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408" windowWidth="22692" windowHeight="8220" tabRatio="807" activeTab="1"/>
  </bookViews>
  <sheets>
    <sheet name="Position Ranks" sheetId="2" r:id="rId1"/>
    <sheet name="DRAFT BOARD" sheetId="4" r:id="rId2"/>
    <sheet name="Tony" sheetId="5" r:id="rId3"/>
    <sheet name="Scott" sheetId="21" r:id="rId4"/>
    <sheet name="MiLo" sheetId="22" r:id="rId5"/>
    <sheet name="Carl" sheetId="23" r:id="rId6"/>
    <sheet name="Muneer" sheetId="33" r:id="rId7"/>
    <sheet name="Wombats" sheetId="24" r:id="rId8"/>
    <sheet name="Nick" sheetId="35" r:id="rId9"/>
    <sheet name="Jack" sheetId="36" r:id="rId10"/>
    <sheet name="Stephen" sheetId="37" r:id="rId11"/>
    <sheet name="Kevin" sheetId="38" r:id="rId12"/>
    <sheet name="DRAFT LIST" sheetId="19" r:id="rId13"/>
    <sheet name="Sorted H Stats" sheetId="31" r:id="rId14"/>
    <sheet name="Sorted SP Stats" sheetId="39" r:id="rId15"/>
    <sheet name="Sorted RP Stats" sheetId="13" r:id="rId16"/>
    <sheet name="ALL H" sheetId="15" r:id="rId17"/>
    <sheet name="ALL P" sheetId="16" r:id="rId18"/>
    <sheet name="BASE1" sheetId="6" r:id="rId19"/>
    <sheet name="BASE2" sheetId="7" r:id="rId20"/>
    <sheet name="BASE3" sheetId="8" r:id="rId21"/>
    <sheet name="SHORTS" sheetId="9" r:id="rId22"/>
    <sheet name="CATCHER" sheetId="10" r:id="rId23"/>
    <sheet name="OF" sheetId="11" r:id="rId24"/>
    <sheet name="DH" sheetId="12" r:id="rId25"/>
    <sheet name="all pos stats" sheetId="3" r:id="rId26"/>
    <sheet name="a-z PITCHERS" sheetId="14" r:id="rId27"/>
    <sheet name="CHEAT SHEET" sheetId="17" r:id="rId28"/>
    <sheet name="ALL ALL" sheetId="18" r:id="rId29"/>
  </sheets>
  <externalReferences>
    <externalReference r:id="rId30"/>
  </externalReferences>
  <definedNames>
    <definedName name="_xlnm._FilterDatabase" localSheetId="12" hidden="1">'DRAFT LIST'!$A$1:$G$186</definedName>
    <definedName name="_xlnm._FilterDatabase" localSheetId="13" hidden="1">'Sorted H Stats'!$A$1:$Q$760</definedName>
    <definedName name="_xlnm._FilterDatabase" localSheetId="15" hidden="1">'Sorted RP Stats'!$A$1:$Q$673</definedName>
    <definedName name="_xlnm._FilterDatabase" localSheetId="14" hidden="1">'Sorted SP Stats'!$A$1:$Q$434</definedName>
    <definedName name="ALLH">'ALL H'!$A$1:$A$759</definedName>
    <definedName name="ALLP">'ALL P'!$A$3:$A$918</definedName>
    <definedName name="BASE1">BASE1!$A$2:$A$133</definedName>
    <definedName name="BASE2">BASE2!$A$2:$A$143</definedName>
    <definedName name="BASE3">BASE3!$A$2:$A$134</definedName>
    <definedName name="CATCHER">CATCHER!$A$2:$A$132</definedName>
    <definedName name="DH">DH!$A$2:$A$33</definedName>
    <definedName name="NAMECHECK">OFFSET('ALL ALL'!$C$2,0,0,COUNT('ALL ALL'!$B$2:$B$1676),1)</definedName>
    <definedName name="OF">OF!$A$2:$A$328</definedName>
    <definedName name="PITCHERS">'ALL P'!$C$3:$C$918</definedName>
    <definedName name="POSITION">[1]LISTS!$A$1:$A$9</definedName>
    <definedName name="POSITIONS">'ALL H'!$C$1:$C$759</definedName>
    <definedName name="RELIEF">'Sorted RP Stats'!$B$2:$B$673</definedName>
    <definedName name="SHORTS">SHORTS!$A$2:$A$122</definedName>
    <definedName name="START">'a-z PITCHERS'!$A$2:$A$436</definedName>
  </definedNames>
  <calcPr calcId="145621"/>
</workbook>
</file>

<file path=xl/calcChain.xml><?xml version="1.0" encoding="utf-8"?>
<calcChain xmlns="http://schemas.openxmlformats.org/spreadsheetml/2006/main">
  <c r="R12" i="19" l="1"/>
  <c r="R11" i="19"/>
  <c r="R10" i="19"/>
  <c r="R9" i="19"/>
  <c r="R8" i="19"/>
  <c r="R7" i="19"/>
  <c r="R6" i="19"/>
  <c r="R5" i="19"/>
  <c r="R4" i="19"/>
  <c r="R3" i="19"/>
  <c r="H127" i="19"/>
  <c r="H126" i="19"/>
  <c r="B15" i="36"/>
  <c r="B15" i="35"/>
  <c r="W12" i="4" l="1"/>
  <c r="W11" i="4"/>
  <c r="W10" i="4"/>
  <c r="W9" i="4"/>
  <c r="W8" i="4"/>
  <c r="W7" i="4"/>
  <c r="W6" i="4"/>
  <c r="W5" i="4"/>
  <c r="W4" i="4"/>
  <c r="W3" i="4"/>
  <c r="E12" i="4"/>
  <c r="E11" i="4"/>
  <c r="E10" i="4"/>
  <c r="E9" i="4"/>
  <c r="E8" i="4"/>
  <c r="E7" i="4"/>
  <c r="E6" i="4"/>
  <c r="E5" i="4"/>
  <c r="E4" i="4"/>
  <c r="E3" i="4"/>
  <c r="V12" i="4"/>
  <c r="V11" i="4"/>
  <c r="V10" i="4"/>
  <c r="V9" i="4"/>
  <c r="V8" i="4"/>
  <c r="V7" i="4"/>
  <c r="V6" i="4"/>
  <c r="V5" i="4"/>
  <c r="V4" i="4"/>
  <c r="V3" i="4"/>
  <c r="D12" i="4"/>
  <c r="D11" i="4"/>
  <c r="D10" i="4"/>
  <c r="D9" i="4"/>
  <c r="D8" i="4"/>
  <c r="D7" i="4"/>
  <c r="D6" i="4"/>
  <c r="D5" i="4"/>
  <c r="D4" i="4"/>
  <c r="D3" i="4"/>
  <c r="C3" i="4"/>
  <c r="C4" i="4"/>
  <c r="C5" i="4"/>
  <c r="C6" i="4"/>
  <c r="C7" i="4"/>
  <c r="C8" i="4"/>
  <c r="C9" i="4"/>
  <c r="C10" i="4"/>
  <c r="C11" i="4"/>
  <c r="C12" i="4"/>
  <c r="B12" i="4"/>
  <c r="B11" i="4"/>
  <c r="B10" i="4"/>
  <c r="B9" i="4"/>
  <c r="B8" i="4"/>
  <c r="B7" i="4"/>
  <c r="B6" i="4"/>
  <c r="B5" i="4"/>
  <c r="B4" i="4"/>
  <c r="B3" i="4"/>
  <c r="H135" i="19"/>
  <c r="T3" i="19" s="1"/>
  <c r="N3" i="4" s="1"/>
  <c r="H136" i="19"/>
  <c r="T4" i="19" s="1"/>
  <c r="N4" i="4" s="1"/>
  <c r="H137" i="19"/>
  <c r="T5" i="19" s="1"/>
  <c r="N5" i="4" s="1"/>
  <c r="H138" i="19"/>
  <c r="T6" i="19" s="1"/>
  <c r="N6" i="4" s="1"/>
  <c r="H139" i="19"/>
  <c r="T7" i="19" s="1"/>
  <c r="N7" i="4" s="1"/>
  <c r="H140" i="19"/>
  <c r="T8" i="19" s="1"/>
  <c r="N8" i="4" s="1"/>
  <c r="H141" i="19"/>
  <c r="T9" i="19" s="1"/>
  <c r="N9" i="4" s="1"/>
  <c r="H142" i="19"/>
  <c r="T10" i="19" s="1"/>
  <c r="N10" i="4" s="1"/>
  <c r="H143" i="19"/>
  <c r="T11" i="19" s="1"/>
  <c r="N11" i="4" s="1"/>
  <c r="H144" i="19"/>
  <c r="T12" i="19" s="1"/>
  <c r="N12" i="4" s="1"/>
  <c r="K3" i="19"/>
  <c r="K4" i="19"/>
  <c r="K5" i="19"/>
  <c r="K6" i="19"/>
  <c r="K7" i="19"/>
  <c r="K8" i="19"/>
  <c r="K9" i="19"/>
  <c r="K10" i="19"/>
  <c r="K11" i="19"/>
  <c r="K12" i="19"/>
  <c r="J3" i="19"/>
  <c r="J4" i="19"/>
  <c r="J5" i="19"/>
  <c r="J6" i="19"/>
  <c r="J7" i="19"/>
  <c r="J8" i="19"/>
  <c r="J9" i="19"/>
  <c r="J10" i="19"/>
  <c r="J11" i="19"/>
  <c r="J12" i="19"/>
  <c r="I3" i="19"/>
  <c r="I4" i="19"/>
  <c r="I5" i="19"/>
  <c r="I6" i="19"/>
  <c r="I7" i="19"/>
  <c r="I8" i="19"/>
  <c r="I9" i="19"/>
  <c r="I10" i="19"/>
  <c r="I11" i="19"/>
  <c r="I12" i="19"/>
  <c r="H487" i="19"/>
  <c r="H486" i="19"/>
  <c r="H485" i="19"/>
  <c r="H484" i="19"/>
  <c r="H483" i="19"/>
  <c r="H482" i="19"/>
  <c r="H481" i="19"/>
  <c r="H480" i="19"/>
  <c r="H479" i="19"/>
  <c r="H478" i="19"/>
  <c r="H477" i="19"/>
  <c r="H476" i="19"/>
  <c r="H475" i="19"/>
  <c r="H474" i="19"/>
  <c r="H473" i="19"/>
  <c r="H472" i="19"/>
  <c r="H471" i="19"/>
  <c r="H470" i="19"/>
  <c r="H469" i="19"/>
  <c r="H468" i="19"/>
  <c r="H467" i="19"/>
  <c r="H466" i="19"/>
  <c r="H465" i="19"/>
  <c r="H464" i="19"/>
  <c r="H463" i="19"/>
  <c r="H462" i="19"/>
  <c r="H461" i="19"/>
  <c r="H460" i="19"/>
  <c r="H459" i="19"/>
  <c r="H458" i="19"/>
  <c r="H457" i="19"/>
  <c r="H456" i="19"/>
  <c r="H455" i="19"/>
  <c r="H454" i="19"/>
  <c r="H453" i="19"/>
  <c r="H452" i="19"/>
  <c r="H451" i="19"/>
  <c r="H450" i="19"/>
  <c r="H449" i="19"/>
  <c r="H448" i="19"/>
  <c r="H447" i="19"/>
  <c r="H446" i="19"/>
  <c r="H445" i="19"/>
  <c r="H444" i="19"/>
  <c r="H443" i="19"/>
  <c r="H442" i="19"/>
  <c r="H441" i="19"/>
  <c r="H440" i="19"/>
  <c r="H439" i="19"/>
  <c r="H438" i="19"/>
  <c r="H437" i="19"/>
  <c r="H436" i="19"/>
  <c r="H435" i="19"/>
  <c r="H434" i="19"/>
  <c r="H433" i="19"/>
  <c r="H432" i="19"/>
  <c r="H431" i="19"/>
  <c r="H430" i="19"/>
  <c r="H429" i="19"/>
  <c r="H428" i="19"/>
  <c r="H427" i="19"/>
  <c r="H426" i="19"/>
  <c r="H425" i="19"/>
  <c r="H424" i="19"/>
  <c r="H423" i="19"/>
  <c r="H422" i="19"/>
  <c r="H421" i="19"/>
  <c r="H420" i="19"/>
  <c r="H419" i="19"/>
  <c r="H418" i="19"/>
  <c r="H417" i="19"/>
  <c r="H416" i="19"/>
  <c r="H415" i="19"/>
  <c r="H414" i="19"/>
  <c r="H413" i="19"/>
  <c r="H412" i="19"/>
  <c r="H411" i="19"/>
  <c r="H410" i="19"/>
  <c r="H409" i="19"/>
  <c r="H408" i="19"/>
  <c r="H407" i="19"/>
  <c r="H406" i="19"/>
  <c r="H405" i="19"/>
  <c r="H404" i="19"/>
  <c r="H403" i="19"/>
  <c r="H402" i="19"/>
  <c r="H401" i="19"/>
  <c r="H400" i="19"/>
  <c r="H399" i="19"/>
  <c r="H398" i="19"/>
  <c r="H397" i="19"/>
  <c r="H396" i="19"/>
  <c r="H395" i="19"/>
  <c r="H394" i="19"/>
  <c r="H393" i="19"/>
  <c r="H392" i="19"/>
  <c r="H391" i="19"/>
  <c r="H390" i="19"/>
  <c r="H389" i="19"/>
  <c r="H388" i="19"/>
  <c r="H387" i="19"/>
  <c r="H386" i="19"/>
  <c r="H385" i="19"/>
  <c r="H384" i="19"/>
  <c r="H383" i="19"/>
  <c r="H382" i="19"/>
  <c r="H381" i="19"/>
  <c r="H380" i="19"/>
  <c r="H379" i="19"/>
  <c r="H378" i="19"/>
  <c r="H377" i="19"/>
  <c r="H376" i="19"/>
  <c r="H375" i="19"/>
  <c r="H374" i="19"/>
  <c r="H373" i="19"/>
  <c r="H372" i="19"/>
  <c r="H371" i="19"/>
  <c r="H370" i="19"/>
  <c r="H369" i="19"/>
  <c r="H368" i="19"/>
  <c r="H367" i="19"/>
  <c r="H366" i="19"/>
  <c r="H365" i="19"/>
  <c r="H364" i="19"/>
  <c r="H363" i="19"/>
  <c r="H362" i="19"/>
  <c r="H361" i="19"/>
  <c r="H360" i="19"/>
  <c r="H359" i="19"/>
  <c r="H358" i="19"/>
  <c r="H357" i="19"/>
  <c r="H356" i="19"/>
  <c r="H355" i="19"/>
  <c r="H354" i="19"/>
  <c r="H353" i="19"/>
  <c r="H352" i="19"/>
  <c r="H351" i="19"/>
  <c r="H350" i="19"/>
  <c r="H349" i="19"/>
  <c r="H348" i="19"/>
  <c r="H347" i="19"/>
  <c r="H346" i="19"/>
  <c r="H345" i="19"/>
  <c r="H344" i="19"/>
  <c r="H343" i="19"/>
  <c r="H342" i="19"/>
  <c r="H341" i="19"/>
  <c r="H340" i="19"/>
  <c r="H339" i="19"/>
  <c r="H338" i="19"/>
  <c r="H337" i="19"/>
  <c r="H336" i="19"/>
  <c r="H335" i="19"/>
  <c r="H334" i="19"/>
  <c r="H333" i="19"/>
  <c r="H332" i="19"/>
  <c r="H331" i="19"/>
  <c r="H330" i="19"/>
  <c r="H329" i="19"/>
  <c r="H328" i="19"/>
  <c r="H327" i="19"/>
  <c r="H326" i="19"/>
  <c r="H325" i="19"/>
  <c r="H324" i="19"/>
  <c r="H323" i="19"/>
  <c r="H322" i="19"/>
  <c r="H321" i="19"/>
  <c r="H320" i="19"/>
  <c r="H319" i="19"/>
  <c r="H318" i="19"/>
  <c r="H317" i="19"/>
  <c r="H316" i="19"/>
  <c r="H315" i="19"/>
  <c r="H314" i="19"/>
  <c r="H313" i="19"/>
  <c r="H312" i="19"/>
  <c r="H311" i="19"/>
  <c r="H310" i="19"/>
  <c r="H309" i="19"/>
  <c r="H308" i="19"/>
  <c r="H307" i="19"/>
  <c r="H306" i="19"/>
  <c r="H305" i="19"/>
  <c r="H304" i="19"/>
  <c r="H303" i="19"/>
  <c r="H302" i="19"/>
  <c r="H301" i="19"/>
  <c r="H300" i="19"/>
  <c r="H299" i="19"/>
  <c r="H298" i="19"/>
  <c r="H297" i="19"/>
  <c r="H296" i="19"/>
  <c r="H295" i="19"/>
  <c r="H294" i="19"/>
  <c r="H293" i="19"/>
  <c r="H292" i="19"/>
  <c r="H291" i="19"/>
  <c r="H290" i="19"/>
  <c r="H289" i="19"/>
  <c r="H288" i="19"/>
  <c r="H287" i="19"/>
  <c r="H286" i="19"/>
  <c r="H285" i="19"/>
  <c r="H284" i="19"/>
  <c r="H283" i="19"/>
  <c r="H282" i="19"/>
  <c r="H281" i="19"/>
  <c r="H280" i="19"/>
  <c r="H279" i="19"/>
  <c r="H278" i="19"/>
  <c r="H277" i="19"/>
  <c r="H276" i="19"/>
  <c r="H275" i="19"/>
  <c r="H274" i="19"/>
  <c r="H273" i="19"/>
  <c r="H272" i="19"/>
  <c r="H271" i="19"/>
  <c r="H270" i="19"/>
  <c r="H269" i="19"/>
  <c r="H268" i="19"/>
  <c r="H267" i="19"/>
  <c r="H265" i="19"/>
  <c r="H264" i="19"/>
  <c r="H263" i="19"/>
  <c r="H262" i="19"/>
  <c r="H261" i="19"/>
  <c r="H260" i="19"/>
  <c r="H259" i="19"/>
  <c r="H258" i="19"/>
  <c r="H257" i="19"/>
  <c r="H256" i="19"/>
  <c r="H254" i="19"/>
  <c r="H253" i="19"/>
  <c r="H252" i="19"/>
  <c r="H251" i="19"/>
  <c r="H250" i="19"/>
  <c r="H249" i="19"/>
  <c r="H248" i="19"/>
  <c r="H247" i="19"/>
  <c r="H246" i="19"/>
  <c r="H245" i="19"/>
  <c r="H243" i="19"/>
  <c r="H242" i="19"/>
  <c r="H241" i="19"/>
  <c r="H240" i="19"/>
  <c r="H239" i="19"/>
  <c r="H238" i="19"/>
  <c r="H237" i="19"/>
  <c r="H236" i="19"/>
  <c r="H235" i="19"/>
  <c r="H234" i="19"/>
  <c r="H232" i="19"/>
  <c r="H231" i="19"/>
  <c r="H230" i="19"/>
  <c r="H229" i="19"/>
  <c r="H228" i="19"/>
  <c r="H227" i="19"/>
  <c r="H226" i="19"/>
  <c r="H225" i="19"/>
  <c r="H224" i="19"/>
  <c r="H223" i="19"/>
  <c r="H221" i="19"/>
  <c r="AA12" i="19" s="1"/>
  <c r="U3" i="4" s="1"/>
  <c r="H220" i="19"/>
  <c r="AA11" i="19" s="1"/>
  <c r="U4" i="4" s="1"/>
  <c r="H219" i="19"/>
  <c r="AA10" i="19" s="1"/>
  <c r="U5" i="4" s="1"/>
  <c r="H218" i="19"/>
  <c r="AA9" i="19" s="1"/>
  <c r="U6" i="4" s="1"/>
  <c r="H217" i="19"/>
  <c r="AA8" i="19" s="1"/>
  <c r="U7" i="4" s="1"/>
  <c r="H216" i="19"/>
  <c r="AA7" i="19" s="1"/>
  <c r="U8" i="4" s="1"/>
  <c r="H215" i="19"/>
  <c r="AA6" i="19" s="1"/>
  <c r="U9" i="4" s="1"/>
  <c r="H214" i="19"/>
  <c r="AA5" i="19" s="1"/>
  <c r="U10" i="4" s="1"/>
  <c r="H213" i="19"/>
  <c r="AA4" i="19" s="1"/>
  <c r="U11" i="4" s="1"/>
  <c r="H212" i="19"/>
  <c r="AA3" i="19" s="1"/>
  <c r="U12" i="4" s="1"/>
  <c r="H210" i="19"/>
  <c r="Z12" i="19" s="1"/>
  <c r="T12" i="4" s="1"/>
  <c r="H209" i="19"/>
  <c r="Z11" i="19" s="1"/>
  <c r="T11" i="4" s="1"/>
  <c r="H208" i="19"/>
  <c r="Z10" i="19" s="1"/>
  <c r="T10" i="4" s="1"/>
  <c r="H207" i="19"/>
  <c r="Z9" i="19" s="1"/>
  <c r="T9" i="4" s="1"/>
  <c r="H206" i="19"/>
  <c r="Z8" i="19" s="1"/>
  <c r="T8" i="4" s="1"/>
  <c r="H205" i="19"/>
  <c r="Z7" i="19" s="1"/>
  <c r="T7" i="4" s="1"/>
  <c r="H204" i="19"/>
  <c r="Z6" i="19" s="1"/>
  <c r="T6" i="4" s="1"/>
  <c r="H203" i="19"/>
  <c r="Z5" i="19" s="1"/>
  <c r="T5" i="4" s="1"/>
  <c r="H202" i="19"/>
  <c r="Z4" i="19" s="1"/>
  <c r="T4" i="4" s="1"/>
  <c r="H201" i="19"/>
  <c r="Z3" i="19" s="1"/>
  <c r="T3" i="4" s="1"/>
  <c r="H199" i="19"/>
  <c r="Y12" i="19" s="1"/>
  <c r="S3" i="4" s="1"/>
  <c r="H198" i="19"/>
  <c r="Y11" i="19" s="1"/>
  <c r="S4" i="4" s="1"/>
  <c r="H197" i="19"/>
  <c r="Y10" i="19" s="1"/>
  <c r="S5" i="4" s="1"/>
  <c r="H196" i="19"/>
  <c r="Y9" i="19" s="1"/>
  <c r="S6" i="4" s="1"/>
  <c r="H195" i="19"/>
  <c r="Y8" i="19" s="1"/>
  <c r="S7" i="4" s="1"/>
  <c r="H194" i="19"/>
  <c r="Y7" i="19" s="1"/>
  <c r="S8" i="4" s="1"/>
  <c r="H193" i="19"/>
  <c r="Y6" i="19" s="1"/>
  <c r="S9" i="4" s="1"/>
  <c r="H192" i="19"/>
  <c r="Y5" i="19" s="1"/>
  <c r="S10" i="4" s="1"/>
  <c r="H191" i="19"/>
  <c r="Y4" i="19" s="1"/>
  <c r="S11" i="4" s="1"/>
  <c r="H190" i="19"/>
  <c r="Y3" i="19" s="1"/>
  <c r="S12" i="4" s="1"/>
  <c r="H188" i="19"/>
  <c r="X12" i="19" s="1"/>
  <c r="R12" i="4" s="1"/>
  <c r="H187" i="19"/>
  <c r="X11" i="19" s="1"/>
  <c r="R11" i="4" s="1"/>
  <c r="H186" i="19"/>
  <c r="X10" i="19" s="1"/>
  <c r="R10" i="4" s="1"/>
  <c r="H185" i="19"/>
  <c r="X9" i="19" s="1"/>
  <c r="R9" i="4" s="1"/>
  <c r="H184" i="19"/>
  <c r="X8" i="19" s="1"/>
  <c r="R8" i="4" s="1"/>
  <c r="H183" i="19"/>
  <c r="X7" i="19" s="1"/>
  <c r="R7" i="4" s="1"/>
  <c r="H182" i="19"/>
  <c r="X6" i="19" s="1"/>
  <c r="R6" i="4" s="1"/>
  <c r="H181" i="19"/>
  <c r="X5" i="19" s="1"/>
  <c r="R5" i="4" s="1"/>
  <c r="H180" i="19"/>
  <c r="X4" i="19" s="1"/>
  <c r="R4" i="4" s="1"/>
  <c r="H179" i="19"/>
  <c r="X3" i="19" s="1"/>
  <c r="R3" i="4" s="1"/>
  <c r="H177" i="19"/>
  <c r="W12" i="19" s="1"/>
  <c r="Q3" i="4" s="1"/>
  <c r="H176" i="19"/>
  <c r="W11" i="19" s="1"/>
  <c r="Q4" i="4" s="1"/>
  <c r="H175" i="19"/>
  <c r="W10" i="19" s="1"/>
  <c r="Q5" i="4" s="1"/>
  <c r="H174" i="19"/>
  <c r="W9" i="19" s="1"/>
  <c r="Q6" i="4" s="1"/>
  <c r="H173" i="19"/>
  <c r="W8" i="19" s="1"/>
  <c r="Q7" i="4" s="1"/>
  <c r="H172" i="19"/>
  <c r="W7" i="19" s="1"/>
  <c r="Q8" i="4" s="1"/>
  <c r="H171" i="19"/>
  <c r="W6" i="19" s="1"/>
  <c r="Q9" i="4" s="1"/>
  <c r="H170" i="19"/>
  <c r="W5" i="19" s="1"/>
  <c r="Q10" i="4" s="1"/>
  <c r="H169" i="19"/>
  <c r="W4" i="19" s="1"/>
  <c r="Q11" i="4" s="1"/>
  <c r="H168" i="19"/>
  <c r="W3" i="19" s="1"/>
  <c r="Q12" i="4" s="1"/>
  <c r="H166" i="19"/>
  <c r="V12" i="19" s="1"/>
  <c r="P12" i="4" s="1"/>
  <c r="H165" i="19"/>
  <c r="V11" i="19" s="1"/>
  <c r="P11" i="4" s="1"/>
  <c r="H164" i="19"/>
  <c r="V10" i="19" s="1"/>
  <c r="P10" i="4" s="1"/>
  <c r="H163" i="19"/>
  <c r="V9" i="19" s="1"/>
  <c r="P9" i="4" s="1"/>
  <c r="H162" i="19"/>
  <c r="V8" i="19" s="1"/>
  <c r="P8" i="4" s="1"/>
  <c r="H161" i="19"/>
  <c r="V7" i="19" s="1"/>
  <c r="P7" i="4" s="1"/>
  <c r="H160" i="19"/>
  <c r="V6" i="19" s="1"/>
  <c r="P6" i="4" s="1"/>
  <c r="H159" i="19"/>
  <c r="V5" i="19" s="1"/>
  <c r="P5" i="4" s="1"/>
  <c r="H158" i="19"/>
  <c r="V4" i="19" s="1"/>
  <c r="P4" i="4" s="1"/>
  <c r="H157" i="19"/>
  <c r="V3" i="19" s="1"/>
  <c r="P3" i="4" s="1"/>
  <c r="H155" i="19"/>
  <c r="U12" i="19" s="1"/>
  <c r="O3" i="4" s="1"/>
  <c r="H154" i="19"/>
  <c r="U11" i="19" s="1"/>
  <c r="O4" i="4" s="1"/>
  <c r="H153" i="19"/>
  <c r="U10" i="19" s="1"/>
  <c r="O5" i="4" s="1"/>
  <c r="H152" i="19"/>
  <c r="U9" i="19" s="1"/>
  <c r="O6" i="4" s="1"/>
  <c r="H151" i="19"/>
  <c r="U8" i="19" s="1"/>
  <c r="O7" i="4" s="1"/>
  <c r="H150" i="19"/>
  <c r="U7" i="19" s="1"/>
  <c r="O8" i="4" s="1"/>
  <c r="H149" i="19"/>
  <c r="U6" i="19" s="1"/>
  <c r="O9" i="4" s="1"/>
  <c r="H148" i="19"/>
  <c r="U5" i="19" s="1"/>
  <c r="O10" i="4" s="1"/>
  <c r="H147" i="19"/>
  <c r="U4" i="19" s="1"/>
  <c r="O11" i="4" s="1"/>
  <c r="H146" i="19"/>
  <c r="U3" i="19" s="1"/>
  <c r="O12" i="4" s="1"/>
  <c r="H133" i="19"/>
  <c r="S12" i="19" s="1"/>
  <c r="M3" i="4" s="1"/>
  <c r="H132" i="19"/>
  <c r="S11" i="19" s="1"/>
  <c r="M4" i="4" s="1"/>
  <c r="H131" i="19"/>
  <c r="S10" i="19" s="1"/>
  <c r="M5" i="4" s="1"/>
  <c r="H130" i="19"/>
  <c r="S9" i="19" s="1"/>
  <c r="M6" i="4" s="1"/>
  <c r="H129" i="19"/>
  <c r="S8" i="19" s="1"/>
  <c r="M7" i="4" s="1"/>
  <c r="H128" i="19"/>
  <c r="S7" i="19" s="1"/>
  <c r="M8" i="4" s="1"/>
  <c r="S6" i="19"/>
  <c r="M9" i="4" s="1"/>
  <c r="S5" i="19"/>
  <c r="M10" i="4" s="1"/>
  <c r="H125" i="19"/>
  <c r="S4" i="19" s="1"/>
  <c r="M11" i="4" s="1"/>
  <c r="H124" i="19"/>
  <c r="S3" i="19" s="1"/>
  <c r="M12" i="4" s="1"/>
  <c r="H122" i="19"/>
  <c r="H121" i="19"/>
  <c r="H120" i="19"/>
  <c r="H119" i="19"/>
  <c r="H118" i="19"/>
  <c r="H117" i="19"/>
  <c r="H116" i="19"/>
  <c r="H115" i="19"/>
  <c r="H114" i="19"/>
  <c r="H113" i="19"/>
  <c r="H111" i="19"/>
  <c r="Q12" i="19" s="1"/>
  <c r="K3" i="4" s="1"/>
  <c r="H110" i="19"/>
  <c r="Q11" i="19" s="1"/>
  <c r="K4" i="4" s="1"/>
  <c r="H109" i="19"/>
  <c r="Q10" i="19" s="1"/>
  <c r="K5" i="4" s="1"/>
  <c r="H108" i="19"/>
  <c r="Q9" i="19" s="1"/>
  <c r="K6" i="4" s="1"/>
  <c r="H107" i="19"/>
  <c r="Q8" i="19" s="1"/>
  <c r="K7" i="4" s="1"/>
  <c r="H106" i="19"/>
  <c r="Q7" i="19" s="1"/>
  <c r="K8" i="4" s="1"/>
  <c r="H105" i="19"/>
  <c r="Q6" i="19" s="1"/>
  <c r="K9" i="4" s="1"/>
  <c r="H104" i="19"/>
  <c r="Q5" i="19" s="1"/>
  <c r="K10" i="4" s="1"/>
  <c r="H103" i="19"/>
  <c r="Q4" i="19" s="1"/>
  <c r="K11" i="4" s="1"/>
  <c r="H102" i="19"/>
  <c r="Q3" i="19" s="1"/>
  <c r="K12" i="4" s="1"/>
  <c r="H100" i="19"/>
  <c r="P12" i="19" s="1"/>
  <c r="J12" i="4" s="1"/>
  <c r="H99" i="19"/>
  <c r="P11" i="19" s="1"/>
  <c r="J11" i="4" s="1"/>
  <c r="H98" i="19"/>
  <c r="P10" i="19" s="1"/>
  <c r="J10" i="4" s="1"/>
  <c r="H97" i="19"/>
  <c r="P9" i="19" s="1"/>
  <c r="J9" i="4" s="1"/>
  <c r="H96" i="19"/>
  <c r="P8" i="19" s="1"/>
  <c r="J8" i="4" s="1"/>
  <c r="H95" i="19"/>
  <c r="P7" i="19" s="1"/>
  <c r="J7" i="4" s="1"/>
  <c r="H94" i="19"/>
  <c r="P6" i="19" s="1"/>
  <c r="J6" i="4" s="1"/>
  <c r="H93" i="19"/>
  <c r="P5" i="19" s="1"/>
  <c r="J5" i="4" s="1"/>
  <c r="H92" i="19"/>
  <c r="P4" i="19" s="1"/>
  <c r="J4" i="4" s="1"/>
  <c r="H91" i="19"/>
  <c r="P3" i="19" s="1"/>
  <c r="J3" i="4" s="1"/>
  <c r="H89" i="19"/>
  <c r="O12" i="19" s="1"/>
  <c r="I3" i="4" s="1"/>
  <c r="H88" i="19"/>
  <c r="O11" i="19" s="1"/>
  <c r="I4" i="4" s="1"/>
  <c r="H87" i="19"/>
  <c r="O10" i="19" s="1"/>
  <c r="I5" i="4" s="1"/>
  <c r="H86" i="19"/>
  <c r="O9" i="19" s="1"/>
  <c r="I6" i="4" s="1"/>
  <c r="H85" i="19"/>
  <c r="O8" i="19" s="1"/>
  <c r="I7" i="4" s="1"/>
  <c r="H84" i="19"/>
  <c r="O7" i="19" s="1"/>
  <c r="I8" i="4" s="1"/>
  <c r="H83" i="19"/>
  <c r="O6" i="19" s="1"/>
  <c r="I9" i="4" s="1"/>
  <c r="H82" i="19"/>
  <c r="O5" i="19" s="1"/>
  <c r="I10" i="4" s="1"/>
  <c r="H81" i="19"/>
  <c r="O4" i="19" s="1"/>
  <c r="I11" i="4" s="1"/>
  <c r="H80" i="19"/>
  <c r="O3" i="19" s="1"/>
  <c r="I12" i="4" s="1"/>
  <c r="H78" i="19"/>
  <c r="N12" i="19" s="1"/>
  <c r="H77" i="19"/>
  <c r="N11" i="19" s="1"/>
  <c r="H76" i="19"/>
  <c r="N10" i="19" s="1"/>
  <c r="H75" i="19"/>
  <c r="N9" i="19" s="1"/>
  <c r="H74" i="19"/>
  <c r="N8" i="19" s="1"/>
  <c r="H73" i="19"/>
  <c r="N7" i="19" s="1"/>
  <c r="H72" i="19"/>
  <c r="N6" i="19" s="1"/>
  <c r="H71" i="19"/>
  <c r="N5" i="19" s="1"/>
  <c r="H70" i="19"/>
  <c r="N4" i="19" s="1"/>
  <c r="H69" i="19"/>
  <c r="N3" i="19" s="1"/>
  <c r="H67" i="19"/>
  <c r="M12" i="19" s="1"/>
  <c r="G3" i="4" s="1"/>
  <c r="H66" i="19"/>
  <c r="M11" i="19" s="1"/>
  <c r="G4" i="4" s="1"/>
  <c r="H65" i="19"/>
  <c r="M10" i="19" s="1"/>
  <c r="G5" i="4" s="1"/>
  <c r="H64" i="19"/>
  <c r="M9" i="19" s="1"/>
  <c r="G6" i="4" s="1"/>
  <c r="H63" i="19"/>
  <c r="M8" i="19" s="1"/>
  <c r="G7" i="4" s="1"/>
  <c r="H62" i="19"/>
  <c r="M7" i="19" s="1"/>
  <c r="G8" i="4" s="1"/>
  <c r="H61" i="19"/>
  <c r="M6" i="19" s="1"/>
  <c r="G9" i="4" s="1"/>
  <c r="H60" i="19"/>
  <c r="M5" i="19" s="1"/>
  <c r="G10" i="4" s="1"/>
  <c r="H59" i="19"/>
  <c r="M4" i="19" s="1"/>
  <c r="G11" i="4" s="1"/>
  <c r="H58" i="19"/>
  <c r="M3" i="19" s="1"/>
  <c r="G12" i="4" s="1"/>
  <c r="H56" i="19"/>
  <c r="L12" i="19" s="1"/>
  <c r="F12" i="4" s="1"/>
  <c r="H55" i="19"/>
  <c r="L11" i="19" s="1"/>
  <c r="F11" i="4" s="1"/>
  <c r="H54" i="19"/>
  <c r="L10" i="19" s="1"/>
  <c r="F10" i="4" s="1"/>
  <c r="H53" i="19"/>
  <c r="L9" i="19" s="1"/>
  <c r="F9" i="4" s="1"/>
  <c r="H52" i="19"/>
  <c r="L8" i="19" s="1"/>
  <c r="F8" i="4" s="1"/>
  <c r="H51" i="19"/>
  <c r="L7" i="19" s="1"/>
  <c r="F7" i="4" s="1"/>
  <c r="H50" i="19"/>
  <c r="L6" i="19" s="1"/>
  <c r="F6" i="4" s="1"/>
  <c r="H49" i="19"/>
  <c r="L5" i="19" s="1"/>
  <c r="F5" i="4" s="1"/>
  <c r="H48" i="19"/>
  <c r="L4" i="19" s="1"/>
  <c r="F4" i="4" s="1"/>
  <c r="H47" i="19"/>
  <c r="L3" i="19" s="1"/>
  <c r="F3" i="4" s="1"/>
  <c r="H45" i="19"/>
  <c r="H44" i="19"/>
  <c r="H43" i="19"/>
  <c r="H42" i="19"/>
  <c r="H41" i="19"/>
  <c r="H40" i="19"/>
  <c r="H39" i="19"/>
  <c r="H38" i="19"/>
  <c r="H37" i="19"/>
  <c r="H36" i="19"/>
  <c r="H34" i="19"/>
  <c r="H33" i="19"/>
  <c r="H32" i="19"/>
  <c r="H31" i="19"/>
  <c r="H30" i="19"/>
  <c r="H29" i="19"/>
  <c r="H28" i="19"/>
  <c r="H27" i="19"/>
  <c r="H26" i="19"/>
  <c r="H25" i="19"/>
  <c r="H24" i="19"/>
  <c r="H23" i="19"/>
  <c r="H22" i="19"/>
  <c r="H21" i="19"/>
  <c r="H20" i="19"/>
  <c r="H19" i="19"/>
  <c r="H18" i="19"/>
  <c r="H17" i="19"/>
  <c r="H16" i="19"/>
  <c r="H15" i="19"/>
  <c r="H14" i="19"/>
  <c r="H13" i="19"/>
  <c r="H12" i="19"/>
  <c r="H11" i="19"/>
  <c r="H10" i="19"/>
  <c r="H9" i="19"/>
  <c r="H8" i="19"/>
  <c r="H7" i="19"/>
  <c r="H6" i="19"/>
  <c r="H5" i="19"/>
  <c r="H4" i="19"/>
  <c r="H3" i="19"/>
  <c r="L14" i="24"/>
  <c r="C589" i="13"/>
  <c r="C545" i="13"/>
  <c r="C562" i="13"/>
  <c r="C534" i="13"/>
  <c r="C440" i="13"/>
  <c r="C194" i="13"/>
  <c r="C556" i="13"/>
  <c r="C605" i="13"/>
  <c r="C495" i="13"/>
  <c r="C526" i="13"/>
  <c r="C192" i="13"/>
  <c r="C570" i="13"/>
  <c r="C618" i="13"/>
  <c r="C517" i="13"/>
  <c r="C396" i="13"/>
  <c r="C650" i="13"/>
  <c r="C485" i="13"/>
  <c r="C484" i="13"/>
  <c r="C665" i="13"/>
  <c r="C423" i="13"/>
  <c r="C479" i="13"/>
  <c r="C544" i="13"/>
  <c r="C666" i="13"/>
  <c r="C624" i="13"/>
  <c r="C600" i="13"/>
  <c r="C537" i="13"/>
  <c r="C504" i="13"/>
  <c r="C540" i="13"/>
  <c r="C672" i="13"/>
  <c r="C673" i="13"/>
  <c r="C658" i="13"/>
  <c r="C652" i="13"/>
  <c r="C670" i="13"/>
  <c r="C661" i="13"/>
  <c r="C667" i="13"/>
  <c r="C664" i="13"/>
  <c r="C671" i="13"/>
  <c r="C657" i="13"/>
  <c r="C668" i="13"/>
  <c r="C640" i="13"/>
  <c r="C659" i="13"/>
  <c r="C663" i="13"/>
  <c r="C648" i="13"/>
  <c r="C651" i="13"/>
  <c r="C639" i="13"/>
  <c r="C635" i="13"/>
  <c r="C653" i="13"/>
  <c r="C669" i="13"/>
  <c r="C662" i="13"/>
  <c r="C655" i="13"/>
  <c r="C660" i="13"/>
  <c r="C647" i="13"/>
  <c r="C630" i="13"/>
  <c r="C616" i="13"/>
  <c r="C621" i="13"/>
  <c r="C622" i="13"/>
  <c r="C637" i="13"/>
  <c r="C623" i="13"/>
  <c r="C643" i="13"/>
  <c r="C636" i="13"/>
  <c r="C634" i="13"/>
  <c r="C629" i="13"/>
  <c r="C642" i="13"/>
  <c r="C627" i="13"/>
  <c r="C646" i="13"/>
  <c r="C656" i="13"/>
  <c r="C619" i="13"/>
  <c r="C580" i="13"/>
  <c r="C611" i="13"/>
  <c r="C604" i="13"/>
  <c r="C628" i="13"/>
  <c r="C633" i="13"/>
  <c r="C609" i="13"/>
  <c r="C645" i="13"/>
  <c r="C594" i="13"/>
  <c r="C620" i="13"/>
  <c r="C597" i="13"/>
  <c r="C632" i="13"/>
  <c r="C528" i="13"/>
  <c r="C608" i="13"/>
  <c r="C649" i="13"/>
  <c r="C610" i="13"/>
  <c r="C593" i="13"/>
  <c r="C588" i="13"/>
  <c r="C586" i="13"/>
  <c r="C579" i="13"/>
  <c r="C612" i="13"/>
  <c r="C576" i="13"/>
  <c r="C569" i="13"/>
  <c r="C573" i="13"/>
  <c r="C626" i="13"/>
  <c r="C575" i="13"/>
  <c r="C560" i="13"/>
  <c r="C523" i="13"/>
  <c r="C583" i="13"/>
  <c r="C638" i="13"/>
  <c r="C546" i="13"/>
  <c r="C191" i="13"/>
  <c r="C520" i="13"/>
  <c r="C572" i="13"/>
  <c r="C568" i="13"/>
  <c r="C625" i="13"/>
  <c r="C582" i="13"/>
  <c r="C467" i="13"/>
  <c r="C602" i="13"/>
  <c r="C581" i="13"/>
  <c r="C555" i="13"/>
  <c r="C478" i="13"/>
  <c r="C592" i="13"/>
  <c r="C458" i="13"/>
  <c r="C571" i="13"/>
  <c r="C93" i="13"/>
  <c r="C550" i="13"/>
  <c r="C615" i="13"/>
  <c r="C585" i="13"/>
  <c r="C464" i="13"/>
  <c r="C533" i="13"/>
  <c r="C183" i="13"/>
  <c r="C591" i="13"/>
  <c r="C543" i="13"/>
  <c r="C549" i="13"/>
  <c r="C433" i="13"/>
  <c r="C617" i="13"/>
  <c r="C482" i="13"/>
  <c r="C457" i="13"/>
  <c r="C509" i="13"/>
  <c r="C519" i="13"/>
  <c r="C614" i="13"/>
  <c r="C463" i="13"/>
  <c r="C567" i="13"/>
  <c r="C472" i="13"/>
  <c r="C559" i="13"/>
  <c r="C554" i="13"/>
  <c r="C607" i="13"/>
  <c r="C518" i="13"/>
  <c r="C536" i="13"/>
  <c r="C603" i="13"/>
  <c r="C527" i="13"/>
  <c r="C445" i="13"/>
  <c r="C285" i="13"/>
  <c r="C187" i="13"/>
  <c r="C422" i="13"/>
  <c r="C432" i="13"/>
  <c r="C553" i="13"/>
  <c r="C558" i="13"/>
  <c r="C221" i="13"/>
  <c r="C407" i="13"/>
  <c r="C427" i="13"/>
  <c r="C362" i="13"/>
  <c r="C606" i="13"/>
  <c r="C172" i="13"/>
  <c r="C481" i="13"/>
  <c r="C514" i="13"/>
  <c r="C394" i="13"/>
  <c r="C596" i="13"/>
  <c r="C574" i="13"/>
  <c r="C365" i="13"/>
  <c r="C384" i="13"/>
  <c r="C393" i="13"/>
  <c r="C383" i="13"/>
  <c r="C460" i="13"/>
  <c r="C413" i="13"/>
  <c r="C548" i="13"/>
  <c r="C542" i="13"/>
  <c r="C494" i="13"/>
  <c r="C566" i="13"/>
  <c r="C508" i="13"/>
  <c r="C532" i="13"/>
  <c r="C470" i="13"/>
  <c r="C438" i="13"/>
  <c r="C392" i="13"/>
  <c r="C587" i="13"/>
  <c r="C452" i="13"/>
  <c r="C498" i="13"/>
  <c r="C375" i="13"/>
  <c r="C451" i="13"/>
  <c r="C442" i="13"/>
  <c r="C513" i="13"/>
  <c r="C185" i="13"/>
  <c r="C503" i="13"/>
  <c r="C578" i="13"/>
  <c r="C522" i="13"/>
  <c r="C512" i="13"/>
  <c r="C450" i="13"/>
  <c r="C531" i="13"/>
  <c r="C448" i="13"/>
  <c r="C391" i="13"/>
  <c r="C431" i="13"/>
  <c r="C489" i="13"/>
  <c r="C371" i="13"/>
  <c r="C405" i="13"/>
  <c r="C577" i="13"/>
  <c r="C601" i="13"/>
  <c r="C179" i="13"/>
  <c r="C412" i="13"/>
  <c r="C406" i="13"/>
  <c r="C189" i="13"/>
  <c r="C421" i="13"/>
  <c r="C541" i="13"/>
  <c r="C469" i="13"/>
  <c r="C437" i="13"/>
  <c r="C184" i="13"/>
  <c r="C447" i="13"/>
  <c r="C270" i="13"/>
  <c r="C310" i="13"/>
  <c r="C430" i="13"/>
  <c r="C337" i="13"/>
  <c r="C488" i="13"/>
  <c r="C524" i="13"/>
  <c r="C266" i="13"/>
  <c r="C401" i="13"/>
  <c r="C530" i="13"/>
  <c r="C364" i="13"/>
  <c r="C390" i="13"/>
  <c r="C148" i="13"/>
  <c r="C350" i="13"/>
  <c r="C466" i="13"/>
  <c r="C163" i="13"/>
  <c r="C420" i="13"/>
  <c r="C404" i="13"/>
  <c r="C330" i="13"/>
  <c r="C178" i="13"/>
  <c r="C403" i="13"/>
  <c r="C359" i="13"/>
  <c r="C459" i="13"/>
  <c r="C318" i="13"/>
  <c r="C402" i="13"/>
  <c r="C363" i="13"/>
  <c r="C411" i="13"/>
  <c r="C243" i="13"/>
  <c r="C370" i="13"/>
  <c r="C382" i="13"/>
  <c r="C516" i="13"/>
  <c r="C324" i="13"/>
  <c r="C216" i="13"/>
  <c r="C410" i="13"/>
  <c r="C175" i="13"/>
  <c r="C439" i="13"/>
  <c r="C475" i="13"/>
  <c r="C529" i="13"/>
  <c r="C323" i="13"/>
  <c r="C552" i="13"/>
  <c r="C333" i="13"/>
  <c r="C487" i="13"/>
  <c r="C349" i="13"/>
  <c r="C486" i="13"/>
  <c r="C355" i="13"/>
  <c r="C551" i="13"/>
  <c r="C507" i="13"/>
  <c r="C400" i="13"/>
  <c r="C535" i="13"/>
  <c r="C471" i="13"/>
  <c r="C395" i="13"/>
  <c r="C565" i="13"/>
  <c r="C181" i="13"/>
  <c r="C269" i="13"/>
  <c r="C159" i="13"/>
  <c r="C208" i="13"/>
  <c r="C374" i="13"/>
  <c r="C564" i="13"/>
  <c r="C561" i="13"/>
  <c r="C515" i="13"/>
  <c r="C210" i="13"/>
  <c r="C345" i="13"/>
  <c r="C416" i="13"/>
  <c r="C286" i="13"/>
  <c r="C373" i="13"/>
  <c r="C242" i="13"/>
  <c r="C381" i="13"/>
  <c r="C380" i="13"/>
  <c r="C262" i="13"/>
  <c r="C436" i="13"/>
  <c r="C322" i="13"/>
  <c r="C426" i="13"/>
  <c r="C590" i="13"/>
  <c r="C455" i="13"/>
  <c r="C317" i="13"/>
  <c r="C314" i="13"/>
  <c r="C256" i="13"/>
  <c r="C280" i="13"/>
  <c r="C389" i="13"/>
  <c r="C354" i="13"/>
  <c r="C435" i="13"/>
  <c r="C539" i="13"/>
  <c r="C497" i="13"/>
  <c r="C599" i="13"/>
  <c r="C358" i="13"/>
  <c r="C348" i="13"/>
  <c r="C292" i="13"/>
  <c r="C252" i="13"/>
  <c r="C156" i="13"/>
  <c r="C153" i="13"/>
  <c r="C300" i="13"/>
  <c r="C329" i="13"/>
  <c r="C353" i="13"/>
  <c r="C344" i="13"/>
  <c r="C372" i="13"/>
  <c r="C465" i="13"/>
  <c r="C151" i="13"/>
  <c r="C176" i="13"/>
  <c r="C223" i="13"/>
  <c r="C419" i="13"/>
  <c r="C343" i="13"/>
  <c r="C299" i="13"/>
  <c r="C320" i="13"/>
  <c r="C279" i="13"/>
  <c r="C161" i="13"/>
  <c r="C160" i="13"/>
  <c r="C429" i="13"/>
  <c r="C89" i="13"/>
  <c r="C397" i="13"/>
  <c r="C117" i="13"/>
  <c r="C493" i="13"/>
  <c r="C454" i="13"/>
  <c r="C165" i="13"/>
  <c r="C474" i="13"/>
  <c r="C480" i="13"/>
  <c r="C307" i="13"/>
  <c r="C171" i="13"/>
  <c r="C144" i="13"/>
  <c r="C352" i="13"/>
  <c r="C255" i="13"/>
  <c r="C462" i="13"/>
  <c r="C379" i="13"/>
  <c r="C276" i="13"/>
  <c r="C444" i="13"/>
  <c r="C261" i="13"/>
  <c r="C328" i="13"/>
  <c r="C254" i="13"/>
  <c r="C309" i="13"/>
  <c r="C340" i="13"/>
  <c r="C268" i="13"/>
  <c r="C248" i="13"/>
  <c r="C137" i="13"/>
  <c r="C388" i="13"/>
  <c r="C291" i="13"/>
  <c r="C265" i="13"/>
  <c r="C155" i="13"/>
  <c r="C456" i="13"/>
  <c r="C449" i="13"/>
  <c r="C215" i="13"/>
  <c r="C319" i="13"/>
  <c r="C157" i="13"/>
  <c r="C202" i="13"/>
  <c r="C274" i="13"/>
  <c r="C316" i="13"/>
  <c r="C138" i="13"/>
  <c r="C247" i="13"/>
  <c r="C415" i="13"/>
  <c r="C306" i="13"/>
  <c r="C290" i="13"/>
  <c r="C225" i="13"/>
  <c r="C273" i="13"/>
  <c r="C339" i="13"/>
  <c r="C369" i="13"/>
  <c r="C327" i="13"/>
  <c r="C315" i="13"/>
  <c r="C506" i="13"/>
  <c r="C264" i="13"/>
  <c r="C294" i="13"/>
  <c r="C168" i="13"/>
  <c r="C240" i="13"/>
  <c r="C136" i="13"/>
  <c r="C267" i="13"/>
  <c r="C296" i="13"/>
  <c r="C302" i="13"/>
  <c r="C199" i="13"/>
  <c r="C492" i="13"/>
  <c r="C347" i="13"/>
  <c r="C305" i="13"/>
  <c r="C293" i="13"/>
  <c r="C220" i="13"/>
  <c r="C170" i="13"/>
  <c r="C239" i="13"/>
  <c r="C125" i="13"/>
  <c r="C312" i="13"/>
  <c r="C115" i="13"/>
  <c r="C387" i="13"/>
  <c r="C119" i="13"/>
  <c r="C238" i="13"/>
  <c r="C127" i="13"/>
  <c r="C289" i="13"/>
  <c r="C196" i="13"/>
  <c r="C409" i="13"/>
  <c r="C446" i="13"/>
  <c r="C232" i="13"/>
  <c r="C218" i="13"/>
  <c r="C231" i="13"/>
  <c r="C227" i="13"/>
  <c r="C229" i="13"/>
  <c r="C143" i="13"/>
  <c r="C212" i="13"/>
  <c r="C124" i="13"/>
  <c r="C234" i="13"/>
  <c r="C237" i="13"/>
  <c r="C113" i="13"/>
  <c r="C641" i="13"/>
  <c r="C502" i="13"/>
  <c r="C563" i="13"/>
  <c r="C158" i="13"/>
  <c r="C193" i="13"/>
  <c r="C441" i="13"/>
  <c r="C131" i="13"/>
  <c r="C182" i="13"/>
  <c r="C177" i="13"/>
  <c r="C525" i="13"/>
  <c r="C109" i="13"/>
  <c r="C241" i="13"/>
  <c r="C92" i="13"/>
  <c r="C130" i="13"/>
  <c r="C102" i="13"/>
  <c r="C166" i="13"/>
  <c r="C201" i="13"/>
  <c r="C123" i="13"/>
  <c r="C277" i="13"/>
  <c r="C510" i="13"/>
  <c r="C190" i="13"/>
  <c r="C557" i="13"/>
  <c r="C103" i="13"/>
  <c r="C399" i="13"/>
  <c r="C468" i="13"/>
  <c r="C501" i="13"/>
  <c r="C162" i="13"/>
  <c r="C164" i="13"/>
  <c r="C654" i="13"/>
  <c r="C281" i="13"/>
  <c r="C200" i="13"/>
  <c r="C428" i="13"/>
  <c r="C631" i="13"/>
  <c r="C338" i="13"/>
  <c r="C233" i="13"/>
  <c r="C81" i="13"/>
  <c r="C167" i="13"/>
  <c r="C598" i="13"/>
  <c r="C491" i="13"/>
  <c r="C154" i="13"/>
  <c r="C272" i="13"/>
  <c r="C342" i="13"/>
  <c r="C149" i="13"/>
  <c r="C112" i="13"/>
  <c r="C271" i="13"/>
  <c r="C245" i="13"/>
  <c r="C477" i="13"/>
  <c r="C188" i="13"/>
  <c r="C197" i="13"/>
  <c r="C398" i="13"/>
  <c r="C140" i="13"/>
  <c r="C251" i="13"/>
  <c r="C483" i="13"/>
  <c r="C152" i="13"/>
  <c r="C361" i="13"/>
  <c r="C284" i="13"/>
  <c r="C425" i="13"/>
  <c r="C418" i="13"/>
  <c r="C236" i="13"/>
  <c r="C547" i="13"/>
  <c r="C129" i="13"/>
  <c r="C147" i="13"/>
  <c r="C169" i="13"/>
  <c r="C308" i="13"/>
  <c r="C584" i="13"/>
  <c r="C511" i="13"/>
  <c r="C288" i="13"/>
  <c r="C214" i="13"/>
  <c r="C186" i="13"/>
  <c r="C111" i="13"/>
  <c r="C260" i="13"/>
  <c r="C217" i="13"/>
  <c r="C259" i="13"/>
  <c r="C230" i="13"/>
  <c r="C275" i="13"/>
  <c r="C83" i="13"/>
  <c r="C114" i="13"/>
  <c r="C326" i="13"/>
  <c r="C476" i="13"/>
  <c r="C298" i="13"/>
  <c r="C174" i="13"/>
  <c r="C72" i="13"/>
  <c r="C644" i="13"/>
  <c r="C108" i="13"/>
  <c r="C496" i="13"/>
  <c r="C145" i="13"/>
  <c r="C295" i="13"/>
  <c r="C150" i="13"/>
  <c r="C368" i="13"/>
  <c r="C141" i="13"/>
  <c r="C228" i="13"/>
  <c r="C443" i="13"/>
  <c r="C142" i="13"/>
  <c r="C211" i="13"/>
  <c r="C250" i="13"/>
  <c r="C249" i="13"/>
  <c r="C500" i="13"/>
  <c r="C278" i="13"/>
  <c r="C91" i="13"/>
  <c r="C263" i="13"/>
  <c r="C126" i="13"/>
  <c r="C283" i="13"/>
  <c r="C118" i="13"/>
  <c r="C360" i="13"/>
  <c r="C331" i="13"/>
  <c r="C336" i="13"/>
  <c r="C505" i="13"/>
  <c r="C613" i="13"/>
  <c r="C219" i="13"/>
  <c r="C244" i="13"/>
  <c r="C222" i="13"/>
  <c r="C86" i="13"/>
  <c r="C311" i="13"/>
  <c r="C297" i="13"/>
  <c r="C473" i="13"/>
  <c r="C139" i="13"/>
  <c r="C180" i="13"/>
  <c r="C357" i="13"/>
  <c r="C82" i="13"/>
  <c r="C408" i="13"/>
  <c r="C386" i="13"/>
  <c r="C121" i="13"/>
  <c r="C173" i="13"/>
  <c r="C453" i="13"/>
  <c r="C116" i="13"/>
  <c r="C78" i="13"/>
  <c r="C203" i="13"/>
  <c r="C346" i="13"/>
  <c r="C213" i="13"/>
  <c r="C61" i="13"/>
  <c r="C135" i="13"/>
  <c r="C79" i="13"/>
  <c r="C207" i="13"/>
  <c r="C414" i="13"/>
  <c r="C90" i="13"/>
  <c r="C335" i="13"/>
  <c r="C110" i="13"/>
  <c r="C424" i="13"/>
  <c r="C385" i="13"/>
  <c r="C146" i="13"/>
  <c r="C100" i="13"/>
  <c r="C133" i="13"/>
  <c r="C97" i="13"/>
  <c r="C132" i="13"/>
  <c r="C235" i="13"/>
  <c r="C301" i="13"/>
  <c r="C356" i="13"/>
  <c r="C461" i="13"/>
  <c r="C80" i="13"/>
  <c r="C120" i="13"/>
  <c r="C538" i="13"/>
  <c r="C499" i="13"/>
  <c r="C107" i="13"/>
  <c r="C367" i="13"/>
  <c r="C205" i="13"/>
  <c r="C521" i="13"/>
  <c r="C75" i="13"/>
  <c r="C71" i="13"/>
  <c r="C73" i="13"/>
  <c r="C106" i="13"/>
  <c r="C36" i="13"/>
  <c r="C376" i="13"/>
  <c r="C62" i="13"/>
  <c r="C198" i="13"/>
  <c r="C70" i="13"/>
  <c r="C87" i="13"/>
  <c r="C209" i="13"/>
  <c r="C76" i="13"/>
  <c r="C53" i="13"/>
  <c r="C341" i="13"/>
  <c r="C122" i="13"/>
  <c r="C351" i="13"/>
  <c r="C64" i="13"/>
  <c r="C96" i="13"/>
  <c r="C417" i="13"/>
  <c r="C104" i="13"/>
  <c r="C595" i="13"/>
  <c r="C59" i="13"/>
  <c r="C304" i="13"/>
  <c r="C41" i="13"/>
  <c r="C45" i="13"/>
  <c r="C99" i="13"/>
  <c r="C128" i="13"/>
  <c r="C95" i="13"/>
  <c r="C54" i="13"/>
  <c r="C332" i="13"/>
  <c r="C63" i="13"/>
  <c r="C57" i="13"/>
  <c r="C85" i="13"/>
  <c r="C246" i="13"/>
  <c r="C206" i="13"/>
  <c r="C434" i="13"/>
  <c r="C258" i="13"/>
  <c r="C321" i="13"/>
  <c r="C67" i="13"/>
  <c r="C490" i="13"/>
  <c r="C74" i="13"/>
  <c r="C69" i="13"/>
  <c r="C88" i="13"/>
  <c r="C65" i="13"/>
  <c r="C101" i="13"/>
  <c r="C334" i="13"/>
  <c r="C366" i="13"/>
  <c r="C84" i="13"/>
  <c r="C55" i="13"/>
  <c r="C134" i="13"/>
  <c r="C48" i="13"/>
  <c r="C77" i="13"/>
  <c r="C39" i="13"/>
  <c r="C52" i="13"/>
  <c r="C94" i="13"/>
  <c r="C44" i="13"/>
  <c r="C40" i="13"/>
  <c r="C66" i="13"/>
  <c r="C195" i="13"/>
  <c r="C49" i="13"/>
  <c r="C60" i="13"/>
  <c r="C325" i="13"/>
  <c r="C98" i="13"/>
  <c r="C224" i="13"/>
  <c r="C287" i="13"/>
  <c r="C37" i="13"/>
  <c r="C68" i="13"/>
  <c r="C257" i="13"/>
  <c r="C303" i="13"/>
  <c r="C38" i="13"/>
  <c r="C56" i="13"/>
  <c r="C31" i="13"/>
  <c r="C204" i="13"/>
  <c r="C43" i="13"/>
  <c r="C46" i="13"/>
  <c r="C253" i="13"/>
  <c r="C105" i="13"/>
  <c r="C313" i="13"/>
  <c r="C58" i="13"/>
  <c r="C35" i="13"/>
  <c r="C378" i="13"/>
  <c r="C33" i="13"/>
  <c r="C282" i="13"/>
  <c r="C42" i="13"/>
  <c r="C377" i="13"/>
  <c r="C29" i="13"/>
  <c r="C47" i="13"/>
  <c r="C51" i="13"/>
  <c r="C26" i="13"/>
  <c r="C23" i="13"/>
  <c r="C32" i="13"/>
  <c r="C28" i="13"/>
  <c r="C25" i="13"/>
  <c r="C30" i="13"/>
  <c r="C22" i="13"/>
  <c r="C21" i="13"/>
  <c r="C27" i="13"/>
  <c r="C24" i="13"/>
  <c r="C18" i="13"/>
  <c r="C17" i="13"/>
  <c r="C16" i="13"/>
  <c r="C50" i="13"/>
  <c r="C13" i="13"/>
  <c r="C226" i="13"/>
  <c r="C20" i="13"/>
  <c r="C12" i="13"/>
  <c r="C7" i="13"/>
  <c r="C14" i="13"/>
  <c r="C19" i="13"/>
  <c r="C34" i="13"/>
  <c r="C15" i="13"/>
  <c r="C4" i="13"/>
  <c r="C6" i="13"/>
  <c r="C10" i="13"/>
  <c r="C11" i="13"/>
  <c r="C9" i="13"/>
  <c r="C8" i="13"/>
  <c r="C3" i="13"/>
  <c r="C2" i="13"/>
  <c r="C5" i="13"/>
  <c r="C310" i="39"/>
  <c r="C409" i="39"/>
  <c r="C367" i="39"/>
  <c r="C405" i="39"/>
  <c r="C263" i="39"/>
  <c r="C424" i="39"/>
  <c r="C337" i="39"/>
  <c r="C322" i="39"/>
  <c r="C394" i="39"/>
  <c r="C375" i="39"/>
  <c r="C270" i="39"/>
  <c r="C423" i="39"/>
  <c r="C321" i="39"/>
  <c r="C353" i="39"/>
  <c r="C293" i="39"/>
  <c r="C420" i="39"/>
  <c r="C374" i="39"/>
  <c r="C309" i="39"/>
  <c r="C422" i="39"/>
  <c r="C336" i="39"/>
  <c r="C366" i="39"/>
  <c r="C280" i="39"/>
  <c r="C351" i="39"/>
  <c r="C433" i="39"/>
  <c r="C404" i="39"/>
  <c r="C421" i="39"/>
  <c r="C417" i="39"/>
  <c r="C359" i="39"/>
  <c r="C269" i="39"/>
  <c r="C386" i="39"/>
  <c r="C233" i="39"/>
  <c r="C432" i="39"/>
  <c r="C320" i="39"/>
  <c r="C262" i="39"/>
  <c r="C319" i="39"/>
  <c r="C303" i="39"/>
  <c r="C302" i="39"/>
  <c r="C318" i="39"/>
  <c r="C220" i="39"/>
  <c r="C408" i="39"/>
  <c r="C285" i="39"/>
  <c r="C425" i="39"/>
  <c r="C257" i="39"/>
  <c r="C429" i="39"/>
  <c r="C419" i="39"/>
  <c r="C385" i="39"/>
  <c r="C250" i="39"/>
  <c r="C431" i="39"/>
  <c r="C434" i="39"/>
  <c r="C317" i="39"/>
  <c r="C416" i="39"/>
  <c r="C335" i="39"/>
  <c r="C352" i="39"/>
  <c r="C261" i="39"/>
  <c r="C345" i="39"/>
  <c r="C344" i="39"/>
  <c r="C403" i="39"/>
  <c r="C393" i="39"/>
  <c r="C210" i="39"/>
  <c r="C292" i="39"/>
  <c r="C392" i="39"/>
  <c r="C308" i="39"/>
  <c r="C358" i="39"/>
  <c r="C390" i="39"/>
  <c r="C384" i="39"/>
  <c r="C232" i="39"/>
  <c r="C383" i="39"/>
  <c r="C389" i="39"/>
  <c r="C276" i="39"/>
  <c r="C243" i="39"/>
  <c r="C249" i="39"/>
  <c r="C373" i="39"/>
  <c r="C260" i="39"/>
  <c r="C284" i="39"/>
  <c r="C415" i="39"/>
  <c r="C343" i="39"/>
  <c r="C357" i="39"/>
  <c r="C275" i="39"/>
  <c r="C428" i="39"/>
  <c r="C334" i="39"/>
  <c r="C333" i="39"/>
  <c r="C307" i="39"/>
  <c r="C316" i="39"/>
  <c r="C332" i="39"/>
  <c r="C365" i="39"/>
  <c r="C418" i="39"/>
  <c r="C402" i="39"/>
  <c r="C382" i="39"/>
  <c r="C381" i="39"/>
  <c r="C342" i="39"/>
  <c r="C235" i="39"/>
  <c r="C400" i="39"/>
  <c r="C301" i="39"/>
  <c r="C331" i="39"/>
  <c r="C291" i="39"/>
  <c r="C330" i="39"/>
  <c r="C300" i="39"/>
  <c r="C231" i="39"/>
  <c r="C299" i="39"/>
  <c r="C427" i="39"/>
  <c r="C268" i="39"/>
  <c r="C189" i="39"/>
  <c r="C283" i="39"/>
  <c r="C290" i="39"/>
  <c r="C407" i="39"/>
  <c r="C414" i="39"/>
  <c r="C279" i="39"/>
  <c r="C380" i="39"/>
  <c r="C379" i="39"/>
  <c r="C372" i="39"/>
  <c r="C399" i="39"/>
  <c r="C398" i="39"/>
  <c r="C329" i="39"/>
  <c r="C364" i="39"/>
  <c r="C371" i="39"/>
  <c r="C207" i="39"/>
  <c r="C363" i="39"/>
  <c r="C289" i="39"/>
  <c r="C391" i="39"/>
  <c r="C267" i="39"/>
  <c r="C179" i="39"/>
  <c r="C315" i="39"/>
  <c r="C341" i="39"/>
  <c r="C413" i="39"/>
  <c r="C274" i="39"/>
  <c r="C328" i="39"/>
  <c r="C219" i="39"/>
  <c r="C350" i="39"/>
  <c r="C406" i="39"/>
  <c r="C362" i="39"/>
  <c r="C370" i="39"/>
  <c r="C349" i="39"/>
  <c r="C242" i="39"/>
  <c r="C327" i="39"/>
  <c r="C206" i="39"/>
  <c r="C218" i="39"/>
  <c r="C401" i="39"/>
  <c r="C273" i="39"/>
  <c r="C361" i="39"/>
  <c r="C369" i="39"/>
  <c r="C298" i="39"/>
  <c r="C266" i="39"/>
  <c r="C224" i="39"/>
  <c r="C278" i="39"/>
  <c r="C306" i="39"/>
  <c r="C215" i="39"/>
  <c r="C223" i="39"/>
  <c r="C265" i="39"/>
  <c r="C256" i="39"/>
  <c r="C297" i="39"/>
  <c r="C368" i="39"/>
  <c r="C378" i="39"/>
  <c r="C412" i="39"/>
  <c r="C397" i="39"/>
  <c r="C248" i="39"/>
  <c r="C377" i="39"/>
  <c r="C326" i="39"/>
  <c r="C356" i="39"/>
  <c r="C253" i="39"/>
  <c r="C396" i="39"/>
  <c r="C205" i="39"/>
  <c r="C348" i="39"/>
  <c r="C347" i="39"/>
  <c r="C228" i="39"/>
  <c r="C325" i="39"/>
  <c r="C282" i="39"/>
  <c r="C340" i="39"/>
  <c r="C272" i="39"/>
  <c r="C355" i="39"/>
  <c r="C214" i="39"/>
  <c r="C209" i="39"/>
  <c r="C230" i="39"/>
  <c r="C247" i="39"/>
  <c r="C213" i="39"/>
  <c r="C193" i="39"/>
  <c r="C314" i="39"/>
  <c r="C175" i="39"/>
  <c r="C360" i="39"/>
  <c r="C288" i="39"/>
  <c r="C296" i="39"/>
  <c r="C185" i="39"/>
  <c r="C181" i="39"/>
  <c r="C217" i="39"/>
  <c r="C388" i="39"/>
  <c r="C216" i="39"/>
  <c r="C411" i="39"/>
  <c r="C410" i="39"/>
  <c r="C354" i="39"/>
  <c r="C255" i="39"/>
  <c r="C346" i="39"/>
  <c r="C254" i="39"/>
  <c r="C246" i="39"/>
  <c r="C277" i="39"/>
  <c r="C192" i="39"/>
  <c r="C395" i="39"/>
  <c r="C313" i="39"/>
  <c r="C312" i="39"/>
  <c r="C241" i="39"/>
  <c r="C271" i="39"/>
  <c r="C287" i="39"/>
  <c r="C305" i="39"/>
  <c r="C295" i="39"/>
  <c r="C240" i="39"/>
  <c r="C324" i="39"/>
  <c r="C239" i="39"/>
  <c r="C204" i="39"/>
  <c r="C323" i="39"/>
  <c r="C141" i="39"/>
  <c r="C238" i="39"/>
  <c r="C339" i="39"/>
  <c r="C426" i="39"/>
  <c r="C338" i="39"/>
  <c r="C294" i="39"/>
  <c r="C222" i="39"/>
  <c r="C140" i="39"/>
  <c r="C376" i="39"/>
  <c r="C188" i="39"/>
  <c r="C203" i="39"/>
  <c r="C221" i="39"/>
  <c r="C166" i="39"/>
  <c r="C212" i="39"/>
  <c r="C259" i="39"/>
  <c r="C167" i="39"/>
  <c r="C258" i="39"/>
  <c r="C252" i="39"/>
  <c r="C163" i="39"/>
  <c r="C281" i="39"/>
  <c r="C227" i="39"/>
  <c r="C184" i="39"/>
  <c r="C178" i="39"/>
  <c r="C199" i="39"/>
  <c r="C187" i="39"/>
  <c r="C146" i="39"/>
  <c r="C145" i="39"/>
  <c r="C245" i="39"/>
  <c r="C116" i="39"/>
  <c r="C244" i="39"/>
  <c r="C124" i="39"/>
  <c r="C169" i="39"/>
  <c r="C430" i="39"/>
  <c r="C202" i="39"/>
  <c r="C264" i="39"/>
  <c r="C165" i="39"/>
  <c r="C135" i="39"/>
  <c r="C182" i="39"/>
  <c r="C162" i="39"/>
  <c r="C152" i="39"/>
  <c r="C304" i="39"/>
  <c r="C237" i="39"/>
  <c r="C251" i="39"/>
  <c r="C229" i="39"/>
  <c r="C148" i="39"/>
  <c r="C311" i="39"/>
  <c r="C387" i="39"/>
  <c r="C198" i="39"/>
  <c r="C234" i="39"/>
  <c r="C201" i="39"/>
  <c r="C191" i="39"/>
  <c r="C226" i="39"/>
  <c r="C236" i="39"/>
  <c r="C156" i="39"/>
  <c r="C177" i="39"/>
  <c r="C173" i="39"/>
  <c r="C168" i="39"/>
  <c r="C151" i="39"/>
  <c r="C155" i="39"/>
  <c r="C183" i="39"/>
  <c r="C139" i="39"/>
  <c r="C104" i="39"/>
  <c r="C150" i="39"/>
  <c r="C134" i="39"/>
  <c r="C112" i="39"/>
  <c r="C120" i="39"/>
  <c r="C225" i="39"/>
  <c r="C208" i="39"/>
  <c r="C138" i="39"/>
  <c r="C211" i="39"/>
  <c r="C131" i="39"/>
  <c r="C137" i="39"/>
  <c r="C153" i="39"/>
  <c r="C98" i="39"/>
  <c r="C99" i="39"/>
  <c r="C130" i="39"/>
  <c r="C69" i="39"/>
  <c r="C79" i="39"/>
  <c r="C200" i="39"/>
  <c r="C172" i="39"/>
  <c r="C174" i="39"/>
  <c r="C149" i="39"/>
  <c r="C286" i="39"/>
  <c r="C161" i="39"/>
  <c r="C195" i="39"/>
  <c r="C154" i="39"/>
  <c r="C80" i="39"/>
  <c r="C194" i="39"/>
  <c r="C122" i="39"/>
  <c r="C123" i="39"/>
  <c r="C176" i="39"/>
  <c r="C119" i="39"/>
  <c r="C129" i="39"/>
  <c r="C157" i="39"/>
  <c r="C144" i="39"/>
  <c r="C118" i="39"/>
  <c r="C89" i="39"/>
  <c r="C86" i="39"/>
  <c r="C115" i="39"/>
  <c r="C136" i="39"/>
  <c r="C197" i="39"/>
  <c r="C143" i="39"/>
  <c r="C128" i="39"/>
  <c r="C171" i="39"/>
  <c r="C107" i="39"/>
  <c r="C170" i="39"/>
  <c r="C190" i="39"/>
  <c r="C68" i="39"/>
  <c r="C88" i="39"/>
  <c r="C95" i="39"/>
  <c r="C147" i="39"/>
  <c r="C83" i="39"/>
  <c r="C186" i="39"/>
  <c r="C196" i="39"/>
  <c r="C180" i="39"/>
  <c r="C75" i="39"/>
  <c r="C114" i="39"/>
  <c r="C159" i="39"/>
  <c r="C97" i="39"/>
  <c r="C158" i="39"/>
  <c r="C133" i="39"/>
  <c r="C132" i="39"/>
  <c r="C127" i="39"/>
  <c r="C62" i="39"/>
  <c r="C111" i="39"/>
  <c r="C142" i="39"/>
  <c r="C113" i="39"/>
  <c r="C110" i="39"/>
  <c r="C106" i="39"/>
  <c r="C160" i="39"/>
  <c r="C82" i="39"/>
  <c r="C121" i="39"/>
  <c r="C117" i="39"/>
  <c r="C109" i="39"/>
  <c r="C96" i="39"/>
  <c r="C103" i="39"/>
  <c r="C48" i="39"/>
  <c r="C105" i="39"/>
  <c r="C126" i="39"/>
  <c r="C78" i="39"/>
  <c r="C94" i="39"/>
  <c r="C61" i="39"/>
  <c r="C85" i="39"/>
  <c r="C125" i="39"/>
  <c r="C108" i="39"/>
  <c r="C59" i="39"/>
  <c r="C87" i="39"/>
  <c r="C74" i="39"/>
  <c r="C93" i="39"/>
  <c r="C92" i="39"/>
  <c r="C57" i="39"/>
  <c r="C66" i="39"/>
  <c r="C72" i="39"/>
  <c r="C102" i="39"/>
  <c r="C29" i="39"/>
  <c r="C36" i="39"/>
  <c r="C47" i="39"/>
  <c r="C164" i="39"/>
  <c r="C55" i="39"/>
  <c r="C81" i="39"/>
  <c r="C91" i="39"/>
  <c r="C101" i="39"/>
  <c r="C77" i="39"/>
  <c r="C73" i="39"/>
  <c r="C49" i="39"/>
  <c r="C67" i="39"/>
  <c r="C54" i="39"/>
  <c r="C76" i="39"/>
  <c r="C90" i="39"/>
  <c r="C45" i="39"/>
  <c r="C60" i="39"/>
  <c r="C70" i="39"/>
  <c r="C22" i="39"/>
  <c r="C14" i="39"/>
  <c r="C35" i="39"/>
  <c r="C84" i="39"/>
  <c r="C43" i="39"/>
  <c r="C53" i="39"/>
  <c r="C27" i="39"/>
  <c r="C46" i="39"/>
  <c r="C58" i="39"/>
  <c r="C41" i="39"/>
  <c r="C19" i="39"/>
  <c r="C52" i="39"/>
  <c r="C65" i="39"/>
  <c r="C71" i="39"/>
  <c r="C100" i="39"/>
  <c r="C31" i="39"/>
  <c r="C50" i="39"/>
  <c r="C18" i="39"/>
  <c r="C51" i="39"/>
  <c r="C37" i="39"/>
  <c r="C64" i="39"/>
  <c r="C30" i="39"/>
  <c r="C26" i="39"/>
  <c r="C56" i="39"/>
  <c r="C63" i="39"/>
  <c r="C44" i="39"/>
  <c r="C17" i="39"/>
  <c r="C28" i="39"/>
  <c r="C33" i="39"/>
  <c r="C25" i="39"/>
  <c r="C40" i="39"/>
  <c r="C38" i="39"/>
  <c r="C42" i="39"/>
  <c r="C24" i="39"/>
  <c r="C15" i="39"/>
  <c r="C34" i="39"/>
  <c r="C21" i="39"/>
  <c r="C39" i="39"/>
  <c r="C32" i="39"/>
  <c r="C8" i="39"/>
  <c r="C20" i="39"/>
  <c r="C23" i="39"/>
  <c r="C12" i="39"/>
  <c r="C9" i="39"/>
  <c r="C10" i="39"/>
  <c r="C16" i="39"/>
  <c r="C11" i="39"/>
  <c r="C13" i="39"/>
  <c r="C7" i="39"/>
  <c r="C4" i="39"/>
  <c r="C6" i="39"/>
  <c r="C5" i="39"/>
  <c r="C2" i="39"/>
  <c r="C3" i="39"/>
  <c r="Q28" i="24"/>
  <c r="P28" i="24"/>
  <c r="O28" i="24"/>
  <c r="M28" i="24"/>
  <c r="Q27" i="24"/>
  <c r="P27" i="24"/>
  <c r="O27" i="24"/>
  <c r="M27" i="24"/>
  <c r="Q26" i="24"/>
  <c r="P26" i="24"/>
  <c r="O26" i="24"/>
  <c r="N26" i="24"/>
  <c r="N27" i="24" s="1"/>
  <c r="N28" i="24" s="1"/>
  <c r="M26" i="24"/>
  <c r="N25" i="24"/>
  <c r="Q25" i="24"/>
  <c r="P25" i="24"/>
  <c r="O25" i="24"/>
  <c r="M25" i="24"/>
  <c r="H28" i="24"/>
  <c r="G28" i="24"/>
  <c r="F28" i="24"/>
  <c r="E28" i="24"/>
  <c r="D28" i="24"/>
  <c r="H27" i="24"/>
  <c r="G27" i="24"/>
  <c r="F27" i="24"/>
  <c r="E27" i="24"/>
  <c r="D27" i="24"/>
  <c r="H26" i="24"/>
  <c r="G26" i="24"/>
  <c r="F26" i="24"/>
  <c r="E26" i="24"/>
  <c r="D26" i="24"/>
  <c r="H25" i="24"/>
  <c r="G25" i="24"/>
  <c r="F25" i="24"/>
  <c r="E25" i="24"/>
  <c r="D25" i="24"/>
  <c r="S92" i="39" l="1"/>
  <c r="H12" i="4"/>
  <c r="L12" i="4"/>
  <c r="L11" i="4"/>
  <c r="H11" i="4"/>
  <c r="H10" i="4"/>
  <c r="L10" i="4"/>
  <c r="H9" i="4"/>
  <c r="L9" i="4"/>
  <c r="H8" i="4"/>
  <c r="L8" i="4"/>
  <c r="L7" i="4"/>
  <c r="H7" i="4"/>
  <c r="H6" i="4"/>
  <c r="L6" i="4"/>
  <c r="H5" i="4"/>
  <c r="L5" i="4"/>
  <c r="H4" i="4"/>
  <c r="L4" i="4"/>
  <c r="L3" i="4"/>
  <c r="H3" i="4"/>
  <c r="S4" i="39"/>
  <c r="S8" i="39"/>
  <c r="S12" i="39"/>
  <c r="S16" i="39"/>
  <c r="S20" i="39"/>
  <c r="S24" i="39"/>
  <c r="S28" i="39"/>
  <c r="S32" i="39"/>
  <c r="S36" i="39"/>
  <c r="S40" i="39"/>
  <c r="S44" i="39"/>
  <c r="S48" i="39"/>
  <c r="S52" i="39"/>
  <c r="S56" i="39"/>
  <c r="S60" i="39"/>
  <c r="S64" i="39"/>
  <c r="S68" i="39"/>
  <c r="S72" i="39"/>
  <c r="S76" i="39"/>
  <c r="S80" i="39"/>
  <c r="S84" i="39"/>
  <c r="S88" i="39"/>
  <c r="S431" i="39"/>
  <c r="S427" i="39"/>
  <c r="S423" i="39"/>
  <c r="S419" i="39"/>
  <c r="S415" i="39"/>
  <c r="S411" i="39"/>
  <c r="S407" i="39"/>
  <c r="S403" i="39"/>
  <c r="S399" i="39"/>
  <c r="S395" i="39"/>
  <c r="S391" i="39"/>
  <c r="S387" i="39"/>
  <c r="S383" i="39"/>
  <c r="S379" i="39"/>
  <c r="S375" i="39"/>
  <c r="S371" i="39"/>
  <c r="S367" i="39"/>
  <c r="S363" i="39"/>
  <c r="S359" i="39"/>
  <c r="S355" i="39"/>
  <c r="S351" i="39"/>
  <c r="S347" i="39"/>
  <c r="S343" i="39"/>
  <c r="S339" i="39"/>
  <c r="S335" i="39"/>
  <c r="S331" i="39"/>
  <c r="S327" i="39"/>
  <c r="S323" i="39"/>
  <c r="S319" i="39"/>
  <c r="S315" i="39"/>
  <c r="S311" i="39"/>
  <c r="S307" i="39"/>
  <c r="S303" i="39"/>
  <c r="S299" i="39"/>
  <c r="S295" i="39"/>
  <c r="S291" i="39"/>
  <c r="S287" i="39"/>
  <c r="S283" i="39"/>
  <c r="S279" i="39"/>
  <c r="S275" i="39"/>
  <c r="S271" i="39"/>
  <c r="S267" i="39"/>
  <c r="S263" i="39"/>
  <c r="S259" i="39"/>
  <c r="S255" i="39"/>
  <c r="S251" i="39"/>
  <c r="S247" i="39"/>
  <c r="S243" i="39"/>
  <c r="S239" i="39"/>
  <c r="S235" i="39"/>
  <c r="S231" i="39"/>
  <c r="S227" i="39"/>
  <c r="S223" i="39"/>
  <c r="S219" i="39"/>
  <c r="S215" i="39"/>
  <c r="S211" i="39"/>
  <c r="S207" i="39"/>
  <c r="S203" i="39"/>
  <c r="S199" i="39"/>
  <c r="S195" i="39"/>
  <c r="S191" i="39"/>
  <c r="S187" i="39"/>
  <c r="S183" i="39"/>
  <c r="S179" i="39"/>
  <c r="S175" i="39"/>
  <c r="S171" i="39"/>
  <c r="S167" i="39"/>
  <c r="S163" i="39"/>
  <c r="S159" i="39"/>
  <c r="S155" i="39"/>
  <c r="S151" i="39"/>
  <c r="S147" i="39"/>
  <c r="S143" i="39"/>
  <c r="S139" i="39"/>
  <c r="S135" i="39"/>
  <c r="S131" i="39"/>
  <c r="S127" i="39"/>
  <c r="S123" i="39"/>
  <c r="S119" i="39"/>
  <c r="S115" i="39"/>
  <c r="S111" i="39"/>
  <c r="S107" i="39"/>
  <c r="S103" i="39"/>
  <c r="S99" i="39"/>
  <c r="S95" i="39"/>
  <c r="S434" i="39"/>
  <c r="S430" i="39"/>
  <c r="S426" i="39"/>
  <c r="S422" i="39"/>
  <c r="S418" i="39"/>
  <c r="S414" i="39"/>
  <c r="S410" i="39"/>
  <c r="S406" i="39"/>
  <c r="S402" i="39"/>
  <c r="S398" i="39"/>
  <c r="S394" i="39"/>
  <c r="S390" i="39"/>
  <c r="S386" i="39"/>
  <c r="S382" i="39"/>
  <c r="S378" i="39"/>
  <c r="S374" i="39"/>
  <c r="S370" i="39"/>
  <c r="S366" i="39"/>
  <c r="S362" i="39"/>
  <c r="S358" i="39"/>
  <c r="S354" i="39"/>
  <c r="S350" i="39"/>
  <c r="S346" i="39"/>
  <c r="S342" i="39"/>
  <c r="S338" i="39"/>
  <c r="S334" i="39"/>
  <c r="S330" i="39"/>
  <c r="S326" i="39"/>
  <c r="S322" i="39"/>
  <c r="S318" i="39"/>
  <c r="S314" i="39"/>
  <c r="S310" i="39"/>
  <c r="S306" i="39"/>
  <c r="S302" i="39"/>
  <c r="S298" i="39"/>
  <c r="S294" i="39"/>
  <c r="S290" i="39"/>
  <c r="S286" i="39"/>
  <c r="S282" i="39"/>
  <c r="S278" i="39"/>
  <c r="S274" i="39"/>
  <c r="S270" i="39"/>
  <c r="S266" i="39"/>
  <c r="S262" i="39"/>
  <c r="S258" i="39"/>
  <c r="S254" i="39"/>
  <c r="S250" i="39"/>
  <c r="S246" i="39"/>
  <c r="S242" i="39"/>
  <c r="S238" i="39"/>
  <c r="S234" i="39"/>
  <c r="S230" i="39"/>
  <c r="S226" i="39"/>
  <c r="S222" i="39"/>
  <c r="S218" i="39"/>
  <c r="S214" i="39"/>
  <c r="S210" i="39"/>
  <c r="S206" i="39"/>
  <c r="S202" i="39"/>
  <c r="S198" i="39"/>
  <c r="S194" i="39"/>
  <c r="S190" i="39"/>
  <c r="S186" i="39"/>
  <c r="S182" i="39"/>
  <c r="S178" i="39"/>
  <c r="S174" i="39"/>
  <c r="S170" i="39"/>
  <c r="S166" i="39"/>
  <c r="S162" i="39"/>
  <c r="S158" i="39"/>
  <c r="S154" i="39"/>
  <c r="S150" i="39"/>
  <c r="S146" i="39"/>
  <c r="S142" i="39"/>
  <c r="S138" i="39"/>
  <c r="S134" i="39"/>
  <c r="S130" i="39"/>
  <c r="S126" i="39"/>
  <c r="S122" i="39"/>
  <c r="S118" i="39"/>
  <c r="S114" i="39"/>
  <c r="S110" i="39"/>
  <c r="S106" i="39"/>
  <c r="S102" i="39"/>
  <c r="S98" i="39"/>
  <c r="S433" i="39"/>
  <c r="S429" i="39"/>
  <c r="S425" i="39"/>
  <c r="S421" i="39"/>
  <c r="S417" i="39"/>
  <c r="S413" i="39"/>
  <c r="S409" i="39"/>
  <c r="S405" i="39"/>
  <c r="S401" i="39"/>
  <c r="S397" i="39"/>
  <c r="S393" i="39"/>
  <c r="S389" i="39"/>
  <c r="S385" i="39"/>
  <c r="S381" i="39"/>
  <c r="S377" i="39"/>
  <c r="S373" i="39"/>
  <c r="S369" i="39"/>
  <c r="S365" i="39"/>
  <c r="S361" i="39"/>
  <c r="S357" i="39"/>
  <c r="S353" i="39"/>
  <c r="S349" i="39"/>
  <c r="S345" i="39"/>
  <c r="S341" i="39"/>
  <c r="S337" i="39"/>
  <c r="S333" i="39"/>
  <c r="S329" i="39"/>
  <c r="S325" i="39"/>
  <c r="S321" i="39"/>
  <c r="S317" i="39"/>
  <c r="S313" i="39"/>
  <c r="S309" i="39"/>
  <c r="S305" i="39"/>
  <c r="S301" i="39"/>
  <c r="S297" i="39"/>
  <c r="S293" i="39"/>
  <c r="S289" i="39"/>
  <c r="S285" i="39"/>
  <c r="S281" i="39"/>
  <c r="S277" i="39"/>
  <c r="S273" i="39"/>
  <c r="S269" i="39"/>
  <c r="S265" i="39"/>
  <c r="S261" i="39"/>
  <c r="S257" i="39"/>
  <c r="S253" i="39"/>
  <c r="S249" i="39"/>
  <c r="S245" i="39"/>
  <c r="S241" i="39"/>
  <c r="S237" i="39"/>
  <c r="S233" i="39"/>
  <c r="S229" i="39"/>
  <c r="S225" i="39"/>
  <c r="S221" i="39"/>
  <c r="S217" i="39"/>
  <c r="S213" i="39"/>
  <c r="S209" i="39"/>
  <c r="S205" i="39"/>
  <c r="S201" i="39"/>
  <c r="S197" i="39"/>
  <c r="S193" i="39"/>
  <c r="S189" i="39"/>
  <c r="S185" i="39"/>
  <c r="S181" i="39"/>
  <c r="S177" i="39"/>
  <c r="S173" i="39"/>
  <c r="S169" i="39"/>
  <c r="S165" i="39"/>
  <c r="S161" i="39"/>
  <c r="S157" i="39"/>
  <c r="S153" i="39"/>
  <c r="S149" i="39"/>
  <c r="S145" i="39"/>
  <c r="S141" i="39"/>
  <c r="S137" i="39"/>
  <c r="S133" i="39"/>
  <c r="S129" i="39"/>
  <c r="S125" i="39"/>
  <c r="S121" i="39"/>
  <c r="S117" i="39"/>
  <c r="S113" i="39"/>
  <c r="S109" i="39"/>
  <c r="S105" i="39"/>
  <c r="S101" i="39"/>
  <c r="S97" i="39"/>
  <c r="S432" i="39"/>
  <c r="S428" i="39"/>
  <c r="S424" i="39"/>
  <c r="S420" i="39"/>
  <c r="S416" i="39"/>
  <c r="S412" i="39"/>
  <c r="S408" i="39"/>
  <c r="S404" i="39"/>
  <c r="S400" i="39"/>
  <c r="S396" i="39"/>
  <c r="S392" i="39"/>
  <c r="S388" i="39"/>
  <c r="S384" i="39"/>
  <c r="S380" i="39"/>
  <c r="S376" i="39"/>
  <c r="S372" i="39"/>
  <c r="S368" i="39"/>
  <c r="S364" i="39"/>
  <c r="S360" i="39"/>
  <c r="S356" i="39"/>
  <c r="S352" i="39"/>
  <c r="S348" i="39"/>
  <c r="S344" i="39"/>
  <c r="S340" i="39"/>
  <c r="S336" i="39"/>
  <c r="S332" i="39"/>
  <c r="S328" i="39"/>
  <c r="S324" i="39"/>
  <c r="S320" i="39"/>
  <c r="S316" i="39"/>
  <c r="S312" i="39"/>
  <c r="S308" i="39"/>
  <c r="S304" i="39"/>
  <c r="S300" i="39"/>
  <c r="S296" i="39"/>
  <c r="S292" i="39"/>
  <c r="S288" i="39"/>
  <c r="S284" i="39"/>
  <c r="S280" i="39"/>
  <c r="S276" i="39"/>
  <c r="S272" i="39"/>
  <c r="S268" i="39"/>
  <c r="S264" i="39"/>
  <c r="S260" i="39"/>
  <c r="S256" i="39"/>
  <c r="S252" i="39"/>
  <c r="S248" i="39"/>
  <c r="S244" i="39"/>
  <c r="S240" i="39"/>
  <c r="S236" i="39"/>
  <c r="S232" i="39"/>
  <c r="S228" i="39"/>
  <c r="S224" i="39"/>
  <c r="S220" i="39"/>
  <c r="S216" i="39"/>
  <c r="S212" i="39"/>
  <c r="S208" i="39"/>
  <c r="S204" i="39"/>
  <c r="S200" i="39"/>
  <c r="S196" i="39"/>
  <c r="S192" i="39"/>
  <c r="S188" i="39"/>
  <c r="S184" i="39"/>
  <c r="S180" i="39"/>
  <c r="S176" i="39"/>
  <c r="S172" i="39"/>
  <c r="S168" i="39"/>
  <c r="S164" i="39"/>
  <c r="S160" i="39"/>
  <c r="S156" i="39"/>
  <c r="S152" i="39"/>
  <c r="S148" i="39"/>
  <c r="S144" i="39"/>
  <c r="S140" i="39"/>
  <c r="S136" i="39"/>
  <c r="S132" i="39"/>
  <c r="S128" i="39"/>
  <c r="S124" i="39"/>
  <c r="S120" i="39"/>
  <c r="S116" i="39"/>
  <c r="S112" i="39"/>
  <c r="S108" i="39"/>
  <c r="S104" i="39"/>
  <c r="S100" i="39"/>
  <c r="S96" i="39"/>
  <c r="S5" i="39"/>
  <c r="S9" i="39"/>
  <c r="S13" i="39"/>
  <c r="S17" i="39"/>
  <c r="S21" i="39"/>
  <c r="S25" i="39"/>
  <c r="S29" i="39"/>
  <c r="S33" i="39"/>
  <c r="S37" i="39"/>
  <c r="S41" i="39"/>
  <c r="S45" i="39"/>
  <c r="S49" i="39"/>
  <c r="S53" i="39"/>
  <c r="S57" i="39"/>
  <c r="S61" i="39"/>
  <c r="S65" i="39"/>
  <c r="S69" i="39"/>
  <c r="S73" i="39"/>
  <c r="S77" i="39"/>
  <c r="S81" i="39"/>
  <c r="S85" i="39"/>
  <c r="S89" i="39"/>
  <c r="S93" i="39"/>
  <c r="S2" i="39"/>
  <c r="S6" i="39"/>
  <c r="S10" i="39"/>
  <c r="S14" i="39"/>
  <c r="S18" i="39"/>
  <c r="S22" i="39"/>
  <c r="S26" i="39"/>
  <c r="S30" i="39"/>
  <c r="S34" i="39"/>
  <c r="S38" i="39"/>
  <c r="S42" i="39"/>
  <c r="S46" i="39"/>
  <c r="S50" i="39"/>
  <c r="S54" i="39"/>
  <c r="S58" i="39"/>
  <c r="S62" i="39"/>
  <c r="S66" i="39"/>
  <c r="S70" i="39"/>
  <c r="S74" i="39"/>
  <c r="S78" i="39"/>
  <c r="S82" i="39"/>
  <c r="S86" i="39"/>
  <c r="S90" i="39"/>
  <c r="S94" i="39"/>
  <c r="S3" i="39"/>
  <c r="S7" i="39"/>
  <c r="S11" i="39"/>
  <c r="S15" i="39"/>
  <c r="S19" i="39"/>
  <c r="S23" i="39"/>
  <c r="S27" i="39"/>
  <c r="S31" i="39"/>
  <c r="S35" i="39"/>
  <c r="S39" i="39"/>
  <c r="S43" i="39"/>
  <c r="S47" i="39"/>
  <c r="S51" i="39"/>
  <c r="S55" i="39"/>
  <c r="S59" i="39"/>
  <c r="S63" i="39"/>
  <c r="S67" i="39"/>
  <c r="S71" i="39"/>
  <c r="S75" i="39"/>
  <c r="S79" i="39"/>
  <c r="S83" i="39"/>
  <c r="S87" i="39"/>
  <c r="S91" i="39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J21" i="38" l="1"/>
  <c r="N21" i="38" s="1"/>
  <c r="J20" i="38"/>
  <c r="O20" i="38" s="1"/>
  <c r="J19" i="38"/>
  <c r="L19" i="38" s="1"/>
  <c r="J18" i="38"/>
  <c r="L18" i="38" s="1"/>
  <c r="J17" i="38"/>
  <c r="L17" i="38" s="1"/>
  <c r="J16" i="38"/>
  <c r="K16" i="38" s="1"/>
  <c r="J15" i="38"/>
  <c r="N15" i="38" s="1"/>
  <c r="J14" i="38"/>
  <c r="N14" i="38" s="1"/>
  <c r="J12" i="38"/>
  <c r="M12" i="38" s="1"/>
  <c r="J11" i="38"/>
  <c r="M11" i="38" s="1"/>
  <c r="J10" i="38"/>
  <c r="M10" i="38" s="1"/>
  <c r="J9" i="38"/>
  <c r="M9" i="38" s="1"/>
  <c r="J8" i="38"/>
  <c r="M8" i="38" s="1"/>
  <c r="J7" i="38"/>
  <c r="M7" i="38" s="1"/>
  <c r="J6" i="38"/>
  <c r="M6" i="38" s="1"/>
  <c r="J5" i="38"/>
  <c r="M5" i="38" s="1"/>
  <c r="J4" i="38"/>
  <c r="M4" i="38" s="1"/>
  <c r="J3" i="38"/>
  <c r="L3" i="38" s="1"/>
  <c r="B21" i="38"/>
  <c r="E21" i="38" s="1"/>
  <c r="B20" i="38"/>
  <c r="E20" i="38" s="1"/>
  <c r="B19" i="38"/>
  <c r="E19" i="38" s="1"/>
  <c r="B18" i="38"/>
  <c r="D18" i="38" s="1"/>
  <c r="B17" i="38"/>
  <c r="E17" i="38" s="1"/>
  <c r="B16" i="38"/>
  <c r="E16" i="38" s="1"/>
  <c r="B15" i="38"/>
  <c r="E15" i="38" s="1"/>
  <c r="B14" i="38"/>
  <c r="D14" i="38" s="1"/>
  <c r="B12" i="38"/>
  <c r="C12" i="38" s="1"/>
  <c r="B11" i="38"/>
  <c r="D11" i="38" s="1"/>
  <c r="B10" i="38"/>
  <c r="G10" i="38" s="1"/>
  <c r="B9" i="38"/>
  <c r="F9" i="38" s="1"/>
  <c r="B8" i="38"/>
  <c r="C8" i="38" s="1"/>
  <c r="B7" i="38"/>
  <c r="D7" i="38" s="1"/>
  <c r="B6" i="38"/>
  <c r="D6" i="38" s="1"/>
  <c r="B5" i="38"/>
  <c r="D5" i="38" s="1"/>
  <c r="B4" i="38"/>
  <c r="E4" i="38" s="1"/>
  <c r="B3" i="38"/>
  <c r="E3" i="38" s="1"/>
  <c r="A1" i="38"/>
  <c r="N20" i="38"/>
  <c r="O19" i="38"/>
  <c r="E18" i="38"/>
  <c r="D15" i="38"/>
  <c r="L11" i="38"/>
  <c r="D8" i="38"/>
  <c r="G3" i="38"/>
  <c r="J21" i="37"/>
  <c r="L21" i="37" s="1"/>
  <c r="J20" i="37"/>
  <c r="L20" i="37" s="1"/>
  <c r="J19" i="37"/>
  <c r="L19" i="37" s="1"/>
  <c r="J18" i="37"/>
  <c r="N18" i="37" s="1"/>
  <c r="J17" i="37"/>
  <c r="L17" i="37" s="1"/>
  <c r="J16" i="37"/>
  <c r="N16" i="37" s="1"/>
  <c r="J15" i="37"/>
  <c r="L15" i="37" s="1"/>
  <c r="J14" i="37"/>
  <c r="L14" i="37" s="1"/>
  <c r="B21" i="37"/>
  <c r="D21" i="37" s="1"/>
  <c r="B20" i="37"/>
  <c r="D20" i="37" s="1"/>
  <c r="B19" i="37"/>
  <c r="D19" i="37" s="1"/>
  <c r="B18" i="37"/>
  <c r="D18" i="37" s="1"/>
  <c r="B17" i="37"/>
  <c r="D17" i="37" s="1"/>
  <c r="B16" i="37"/>
  <c r="D16" i="37" s="1"/>
  <c r="B15" i="37"/>
  <c r="D15" i="37" s="1"/>
  <c r="B14" i="37"/>
  <c r="D14" i="37" s="1"/>
  <c r="J12" i="37"/>
  <c r="L12" i="37" s="1"/>
  <c r="J11" i="37"/>
  <c r="L11" i="37" s="1"/>
  <c r="J10" i="37"/>
  <c r="L10" i="37" s="1"/>
  <c r="J9" i="37"/>
  <c r="L9" i="37" s="1"/>
  <c r="J8" i="37"/>
  <c r="O8" i="37" s="1"/>
  <c r="J7" i="37"/>
  <c r="L7" i="37" s="1"/>
  <c r="J6" i="37"/>
  <c r="O6" i="37" s="1"/>
  <c r="J5" i="37"/>
  <c r="M5" i="37" s="1"/>
  <c r="J4" i="37"/>
  <c r="N4" i="37" s="1"/>
  <c r="J3" i="37"/>
  <c r="O3" i="37" s="1"/>
  <c r="B12" i="37"/>
  <c r="D12" i="37" s="1"/>
  <c r="B11" i="37"/>
  <c r="D11" i="37" s="1"/>
  <c r="B10" i="37"/>
  <c r="F10" i="37" s="1"/>
  <c r="B9" i="37"/>
  <c r="D9" i="37" s="1"/>
  <c r="B8" i="37"/>
  <c r="F8" i="37" s="1"/>
  <c r="B7" i="37"/>
  <c r="D7" i="37" s="1"/>
  <c r="B6" i="37"/>
  <c r="F6" i="37" s="1"/>
  <c r="B5" i="37"/>
  <c r="G5" i="37" s="1"/>
  <c r="B4" i="37"/>
  <c r="G4" i="37" s="1"/>
  <c r="B3" i="37"/>
  <c r="E3" i="37" s="1"/>
  <c r="A1" i="37"/>
  <c r="L18" i="37"/>
  <c r="C4" i="37"/>
  <c r="J21" i="36"/>
  <c r="L21" i="36" s="1"/>
  <c r="B21" i="36"/>
  <c r="D21" i="36" s="1"/>
  <c r="J20" i="36"/>
  <c r="N20" i="36" s="1"/>
  <c r="B20" i="36"/>
  <c r="D20" i="36" s="1"/>
  <c r="J19" i="36"/>
  <c r="L19" i="36" s="1"/>
  <c r="B19" i="36"/>
  <c r="D19" i="36" s="1"/>
  <c r="J18" i="36"/>
  <c r="L18" i="36" s="1"/>
  <c r="B18" i="36"/>
  <c r="D18" i="36" s="1"/>
  <c r="J17" i="36"/>
  <c r="L17" i="36" s="1"/>
  <c r="B17" i="36"/>
  <c r="J16" i="36"/>
  <c r="N16" i="36" s="1"/>
  <c r="B16" i="36"/>
  <c r="D16" i="36" s="1"/>
  <c r="J15" i="36"/>
  <c r="L15" i="36" s="1"/>
  <c r="D15" i="36"/>
  <c r="J14" i="36"/>
  <c r="L14" i="36" s="1"/>
  <c r="B14" i="36"/>
  <c r="D14" i="36" s="1"/>
  <c r="J12" i="36"/>
  <c r="O12" i="36" s="1"/>
  <c r="B12" i="36"/>
  <c r="D12" i="36" s="1"/>
  <c r="J11" i="36"/>
  <c r="O11" i="36" s="1"/>
  <c r="B11" i="36"/>
  <c r="E11" i="36" s="1"/>
  <c r="J10" i="36"/>
  <c r="L10" i="36" s="1"/>
  <c r="B10" i="36"/>
  <c r="D10" i="36" s="1"/>
  <c r="J9" i="36"/>
  <c r="O9" i="36" s="1"/>
  <c r="B9" i="36"/>
  <c r="D9" i="36" s="1"/>
  <c r="J8" i="36"/>
  <c r="L8" i="36" s="1"/>
  <c r="B8" i="36"/>
  <c r="F8" i="36" s="1"/>
  <c r="J7" i="36"/>
  <c r="O7" i="36" s="1"/>
  <c r="B7" i="36"/>
  <c r="E7" i="36" s="1"/>
  <c r="J6" i="36"/>
  <c r="O6" i="36" s="1"/>
  <c r="B6" i="36"/>
  <c r="E6" i="36" s="1"/>
  <c r="J5" i="36"/>
  <c r="N5" i="36" s="1"/>
  <c r="B5" i="36"/>
  <c r="D5" i="36" s="1"/>
  <c r="J4" i="36"/>
  <c r="N4" i="36" s="1"/>
  <c r="B4" i="36"/>
  <c r="G4" i="36" s="1"/>
  <c r="J3" i="36"/>
  <c r="L3" i="36" s="1"/>
  <c r="B3" i="36"/>
  <c r="E3" i="36" s="1"/>
  <c r="D17" i="36"/>
  <c r="F12" i="36"/>
  <c r="L6" i="36"/>
  <c r="C4" i="36"/>
  <c r="A1" i="36"/>
  <c r="A1" i="35"/>
  <c r="J21" i="35"/>
  <c r="L21" i="35" s="1"/>
  <c r="B21" i="35"/>
  <c r="D21" i="35" s="1"/>
  <c r="J20" i="35"/>
  <c r="N20" i="35" s="1"/>
  <c r="B20" i="35"/>
  <c r="D20" i="35" s="1"/>
  <c r="J19" i="35"/>
  <c r="N19" i="35" s="1"/>
  <c r="B19" i="35"/>
  <c r="D19" i="35" s="1"/>
  <c r="J18" i="35"/>
  <c r="L18" i="35" s="1"/>
  <c r="B18" i="35"/>
  <c r="D18" i="35" s="1"/>
  <c r="J17" i="35"/>
  <c r="L17" i="35" s="1"/>
  <c r="B17" i="35"/>
  <c r="D17" i="35" s="1"/>
  <c r="J16" i="35"/>
  <c r="N16" i="35" s="1"/>
  <c r="B16" i="35"/>
  <c r="D16" i="35" s="1"/>
  <c r="J15" i="35"/>
  <c r="N15" i="35" s="1"/>
  <c r="D15" i="35"/>
  <c r="J14" i="35"/>
  <c r="L14" i="35" s="1"/>
  <c r="B14" i="35"/>
  <c r="D14" i="35" s="1"/>
  <c r="B12" i="35"/>
  <c r="D12" i="35" s="1"/>
  <c r="J11" i="35"/>
  <c r="L11" i="35" s="1"/>
  <c r="B11" i="35"/>
  <c r="F11" i="35" s="1"/>
  <c r="J10" i="35"/>
  <c r="L10" i="35" s="1"/>
  <c r="B10" i="35"/>
  <c r="D10" i="35" s="1"/>
  <c r="J9" i="35"/>
  <c r="L9" i="35" s="1"/>
  <c r="B9" i="35"/>
  <c r="D9" i="35" s="1"/>
  <c r="J8" i="35"/>
  <c r="O8" i="35" s="1"/>
  <c r="B8" i="35"/>
  <c r="E8" i="35" s="1"/>
  <c r="J7" i="35"/>
  <c r="O7" i="35" s="1"/>
  <c r="B7" i="35"/>
  <c r="E7" i="35" s="1"/>
  <c r="J6" i="35"/>
  <c r="O6" i="35" s="1"/>
  <c r="J5" i="35"/>
  <c r="L5" i="35" s="1"/>
  <c r="B6" i="35"/>
  <c r="D6" i="35" s="1"/>
  <c r="B5" i="35"/>
  <c r="D5" i="35" s="1"/>
  <c r="J4" i="35"/>
  <c r="L4" i="35" s="1"/>
  <c r="J3" i="35"/>
  <c r="L3" i="35" s="1"/>
  <c r="B4" i="35"/>
  <c r="D4" i="35" s="1"/>
  <c r="B3" i="35"/>
  <c r="F3" i="35" s="1"/>
  <c r="J12" i="35"/>
  <c r="L12" i="35" s="1"/>
  <c r="L6" i="35"/>
  <c r="E6" i="35"/>
  <c r="F6" i="35"/>
  <c r="L20" i="24"/>
  <c r="C20" i="24"/>
  <c r="L19" i="24"/>
  <c r="L18" i="24"/>
  <c r="C19" i="24"/>
  <c r="C18" i="24"/>
  <c r="L17" i="24"/>
  <c r="L16" i="24"/>
  <c r="C17" i="24"/>
  <c r="C16" i="24"/>
  <c r="L15" i="24"/>
  <c r="C15" i="24"/>
  <c r="C14" i="24"/>
  <c r="L12" i="24"/>
  <c r="L11" i="24"/>
  <c r="C12" i="24"/>
  <c r="C11" i="24"/>
  <c r="L10" i="24"/>
  <c r="L9" i="24"/>
  <c r="C10" i="24"/>
  <c r="C9" i="24"/>
  <c r="L8" i="24"/>
  <c r="L7" i="24"/>
  <c r="C8" i="24"/>
  <c r="C7" i="24"/>
  <c r="L6" i="24"/>
  <c r="L5" i="24"/>
  <c r="C6" i="24"/>
  <c r="C5" i="24"/>
  <c r="L4" i="24"/>
  <c r="C4" i="24"/>
  <c r="L3" i="24"/>
  <c r="C3" i="24"/>
  <c r="L21" i="24"/>
  <c r="C21" i="24"/>
  <c r="J21" i="33"/>
  <c r="O21" i="33" s="1"/>
  <c r="B21" i="33"/>
  <c r="E21" i="33" s="1"/>
  <c r="J20" i="33"/>
  <c r="O20" i="33" s="1"/>
  <c r="B20" i="33"/>
  <c r="E20" i="33" s="1"/>
  <c r="J19" i="33"/>
  <c r="O19" i="33" s="1"/>
  <c r="B19" i="33"/>
  <c r="D19" i="33" s="1"/>
  <c r="J18" i="33"/>
  <c r="O18" i="33" s="1"/>
  <c r="B18" i="33"/>
  <c r="D18" i="33" s="1"/>
  <c r="J17" i="33"/>
  <c r="O17" i="33" s="1"/>
  <c r="B17" i="33"/>
  <c r="D17" i="33" s="1"/>
  <c r="J16" i="33"/>
  <c r="O16" i="33" s="1"/>
  <c r="B16" i="33"/>
  <c r="E16" i="33" s="1"/>
  <c r="J15" i="33"/>
  <c r="O15" i="33" s="1"/>
  <c r="B15" i="33"/>
  <c r="E15" i="33" s="1"/>
  <c r="J14" i="33"/>
  <c r="O14" i="33" s="1"/>
  <c r="B14" i="33"/>
  <c r="E14" i="33" s="1"/>
  <c r="J12" i="33"/>
  <c r="M12" i="33" s="1"/>
  <c r="B12" i="33"/>
  <c r="G12" i="33" s="1"/>
  <c r="J11" i="33"/>
  <c r="M11" i="33" s="1"/>
  <c r="B11" i="33"/>
  <c r="G11" i="33" s="1"/>
  <c r="J10" i="33"/>
  <c r="M10" i="33" s="1"/>
  <c r="B10" i="33"/>
  <c r="G10" i="33" s="1"/>
  <c r="J9" i="33"/>
  <c r="M9" i="33" s="1"/>
  <c r="B9" i="33"/>
  <c r="G9" i="33" s="1"/>
  <c r="J8" i="33"/>
  <c r="M8" i="33" s="1"/>
  <c r="B8" i="33"/>
  <c r="G8" i="33" s="1"/>
  <c r="J7" i="33"/>
  <c r="M7" i="33" s="1"/>
  <c r="B7" i="33"/>
  <c r="G7" i="33" s="1"/>
  <c r="J6" i="33"/>
  <c r="M6" i="33" s="1"/>
  <c r="B6" i="33"/>
  <c r="G6" i="33" s="1"/>
  <c r="J5" i="33"/>
  <c r="M5" i="33" s="1"/>
  <c r="B5" i="33"/>
  <c r="G5" i="33" s="1"/>
  <c r="J4" i="33"/>
  <c r="M4" i="33" s="1"/>
  <c r="B4" i="33"/>
  <c r="G4" i="33" s="1"/>
  <c r="J3" i="33"/>
  <c r="L3" i="33" s="1"/>
  <c r="B3" i="33"/>
  <c r="G3" i="33" s="1"/>
  <c r="D19" i="38" l="1"/>
  <c r="L16" i="38"/>
  <c r="C6" i="35"/>
  <c r="K6" i="35"/>
  <c r="F12" i="37"/>
  <c r="N19" i="37"/>
  <c r="M3" i="38"/>
  <c r="D9" i="38"/>
  <c r="M6" i="35"/>
  <c r="E6" i="38"/>
  <c r="G6" i="35"/>
  <c r="K4" i="36"/>
  <c r="D4" i="37"/>
  <c r="F3" i="38"/>
  <c r="G7" i="38"/>
  <c r="K14" i="38"/>
  <c r="O18" i="38"/>
  <c r="K15" i="38"/>
  <c r="E14" i="38"/>
  <c r="G11" i="38"/>
  <c r="D11" i="36"/>
  <c r="F7" i="38"/>
  <c r="C9" i="38"/>
  <c r="L7" i="38"/>
  <c r="D7" i="36"/>
  <c r="K21" i="38"/>
  <c r="L21" i="38"/>
  <c r="O21" i="38"/>
  <c r="K20" i="38"/>
  <c r="L20" i="38"/>
  <c r="N19" i="38"/>
  <c r="K19" i="38"/>
  <c r="N18" i="38"/>
  <c r="K18" i="38"/>
  <c r="N17" i="38"/>
  <c r="O17" i="38"/>
  <c r="K17" i="38"/>
  <c r="O16" i="38"/>
  <c r="N16" i="38"/>
  <c r="L15" i="38"/>
  <c r="O15" i="38"/>
  <c r="L14" i="38"/>
  <c r="O14" i="38"/>
  <c r="L12" i="38"/>
  <c r="L10" i="38"/>
  <c r="L9" i="38"/>
  <c r="L8" i="38"/>
  <c r="K5" i="38"/>
  <c r="N5" i="38"/>
  <c r="O5" i="38"/>
  <c r="L5" i="38"/>
  <c r="O4" i="38"/>
  <c r="L4" i="38"/>
  <c r="D21" i="38"/>
  <c r="D20" i="38"/>
  <c r="D17" i="38"/>
  <c r="D16" i="38"/>
  <c r="G12" i="38"/>
  <c r="D12" i="38"/>
  <c r="F12" i="38"/>
  <c r="F11" i="38"/>
  <c r="C11" i="38"/>
  <c r="C10" i="38"/>
  <c r="F10" i="38"/>
  <c r="D10" i="38"/>
  <c r="G9" i="38"/>
  <c r="G8" i="38"/>
  <c r="F8" i="38"/>
  <c r="C7" i="38"/>
  <c r="G6" i="38"/>
  <c r="E5" i="38"/>
  <c r="C3" i="38"/>
  <c r="D3" i="38"/>
  <c r="M13" i="38"/>
  <c r="N9" i="38"/>
  <c r="N12" i="38"/>
  <c r="F14" i="38"/>
  <c r="F16" i="38"/>
  <c r="F18" i="38"/>
  <c r="F19" i="38"/>
  <c r="F4" i="38"/>
  <c r="N6" i="38"/>
  <c r="K6" i="38"/>
  <c r="O6" i="38"/>
  <c r="N10" i="38"/>
  <c r="F17" i="38"/>
  <c r="K3" i="38"/>
  <c r="O3" i="38"/>
  <c r="D4" i="38"/>
  <c r="N4" i="38"/>
  <c r="C5" i="38"/>
  <c r="G5" i="38"/>
  <c r="F6" i="38"/>
  <c r="L6" i="38"/>
  <c r="E7" i="38"/>
  <c r="K7" i="38"/>
  <c r="O7" i="38"/>
  <c r="E8" i="38"/>
  <c r="K8" i="38"/>
  <c r="O8" i="38"/>
  <c r="E9" i="38"/>
  <c r="K9" i="38"/>
  <c r="O9" i="38"/>
  <c r="E10" i="38"/>
  <c r="K10" i="38"/>
  <c r="O10" i="38"/>
  <c r="E11" i="38"/>
  <c r="K11" i="38"/>
  <c r="O11" i="38"/>
  <c r="E12" i="38"/>
  <c r="K12" i="38"/>
  <c r="O12" i="38"/>
  <c r="C14" i="38"/>
  <c r="G14" i="38"/>
  <c r="M14" i="38"/>
  <c r="C15" i="38"/>
  <c r="G15" i="38"/>
  <c r="M15" i="38"/>
  <c r="C16" i="38"/>
  <c r="G16" i="38"/>
  <c r="M16" i="38"/>
  <c r="C17" i="38"/>
  <c r="G17" i="38"/>
  <c r="M17" i="38"/>
  <c r="C18" i="38"/>
  <c r="G18" i="38"/>
  <c r="M18" i="38"/>
  <c r="C19" i="38"/>
  <c r="G19" i="38"/>
  <c r="M19" i="38"/>
  <c r="C20" i="38"/>
  <c r="G20" i="38"/>
  <c r="M20" i="38"/>
  <c r="C21" i="38"/>
  <c r="G21" i="38"/>
  <c r="M21" i="38"/>
  <c r="N3" i="38"/>
  <c r="C4" i="38"/>
  <c r="G4" i="38"/>
  <c r="F5" i="38"/>
  <c r="N7" i="38"/>
  <c r="N8" i="38"/>
  <c r="N11" i="38"/>
  <c r="F15" i="38"/>
  <c r="F20" i="38"/>
  <c r="F21" i="38"/>
  <c r="K4" i="38"/>
  <c r="C6" i="38"/>
  <c r="N21" i="37"/>
  <c r="N20" i="37"/>
  <c r="N17" i="37"/>
  <c r="L16" i="37"/>
  <c r="N15" i="37"/>
  <c r="N14" i="37"/>
  <c r="K6" i="37"/>
  <c r="L6" i="37"/>
  <c r="M6" i="37"/>
  <c r="M4" i="37"/>
  <c r="K4" i="37"/>
  <c r="O4" i="37"/>
  <c r="F11" i="37"/>
  <c r="D10" i="37"/>
  <c r="F9" i="37"/>
  <c r="D8" i="37"/>
  <c r="F7" i="37"/>
  <c r="E6" i="37"/>
  <c r="C6" i="37"/>
  <c r="G6" i="37"/>
  <c r="D5" i="37"/>
  <c r="E4" i="37"/>
  <c r="F3" i="37"/>
  <c r="L3" i="37"/>
  <c r="N5" i="37"/>
  <c r="L8" i="37"/>
  <c r="C3" i="37"/>
  <c r="G3" i="37"/>
  <c r="M3" i="37"/>
  <c r="F4" i="37"/>
  <c r="L4" i="37"/>
  <c r="E5" i="37"/>
  <c r="K5" i="37"/>
  <c r="O5" i="37"/>
  <c r="D6" i="37"/>
  <c r="N6" i="37"/>
  <c r="C7" i="37"/>
  <c r="G7" i="37"/>
  <c r="M7" i="37"/>
  <c r="C8" i="37"/>
  <c r="G8" i="37"/>
  <c r="M8" i="37"/>
  <c r="C9" i="37"/>
  <c r="G9" i="37"/>
  <c r="M9" i="37"/>
  <c r="C10" i="37"/>
  <c r="G10" i="37"/>
  <c r="M10" i="37"/>
  <c r="C11" i="37"/>
  <c r="G11" i="37"/>
  <c r="M11" i="37"/>
  <c r="C12" i="37"/>
  <c r="G12" i="37"/>
  <c r="M12" i="37"/>
  <c r="E14" i="37"/>
  <c r="K14" i="37"/>
  <c r="O14" i="37"/>
  <c r="E15" i="37"/>
  <c r="K15" i="37"/>
  <c r="O15" i="37"/>
  <c r="E16" i="37"/>
  <c r="K16" i="37"/>
  <c r="O16" i="37"/>
  <c r="E17" i="37"/>
  <c r="K17" i="37"/>
  <c r="O17" i="37"/>
  <c r="E18" i="37"/>
  <c r="K18" i="37"/>
  <c r="O18" i="37"/>
  <c r="E19" i="37"/>
  <c r="K19" i="37"/>
  <c r="O19" i="37"/>
  <c r="E20" i="37"/>
  <c r="K20" i="37"/>
  <c r="O20" i="37"/>
  <c r="E21" i="37"/>
  <c r="K21" i="37"/>
  <c r="O21" i="37"/>
  <c r="N7" i="37"/>
  <c r="N8" i="37"/>
  <c r="N10" i="37"/>
  <c r="N11" i="37"/>
  <c r="F15" i="37"/>
  <c r="F16" i="37"/>
  <c r="F17" i="37"/>
  <c r="F18" i="37"/>
  <c r="F19" i="37"/>
  <c r="F20" i="37"/>
  <c r="F21" i="37"/>
  <c r="D3" i="37"/>
  <c r="N3" i="37"/>
  <c r="F5" i="37"/>
  <c r="L5" i="37"/>
  <c r="N9" i="37"/>
  <c r="N12" i="37"/>
  <c r="F14" i="37"/>
  <c r="K3" i="37"/>
  <c r="C5" i="37"/>
  <c r="E7" i="37"/>
  <c r="K7" i="37"/>
  <c r="O7" i="37"/>
  <c r="E8" i="37"/>
  <c r="K8" i="37"/>
  <c r="E9" i="37"/>
  <c r="K9" i="37"/>
  <c r="O9" i="37"/>
  <c r="E10" i="37"/>
  <c r="K10" i="37"/>
  <c r="O10" i="37"/>
  <c r="E11" i="37"/>
  <c r="K11" i="37"/>
  <c r="O11" i="37"/>
  <c r="E12" i="37"/>
  <c r="K12" i="37"/>
  <c r="O12" i="37"/>
  <c r="C14" i="37"/>
  <c r="G14" i="37"/>
  <c r="M14" i="37"/>
  <c r="C15" i="37"/>
  <c r="G15" i="37"/>
  <c r="M15" i="37"/>
  <c r="C16" i="37"/>
  <c r="G16" i="37"/>
  <c r="M16" i="37"/>
  <c r="C17" i="37"/>
  <c r="G17" i="37"/>
  <c r="M17" i="37"/>
  <c r="C18" i="37"/>
  <c r="G18" i="37"/>
  <c r="M18" i="37"/>
  <c r="C19" i="37"/>
  <c r="G19" i="37"/>
  <c r="M19" i="37"/>
  <c r="C20" i="37"/>
  <c r="G20" i="37"/>
  <c r="M20" i="37"/>
  <c r="C21" i="37"/>
  <c r="G21" i="37"/>
  <c r="M21" i="37"/>
  <c r="N21" i="36"/>
  <c r="L20" i="36"/>
  <c r="N19" i="36"/>
  <c r="N18" i="36"/>
  <c r="N17" i="36"/>
  <c r="L16" i="36"/>
  <c r="N15" i="36"/>
  <c r="N14" i="36"/>
  <c r="F10" i="36"/>
  <c r="E9" i="36"/>
  <c r="D8" i="36"/>
  <c r="K6" i="36"/>
  <c r="M6" i="36"/>
  <c r="F6" i="36"/>
  <c r="G6" i="36"/>
  <c r="C6" i="36"/>
  <c r="G5" i="36"/>
  <c r="M4" i="36"/>
  <c r="O4" i="36"/>
  <c r="D4" i="36"/>
  <c r="E4" i="36"/>
  <c r="F4" i="36"/>
  <c r="O3" i="36"/>
  <c r="F7" i="36"/>
  <c r="L7" i="36"/>
  <c r="F9" i="36"/>
  <c r="L9" i="36"/>
  <c r="F11" i="36"/>
  <c r="L11" i="36"/>
  <c r="L12" i="36"/>
  <c r="C3" i="36"/>
  <c r="G3" i="36"/>
  <c r="M3" i="36"/>
  <c r="L4" i="36"/>
  <c r="E5" i="36"/>
  <c r="K5" i="36"/>
  <c r="O5" i="36"/>
  <c r="D6" i="36"/>
  <c r="N6" i="36"/>
  <c r="C7" i="36"/>
  <c r="G7" i="36"/>
  <c r="M7" i="36"/>
  <c r="C8" i="36"/>
  <c r="G8" i="36"/>
  <c r="M8" i="36"/>
  <c r="C9" i="36"/>
  <c r="G9" i="36"/>
  <c r="M9" i="36"/>
  <c r="C10" i="36"/>
  <c r="G10" i="36"/>
  <c r="M10" i="36"/>
  <c r="C11" i="36"/>
  <c r="G11" i="36"/>
  <c r="M11" i="36"/>
  <c r="C12" i="36"/>
  <c r="G12" i="36"/>
  <c r="M12" i="36"/>
  <c r="E14" i="36"/>
  <c r="K14" i="36"/>
  <c r="O14" i="36"/>
  <c r="E15" i="36"/>
  <c r="K15" i="36"/>
  <c r="O15" i="36"/>
  <c r="E16" i="36"/>
  <c r="K16" i="36"/>
  <c r="O16" i="36"/>
  <c r="E17" i="36"/>
  <c r="K17" i="36"/>
  <c r="O17" i="36"/>
  <c r="E18" i="36"/>
  <c r="K18" i="36"/>
  <c r="O18" i="36"/>
  <c r="E19" i="36"/>
  <c r="K19" i="36"/>
  <c r="O19" i="36"/>
  <c r="E20" i="36"/>
  <c r="K20" i="36"/>
  <c r="O20" i="36"/>
  <c r="E21" i="36"/>
  <c r="K21" i="36"/>
  <c r="O21" i="36"/>
  <c r="F5" i="36"/>
  <c r="L5" i="36"/>
  <c r="N7" i="36"/>
  <c r="F14" i="36"/>
  <c r="F15" i="36"/>
  <c r="F16" i="36"/>
  <c r="F17" i="36"/>
  <c r="F18" i="36"/>
  <c r="F19" i="36"/>
  <c r="F20" i="36"/>
  <c r="F21" i="36"/>
  <c r="F3" i="36"/>
  <c r="D3" i="36"/>
  <c r="N3" i="36"/>
  <c r="N8" i="36"/>
  <c r="N9" i="36"/>
  <c r="N10" i="36"/>
  <c r="N11" i="36"/>
  <c r="N12" i="36"/>
  <c r="K3" i="36"/>
  <c r="C5" i="36"/>
  <c r="M5" i="36"/>
  <c r="K7" i="36"/>
  <c r="E8" i="36"/>
  <c r="K8" i="36"/>
  <c r="O8" i="36"/>
  <c r="K9" i="36"/>
  <c r="E10" i="36"/>
  <c r="K10" i="36"/>
  <c r="O10" i="36"/>
  <c r="K11" i="36"/>
  <c r="E12" i="36"/>
  <c r="K12" i="36"/>
  <c r="C14" i="36"/>
  <c r="G14" i="36"/>
  <c r="M14" i="36"/>
  <c r="C15" i="36"/>
  <c r="G15" i="36"/>
  <c r="M15" i="36"/>
  <c r="C16" i="36"/>
  <c r="G16" i="36"/>
  <c r="M16" i="36"/>
  <c r="C17" i="36"/>
  <c r="G17" i="36"/>
  <c r="M17" i="36"/>
  <c r="C18" i="36"/>
  <c r="G18" i="36"/>
  <c r="M18" i="36"/>
  <c r="C19" i="36"/>
  <c r="G19" i="36"/>
  <c r="M19" i="36"/>
  <c r="C20" i="36"/>
  <c r="G20" i="36"/>
  <c r="M20" i="36"/>
  <c r="C21" i="36"/>
  <c r="G21" i="36"/>
  <c r="M21" i="36"/>
  <c r="N21" i="35"/>
  <c r="L20" i="35"/>
  <c r="L19" i="35"/>
  <c r="N18" i="35"/>
  <c r="N17" i="35"/>
  <c r="L16" i="35"/>
  <c r="L15" i="35"/>
  <c r="N14" i="35"/>
  <c r="F12" i="35"/>
  <c r="D11" i="35"/>
  <c r="F10" i="35"/>
  <c r="F9" i="35"/>
  <c r="D8" i="35"/>
  <c r="D7" i="35"/>
  <c r="N5" i="35"/>
  <c r="M4" i="35"/>
  <c r="N4" i="35"/>
  <c r="O4" i="35"/>
  <c r="K4" i="35"/>
  <c r="E4" i="35"/>
  <c r="G4" i="35"/>
  <c r="C4" i="35"/>
  <c r="D3" i="35"/>
  <c r="F7" i="35"/>
  <c r="L7" i="35"/>
  <c r="F8" i="35"/>
  <c r="L8" i="35"/>
  <c r="C3" i="35"/>
  <c r="G3" i="35"/>
  <c r="M3" i="35"/>
  <c r="F4" i="35"/>
  <c r="E5" i="35"/>
  <c r="K5" i="35"/>
  <c r="O5" i="35"/>
  <c r="N6" i="35"/>
  <c r="C7" i="35"/>
  <c r="G7" i="35"/>
  <c r="M7" i="35"/>
  <c r="C8" i="35"/>
  <c r="G8" i="35"/>
  <c r="M8" i="35"/>
  <c r="C9" i="35"/>
  <c r="G9" i="35"/>
  <c r="M9" i="35"/>
  <c r="C10" i="35"/>
  <c r="G10" i="35"/>
  <c r="M10" i="35"/>
  <c r="C11" i="35"/>
  <c r="G11" i="35"/>
  <c r="M11" i="35"/>
  <c r="C12" i="35"/>
  <c r="G12" i="35"/>
  <c r="M12" i="35"/>
  <c r="E14" i="35"/>
  <c r="K14" i="35"/>
  <c r="O14" i="35"/>
  <c r="E15" i="35"/>
  <c r="K15" i="35"/>
  <c r="O15" i="35"/>
  <c r="E16" i="35"/>
  <c r="K16" i="35"/>
  <c r="O16" i="35"/>
  <c r="E17" i="35"/>
  <c r="K17" i="35"/>
  <c r="O17" i="35"/>
  <c r="E18" i="35"/>
  <c r="K18" i="35"/>
  <c r="O18" i="35"/>
  <c r="E19" i="35"/>
  <c r="K19" i="35"/>
  <c r="O19" i="35"/>
  <c r="E20" i="35"/>
  <c r="K20" i="35"/>
  <c r="O20" i="35"/>
  <c r="E21" i="35"/>
  <c r="K21" i="35"/>
  <c r="O21" i="35"/>
  <c r="N7" i="35"/>
  <c r="N8" i="35"/>
  <c r="N11" i="35"/>
  <c r="F15" i="35"/>
  <c r="F16" i="35"/>
  <c r="F17" i="35"/>
  <c r="F18" i="35"/>
  <c r="F19" i="35"/>
  <c r="F20" i="35"/>
  <c r="F21" i="35"/>
  <c r="N9" i="35"/>
  <c r="N10" i="35"/>
  <c r="N12" i="35"/>
  <c r="F14" i="35"/>
  <c r="E3" i="35"/>
  <c r="K3" i="35"/>
  <c r="O3" i="35"/>
  <c r="C5" i="35"/>
  <c r="G5" i="35"/>
  <c r="M5" i="35"/>
  <c r="K7" i="35"/>
  <c r="K8" i="35"/>
  <c r="E9" i="35"/>
  <c r="K9" i="35"/>
  <c r="O9" i="35"/>
  <c r="E10" i="35"/>
  <c r="K10" i="35"/>
  <c r="O10" i="35"/>
  <c r="E11" i="35"/>
  <c r="K11" i="35"/>
  <c r="O11" i="35"/>
  <c r="E12" i="35"/>
  <c r="K12" i="35"/>
  <c r="O12" i="35"/>
  <c r="C14" i="35"/>
  <c r="G14" i="35"/>
  <c r="M14" i="35"/>
  <c r="C15" i="35"/>
  <c r="G15" i="35"/>
  <c r="M15" i="35"/>
  <c r="C16" i="35"/>
  <c r="G16" i="35"/>
  <c r="M16" i="35"/>
  <c r="C17" i="35"/>
  <c r="G17" i="35"/>
  <c r="M17" i="35"/>
  <c r="C18" i="35"/>
  <c r="G18" i="35"/>
  <c r="M18" i="35"/>
  <c r="C19" i="35"/>
  <c r="G19" i="35"/>
  <c r="M19" i="35"/>
  <c r="C20" i="35"/>
  <c r="G20" i="35"/>
  <c r="M20" i="35"/>
  <c r="C21" i="35"/>
  <c r="G21" i="35"/>
  <c r="M21" i="35"/>
  <c r="N3" i="35"/>
  <c r="F5" i="35"/>
  <c r="D21" i="33"/>
  <c r="D20" i="33"/>
  <c r="E19" i="33"/>
  <c r="E18" i="33"/>
  <c r="E17" i="33"/>
  <c r="D7" i="33"/>
  <c r="M3" i="33"/>
  <c r="M13" i="33" s="1"/>
  <c r="G13" i="33"/>
  <c r="N6" i="33"/>
  <c r="N7" i="33"/>
  <c r="D8" i="33"/>
  <c r="N9" i="33"/>
  <c r="D10" i="33"/>
  <c r="N10" i="33"/>
  <c r="N11" i="33"/>
  <c r="D12" i="33"/>
  <c r="F14" i="33"/>
  <c r="L14" i="33"/>
  <c r="F17" i="33"/>
  <c r="L17" i="33"/>
  <c r="F18" i="33"/>
  <c r="L18" i="33"/>
  <c r="F19" i="33"/>
  <c r="L19" i="33"/>
  <c r="F20" i="33"/>
  <c r="L20" i="33"/>
  <c r="F21" i="33"/>
  <c r="L21" i="33"/>
  <c r="F3" i="33"/>
  <c r="D3" i="33"/>
  <c r="N3" i="33"/>
  <c r="D4" i="33"/>
  <c r="N4" i="33"/>
  <c r="D5" i="33"/>
  <c r="N5" i="33"/>
  <c r="D6" i="33"/>
  <c r="N8" i="33"/>
  <c r="D9" i="33"/>
  <c r="D11" i="33"/>
  <c r="N12" i="33"/>
  <c r="F15" i="33"/>
  <c r="L15" i="33"/>
  <c r="F16" i="33"/>
  <c r="L16" i="33"/>
  <c r="E3" i="33"/>
  <c r="K3" i="33"/>
  <c r="O3" i="33"/>
  <c r="E4" i="33"/>
  <c r="K4" i="33"/>
  <c r="O4" i="33"/>
  <c r="E5" i="33"/>
  <c r="K5" i="33"/>
  <c r="O5" i="33"/>
  <c r="E6" i="33"/>
  <c r="K6" i="33"/>
  <c r="O6" i="33"/>
  <c r="E7" i="33"/>
  <c r="K7" i="33"/>
  <c r="O7" i="33"/>
  <c r="E8" i="33"/>
  <c r="K8" i="33"/>
  <c r="O8" i="33"/>
  <c r="E9" i="33"/>
  <c r="K9" i="33"/>
  <c r="O9" i="33"/>
  <c r="E10" i="33"/>
  <c r="K10" i="33"/>
  <c r="O10" i="33"/>
  <c r="E11" i="33"/>
  <c r="K11" i="33"/>
  <c r="O11" i="33"/>
  <c r="E12" i="33"/>
  <c r="K12" i="33"/>
  <c r="O12" i="33"/>
  <c r="C14" i="33"/>
  <c r="G14" i="33"/>
  <c r="M14" i="33"/>
  <c r="C15" i="33"/>
  <c r="G15" i="33"/>
  <c r="M15" i="33"/>
  <c r="C16" i="33"/>
  <c r="G16" i="33"/>
  <c r="M16" i="33"/>
  <c r="C17" i="33"/>
  <c r="G17" i="33"/>
  <c r="M17" i="33"/>
  <c r="C18" i="33"/>
  <c r="G18" i="33"/>
  <c r="M18" i="33"/>
  <c r="C19" i="33"/>
  <c r="G19" i="33"/>
  <c r="M19" i="33"/>
  <c r="C20" i="33"/>
  <c r="G20" i="33"/>
  <c r="M20" i="33"/>
  <c r="C21" i="33"/>
  <c r="G21" i="33"/>
  <c r="M21" i="33"/>
  <c r="F5" i="33"/>
  <c r="L5" i="33"/>
  <c r="F6" i="33"/>
  <c r="F7" i="33"/>
  <c r="L7" i="33"/>
  <c r="F9" i="33"/>
  <c r="L9" i="33"/>
  <c r="F10" i="33"/>
  <c r="L10" i="33"/>
  <c r="F12" i="33"/>
  <c r="L12" i="33"/>
  <c r="D14" i="33"/>
  <c r="N14" i="33"/>
  <c r="D15" i="33"/>
  <c r="N17" i="33"/>
  <c r="N18" i="33"/>
  <c r="N19" i="33"/>
  <c r="N20" i="33"/>
  <c r="N21" i="33"/>
  <c r="F4" i="33"/>
  <c r="L4" i="33"/>
  <c r="L6" i="33"/>
  <c r="F8" i="33"/>
  <c r="L8" i="33"/>
  <c r="F11" i="33"/>
  <c r="L11" i="33"/>
  <c r="N15" i="33"/>
  <c r="D16" i="33"/>
  <c r="N16" i="33"/>
  <c r="C3" i="33"/>
  <c r="C4" i="33"/>
  <c r="C5" i="33"/>
  <c r="C6" i="33"/>
  <c r="C7" i="33"/>
  <c r="C8" i="33"/>
  <c r="C9" i="33"/>
  <c r="C10" i="33"/>
  <c r="C11" i="33"/>
  <c r="C12" i="33"/>
  <c r="K14" i="33"/>
  <c r="K15" i="33"/>
  <c r="K16" i="33"/>
  <c r="K17" i="33"/>
  <c r="K18" i="33"/>
  <c r="K19" i="33"/>
  <c r="K20" i="33"/>
  <c r="K21" i="33"/>
  <c r="M22" i="33" l="1"/>
  <c r="O46" i="24" s="1"/>
  <c r="V21" i="24"/>
  <c r="M22" i="38"/>
  <c r="O51" i="24" s="1"/>
  <c r="V26" i="24"/>
  <c r="D13" i="36"/>
  <c r="G22" i="33"/>
  <c r="H46" i="24" s="1"/>
  <c r="X7" i="24"/>
  <c r="L13" i="38"/>
  <c r="G13" i="38"/>
  <c r="F13" i="38"/>
  <c r="E13" i="38"/>
  <c r="C13" i="38"/>
  <c r="D13" i="38"/>
  <c r="K13" i="38"/>
  <c r="N13" i="38"/>
  <c r="O13" i="38"/>
  <c r="O13" i="37"/>
  <c r="D13" i="37"/>
  <c r="E13" i="37"/>
  <c r="G13" i="37"/>
  <c r="L13" i="37"/>
  <c r="N13" i="37"/>
  <c r="C13" i="37"/>
  <c r="F13" i="37"/>
  <c r="K13" i="37"/>
  <c r="M13" i="37"/>
  <c r="F13" i="36"/>
  <c r="L13" i="36"/>
  <c r="E13" i="36"/>
  <c r="O13" i="36"/>
  <c r="G13" i="36"/>
  <c r="N13" i="36"/>
  <c r="C13" i="36"/>
  <c r="K13" i="36"/>
  <c r="M13" i="36"/>
  <c r="D13" i="35"/>
  <c r="N13" i="35"/>
  <c r="L13" i="35"/>
  <c r="F13" i="35"/>
  <c r="E13" i="35"/>
  <c r="C13" i="35"/>
  <c r="O13" i="35"/>
  <c r="M13" i="35"/>
  <c r="K13" i="35"/>
  <c r="G13" i="35"/>
  <c r="L13" i="33"/>
  <c r="O13" i="33"/>
  <c r="N13" i="33"/>
  <c r="K13" i="33"/>
  <c r="D13" i="33"/>
  <c r="E13" i="33"/>
  <c r="F13" i="33"/>
  <c r="C13" i="33"/>
  <c r="L22" i="37" l="1"/>
  <c r="N50" i="24" s="1"/>
  <c r="U25" i="24"/>
  <c r="M22" i="37"/>
  <c r="O50" i="24" s="1"/>
  <c r="V25" i="24"/>
  <c r="N22" i="37"/>
  <c r="P50" i="24" s="1"/>
  <c r="W25" i="24"/>
  <c r="K22" i="37"/>
  <c r="M50" i="24" s="1"/>
  <c r="T25" i="24"/>
  <c r="O22" i="37"/>
  <c r="Q50" i="24" s="1"/>
  <c r="X25" i="24"/>
  <c r="N22" i="33"/>
  <c r="P46" i="24" s="1"/>
  <c r="W21" i="24"/>
  <c r="O22" i="33"/>
  <c r="Q46" i="24" s="1"/>
  <c r="X21" i="24"/>
  <c r="L22" i="33"/>
  <c r="N46" i="24" s="1"/>
  <c r="U21" i="24"/>
  <c r="K22" i="33"/>
  <c r="M46" i="24" s="1"/>
  <c r="T21" i="24"/>
  <c r="G22" i="35"/>
  <c r="H48" i="24" s="1"/>
  <c r="X9" i="24"/>
  <c r="F22" i="35"/>
  <c r="G48" i="24" s="1"/>
  <c r="W9" i="24"/>
  <c r="C22" i="35"/>
  <c r="D48" i="24" s="1"/>
  <c r="T9" i="24"/>
  <c r="E22" i="35"/>
  <c r="F48" i="24" s="1"/>
  <c r="V9" i="24"/>
  <c r="D22" i="35"/>
  <c r="E48" i="24" s="1"/>
  <c r="U9" i="24"/>
  <c r="O22" i="36"/>
  <c r="Q49" i="24" s="1"/>
  <c r="X24" i="24"/>
  <c r="K22" i="36"/>
  <c r="M49" i="24" s="1"/>
  <c r="T24" i="24"/>
  <c r="L22" i="36"/>
  <c r="N49" i="24" s="1"/>
  <c r="U24" i="24"/>
  <c r="N22" i="36"/>
  <c r="P49" i="24" s="1"/>
  <c r="W24" i="24"/>
  <c r="M22" i="36"/>
  <c r="O49" i="24" s="1"/>
  <c r="V24" i="24"/>
  <c r="D22" i="38"/>
  <c r="E51" i="24" s="1"/>
  <c r="U12" i="24"/>
  <c r="E22" i="38"/>
  <c r="F51" i="24" s="1"/>
  <c r="V12" i="24"/>
  <c r="F22" i="38"/>
  <c r="G51" i="24" s="1"/>
  <c r="W12" i="24"/>
  <c r="G22" i="38"/>
  <c r="H51" i="24" s="1"/>
  <c r="X12" i="24"/>
  <c r="R6" i="38"/>
  <c r="C22" i="38"/>
  <c r="D51" i="24" s="1"/>
  <c r="T12" i="24"/>
  <c r="K22" i="38"/>
  <c r="M51" i="24" s="1"/>
  <c r="T26" i="24"/>
  <c r="L22" i="38"/>
  <c r="N51" i="24" s="1"/>
  <c r="U26" i="24"/>
  <c r="O22" i="38"/>
  <c r="Q51" i="24" s="1"/>
  <c r="X26" i="24"/>
  <c r="N22" i="38"/>
  <c r="P51" i="24" s="1"/>
  <c r="W26" i="24"/>
  <c r="G22" i="37"/>
  <c r="H50" i="24" s="1"/>
  <c r="X11" i="24"/>
  <c r="D22" i="37"/>
  <c r="E50" i="24" s="1"/>
  <c r="U11" i="24"/>
  <c r="F22" i="37"/>
  <c r="G50" i="24" s="1"/>
  <c r="W11" i="24"/>
  <c r="C22" i="37"/>
  <c r="D50" i="24" s="1"/>
  <c r="T11" i="24"/>
  <c r="E22" i="37"/>
  <c r="F50" i="24" s="1"/>
  <c r="V11" i="24"/>
  <c r="C22" i="36"/>
  <c r="D49" i="24" s="1"/>
  <c r="T10" i="24"/>
  <c r="E22" i="36"/>
  <c r="F49" i="24" s="1"/>
  <c r="V10" i="24"/>
  <c r="D22" i="36"/>
  <c r="E49" i="24" s="1"/>
  <c r="U10" i="24"/>
  <c r="G22" i="36"/>
  <c r="H49" i="24" s="1"/>
  <c r="X10" i="24"/>
  <c r="F22" i="36"/>
  <c r="G49" i="24" s="1"/>
  <c r="W10" i="24"/>
  <c r="N22" i="35"/>
  <c r="P48" i="24" s="1"/>
  <c r="W23" i="24"/>
  <c r="K22" i="35"/>
  <c r="M48" i="24" s="1"/>
  <c r="T23" i="24"/>
  <c r="M22" i="35"/>
  <c r="O48" i="24" s="1"/>
  <c r="V23" i="24"/>
  <c r="O22" i="35"/>
  <c r="Q48" i="24" s="1"/>
  <c r="X23" i="24"/>
  <c r="L22" i="35"/>
  <c r="N48" i="24" s="1"/>
  <c r="U23" i="24"/>
  <c r="C22" i="33"/>
  <c r="D46" i="24" s="1"/>
  <c r="T7" i="24"/>
  <c r="R7" i="35"/>
  <c r="D22" i="33"/>
  <c r="E46" i="24" s="1"/>
  <c r="U7" i="24"/>
  <c r="F22" i="33"/>
  <c r="G46" i="24" s="1"/>
  <c r="W7" i="24"/>
  <c r="E22" i="33"/>
  <c r="F46" i="24" s="1"/>
  <c r="V7" i="24"/>
  <c r="R6" i="37"/>
  <c r="R6" i="36"/>
  <c r="C760" i="31" l="1"/>
  <c r="C759" i="31"/>
  <c r="C758" i="31"/>
  <c r="C757" i="31"/>
  <c r="C756" i="31"/>
  <c r="C755" i="31"/>
  <c r="C754" i="31"/>
  <c r="C753" i="31"/>
  <c r="C752" i="31"/>
  <c r="C751" i="31"/>
  <c r="C750" i="31"/>
  <c r="C749" i="31"/>
  <c r="C748" i="31"/>
  <c r="C747" i="31"/>
  <c r="C746" i="31"/>
  <c r="C745" i="31"/>
  <c r="C744" i="31"/>
  <c r="C743" i="31"/>
  <c r="C742" i="31"/>
  <c r="C741" i="31"/>
  <c r="C740" i="31"/>
  <c r="C739" i="31"/>
  <c r="C738" i="31"/>
  <c r="C737" i="31"/>
  <c r="C736" i="31"/>
  <c r="C735" i="31"/>
  <c r="C734" i="31"/>
  <c r="C733" i="31"/>
  <c r="C732" i="31"/>
  <c r="C731" i="31"/>
  <c r="C730" i="31"/>
  <c r="C729" i="31"/>
  <c r="C728" i="31"/>
  <c r="C727" i="31"/>
  <c r="C726" i="31"/>
  <c r="C725" i="31"/>
  <c r="C724" i="31"/>
  <c r="C723" i="31"/>
  <c r="C722" i="31"/>
  <c r="C721" i="31"/>
  <c r="C720" i="31"/>
  <c r="C719" i="31"/>
  <c r="C718" i="31"/>
  <c r="C717" i="31"/>
  <c r="C716" i="31"/>
  <c r="C715" i="31"/>
  <c r="C714" i="31"/>
  <c r="C713" i="31"/>
  <c r="C712" i="31"/>
  <c r="C711" i="31"/>
  <c r="C710" i="31"/>
  <c r="C709" i="31"/>
  <c r="C708" i="31"/>
  <c r="C707" i="31"/>
  <c r="C706" i="31"/>
  <c r="C705" i="31"/>
  <c r="C704" i="31"/>
  <c r="C703" i="31"/>
  <c r="C702" i="31"/>
  <c r="C701" i="31"/>
  <c r="C700" i="31"/>
  <c r="C699" i="31"/>
  <c r="C698" i="31"/>
  <c r="C697" i="31"/>
  <c r="C696" i="31"/>
  <c r="C695" i="31"/>
  <c r="C694" i="31"/>
  <c r="C693" i="31"/>
  <c r="C692" i="31"/>
  <c r="C691" i="31"/>
  <c r="C690" i="31"/>
  <c r="C689" i="31"/>
  <c r="C688" i="31"/>
  <c r="C687" i="31"/>
  <c r="C686" i="31"/>
  <c r="C685" i="31"/>
  <c r="C684" i="31"/>
  <c r="C683" i="31"/>
  <c r="C682" i="31"/>
  <c r="C681" i="31"/>
  <c r="C680" i="31"/>
  <c r="C679" i="31"/>
  <c r="C678" i="31"/>
  <c r="C677" i="31"/>
  <c r="C676" i="31"/>
  <c r="C675" i="31"/>
  <c r="C674" i="31"/>
  <c r="C673" i="31"/>
  <c r="C672" i="31"/>
  <c r="C671" i="31"/>
  <c r="C670" i="31"/>
  <c r="C669" i="31"/>
  <c r="C668" i="31"/>
  <c r="C667" i="31"/>
  <c r="C666" i="31"/>
  <c r="C665" i="31"/>
  <c r="C664" i="31"/>
  <c r="C663" i="31"/>
  <c r="C662" i="31"/>
  <c r="C661" i="31"/>
  <c r="C660" i="31"/>
  <c r="C659" i="31"/>
  <c r="C658" i="31"/>
  <c r="C657" i="31"/>
  <c r="C656" i="31"/>
  <c r="C655" i="31"/>
  <c r="C654" i="31"/>
  <c r="C653" i="31"/>
  <c r="C652" i="31"/>
  <c r="C651" i="31"/>
  <c r="C650" i="31"/>
  <c r="C649" i="31"/>
  <c r="C648" i="31"/>
  <c r="C647" i="31"/>
  <c r="C646" i="31"/>
  <c r="C645" i="31"/>
  <c r="C644" i="31"/>
  <c r="C643" i="31"/>
  <c r="C642" i="31"/>
  <c r="C641" i="31"/>
  <c r="C640" i="31"/>
  <c r="C639" i="31"/>
  <c r="C638" i="31"/>
  <c r="C637" i="31"/>
  <c r="C636" i="31"/>
  <c r="C635" i="31"/>
  <c r="C634" i="31"/>
  <c r="C633" i="31"/>
  <c r="C632" i="31"/>
  <c r="C631" i="31"/>
  <c r="C630" i="31"/>
  <c r="C629" i="31"/>
  <c r="C628" i="31"/>
  <c r="C627" i="31"/>
  <c r="C626" i="31"/>
  <c r="C625" i="31"/>
  <c r="C624" i="31"/>
  <c r="C623" i="31"/>
  <c r="C622" i="31"/>
  <c r="C621" i="31"/>
  <c r="C620" i="31"/>
  <c r="C619" i="31"/>
  <c r="C618" i="31"/>
  <c r="C617" i="31"/>
  <c r="C616" i="31"/>
  <c r="C615" i="31"/>
  <c r="C614" i="31"/>
  <c r="C613" i="31"/>
  <c r="C612" i="31"/>
  <c r="C611" i="31"/>
  <c r="C610" i="31"/>
  <c r="C609" i="31"/>
  <c r="C608" i="31"/>
  <c r="C607" i="31"/>
  <c r="C606" i="31"/>
  <c r="C605" i="31"/>
  <c r="C604" i="31"/>
  <c r="C603" i="31"/>
  <c r="C602" i="31"/>
  <c r="C601" i="31"/>
  <c r="C600" i="31"/>
  <c r="C599" i="31"/>
  <c r="C598" i="31"/>
  <c r="C597" i="31"/>
  <c r="C596" i="31"/>
  <c r="C595" i="31"/>
  <c r="C594" i="31"/>
  <c r="C593" i="31"/>
  <c r="C592" i="31"/>
  <c r="C591" i="31"/>
  <c r="C590" i="31"/>
  <c r="C589" i="31"/>
  <c r="C588" i="31"/>
  <c r="C587" i="31"/>
  <c r="C586" i="31"/>
  <c r="C585" i="31"/>
  <c r="C584" i="31"/>
  <c r="C583" i="31"/>
  <c r="C582" i="31"/>
  <c r="C581" i="31"/>
  <c r="C580" i="31"/>
  <c r="C579" i="31"/>
  <c r="C578" i="31"/>
  <c r="C577" i="31"/>
  <c r="C576" i="31"/>
  <c r="C575" i="31"/>
  <c r="C574" i="31"/>
  <c r="C573" i="31"/>
  <c r="C572" i="31"/>
  <c r="C571" i="31"/>
  <c r="C570" i="31"/>
  <c r="C569" i="31"/>
  <c r="C568" i="31"/>
  <c r="C567" i="31"/>
  <c r="C566" i="31"/>
  <c r="C565" i="31"/>
  <c r="C564" i="31"/>
  <c r="C563" i="31"/>
  <c r="C562" i="31"/>
  <c r="C561" i="31"/>
  <c r="C560" i="31"/>
  <c r="C559" i="31"/>
  <c r="C558" i="31"/>
  <c r="C557" i="31"/>
  <c r="C556" i="31"/>
  <c r="C555" i="31"/>
  <c r="C554" i="31"/>
  <c r="C553" i="31"/>
  <c r="C552" i="31"/>
  <c r="C551" i="31"/>
  <c r="C550" i="31"/>
  <c r="C549" i="31"/>
  <c r="C548" i="31"/>
  <c r="C547" i="31"/>
  <c r="C546" i="31"/>
  <c r="C545" i="31"/>
  <c r="C544" i="31"/>
  <c r="C543" i="31"/>
  <c r="C542" i="31"/>
  <c r="C541" i="31"/>
  <c r="C540" i="31"/>
  <c r="C539" i="31"/>
  <c r="C538" i="31"/>
  <c r="C537" i="31"/>
  <c r="C536" i="31"/>
  <c r="C535" i="31"/>
  <c r="C534" i="31"/>
  <c r="C533" i="31"/>
  <c r="C532" i="31"/>
  <c r="C531" i="31"/>
  <c r="C530" i="31"/>
  <c r="C529" i="31"/>
  <c r="C528" i="31"/>
  <c r="C527" i="31"/>
  <c r="C526" i="31"/>
  <c r="C525" i="31"/>
  <c r="C524" i="31"/>
  <c r="C523" i="31"/>
  <c r="C522" i="31"/>
  <c r="C521" i="31"/>
  <c r="C520" i="31"/>
  <c r="C519" i="31"/>
  <c r="C518" i="31"/>
  <c r="C517" i="31"/>
  <c r="C516" i="31"/>
  <c r="C515" i="31"/>
  <c r="C514" i="31"/>
  <c r="C513" i="31"/>
  <c r="C512" i="31"/>
  <c r="C511" i="31"/>
  <c r="C510" i="31"/>
  <c r="C509" i="31"/>
  <c r="C508" i="31"/>
  <c r="C507" i="31"/>
  <c r="C506" i="31"/>
  <c r="C505" i="31"/>
  <c r="C504" i="31"/>
  <c r="C503" i="31"/>
  <c r="C502" i="31"/>
  <c r="C501" i="31"/>
  <c r="C500" i="31"/>
  <c r="C499" i="31"/>
  <c r="C498" i="31"/>
  <c r="C497" i="31"/>
  <c r="C496" i="31"/>
  <c r="C495" i="31"/>
  <c r="C494" i="31"/>
  <c r="C493" i="31"/>
  <c r="C492" i="31"/>
  <c r="C491" i="31"/>
  <c r="C490" i="31"/>
  <c r="C489" i="31"/>
  <c r="C488" i="31"/>
  <c r="C487" i="31"/>
  <c r="C486" i="31"/>
  <c r="C485" i="31"/>
  <c r="C484" i="31"/>
  <c r="C483" i="31"/>
  <c r="C482" i="31"/>
  <c r="C481" i="31"/>
  <c r="C480" i="31"/>
  <c r="C479" i="31"/>
  <c r="C478" i="31"/>
  <c r="C477" i="31"/>
  <c r="C476" i="31"/>
  <c r="C475" i="31"/>
  <c r="C474" i="31"/>
  <c r="C473" i="31"/>
  <c r="C472" i="31"/>
  <c r="C471" i="31"/>
  <c r="C470" i="31"/>
  <c r="C469" i="31"/>
  <c r="C468" i="31"/>
  <c r="C467" i="31"/>
  <c r="C466" i="31"/>
  <c r="C465" i="31"/>
  <c r="C464" i="31"/>
  <c r="C463" i="31"/>
  <c r="C462" i="31"/>
  <c r="C461" i="31"/>
  <c r="C460" i="31"/>
  <c r="C459" i="31"/>
  <c r="C458" i="31"/>
  <c r="C457" i="31"/>
  <c r="C456" i="31"/>
  <c r="C455" i="31"/>
  <c r="C454" i="31"/>
  <c r="C453" i="31"/>
  <c r="C452" i="31"/>
  <c r="C451" i="31"/>
  <c r="C450" i="31"/>
  <c r="C449" i="31"/>
  <c r="C448" i="31"/>
  <c r="C447" i="31"/>
  <c r="C446" i="31"/>
  <c r="C445" i="31"/>
  <c r="C444" i="31"/>
  <c r="C443" i="31"/>
  <c r="C442" i="31"/>
  <c r="C441" i="31"/>
  <c r="C440" i="31"/>
  <c r="C439" i="31"/>
  <c r="C438" i="31"/>
  <c r="C437" i="31"/>
  <c r="C436" i="31"/>
  <c r="C435" i="31"/>
  <c r="C434" i="31"/>
  <c r="C433" i="31"/>
  <c r="C432" i="31"/>
  <c r="C431" i="31"/>
  <c r="C430" i="31"/>
  <c r="C429" i="31"/>
  <c r="C428" i="31"/>
  <c r="C427" i="31"/>
  <c r="C426" i="31"/>
  <c r="C425" i="31"/>
  <c r="C424" i="31"/>
  <c r="C423" i="31"/>
  <c r="C422" i="31"/>
  <c r="C421" i="31"/>
  <c r="C420" i="31"/>
  <c r="C419" i="31"/>
  <c r="C418" i="31"/>
  <c r="C417" i="31"/>
  <c r="C416" i="31"/>
  <c r="C415" i="31"/>
  <c r="C414" i="31"/>
  <c r="C413" i="31"/>
  <c r="C412" i="31"/>
  <c r="C411" i="31"/>
  <c r="C410" i="31"/>
  <c r="C409" i="31"/>
  <c r="C408" i="31"/>
  <c r="C407" i="31"/>
  <c r="C406" i="31"/>
  <c r="C405" i="31"/>
  <c r="C404" i="31"/>
  <c r="C403" i="31"/>
  <c r="C402" i="31"/>
  <c r="C401" i="31"/>
  <c r="C400" i="31"/>
  <c r="C399" i="31"/>
  <c r="C398" i="31"/>
  <c r="C397" i="31"/>
  <c r="C396" i="31"/>
  <c r="C395" i="31"/>
  <c r="C394" i="31"/>
  <c r="C393" i="31"/>
  <c r="C392" i="31"/>
  <c r="C391" i="31"/>
  <c r="C390" i="31"/>
  <c r="C389" i="31"/>
  <c r="C388" i="31"/>
  <c r="C387" i="31"/>
  <c r="C386" i="31"/>
  <c r="C385" i="31"/>
  <c r="C384" i="31"/>
  <c r="C383" i="31"/>
  <c r="C382" i="31"/>
  <c r="C381" i="31"/>
  <c r="C380" i="31"/>
  <c r="C379" i="31"/>
  <c r="C378" i="31"/>
  <c r="C377" i="31"/>
  <c r="C376" i="31"/>
  <c r="C375" i="31"/>
  <c r="C374" i="31"/>
  <c r="C373" i="31"/>
  <c r="C372" i="31"/>
  <c r="C371" i="31"/>
  <c r="C370" i="31"/>
  <c r="C369" i="31"/>
  <c r="C368" i="31"/>
  <c r="C367" i="31"/>
  <c r="C366" i="31"/>
  <c r="C365" i="31"/>
  <c r="C364" i="31"/>
  <c r="C363" i="31"/>
  <c r="C362" i="31"/>
  <c r="C361" i="31"/>
  <c r="C360" i="31"/>
  <c r="C359" i="31"/>
  <c r="C358" i="31"/>
  <c r="C357" i="31"/>
  <c r="C356" i="31"/>
  <c r="C355" i="31"/>
  <c r="C354" i="31"/>
  <c r="C353" i="31"/>
  <c r="C352" i="31"/>
  <c r="C351" i="31"/>
  <c r="C350" i="31"/>
  <c r="C349" i="31"/>
  <c r="C348" i="31"/>
  <c r="C347" i="31"/>
  <c r="C346" i="31"/>
  <c r="C345" i="31"/>
  <c r="C344" i="31"/>
  <c r="C343" i="31"/>
  <c r="C342" i="31"/>
  <c r="C341" i="31"/>
  <c r="C340" i="31"/>
  <c r="C339" i="31"/>
  <c r="C338" i="31"/>
  <c r="C337" i="31"/>
  <c r="C336" i="31"/>
  <c r="C335" i="31"/>
  <c r="C334" i="31"/>
  <c r="C333" i="31"/>
  <c r="C332" i="31"/>
  <c r="C331" i="31"/>
  <c r="C330" i="31"/>
  <c r="C329" i="31"/>
  <c r="C328" i="31"/>
  <c r="C327" i="31"/>
  <c r="C326" i="31"/>
  <c r="C325" i="31"/>
  <c r="C324" i="31"/>
  <c r="C323" i="31"/>
  <c r="C322" i="31"/>
  <c r="C321" i="31"/>
  <c r="C320" i="31"/>
  <c r="C319" i="31"/>
  <c r="C318" i="31"/>
  <c r="C317" i="31"/>
  <c r="C316" i="31"/>
  <c r="C315" i="31"/>
  <c r="C314" i="31"/>
  <c r="C313" i="31"/>
  <c r="C312" i="31"/>
  <c r="C311" i="31"/>
  <c r="C310" i="31"/>
  <c r="C309" i="31"/>
  <c r="C308" i="31"/>
  <c r="C307" i="31"/>
  <c r="C306" i="31"/>
  <c r="C305" i="31"/>
  <c r="C304" i="31"/>
  <c r="C303" i="31"/>
  <c r="C302" i="31"/>
  <c r="C301" i="31"/>
  <c r="C300" i="31"/>
  <c r="C299" i="31"/>
  <c r="C298" i="31"/>
  <c r="C297" i="31"/>
  <c r="C296" i="31"/>
  <c r="C295" i="31"/>
  <c r="C294" i="31"/>
  <c r="C293" i="31"/>
  <c r="C292" i="31"/>
  <c r="C291" i="31"/>
  <c r="C290" i="31"/>
  <c r="C289" i="31"/>
  <c r="C288" i="31"/>
  <c r="C287" i="31"/>
  <c r="C286" i="31"/>
  <c r="C285" i="31"/>
  <c r="C284" i="31"/>
  <c r="C283" i="31"/>
  <c r="C282" i="31"/>
  <c r="C281" i="31"/>
  <c r="C280" i="31"/>
  <c r="C279" i="31"/>
  <c r="C278" i="31"/>
  <c r="C277" i="31"/>
  <c r="C276" i="31"/>
  <c r="C275" i="31"/>
  <c r="C274" i="31"/>
  <c r="C273" i="31"/>
  <c r="C272" i="31"/>
  <c r="C271" i="31"/>
  <c r="C270" i="31"/>
  <c r="C269" i="31"/>
  <c r="C268" i="31"/>
  <c r="C267" i="31"/>
  <c r="C266" i="31"/>
  <c r="C265" i="31"/>
  <c r="C264" i="31"/>
  <c r="C263" i="31"/>
  <c r="C262" i="31"/>
  <c r="C261" i="31"/>
  <c r="C260" i="31"/>
  <c r="C259" i="31"/>
  <c r="C258" i="31"/>
  <c r="C257" i="31"/>
  <c r="C256" i="31"/>
  <c r="C255" i="31"/>
  <c r="C254" i="31"/>
  <c r="C253" i="31"/>
  <c r="C252" i="31"/>
  <c r="C251" i="31"/>
  <c r="C250" i="31"/>
  <c r="C249" i="31"/>
  <c r="C248" i="31"/>
  <c r="C247" i="31"/>
  <c r="C246" i="31"/>
  <c r="C245" i="31"/>
  <c r="C244" i="31"/>
  <c r="C243" i="31"/>
  <c r="C242" i="31"/>
  <c r="C241" i="31"/>
  <c r="C240" i="31"/>
  <c r="C239" i="31"/>
  <c r="C238" i="31"/>
  <c r="C237" i="31"/>
  <c r="C236" i="31"/>
  <c r="C235" i="31"/>
  <c r="C234" i="31"/>
  <c r="C233" i="31"/>
  <c r="C232" i="31"/>
  <c r="C231" i="31"/>
  <c r="C230" i="31"/>
  <c r="C229" i="31"/>
  <c r="C228" i="31"/>
  <c r="C227" i="31"/>
  <c r="C226" i="31"/>
  <c r="C225" i="31"/>
  <c r="C224" i="31"/>
  <c r="C223" i="31"/>
  <c r="C222" i="31"/>
  <c r="C221" i="31"/>
  <c r="C220" i="31"/>
  <c r="C219" i="31"/>
  <c r="C218" i="31"/>
  <c r="C217" i="31"/>
  <c r="C216" i="31"/>
  <c r="C215" i="31"/>
  <c r="C214" i="31"/>
  <c r="C213" i="31"/>
  <c r="C212" i="31"/>
  <c r="C211" i="31"/>
  <c r="C210" i="31"/>
  <c r="C209" i="31"/>
  <c r="C208" i="31"/>
  <c r="C207" i="31"/>
  <c r="C206" i="31"/>
  <c r="C205" i="31"/>
  <c r="C204" i="31"/>
  <c r="C203" i="31"/>
  <c r="C202" i="31"/>
  <c r="C201" i="31"/>
  <c r="C200" i="31"/>
  <c r="C199" i="31"/>
  <c r="C198" i="31"/>
  <c r="C197" i="31"/>
  <c r="C196" i="31"/>
  <c r="C195" i="31"/>
  <c r="C194" i="31"/>
  <c r="C193" i="31"/>
  <c r="C192" i="31"/>
  <c r="C191" i="31"/>
  <c r="C190" i="31"/>
  <c r="C189" i="31"/>
  <c r="C188" i="31"/>
  <c r="C187" i="31"/>
  <c r="C186" i="31"/>
  <c r="C185" i="31"/>
  <c r="C184" i="31"/>
  <c r="C183" i="31"/>
  <c r="C182" i="31"/>
  <c r="C181" i="31"/>
  <c r="C180" i="31"/>
  <c r="C179" i="31"/>
  <c r="C178" i="31"/>
  <c r="C177" i="31"/>
  <c r="C176" i="31"/>
  <c r="C175" i="31"/>
  <c r="C174" i="31"/>
  <c r="C173" i="31"/>
  <c r="C172" i="31"/>
  <c r="C171" i="31"/>
  <c r="C170" i="31"/>
  <c r="C169" i="31"/>
  <c r="C168" i="31"/>
  <c r="C167" i="31"/>
  <c r="C166" i="31"/>
  <c r="C165" i="31"/>
  <c r="C164" i="31"/>
  <c r="C163" i="31"/>
  <c r="C162" i="31"/>
  <c r="C161" i="31"/>
  <c r="C160" i="31"/>
  <c r="C159" i="31"/>
  <c r="C158" i="31"/>
  <c r="C157" i="31"/>
  <c r="C156" i="31"/>
  <c r="C155" i="31"/>
  <c r="C154" i="31"/>
  <c r="C153" i="31"/>
  <c r="C152" i="31"/>
  <c r="C151" i="31"/>
  <c r="C150" i="31"/>
  <c r="C149" i="31"/>
  <c r="C148" i="31"/>
  <c r="C147" i="31"/>
  <c r="C146" i="31"/>
  <c r="C145" i="31"/>
  <c r="C144" i="31"/>
  <c r="C143" i="31"/>
  <c r="C142" i="31"/>
  <c r="C141" i="31"/>
  <c r="C140" i="31"/>
  <c r="C139" i="31"/>
  <c r="C138" i="31"/>
  <c r="C137" i="31"/>
  <c r="C136" i="31"/>
  <c r="C135" i="31"/>
  <c r="C134" i="31"/>
  <c r="C133" i="31"/>
  <c r="C132" i="31"/>
  <c r="C131" i="31"/>
  <c r="C130" i="31"/>
  <c r="C129" i="31"/>
  <c r="C128" i="31"/>
  <c r="C127" i="31"/>
  <c r="C126" i="31"/>
  <c r="C125" i="31"/>
  <c r="C124" i="31"/>
  <c r="C123" i="31"/>
  <c r="C122" i="31"/>
  <c r="C121" i="31"/>
  <c r="C120" i="31"/>
  <c r="C119" i="31"/>
  <c r="C118" i="31"/>
  <c r="C117" i="31"/>
  <c r="C116" i="31"/>
  <c r="C115" i="31"/>
  <c r="C114" i="31"/>
  <c r="C113" i="31"/>
  <c r="C112" i="31"/>
  <c r="C111" i="31"/>
  <c r="C110" i="31"/>
  <c r="C109" i="31"/>
  <c r="C108" i="31"/>
  <c r="C107" i="31"/>
  <c r="C106" i="31"/>
  <c r="C105" i="31"/>
  <c r="C104" i="31"/>
  <c r="C103" i="31"/>
  <c r="C102" i="31"/>
  <c r="C101" i="31"/>
  <c r="C100" i="31"/>
  <c r="C99" i="31"/>
  <c r="C98" i="31"/>
  <c r="C97" i="31"/>
  <c r="C96" i="31"/>
  <c r="C95" i="31"/>
  <c r="C94" i="31"/>
  <c r="C93" i="31"/>
  <c r="C92" i="31"/>
  <c r="C91" i="31"/>
  <c r="C90" i="31"/>
  <c r="C89" i="31"/>
  <c r="C88" i="31"/>
  <c r="C87" i="31"/>
  <c r="C86" i="31"/>
  <c r="C85" i="31"/>
  <c r="C84" i="31"/>
  <c r="C83" i="31"/>
  <c r="C82" i="31"/>
  <c r="C81" i="31"/>
  <c r="C80" i="31"/>
  <c r="C79" i="31"/>
  <c r="C78" i="31"/>
  <c r="C77" i="31"/>
  <c r="C76" i="31"/>
  <c r="C75" i="31"/>
  <c r="C74" i="31"/>
  <c r="C73" i="31"/>
  <c r="C72" i="31"/>
  <c r="C71" i="31"/>
  <c r="C70" i="31"/>
  <c r="C69" i="31"/>
  <c r="C68" i="31"/>
  <c r="C67" i="31"/>
  <c r="C66" i="31"/>
  <c r="C65" i="31"/>
  <c r="C64" i="31"/>
  <c r="C63" i="31"/>
  <c r="C62" i="31"/>
  <c r="C61" i="31"/>
  <c r="C60" i="31"/>
  <c r="C59" i="31"/>
  <c r="C58" i="31"/>
  <c r="C57" i="31"/>
  <c r="C56" i="31"/>
  <c r="C55" i="31"/>
  <c r="C54" i="31"/>
  <c r="C53" i="31"/>
  <c r="C52" i="31"/>
  <c r="C51" i="31"/>
  <c r="C50" i="31"/>
  <c r="C49" i="31"/>
  <c r="C48" i="31"/>
  <c r="C47" i="31"/>
  <c r="C46" i="31"/>
  <c r="C45" i="31"/>
  <c r="C44" i="31"/>
  <c r="C43" i="31"/>
  <c r="C42" i="31"/>
  <c r="C41" i="31"/>
  <c r="C40" i="31"/>
  <c r="C39" i="31"/>
  <c r="C38" i="31"/>
  <c r="C37" i="31"/>
  <c r="C36" i="31"/>
  <c r="C35" i="31"/>
  <c r="C34" i="31"/>
  <c r="C33" i="31"/>
  <c r="C32" i="31"/>
  <c r="C31" i="31"/>
  <c r="C30" i="31"/>
  <c r="C29" i="31"/>
  <c r="C28" i="31"/>
  <c r="C27" i="31"/>
  <c r="C26" i="31"/>
  <c r="C25" i="31"/>
  <c r="C24" i="31"/>
  <c r="C23" i="31"/>
  <c r="C22" i="31"/>
  <c r="C21" i="31"/>
  <c r="C20" i="31"/>
  <c r="C19" i="31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4" i="31"/>
  <c r="C3" i="31"/>
  <c r="C2" i="31"/>
  <c r="B1" i="24"/>
  <c r="A1" i="22"/>
  <c r="A1" i="21"/>
  <c r="A1" i="5"/>
  <c r="Q21" i="24"/>
  <c r="E21" i="24"/>
  <c r="F21" i="24"/>
  <c r="Q20" i="24"/>
  <c r="E20" i="24"/>
  <c r="F20" i="24"/>
  <c r="Q19" i="24"/>
  <c r="E19" i="24"/>
  <c r="F19" i="24"/>
  <c r="Q18" i="24"/>
  <c r="E18" i="24"/>
  <c r="F18" i="24"/>
  <c r="Q17" i="24"/>
  <c r="E17" i="24"/>
  <c r="F17" i="24"/>
  <c r="Q16" i="24"/>
  <c r="E16" i="24"/>
  <c r="F16" i="24"/>
  <c r="Q15" i="24"/>
  <c r="E15" i="24"/>
  <c r="F15" i="24"/>
  <c r="Q14" i="24"/>
  <c r="E14" i="24"/>
  <c r="F14" i="24"/>
  <c r="O12" i="24"/>
  <c r="E12" i="24"/>
  <c r="H12" i="24"/>
  <c r="O11" i="24"/>
  <c r="E11" i="24"/>
  <c r="H11" i="24"/>
  <c r="O10" i="24"/>
  <c r="E10" i="24"/>
  <c r="H10" i="24"/>
  <c r="O9" i="24"/>
  <c r="E9" i="24"/>
  <c r="H9" i="24"/>
  <c r="O8" i="24"/>
  <c r="E8" i="24"/>
  <c r="H8" i="24"/>
  <c r="O7" i="24"/>
  <c r="E7" i="24"/>
  <c r="H7" i="24"/>
  <c r="O6" i="24"/>
  <c r="E6" i="24"/>
  <c r="H6" i="24"/>
  <c r="O5" i="24"/>
  <c r="E5" i="24"/>
  <c r="H5" i="24"/>
  <c r="O4" i="24"/>
  <c r="E4" i="24"/>
  <c r="H4" i="24"/>
  <c r="O3" i="24"/>
  <c r="E3" i="24"/>
  <c r="H3" i="24"/>
  <c r="J21" i="23"/>
  <c r="O21" i="23" s="1"/>
  <c r="B21" i="23"/>
  <c r="D21" i="23" s="1"/>
  <c r="J20" i="23"/>
  <c r="O20" i="23" s="1"/>
  <c r="B20" i="23"/>
  <c r="E20" i="23" s="1"/>
  <c r="J19" i="23"/>
  <c r="O19" i="23" s="1"/>
  <c r="B19" i="23"/>
  <c r="D19" i="23" s="1"/>
  <c r="B18" i="23"/>
  <c r="D18" i="23" s="1"/>
  <c r="J18" i="23"/>
  <c r="O18" i="23" s="1"/>
  <c r="J17" i="23"/>
  <c r="O17" i="23" s="1"/>
  <c r="B17" i="23"/>
  <c r="D17" i="23" s="1"/>
  <c r="J16" i="23"/>
  <c r="O16" i="23" s="1"/>
  <c r="B16" i="23"/>
  <c r="E16" i="23" s="1"/>
  <c r="J15" i="23"/>
  <c r="O15" i="23" s="1"/>
  <c r="B15" i="23"/>
  <c r="D15" i="23" s="1"/>
  <c r="J14" i="23"/>
  <c r="O14" i="23" s="1"/>
  <c r="B14" i="23"/>
  <c r="D14" i="23" s="1"/>
  <c r="J12" i="23"/>
  <c r="L12" i="23" s="1"/>
  <c r="B12" i="23"/>
  <c r="J11" i="23"/>
  <c r="M11" i="23" s="1"/>
  <c r="B11" i="23"/>
  <c r="G11" i="23" s="1"/>
  <c r="J10" i="23"/>
  <c r="L10" i="23" s="1"/>
  <c r="B10" i="23"/>
  <c r="G10" i="23" s="1"/>
  <c r="B9" i="23"/>
  <c r="G9" i="23" s="1"/>
  <c r="J9" i="23"/>
  <c r="L9" i="23" s="1"/>
  <c r="J8" i="23"/>
  <c r="L8" i="23" s="1"/>
  <c r="B8" i="23"/>
  <c r="G8" i="23" s="1"/>
  <c r="B7" i="23"/>
  <c r="G7" i="23" s="1"/>
  <c r="J7" i="23"/>
  <c r="L7" i="23" s="1"/>
  <c r="J6" i="23"/>
  <c r="L6" i="23" s="1"/>
  <c r="B6" i="23"/>
  <c r="G6" i="23" s="1"/>
  <c r="J5" i="23"/>
  <c r="L5" i="23" s="1"/>
  <c r="B5" i="23"/>
  <c r="G5" i="23" s="1"/>
  <c r="J4" i="23"/>
  <c r="L4" i="23" s="1"/>
  <c r="B4" i="23"/>
  <c r="G4" i="23" s="1"/>
  <c r="J3" i="23"/>
  <c r="M3" i="23" s="1"/>
  <c r="B3" i="23"/>
  <c r="G3" i="23" s="1"/>
  <c r="D16" i="23"/>
  <c r="G12" i="23"/>
  <c r="M7" i="23"/>
  <c r="L3" i="23"/>
  <c r="J21" i="22"/>
  <c r="L21" i="22" s="1"/>
  <c r="J20" i="22"/>
  <c r="J19" i="22"/>
  <c r="O19" i="22" s="1"/>
  <c r="J18" i="22"/>
  <c r="O18" i="22" s="1"/>
  <c r="J17" i="22"/>
  <c r="O17" i="22" s="1"/>
  <c r="J16" i="22"/>
  <c r="L16" i="22" s="1"/>
  <c r="J15" i="22"/>
  <c r="L15" i="22" s="1"/>
  <c r="J14" i="22"/>
  <c r="O14" i="22" s="1"/>
  <c r="J12" i="22"/>
  <c r="J11" i="22"/>
  <c r="M11" i="22" s="1"/>
  <c r="J10" i="22"/>
  <c r="M10" i="22" s="1"/>
  <c r="J9" i="22"/>
  <c r="M9" i="22" s="1"/>
  <c r="J8" i="22"/>
  <c r="M8" i="22" s="1"/>
  <c r="J7" i="22"/>
  <c r="M7" i="22" s="1"/>
  <c r="J6" i="22"/>
  <c r="M6" i="22" s="1"/>
  <c r="J5" i="22"/>
  <c r="M5" i="22" s="1"/>
  <c r="J4" i="22"/>
  <c r="J3" i="22"/>
  <c r="B21" i="22"/>
  <c r="E21" i="22" s="1"/>
  <c r="B20" i="22"/>
  <c r="E20" i="22" s="1"/>
  <c r="B19" i="22"/>
  <c r="E19" i="22" s="1"/>
  <c r="B18" i="22"/>
  <c r="E18" i="22" s="1"/>
  <c r="B17" i="22"/>
  <c r="E17" i="22" s="1"/>
  <c r="B16" i="22"/>
  <c r="E16" i="22" s="1"/>
  <c r="B15" i="22"/>
  <c r="E15" i="22" s="1"/>
  <c r="B14" i="22"/>
  <c r="E14" i="22" s="1"/>
  <c r="B12" i="22"/>
  <c r="D12" i="22" s="1"/>
  <c r="B11" i="22"/>
  <c r="G11" i="22" s="1"/>
  <c r="B10" i="22"/>
  <c r="D10" i="22" s="1"/>
  <c r="B9" i="22"/>
  <c r="G9" i="22" s="1"/>
  <c r="B8" i="22"/>
  <c r="D8" i="22" s="1"/>
  <c r="B7" i="22"/>
  <c r="G7" i="22" s="1"/>
  <c r="B6" i="22"/>
  <c r="D6" i="22" s="1"/>
  <c r="B5" i="22"/>
  <c r="B4" i="22"/>
  <c r="G4" i="22" s="1"/>
  <c r="B3" i="22"/>
  <c r="D3" i="22" s="1"/>
  <c r="O21" i="22"/>
  <c r="O20" i="22"/>
  <c r="L19" i="22"/>
  <c r="M12" i="22"/>
  <c r="G5" i="22"/>
  <c r="M4" i="22"/>
  <c r="M3" i="22"/>
  <c r="J21" i="21"/>
  <c r="J20" i="21"/>
  <c r="O20" i="21" s="1"/>
  <c r="J19" i="21"/>
  <c r="O19" i="21" s="1"/>
  <c r="J18" i="21"/>
  <c r="O18" i="21" s="1"/>
  <c r="J17" i="21"/>
  <c r="J16" i="21"/>
  <c r="O16" i="21" s="1"/>
  <c r="J15" i="21"/>
  <c r="O15" i="21" s="1"/>
  <c r="J14" i="21"/>
  <c r="O14" i="21" s="1"/>
  <c r="J12" i="21"/>
  <c r="M12" i="21" s="1"/>
  <c r="J11" i="21"/>
  <c r="M11" i="21" s="1"/>
  <c r="J10" i="21"/>
  <c r="M10" i="21" s="1"/>
  <c r="J9" i="21"/>
  <c r="M9" i="21" s="1"/>
  <c r="J8" i="21"/>
  <c r="M8" i="21" s="1"/>
  <c r="J7" i="21"/>
  <c r="M7" i="21" s="1"/>
  <c r="J6" i="21"/>
  <c r="M6" i="21" s="1"/>
  <c r="J5" i="21"/>
  <c r="M5" i="21" s="1"/>
  <c r="J4" i="21"/>
  <c r="M4" i="21" s="1"/>
  <c r="J3" i="21"/>
  <c r="M3" i="21" s="1"/>
  <c r="B21" i="21"/>
  <c r="E21" i="21" s="1"/>
  <c r="B20" i="21"/>
  <c r="D20" i="21" s="1"/>
  <c r="B19" i="21"/>
  <c r="B18" i="21"/>
  <c r="D18" i="21" s="1"/>
  <c r="B17" i="21"/>
  <c r="E17" i="21" s="1"/>
  <c r="B16" i="21"/>
  <c r="D16" i="21" s="1"/>
  <c r="B15" i="21"/>
  <c r="E15" i="21" s="1"/>
  <c r="B14" i="21"/>
  <c r="E14" i="21" s="1"/>
  <c r="B12" i="21"/>
  <c r="G12" i="21" s="1"/>
  <c r="B10" i="21"/>
  <c r="G10" i="21" s="1"/>
  <c r="B8" i="21"/>
  <c r="D8" i="21" s="1"/>
  <c r="B6" i="21"/>
  <c r="G6" i="21" s="1"/>
  <c r="B5" i="21"/>
  <c r="G5" i="21" s="1"/>
  <c r="B4" i="21"/>
  <c r="G4" i="21" s="1"/>
  <c r="B11" i="21"/>
  <c r="D11" i="21" s="1"/>
  <c r="B9" i="21"/>
  <c r="D9" i="21" s="1"/>
  <c r="B7" i="21"/>
  <c r="D7" i="21" s="1"/>
  <c r="B3" i="21"/>
  <c r="G3" i="21" s="1"/>
  <c r="O21" i="21"/>
  <c r="D19" i="21"/>
  <c r="E19" i="21"/>
  <c r="O17" i="21"/>
  <c r="L20" i="5"/>
  <c r="J21" i="5"/>
  <c r="N21" i="5" s="1"/>
  <c r="J20" i="5"/>
  <c r="N20" i="5" s="1"/>
  <c r="J19" i="5"/>
  <c r="O19" i="5" s="1"/>
  <c r="J18" i="5"/>
  <c r="N18" i="5" s="1"/>
  <c r="J17" i="5"/>
  <c r="O17" i="5" s="1"/>
  <c r="J16" i="5"/>
  <c r="O16" i="5" s="1"/>
  <c r="J15" i="5"/>
  <c r="L15" i="5" s="1"/>
  <c r="J14" i="5"/>
  <c r="O14" i="5" s="1"/>
  <c r="J12" i="5"/>
  <c r="O12" i="5" s="1"/>
  <c r="J11" i="5"/>
  <c r="N11" i="5" s="1"/>
  <c r="J10" i="5"/>
  <c r="L10" i="5" s="1"/>
  <c r="J9" i="5"/>
  <c r="O9" i="5" s="1"/>
  <c r="J8" i="5"/>
  <c r="L8" i="5" s="1"/>
  <c r="J7" i="5"/>
  <c r="O7" i="5" s="1"/>
  <c r="J6" i="5"/>
  <c r="L6" i="5" s="1"/>
  <c r="J5" i="5"/>
  <c r="N5" i="5" s="1"/>
  <c r="J4" i="5"/>
  <c r="N4" i="5" s="1"/>
  <c r="J3" i="5"/>
  <c r="O3" i="5" s="1"/>
  <c r="B21" i="5"/>
  <c r="G21" i="5" s="1"/>
  <c r="B20" i="5"/>
  <c r="F20" i="5" s="1"/>
  <c r="B19" i="5"/>
  <c r="G19" i="5" s="1"/>
  <c r="B18" i="5"/>
  <c r="F18" i="5" s="1"/>
  <c r="B17" i="5"/>
  <c r="G17" i="5" s="1"/>
  <c r="B15" i="5"/>
  <c r="F15" i="5" s="1"/>
  <c r="B16" i="5"/>
  <c r="C16" i="5" s="1"/>
  <c r="B14" i="5"/>
  <c r="F14" i="5" s="1"/>
  <c r="B12" i="5"/>
  <c r="G12" i="5" s="1"/>
  <c r="B11" i="5"/>
  <c r="F11" i="5" s="1"/>
  <c r="B10" i="5"/>
  <c r="D10" i="5" s="1"/>
  <c r="B9" i="5"/>
  <c r="G9" i="5" s="1"/>
  <c r="B8" i="5"/>
  <c r="C8" i="5" s="1"/>
  <c r="B7" i="5"/>
  <c r="G7" i="5" s="1"/>
  <c r="B6" i="5"/>
  <c r="E6" i="5" s="1"/>
  <c r="B5" i="5"/>
  <c r="F5" i="5" s="1"/>
  <c r="B4" i="5"/>
  <c r="F4" i="5" s="1"/>
  <c r="B3" i="5"/>
  <c r="E3" i="5" s="1"/>
  <c r="B918" i="16"/>
  <c r="B917" i="16"/>
  <c r="B916" i="16"/>
  <c r="B915" i="16"/>
  <c r="B914" i="16"/>
  <c r="B913" i="16"/>
  <c r="B912" i="16"/>
  <c r="B911" i="16"/>
  <c r="B910" i="16"/>
  <c r="B909" i="16"/>
  <c r="B908" i="16"/>
  <c r="B907" i="16"/>
  <c r="B906" i="16"/>
  <c r="B905" i="16"/>
  <c r="B904" i="16"/>
  <c r="B903" i="16"/>
  <c r="B902" i="16"/>
  <c r="B901" i="16"/>
  <c r="B900" i="16"/>
  <c r="B899" i="16"/>
  <c r="B898" i="16"/>
  <c r="B897" i="16"/>
  <c r="B896" i="16"/>
  <c r="B895" i="16"/>
  <c r="B894" i="16"/>
  <c r="B893" i="16"/>
  <c r="B892" i="16"/>
  <c r="B891" i="16"/>
  <c r="B890" i="16"/>
  <c r="B889" i="16"/>
  <c r="B888" i="16"/>
  <c r="B887" i="16"/>
  <c r="B886" i="16"/>
  <c r="B885" i="16"/>
  <c r="B884" i="16"/>
  <c r="B883" i="16"/>
  <c r="B882" i="16"/>
  <c r="B881" i="16"/>
  <c r="B880" i="16"/>
  <c r="B879" i="16"/>
  <c r="B878" i="16"/>
  <c r="B877" i="16"/>
  <c r="B876" i="16"/>
  <c r="B875" i="16"/>
  <c r="B874" i="16"/>
  <c r="B873" i="16"/>
  <c r="B872" i="16"/>
  <c r="B871" i="16"/>
  <c r="B870" i="16"/>
  <c r="B869" i="16"/>
  <c r="B868" i="16"/>
  <c r="B867" i="16"/>
  <c r="B866" i="16"/>
  <c r="B865" i="16"/>
  <c r="B864" i="16"/>
  <c r="B863" i="16"/>
  <c r="B862" i="16"/>
  <c r="B861" i="16"/>
  <c r="B860" i="16"/>
  <c r="B859" i="16"/>
  <c r="B858" i="16"/>
  <c r="B857" i="16"/>
  <c r="B856" i="16"/>
  <c r="B855" i="16"/>
  <c r="B854" i="16"/>
  <c r="B853" i="16"/>
  <c r="B852" i="16"/>
  <c r="B851" i="16"/>
  <c r="B850" i="16"/>
  <c r="B849" i="16"/>
  <c r="B848" i="16"/>
  <c r="B847" i="16"/>
  <c r="B846" i="16"/>
  <c r="B845" i="16"/>
  <c r="B844" i="16"/>
  <c r="B843" i="16"/>
  <c r="B842" i="16"/>
  <c r="B841" i="16"/>
  <c r="B840" i="16"/>
  <c r="B839" i="16"/>
  <c r="B838" i="16"/>
  <c r="B837" i="16"/>
  <c r="B836" i="16"/>
  <c r="B835" i="16"/>
  <c r="B834" i="16"/>
  <c r="B833" i="16"/>
  <c r="B832" i="16"/>
  <c r="B831" i="16"/>
  <c r="B830" i="16"/>
  <c r="B829" i="16"/>
  <c r="B828" i="16"/>
  <c r="B827" i="16"/>
  <c r="B826" i="16"/>
  <c r="B825" i="16"/>
  <c r="B824" i="16"/>
  <c r="B823" i="16"/>
  <c r="B822" i="16"/>
  <c r="B821" i="16"/>
  <c r="B820" i="16"/>
  <c r="B819" i="16"/>
  <c r="B818" i="16"/>
  <c r="B817" i="16"/>
  <c r="B816" i="16"/>
  <c r="B815" i="16"/>
  <c r="B814" i="16"/>
  <c r="B813" i="16"/>
  <c r="B812" i="16"/>
  <c r="B811" i="16"/>
  <c r="B810" i="16"/>
  <c r="B809" i="16"/>
  <c r="B808" i="16"/>
  <c r="B807" i="16"/>
  <c r="B806" i="16"/>
  <c r="B805" i="16"/>
  <c r="B804" i="16"/>
  <c r="B803" i="16"/>
  <c r="B802" i="16"/>
  <c r="B801" i="16"/>
  <c r="B800" i="16"/>
  <c r="B799" i="16"/>
  <c r="B798" i="16"/>
  <c r="B797" i="16"/>
  <c r="B796" i="16"/>
  <c r="B795" i="16"/>
  <c r="B794" i="16"/>
  <c r="B793" i="16"/>
  <c r="B792" i="16"/>
  <c r="B791" i="16"/>
  <c r="B790" i="16"/>
  <c r="B789" i="16"/>
  <c r="B788" i="16"/>
  <c r="B787" i="16"/>
  <c r="B786" i="16"/>
  <c r="B785" i="16"/>
  <c r="B784" i="16"/>
  <c r="B783" i="16"/>
  <c r="B782" i="16"/>
  <c r="B781" i="16"/>
  <c r="B780" i="16"/>
  <c r="B779" i="16"/>
  <c r="B778" i="16"/>
  <c r="B777" i="16"/>
  <c r="B776" i="16"/>
  <c r="B775" i="16"/>
  <c r="B774" i="16"/>
  <c r="B773" i="16"/>
  <c r="B772" i="16"/>
  <c r="B771" i="16"/>
  <c r="B770" i="16"/>
  <c r="B769" i="16"/>
  <c r="B768" i="16"/>
  <c r="B767" i="16"/>
  <c r="B766" i="16"/>
  <c r="B765" i="16"/>
  <c r="B764" i="16"/>
  <c r="B763" i="16"/>
  <c r="B762" i="16"/>
  <c r="B761" i="16"/>
  <c r="B760" i="16"/>
  <c r="B759" i="16"/>
  <c r="B758" i="16"/>
  <c r="B757" i="16"/>
  <c r="B756" i="16"/>
  <c r="B755" i="16"/>
  <c r="B754" i="16"/>
  <c r="B753" i="16"/>
  <c r="B752" i="16"/>
  <c r="B751" i="16"/>
  <c r="B750" i="16"/>
  <c r="B749" i="16"/>
  <c r="B748" i="16"/>
  <c r="B747" i="16"/>
  <c r="B746" i="16"/>
  <c r="B745" i="16"/>
  <c r="B744" i="16"/>
  <c r="B743" i="16"/>
  <c r="B742" i="16"/>
  <c r="B741" i="16"/>
  <c r="B740" i="16"/>
  <c r="B739" i="16"/>
  <c r="B738" i="16"/>
  <c r="B737" i="16"/>
  <c r="B736" i="16"/>
  <c r="B735" i="16"/>
  <c r="B734" i="16"/>
  <c r="B733" i="16"/>
  <c r="B732" i="16"/>
  <c r="B731" i="16"/>
  <c r="B730" i="16"/>
  <c r="B729" i="16"/>
  <c r="B728" i="16"/>
  <c r="B727" i="16"/>
  <c r="B726" i="16"/>
  <c r="B725" i="16"/>
  <c r="B724" i="16"/>
  <c r="B723" i="16"/>
  <c r="B722" i="16"/>
  <c r="B721" i="16"/>
  <c r="B720" i="16"/>
  <c r="B719" i="16"/>
  <c r="B718" i="16"/>
  <c r="B717" i="16"/>
  <c r="B716" i="16"/>
  <c r="B715" i="16"/>
  <c r="B714" i="16"/>
  <c r="B713" i="16"/>
  <c r="B712" i="16"/>
  <c r="B711" i="16"/>
  <c r="B710" i="16"/>
  <c r="B709" i="16"/>
  <c r="B708" i="16"/>
  <c r="B707" i="16"/>
  <c r="B706" i="16"/>
  <c r="B705" i="16"/>
  <c r="B704" i="16"/>
  <c r="B703" i="16"/>
  <c r="B702" i="16"/>
  <c r="B701" i="16"/>
  <c r="B700" i="16"/>
  <c r="B699" i="16"/>
  <c r="B698" i="16"/>
  <c r="B697" i="16"/>
  <c r="B696" i="16"/>
  <c r="B695" i="16"/>
  <c r="B694" i="16"/>
  <c r="B693" i="16"/>
  <c r="B692" i="16"/>
  <c r="B691" i="16"/>
  <c r="B690" i="16"/>
  <c r="B689" i="16"/>
  <c r="B688" i="16"/>
  <c r="B687" i="16"/>
  <c r="B686" i="16"/>
  <c r="B685" i="16"/>
  <c r="B684" i="16"/>
  <c r="B683" i="16"/>
  <c r="B682" i="16"/>
  <c r="B681" i="16"/>
  <c r="B680" i="16"/>
  <c r="B679" i="16"/>
  <c r="B678" i="16"/>
  <c r="B677" i="16"/>
  <c r="B676" i="16"/>
  <c r="B675" i="16"/>
  <c r="B674" i="16"/>
  <c r="B673" i="16"/>
  <c r="B672" i="16"/>
  <c r="B671" i="16"/>
  <c r="B670" i="16"/>
  <c r="B669" i="16"/>
  <c r="B668" i="16"/>
  <c r="B667" i="16"/>
  <c r="B666" i="16"/>
  <c r="B665" i="16"/>
  <c r="B664" i="16"/>
  <c r="B663" i="16"/>
  <c r="B662" i="16"/>
  <c r="B661" i="16"/>
  <c r="B660" i="16"/>
  <c r="B659" i="16"/>
  <c r="B658" i="16"/>
  <c r="B657" i="16"/>
  <c r="B656" i="16"/>
  <c r="B655" i="16"/>
  <c r="B654" i="16"/>
  <c r="B653" i="16"/>
  <c r="B652" i="16"/>
  <c r="B651" i="16"/>
  <c r="B650" i="16"/>
  <c r="B649" i="16"/>
  <c r="B648" i="16"/>
  <c r="B647" i="16"/>
  <c r="B646" i="16"/>
  <c r="B645" i="16"/>
  <c r="B644" i="16"/>
  <c r="B643" i="16"/>
  <c r="B642" i="16"/>
  <c r="B641" i="16"/>
  <c r="B640" i="16"/>
  <c r="B639" i="16"/>
  <c r="B638" i="16"/>
  <c r="B637" i="16"/>
  <c r="B636" i="16"/>
  <c r="B635" i="16"/>
  <c r="B634" i="16"/>
  <c r="B633" i="16"/>
  <c r="B632" i="16"/>
  <c r="B631" i="16"/>
  <c r="B630" i="16"/>
  <c r="B629" i="16"/>
  <c r="B628" i="16"/>
  <c r="B627" i="16"/>
  <c r="B626" i="16"/>
  <c r="B625" i="16"/>
  <c r="B624" i="16"/>
  <c r="B623" i="16"/>
  <c r="B622" i="16"/>
  <c r="B621" i="16"/>
  <c r="B620" i="16"/>
  <c r="B619" i="16"/>
  <c r="B618" i="16"/>
  <c r="B617" i="16"/>
  <c r="B616" i="16"/>
  <c r="B615" i="16"/>
  <c r="B614" i="16"/>
  <c r="B613" i="16"/>
  <c r="B612" i="16"/>
  <c r="B611" i="16"/>
  <c r="B610" i="16"/>
  <c r="B609" i="16"/>
  <c r="B608" i="16"/>
  <c r="B607" i="16"/>
  <c r="B606" i="16"/>
  <c r="B605" i="16"/>
  <c r="B604" i="16"/>
  <c r="B603" i="16"/>
  <c r="B602" i="16"/>
  <c r="B601" i="16"/>
  <c r="B600" i="16"/>
  <c r="B599" i="16"/>
  <c r="B598" i="16"/>
  <c r="B597" i="16"/>
  <c r="B596" i="16"/>
  <c r="B595" i="16"/>
  <c r="B594" i="16"/>
  <c r="B593" i="16"/>
  <c r="B592" i="16"/>
  <c r="B591" i="16"/>
  <c r="B590" i="16"/>
  <c r="B589" i="16"/>
  <c r="B588" i="16"/>
  <c r="B587" i="16"/>
  <c r="B586" i="16"/>
  <c r="B585" i="16"/>
  <c r="B584" i="16"/>
  <c r="B583" i="16"/>
  <c r="B582" i="16"/>
  <c r="B581" i="16"/>
  <c r="B580" i="16"/>
  <c r="B579" i="16"/>
  <c r="B578" i="16"/>
  <c r="B577" i="16"/>
  <c r="B576" i="16"/>
  <c r="B575" i="16"/>
  <c r="B574" i="16"/>
  <c r="B573" i="16"/>
  <c r="B572" i="16"/>
  <c r="B571" i="16"/>
  <c r="B570" i="16"/>
  <c r="B569" i="16"/>
  <c r="B568" i="16"/>
  <c r="B567" i="16"/>
  <c r="B566" i="16"/>
  <c r="B565" i="16"/>
  <c r="B564" i="16"/>
  <c r="B563" i="16"/>
  <c r="B562" i="16"/>
  <c r="B561" i="16"/>
  <c r="B560" i="16"/>
  <c r="B559" i="16"/>
  <c r="B558" i="16"/>
  <c r="B557" i="16"/>
  <c r="B556" i="16"/>
  <c r="B555" i="16"/>
  <c r="B554" i="16"/>
  <c r="B553" i="16"/>
  <c r="B552" i="16"/>
  <c r="B551" i="16"/>
  <c r="B550" i="16"/>
  <c r="B549" i="16"/>
  <c r="B548" i="16"/>
  <c r="B547" i="16"/>
  <c r="B546" i="16"/>
  <c r="B545" i="16"/>
  <c r="B544" i="16"/>
  <c r="B543" i="16"/>
  <c r="B542" i="16"/>
  <c r="B541" i="16"/>
  <c r="B540" i="16"/>
  <c r="B539" i="16"/>
  <c r="B538" i="16"/>
  <c r="B537" i="16"/>
  <c r="B536" i="16"/>
  <c r="B535" i="16"/>
  <c r="B534" i="16"/>
  <c r="B533" i="16"/>
  <c r="B532" i="16"/>
  <c r="B531" i="16"/>
  <c r="B530" i="16"/>
  <c r="B529" i="16"/>
  <c r="B528" i="16"/>
  <c r="B527" i="16"/>
  <c r="B526" i="16"/>
  <c r="B525" i="16"/>
  <c r="B524" i="16"/>
  <c r="B523" i="16"/>
  <c r="B522" i="16"/>
  <c r="B521" i="16"/>
  <c r="B520" i="16"/>
  <c r="B519" i="16"/>
  <c r="B518" i="16"/>
  <c r="B517" i="16"/>
  <c r="B516" i="16"/>
  <c r="B515" i="16"/>
  <c r="B514" i="16"/>
  <c r="B513" i="16"/>
  <c r="B512" i="16"/>
  <c r="B511" i="16"/>
  <c r="B510" i="16"/>
  <c r="B509" i="16"/>
  <c r="B508" i="16"/>
  <c r="B507" i="16"/>
  <c r="B506" i="16"/>
  <c r="B505" i="16"/>
  <c r="B504" i="16"/>
  <c r="B503" i="16"/>
  <c r="B502" i="16"/>
  <c r="B501" i="16"/>
  <c r="B500" i="16"/>
  <c r="B499" i="16"/>
  <c r="B498" i="16"/>
  <c r="B497" i="16"/>
  <c r="B496" i="16"/>
  <c r="B495" i="16"/>
  <c r="B494" i="16"/>
  <c r="B493" i="16"/>
  <c r="B492" i="16"/>
  <c r="B491" i="16"/>
  <c r="B490" i="16"/>
  <c r="B489" i="16"/>
  <c r="B488" i="16"/>
  <c r="B487" i="16"/>
  <c r="B486" i="16"/>
  <c r="B485" i="16"/>
  <c r="B484" i="16"/>
  <c r="B483" i="16"/>
  <c r="B482" i="16"/>
  <c r="B481" i="16"/>
  <c r="B480" i="16"/>
  <c r="B479" i="16"/>
  <c r="B478" i="16"/>
  <c r="B477" i="16"/>
  <c r="B476" i="16"/>
  <c r="B475" i="16"/>
  <c r="B474" i="16"/>
  <c r="B473" i="16"/>
  <c r="B472" i="16"/>
  <c r="B471" i="16"/>
  <c r="B470" i="16"/>
  <c r="B469" i="16"/>
  <c r="B468" i="16"/>
  <c r="B467" i="16"/>
  <c r="B466" i="16"/>
  <c r="B465" i="16"/>
  <c r="B464" i="16"/>
  <c r="B463" i="16"/>
  <c r="B462" i="16"/>
  <c r="B461" i="16"/>
  <c r="B460" i="16"/>
  <c r="B459" i="16"/>
  <c r="B458" i="16"/>
  <c r="B457" i="16"/>
  <c r="B456" i="16"/>
  <c r="B455" i="16"/>
  <c r="B454" i="16"/>
  <c r="B453" i="16"/>
  <c r="B452" i="16"/>
  <c r="B451" i="16"/>
  <c r="B450" i="16"/>
  <c r="B449" i="16"/>
  <c r="B448" i="16"/>
  <c r="B447" i="16"/>
  <c r="B446" i="16"/>
  <c r="B445" i="16"/>
  <c r="B444" i="16"/>
  <c r="B443" i="16"/>
  <c r="B442" i="16"/>
  <c r="B441" i="16"/>
  <c r="B440" i="16"/>
  <c r="B439" i="16"/>
  <c r="B438" i="16"/>
  <c r="B437" i="16"/>
  <c r="B436" i="16"/>
  <c r="B435" i="16"/>
  <c r="B434" i="16"/>
  <c r="B433" i="16"/>
  <c r="B432" i="16"/>
  <c r="B431" i="16"/>
  <c r="B430" i="16"/>
  <c r="B429" i="16"/>
  <c r="B428" i="16"/>
  <c r="B427" i="16"/>
  <c r="B426" i="16"/>
  <c r="B425" i="16"/>
  <c r="B424" i="16"/>
  <c r="B423" i="16"/>
  <c r="B422" i="16"/>
  <c r="B421" i="16"/>
  <c r="B420" i="16"/>
  <c r="B419" i="16"/>
  <c r="B418" i="16"/>
  <c r="B417" i="16"/>
  <c r="B416" i="16"/>
  <c r="B415" i="16"/>
  <c r="B414" i="16"/>
  <c r="B413" i="16"/>
  <c r="B412" i="16"/>
  <c r="B411" i="16"/>
  <c r="B410" i="16"/>
  <c r="B409" i="16"/>
  <c r="B408" i="16"/>
  <c r="B407" i="16"/>
  <c r="B406" i="16"/>
  <c r="B405" i="16"/>
  <c r="B404" i="16"/>
  <c r="B403" i="16"/>
  <c r="B402" i="16"/>
  <c r="B401" i="16"/>
  <c r="B400" i="16"/>
  <c r="B399" i="16"/>
  <c r="B398" i="16"/>
  <c r="B397" i="16"/>
  <c r="B396" i="16"/>
  <c r="B395" i="16"/>
  <c r="B394" i="16"/>
  <c r="B393" i="16"/>
  <c r="B392" i="16"/>
  <c r="B391" i="16"/>
  <c r="B390" i="16"/>
  <c r="B389" i="16"/>
  <c r="B388" i="16"/>
  <c r="B387" i="16"/>
  <c r="B386" i="16"/>
  <c r="B385" i="16"/>
  <c r="B384" i="16"/>
  <c r="B383" i="16"/>
  <c r="B382" i="16"/>
  <c r="B381" i="16"/>
  <c r="B380" i="16"/>
  <c r="B379" i="16"/>
  <c r="B378" i="16"/>
  <c r="B377" i="16"/>
  <c r="B376" i="16"/>
  <c r="B375" i="16"/>
  <c r="B374" i="16"/>
  <c r="B373" i="16"/>
  <c r="B372" i="16"/>
  <c r="B371" i="16"/>
  <c r="B370" i="16"/>
  <c r="B369" i="16"/>
  <c r="B368" i="16"/>
  <c r="B367" i="16"/>
  <c r="B366" i="16"/>
  <c r="B365" i="16"/>
  <c r="B364" i="16"/>
  <c r="B363" i="16"/>
  <c r="B362" i="16"/>
  <c r="B361" i="16"/>
  <c r="B360" i="16"/>
  <c r="B359" i="16"/>
  <c r="B358" i="16"/>
  <c r="B357" i="16"/>
  <c r="B356" i="16"/>
  <c r="B355" i="16"/>
  <c r="B354" i="16"/>
  <c r="B353" i="16"/>
  <c r="B352" i="16"/>
  <c r="B351" i="16"/>
  <c r="B350" i="16"/>
  <c r="B349" i="16"/>
  <c r="B348" i="16"/>
  <c r="B347" i="16"/>
  <c r="B346" i="16"/>
  <c r="B345" i="16"/>
  <c r="B344" i="16"/>
  <c r="B343" i="16"/>
  <c r="B342" i="16"/>
  <c r="B341" i="16"/>
  <c r="B340" i="16"/>
  <c r="B339" i="16"/>
  <c r="B338" i="16"/>
  <c r="B337" i="16"/>
  <c r="B336" i="16"/>
  <c r="B335" i="16"/>
  <c r="B334" i="16"/>
  <c r="B333" i="16"/>
  <c r="B332" i="16"/>
  <c r="B331" i="16"/>
  <c r="B330" i="16"/>
  <c r="B329" i="16"/>
  <c r="B328" i="16"/>
  <c r="B327" i="16"/>
  <c r="B326" i="16"/>
  <c r="B325" i="16"/>
  <c r="B324" i="16"/>
  <c r="B323" i="16"/>
  <c r="B322" i="16"/>
  <c r="B321" i="16"/>
  <c r="B320" i="16"/>
  <c r="B319" i="16"/>
  <c r="B318" i="16"/>
  <c r="B317" i="16"/>
  <c r="B316" i="16"/>
  <c r="B315" i="16"/>
  <c r="B314" i="16"/>
  <c r="B313" i="16"/>
  <c r="B312" i="16"/>
  <c r="B311" i="16"/>
  <c r="B310" i="16"/>
  <c r="B309" i="16"/>
  <c r="B308" i="16"/>
  <c r="B307" i="16"/>
  <c r="B306" i="16"/>
  <c r="B305" i="16"/>
  <c r="B304" i="16"/>
  <c r="B303" i="16"/>
  <c r="B302" i="16"/>
  <c r="B301" i="16"/>
  <c r="B300" i="16"/>
  <c r="B299" i="16"/>
  <c r="B298" i="16"/>
  <c r="B297" i="16"/>
  <c r="B296" i="16"/>
  <c r="B295" i="16"/>
  <c r="B294" i="16"/>
  <c r="B293" i="16"/>
  <c r="B292" i="16"/>
  <c r="B291" i="16"/>
  <c r="B290" i="16"/>
  <c r="B289" i="16"/>
  <c r="B288" i="16"/>
  <c r="B287" i="16"/>
  <c r="B286" i="16"/>
  <c r="B285" i="16"/>
  <c r="B284" i="16"/>
  <c r="B283" i="16"/>
  <c r="B282" i="16"/>
  <c r="B281" i="16"/>
  <c r="B280" i="16"/>
  <c r="B279" i="16"/>
  <c r="B278" i="16"/>
  <c r="B277" i="16"/>
  <c r="B276" i="16"/>
  <c r="B275" i="16"/>
  <c r="B274" i="16"/>
  <c r="B273" i="16"/>
  <c r="B272" i="16"/>
  <c r="B271" i="16"/>
  <c r="B270" i="16"/>
  <c r="B269" i="16"/>
  <c r="B268" i="16"/>
  <c r="B267" i="16"/>
  <c r="B266" i="16"/>
  <c r="B265" i="16"/>
  <c r="B264" i="16"/>
  <c r="B263" i="16"/>
  <c r="B262" i="16"/>
  <c r="B261" i="16"/>
  <c r="B260" i="16"/>
  <c r="B259" i="16"/>
  <c r="B258" i="16"/>
  <c r="B257" i="16"/>
  <c r="B256" i="16"/>
  <c r="B255" i="16"/>
  <c r="B254" i="16"/>
  <c r="B253" i="16"/>
  <c r="B252" i="16"/>
  <c r="B251" i="16"/>
  <c r="B250" i="16"/>
  <c r="B249" i="16"/>
  <c r="B248" i="16"/>
  <c r="B247" i="16"/>
  <c r="B246" i="16"/>
  <c r="B245" i="16"/>
  <c r="B244" i="16"/>
  <c r="B243" i="16"/>
  <c r="B242" i="16"/>
  <c r="B241" i="16"/>
  <c r="B240" i="16"/>
  <c r="B239" i="16"/>
  <c r="B238" i="16"/>
  <c r="B237" i="16"/>
  <c r="B236" i="16"/>
  <c r="B235" i="16"/>
  <c r="B234" i="16"/>
  <c r="B233" i="16"/>
  <c r="B232" i="16"/>
  <c r="B231" i="16"/>
  <c r="B230" i="16"/>
  <c r="B229" i="16"/>
  <c r="B228" i="16"/>
  <c r="B227" i="16"/>
  <c r="B226" i="16"/>
  <c r="B225" i="16"/>
  <c r="B224" i="16"/>
  <c r="B223" i="16"/>
  <c r="B222" i="16"/>
  <c r="B221" i="16"/>
  <c r="B220" i="16"/>
  <c r="B219" i="16"/>
  <c r="B218" i="16"/>
  <c r="B217" i="16"/>
  <c r="B216" i="16"/>
  <c r="B215" i="16"/>
  <c r="B214" i="16"/>
  <c r="B213" i="16"/>
  <c r="B212" i="16"/>
  <c r="B211" i="16"/>
  <c r="B210" i="16"/>
  <c r="B209" i="16"/>
  <c r="B208" i="16"/>
  <c r="B207" i="16"/>
  <c r="B206" i="16"/>
  <c r="B205" i="16"/>
  <c r="B204" i="16"/>
  <c r="B203" i="16"/>
  <c r="B202" i="16"/>
  <c r="B201" i="16"/>
  <c r="B200" i="16"/>
  <c r="B199" i="16"/>
  <c r="B198" i="16"/>
  <c r="B197" i="16"/>
  <c r="B196" i="16"/>
  <c r="B195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B180" i="16"/>
  <c r="B179" i="16"/>
  <c r="B178" i="16"/>
  <c r="B177" i="16"/>
  <c r="B176" i="16"/>
  <c r="B175" i="16"/>
  <c r="B174" i="16"/>
  <c r="B173" i="16"/>
  <c r="B172" i="16"/>
  <c r="B171" i="16"/>
  <c r="B170" i="16"/>
  <c r="B169" i="16"/>
  <c r="B168" i="16"/>
  <c r="B167" i="16"/>
  <c r="B166" i="16"/>
  <c r="B165" i="16"/>
  <c r="B164" i="16"/>
  <c r="B163" i="16"/>
  <c r="B162" i="16"/>
  <c r="B161" i="16"/>
  <c r="B160" i="16"/>
  <c r="B159" i="16"/>
  <c r="B158" i="16"/>
  <c r="B157" i="16"/>
  <c r="B156" i="16"/>
  <c r="B155" i="16"/>
  <c r="B154" i="16"/>
  <c r="B153" i="16"/>
  <c r="B152" i="16"/>
  <c r="B151" i="16"/>
  <c r="B150" i="16"/>
  <c r="B149" i="16"/>
  <c r="B148" i="16"/>
  <c r="B147" i="16"/>
  <c r="B14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D21" i="21" l="1"/>
  <c r="E21" i="23"/>
  <c r="D17" i="21"/>
  <c r="M4" i="23"/>
  <c r="D7" i="22"/>
  <c r="M12" i="23"/>
  <c r="L11" i="23"/>
  <c r="L13" i="23" s="1"/>
  <c r="D11" i="22"/>
  <c r="D9" i="22"/>
  <c r="G8" i="21"/>
  <c r="M8" i="23"/>
  <c r="S760" i="31"/>
  <c r="S756" i="31"/>
  <c r="S752" i="31"/>
  <c r="S748" i="31"/>
  <c r="S744" i="31"/>
  <c r="S740" i="31"/>
  <c r="S736" i="31"/>
  <c r="S732" i="31"/>
  <c r="S728" i="31"/>
  <c r="S724" i="31"/>
  <c r="S720" i="31"/>
  <c r="S716" i="31"/>
  <c r="S712" i="31"/>
  <c r="S708" i="31"/>
  <c r="S704" i="31"/>
  <c r="S700" i="31"/>
  <c r="S696" i="31"/>
  <c r="S692" i="31"/>
  <c r="S688" i="31"/>
  <c r="S684" i="31"/>
  <c r="S680" i="31"/>
  <c r="S676" i="31"/>
  <c r="S672" i="31"/>
  <c r="S668" i="31"/>
  <c r="S664" i="31"/>
  <c r="S660" i="31"/>
  <c r="S656" i="31"/>
  <c r="S652" i="31"/>
  <c r="S648" i="31"/>
  <c r="S644" i="31"/>
  <c r="S640" i="31"/>
  <c r="S636" i="31"/>
  <c r="S632" i="31"/>
  <c r="S628" i="31"/>
  <c r="S624" i="31"/>
  <c r="S620" i="31"/>
  <c r="S616" i="31"/>
  <c r="S612" i="31"/>
  <c r="S608" i="31"/>
  <c r="S604" i="31"/>
  <c r="S600" i="31"/>
  <c r="S596" i="31"/>
  <c r="S592" i="31"/>
  <c r="S588" i="31"/>
  <c r="S584" i="31"/>
  <c r="S580" i="31"/>
  <c r="S576" i="31"/>
  <c r="S572" i="31"/>
  <c r="S568" i="31"/>
  <c r="S564" i="31"/>
  <c r="S560" i="31"/>
  <c r="S556" i="31"/>
  <c r="S552" i="31"/>
  <c r="S548" i="31"/>
  <c r="S544" i="31"/>
  <c r="S540" i="31"/>
  <c r="S536" i="31"/>
  <c r="S532" i="31"/>
  <c r="S528" i="31"/>
  <c r="S524" i="31"/>
  <c r="S520" i="31"/>
  <c r="S516" i="31"/>
  <c r="S512" i="31"/>
  <c r="S508" i="31"/>
  <c r="S504" i="31"/>
  <c r="S500" i="31"/>
  <c r="S496" i="31"/>
  <c r="S492" i="31"/>
  <c r="S488" i="31"/>
  <c r="S484" i="31"/>
  <c r="S480" i="31"/>
  <c r="S476" i="31"/>
  <c r="S472" i="31"/>
  <c r="S468" i="31"/>
  <c r="S464" i="31"/>
  <c r="S460" i="31"/>
  <c r="S456" i="31"/>
  <c r="S452" i="31"/>
  <c r="S448" i="31"/>
  <c r="S444" i="31"/>
  <c r="S440" i="31"/>
  <c r="S436" i="31"/>
  <c r="S432" i="31"/>
  <c r="S428" i="31"/>
  <c r="S759" i="31"/>
  <c r="S755" i="31"/>
  <c r="S751" i="31"/>
  <c r="S747" i="31"/>
  <c r="S743" i="31"/>
  <c r="S739" i="31"/>
  <c r="S735" i="31"/>
  <c r="S731" i="31"/>
  <c r="S727" i="31"/>
  <c r="S723" i="31"/>
  <c r="S719" i="31"/>
  <c r="S715" i="31"/>
  <c r="S711" i="31"/>
  <c r="S707" i="31"/>
  <c r="S703" i="31"/>
  <c r="S699" i="31"/>
  <c r="S695" i="31"/>
  <c r="S691" i="31"/>
  <c r="S687" i="31"/>
  <c r="S683" i="31"/>
  <c r="S679" i="31"/>
  <c r="S675" i="31"/>
  <c r="S671" i="31"/>
  <c r="S667" i="31"/>
  <c r="S663" i="31"/>
  <c r="S659" i="31"/>
  <c r="S655" i="31"/>
  <c r="S651" i="31"/>
  <c r="S647" i="31"/>
  <c r="S643" i="31"/>
  <c r="S639" i="31"/>
  <c r="S635" i="31"/>
  <c r="S631" i="31"/>
  <c r="S627" i="31"/>
  <c r="S623" i="31"/>
  <c r="S619" i="31"/>
  <c r="S615" i="31"/>
  <c r="S611" i="31"/>
  <c r="S607" i="31"/>
  <c r="S603" i="31"/>
  <c r="S599" i="31"/>
  <c r="S595" i="31"/>
  <c r="S591" i="31"/>
  <c r="S587" i="31"/>
  <c r="S583" i="31"/>
  <c r="S579" i="31"/>
  <c r="S575" i="31"/>
  <c r="S571" i="31"/>
  <c r="S567" i="31"/>
  <c r="S563" i="31"/>
  <c r="S559" i="31"/>
  <c r="S555" i="31"/>
  <c r="S551" i="31"/>
  <c r="S547" i="31"/>
  <c r="S543" i="31"/>
  <c r="S539" i="31"/>
  <c r="S535" i="31"/>
  <c r="S531" i="31"/>
  <c r="S527" i="31"/>
  <c r="S523" i="31"/>
  <c r="S519" i="31"/>
  <c r="S515" i="31"/>
  <c r="S511" i="31"/>
  <c r="S507" i="31"/>
  <c r="S503" i="31"/>
  <c r="S499" i="31"/>
  <c r="S495" i="31"/>
  <c r="S491" i="31"/>
  <c r="S487" i="31"/>
  <c r="S483" i="31"/>
  <c r="S479" i="31"/>
  <c r="S475" i="31"/>
  <c r="S471" i="31"/>
  <c r="S467" i="31"/>
  <c r="S463" i="31"/>
  <c r="S459" i="31"/>
  <c r="S455" i="31"/>
  <c r="S451" i="31"/>
  <c r="S447" i="31"/>
  <c r="S443" i="31"/>
  <c r="S439" i="31"/>
  <c r="S435" i="31"/>
  <c r="S431" i="31"/>
  <c r="S427" i="31"/>
  <c r="S423" i="31"/>
  <c r="S758" i="31"/>
  <c r="S754" i="31"/>
  <c r="S750" i="31"/>
  <c r="S746" i="31"/>
  <c r="S742" i="31"/>
  <c r="S738" i="31"/>
  <c r="S734" i="31"/>
  <c r="S730" i="31"/>
  <c r="S726" i="31"/>
  <c r="S722" i="31"/>
  <c r="S718" i="31"/>
  <c r="S714" i="31"/>
  <c r="S710" i="31"/>
  <c r="S706" i="31"/>
  <c r="S702" i="31"/>
  <c r="S698" i="31"/>
  <c r="S694" i="31"/>
  <c r="S690" i="31"/>
  <c r="S686" i="31"/>
  <c r="S682" i="31"/>
  <c r="S678" i="31"/>
  <c r="S674" i="31"/>
  <c r="S670" i="31"/>
  <c r="S666" i="31"/>
  <c r="S662" i="31"/>
  <c r="S658" i="31"/>
  <c r="S654" i="31"/>
  <c r="S650" i="31"/>
  <c r="S646" i="31"/>
  <c r="S642" i="31"/>
  <c r="S638" i="31"/>
  <c r="S634" i="31"/>
  <c r="S630" i="31"/>
  <c r="S626" i="31"/>
  <c r="S622" i="31"/>
  <c r="S618" i="31"/>
  <c r="S614" i="31"/>
  <c r="S610" i="31"/>
  <c r="S606" i="31"/>
  <c r="S602" i="31"/>
  <c r="S598" i="31"/>
  <c r="S594" i="31"/>
  <c r="S590" i="31"/>
  <c r="S586" i="31"/>
  <c r="S582" i="31"/>
  <c r="S578" i="31"/>
  <c r="S574" i="31"/>
  <c r="S570" i="31"/>
  <c r="S566" i="31"/>
  <c r="S562" i="31"/>
  <c r="S558" i="31"/>
  <c r="S554" i="31"/>
  <c r="S550" i="31"/>
  <c r="S546" i="31"/>
  <c r="S542" i="31"/>
  <c r="S538" i="31"/>
  <c r="S534" i="31"/>
  <c r="S530" i="31"/>
  <c r="S526" i="31"/>
  <c r="S522" i="31"/>
  <c r="S518" i="31"/>
  <c r="S514" i="31"/>
  <c r="S510" i="31"/>
  <c r="S506" i="31"/>
  <c r="S502" i="31"/>
  <c r="S498" i="31"/>
  <c r="S494" i="31"/>
  <c r="S490" i="31"/>
  <c r="S486" i="31"/>
  <c r="S482" i="31"/>
  <c r="S478" i="31"/>
  <c r="S474" i="31"/>
  <c r="S470" i="31"/>
  <c r="S466" i="31"/>
  <c r="S462" i="31"/>
  <c r="S458" i="31"/>
  <c r="S454" i="31"/>
  <c r="S450" i="31"/>
  <c r="S446" i="31"/>
  <c r="S757" i="31"/>
  <c r="S741" i="31"/>
  <c r="S725" i="31"/>
  <c r="S709" i="31"/>
  <c r="S693" i="31"/>
  <c r="S677" i="31"/>
  <c r="S661" i="31"/>
  <c r="S645" i="31"/>
  <c r="S629" i="31"/>
  <c r="S613" i="31"/>
  <c r="S597" i="31"/>
  <c r="S581" i="31"/>
  <c r="S565" i="31"/>
  <c r="S549" i="31"/>
  <c r="S533" i="31"/>
  <c r="S517" i="31"/>
  <c r="S501" i="31"/>
  <c r="S485" i="31"/>
  <c r="S469" i="31"/>
  <c r="S453" i="31"/>
  <c r="S441" i="31"/>
  <c r="S433" i="31"/>
  <c r="S425" i="31"/>
  <c r="S420" i="31"/>
  <c r="S416" i="31"/>
  <c r="S412" i="31"/>
  <c r="S408" i="31"/>
  <c r="S404" i="31"/>
  <c r="S400" i="31"/>
  <c r="S396" i="31"/>
  <c r="S392" i="31"/>
  <c r="S388" i="31"/>
  <c r="S384" i="31"/>
  <c r="S380" i="31"/>
  <c r="S376" i="31"/>
  <c r="S372" i="31"/>
  <c r="S368" i="31"/>
  <c r="S364" i="31"/>
  <c r="S360" i="31"/>
  <c r="S356" i="31"/>
  <c r="S352" i="31"/>
  <c r="S348" i="31"/>
  <c r="S344" i="31"/>
  <c r="S340" i="31"/>
  <c r="S336" i="31"/>
  <c r="S332" i="31"/>
  <c r="S328" i="31"/>
  <c r="S324" i="31"/>
  <c r="S320" i="31"/>
  <c r="S316" i="31"/>
  <c r="S312" i="31"/>
  <c r="S308" i="31"/>
  <c r="S304" i="31"/>
  <c r="S300" i="31"/>
  <c r="S296" i="31"/>
  <c r="S292" i="31"/>
  <c r="S288" i="31"/>
  <c r="S284" i="31"/>
  <c r="S280" i="31"/>
  <c r="S276" i="31"/>
  <c r="S272" i="31"/>
  <c r="S268" i="31"/>
  <c r="S264" i="31"/>
  <c r="S260" i="31"/>
  <c r="S256" i="31"/>
  <c r="S252" i="31"/>
  <c r="S248" i="31"/>
  <c r="S244" i="31"/>
  <c r="S240" i="31"/>
  <c r="S236" i="31"/>
  <c r="S232" i="31"/>
  <c r="S228" i="31"/>
  <c r="S224" i="31"/>
  <c r="S220" i="31"/>
  <c r="S216" i="31"/>
  <c r="S212" i="31"/>
  <c r="S208" i="31"/>
  <c r="S204" i="31"/>
  <c r="S200" i="31"/>
  <c r="S196" i="31"/>
  <c r="S192" i="31"/>
  <c r="S188" i="31"/>
  <c r="S184" i="31"/>
  <c r="S180" i="31"/>
  <c r="S176" i="31"/>
  <c r="S753" i="31"/>
  <c r="S737" i="31"/>
  <c r="S721" i="31"/>
  <c r="S705" i="31"/>
  <c r="S689" i="31"/>
  <c r="S673" i="31"/>
  <c r="S657" i="31"/>
  <c r="S641" i="31"/>
  <c r="S625" i="31"/>
  <c r="S609" i="31"/>
  <c r="S593" i="31"/>
  <c r="S577" i="31"/>
  <c r="S561" i="31"/>
  <c r="S545" i="31"/>
  <c r="S529" i="31"/>
  <c r="S513" i="31"/>
  <c r="S497" i="31"/>
  <c r="S481" i="31"/>
  <c r="S465" i="31"/>
  <c r="S449" i="31"/>
  <c r="S438" i="31"/>
  <c r="S430" i="31"/>
  <c r="S424" i="31"/>
  <c r="S419" i="31"/>
  <c r="S415" i="31"/>
  <c r="S411" i="31"/>
  <c r="S407" i="31"/>
  <c r="S403" i="31"/>
  <c r="S399" i="31"/>
  <c r="S395" i="31"/>
  <c r="S391" i="31"/>
  <c r="S387" i="31"/>
  <c r="S383" i="31"/>
  <c r="S379" i="31"/>
  <c r="S375" i="31"/>
  <c r="S371" i="31"/>
  <c r="S367" i="31"/>
  <c r="S363" i="31"/>
  <c r="S359" i="31"/>
  <c r="S355" i="31"/>
  <c r="S351" i="31"/>
  <c r="S347" i="31"/>
  <c r="S343" i="31"/>
  <c r="S339" i="31"/>
  <c r="S335" i="31"/>
  <c r="S331" i="31"/>
  <c r="S327" i="31"/>
  <c r="S323" i="31"/>
  <c r="S319" i="31"/>
  <c r="S315" i="31"/>
  <c r="S311" i="31"/>
  <c r="S307" i="31"/>
  <c r="S303" i="31"/>
  <c r="S299" i="31"/>
  <c r="S295" i="31"/>
  <c r="S291" i="31"/>
  <c r="S287" i="31"/>
  <c r="S283" i="31"/>
  <c r="S279" i="31"/>
  <c r="S275" i="31"/>
  <c r="S271" i="31"/>
  <c r="S267" i="31"/>
  <c r="S263" i="31"/>
  <c r="S259" i="31"/>
  <c r="S255" i="31"/>
  <c r="S251" i="31"/>
  <c r="S247" i="31"/>
  <c r="S243" i="31"/>
  <c r="S239" i="31"/>
  <c r="S235" i="31"/>
  <c r="S231" i="31"/>
  <c r="S227" i="31"/>
  <c r="S223" i="31"/>
  <c r="S219" i="31"/>
  <c r="S215" i="31"/>
  <c r="S211" i="31"/>
  <c r="S749" i="31"/>
  <c r="S733" i="31"/>
  <c r="S717" i="31"/>
  <c r="S701" i="31"/>
  <c r="S685" i="31"/>
  <c r="S669" i="31"/>
  <c r="S653" i="31"/>
  <c r="S637" i="31"/>
  <c r="S621" i="31"/>
  <c r="S605" i="31"/>
  <c r="S589" i="31"/>
  <c r="S573" i="31"/>
  <c r="S557" i="31"/>
  <c r="S541" i="31"/>
  <c r="S525" i="31"/>
  <c r="S509" i="31"/>
  <c r="S493" i="31"/>
  <c r="S477" i="31"/>
  <c r="S461" i="31"/>
  <c r="S445" i="31"/>
  <c r="S437" i="31"/>
  <c r="S429" i="31"/>
  <c r="S422" i="31"/>
  <c r="S418" i="31"/>
  <c r="S414" i="31"/>
  <c r="S410" i="31"/>
  <c r="S406" i="31"/>
  <c r="S402" i="31"/>
  <c r="S398" i="31"/>
  <c r="S394" i="31"/>
  <c r="S390" i="31"/>
  <c r="S386" i="31"/>
  <c r="S382" i="31"/>
  <c r="S378" i="31"/>
  <c r="S374" i="31"/>
  <c r="S370" i="31"/>
  <c r="S366" i="31"/>
  <c r="S362" i="31"/>
  <c r="S358" i="31"/>
  <c r="S354" i="31"/>
  <c r="S350" i="31"/>
  <c r="S346" i="31"/>
  <c r="S342" i="31"/>
  <c r="S338" i="31"/>
  <c r="S334" i="31"/>
  <c r="S330" i="31"/>
  <c r="S326" i="31"/>
  <c r="S322" i="31"/>
  <c r="S318" i="31"/>
  <c r="S314" i="31"/>
  <c r="S310" i="31"/>
  <c r="S306" i="31"/>
  <c r="S302" i="31"/>
  <c r="S298" i="31"/>
  <c r="S294" i="31"/>
  <c r="S290" i="31"/>
  <c r="S286" i="31"/>
  <c r="S282" i="31"/>
  <c r="S278" i="31"/>
  <c r="S274" i="31"/>
  <c r="S270" i="31"/>
  <c r="S266" i="31"/>
  <c r="S262" i="31"/>
  <c r="S258" i="31"/>
  <c r="S254" i="31"/>
  <c r="S250" i="31"/>
  <c r="S246" i="31"/>
  <c r="S242" i="31"/>
  <c r="S238" i="31"/>
  <c r="S234" i="31"/>
  <c r="S230" i="31"/>
  <c r="S226" i="31"/>
  <c r="S222" i="31"/>
  <c r="S218" i="31"/>
  <c r="S214" i="31"/>
  <c r="S745" i="31"/>
  <c r="S681" i="31"/>
  <c r="S617" i="31"/>
  <c r="S553" i="31"/>
  <c r="S489" i="31"/>
  <c r="S434" i="31"/>
  <c r="S413" i="31"/>
  <c r="S397" i="31"/>
  <c r="S381" i="31"/>
  <c r="S365" i="31"/>
  <c r="S349" i="31"/>
  <c r="S333" i="31"/>
  <c r="S317" i="31"/>
  <c r="S301" i="31"/>
  <c r="S285" i="31"/>
  <c r="S269" i="31"/>
  <c r="S253" i="31"/>
  <c r="S237" i="31"/>
  <c r="S221" i="31"/>
  <c r="S209" i="31"/>
  <c r="S203" i="31"/>
  <c r="S198" i="31"/>
  <c r="S193" i="31"/>
  <c r="S187" i="31"/>
  <c r="S182" i="31"/>
  <c r="S177" i="31"/>
  <c r="S172" i="31"/>
  <c r="S168" i="31"/>
  <c r="S164" i="31"/>
  <c r="S160" i="31"/>
  <c r="S156" i="31"/>
  <c r="S152" i="31"/>
  <c r="S148" i="31"/>
  <c r="S144" i="31"/>
  <c r="S140" i="31"/>
  <c r="S136" i="31"/>
  <c r="S132" i="31"/>
  <c r="S128" i="31"/>
  <c r="S124" i="31"/>
  <c r="S120" i="31"/>
  <c r="S116" i="31"/>
  <c r="S112" i="31"/>
  <c r="S108" i="31"/>
  <c r="S104" i="31"/>
  <c r="S100" i="31"/>
  <c r="S96" i="31"/>
  <c r="S92" i="31"/>
  <c r="S88" i="31"/>
  <c r="S84" i="31"/>
  <c r="S80" i="31"/>
  <c r="S76" i="31"/>
  <c r="S72" i="31"/>
  <c r="S68" i="31"/>
  <c r="S64" i="31"/>
  <c r="S60" i="31"/>
  <c r="S56" i="31"/>
  <c r="S52" i="31"/>
  <c r="S48" i="31"/>
  <c r="S44" i="31"/>
  <c r="S40" i="31"/>
  <c r="S36" i="31"/>
  <c r="S32" i="31"/>
  <c r="S28" i="31"/>
  <c r="S24" i="31"/>
  <c r="S20" i="31"/>
  <c r="S16" i="31"/>
  <c r="S12" i="31"/>
  <c r="S8" i="31"/>
  <c r="S4" i="31"/>
  <c r="S15" i="31"/>
  <c r="S7" i="31"/>
  <c r="S6" i="31"/>
  <c r="S633" i="31"/>
  <c r="S505" i="31"/>
  <c r="S369" i="31"/>
  <c r="S353" i="31"/>
  <c r="S305" i="31"/>
  <c r="S257" i="31"/>
  <c r="S210" i="31"/>
  <c r="S194" i="31"/>
  <c r="S178" i="31"/>
  <c r="S165" i="31"/>
  <c r="S153" i="31"/>
  <c r="S149" i="31"/>
  <c r="S137" i="31"/>
  <c r="S125" i="31"/>
  <c r="S113" i="31"/>
  <c r="S109" i="31"/>
  <c r="S97" i="31"/>
  <c r="S85" i="31"/>
  <c r="S73" i="31"/>
  <c r="S69" i="31"/>
  <c r="S57" i="31"/>
  <c r="S729" i="31"/>
  <c r="S665" i="31"/>
  <c r="S601" i="31"/>
  <c r="S537" i="31"/>
  <c r="S473" i="31"/>
  <c r="S426" i="31"/>
  <c r="S409" i="31"/>
  <c r="S393" i="31"/>
  <c r="S377" i="31"/>
  <c r="S361" i="31"/>
  <c r="S345" i="31"/>
  <c r="S329" i="31"/>
  <c r="S313" i="31"/>
  <c r="S297" i="31"/>
  <c r="S281" i="31"/>
  <c r="S265" i="31"/>
  <c r="S249" i="31"/>
  <c r="S233" i="31"/>
  <c r="S217" i="31"/>
  <c r="S207" i="31"/>
  <c r="S202" i="31"/>
  <c r="S197" i="31"/>
  <c r="S191" i="31"/>
  <c r="S186" i="31"/>
  <c r="S181" i="31"/>
  <c r="S175" i="31"/>
  <c r="S171" i="31"/>
  <c r="S167" i="31"/>
  <c r="S163" i="31"/>
  <c r="S159" i="31"/>
  <c r="S155" i="31"/>
  <c r="S151" i="31"/>
  <c r="S147" i="31"/>
  <c r="S143" i="31"/>
  <c r="S139" i="31"/>
  <c r="S135" i="31"/>
  <c r="S131" i="31"/>
  <c r="S127" i="31"/>
  <c r="S123" i="31"/>
  <c r="S119" i="31"/>
  <c r="S115" i="31"/>
  <c r="S111" i="31"/>
  <c r="S107" i="31"/>
  <c r="S103" i="31"/>
  <c r="S99" i="31"/>
  <c r="S95" i="31"/>
  <c r="S91" i="31"/>
  <c r="S87" i="31"/>
  <c r="S83" i="31"/>
  <c r="S79" i="31"/>
  <c r="S75" i="31"/>
  <c r="S71" i="31"/>
  <c r="S67" i="31"/>
  <c r="S63" i="31"/>
  <c r="S59" i="31"/>
  <c r="S55" i="31"/>
  <c r="S51" i="31"/>
  <c r="S47" i="31"/>
  <c r="S43" i="31"/>
  <c r="S39" i="31"/>
  <c r="S35" i="31"/>
  <c r="S31" i="31"/>
  <c r="S27" i="31"/>
  <c r="S23" i="31"/>
  <c r="S19" i="31"/>
  <c r="S11" i="31"/>
  <c r="S3" i="31"/>
  <c r="S697" i="31"/>
  <c r="S417" i="31"/>
  <c r="S385" i="31"/>
  <c r="S321" i="31"/>
  <c r="S289" i="31"/>
  <c r="S241" i="31"/>
  <c r="S205" i="31"/>
  <c r="S189" i="31"/>
  <c r="S173" i="31"/>
  <c r="S161" i="31"/>
  <c r="S145" i="31"/>
  <c r="S133" i="31"/>
  <c r="S117" i="31"/>
  <c r="S101" i="31"/>
  <c r="S89" i="31"/>
  <c r="S77" i="31"/>
  <c r="S61" i="31"/>
  <c r="S713" i="31"/>
  <c r="S649" i="31"/>
  <c r="S585" i="31"/>
  <c r="S521" i="31"/>
  <c r="S457" i="31"/>
  <c r="S421" i="31"/>
  <c r="S405" i="31"/>
  <c r="S389" i="31"/>
  <c r="S373" i="31"/>
  <c r="S357" i="31"/>
  <c r="S341" i="31"/>
  <c r="S325" i="31"/>
  <c r="S309" i="31"/>
  <c r="S293" i="31"/>
  <c r="S277" i="31"/>
  <c r="S261" i="31"/>
  <c r="S245" i="31"/>
  <c r="S229" i="31"/>
  <c r="S213" i="31"/>
  <c r="S206" i="31"/>
  <c r="S201" i="31"/>
  <c r="S195" i="31"/>
  <c r="S190" i="31"/>
  <c r="S185" i="31"/>
  <c r="S179" i="31"/>
  <c r="S174" i="31"/>
  <c r="S170" i="31"/>
  <c r="S166" i="31"/>
  <c r="S162" i="31"/>
  <c r="S158" i="31"/>
  <c r="S154" i="31"/>
  <c r="S150" i="31"/>
  <c r="S146" i="31"/>
  <c r="S142" i="31"/>
  <c r="S138" i="31"/>
  <c r="S134" i="31"/>
  <c r="S130" i="31"/>
  <c r="S126" i="31"/>
  <c r="S122" i="31"/>
  <c r="S118" i="31"/>
  <c r="S114" i="31"/>
  <c r="S110" i="31"/>
  <c r="S106" i="31"/>
  <c r="S102" i="31"/>
  <c r="S98" i="31"/>
  <c r="S94" i="31"/>
  <c r="S90" i="31"/>
  <c r="S86" i="31"/>
  <c r="S82" i="31"/>
  <c r="S78" i="31"/>
  <c r="S74" i="31"/>
  <c r="S70" i="31"/>
  <c r="S66" i="31"/>
  <c r="S62" i="31"/>
  <c r="S58" i="31"/>
  <c r="S54" i="31"/>
  <c r="S50" i="31"/>
  <c r="S46" i="31"/>
  <c r="S42" i="31"/>
  <c r="S38" i="31"/>
  <c r="S34" i="31"/>
  <c r="S30" i="31"/>
  <c r="S26" i="31"/>
  <c r="S22" i="31"/>
  <c r="S18" i="31"/>
  <c r="S14" i="31"/>
  <c r="S10" i="31"/>
  <c r="S2" i="31"/>
  <c r="S569" i="31"/>
  <c r="S442" i="31"/>
  <c r="S401" i="31"/>
  <c r="S337" i="31"/>
  <c r="S273" i="31"/>
  <c r="S225" i="31"/>
  <c r="S199" i="31"/>
  <c r="S183" i="31"/>
  <c r="S169" i="31"/>
  <c r="S157" i="31"/>
  <c r="S141" i="31"/>
  <c r="S129" i="31"/>
  <c r="S121" i="31"/>
  <c r="S105" i="31"/>
  <c r="S93" i="31"/>
  <c r="S81" i="31"/>
  <c r="S65" i="31"/>
  <c r="S53" i="31"/>
  <c r="S37" i="31"/>
  <c r="S21" i="31"/>
  <c r="S5" i="31"/>
  <c r="S49" i="31"/>
  <c r="S33" i="31"/>
  <c r="S17" i="31"/>
  <c r="S25" i="31"/>
  <c r="S45" i="31"/>
  <c r="S29" i="31"/>
  <c r="S13" i="31"/>
  <c r="S41" i="31"/>
  <c r="S9" i="31"/>
  <c r="E13" i="24"/>
  <c r="O13" i="24"/>
  <c r="H13" i="24"/>
  <c r="P3" i="24"/>
  <c r="P5" i="24"/>
  <c r="P6" i="24"/>
  <c r="P7" i="24"/>
  <c r="P8" i="24"/>
  <c r="P9" i="24"/>
  <c r="P10" i="24"/>
  <c r="P11" i="24"/>
  <c r="P12" i="24"/>
  <c r="G14" i="24"/>
  <c r="N14" i="24"/>
  <c r="G15" i="24"/>
  <c r="N15" i="24"/>
  <c r="G16" i="24"/>
  <c r="N16" i="24"/>
  <c r="G17" i="24"/>
  <c r="N17" i="24"/>
  <c r="G18" i="24"/>
  <c r="N18" i="24"/>
  <c r="G19" i="24"/>
  <c r="N19" i="24"/>
  <c r="G20" i="24"/>
  <c r="N20" i="24"/>
  <c r="G21" i="24"/>
  <c r="N21" i="24"/>
  <c r="P4" i="24"/>
  <c r="F3" i="24"/>
  <c r="M3" i="24"/>
  <c r="Q3" i="24"/>
  <c r="F4" i="24"/>
  <c r="M4" i="24"/>
  <c r="Q4" i="24"/>
  <c r="F5" i="24"/>
  <c r="M5" i="24"/>
  <c r="Q5" i="24"/>
  <c r="F6" i="24"/>
  <c r="M6" i="24"/>
  <c r="Q6" i="24"/>
  <c r="F7" i="24"/>
  <c r="M7" i="24"/>
  <c r="Q7" i="24"/>
  <c r="F8" i="24"/>
  <c r="M8" i="24"/>
  <c r="Q8" i="24"/>
  <c r="F9" i="24"/>
  <c r="M9" i="24"/>
  <c r="Q9" i="24"/>
  <c r="F10" i="24"/>
  <c r="M10" i="24"/>
  <c r="Q10" i="24"/>
  <c r="F11" i="24"/>
  <c r="M11" i="24"/>
  <c r="Q11" i="24"/>
  <c r="F12" i="24"/>
  <c r="M12" i="24"/>
  <c r="Q12" i="24"/>
  <c r="D14" i="24"/>
  <c r="H14" i="24"/>
  <c r="O14" i="24"/>
  <c r="D15" i="24"/>
  <c r="H15" i="24"/>
  <c r="O15" i="24"/>
  <c r="D16" i="24"/>
  <c r="H16" i="24"/>
  <c r="O16" i="24"/>
  <c r="D17" i="24"/>
  <c r="H17" i="24"/>
  <c r="O17" i="24"/>
  <c r="D18" i="24"/>
  <c r="H18" i="24"/>
  <c r="O18" i="24"/>
  <c r="D19" i="24"/>
  <c r="H19" i="24"/>
  <c r="O19" i="24"/>
  <c r="D20" i="24"/>
  <c r="H20" i="24"/>
  <c r="O20" i="24"/>
  <c r="D21" i="24"/>
  <c r="H21" i="24"/>
  <c r="O21" i="24"/>
  <c r="G3" i="24"/>
  <c r="N3" i="24"/>
  <c r="G4" i="24"/>
  <c r="N4" i="24"/>
  <c r="G5" i="24"/>
  <c r="N5" i="24"/>
  <c r="G6" i="24"/>
  <c r="N6" i="24"/>
  <c r="G7" i="24"/>
  <c r="N7" i="24"/>
  <c r="G8" i="24"/>
  <c r="N8" i="24"/>
  <c r="G9" i="24"/>
  <c r="N9" i="24"/>
  <c r="G10" i="24"/>
  <c r="N10" i="24"/>
  <c r="G11" i="24"/>
  <c r="N11" i="24"/>
  <c r="G12" i="24"/>
  <c r="N12" i="24"/>
  <c r="P14" i="24"/>
  <c r="P15" i="24"/>
  <c r="P16" i="24"/>
  <c r="P17" i="24"/>
  <c r="P18" i="24"/>
  <c r="P19" i="24"/>
  <c r="P20" i="24"/>
  <c r="P21" i="24"/>
  <c r="D3" i="24"/>
  <c r="D4" i="24"/>
  <c r="D5" i="24"/>
  <c r="D6" i="24"/>
  <c r="D7" i="24"/>
  <c r="D8" i="24"/>
  <c r="D9" i="24"/>
  <c r="D10" i="24"/>
  <c r="D11" i="24"/>
  <c r="D12" i="24"/>
  <c r="M14" i="24"/>
  <c r="M15" i="24"/>
  <c r="M16" i="24"/>
  <c r="M17" i="24"/>
  <c r="M18" i="24"/>
  <c r="M19" i="24"/>
  <c r="M20" i="24"/>
  <c r="M21" i="24"/>
  <c r="D20" i="23"/>
  <c r="E17" i="23"/>
  <c r="E19" i="23"/>
  <c r="E18" i="23"/>
  <c r="E15" i="23"/>
  <c r="E14" i="23"/>
  <c r="M10" i="23"/>
  <c r="M9" i="23"/>
  <c r="M6" i="23"/>
  <c r="M5" i="23"/>
  <c r="G13" i="23"/>
  <c r="D3" i="23"/>
  <c r="N3" i="23"/>
  <c r="D4" i="23"/>
  <c r="N4" i="23"/>
  <c r="D5" i="23"/>
  <c r="N5" i="23"/>
  <c r="D6" i="23"/>
  <c r="N6" i="23"/>
  <c r="D7" i="23"/>
  <c r="N7" i="23"/>
  <c r="D8" i="23"/>
  <c r="N8" i="23"/>
  <c r="D9" i="23"/>
  <c r="N9" i="23"/>
  <c r="D10" i="23"/>
  <c r="N10" i="23"/>
  <c r="D11" i="23"/>
  <c r="N11" i="23"/>
  <c r="D12" i="23"/>
  <c r="N12" i="23"/>
  <c r="F14" i="23"/>
  <c r="L14" i="23"/>
  <c r="F15" i="23"/>
  <c r="L15" i="23"/>
  <c r="F16" i="23"/>
  <c r="L16" i="23"/>
  <c r="F17" i="23"/>
  <c r="L17" i="23"/>
  <c r="F18" i="23"/>
  <c r="L18" i="23"/>
  <c r="F19" i="23"/>
  <c r="L19" i="23"/>
  <c r="F20" i="23"/>
  <c r="L20" i="23"/>
  <c r="F21" i="23"/>
  <c r="L21" i="23"/>
  <c r="F4" i="23"/>
  <c r="E3" i="23"/>
  <c r="K3" i="23"/>
  <c r="O3" i="23"/>
  <c r="E4" i="23"/>
  <c r="K4" i="23"/>
  <c r="O4" i="23"/>
  <c r="E5" i="23"/>
  <c r="K5" i="23"/>
  <c r="O5" i="23"/>
  <c r="E6" i="23"/>
  <c r="K6" i="23"/>
  <c r="O6" i="23"/>
  <c r="E7" i="23"/>
  <c r="K7" i="23"/>
  <c r="O7" i="23"/>
  <c r="E8" i="23"/>
  <c r="K8" i="23"/>
  <c r="O8" i="23"/>
  <c r="E9" i="23"/>
  <c r="K9" i="23"/>
  <c r="O9" i="23"/>
  <c r="E10" i="23"/>
  <c r="K10" i="23"/>
  <c r="O10" i="23"/>
  <c r="E11" i="23"/>
  <c r="K11" i="23"/>
  <c r="O11" i="23"/>
  <c r="E12" i="23"/>
  <c r="K12" i="23"/>
  <c r="O12" i="23"/>
  <c r="C14" i="23"/>
  <c r="G14" i="23"/>
  <c r="M14" i="23"/>
  <c r="C15" i="23"/>
  <c r="G15" i="23"/>
  <c r="M15" i="23"/>
  <c r="C16" i="23"/>
  <c r="G16" i="23"/>
  <c r="M16" i="23"/>
  <c r="C17" i="23"/>
  <c r="G17" i="23"/>
  <c r="M17" i="23"/>
  <c r="C18" i="23"/>
  <c r="G18" i="23"/>
  <c r="M18" i="23"/>
  <c r="C19" i="23"/>
  <c r="G19" i="23"/>
  <c r="M19" i="23"/>
  <c r="C20" i="23"/>
  <c r="G20" i="23"/>
  <c r="M20" i="23"/>
  <c r="C21" i="23"/>
  <c r="G21" i="23"/>
  <c r="M21" i="23"/>
  <c r="F7" i="23"/>
  <c r="F8" i="23"/>
  <c r="F9" i="23"/>
  <c r="F10" i="23"/>
  <c r="F11" i="23"/>
  <c r="F12" i="23"/>
  <c r="N14" i="23"/>
  <c r="N15" i="23"/>
  <c r="N16" i="23"/>
  <c r="N17" i="23"/>
  <c r="N18" i="23"/>
  <c r="N19" i="23"/>
  <c r="N20" i="23"/>
  <c r="N21" i="23"/>
  <c r="F3" i="23"/>
  <c r="F5" i="23"/>
  <c r="F6" i="23"/>
  <c r="C3" i="23"/>
  <c r="C4" i="23"/>
  <c r="C5" i="23"/>
  <c r="C6" i="23"/>
  <c r="C7" i="23"/>
  <c r="C8" i="23"/>
  <c r="C9" i="23"/>
  <c r="C10" i="23"/>
  <c r="C11" i="23"/>
  <c r="C12" i="23"/>
  <c r="K14" i="23"/>
  <c r="K15" i="23"/>
  <c r="K16" i="23"/>
  <c r="K17" i="23"/>
  <c r="K18" i="23"/>
  <c r="K19" i="23"/>
  <c r="K20" i="23"/>
  <c r="K21" i="23"/>
  <c r="O16" i="22"/>
  <c r="O15" i="22"/>
  <c r="L14" i="22"/>
  <c r="M13" i="22"/>
  <c r="G12" i="22"/>
  <c r="G10" i="22"/>
  <c r="G8" i="22"/>
  <c r="G6" i="22"/>
  <c r="G3" i="22"/>
  <c r="N3" i="22"/>
  <c r="D4" i="22"/>
  <c r="N4" i="22"/>
  <c r="D5" i="22"/>
  <c r="N5" i="22"/>
  <c r="N6" i="22"/>
  <c r="N7" i="22"/>
  <c r="N8" i="22"/>
  <c r="N10" i="22"/>
  <c r="N11" i="22"/>
  <c r="F14" i="22"/>
  <c r="F18" i="22"/>
  <c r="L18" i="22"/>
  <c r="F19" i="22"/>
  <c r="F20" i="22"/>
  <c r="L20" i="22"/>
  <c r="F21" i="22"/>
  <c r="N9" i="22"/>
  <c r="N12" i="22"/>
  <c r="F15" i="22"/>
  <c r="F16" i="22"/>
  <c r="F17" i="22"/>
  <c r="L17" i="22"/>
  <c r="E3" i="22"/>
  <c r="K3" i="22"/>
  <c r="O3" i="22"/>
  <c r="E4" i="22"/>
  <c r="K4" i="22"/>
  <c r="O4" i="22"/>
  <c r="E5" i="22"/>
  <c r="K5" i="22"/>
  <c r="O5" i="22"/>
  <c r="E6" i="22"/>
  <c r="K6" i="22"/>
  <c r="O6" i="22"/>
  <c r="E7" i="22"/>
  <c r="K7" i="22"/>
  <c r="O7" i="22"/>
  <c r="E8" i="22"/>
  <c r="K8" i="22"/>
  <c r="O8" i="22"/>
  <c r="E9" i="22"/>
  <c r="K9" i="22"/>
  <c r="O9" i="22"/>
  <c r="E10" i="22"/>
  <c r="K10" i="22"/>
  <c r="O10" i="22"/>
  <c r="E11" i="22"/>
  <c r="K11" i="22"/>
  <c r="O11" i="22"/>
  <c r="E12" i="22"/>
  <c r="K12" i="22"/>
  <c r="O12" i="22"/>
  <c r="C14" i="22"/>
  <c r="G14" i="22"/>
  <c r="M14" i="22"/>
  <c r="C15" i="22"/>
  <c r="G15" i="22"/>
  <c r="M15" i="22"/>
  <c r="C16" i="22"/>
  <c r="G16" i="22"/>
  <c r="M16" i="22"/>
  <c r="C17" i="22"/>
  <c r="G17" i="22"/>
  <c r="M17" i="22"/>
  <c r="C18" i="22"/>
  <c r="G18" i="22"/>
  <c r="M18" i="22"/>
  <c r="C19" i="22"/>
  <c r="G19" i="22"/>
  <c r="M19" i="22"/>
  <c r="C20" i="22"/>
  <c r="G20" i="22"/>
  <c r="M20" i="22"/>
  <c r="C21" i="22"/>
  <c r="G21" i="22"/>
  <c r="M21" i="22"/>
  <c r="L3" i="22"/>
  <c r="F5" i="22"/>
  <c r="L5" i="22"/>
  <c r="F7" i="22"/>
  <c r="L7" i="22"/>
  <c r="F9" i="22"/>
  <c r="L9" i="22"/>
  <c r="F11" i="22"/>
  <c r="L11" i="22"/>
  <c r="D14" i="22"/>
  <c r="N15" i="22"/>
  <c r="D16" i="22"/>
  <c r="N16" i="22"/>
  <c r="D17" i="22"/>
  <c r="N18" i="22"/>
  <c r="D19" i="22"/>
  <c r="N19" i="22"/>
  <c r="D20" i="22"/>
  <c r="N20" i="22"/>
  <c r="D21" i="22"/>
  <c r="N21" i="22"/>
  <c r="F3" i="22"/>
  <c r="F4" i="22"/>
  <c r="L4" i="22"/>
  <c r="F6" i="22"/>
  <c r="L6" i="22"/>
  <c r="F8" i="22"/>
  <c r="L8" i="22"/>
  <c r="F10" i="22"/>
  <c r="L10" i="22"/>
  <c r="F12" i="22"/>
  <c r="L12" i="22"/>
  <c r="N14" i="22"/>
  <c r="D15" i="22"/>
  <c r="N17" i="22"/>
  <c r="D18" i="22"/>
  <c r="C3" i="22"/>
  <c r="C4" i="22"/>
  <c r="C5" i="22"/>
  <c r="C6" i="22"/>
  <c r="C7" i="22"/>
  <c r="C8" i="22"/>
  <c r="C9" i="22"/>
  <c r="C10" i="22"/>
  <c r="C11" i="22"/>
  <c r="C12" i="22"/>
  <c r="K14" i="22"/>
  <c r="K15" i="22"/>
  <c r="K16" i="22"/>
  <c r="K17" i="22"/>
  <c r="K18" i="22"/>
  <c r="K19" i="22"/>
  <c r="K20" i="22"/>
  <c r="K21" i="22"/>
  <c r="E20" i="21"/>
  <c r="E18" i="21"/>
  <c r="E16" i="21"/>
  <c r="D10" i="21"/>
  <c r="G11" i="21"/>
  <c r="G9" i="21"/>
  <c r="G7" i="21"/>
  <c r="M13" i="21"/>
  <c r="D3" i="21"/>
  <c r="N3" i="21"/>
  <c r="D4" i="21"/>
  <c r="N4" i="21"/>
  <c r="D5" i="21"/>
  <c r="N5" i="21"/>
  <c r="D6" i="21"/>
  <c r="N6" i="21"/>
  <c r="N7" i="21"/>
  <c r="N8" i="21"/>
  <c r="N9" i="21"/>
  <c r="N10" i="21"/>
  <c r="N11" i="21"/>
  <c r="D12" i="21"/>
  <c r="N12" i="21"/>
  <c r="F14" i="21"/>
  <c r="L14" i="21"/>
  <c r="F15" i="21"/>
  <c r="L15" i="21"/>
  <c r="F16" i="21"/>
  <c r="L16" i="21"/>
  <c r="F17" i="21"/>
  <c r="L17" i="21"/>
  <c r="F18" i="21"/>
  <c r="L18" i="21"/>
  <c r="F19" i="21"/>
  <c r="L19" i="21"/>
  <c r="F20" i="21"/>
  <c r="L20" i="21"/>
  <c r="F21" i="21"/>
  <c r="L21" i="21"/>
  <c r="E3" i="21"/>
  <c r="K3" i="21"/>
  <c r="O3" i="21"/>
  <c r="E4" i="21"/>
  <c r="K4" i="21"/>
  <c r="O4" i="21"/>
  <c r="E5" i="21"/>
  <c r="K5" i="21"/>
  <c r="O5" i="21"/>
  <c r="E6" i="21"/>
  <c r="K6" i="21"/>
  <c r="O6" i="21"/>
  <c r="E7" i="21"/>
  <c r="K7" i="21"/>
  <c r="O7" i="21"/>
  <c r="E8" i="21"/>
  <c r="K8" i="21"/>
  <c r="O8" i="21"/>
  <c r="E9" i="21"/>
  <c r="K9" i="21"/>
  <c r="O9" i="21"/>
  <c r="E10" i="21"/>
  <c r="K10" i="21"/>
  <c r="O10" i="21"/>
  <c r="E11" i="21"/>
  <c r="K11" i="21"/>
  <c r="O11" i="21"/>
  <c r="E12" i="21"/>
  <c r="K12" i="21"/>
  <c r="O12" i="21"/>
  <c r="C14" i="21"/>
  <c r="G14" i="21"/>
  <c r="M14" i="21"/>
  <c r="C15" i="21"/>
  <c r="G15" i="21"/>
  <c r="M15" i="21"/>
  <c r="C16" i="21"/>
  <c r="G16" i="21"/>
  <c r="M16" i="21"/>
  <c r="C17" i="21"/>
  <c r="G17" i="21"/>
  <c r="M17" i="21"/>
  <c r="C18" i="21"/>
  <c r="G18" i="21"/>
  <c r="M18" i="21"/>
  <c r="C19" i="21"/>
  <c r="G19" i="21"/>
  <c r="M19" i="21"/>
  <c r="C20" i="21"/>
  <c r="G20" i="21"/>
  <c r="M20" i="21"/>
  <c r="C21" i="21"/>
  <c r="G21" i="21"/>
  <c r="M21" i="21"/>
  <c r="F3" i="21"/>
  <c r="L3" i="21"/>
  <c r="F4" i="21"/>
  <c r="L4" i="21"/>
  <c r="F5" i="21"/>
  <c r="L5" i="21"/>
  <c r="F6" i="21"/>
  <c r="L6" i="21"/>
  <c r="F7" i="21"/>
  <c r="L7" i="21"/>
  <c r="F8" i="21"/>
  <c r="L8" i="21"/>
  <c r="F9" i="21"/>
  <c r="L9" i="21"/>
  <c r="F10" i="21"/>
  <c r="L10" i="21"/>
  <c r="F11" i="21"/>
  <c r="L11" i="21"/>
  <c r="F12" i="21"/>
  <c r="L12" i="21"/>
  <c r="D14" i="21"/>
  <c r="N14" i="21"/>
  <c r="D15" i="21"/>
  <c r="N15" i="21"/>
  <c r="N16" i="21"/>
  <c r="N17" i="21"/>
  <c r="N18" i="21"/>
  <c r="N19" i="21"/>
  <c r="N20" i="21"/>
  <c r="N21" i="21"/>
  <c r="C3" i="21"/>
  <c r="C4" i="21"/>
  <c r="C5" i="21"/>
  <c r="C6" i="21"/>
  <c r="C7" i="21"/>
  <c r="C8" i="21"/>
  <c r="C9" i="21"/>
  <c r="C10" i="21"/>
  <c r="C11" i="21"/>
  <c r="C12" i="21"/>
  <c r="K14" i="21"/>
  <c r="K15" i="21"/>
  <c r="K16" i="21"/>
  <c r="K17" i="21"/>
  <c r="K18" i="21"/>
  <c r="K19" i="21"/>
  <c r="K20" i="21"/>
  <c r="K21" i="21"/>
  <c r="K12" i="5"/>
  <c r="K4" i="5"/>
  <c r="M12" i="5"/>
  <c r="N10" i="5"/>
  <c r="O15" i="5"/>
  <c r="C20" i="5"/>
  <c r="K17" i="5"/>
  <c r="L4" i="5"/>
  <c r="M15" i="5"/>
  <c r="N15" i="5"/>
  <c r="C5" i="5"/>
  <c r="K8" i="5"/>
  <c r="K19" i="5"/>
  <c r="L17" i="5"/>
  <c r="M21" i="5"/>
  <c r="N19" i="5"/>
  <c r="C14" i="5"/>
  <c r="D7" i="5"/>
  <c r="K10" i="5"/>
  <c r="K21" i="5"/>
  <c r="M6" i="5"/>
  <c r="N6" i="5"/>
  <c r="O6" i="5"/>
  <c r="C18" i="5"/>
  <c r="D14" i="5"/>
  <c r="K6" i="5"/>
  <c r="K11" i="5"/>
  <c r="K18" i="5"/>
  <c r="K3" i="5"/>
  <c r="L12" i="5"/>
  <c r="L19" i="5"/>
  <c r="M4" i="5"/>
  <c r="M10" i="5"/>
  <c r="M17" i="5"/>
  <c r="N9" i="5"/>
  <c r="N17" i="5"/>
  <c r="O4" i="5"/>
  <c r="O10" i="5"/>
  <c r="O21" i="5"/>
  <c r="C11" i="5"/>
  <c r="C17" i="5"/>
  <c r="C21" i="5"/>
  <c r="D8" i="5"/>
  <c r="D16" i="5"/>
  <c r="D20" i="5"/>
  <c r="E7" i="5"/>
  <c r="E14" i="5"/>
  <c r="E20" i="5"/>
  <c r="F7" i="5"/>
  <c r="F16" i="5"/>
  <c r="F21" i="5"/>
  <c r="G8" i="5"/>
  <c r="G16" i="5"/>
  <c r="L9" i="5"/>
  <c r="L14" i="5"/>
  <c r="M18" i="5"/>
  <c r="N3" i="5"/>
  <c r="O11" i="5"/>
  <c r="O18" i="5"/>
  <c r="D11" i="5"/>
  <c r="D17" i="5"/>
  <c r="D21" i="5"/>
  <c r="E8" i="5"/>
  <c r="E16" i="5"/>
  <c r="E21" i="5"/>
  <c r="F8" i="5"/>
  <c r="F17" i="5"/>
  <c r="G11" i="5"/>
  <c r="G18" i="5"/>
  <c r="K9" i="5"/>
  <c r="K15" i="5"/>
  <c r="K20" i="5"/>
  <c r="L3" i="5"/>
  <c r="L21" i="5"/>
  <c r="M8" i="5"/>
  <c r="M14" i="5"/>
  <c r="M19" i="5"/>
  <c r="N12" i="5"/>
  <c r="O8" i="5"/>
  <c r="C7" i="5"/>
  <c r="C15" i="5"/>
  <c r="C19" i="5"/>
  <c r="D5" i="5"/>
  <c r="D12" i="5"/>
  <c r="D18" i="5"/>
  <c r="E11" i="5"/>
  <c r="E18" i="5"/>
  <c r="G5" i="5"/>
  <c r="G14" i="5"/>
  <c r="G20" i="5"/>
  <c r="L11" i="5"/>
  <c r="M3" i="5"/>
  <c r="M9" i="5"/>
  <c r="O20" i="5"/>
  <c r="D19" i="5"/>
  <c r="E5" i="5"/>
  <c r="E12" i="5"/>
  <c r="E19" i="5"/>
  <c r="G15" i="5"/>
  <c r="D6" i="5"/>
  <c r="F6" i="5"/>
  <c r="M20" i="5"/>
  <c r="F19" i="5"/>
  <c r="L18" i="5"/>
  <c r="E17" i="5"/>
  <c r="L16" i="5"/>
  <c r="M16" i="5"/>
  <c r="K16" i="5"/>
  <c r="N16" i="5"/>
  <c r="E15" i="5"/>
  <c r="D15" i="5"/>
  <c r="K14" i="5"/>
  <c r="N14" i="5"/>
  <c r="C12" i="5"/>
  <c r="F12" i="5"/>
  <c r="M11" i="5"/>
  <c r="G10" i="5"/>
  <c r="E10" i="5"/>
  <c r="F10" i="5"/>
  <c r="C10" i="5"/>
  <c r="N8" i="5"/>
  <c r="C9" i="5"/>
  <c r="D9" i="5"/>
  <c r="E9" i="5"/>
  <c r="F9" i="5"/>
  <c r="K7" i="5"/>
  <c r="L7" i="5"/>
  <c r="N7" i="5"/>
  <c r="M7" i="5"/>
  <c r="C6" i="5"/>
  <c r="G6" i="5"/>
  <c r="M5" i="5"/>
  <c r="K5" i="5"/>
  <c r="O5" i="5"/>
  <c r="L5" i="5"/>
  <c r="C4" i="5"/>
  <c r="E4" i="5"/>
  <c r="G4" i="5"/>
  <c r="D4" i="5"/>
  <c r="D3" i="5"/>
  <c r="C3" i="5"/>
  <c r="G3" i="5"/>
  <c r="F3" i="5"/>
  <c r="B45" i="19"/>
  <c r="B67" i="19" s="1"/>
  <c r="B89" i="19" s="1"/>
  <c r="B111" i="19" s="1"/>
  <c r="B133" i="19" s="1"/>
  <c r="B155" i="19" s="1"/>
  <c r="B177" i="19" s="1"/>
  <c r="B199" i="19" s="1"/>
  <c r="B221" i="19" s="1"/>
  <c r="B243" i="19" s="1"/>
  <c r="B265" i="19" s="1"/>
  <c r="B36" i="19"/>
  <c r="B58" i="19" s="1"/>
  <c r="B80" i="19" s="1"/>
  <c r="B102" i="19" s="1"/>
  <c r="B124" i="19" s="1"/>
  <c r="B146" i="19" s="1"/>
  <c r="B168" i="19" s="1"/>
  <c r="B190" i="19" s="1"/>
  <c r="B212" i="19" s="1"/>
  <c r="B234" i="19" s="1"/>
  <c r="B256" i="19" s="1"/>
  <c r="B34" i="19"/>
  <c r="B56" i="19" s="1"/>
  <c r="B78" i="19" s="1"/>
  <c r="B100" i="19" s="1"/>
  <c r="B122" i="19" s="1"/>
  <c r="B144" i="19" s="1"/>
  <c r="B166" i="19" s="1"/>
  <c r="B188" i="19" s="1"/>
  <c r="B210" i="19" s="1"/>
  <c r="B232" i="19" s="1"/>
  <c r="B254" i="19" s="1"/>
  <c r="B276" i="19" s="1"/>
  <c r="B33" i="19"/>
  <c r="B55" i="19" s="1"/>
  <c r="B77" i="19" s="1"/>
  <c r="B99" i="19" s="1"/>
  <c r="B121" i="19" s="1"/>
  <c r="B143" i="19" s="1"/>
  <c r="B165" i="19" s="1"/>
  <c r="B187" i="19" s="1"/>
  <c r="B209" i="19" s="1"/>
  <c r="B231" i="19" s="1"/>
  <c r="B253" i="19" s="1"/>
  <c r="B275" i="19" s="1"/>
  <c r="B32" i="19"/>
  <c r="B54" i="19" s="1"/>
  <c r="B76" i="19" s="1"/>
  <c r="B98" i="19" s="1"/>
  <c r="B120" i="19" s="1"/>
  <c r="B142" i="19" s="1"/>
  <c r="B164" i="19" s="1"/>
  <c r="B186" i="19" s="1"/>
  <c r="B208" i="19" s="1"/>
  <c r="B230" i="19" s="1"/>
  <c r="B252" i="19" s="1"/>
  <c r="B274" i="19" s="1"/>
  <c r="B31" i="19"/>
  <c r="B53" i="19" s="1"/>
  <c r="B75" i="19" s="1"/>
  <c r="B97" i="19" s="1"/>
  <c r="B119" i="19" s="1"/>
  <c r="B141" i="19" s="1"/>
  <c r="B163" i="19" s="1"/>
  <c r="B185" i="19" s="1"/>
  <c r="B207" i="19" s="1"/>
  <c r="B229" i="19" s="1"/>
  <c r="B251" i="19" s="1"/>
  <c r="B273" i="19" s="1"/>
  <c r="B30" i="19"/>
  <c r="B52" i="19" s="1"/>
  <c r="B74" i="19" s="1"/>
  <c r="B96" i="19" s="1"/>
  <c r="B118" i="19" s="1"/>
  <c r="B140" i="19" s="1"/>
  <c r="B162" i="19" s="1"/>
  <c r="B184" i="19" s="1"/>
  <c r="B206" i="19" s="1"/>
  <c r="B228" i="19" s="1"/>
  <c r="B250" i="19" s="1"/>
  <c r="B272" i="19" s="1"/>
  <c r="B29" i="19"/>
  <c r="B51" i="19" s="1"/>
  <c r="B73" i="19" s="1"/>
  <c r="B95" i="19" s="1"/>
  <c r="B117" i="19" s="1"/>
  <c r="B139" i="19" s="1"/>
  <c r="B161" i="19" s="1"/>
  <c r="B183" i="19" s="1"/>
  <c r="B205" i="19" s="1"/>
  <c r="B227" i="19" s="1"/>
  <c r="B249" i="19" s="1"/>
  <c r="B271" i="19" s="1"/>
  <c r="B28" i="19"/>
  <c r="B50" i="19" s="1"/>
  <c r="B72" i="19" s="1"/>
  <c r="B94" i="19" s="1"/>
  <c r="B116" i="19" s="1"/>
  <c r="B138" i="19" s="1"/>
  <c r="B160" i="19" s="1"/>
  <c r="B182" i="19" s="1"/>
  <c r="B204" i="19" s="1"/>
  <c r="B226" i="19" s="1"/>
  <c r="B248" i="19" s="1"/>
  <c r="B270" i="19" s="1"/>
  <c r="B27" i="19"/>
  <c r="B49" i="19" s="1"/>
  <c r="B71" i="19" s="1"/>
  <c r="B93" i="19" s="1"/>
  <c r="B115" i="19" s="1"/>
  <c r="B137" i="19" s="1"/>
  <c r="B159" i="19" s="1"/>
  <c r="B181" i="19" s="1"/>
  <c r="B203" i="19" s="1"/>
  <c r="B225" i="19" s="1"/>
  <c r="B247" i="19" s="1"/>
  <c r="B269" i="19" s="1"/>
  <c r="B26" i="19"/>
  <c r="B48" i="19" s="1"/>
  <c r="B70" i="19" s="1"/>
  <c r="B92" i="19" s="1"/>
  <c r="B114" i="19" s="1"/>
  <c r="B136" i="19" s="1"/>
  <c r="B158" i="19" s="1"/>
  <c r="B180" i="19" s="1"/>
  <c r="B202" i="19" s="1"/>
  <c r="B224" i="19" s="1"/>
  <c r="B246" i="19" s="1"/>
  <c r="B268" i="19" s="1"/>
  <c r="B25" i="19"/>
  <c r="B47" i="19" s="1"/>
  <c r="B69" i="19" s="1"/>
  <c r="B91" i="19" s="1"/>
  <c r="B113" i="19" s="1"/>
  <c r="B135" i="19" s="1"/>
  <c r="B157" i="19" s="1"/>
  <c r="B179" i="19" s="1"/>
  <c r="B201" i="19" s="1"/>
  <c r="B223" i="19" s="1"/>
  <c r="B245" i="19" s="1"/>
  <c r="B267" i="19" s="1"/>
  <c r="B15" i="19"/>
  <c r="B37" i="19" s="1"/>
  <c r="B59" i="19" s="1"/>
  <c r="B81" i="19" s="1"/>
  <c r="B103" i="19" s="1"/>
  <c r="B125" i="19" s="1"/>
  <c r="B147" i="19" s="1"/>
  <c r="B169" i="19" s="1"/>
  <c r="B191" i="19" s="1"/>
  <c r="B213" i="19" s="1"/>
  <c r="B235" i="19" s="1"/>
  <c r="B257" i="19" s="1"/>
  <c r="B1676" i="18"/>
  <c r="B1675" i="18"/>
  <c r="B1674" i="18"/>
  <c r="B1673" i="18"/>
  <c r="B1672" i="18"/>
  <c r="B1671" i="18"/>
  <c r="B1670" i="18"/>
  <c r="B1669" i="18"/>
  <c r="B1668" i="18"/>
  <c r="B1667" i="18"/>
  <c r="B1666" i="18"/>
  <c r="B1665" i="18"/>
  <c r="B1664" i="18"/>
  <c r="B1663" i="18"/>
  <c r="B1662" i="18"/>
  <c r="B1661" i="18"/>
  <c r="B1660" i="18"/>
  <c r="B1659" i="18"/>
  <c r="B1658" i="18"/>
  <c r="B1657" i="18"/>
  <c r="B1656" i="18"/>
  <c r="B1655" i="18"/>
  <c r="B1654" i="18"/>
  <c r="B1653" i="18"/>
  <c r="B1652" i="18"/>
  <c r="B1651" i="18"/>
  <c r="B1650" i="18"/>
  <c r="B1649" i="18"/>
  <c r="B1648" i="18"/>
  <c r="B1647" i="18"/>
  <c r="B1646" i="18"/>
  <c r="B1645" i="18"/>
  <c r="B1644" i="18"/>
  <c r="B1643" i="18"/>
  <c r="B1642" i="18"/>
  <c r="B1641" i="18"/>
  <c r="B1640" i="18"/>
  <c r="B1639" i="18"/>
  <c r="B1638" i="18"/>
  <c r="B1637" i="18"/>
  <c r="B1636" i="18"/>
  <c r="B1635" i="18"/>
  <c r="B1634" i="18"/>
  <c r="B1633" i="18"/>
  <c r="B1632" i="18"/>
  <c r="B1631" i="18"/>
  <c r="B1630" i="18"/>
  <c r="B1629" i="18"/>
  <c r="B1628" i="18"/>
  <c r="B1627" i="18"/>
  <c r="B1626" i="18"/>
  <c r="B1625" i="18"/>
  <c r="B1624" i="18"/>
  <c r="B1623" i="18"/>
  <c r="B1622" i="18"/>
  <c r="B1621" i="18"/>
  <c r="B1620" i="18"/>
  <c r="B1619" i="18"/>
  <c r="B1618" i="18"/>
  <c r="B1617" i="18"/>
  <c r="B1616" i="18"/>
  <c r="B1615" i="18"/>
  <c r="B1614" i="18"/>
  <c r="B1613" i="18"/>
  <c r="B1612" i="18"/>
  <c r="B1611" i="18"/>
  <c r="B1610" i="18"/>
  <c r="B1609" i="18"/>
  <c r="B1608" i="18"/>
  <c r="B1607" i="18"/>
  <c r="B1606" i="18"/>
  <c r="B1605" i="18"/>
  <c r="B1604" i="18"/>
  <c r="B1603" i="18"/>
  <c r="B1602" i="18"/>
  <c r="B1601" i="18"/>
  <c r="B1600" i="18"/>
  <c r="B1599" i="18"/>
  <c r="B1598" i="18"/>
  <c r="B1597" i="18"/>
  <c r="B1596" i="18"/>
  <c r="B1595" i="18"/>
  <c r="B1594" i="18"/>
  <c r="B1593" i="18"/>
  <c r="B1592" i="18"/>
  <c r="B1591" i="18"/>
  <c r="B1590" i="18"/>
  <c r="B1589" i="18"/>
  <c r="B1588" i="18"/>
  <c r="B1587" i="18"/>
  <c r="B1586" i="18"/>
  <c r="B1585" i="18"/>
  <c r="B1584" i="18"/>
  <c r="B1583" i="18"/>
  <c r="B1582" i="18"/>
  <c r="B1581" i="18"/>
  <c r="B1580" i="18"/>
  <c r="B1579" i="18"/>
  <c r="B1578" i="18"/>
  <c r="B1577" i="18"/>
  <c r="B1576" i="18"/>
  <c r="B1575" i="18"/>
  <c r="B1574" i="18"/>
  <c r="B1573" i="18"/>
  <c r="B1572" i="18"/>
  <c r="B1571" i="18"/>
  <c r="B1570" i="18"/>
  <c r="B1569" i="18"/>
  <c r="B1568" i="18"/>
  <c r="B1567" i="18"/>
  <c r="B1566" i="18"/>
  <c r="B1565" i="18"/>
  <c r="B1564" i="18"/>
  <c r="B1563" i="18"/>
  <c r="B1562" i="18"/>
  <c r="B1561" i="18"/>
  <c r="B1560" i="18"/>
  <c r="B1559" i="18"/>
  <c r="B1558" i="18"/>
  <c r="B1557" i="18"/>
  <c r="B1556" i="18"/>
  <c r="B1555" i="18"/>
  <c r="B1554" i="18"/>
  <c r="B1553" i="18"/>
  <c r="B1552" i="18"/>
  <c r="B1551" i="18"/>
  <c r="B1550" i="18"/>
  <c r="B1549" i="18"/>
  <c r="B1548" i="18"/>
  <c r="B1547" i="18"/>
  <c r="B1546" i="18"/>
  <c r="B1545" i="18"/>
  <c r="B1544" i="18"/>
  <c r="B1543" i="18"/>
  <c r="B1542" i="18"/>
  <c r="B1541" i="18"/>
  <c r="B1540" i="18"/>
  <c r="B1539" i="18"/>
  <c r="B1538" i="18"/>
  <c r="B1537" i="18"/>
  <c r="B1536" i="18"/>
  <c r="B1535" i="18"/>
  <c r="B1534" i="18"/>
  <c r="B1533" i="18"/>
  <c r="B1532" i="18"/>
  <c r="B1531" i="18"/>
  <c r="B1530" i="18"/>
  <c r="B1529" i="18"/>
  <c r="B1528" i="18"/>
  <c r="B1527" i="18"/>
  <c r="B1526" i="18"/>
  <c r="B1525" i="18"/>
  <c r="B1524" i="18"/>
  <c r="B1523" i="18"/>
  <c r="B1522" i="18"/>
  <c r="B1521" i="18"/>
  <c r="B1520" i="18"/>
  <c r="B1519" i="18"/>
  <c r="B1518" i="18"/>
  <c r="B1517" i="18"/>
  <c r="B1516" i="18"/>
  <c r="B1515" i="18"/>
  <c r="B1514" i="18"/>
  <c r="B1513" i="18"/>
  <c r="B1512" i="18"/>
  <c r="B1511" i="18"/>
  <c r="B1510" i="18"/>
  <c r="B1509" i="18"/>
  <c r="B1508" i="18"/>
  <c r="B1507" i="18"/>
  <c r="B1506" i="18"/>
  <c r="B1505" i="18"/>
  <c r="B1504" i="18"/>
  <c r="B1503" i="18"/>
  <c r="B1502" i="18"/>
  <c r="B1501" i="18"/>
  <c r="B1500" i="18"/>
  <c r="B1499" i="18"/>
  <c r="B1498" i="18"/>
  <c r="B1497" i="18"/>
  <c r="B1496" i="18"/>
  <c r="B1495" i="18"/>
  <c r="B1494" i="18"/>
  <c r="B1493" i="18"/>
  <c r="B1492" i="18"/>
  <c r="B1491" i="18"/>
  <c r="B1490" i="18"/>
  <c r="B1489" i="18"/>
  <c r="B1488" i="18"/>
  <c r="B1487" i="18"/>
  <c r="B1486" i="18"/>
  <c r="B1485" i="18"/>
  <c r="B1484" i="18"/>
  <c r="B1483" i="18"/>
  <c r="B1482" i="18"/>
  <c r="B1481" i="18"/>
  <c r="B1480" i="18"/>
  <c r="B1479" i="18"/>
  <c r="B1478" i="18"/>
  <c r="B1477" i="18"/>
  <c r="B1476" i="18"/>
  <c r="B1475" i="18"/>
  <c r="B1474" i="18"/>
  <c r="B1473" i="18"/>
  <c r="B1472" i="18"/>
  <c r="B1471" i="18"/>
  <c r="B1470" i="18"/>
  <c r="B1469" i="18"/>
  <c r="B1468" i="18"/>
  <c r="B1467" i="18"/>
  <c r="B1466" i="18"/>
  <c r="B1465" i="18"/>
  <c r="B1464" i="18"/>
  <c r="B1463" i="18"/>
  <c r="B1462" i="18"/>
  <c r="B1461" i="18"/>
  <c r="B1460" i="18"/>
  <c r="B1459" i="18"/>
  <c r="B1458" i="18"/>
  <c r="B1457" i="18"/>
  <c r="B1456" i="18"/>
  <c r="B1455" i="18"/>
  <c r="B1454" i="18"/>
  <c r="B1453" i="18"/>
  <c r="B1452" i="18"/>
  <c r="B1451" i="18"/>
  <c r="B1450" i="18"/>
  <c r="B1449" i="18"/>
  <c r="B1448" i="18"/>
  <c r="B1447" i="18"/>
  <c r="B1446" i="18"/>
  <c r="B1445" i="18"/>
  <c r="B1444" i="18"/>
  <c r="B1443" i="18"/>
  <c r="B1442" i="18"/>
  <c r="B1441" i="18"/>
  <c r="B1440" i="18"/>
  <c r="B1439" i="18"/>
  <c r="B1438" i="18"/>
  <c r="B1437" i="18"/>
  <c r="B1436" i="18"/>
  <c r="B1435" i="18"/>
  <c r="B1434" i="18"/>
  <c r="B1433" i="18"/>
  <c r="B1432" i="18"/>
  <c r="B1431" i="18"/>
  <c r="B1430" i="18"/>
  <c r="B1429" i="18"/>
  <c r="B1428" i="18"/>
  <c r="B1427" i="18"/>
  <c r="B1426" i="18"/>
  <c r="B1425" i="18"/>
  <c r="B1424" i="18"/>
  <c r="B1423" i="18"/>
  <c r="B1422" i="18"/>
  <c r="B1421" i="18"/>
  <c r="B1420" i="18"/>
  <c r="B1419" i="18"/>
  <c r="B1418" i="18"/>
  <c r="B1417" i="18"/>
  <c r="B1416" i="18"/>
  <c r="B1415" i="18"/>
  <c r="B1414" i="18"/>
  <c r="B1413" i="18"/>
  <c r="B1412" i="18"/>
  <c r="B1411" i="18"/>
  <c r="B1410" i="18"/>
  <c r="B1409" i="18"/>
  <c r="B1408" i="18"/>
  <c r="B1407" i="18"/>
  <c r="B1406" i="18"/>
  <c r="B1405" i="18"/>
  <c r="B1404" i="18"/>
  <c r="B1403" i="18"/>
  <c r="B1402" i="18"/>
  <c r="B1401" i="18"/>
  <c r="B1400" i="18"/>
  <c r="B1399" i="18"/>
  <c r="B1398" i="18"/>
  <c r="B1397" i="18"/>
  <c r="B1396" i="18"/>
  <c r="B1395" i="18"/>
  <c r="B1394" i="18"/>
  <c r="B1393" i="18"/>
  <c r="B1392" i="18"/>
  <c r="B1391" i="18"/>
  <c r="B1390" i="18"/>
  <c r="B1389" i="18"/>
  <c r="B1388" i="18"/>
  <c r="B1387" i="18"/>
  <c r="B1386" i="18"/>
  <c r="B1385" i="18"/>
  <c r="B1384" i="18"/>
  <c r="B1383" i="18"/>
  <c r="B1382" i="18"/>
  <c r="B1381" i="18"/>
  <c r="B1380" i="18"/>
  <c r="B1379" i="18"/>
  <c r="B1378" i="18"/>
  <c r="B1377" i="18"/>
  <c r="B1376" i="18"/>
  <c r="B1375" i="18"/>
  <c r="B1374" i="18"/>
  <c r="B1373" i="18"/>
  <c r="B1372" i="18"/>
  <c r="B1371" i="18"/>
  <c r="B1370" i="18"/>
  <c r="B1369" i="18"/>
  <c r="B1368" i="18"/>
  <c r="B1367" i="18"/>
  <c r="B1366" i="18"/>
  <c r="B1365" i="18"/>
  <c r="B1364" i="18"/>
  <c r="B1363" i="18"/>
  <c r="B1362" i="18"/>
  <c r="B1361" i="18"/>
  <c r="B1360" i="18"/>
  <c r="B1359" i="18"/>
  <c r="B1358" i="18"/>
  <c r="B1357" i="18"/>
  <c r="B1356" i="18"/>
  <c r="B1355" i="18"/>
  <c r="B1354" i="18"/>
  <c r="B1353" i="18"/>
  <c r="B1352" i="18"/>
  <c r="B1351" i="18"/>
  <c r="B1350" i="18"/>
  <c r="B1349" i="18"/>
  <c r="B1348" i="18"/>
  <c r="B1347" i="18"/>
  <c r="B1346" i="18"/>
  <c r="B1345" i="18"/>
  <c r="B1344" i="18"/>
  <c r="B1343" i="18"/>
  <c r="B1342" i="18"/>
  <c r="B1341" i="18"/>
  <c r="B1340" i="18"/>
  <c r="B1339" i="18"/>
  <c r="B1338" i="18"/>
  <c r="B1337" i="18"/>
  <c r="B1336" i="18"/>
  <c r="B1335" i="18"/>
  <c r="B1334" i="18"/>
  <c r="B1333" i="18"/>
  <c r="B1332" i="18"/>
  <c r="B1331" i="18"/>
  <c r="B1330" i="18"/>
  <c r="B1329" i="18"/>
  <c r="B1328" i="18"/>
  <c r="B1327" i="18"/>
  <c r="B1326" i="18"/>
  <c r="B1325" i="18"/>
  <c r="B1324" i="18"/>
  <c r="B1323" i="18"/>
  <c r="B1322" i="18"/>
  <c r="B1321" i="18"/>
  <c r="B1320" i="18"/>
  <c r="B1319" i="18"/>
  <c r="B1318" i="18"/>
  <c r="B1317" i="18"/>
  <c r="B1316" i="18"/>
  <c r="B1315" i="18"/>
  <c r="B1314" i="18"/>
  <c r="B1313" i="18"/>
  <c r="B1312" i="18"/>
  <c r="B1311" i="18"/>
  <c r="B1310" i="18"/>
  <c r="B1309" i="18"/>
  <c r="B1308" i="18"/>
  <c r="B1307" i="18"/>
  <c r="B1306" i="18"/>
  <c r="B1305" i="18"/>
  <c r="B1304" i="18"/>
  <c r="B1303" i="18"/>
  <c r="B1302" i="18"/>
  <c r="B1301" i="18"/>
  <c r="B1300" i="18"/>
  <c r="B1299" i="18"/>
  <c r="B1298" i="18"/>
  <c r="B1297" i="18"/>
  <c r="B1296" i="18"/>
  <c r="B1295" i="18"/>
  <c r="B1294" i="18"/>
  <c r="B1293" i="18"/>
  <c r="B1292" i="18"/>
  <c r="B1291" i="18"/>
  <c r="B1290" i="18"/>
  <c r="B1289" i="18"/>
  <c r="B1288" i="18"/>
  <c r="B1287" i="18"/>
  <c r="B1286" i="18"/>
  <c r="B1285" i="18"/>
  <c r="B1284" i="18"/>
  <c r="B1283" i="18"/>
  <c r="B1282" i="18"/>
  <c r="B1281" i="18"/>
  <c r="B1280" i="18"/>
  <c r="B1279" i="18"/>
  <c r="B1278" i="18"/>
  <c r="B1277" i="18"/>
  <c r="B1276" i="18"/>
  <c r="B1275" i="18"/>
  <c r="B1274" i="18"/>
  <c r="B1273" i="18"/>
  <c r="B1272" i="18"/>
  <c r="B1271" i="18"/>
  <c r="B1270" i="18"/>
  <c r="B1269" i="18"/>
  <c r="B1268" i="18"/>
  <c r="B1267" i="18"/>
  <c r="B1266" i="18"/>
  <c r="B1265" i="18"/>
  <c r="B1264" i="18"/>
  <c r="B1263" i="18"/>
  <c r="B1262" i="18"/>
  <c r="B1261" i="18"/>
  <c r="B1260" i="18"/>
  <c r="B1259" i="18"/>
  <c r="B1258" i="18"/>
  <c r="B1257" i="18"/>
  <c r="B1256" i="18"/>
  <c r="B1255" i="18"/>
  <c r="B1254" i="18"/>
  <c r="B1253" i="18"/>
  <c r="B1252" i="18"/>
  <c r="B1251" i="18"/>
  <c r="B1250" i="18"/>
  <c r="B1249" i="18"/>
  <c r="B1248" i="18"/>
  <c r="B1247" i="18"/>
  <c r="B1246" i="18"/>
  <c r="B1245" i="18"/>
  <c r="B1244" i="18"/>
  <c r="B1243" i="18"/>
  <c r="B1242" i="18"/>
  <c r="B1241" i="18"/>
  <c r="B1240" i="18"/>
  <c r="B1239" i="18"/>
  <c r="B1238" i="18"/>
  <c r="B1237" i="18"/>
  <c r="B1236" i="18"/>
  <c r="B1235" i="18"/>
  <c r="B1234" i="18"/>
  <c r="B1233" i="18"/>
  <c r="B1232" i="18"/>
  <c r="B1231" i="18"/>
  <c r="B1230" i="18"/>
  <c r="B1229" i="18"/>
  <c r="B1228" i="18"/>
  <c r="B1227" i="18"/>
  <c r="B1226" i="18"/>
  <c r="B1225" i="18"/>
  <c r="B1224" i="18"/>
  <c r="B1223" i="18"/>
  <c r="B1222" i="18"/>
  <c r="B1221" i="18"/>
  <c r="B1220" i="18"/>
  <c r="B1219" i="18"/>
  <c r="B1218" i="18"/>
  <c r="B1217" i="18"/>
  <c r="B1216" i="18"/>
  <c r="B1215" i="18"/>
  <c r="B1214" i="18"/>
  <c r="B1213" i="18"/>
  <c r="B1212" i="18"/>
  <c r="B1211" i="18"/>
  <c r="B1210" i="18"/>
  <c r="B1209" i="18"/>
  <c r="B1208" i="18"/>
  <c r="B1207" i="18"/>
  <c r="B1206" i="18"/>
  <c r="B1205" i="18"/>
  <c r="B1204" i="18"/>
  <c r="B1203" i="18"/>
  <c r="B1202" i="18"/>
  <c r="B1201" i="18"/>
  <c r="B1200" i="18"/>
  <c r="B1199" i="18"/>
  <c r="B1198" i="18"/>
  <c r="B1197" i="18"/>
  <c r="B1196" i="18"/>
  <c r="B1195" i="18"/>
  <c r="B1194" i="18"/>
  <c r="B1193" i="18"/>
  <c r="B1192" i="18"/>
  <c r="B1191" i="18"/>
  <c r="B1190" i="18"/>
  <c r="B1189" i="18"/>
  <c r="B1188" i="18"/>
  <c r="B1187" i="18"/>
  <c r="B1186" i="18"/>
  <c r="B1185" i="18"/>
  <c r="B1184" i="18"/>
  <c r="B1183" i="18"/>
  <c r="B1182" i="18"/>
  <c r="B1181" i="18"/>
  <c r="B1180" i="18"/>
  <c r="B1179" i="18"/>
  <c r="B1178" i="18"/>
  <c r="B1177" i="18"/>
  <c r="B1176" i="18"/>
  <c r="B1175" i="18"/>
  <c r="B1174" i="18"/>
  <c r="B1173" i="18"/>
  <c r="B1172" i="18"/>
  <c r="B1171" i="18"/>
  <c r="B1170" i="18"/>
  <c r="B1169" i="18"/>
  <c r="B1168" i="18"/>
  <c r="B1167" i="18"/>
  <c r="B1166" i="18"/>
  <c r="B1165" i="18"/>
  <c r="B1164" i="18"/>
  <c r="B1163" i="18"/>
  <c r="B1162" i="18"/>
  <c r="B1161" i="18"/>
  <c r="B1160" i="18"/>
  <c r="B1159" i="18"/>
  <c r="B1158" i="18"/>
  <c r="B1157" i="18"/>
  <c r="B1156" i="18"/>
  <c r="B1155" i="18"/>
  <c r="B1154" i="18"/>
  <c r="B1153" i="18"/>
  <c r="B1152" i="18"/>
  <c r="B1151" i="18"/>
  <c r="B1150" i="18"/>
  <c r="B1149" i="18"/>
  <c r="B1148" i="18"/>
  <c r="B1147" i="18"/>
  <c r="B1146" i="18"/>
  <c r="B1145" i="18"/>
  <c r="B1144" i="18"/>
  <c r="B1143" i="18"/>
  <c r="B1142" i="18"/>
  <c r="B1141" i="18"/>
  <c r="B1140" i="18"/>
  <c r="B1139" i="18"/>
  <c r="B1138" i="18"/>
  <c r="B1137" i="18"/>
  <c r="B1136" i="18"/>
  <c r="B1135" i="18"/>
  <c r="B1134" i="18"/>
  <c r="B1133" i="18"/>
  <c r="B1132" i="18"/>
  <c r="B1131" i="18"/>
  <c r="B1130" i="18"/>
  <c r="B1129" i="18"/>
  <c r="B1128" i="18"/>
  <c r="B1127" i="18"/>
  <c r="B1126" i="18"/>
  <c r="B1125" i="18"/>
  <c r="B1124" i="18"/>
  <c r="B1123" i="18"/>
  <c r="B1122" i="18"/>
  <c r="B1121" i="18"/>
  <c r="B1120" i="18"/>
  <c r="B1119" i="18"/>
  <c r="B1118" i="18"/>
  <c r="B1117" i="18"/>
  <c r="B1116" i="18"/>
  <c r="B1115" i="18"/>
  <c r="B1114" i="18"/>
  <c r="B1113" i="18"/>
  <c r="B1112" i="18"/>
  <c r="B1111" i="18"/>
  <c r="B1110" i="18"/>
  <c r="B1109" i="18"/>
  <c r="B1108" i="18"/>
  <c r="B1107" i="18"/>
  <c r="B1106" i="18"/>
  <c r="B1105" i="18"/>
  <c r="B1104" i="18"/>
  <c r="B1103" i="18"/>
  <c r="B1102" i="18"/>
  <c r="B1101" i="18"/>
  <c r="B1100" i="18"/>
  <c r="B1099" i="18"/>
  <c r="B1098" i="18"/>
  <c r="B1097" i="18"/>
  <c r="B1096" i="18"/>
  <c r="B1095" i="18"/>
  <c r="B1094" i="18"/>
  <c r="B1093" i="18"/>
  <c r="B1092" i="18"/>
  <c r="B1091" i="18"/>
  <c r="B1090" i="18"/>
  <c r="B1089" i="18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A39" i="19"/>
  <c r="A43" i="19"/>
  <c r="C3" i="16" a="1"/>
  <c r="C1" i="15" a="1"/>
  <c r="C2" i="18" a="1"/>
  <c r="G13" i="21" l="1"/>
  <c r="L13" i="5"/>
  <c r="O22" i="24"/>
  <c r="O47" i="24" s="1"/>
  <c r="G13" i="22"/>
  <c r="X5" i="24" s="1"/>
  <c r="M22" i="21"/>
  <c r="O43" i="24" s="1"/>
  <c r="V18" i="24"/>
  <c r="L22" i="5"/>
  <c r="N42" i="24" s="1"/>
  <c r="U17" i="24"/>
  <c r="M22" i="22"/>
  <c r="O44" i="24" s="1"/>
  <c r="V19" i="24"/>
  <c r="L22" i="23"/>
  <c r="N45" i="24" s="1"/>
  <c r="U20" i="24"/>
  <c r="M13" i="23"/>
  <c r="U8" i="24"/>
  <c r="E22" i="24"/>
  <c r="E47" i="24" s="1"/>
  <c r="X8" i="24"/>
  <c r="H22" i="24"/>
  <c r="H47" i="24" s="1"/>
  <c r="G22" i="23"/>
  <c r="H45" i="24" s="1"/>
  <c r="X6" i="24"/>
  <c r="X4" i="24"/>
  <c r="G22" i="21"/>
  <c r="H43" i="24" s="1"/>
  <c r="V22" i="24"/>
  <c r="D13" i="24"/>
  <c r="N13" i="24"/>
  <c r="U22" i="24" s="1"/>
  <c r="G13" i="24"/>
  <c r="M13" i="24"/>
  <c r="T22" i="24" s="1"/>
  <c r="F13" i="24"/>
  <c r="P13" i="24"/>
  <c r="P22" i="24" s="1"/>
  <c r="P47" i="24" s="1"/>
  <c r="Q13" i="24"/>
  <c r="F13" i="23"/>
  <c r="O13" i="23"/>
  <c r="N13" i="23"/>
  <c r="K13" i="23"/>
  <c r="D13" i="23"/>
  <c r="E13" i="23"/>
  <c r="C13" i="23"/>
  <c r="D13" i="22"/>
  <c r="F13" i="22"/>
  <c r="E13" i="22"/>
  <c r="N13" i="22"/>
  <c r="C13" i="22"/>
  <c r="O13" i="22"/>
  <c r="L13" i="22"/>
  <c r="K13" i="22"/>
  <c r="C13" i="21"/>
  <c r="C22" i="21" s="1"/>
  <c r="D43" i="24" s="1"/>
  <c r="E13" i="21"/>
  <c r="N13" i="21"/>
  <c r="D13" i="21"/>
  <c r="L13" i="21"/>
  <c r="O13" i="21"/>
  <c r="F13" i="21"/>
  <c r="K13" i="21"/>
  <c r="O13" i="5"/>
  <c r="K13" i="5"/>
  <c r="N13" i="5"/>
  <c r="M13" i="5"/>
  <c r="G13" i="5"/>
  <c r="C13" i="5"/>
  <c r="E13" i="5"/>
  <c r="B16" i="19"/>
  <c r="A18" i="19"/>
  <c r="A38" i="19"/>
  <c r="A20" i="19"/>
  <c r="A40" i="19"/>
  <c r="A14" i="19"/>
  <c r="A22" i="19"/>
  <c r="A42" i="19"/>
  <c r="A16" i="19"/>
  <c r="A36" i="19"/>
  <c r="A44" i="19"/>
  <c r="A27" i="19"/>
  <c r="A31" i="19"/>
  <c r="A15" i="19"/>
  <c r="A19" i="19"/>
  <c r="A23" i="19"/>
  <c r="A28" i="19"/>
  <c r="A32" i="19"/>
  <c r="A37" i="19"/>
  <c r="A41" i="19"/>
  <c r="A45" i="19"/>
  <c r="A25" i="19"/>
  <c r="A33" i="19"/>
  <c r="A29" i="19"/>
  <c r="A17" i="19"/>
  <c r="A21" i="19"/>
  <c r="A26" i="19"/>
  <c r="A30" i="19"/>
  <c r="A34" i="19"/>
  <c r="G22" i="22" l="1"/>
  <c r="H44" i="24" s="1"/>
  <c r="O22" i="21"/>
  <c r="Q43" i="24" s="1"/>
  <c r="X18" i="24"/>
  <c r="L22" i="21"/>
  <c r="N43" i="24" s="1"/>
  <c r="U18" i="24"/>
  <c r="K22" i="21"/>
  <c r="M43" i="24" s="1"/>
  <c r="T18" i="24"/>
  <c r="N22" i="21"/>
  <c r="P43" i="24" s="1"/>
  <c r="W18" i="24"/>
  <c r="M22" i="5"/>
  <c r="O42" i="24" s="1"/>
  <c r="V17" i="24"/>
  <c r="N22" i="5"/>
  <c r="P42" i="24" s="1"/>
  <c r="W17" i="24"/>
  <c r="K22" i="5"/>
  <c r="M42" i="24" s="1"/>
  <c r="T17" i="24"/>
  <c r="O22" i="5"/>
  <c r="Q42" i="24" s="1"/>
  <c r="X17" i="24"/>
  <c r="O22" i="22"/>
  <c r="Q44" i="24" s="1"/>
  <c r="X19" i="24"/>
  <c r="K22" i="22"/>
  <c r="M44" i="24" s="1"/>
  <c r="T19" i="24"/>
  <c r="N22" i="22"/>
  <c r="P44" i="24" s="1"/>
  <c r="W19" i="24"/>
  <c r="L22" i="22"/>
  <c r="N44" i="24" s="1"/>
  <c r="U19" i="24"/>
  <c r="N37" i="24" s="1"/>
  <c r="M22" i="23"/>
  <c r="O45" i="24" s="1"/>
  <c r="V20" i="24"/>
  <c r="O35" i="24" s="1"/>
  <c r="O36" i="24" s="1"/>
  <c r="K22" i="23"/>
  <c r="M45" i="24" s="1"/>
  <c r="T20" i="24"/>
  <c r="N22" i="23"/>
  <c r="P45" i="24" s="1"/>
  <c r="W20" i="24"/>
  <c r="O22" i="23"/>
  <c r="Q45" i="24" s="1"/>
  <c r="X20" i="24"/>
  <c r="X22" i="24"/>
  <c r="Q22" i="24"/>
  <c r="Q47" i="24" s="1"/>
  <c r="N22" i="24"/>
  <c r="N47" i="24" s="1"/>
  <c r="M22" i="24"/>
  <c r="M47" i="24" s="1"/>
  <c r="W8" i="24"/>
  <c r="G22" i="24"/>
  <c r="G47" i="24" s="1"/>
  <c r="V8" i="24"/>
  <c r="F22" i="24"/>
  <c r="F47" i="24" s="1"/>
  <c r="T8" i="24"/>
  <c r="D22" i="24"/>
  <c r="D47" i="24" s="1"/>
  <c r="E22" i="23"/>
  <c r="F45" i="24" s="1"/>
  <c r="V6" i="24"/>
  <c r="D22" i="23"/>
  <c r="E45" i="24" s="1"/>
  <c r="U6" i="24"/>
  <c r="F22" i="23"/>
  <c r="G45" i="24" s="1"/>
  <c r="W6" i="24"/>
  <c r="T6" i="24"/>
  <c r="C22" i="23"/>
  <c r="D45" i="24" s="1"/>
  <c r="R6" i="35"/>
  <c r="C22" i="22"/>
  <c r="D44" i="24" s="1"/>
  <c r="R5" i="37"/>
  <c r="R5" i="36"/>
  <c r="R5" i="35"/>
  <c r="R5" i="38"/>
  <c r="T5" i="24"/>
  <c r="D22" i="22"/>
  <c r="E44" i="24" s="1"/>
  <c r="U5" i="24"/>
  <c r="E22" i="22"/>
  <c r="F44" i="24" s="1"/>
  <c r="V5" i="24"/>
  <c r="F22" i="22"/>
  <c r="G44" i="24" s="1"/>
  <c r="W5" i="24"/>
  <c r="U4" i="24"/>
  <c r="D22" i="21"/>
  <c r="E43" i="24" s="1"/>
  <c r="V4" i="24"/>
  <c r="E22" i="21"/>
  <c r="F43" i="24" s="1"/>
  <c r="W4" i="24"/>
  <c r="F22" i="21"/>
  <c r="G43" i="24" s="1"/>
  <c r="C22" i="5"/>
  <c r="D42" i="24" s="1"/>
  <c r="R3" i="37"/>
  <c r="R3" i="36"/>
  <c r="R3" i="35"/>
  <c r="R3" i="38"/>
  <c r="T3" i="24"/>
  <c r="G22" i="5"/>
  <c r="H42" i="24" s="1"/>
  <c r="X3" i="24"/>
  <c r="E22" i="5"/>
  <c r="F42" i="24" s="1"/>
  <c r="V3" i="24"/>
  <c r="Q37" i="24"/>
  <c r="W22" i="24"/>
  <c r="R4" i="35"/>
  <c r="R4" i="38"/>
  <c r="R4" i="37"/>
  <c r="R4" i="36"/>
  <c r="C35" i="38"/>
  <c r="C36" i="38" s="1"/>
  <c r="C35" i="36"/>
  <c r="C36" i="36" s="1"/>
  <c r="C35" i="37"/>
  <c r="C36" i="37" s="1"/>
  <c r="C35" i="35"/>
  <c r="C36" i="35" s="1"/>
  <c r="T4" i="24"/>
  <c r="A55" i="19"/>
  <c r="A59" i="19"/>
  <c r="A60" i="19"/>
  <c r="A54" i="19"/>
  <c r="A58" i="19"/>
  <c r="A56" i="19"/>
  <c r="A64" i="19"/>
  <c r="A50" i="19"/>
  <c r="A53" i="19"/>
  <c r="A61" i="19"/>
  <c r="A62" i="19"/>
  <c r="A52" i="19"/>
  <c r="A51" i="19"/>
  <c r="A63" i="19"/>
  <c r="A49" i="19"/>
  <c r="A65" i="19"/>
  <c r="A48" i="19"/>
  <c r="A66" i="19"/>
  <c r="A47" i="19"/>
  <c r="A67" i="19"/>
  <c r="Q35" i="24" l="1"/>
  <c r="Q36" i="24" s="1"/>
  <c r="P37" i="24"/>
  <c r="O37" i="24"/>
  <c r="C37" i="35"/>
  <c r="M35" i="24"/>
  <c r="M36" i="24" s="1"/>
  <c r="C37" i="37"/>
  <c r="P35" i="24"/>
  <c r="P36" i="24" s="1"/>
  <c r="N35" i="24"/>
  <c r="N36" i="24" s="1"/>
  <c r="P55" i="24"/>
  <c r="P56" i="24" s="1"/>
  <c r="M37" i="24"/>
  <c r="F37" i="24"/>
  <c r="P57" i="24"/>
  <c r="O55" i="24"/>
  <c r="O56" i="24" s="1"/>
  <c r="O57" i="24"/>
  <c r="M55" i="24"/>
  <c r="M56" i="24" s="1"/>
  <c r="M57" i="24"/>
  <c r="N57" i="24"/>
  <c r="N55" i="24"/>
  <c r="N56" i="24" s="1"/>
  <c r="Q55" i="24"/>
  <c r="Q56" i="24" s="1"/>
  <c r="Q57" i="24"/>
  <c r="D37" i="24"/>
  <c r="F35" i="24"/>
  <c r="F36" i="24" s="1"/>
  <c r="C37" i="36"/>
  <c r="H37" i="24"/>
  <c r="H35" i="24"/>
  <c r="H36" i="24" s="1"/>
  <c r="H57" i="24"/>
  <c r="H55" i="24"/>
  <c r="H56" i="24" s="1"/>
  <c r="C37" i="38"/>
  <c r="F55" i="24"/>
  <c r="F56" i="24" s="1"/>
  <c r="F57" i="24"/>
  <c r="D57" i="24"/>
  <c r="D55" i="24"/>
  <c r="D56" i="24" s="1"/>
  <c r="D35" i="24"/>
  <c r="D36" i="24" s="1"/>
  <c r="B17" i="19"/>
  <c r="B38" i="19"/>
  <c r="B60" i="19" s="1"/>
  <c r="B82" i="19" s="1"/>
  <c r="B104" i="19" s="1"/>
  <c r="B126" i="19" s="1"/>
  <c r="B148" i="19" s="1"/>
  <c r="B170" i="19" s="1"/>
  <c r="B192" i="19" s="1"/>
  <c r="B214" i="19" s="1"/>
  <c r="B236" i="19" s="1"/>
  <c r="B258" i="19" s="1"/>
  <c r="A85" i="19"/>
  <c r="A73" i="19"/>
  <c r="A95" i="19" s="1"/>
  <c r="A74" i="19"/>
  <c r="A96" i="19" s="1"/>
  <c r="A84" i="19"/>
  <c r="A72" i="19"/>
  <c r="A94" i="19" s="1"/>
  <c r="A86" i="19"/>
  <c r="A76" i="19"/>
  <c r="A98" i="19" s="1"/>
  <c r="A82" i="19"/>
  <c r="A78" i="19"/>
  <c r="A100" i="19" s="1"/>
  <c r="A80" i="19"/>
  <c r="A83" i="19"/>
  <c r="A75" i="19"/>
  <c r="A97" i="19" s="1"/>
  <c r="A81" i="19"/>
  <c r="A77" i="19"/>
  <c r="A99" i="19" s="1"/>
  <c r="A71" i="19"/>
  <c r="A93" i="19" s="1"/>
  <c r="A87" i="19"/>
  <c r="A88" i="19"/>
  <c r="A70" i="19"/>
  <c r="A92" i="19" s="1"/>
  <c r="A89" i="19"/>
  <c r="A69" i="19"/>
  <c r="A91" i="19" s="1"/>
  <c r="B18" i="19" l="1"/>
  <c r="B39" i="19"/>
  <c r="B61" i="19" s="1"/>
  <c r="B83" i="19" s="1"/>
  <c r="B105" i="19" s="1"/>
  <c r="B127" i="19" s="1"/>
  <c r="B149" i="19" s="1"/>
  <c r="B171" i="19" s="1"/>
  <c r="B193" i="19" s="1"/>
  <c r="B215" i="19" s="1"/>
  <c r="B237" i="19" s="1"/>
  <c r="B259" i="19" s="1"/>
  <c r="A121" i="19"/>
  <c r="A103" i="19"/>
  <c r="A117" i="19"/>
  <c r="A107" i="19"/>
  <c r="A120" i="19"/>
  <c r="A104" i="19"/>
  <c r="A118" i="19"/>
  <c r="A106" i="19"/>
  <c r="A119" i="19"/>
  <c r="A105" i="19"/>
  <c r="A122" i="19"/>
  <c r="A102" i="19"/>
  <c r="A116" i="19"/>
  <c r="A108" i="19"/>
  <c r="A109" i="19"/>
  <c r="A115" i="19"/>
  <c r="A114" i="19"/>
  <c r="A110" i="19"/>
  <c r="A111" i="19"/>
  <c r="A113" i="19"/>
  <c r="B19" i="19" l="1"/>
  <c r="B40" i="19"/>
  <c r="B62" i="19" s="1"/>
  <c r="B84" i="19" s="1"/>
  <c r="B106" i="19" s="1"/>
  <c r="B128" i="19" s="1"/>
  <c r="B150" i="19" s="1"/>
  <c r="B172" i="19" s="1"/>
  <c r="B194" i="19" s="1"/>
  <c r="B216" i="19" s="1"/>
  <c r="B238" i="19" s="1"/>
  <c r="B260" i="19" s="1"/>
  <c r="A144" i="19"/>
  <c r="A124" i="19"/>
  <c r="A140" i="19"/>
  <c r="A128" i="19"/>
  <c r="A129" i="19"/>
  <c r="A139" i="19"/>
  <c r="A138" i="19"/>
  <c r="A130" i="19"/>
  <c r="A127" i="19"/>
  <c r="A141" i="19"/>
  <c r="A142" i="19"/>
  <c r="A126" i="19"/>
  <c r="A125" i="19"/>
  <c r="A143" i="19"/>
  <c r="A131" i="19"/>
  <c r="A137" i="19"/>
  <c r="A136" i="19"/>
  <c r="A132" i="19"/>
  <c r="A133" i="19"/>
  <c r="A135" i="19"/>
  <c r="B20" i="19" l="1"/>
  <c r="B41" i="19"/>
  <c r="B63" i="19" s="1"/>
  <c r="B85" i="19" s="1"/>
  <c r="B107" i="19" s="1"/>
  <c r="B129" i="19" s="1"/>
  <c r="B151" i="19" s="1"/>
  <c r="B173" i="19" s="1"/>
  <c r="B195" i="19" s="1"/>
  <c r="B217" i="19" s="1"/>
  <c r="B239" i="19" s="1"/>
  <c r="B261" i="19" s="1"/>
  <c r="A163" i="19"/>
  <c r="A149" i="19"/>
  <c r="A161" i="19"/>
  <c r="A151" i="19"/>
  <c r="A164" i="19"/>
  <c r="A148" i="19"/>
  <c r="A160" i="19"/>
  <c r="A152" i="19"/>
  <c r="A162" i="19"/>
  <c r="A150" i="19"/>
  <c r="A166" i="19"/>
  <c r="A146" i="19"/>
  <c r="A165" i="19"/>
  <c r="A147" i="19"/>
  <c r="A153" i="19"/>
  <c r="A159" i="19"/>
  <c r="A158" i="19"/>
  <c r="A154" i="19"/>
  <c r="A155" i="19"/>
  <c r="A157" i="19"/>
  <c r="C117" i="15"/>
  <c r="C175" i="15"/>
  <c r="C610" i="15"/>
  <c r="C389" i="15"/>
  <c r="C107" i="15"/>
  <c r="C45" i="15"/>
  <c r="C151" i="15"/>
  <c r="C293" i="15"/>
  <c r="C369" i="15"/>
  <c r="C71" i="15"/>
  <c r="C243" i="15"/>
  <c r="C341" i="15"/>
  <c r="C502" i="15"/>
  <c r="C489" i="15"/>
  <c r="C167" i="15"/>
  <c r="C466" i="15"/>
  <c r="C201" i="15"/>
  <c r="C279" i="15"/>
  <c r="C694" i="15"/>
  <c r="C189" i="15"/>
  <c r="C240" i="15"/>
  <c r="C227" i="15"/>
  <c r="C398" i="15"/>
  <c r="C198" i="15"/>
  <c r="C145" i="15"/>
  <c r="C126" i="15"/>
  <c r="C638" i="15"/>
  <c r="C400" i="15"/>
  <c r="C144" i="15"/>
  <c r="C734" i="15"/>
  <c r="C439" i="15"/>
  <c r="C195" i="16"/>
  <c r="C366" i="15"/>
  <c r="C355" i="15"/>
  <c r="C513" i="15"/>
  <c r="C590" i="15"/>
  <c r="C325" i="15"/>
  <c r="C386" i="15"/>
  <c r="C391" i="15"/>
  <c r="C573" i="15"/>
  <c r="C403" i="15"/>
  <c r="C349" i="15"/>
  <c r="C213" i="15"/>
  <c r="C418" i="15"/>
  <c r="C533" i="15"/>
  <c r="C309" i="15"/>
  <c r="C514" i="15"/>
  <c r="C371" i="15"/>
  <c r="C188" i="15"/>
  <c r="C181" i="15"/>
  <c r="C344" i="15"/>
  <c r="C501" i="15"/>
  <c r="C264" i="15"/>
  <c r="C482" i="15"/>
  <c r="C235" i="15"/>
  <c r="C114" i="15"/>
  <c r="C390" i="15"/>
  <c r="C271" i="15"/>
  <c r="C91" i="15"/>
  <c r="C248" i="15"/>
  <c r="C442" i="15"/>
  <c r="C219" i="15"/>
  <c r="C152" i="16"/>
  <c r="C121" i="15"/>
  <c r="C186" i="15"/>
  <c r="C614" i="15"/>
  <c r="C409" i="15"/>
  <c r="C134" i="15"/>
  <c r="C220" i="15"/>
  <c r="C204" i="15"/>
  <c r="C297" i="15"/>
  <c r="C373" i="15"/>
  <c r="C82" i="15"/>
  <c r="C270" i="15"/>
  <c r="C361" i="15"/>
  <c r="C273" i="15"/>
  <c r="C509" i="15"/>
  <c r="C339" i="15"/>
  <c r="C470" i="15"/>
  <c r="C221" i="15"/>
  <c r="C332" i="15"/>
  <c r="C168" i="15"/>
  <c r="C241" i="15"/>
  <c r="C446" i="15"/>
  <c r="C296" i="15"/>
  <c r="C18" i="15"/>
  <c r="C267" i="15"/>
  <c r="C149" i="15"/>
  <c r="C131" i="15"/>
  <c r="C642" i="15"/>
  <c r="C408" i="15"/>
  <c r="C150" i="15"/>
  <c r="C738" i="15"/>
  <c r="C99" i="16"/>
  <c r="C300" i="15"/>
  <c r="C88" i="15"/>
  <c r="C16" i="15"/>
  <c r="C362" i="15"/>
  <c r="C674" i="15"/>
  <c r="C66" i="15"/>
  <c r="C57" i="15"/>
  <c r="C545" i="15"/>
  <c r="C316" i="15"/>
  <c r="C251" i="15"/>
  <c r="C434" i="15"/>
  <c r="C242" i="15"/>
  <c r="C328" i="15"/>
  <c r="C233" i="15"/>
  <c r="C299" i="15"/>
  <c r="C280" i="15"/>
  <c r="C453" i="15"/>
  <c r="C105" i="15"/>
  <c r="C128" i="15"/>
  <c r="C422" i="15"/>
  <c r="C758" i="15"/>
  <c r="C384" i="15"/>
  <c r="C157" i="15"/>
  <c r="C726" i="15"/>
  <c r="C184" i="15"/>
  <c r="C111" i="15"/>
  <c r="C54" i="15"/>
  <c r="C211" i="15"/>
  <c r="C702" i="15"/>
  <c r="C141" i="15"/>
  <c r="C239" i="15"/>
  <c r="C257" i="15"/>
  <c r="C419" i="15"/>
  <c r="C577" i="15"/>
  <c r="C397" i="15"/>
  <c r="C558" i="15"/>
  <c r="C317" i="15"/>
  <c r="C393" i="15"/>
  <c r="C135" i="15"/>
  <c r="C465" i="15"/>
  <c r="C413" i="15"/>
  <c r="C277" i="15"/>
  <c r="C561" i="15"/>
  <c r="C343" i="15"/>
  <c r="C490" i="15"/>
  <c r="C310" i="15"/>
  <c r="C433" i="15"/>
  <c r="C174" i="15"/>
  <c r="C245" i="15"/>
  <c r="C450" i="15"/>
  <c r="C302" i="15"/>
  <c r="C28" i="15"/>
  <c r="C272" i="15"/>
  <c r="C153" i="15"/>
  <c r="C136" i="15"/>
  <c r="C646" i="15"/>
  <c r="C416" i="15"/>
  <c r="C176" i="15"/>
  <c r="C742" i="15"/>
  <c r="C103" i="16"/>
  <c r="C98" i="15"/>
  <c r="C626" i="15"/>
  <c r="C363" i="15"/>
  <c r="C521" i="15"/>
  <c r="C598" i="15"/>
  <c r="C14" i="15"/>
  <c r="C402" i="15"/>
  <c r="C415" i="15"/>
  <c r="C90" i="15"/>
  <c r="C411" i="15"/>
  <c r="C357" i="15"/>
  <c r="C237" i="15"/>
  <c r="C13" i="15"/>
  <c r="C557" i="15"/>
  <c r="C333" i="15"/>
  <c r="C340" i="15"/>
  <c r="C379" i="15"/>
  <c r="C210" i="15"/>
  <c r="C205" i="15"/>
  <c r="C392" i="15"/>
  <c r="C525" i="15"/>
  <c r="C512" i="15"/>
  <c r="C129" i="15"/>
  <c r="C647" i="15"/>
  <c r="C147" i="15"/>
  <c r="C36" i="15"/>
  <c r="C5" i="15"/>
  <c r="C110" i="15"/>
  <c r="C183" i="15"/>
  <c r="C80" i="15"/>
  <c r="C132" i="15"/>
  <c r="C33" i="15"/>
  <c r="C32" i="15"/>
  <c r="C526" i="15"/>
  <c r="C261" i="15"/>
  <c r="C423" i="15"/>
  <c r="C581" i="15"/>
  <c r="C401" i="15"/>
  <c r="C562" i="15"/>
  <c r="C40" i="15"/>
  <c r="C574" i="15"/>
  <c r="C274" i="15"/>
  <c r="C469" i="15"/>
  <c r="C417" i="15"/>
  <c r="C281" i="15"/>
  <c r="C565" i="15"/>
  <c r="C347" i="15"/>
  <c r="C542" i="15"/>
  <c r="C315" i="15"/>
  <c r="C437" i="15"/>
  <c r="C179" i="15"/>
  <c r="C249" i="15"/>
  <c r="C454" i="15"/>
  <c r="C307" i="15"/>
  <c r="C39" i="15"/>
  <c r="C278" i="15"/>
  <c r="C173" i="15"/>
  <c r="C163" i="15"/>
  <c r="C26" i="15"/>
  <c r="C65" i="15"/>
  <c r="C613" i="15"/>
  <c r="C62" i="15"/>
  <c r="C592" i="15"/>
  <c r="C322" i="15"/>
  <c r="C120" i="15"/>
  <c r="C48" i="15"/>
  <c r="C7" i="15"/>
  <c r="C321" i="15"/>
  <c r="C635" i="15"/>
  <c r="C387" i="15"/>
  <c r="C553" i="15"/>
  <c r="C338" i="15"/>
  <c r="C283" i="15"/>
  <c r="C209" i="15"/>
  <c r="C306" i="15"/>
  <c r="C529" i="15"/>
  <c r="C305" i="15"/>
  <c r="C510" i="15"/>
  <c r="C312" i="15"/>
  <c r="C477" i="15"/>
  <c r="C177" i="15"/>
  <c r="C335" i="15"/>
  <c r="C497" i="15"/>
  <c r="C259" i="15"/>
  <c r="C478" i="15"/>
  <c r="C230" i="15"/>
  <c r="C103" i="15"/>
  <c r="C382" i="15"/>
  <c r="C260" i="15"/>
  <c r="C64" i="15"/>
  <c r="C222" i="15"/>
  <c r="C710" i="15"/>
  <c r="C192" i="15"/>
  <c r="C144" i="16"/>
  <c r="C148" i="15"/>
  <c r="C735" i="15"/>
  <c r="C37" i="15"/>
  <c r="C38" i="15"/>
  <c r="C530" i="15"/>
  <c r="C265" i="15"/>
  <c r="C427" i="15"/>
  <c r="C585" i="15"/>
  <c r="C405" i="15"/>
  <c r="C566" i="15"/>
  <c r="C46" i="15"/>
  <c r="C578" i="15"/>
  <c r="C284" i="15"/>
  <c r="C473" i="15"/>
  <c r="C421" i="15"/>
  <c r="C301" i="15"/>
  <c r="C569" i="15"/>
  <c r="C367" i="15"/>
  <c r="C546" i="15"/>
  <c r="C320" i="15"/>
  <c r="C441" i="15"/>
  <c r="C206" i="15"/>
  <c r="C269" i="15"/>
  <c r="C474" i="15"/>
  <c r="C334" i="15"/>
  <c r="C704" i="15"/>
  <c r="C304" i="15"/>
  <c r="C19" i="15"/>
  <c r="C2" i="15"/>
  <c r="C207" i="15"/>
  <c r="C69" i="15"/>
  <c r="C654" i="15"/>
  <c r="C67" i="15"/>
  <c r="C664" i="15"/>
  <c r="C162" i="15"/>
  <c r="C83" i="15"/>
  <c r="C11" i="15"/>
  <c r="C354" i="15"/>
  <c r="C670" i="15"/>
  <c r="C55" i="15"/>
  <c r="C53" i="15"/>
  <c r="C4" i="15"/>
  <c r="C154" i="15"/>
  <c r="C246" i="15"/>
  <c r="C430" i="15"/>
  <c r="C231" i="15"/>
  <c r="C323" i="15"/>
  <c r="C229" i="15"/>
  <c r="C294" i="15"/>
  <c r="C275" i="15"/>
  <c r="C449" i="15"/>
  <c r="C101" i="15"/>
  <c r="C123" i="15"/>
  <c r="C414" i="15"/>
  <c r="C754" i="15"/>
  <c r="C376" i="15"/>
  <c r="C137" i="15"/>
  <c r="C722" i="15"/>
  <c r="C158" i="15"/>
  <c r="C58" i="15"/>
  <c r="C29" i="15"/>
  <c r="C142" i="15"/>
  <c r="C247" i="15"/>
  <c r="C112" i="15"/>
  <c r="C81" i="15"/>
  <c r="C41" i="15"/>
  <c r="C43" i="15"/>
  <c r="C534" i="15"/>
  <c r="C285" i="15"/>
  <c r="C27" i="15"/>
  <c r="C17" i="15"/>
  <c r="C425" i="15"/>
  <c r="C337" i="15"/>
  <c r="C51" i="15"/>
  <c r="C582" i="15"/>
  <c r="C295" i="15"/>
  <c r="C493" i="15"/>
  <c r="C34" i="15"/>
  <c r="C595" i="15"/>
  <c r="C589" i="15"/>
  <c r="C612" i="15"/>
  <c r="C550" i="15"/>
  <c r="C345" i="15"/>
  <c r="C461" i="15"/>
  <c r="C161" i="15"/>
  <c r="C203" i="15"/>
  <c r="C190" i="15"/>
  <c r="C342" i="15"/>
  <c r="C160" i="15"/>
  <c r="C292" i="15"/>
  <c r="C24" i="15"/>
  <c r="C12" i="15"/>
  <c r="C218" i="15"/>
  <c r="C73" i="15"/>
  <c r="C658" i="15"/>
  <c r="C72" i="15"/>
  <c r="C87" i="15"/>
  <c r="C622" i="15"/>
  <c r="C359" i="15"/>
  <c r="C517" i="15"/>
  <c r="C594" i="15"/>
  <c r="C329" i="15"/>
  <c r="C394" i="15"/>
  <c r="C395" i="15"/>
  <c r="C79" i="15"/>
  <c r="C407" i="15"/>
  <c r="C353" i="15"/>
  <c r="C217" i="15"/>
  <c r="C426" i="15"/>
  <c r="C537" i="15"/>
  <c r="C313" i="15"/>
  <c r="C518" i="15"/>
  <c r="C375" i="15"/>
  <c r="C199" i="15"/>
  <c r="C185" i="15"/>
  <c r="C61" i="15"/>
  <c r="C70" i="15"/>
  <c r="C554" i="15"/>
  <c r="C381" i="15"/>
  <c r="C96" i="15"/>
  <c r="C21" i="15"/>
  <c r="C130" i="15"/>
  <c r="C3" i="15"/>
  <c r="C78" i="15"/>
  <c r="C602" i="15"/>
  <c r="C232" i="15"/>
  <c r="C331" i="15"/>
  <c r="C494" i="15"/>
  <c r="C481" i="15"/>
  <c r="C146" i="15"/>
  <c r="C684" i="15"/>
  <c r="C193" i="15"/>
  <c r="C258" i="15"/>
  <c r="C686" i="15"/>
  <c r="C165" i="15"/>
  <c r="C208" i="15"/>
  <c r="C195" i="15"/>
  <c r="C350" i="15"/>
  <c r="C166" i="15"/>
  <c r="C303" i="15"/>
  <c r="C30" i="15"/>
  <c r="C23" i="15"/>
  <c r="C228" i="15"/>
  <c r="C93" i="15"/>
  <c r="C662" i="15"/>
  <c r="C99" i="15"/>
  <c r="C499" i="15"/>
  <c r="C311" i="15"/>
  <c r="C94" i="15"/>
  <c r="C22" i="15"/>
  <c r="C370" i="15"/>
  <c r="C678" i="15"/>
  <c r="C119" i="15"/>
  <c r="C77" i="15"/>
  <c r="C549" i="15"/>
  <c r="C327" i="15"/>
  <c r="C256" i="15"/>
  <c r="C438" i="15"/>
  <c r="C252" i="15"/>
  <c r="C351" i="15"/>
  <c r="C253" i="15"/>
  <c r="C326" i="15"/>
  <c r="C286" i="15"/>
  <c r="C457" i="15"/>
  <c r="C125" i="15"/>
  <c r="C155" i="15"/>
  <c r="C445" i="15"/>
  <c r="C254" i="15"/>
  <c r="C424" i="15"/>
  <c r="C224" i="15"/>
  <c r="C746" i="15"/>
  <c r="C374" i="15"/>
  <c r="C706" i="15"/>
  <c r="C164" i="15"/>
  <c r="C25" i="15"/>
  <c r="C60" i="15"/>
  <c r="C485" i="15"/>
  <c r="C268" i="15"/>
  <c r="C200" i="15"/>
  <c r="C56" i="15"/>
  <c r="C682" i="15"/>
  <c r="C383" i="15"/>
  <c r="C49" i="15"/>
  <c r="C377" i="15"/>
  <c r="C288" i="15"/>
  <c r="C118" i="15"/>
  <c r="C750" i="15"/>
  <c r="C133" i="15"/>
  <c r="C152" i="15"/>
  <c r="C9" i="15"/>
  <c r="C194" i="15"/>
  <c r="C122" i="15"/>
  <c r="C535" i="15"/>
  <c r="C21" i="16"/>
  <c r="C632" i="15"/>
  <c r="C583" i="15"/>
  <c r="C649" i="15"/>
  <c r="C564" i="15"/>
  <c r="C74" i="15"/>
  <c r="C499" i="16"/>
  <c r="C631" i="16"/>
  <c r="C324" i="15"/>
  <c r="C612" i="16"/>
  <c r="C346" i="15"/>
  <c r="C299" i="16"/>
  <c r="C255" i="15"/>
  <c r="C221" i="16"/>
  <c r="C672" i="15"/>
  <c r="C394" i="16"/>
  <c r="C729" i="15"/>
  <c r="C376" i="16"/>
  <c r="C180" i="15"/>
  <c r="C521" i="16"/>
  <c r="C644" i="15"/>
  <c r="C625" i="15"/>
  <c r="C592" i="16"/>
  <c r="C163" i="16"/>
  <c r="C263" i="16"/>
  <c r="C85" i="16"/>
  <c r="C185" i="16"/>
  <c r="C180" i="16"/>
  <c r="C358" i="16"/>
  <c r="C238" i="16"/>
  <c r="C571" i="15"/>
  <c r="C412" i="15"/>
  <c r="C588" i="15"/>
  <c r="C740" i="15"/>
  <c r="C727" i="15"/>
  <c r="C707" i="15"/>
  <c r="C131" i="16"/>
  <c r="C20" i="16"/>
  <c r="C496" i="15"/>
  <c r="C281" i="16"/>
  <c r="C709" i="15"/>
  <c r="C454" i="16"/>
  <c r="C487" i="15"/>
  <c r="C458" i="15"/>
  <c r="C468" i="15"/>
  <c r="C435" i="15"/>
  <c r="C653" i="15"/>
  <c r="C372" i="15"/>
  <c r="C459" i="15"/>
  <c r="C720" i="15"/>
  <c r="C440" i="15"/>
  <c r="C667" i="15"/>
  <c r="C597" i="15"/>
  <c r="C512" i="16"/>
  <c r="C342" i="16"/>
  <c r="C659" i="16"/>
  <c r="C114" i="16"/>
  <c r="C640" i="16"/>
  <c r="C294" i="16"/>
  <c r="C634" i="15"/>
  <c r="C107" i="16"/>
  <c r="C220" i="16"/>
  <c r="C579" i="15"/>
  <c r="C25" i="16"/>
  <c r="C560" i="15"/>
  <c r="C58" i="16"/>
  <c r="C671" i="15"/>
  <c r="C518" i="16"/>
  <c r="C551" i="15"/>
  <c r="C657" i="15"/>
  <c r="C473" i="16"/>
  <c r="C179" i="16"/>
  <c r="C435" i="16"/>
  <c r="C101" i="16"/>
  <c r="C151" i="16"/>
  <c r="C212" i="16"/>
  <c r="C73" i="16"/>
  <c r="C176" i="16"/>
  <c r="C156" i="16"/>
  <c r="C226" i="16"/>
  <c r="C470" i="16"/>
  <c r="C150" i="16"/>
  <c r="C385" i="16"/>
  <c r="C55" i="16"/>
  <c r="C666" i="15"/>
  <c r="C659" i="15"/>
  <c r="C539" i="15"/>
  <c r="C259" i="16"/>
  <c r="C520" i="15"/>
  <c r="C181" i="16"/>
  <c r="C757" i="15"/>
  <c r="C354" i="16"/>
  <c r="C177" i="16"/>
  <c r="C595" i="16"/>
  <c r="C250" i="15"/>
  <c r="C187" i="15"/>
  <c r="C606" i="15"/>
  <c r="C140" i="15"/>
  <c r="C238" i="15"/>
  <c r="C156" i="15"/>
  <c r="C690" i="15"/>
  <c r="C358" i="15"/>
  <c r="C76" i="15"/>
  <c r="C89" i="15"/>
  <c r="C541" i="15"/>
  <c r="C593" i="15"/>
  <c r="C531" i="15"/>
  <c r="C648" i="15"/>
  <c r="C352" i="15"/>
  <c r="C291" i="15"/>
  <c r="C262" i="15"/>
  <c r="C429" i="15"/>
  <c r="C104" i="15"/>
  <c r="C75" i="15"/>
  <c r="C143" i="15"/>
  <c r="C199" i="16"/>
  <c r="C402" i="16"/>
  <c r="C201" i="16"/>
  <c r="C384" i="16"/>
  <c r="C41" i="16"/>
  <c r="C531" i="16"/>
  <c r="C35" i="15"/>
  <c r="C524" i="15"/>
  <c r="C676" i="15"/>
  <c r="C599" i="15"/>
  <c r="C737" i="15"/>
  <c r="C67" i="16"/>
  <c r="C191" i="15"/>
  <c r="C48" i="16"/>
  <c r="C475" i="15"/>
  <c r="C309" i="16"/>
  <c r="C681" i="15"/>
  <c r="C482" i="16"/>
  <c r="C116" i="15"/>
  <c r="C464" i="16"/>
  <c r="C620" i="15"/>
  <c r="C611" i="16"/>
  <c r="C212" i="15"/>
  <c r="C675" i="15"/>
  <c r="C656" i="15"/>
  <c r="C319" i="15"/>
  <c r="C697" i="15"/>
  <c r="C696" i="15"/>
  <c r="C138" i="15"/>
  <c r="C619" i="15"/>
  <c r="C79" i="16"/>
  <c r="C340" i="16"/>
  <c r="C162" i="16"/>
  <c r="C449" i="16"/>
  <c r="C86" i="16"/>
  <c r="C650" i="15"/>
  <c r="C39" i="16"/>
  <c r="C515" i="15"/>
  <c r="C751" i="15"/>
  <c r="C133" i="16"/>
  <c r="C591" i="15"/>
  <c r="C276" i="16"/>
  <c r="C572" i="15"/>
  <c r="C240" i="16"/>
  <c r="C695" i="15"/>
  <c r="C345" i="16"/>
  <c r="C115" i="16"/>
  <c r="C278" i="16"/>
  <c r="C37" i="16"/>
  <c r="C87" i="16"/>
  <c r="C84" i="16"/>
  <c r="C9" i="16"/>
  <c r="C34" i="16"/>
  <c r="C15" i="15"/>
  <c r="C745" i="15"/>
  <c r="C503" i="15"/>
  <c r="C202" i="15"/>
  <c r="C484" i="15"/>
  <c r="C652" i="15"/>
  <c r="C685" i="15"/>
  <c r="C689" i="15"/>
  <c r="C504" i="16"/>
  <c r="C264" i="16"/>
  <c r="C275" i="16"/>
  <c r="C713" i="15"/>
  <c r="C197" i="16"/>
  <c r="C159" i="15"/>
  <c r="C370" i="16"/>
  <c r="C636" i="15"/>
  <c r="C215" i="15"/>
  <c r="C452" i="15"/>
  <c r="C651" i="16"/>
  <c r="C621" i="15"/>
  <c r="C632" i="16"/>
  <c r="C443" i="15"/>
  <c r="C570" i="15"/>
  <c r="C420" i="15"/>
  <c r="C236" i="15"/>
  <c r="C744" i="15"/>
  <c r="C741" i="15"/>
  <c r="C715" i="15"/>
  <c r="C567" i="15"/>
  <c r="C364" i="15"/>
  <c r="C548" i="15"/>
  <c r="C716" i="15"/>
  <c r="C467" i="16"/>
  <c r="C178" i="15"/>
  <c r="C167" i="16"/>
  <c r="C127" i="15"/>
  <c r="C89" i="16"/>
  <c r="C624" i="15"/>
  <c r="C188" i="16"/>
  <c r="C633" i="15"/>
  <c r="C59" i="16"/>
  <c r="C334" i="16"/>
  <c r="C492" i="15"/>
  <c r="C441" i="16"/>
  <c r="C701" i="15"/>
  <c r="C403" i="16"/>
  <c r="C59" i="15"/>
  <c r="C719" i="15"/>
  <c r="C385" i="15"/>
  <c r="C289" i="15"/>
  <c r="C336" i="15"/>
  <c r="C462" i="15"/>
  <c r="C169" i="15"/>
  <c r="C171" i="15"/>
  <c r="C282" i="15"/>
  <c r="C108" i="15"/>
  <c r="C618" i="15"/>
  <c r="C100" i="15"/>
  <c r="C318" i="15"/>
  <c r="C399" i="15"/>
  <c r="C406" i="15"/>
  <c r="C368" i="15"/>
  <c r="C718" i="15"/>
  <c r="C47" i="15"/>
  <c r="C115" i="15"/>
  <c r="C86" i="15"/>
  <c r="C109" i="15"/>
  <c r="C279" i="16"/>
  <c r="C552" i="15"/>
  <c r="C576" i="15"/>
  <c r="C655" i="15"/>
  <c r="C665" i="15"/>
  <c r="C543" i="15"/>
  <c r="C496" i="16"/>
  <c r="C306" i="16"/>
  <c r="C643" i="16"/>
  <c r="C522" i="15"/>
  <c r="C624" i="16"/>
  <c r="C451" i="15"/>
  <c r="C295" i="16"/>
  <c r="C432" i="15"/>
  <c r="C217" i="16"/>
  <c r="C752" i="15"/>
  <c r="C390" i="16"/>
  <c r="C731" i="15"/>
  <c r="C196" i="15"/>
  <c r="C380" i="15"/>
  <c r="C263" i="15"/>
  <c r="C724" i="15"/>
  <c r="C32" i="16"/>
  <c r="C23" i="16"/>
  <c r="C293" i="16"/>
  <c r="C4" i="16"/>
  <c r="C466" i="16"/>
  <c r="C265" i="16"/>
  <c r="C448" i="16"/>
  <c r="C297" i="16"/>
  <c r="C593" i="16"/>
  <c r="C244" i="15"/>
  <c r="C641" i="15"/>
  <c r="C668" i="15"/>
  <c r="C63" i="15"/>
  <c r="C721" i="15"/>
  <c r="C600" i="15"/>
  <c r="C211" i="16"/>
  <c r="C404" i="15"/>
  <c r="C285" i="16"/>
  <c r="C736" i="15"/>
  <c r="C458" i="16"/>
  <c r="C699" i="15"/>
  <c r="C440" i="16"/>
  <c r="C348" i="15"/>
  <c r="C85" i="15"/>
  <c r="C708" i="15"/>
  <c r="C568" i="16"/>
  <c r="C643" i="15"/>
  <c r="C538" i="15"/>
  <c r="C276" i="15"/>
  <c r="C170" i="15"/>
  <c r="C680" i="15"/>
  <c r="C308" i="16"/>
  <c r="C422" i="16"/>
  <c r="C272" i="16"/>
  <c r="C404" i="16"/>
  <c r="C377" i="16"/>
  <c r="C551" i="16"/>
  <c r="C338" i="16"/>
  <c r="C730" i="15"/>
  <c r="C105" i="16"/>
  <c r="C229" i="16"/>
  <c r="C29" i="16"/>
  <c r="C480" i="15"/>
  <c r="C68" i="16"/>
  <c r="C677" i="15"/>
  <c r="C522" i="16"/>
  <c r="C471" i="15"/>
  <c r="C511" i="15"/>
  <c r="C290" i="16"/>
  <c r="C748" i="15"/>
  <c r="C214" i="16"/>
  <c r="C723" i="15"/>
  <c r="C71" i="16"/>
  <c r="C291" i="16"/>
  <c r="C52" i="16"/>
  <c r="C213" i="16"/>
  <c r="C313" i="16"/>
  <c r="C386" i="16"/>
  <c r="C486" i="16"/>
  <c r="C368" i="16"/>
  <c r="C468" i="16"/>
  <c r="C505" i="16"/>
  <c r="C615" i="16"/>
  <c r="C388" i="15"/>
  <c r="C19" i="16"/>
  <c r="C728" i="15"/>
  <c r="C339" i="16"/>
  <c r="C683" i="15"/>
  <c r="C261" i="16"/>
  <c r="C330" i="15"/>
  <c r="C434" i="16"/>
  <c r="C712" i="16"/>
  <c r="C216" i="15"/>
  <c r="C113" i="15"/>
  <c r="C102" i="15"/>
  <c r="C365" i="15"/>
  <c r="C498" i="15"/>
  <c r="C197" i="15"/>
  <c r="C214" i="15"/>
  <c r="C314" i="15"/>
  <c r="C139" i="15"/>
  <c r="C630" i="15"/>
  <c r="C44" i="15"/>
  <c r="C6" i="15"/>
  <c r="C225" i="15"/>
  <c r="C97" i="15"/>
  <c r="C505" i="15"/>
  <c r="C486" i="15"/>
  <c r="C124" i="15"/>
  <c r="C1" i="15"/>
  <c r="C172" i="15"/>
  <c r="C182" i="15"/>
  <c r="C628" i="15"/>
  <c r="C410" i="15"/>
  <c r="C121" i="16"/>
  <c r="C42" i="16"/>
  <c r="C252" i="16"/>
  <c r="C514" i="16"/>
  <c r="C216" i="16"/>
  <c r="C679" i="15"/>
  <c r="C604" i="15"/>
  <c r="C555" i="15"/>
  <c r="C759" i="15"/>
  <c r="C536" i="15"/>
  <c r="C147" i="16"/>
  <c r="C623" i="15"/>
  <c r="C69" i="16"/>
  <c r="C527" i="15"/>
  <c r="C148" i="16"/>
  <c r="C508" i="15"/>
  <c r="C112" i="16"/>
  <c r="C733" i="15"/>
  <c r="C98" i="16"/>
  <c r="C51" i="16"/>
  <c r="C226" i="15"/>
  <c r="C673" i="15"/>
  <c r="C68" i="15"/>
  <c r="C106" i="15"/>
  <c r="C467" i="15"/>
  <c r="C616" i="15"/>
  <c r="C640" i="15"/>
  <c r="C617" i="15"/>
  <c r="C372" i="16"/>
  <c r="C700" i="15"/>
  <c r="C452" i="16"/>
  <c r="C576" i="16"/>
  <c r="C14" i="16"/>
  <c r="C506" i="15"/>
  <c r="C43" i="16"/>
  <c r="C431" i="15"/>
  <c r="C266" i="15"/>
  <c r="C53" i="16"/>
  <c r="C712" i="15"/>
  <c r="C116" i="16"/>
  <c r="C651" i="15"/>
  <c r="C80" i="16"/>
  <c r="C287" i="15"/>
  <c r="C6" i="16"/>
  <c r="C428" i="15"/>
  <c r="C675" i="16"/>
  <c r="C753" i="15"/>
  <c r="C7" i="16"/>
  <c r="C227" i="16"/>
  <c r="C327" i="16"/>
  <c r="C149" i="16"/>
  <c r="C249" i="16"/>
  <c r="C308" i="15"/>
  <c r="C747" i="15"/>
  <c r="C692" i="15"/>
  <c r="C396" i="15"/>
  <c r="C611" i="15"/>
  <c r="C732" i="15"/>
  <c r="C234" i="15"/>
  <c r="C691" i="15"/>
  <c r="C104" i="16"/>
  <c r="C31" i="15"/>
  <c r="C456" i="15"/>
  <c r="C117" i="16"/>
  <c r="C629" i="15"/>
  <c r="C244" i="16"/>
  <c r="C447" i="15"/>
  <c r="C208" i="16"/>
  <c r="C586" i="15"/>
  <c r="C532" i="15"/>
  <c r="C483" i="15"/>
  <c r="C615" i="15"/>
  <c r="C464" i="15"/>
  <c r="C523" i="15"/>
  <c r="C645" i="15"/>
  <c r="C504" i="15"/>
  <c r="C455" i="15"/>
  <c r="C725" i="15"/>
  <c r="C436" i="15"/>
  <c r="C495" i="15"/>
  <c r="C756" i="15"/>
  <c r="C476" i="15"/>
  <c r="C739" i="15"/>
  <c r="C669" i="15"/>
  <c r="C714" i="15"/>
  <c r="C171" i="16"/>
  <c r="C563" i="15"/>
  <c r="C93" i="16"/>
  <c r="C544" i="15"/>
  <c r="C196" i="16"/>
  <c r="C639" i="15"/>
  <c r="C160" i="16"/>
  <c r="C139" i="16"/>
  <c r="C416" i="16"/>
  <c r="C627" i="15"/>
  <c r="C563" i="16"/>
  <c r="C243" i="16"/>
  <c r="C544" i="16"/>
  <c r="C165" i="16"/>
  <c r="C8" i="15"/>
  <c r="C488" i="15"/>
  <c r="C448" i="15"/>
  <c r="C693" i="15"/>
  <c r="C703" i="15"/>
  <c r="C479" i="15"/>
  <c r="C52" i="15"/>
  <c r="C596" i="15"/>
  <c r="C743" i="15"/>
  <c r="C507" i="15"/>
  <c r="C607" i="15"/>
  <c r="C137" i="16"/>
  <c r="C124" i="16"/>
  <c r="C500" i="15"/>
  <c r="C184" i="16"/>
  <c r="C371" i="16"/>
  <c r="C535" i="16"/>
  <c r="C119" i="16"/>
  <c r="C548" i="16"/>
  <c r="C92" i="15"/>
  <c r="C235" i="16"/>
  <c r="C84" i="15"/>
  <c r="C157" i="16"/>
  <c r="C608" i="15"/>
  <c r="C356" i="15"/>
  <c r="C418" i="16"/>
  <c r="C575" i="15"/>
  <c r="C400" i="16"/>
  <c r="C556" i="15"/>
  <c r="C547" i="16"/>
  <c r="C663" i="15"/>
  <c r="C528" i="16"/>
  <c r="C543" i="16"/>
  <c r="C455" i="16"/>
  <c r="C461" i="16"/>
  <c r="C810" i="16"/>
  <c r="C550" i="16"/>
  <c r="C681" i="16"/>
  <c r="C621" i="16"/>
  <c r="C609" i="16"/>
  <c r="C420" i="16"/>
  <c r="C904" i="16"/>
  <c r="C663" i="16"/>
  <c r="C314" i="16"/>
  <c r="C11" i="16"/>
  <c r="C439" i="16"/>
  <c r="C331" i="16"/>
  <c r="C802" i="16"/>
  <c r="C583" i="16"/>
  <c r="C54" i="16"/>
  <c r="C580" i="16"/>
  <c r="C286" i="16"/>
  <c r="C267" i="16"/>
  <c r="C738" i="16"/>
  <c r="C189" i="16"/>
  <c r="C731" i="16"/>
  <c r="C362" i="16"/>
  <c r="C775" i="16"/>
  <c r="C344" i="16"/>
  <c r="C226" i="18"/>
  <c r="C457" i="16"/>
  <c r="C276" i="18"/>
  <c r="C419" i="16"/>
  <c r="C118" i="18"/>
  <c r="C521" i="18"/>
  <c r="C423" i="16"/>
  <c r="C821" i="16"/>
  <c r="C747" i="16"/>
  <c r="C748" i="16"/>
  <c r="C855" i="16"/>
  <c r="C529" i="16"/>
  <c r="C106" i="16"/>
  <c r="C56" i="16"/>
  <c r="C866" i="16"/>
  <c r="C317" i="16"/>
  <c r="C677" i="16"/>
  <c r="C490" i="16"/>
  <c r="C34" i="18"/>
  <c r="C472" i="16"/>
  <c r="C20" i="18"/>
  <c r="C253" i="16"/>
  <c r="C859" i="16"/>
  <c r="C426" i="16"/>
  <c r="C891" i="16"/>
  <c r="C408" i="16"/>
  <c r="C290" i="18"/>
  <c r="C555" i="16"/>
  <c r="C329" i="16"/>
  <c r="C536" i="16"/>
  <c r="C413" i="18"/>
  <c r="C223" i="16"/>
  <c r="C543" i="18"/>
  <c r="C145" i="16"/>
  <c r="C524" i="18"/>
  <c r="C300" i="16"/>
  <c r="C17" i="18"/>
  <c r="C826" i="16"/>
  <c r="C872" i="16"/>
  <c r="C60" i="16"/>
  <c r="C174" i="16"/>
  <c r="C321" i="16"/>
  <c r="C710" i="16"/>
  <c r="C494" i="16"/>
  <c r="C657" i="16"/>
  <c r="C693" i="16"/>
  <c r="C882" i="16"/>
  <c r="C684" i="16"/>
  <c r="C727" i="16"/>
  <c r="C405" i="16"/>
  <c r="C848" i="16"/>
  <c r="C519" i="16"/>
  <c r="C78" i="16"/>
  <c r="C896" i="16"/>
  <c r="C885" i="16"/>
  <c r="C218" i="16"/>
  <c r="C784" i="16"/>
  <c r="C391" i="16"/>
  <c r="C565" i="16"/>
  <c r="C778" i="16"/>
  <c r="C622" i="16"/>
  <c r="C811" i="16"/>
  <c r="C801" i="16"/>
  <c r="C406" i="16"/>
  <c r="C837" i="16"/>
  <c r="C242" i="16"/>
  <c r="C772" i="16"/>
  <c r="C379" i="16"/>
  <c r="C911" i="16"/>
  <c r="C360" i="16"/>
  <c r="C388" i="16"/>
  <c r="C489" i="16"/>
  <c r="C647" i="16"/>
  <c r="C451" i="16"/>
  <c r="C194" i="16"/>
  <c r="C118" i="16"/>
  <c r="C63" i="16"/>
  <c r="C135" i="16"/>
  <c r="C337" i="16"/>
  <c r="C277" i="16"/>
  <c r="C687" i="15"/>
  <c r="C409" i="16"/>
  <c r="C95" i="15"/>
  <c r="C460" i="15"/>
  <c r="C290" i="15"/>
  <c r="C637" i="15"/>
  <c r="C609" i="15"/>
  <c r="C3" i="16"/>
  <c r="C20" i="15"/>
  <c r="C323" i="16"/>
  <c r="C584" i="15"/>
  <c r="C245" i="16"/>
  <c r="C316" i="16"/>
  <c r="C603" i="15"/>
  <c r="C280" i="16"/>
  <c r="C223" i="15"/>
  <c r="C50" i="15"/>
  <c r="C660" i="15"/>
  <c r="C42" i="15"/>
  <c r="C705" i="15"/>
  <c r="C64" i="16"/>
  <c r="C610" i="16"/>
  <c r="C61" i="16"/>
  <c r="C777" i="16"/>
  <c r="C132" i="16"/>
  <c r="C813" i="16"/>
  <c r="C96" i="16"/>
  <c r="C587" i="16"/>
  <c r="C146" i="16"/>
  <c r="C127" i="16"/>
  <c r="C70" i="16"/>
  <c r="C49" i="16"/>
  <c r="C664" i="16"/>
  <c r="C108" i="16"/>
  <c r="C365" i="16"/>
  <c r="C483" i="16"/>
  <c r="C639" i="16"/>
  <c r="C44" i="16"/>
  <c r="C620" i="16"/>
  <c r="C305" i="16"/>
  <c r="C138" i="16"/>
  <c r="C478" i="16"/>
  <c r="C351" i="16"/>
  <c r="C460" i="16"/>
  <c r="C758" i="16"/>
  <c r="C607" i="16"/>
  <c r="C120" i="16"/>
  <c r="C588" i="16"/>
  <c r="C513" i="16"/>
  <c r="C888" i="16"/>
  <c r="C532" i="16"/>
  <c r="C702" i="16"/>
  <c r="C785" i="16"/>
  <c r="C162" i="18"/>
  <c r="C322" i="16"/>
  <c r="C191" i="18"/>
  <c r="C246" i="16"/>
  <c r="C267" i="18"/>
  <c r="C95" i="16"/>
  <c r="C236" i="16"/>
  <c r="C493" i="16"/>
  <c r="C200" i="16"/>
  <c r="C566" i="16"/>
  <c r="C274" i="16"/>
  <c r="C233" i="16"/>
  <c r="C198" i="16"/>
  <c r="C436" i="16"/>
  <c r="C72" i="16"/>
  <c r="C479" i="16"/>
  <c r="C524" i="16"/>
  <c r="C36" i="16"/>
  <c r="C671" i="16"/>
  <c r="C356" i="16"/>
  <c r="C652" i="16"/>
  <c r="C599" i="16"/>
  <c r="C266" i="16"/>
  <c r="C596" i="16"/>
  <c r="C415" i="16"/>
  <c r="C283" i="16"/>
  <c r="C790" i="16"/>
  <c r="C205" i="16"/>
  <c r="C835" i="16"/>
  <c r="C378" i="16"/>
  <c r="C122" i="16"/>
  <c r="C338" i="18"/>
  <c r="C349" i="16"/>
  <c r="C650" i="16"/>
  <c r="C463" i="16"/>
  <c r="C857" i="16"/>
  <c r="C814" i="16"/>
  <c r="C169" i="16"/>
  <c r="C691" i="16"/>
  <c r="C66" i="16"/>
  <c r="C105" i="18"/>
  <c r="C683" i="16"/>
  <c r="C181" i="18"/>
  <c r="C31" i="16"/>
  <c r="C305" i="18"/>
  <c r="C12" i="16"/>
  <c r="C215" i="16"/>
  <c r="C619" i="16"/>
  <c r="C96" i="18"/>
  <c r="C600" i="16"/>
  <c r="C135" i="18"/>
  <c r="C287" i="16"/>
  <c r="C83" i="18"/>
  <c r="C209" i="16"/>
  <c r="C324" i="16"/>
  <c r="C382" i="16"/>
  <c r="C701" i="18"/>
  <c r="C364" i="16"/>
  <c r="C246" i="18"/>
  <c r="C497" i="16"/>
  <c r="C255" i="16"/>
  <c r="C459" i="16"/>
  <c r="C685" i="16"/>
  <c r="C803" i="16"/>
  <c r="C82" i="16"/>
  <c r="C847" i="16"/>
  <c r="C687" i="16"/>
  <c r="C90" i="16"/>
  <c r="C644" i="16"/>
  <c r="C318" i="16"/>
  <c r="C586" i="16"/>
  <c r="C333" i="16"/>
  <c r="C698" i="15"/>
  <c r="C547" i="15"/>
  <c r="C35" i="16"/>
  <c r="C587" i="15"/>
  <c r="C57" i="16"/>
  <c r="C519" i="15"/>
  <c r="C183" i="16"/>
  <c r="C88" i="16"/>
  <c r="C432" i="16"/>
  <c r="C38" i="16"/>
  <c r="C579" i="16"/>
  <c r="C360" i="15"/>
  <c r="C560" i="16"/>
  <c r="C378" i="15"/>
  <c r="C231" i="16"/>
  <c r="C298" i="15"/>
  <c r="C153" i="16"/>
  <c r="C688" i="15"/>
  <c r="C444" i="15"/>
  <c r="C498" i="16"/>
  <c r="C605" i="15"/>
  <c r="C480" i="16"/>
  <c r="C755" i="15"/>
  <c r="C627" i="16"/>
  <c r="C307" i="16"/>
  <c r="C608" i="16"/>
  <c r="C792" i="16"/>
  <c r="C350" i="16"/>
  <c r="C573" i="16"/>
  <c r="C328" i="16"/>
  <c r="C630" i="16"/>
  <c r="C433" i="16"/>
  <c r="C284" i="16"/>
  <c r="C248" i="16"/>
  <c r="C361" i="16"/>
  <c r="C567" i="16"/>
  <c r="C310" i="16"/>
  <c r="C564" i="16"/>
  <c r="C111" i="16"/>
  <c r="C251" i="16"/>
  <c r="C33" i="16"/>
  <c r="C417" i="16"/>
  <c r="C46" i="16"/>
  <c r="C475" i="16"/>
  <c r="C47" i="16"/>
  <c r="C187" i="16"/>
  <c r="C28" i="16"/>
  <c r="C109" i="16"/>
  <c r="C289" i="16"/>
  <c r="C228" i="16"/>
  <c r="C462" i="16"/>
  <c r="C192" i="16"/>
  <c r="C444" i="16"/>
  <c r="C258" i="16"/>
  <c r="C591" i="16"/>
  <c r="C182" i="16"/>
  <c r="C572" i="16"/>
  <c r="C725" i="16"/>
  <c r="C438" i="16"/>
  <c r="C523" i="16"/>
  <c r="C353" i="16"/>
  <c r="C824" i="16"/>
  <c r="C411" i="16"/>
  <c r="C605" i="16"/>
  <c r="C155" i="16"/>
  <c r="C315" i="16"/>
  <c r="C97" i="16"/>
  <c r="C237" i="16"/>
  <c r="C204" i="16"/>
  <c r="C410" i="16"/>
  <c r="C168" i="16"/>
  <c r="C392" i="16"/>
  <c r="C210" i="16"/>
  <c r="C173" i="16"/>
  <c r="C76" i="16"/>
  <c r="C346" i="16"/>
  <c r="C18" i="16"/>
  <c r="C320" i="16"/>
  <c r="C508" i="16"/>
  <c r="C425" i="16"/>
  <c r="C655" i="16"/>
  <c r="C387" i="16"/>
  <c r="C636" i="16"/>
  <c r="C143" i="16"/>
  <c r="C202" i="16"/>
  <c r="C65" i="16"/>
  <c r="C383" i="16"/>
  <c r="C140" i="16"/>
  <c r="C774" i="16"/>
  <c r="C791" i="16"/>
  <c r="C224" i="16"/>
  <c r="C479" i="18"/>
  <c r="C81" i="16"/>
  <c r="C460" i="18"/>
  <c r="C172" i="16"/>
  <c r="C545" i="18"/>
  <c r="C136" i="16"/>
  <c r="C395" i="16"/>
  <c r="C516" i="16"/>
  <c r="C760" i="16"/>
  <c r="C230" i="16"/>
  <c r="C541" i="16"/>
  <c r="C91" i="16"/>
  <c r="C598" i="16"/>
  <c r="C13" i="16"/>
  <c r="C696" i="16"/>
  <c r="C679" i="16"/>
  <c r="C429" i="16"/>
  <c r="C27" i="16"/>
  <c r="C534" i="16"/>
  <c r="C8" i="16"/>
  <c r="C854" i="16"/>
  <c r="C269" i="16"/>
  <c r="C629" i="16"/>
  <c r="C442" i="16"/>
  <c r="C92" i="16"/>
  <c r="C424" i="16"/>
  <c r="C484" i="16"/>
  <c r="C571" i="16"/>
  <c r="C102" i="16"/>
  <c r="C552" i="16"/>
  <c r="C883" i="16"/>
  <c r="C709" i="16"/>
  <c r="C500" i="16"/>
  <c r="C708" i="16"/>
  <c r="C166" i="16"/>
  <c r="C453" i="16"/>
  <c r="C516" i="15"/>
  <c r="C749" i="15"/>
  <c r="C528" i="15"/>
  <c r="C16" i="16"/>
  <c r="C568" i="15"/>
  <c r="C304" i="16"/>
  <c r="C450" i="16"/>
  <c r="C559" i="15"/>
  <c r="C717" i="15"/>
  <c r="C540" i="15"/>
  <c r="C491" i="15"/>
  <c r="C631" i="15"/>
  <c r="C472" i="15"/>
  <c r="C83" i="16"/>
  <c r="C661" i="15"/>
  <c r="C5" i="16"/>
  <c r="C463" i="15"/>
  <c r="C325" i="16"/>
  <c r="C601" i="15"/>
  <c r="C288" i="16"/>
  <c r="C10" i="15"/>
  <c r="C393" i="16"/>
  <c r="C580" i="15"/>
  <c r="C355" i="16"/>
  <c r="C711" i="15"/>
  <c r="C352" i="16"/>
  <c r="C239" i="16"/>
  <c r="C40" i="16"/>
  <c r="C161" i="16"/>
  <c r="C301" i="16"/>
  <c r="C332" i="16"/>
  <c r="C474" i="16"/>
  <c r="C296" i="16"/>
  <c r="C476" i="16"/>
  <c r="C719" i="16"/>
  <c r="C623" i="16"/>
  <c r="C844" i="16"/>
  <c r="C604" i="16"/>
  <c r="C62" i="16"/>
  <c r="C74" i="16"/>
  <c r="C682" i="16"/>
  <c r="C559" i="16"/>
  <c r="C780" i="16"/>
  <c r="C540" i="16"/>
  <c r="C561" i="16"/>
  <c r="C840" i="16"/>
  <c r="C618" i="16"/>
  <c r="C30" i="16"/>
  <c r="C793" i="16"/>
  <c r="C678" i="16"/>
  <c r="C764" i="16"/>
  <c r="C897" i="16"/>
  <c r="C602" i="16"/>
  <c r="C915" i="16"/>
  <c r="C894" i="16"/>
  <c r="C812" i="16"/>
  <c r="C656" i="16"/>
  <c r="C749" i="16"/>
  <c r="C380" i="16"/>
  <c r="C520" i="16"/>
  <c r="C527" i="16"/>
  <c r="C667" i="16"/>
  <c r="C491" i="16"/>
  <c r="C15" i="16"/>
  <c r="C808" i="16"/>
  <c r="C330" i="16"/>
  <c r="C746" i="16"/>
  <c r="C447" i="16"/>
  <c r="C771" i="16"/>
  <c r="C806" i="16"/>
  <c r="C437" i="16"/>
  <c r="C867" i="16"/>
  <c r="C858" i="16"/>
  <c r="C302" i="16"/>
  <c r="C822" i="16"/>
  <c r="C742" i="16"/>
  <c r="C892" i="16"/>
  <c r="C739" i="16"/>
  <c r="C730" i="16"/>
  <c r="C783" i="16"/>
  <c r="C765" i="16"/>
  <c r="C876" i="16"/>
  <c r="C720" i="16"/>
  <c r="C190" i="16"/>
  <c r="C477" i="16"/>
  <c r="C714" i="16"/>
  <c r="C558" i="16"/>
  <c r="C673" i="16"/>
  <c r="C653" i="16"/>
  <c r="C224" i="18"/>
  <c r="C219" i="16"/>
  <c r="C726" i="16"/>
  <c r="C141" i="16"/>
  <c r="C707" i="16"/>
  <c r="C292" i="16"/>
  <c r="C247" i="16"/>
  <c r="C256" i="16"/>
  <c r="C456" i="16"/>
  <c r="C401" i="16"/>
  <c r="C603" i="16"/>
  <c r="C363" i="16"/>
  <c r="C584" i="16"/>
  <c r="C744" i="16"/>
  <c r="C271" i="16"/>
  <c r="C525" i="16"/>
  <c r="C539" i="16"/>
  <c r="C134" i="16"/>
  <c r="C515" i="16"/>
  <c r="C680" i="16"/>
  <c r="C207" i="16"/>
  <c r="C397" i="16"/>
  <c r="C129" i="16"/>
  <c r="C511" i="16"/>
  <c r="C268" i="16"/>
  <c r="C838" i="16"/>
  <c r="C232" i="16"/>
  <c r="C906" i="16"/>
  <c r="C336" i="16"/>
  <c r="C648" i="16"/>
  <c r="C262" i="16"/>
  <c r="C341" i="16"/>
  <c r="C159" i="16"/>
  <c r="C182" i="18"/>
  <c r="C369" i="16"/>
  <c r="C191" i="16"/>
  <c r="C326" i="16"/>
  <c r="C113" i="16"/>
  <c r="C728" i="16"/>
  <c r="C662" i="16"/>
  <c r="C628" i="16"/>
  <c r="C335" i="16"/>
  <c r="C386" i="18"/>
  <c r="C26" i="16"/>
  <c r="C414" i="18"/>
  <c r="C510" i="16"/>
  <c r="C54" i="18"/>
  <c r="C492" i="16"/>
  <c r="C24" i="16"/>
  <c r="C273" i="16"/>
  <c r="C140" i="18"/>
  <c r="C446" i="16"/>
  <c r="C765" i="18"/>
  <c r="C428" i="16"/>
  <c r="C310" i="18"/>
  <c r="C575" i="16"/>
  <c r="C319" i="16"/>
  <c r="C556" i="16"/>
  <c r="C241" i="16"/>
  <c r="C856" i="16"/>
  <c r="C414" i="16"/>
  <c r="C110" i="16"/>
  <c r="C396" i="16"/>
  <c r="C694" i="16"/>
  <c r="C903" i="16"/>
  <c r="C782" i="16"/>
  <c r="C800" i="16"/>
  <c r="C884" i="16"/>
  <c r="C581" i="16"/>
  <c r="C222" i="16"/>
  <c r="C668" i="16"/>
  <c r="C542" i="16"/>
  <c r="C796" i="16"/>
  <c r="C606" i="16"/>
  <c r="C869" i="16"/>
  <c r="C743" i="16"/>
  <c r="C788" i="16"/>
  <c r="C210" i="18"/>
  <c r="C170" i="16"/>
  <c r="C421" i="16"/>
  <c r="C890" i="16"/>
  <c r="C596" i="18"/>
  <c r="C319" i="18"/>
  <c r="C781" i="18"/>
  <c r="C381" i="18"/>
  <c r="C312" i="18"/>
  <c r="C713" i="16"/>
  <c r="C247" i="18"/>
  <c r="C22" i="16"/>
  <c r="C766" i="16"/>
  <c r="C850" i="16"/>
  <c r="C787" i="16"/>
  <c r="C918" i="16"/>
  <c r="C797" i="16"/>
  <c r="C907" i="16"/>
  <c r="C1300" i="18"/>
  <c r="C1006" i="18"/>
  <c r="C481" i="18"/>
  <c r="C625" i="16"/>
  <c r="C827" i="16"/>
  <c r="C703" i="16"/>
  <c r="C870" i="16"/>
  <c r="C672" i="16"/>
  <c r="C756" i="16"/>
  <c r="C736" i="16"/>
  <c r="C820" i="16"/>
  <c r="C690" i="16"/>
  <c r="C397" i="18"/>
  <c r="C909" i="16"/>
  <c r="C527" i="18"/>
  <c r="C898" i="16"/>
  <c r="C781" i="16"/>
  <c r="C706" i="16"/>
  <c r="C155" i="18"/>
  <c r="C556" i="18"/>
  <c r="C558" i="18"/>
  <c r="C669" i="18"/>
  <c r="C1146" i="18"/>
  <c r="C148" i="18"/>
  <c r="C901" i="16"/>
  <c r="C851" i="16"/>
  <c r="C357" i="16"/>
  <c r="C84" i="18"/>
  <c r="C471" i="16"/>
  <c r="C160" i="18"/>
  <c r="C638" i="16"/>
  <c r="C722" i="16"/>
  <c r="C1035" i="18"/>
  <c r="C206" i="18"/>
  <c r="C368" i="18"/>
  <c r="C670" i="18"/>
  <c r="C339" i="18"/>
  <c r="C990" i="18"/>
  <c r="C839" i="16"/>
  <c r="C359" i="18"/>
  <c r="C2" i="18"/>
  <c r="C440" i="18"/>
  <c r="C4" i="18"/>
  <c r="C760" i="18"/>
  <c r="C80" i="18"/>
  <c r="C1236" i="18"/>
  <c r="C511" i="18"/>
  <c r="C741" i="16"/>
  <c r="C895" i="16"/>
  <c r="C212" i="18"/>
  <c r="C166" i="18"/>
  <c r="C288" i="18"/>
  <c r="C196" i="18"/>
  <c r="C818" i="16"/>
  <c r="C263" i="18"/>
  <c r="C841" i="16"/>
  <c r="C81" i="18"/>
  <c r="C598" i="18"/>
  <c r="C1076" i="18"/>
  <c r="C150" i="18"/>
  <c r="C1402" i="18"/>
  <c r="C139" i="18"/>
  <c r="C909" i="18"/>
  <c r="C1622" i="18"/>
  <c r="C174" i="18"/>
  <c r="C154" i="16"/>
  <c r="C670" i="16"/>
  <c r="C762" i="16"/>
  <c r="C887" i="16"/>
  <c r="C435" i="18"/>
  <c r="C873" i="16"/>
  <c r="C499" i="18"/>
  <c r="C75" i="16"/>
  <c r="C17" i="16"/>
  <c r="C877" i="16"/>
  <c r="C164" i="16"/>
  <c r="C899" i="16"/>
  <c r="C128" i="16"/>
  <c r="C502" i="16"/>
  <c r="C130" i="16"/>
  <c r="C753" i="16"/>
  <c r="C10" i="16"/>
  <c r="C789" i="16"/>
  <c r="C506" i="16"/>
  <c r="C374" i="16"/>
  <c r="C488" i="16"/>
  <c r="C178" i="16"/>
  <c r="C635" i="16"/>
  <c r="C347" i="16"/>
  <c r="C616" i="16"/>
  <c r="C123" i="16"/>
  <c r="C303" i="16"/>
  <c r="C45" i="16"/>
  <c r="C225" i="16"/>
  <c r="C100" i="16"/>
  <c r="C398" i="16"/>
  <c r="C117" i="18"/>
  <c r="C786" i="16"/>
  <c r="C177" i="18"/>
  <c r="C101" i="18"/>
  <c r="C125" i="18"/>
  <c r="C145" i="18"/>
  <c r="C665" i="16"/>
  <c r="C508" i="18"/>
  <c r="C807" i="16"/>
  <c r="C572" i="18"/>
  <c r="C794" i="16"/>
  <c r="C59" i="18"/>
  <c r="C829" i="16"/>
  <c r="C489" i="18"/>
  <c r="C431" i="18"/>
  <c r="C11" i="18"/>
  <c r="C278" i="18"/>
  <c r="C208" i="18"/>
  <c r="C359" i="16"/>
  <c r="C352" i="18"/>
  <c r="C715" i="16"/>
  <c r="C383" i="18"/>
  <c r="C448" i="18"/>
  <c r="C669" i="16"/>
  <c r="C390" i="18"/>
  <c r="C815" i="16"/>
  <c r="C391" i="18"/>
  <c r="C254" i="16"/>
  <c r="C653" i="18"/>
  <c r="C32" i="18"/>
  <c r="C294" i="18"/>
  <c r="C626" i="18"/>
  <c r="C1026" i="18"/>
  <c r="C211" i="18"/>
  <c r="C545" i="16"/>
  <c r="C604" i="18"/>
  <c r="C761" i="16"/>
  <c r="C385" i="18"/>
  <c r="C365" i="18"/>
  <c r="C281" i="18"/>
  <c r="C7" i="18"/>
  <c r="C16" i="18"/>
  <c r="C597" i="16"/>
  <c r="C107" i="18"/>
  <c r="C654" i="16"/>
  <c r="C156" i="18"/>
  <c r="C538" i="16"/>
  <c r="C588" i="18"/>
  <c r="C51" i="18"/>
  <c r="C457" i="18"/>
  <c r="C298" i="16"/>
  <c r="C751" i="16"/>
  <c r="C431" i="16"/>
  <c r="C37" i="18"/>
  <c r="C373" i="16"/>
  <c r="C127" i="18"/>
  <c r="C102" i="18"/>
  <c r="C900" i="16"/>
  <c r="C154" i="18"/>
  <c r="C234" i="16"/>
  <c r="C201" i="18"/>
  <c r="C817" i="16"/>
  <c r="C93" i="18"/>
  <c r="C800" i="18"/>
  <c r="C563" i="18"/>
  <c r="C861" i="16"/>
  <c r="C544" i="18"/>
  <c r="C768" i="16"/>
  <c r="C1010" i="18"/>
  <c r="C58" i="18"/>
  <c r="C47" i="18"/>
  <c r="C122" i="18"/>
  <c r="C634" i="16"/>
  <c r="C769" i="16"/>
  <c r="C645" i="16"/>
  <c r="C805" i="16"/>
  <c r="C307" i="18"/>
  <c r="C823" i="16"/>
  <c r="C666" i="16"/>
  <c r="C68" i="18"/>
  <c r="C804" i="16"/>
  <c r="C14" i="18"/>
  <c r="C585" i="16"/>
  <c r="C334" i="18"/>
  <c r="C399" i="16"/>
  <c r="C637" i="18"/>
  <c r="C512" i="18"/>
  <c r="C889" i="16"/>
  <c r="C270" i="16"/>
  <c r="C501" i="16"/>
  <c r="C734" i="16"/>
  <c r="C369" i="18"/>
  <c r="C698" i="16"/>
  <c r="C681" i="18"/>
  <c r="C345" i="18"/>
  <c r="C767" i="16"/>
  <c r="C908" i="16"/>
  <c r="C55" i="18"/>
  <c r="C306" i="18"/>
  <c r="C749" i="18"/>
  <c r="C569" i="16"/>
  <c r="C255" i="18"/>
  <c r="C94" i="16"/>
  <c r="C175" i="16"/>
  <c r="C77" i="16"/>
  <c r="C257" i="16"/>
  <c r="C646" i="16"/>
  <c r="C430" i="16"/>
  <c r="C849" i="16"/>
  <c r="C412" i="16"/>
  <c r="C879" i="16"/>
  <c r="C193" i="16"/>
  <c r="C582" i="16"/>
  <c r="C366" i="16"/>
  <c r="C721" i="16"/>
  <c r="C348" i="16"/>
  <c r="C757" i="16"/>
  <c r="C465" i="16"/>
  <c r="C716" i="16"/>
  <c r="C427" i="16"/>
  <c r="C469" i="16"/>
  <c r="C776" i="16"/>
  <c r="C554" i="16"/>
  <c r="C557" i="16"/>
  <c r="C637" i="16"/>
  <c r="C614" i="16"/>
  <c r="C912" i="16"/>
  <c r="C389" i="16"/>
  <c r="C74" i="18"/>
  <c r="C503" i="16"/>
  <c r="C249" i="18"/>
  <c r="C834" i="16"/>
  <c r="C325" i="18"/>
  <c r="C865" i="16"/>
  <c r="C104" i="18"/>
  <c r="C689" i="16"/>
  <c r="C275" i="18"/>
  <c r="C322" i="18"/>
  <c r="C505" i="18"/>
  <c r="C53" i="18"/>
  <c r="C845" i="18"/>
  <c r="C642" i="16"/>
  <c r="C487" i="16"/>
  <c r="C862" i="16"/>
  <c r="C724" i="16"/>
  <c r="C146" i="18"/>
  <c r="C485" i="16"/>
  <c r="C169" i="18"/>
  <c r="C142" i="16"/>
  <c r="C407" i="16"/>
  <c r="C526" i="16"/>
  <c r="C357" i="18"/>
  <c r="C874" i="16"/>
  <c r="C29" i="18"/>
  <c r="C130" i="18"/>
  <c r="C568" i="18"/>
  <c r="C186" i="16"/>
  <c r="C142" i="18"/>
  <c r="C950" i="18"/>
  <c r="C26" i="18"/>
  <c r="C422" i="18"/>
  <c r="C66" i="18"/>
  <c r="C504" i="18"/>
  <c r="C63" i="18"/>
  <c r="C614" i="18"/>
  <c r="C158" i="16"/>
  <c r="C79" i="18"/>
  <c r="C375" i="16"/>
  <c r="C164" i="18"/>
  <c r="C168" i="18"/>
  <c r="C926" i="18"/>
  <c r="C620" i="18"/>
  <c r="C708" i="18"/>
  <c r="C194" i="18"/>
  <c r="C381" i="16"/>
  <c r="C537" i="16"/>
  <c r="C809" i="16"/>
  <c r="C463" i="18"/>
  <c r="C845" i="16"/>
  <c r="C444" i="18"/>
  <c r="C831" i="16"/>
  <c r="C18" i="18"/>
  <c r="C740" i="16"/>
  <c r="C645" i="18"/>
  <c r="C309" i="18"/>
  <c r="C1037" i="18"/>
  <c r="C447" i="18"/>
  <c r="C734" i="18"/>
  <c r="C902" i="16"/>
  <c r="C459" i="18"/>
  <c r="C613" i="16"/>
  <c r="C343" i="16"/>
  <c r="C75" i="18"/>
  <c r="C754" i="16"/>
  <c r="C92" i="18"/>
  <c r="C705" i="16"/>
  <c r="C871" i="16"/>
  <c r="C833" i="16"/>
  <c r="C699" i="16"/>
  <c r="C242" i="18"/>
  <c r="C685" i="18"/>
  <c r="C297" i="18"/>
  <c r="C230" i="18"/>
  <c r="C562" i="16"/>
  <c r="C245" i="18"/>
  <c r="C258" i="18"/>
  <c r="C360" i="18"/>
  <c r="C344" i="18"/>
  <c r="C1172" i="18"/>
  <c r="C401" i="18"/>
  <c r="C679" i="18"/>
  <c r="C428" i="18"/>
  <c r="C367" i="16"/>
  <c r="C530" i="16"/>
  <c r="C717" i="16"/>
  <c r="C364" i="18"/>
  <c r="C50" i="18"/>
  <c r="C371" i="18"/>
  <c r="C852" i="16"/>
  <c r="C274" i="18"/>
  <c r="C929" i="18"/>
  <c r="C172" i="18"/>
  <c r="C264" i="18"/>
  <c r="C819" i="16"/>
  <c r="C396" i="18"/>
  <c r="C863" i="16"/>
  <c r="C433" i="18"/>
  <c r="C752" i="16"/>
  <c r="C298" i="18"/>
  <c r="C816" i="16"/>
  <c r="C31" i="18"/>
  <c r="C770" i="16"/>
  <c r="C240" i="18"/>
  <c r="C795" i="16"/>
  <c r="C384" i="18"/>
  <c r="C773" i="16"/>
  <c r="C412" i="18"/>
  <c r="C916" i="16"/>
  <c r="C495" i="16"/>
  <c r="C594" i="16"/>
  <c r="C443" i="16"/>
  <c r="C589" i="16"/>
  <c r="C729" i="16"/>
  <c r="C750" i="16"/>
  <c r="C311" i="16"/>
  <c r="C755" i="16"/>
  <c r="C312" i="16"/>
  <c r="C799" i="16"/>
  <c r="C842" i="16"/>
  <c r="C686" i="16"/>
  <c r="C910" i="16"/>
  <c r="C905" i="16"/>
  <c r="C50" i="16"/>
  <c r="C649" i="16"/>
  <c r="C481" i="16"/>
  <c r="C836" i="16"/>
  <c r="C507" i="16"/>
  <c r="C617" i="16"/>
  <c r="C203" i="16"/>
  <c r="C674" i="16"/>
  <c r="C125" i="16"/>
  <c r="C893" i="16"/>
  <c r="C260" i="16"/>
  <c r="C411" i="18"/>
  <c r="C251" i="18"/>
  <c r="C973" i="18"/>
  <c r="C395" i="18"/>
  <c r="C1259" i="18"/>
  <c r="C370" i="18"/>
  <c r="C1662" i="18"/>
  <c r="C733" i="18"/>
  <c r="C98" i="18"/>
  <c r="C22" i="18"/>
  <c r="C217" i="18"/>
  <c r="C732" i="16"/>
  <c r="C293" i="18"/>
  <c r="C570" i="16"/>
  <c r="C865" i="18"/>
  <c r="C531" i="18"/>
  <c r="C178" i="18"/>
  <c r="C619" i="18"/>
  <c r="C701" i="16"/>
  <c r="C624" i="18"/>
  <c r="C688" i="16"/>
  <c r="C234" i="18"/>
  <c r="C296" i="18"/>
  <c r="C546" i="16"/>
  <c r="C492" i="18"/>
  <c r="C173" i="18"/>
  <c r="C625" i="18"/>
  <c r="C1309" i="18"/>
  <c r="C913" i="16"/>
  <c r="C1137" i="18"/>
  <c r="C165" i="18"/>
  <c r="C451" i="18"/>
  <c r="C213" i="18"/>
  <c r="C941" i="18"/>
  <c r="C964" i="18"/>
  <c r="C186" i="18"/>
  <c r="C303" i="18"/>
  <c r="C860" i="16"/>
  <c r="C1103" i="18"/>
  <c r="C103" i="18"/>
  <c r="C253" i="18"/>
  <c r="C273" i="18"/>
  <c r="C480" i="18"/>
  <c r="C704" i="16"/>
  <c r="C582" i="18"/>
  <c r="C445" i="16"/>
  <c r="C748" i="18"/>
  <c r="C853" i="16"/>
  <c r="C495" i="18"/>
  <c r="C353" i="18"/>
  <c r="C590" i="16"/>
  <c r="C421" i="18"/>
  <c r="C737" i="16"/>
  <c r="C551" i="18"/>
  <c r="C917" i="16"/>
  <c r="C349" i="18"/>
  <c r="C260" i="18"/>
  <c r="C188" i="18"/>
  <c r="C825" i="16"/>
  <c r="C136" i="18"/>
  <c r="C695" i="16"/>
  <c r="C754" i="18"/>
  <c r="C382" i="18"/>
  <c r="C561" i="18"/>
  <c r="C25" i="18"/>
  <c r="C880" i="16"/>
  <c r="C116" i="18"/>
  <c r="C206" i="16"/>
  <c r="C192" i="18"/>
  <c r="C828" i="16"/>
  <c r="C528" i="18"/>
  <c r="C282" i="16"/>
  <c r="C592" i="18"/>
  <c r="C735" i="16"/>
  <c r="C183" i="18"/>
  <c r="C868" i="16"/>
  <c r="C78" i="18"/>
  <c r="C413" i="16"/>
  <c r="C132" i="18"/>
  <c r="C875" i="16"/>
  <c r="C779" i="16"/>
  <c r="C661" i="16"/>
  <c r="C881" i="16"/>
  <c r="C692" i="16"/>
  <c r="C608" i="18"/>
  <c r="C832" i="16"/>
  <c r="C407" i="18"/>
  <c r="C416" i="18"/>
  <c r="C846" i="16"/>
  <c r="C487" i="18"/>
  <c r="C914" i="16"/>
  <c r="C468" i="18"/>
  <c r="C633" i="16"/>
  <c r="C673" i="18"/>
  <c r="C1618" i="18"/>
  <c r="C1075" i="18"/>
  <c r="C523" i="18"/>
  <c r="C86" i="18"/>
  <c r="C1338" i="18"/>
  <c r="C89" i="18"/>
  <c r="C888" i="18"/>
  <c r="C49" i="18"/>
  <c r="C878" i="16"/>
  <c r="C220" i="18"/>
  <c r="C599" i="18"/>
  <c r="C221" i="18"/>
  <c r="C1598" i="18"/>
  <c r="C76" i="18"/>
  <c r="C779" i="18"/>
  <c r="C214" i="18"/>
  <c r="C626" i="16"/>
  <c r="C331" i="18"/>
  <c r="C476" i="18"/>
  <c r="C733" i="16"/>
  <c r="C601" i="16"/>
  <c r="C658" i="16"/>
  <c r="C798" i="16"/>
  <c r="C21" i="18"/>
  <c r="C483" i="18"/>
  <c r="C700" i="16"/>
  <c r="C464" i="18"/>
  <c r="C41" i="18"/>
  <c r="C38" i="18"/>
  <c r="C233" i="18"/>
  <c r="C745" i="18"/>
  <c r="C336" i="18"/>
  <c r="C23" i="18"/>
  <c r="C467" i="18"/>
  <c r="C1387" i="18"/>
  <c r="C311" i="18"/>
  <c r="C513" i="18"/>
  <c r="C60" i="18"/>
  <c r="C808" i="18"/>
  <c r="C392" i="18"/>
  <c r="C1063" i="18"/>
  <c r="C869" i="18"/>
  <c r="C949" i="18"/>
  <c r="C126" i="18"/>
  <c r="C1392" i="18"/>
  <c r="C530" i="18"/>
  <c r="C229" i="18"/>
  <c r="C143" i="18"/>
  <c r="C1315" i="18"/>
  <c r="C886" i="18"/>
  <c r="C603" i="18"/>
  <c r="C219" i="18"/>
  <c r="C1011" i="18"/>
  <c r="C617" i="18"/>
  <c r="C121" i="18"/>
  <c r="C676" i="18"/>
  <c r="C1673" i="18"/>
  <c r="C1455" i="18"/>
  <c r="C197" i="18"/>
  <c r="C1194" i="18"/>
  <c r="C627" i="18"/>
  <c r="C153" i="18"/>
  <c r="C337" i="18"/>
  <c r="C591" i="18"/>
  <c r="C1415" i="18"/>
  <c r="C161" i="18"/>
  <c r="C285" i="18"/>
  <c r="C1156" i="18"/>
  <c r="C316" i="18"/>
  <c r="C250" i="18"/>
  <c r="C204" i="18"/>
  <c r="C611" i="18"/>
  <c r="C1672" i="18"/>
  <c r="C308" i="18"/>
  <c r="C737" i="18"/>
  <c r="C1454" i="18"/>
  <c r="C1633" i="18"/>
  <c r="C373" i="18"/>
  <c r="C141" i="18"/>
  <c r="C1465" i="18"/>
  <c r="C387" i="18"/>
  <c r="C503" i="18"/>
  <c r="C766" i="18"/>
  <c r="C1277" i="18"/>
  <c r="C1016" i="18"/>
  <c r="C750" i="18"/>
  <c r="C1295" i="18"/>
  <c r="C1395" i="18"/>
  <c r="C970" i="18"/>
  <c r="C1070" i="18"/>
  <c r="C1025" i="18"/>
  <c r="C1249" i="18"/>
  <c r="C796" i="18"/>
  <c r="C996" i="18"/>
  <c r="C722" i="18"/>
  <c r="C1189" i="18"/>
  <c r="C1254" i="18"/>
  <c r="C1354" i="18"/>
  <c r="C1042" i="18"/>
  <c r="C1627" i="18"/>
  <c r="C847" i="18"/>
  <c r="C1151" i="18"/>
  <c r="C965" i="18"/>
  <c r="C1590" i="18"/>
  <c r="C618" i="18"/>
  <c r="C908" i="18"/>
  <c r="C662" i="18"/>
  <c r="C1133" i="18"/>
  <c r="C1230" i="18"/>
  <c r="C1310" i="18"/>
  <c r="C982" i="18"/>
  <c r="C1663" i="18"/>
  <c r="C672" i="18"/>
  <c r="C832" i="18"/>
  <c r="C324" i="18"/>
  <c r="C1183" i="18"/>
  <c r="C805" i="18"/>
  <c r="C885" i="18"/>
  <c r="C62" i="18"/>
  <c r="C1328" i="18"/>
  <c r="C394" i="18"/>
  <c r="C239" i="18"/>
  <c r="C57" i="18"/>
  <c r="C1187" i="18"/>
  <c r="C822" i="18"/>
  <c r="C332" i="18"/>
  <c r="C133" i="18"/>
  <c r="C1626" i="18"/>
  <c r="C388" i="18"/>
  <c r="C266" i="18"/>
  <c r="C209" i="18"/>
  <c r="C891" i="18"/>
  <c r="C1106" i="18"/>
  <c r="C329" i="18"/>
  <c r="C157" i="18"/>
  <c r="C1523" i="18"/>
  <c r="C24" i="18"/>
  <c r="C389" i="18"/>
  <c r="C616" i="18"/>
  <c r="C735" i="18"/>
  <c r="C1057" i="18"/>
  <c r="C519" i="18"/>
  <c r="C729" i="18"/>
  <c r="C1472" i="18"/>
  <c r="C1388" i="18"/>
  <c r="C500" i="18"/>
  <c r="C1021" i="18"/>
  <c r="C532" i="18"/>
  <c r="C484" i="18"/>
  <c r="C1086" i="18"/>
  <c r="C1671" i="18"/>
  <c r="C1044" i="18"/>
  <c r="C587" i="18"/>
  <c r="C1028" i="18"/>
  <c r="C1199" i="18"/>
  <c r="C613" i="18"/>
  <c r="C222" i="18"/>
  <c r="C1370" i="18"/>
  <c r="C977" i="18"/>
  <c r="C1276" i="18"/>
  <c r="C271" i="18"/>
  <c r="C952" i="18"/>
  <c r="C940" i="18"/>
  <c r="C1111" i="18"/>
  <c r="C1216" i="18"/>
  <c r="C1316" i="18"/>
  <c r="C1326" i="18"/>
  <c r="C917" i="18"/>
  <c r="C855" i="18"/>
  <c r="C1163" i="18"/>
  <c r="C864" i="18"/>
  <c r="C610" i="18"/>
  <c r="C1514" i="18"/>
  <c r="C1614" i="18"/>
  <c r="C1288" i="18"/>
  <c r="C934" i="18"/>
  <c r="C367" i="18"/>
  <c r="C780" i="18"/>
  <c r="C589" i="18"/>
  <c r="C811" i="18"/>
  <c r="C1166" i="18"/>
  <c r="C1246" i="18"/>
  <c r="C918" i="18"/>
  <c r="C1599" i="18"/>
  <c r="C486" i="18"/>
  <c r="C704" i="18"/>
  <c r="C326" i="18"/>
  <c r="C1039" i="18"/>
  <c r="C1128" i="18"/>
  <c r="C1208" i="18"/>
  <c r="C560" i="18"/>
  <c r="C873" i="18"/>
  <c r="C398" i="18"/>
  <c r="C823" i="18"/>
  <c r="C218" i="18"/>
  <c r="C538" i="18"/>
  <c r="C1426" i="18"/>
  <c r="C1506" i="18"/>
  <c r="C265" i="18"/>
  <c r="C890" i="18"/>
  <c r="C1345" i="18"/>
  <c r="C1581" i="18"/>
  <c r="C341" i="18"/>
  <c r="C636" i="18"/>
  <c r="C1221" i="18"/>
  <c r="C1381" i="18"/>
  <c r="C471" i="18"/>
  <c r="C1174" i="18"/>
  <c r="C1307" i="18"/>
  <c r="C609" i="18"/>
  <c r="C718" i="18"/>
  <c r="C1476" i="18"/>
  <c r="C979" i="18"/>
  <c r="C238" i="18"/>
  <c r="C1038" i="18"/>
  <c r="C947" i="18"/>
  <c r="C1101" i="18"/>
  <c r="C292" i="18"/>
  <c r="C932" i="18"/>
  <c r="C1528" i="18"/>
  <c r="C225" i="18"/>
  <c r="C361" i="18"/>
  <c r="C1322" i="18"/>
  <c r="C1225" i="18"/>
  <c r="C542" i="18"/>
  <c r="C774" i="18"/>
  <c r="C171" i="18"/>
  <c r="C1082" i="18"/>
  <c r="C859" i="18"/>
  <c r="C1125" i="18"/>
  <c r="C284" i="18"/>
  <c r="C1020" i="18"/>
  <c r="C1515" i="18"/>
  <c r="C1595" i="18"/>
  <c r="C232" i="18"/>
  <c r="C1366" i="18"/>
  <c r="C703" i="18"/>
  <c r="C1023" i="18"/>
  <c r="C97" i="18"/>
  <c r="C944" i="18"/>
  <c r="C1196" i="18"/>
  <c r="C189" i="18"/>
  <c r="C829" i="18"/>
  <c r="C1600" i="18"/>
  <c r="C775" i="18"/>
  <c r="C12" i="18"/>
  <c r="C450" i="18"/>
  <c r="C1537" i="18"/>
  <c r="C1494" i="18"/>
  <c r="C46" i="18"/>
  <c r="C846" i="18"/>
  <c r="C1604" i="18"/>
  <c r="C1557" i="18"/>
  <c r="C36" i="18"/>
  <c r="C494" i="18"/>
  <c r="C1553" i="18"/>
  <c r="C1357" i="18"/>
  <c r="C112" i="18"/>
  <c r="C1130" i="18"/>
  <c r="C1656" i="18"/>
  <c r="C198" i="18"/>
  <c r="C167" i="18"/>
  <c r="C280" i="18"/>
  <c r="C1653" i="18"/>
  <c r="C432" i="18"/>
  <c r="C115" i="18"/>
  <c r="C1089" i="18"/>
  <c r="C1676" i="18"/>
  <c r="C170" i="18"/>
  <c r="C600" i="18"/>
  <c r="C1412" i="18"/>
  <c r="C1054" i="18"/>
  <c r="C584" i="18"/>
  <c r="C340" i="18"/>
  <c r="C417" i="18"/>
  <c r="C547" i="18"/>
  <c r="C553" i="16"/>
  <c r="C862" i="18"/>
  <c r="C252" i="18"/>
  <c r="C711" i="16"/>
  <c r="C200" i="18"/>
  <c r="C676" i="16"/>
  <c r="C123" i="18"/>
  <c r="C577" i="16"/>
  <c r="C759" i="16"/>
  <c r="C886" i="16"/>
  <c r="C864" i="16"/>
  <c r="C250" i="16"/>
  <c r="C657" i="18"/>
  <c r="C549" i="16"/>
  <c r="C836" i="18"/>
  <c r="C633" i="18"/>
  <c r="C379" i="18"/>
  <c r="C856" i="18"/>
  <c r="C1548" i="18"/>
  <c r="C10" i="18"/>
  <c r="C472" i="18"/>
  <c r="C1284" i="18"/>
  <c r="C1585" i="18"/>
  <c r="C52" i="18"/>
  <c r="C569" i="18"/>
  <c r="C1099" i="18"/>
  <c r="C1625" i="18"/>
  <c r="C128" i="18"/>
  <c r="C877" i="18"/>
  <c r="C1582" i="18"/>
  <c r="C482" i="18"/>
  <c r="C406" i="18"/>
  <c r="C1056" i="18"/>
  <c r="C716" i="18"/>
  <c r="C1325" i="18"/>
  <c r="C380" i="18"/>
  <c r="C1566" i="18"/>
  <c r="C1214" i="18"/>
  <c r="C1477" i="18"/>
  <c r="C403" i="18"/>
  <c r="C651" i="18"/>
  <c r="C640" i="18"/>
  <c r="C1343" i="18"/>
  <c r="C797" i="18"/>
  <c r="C1463" i="18"/>
  <c r="C1176" i="18"/>
  <c r="C399" i="18"/>
  <c r="C372" i="18"/>
  <c r="C376" i="18"/>
  <c r="C695" i="18"/>
  <c r="C714" i="18"/>
  <c r="C814" i="18"/>
  <c r="C769" i="18"/>
  <c r="C1474" i="18"/>
  <c r="C1034" i="18"/>
  <c r="C343" i="18"/>
  <c r="C248" i="18"/>
  <c r="C1513" i="18"/>
  <c r="C924" i="18"/>
  <c r="C1097" i="18"/>
  <c r="C786" i="18"/>
  <c r="C1317" i="18"/>
  <c r="C709" i="18"/>
  <c r="C770" i="18"/>
  <c r="C1335" i="18"/>
  <c r="C1077" i="18"/>
  <c r="C690" i="18"/>
  <c r="C1090" i="18"/>
  <c r="C1029" i="18"/>
  <c r="C1670" i="18"/>
  <c r="C876" i="18"/>
  <c r="C1036" i="18"/>
  <c r="C726" i="18"/>
  <c r="C1293" i="18"/>
  <c r="C1294" i="18"/>
  <c r="C1374" i="18"/>
  <c r="C1046" i="18"/>
  <c r="C1425" i="18"/>
  <c r="C799" i="18"/>
  <c r="C465" i="18"/>
  <c r="C304" i="18"/>
  <c r="C1393" i="18"/>
  <c r="C756" i="18"/>
  <c r="C73" i="18"/>
  <c r="C443" i="18"/>
  <c r="C1237" i="18"/>
  <c r="C1234" i="18"/>
  <c r="C149" i="18"/>
  <c r="C423" i="18"/>
  <c r="C1651" i="18"/>
  <c r="C680" i="18"/>
  <c r="C241" i="18"/>
  <c r="C473" i="18"/>
  <c r="C272" i="18"/>
  <c r="C553" i="18"/>
  <c r="C402" i="18"/>
  <c r="C1220" i="18"/>
  <c r="C995" i="18"/>
  <c r="C314" i="18"/>
  <c r="C441" i="18"/>
  <c r="C871" i="18"/>
  <c r="C1313" i="18"/>
  <c r="C43" i="18"/>
  <c r="C813" i="18"/>
  <c r="C1518" i="18"/>
  <c r="C1632" i="18"/>
  <c r="C28" i="18"/>
  <c r="C415" i="18"/>
  <c r="C215" i="18"/>
  <c r="C277" i="18"/>
  <c r="C567" i="18"/>
  <c r="C830" i="18"/>
  <c r="C1405" i="18"/>
  <c r="C710" i="18"/>
  <c r="C548" i="18"/>
  <c r="C430" i="18"/>
  <c r="C1449" i="18"/>
  <c r="C1186" i="18"/>
  <c r="C661" i="18"/>
  <c r="C1114" i="18"/>
  <c r="C1327" i="18"/>
  <c r="C776" i="18"/>
  <c r="C286" i="18"/>
  <c r="C109" i="18"/>
  <c r="C1041" i="18"/>
  <c r="C1233" i="18"/>
  <c r="C1418" i="18"/>
  <c r="C45" i="18"/>
  <c r="C1177" i="18"/>
  <c r="C848" i="18"/>
  <c r="C1047" i="18"/>
  <c r="C1060" i="18"/>
  <c r="C1239" i="18"/>
  <c r="C1280" i="18"/>
  <c r="C1380" i="18"/>
  <c r="C1390" i="18"/>
  <c r="C981" i="18"/>
  <c r="C1088" i="18"/>
  <c r="C1291" i="18"/>
  <c r="C992" i="18"/>
  <c r="C315" i="18"/>
  <c r="C1311" i="18"/>
  <c r="C1256" i="18"/>
  <c r="C1336" i="18"/>
  <c r="C641" i="18"/>
  <c r="C1001" i="18"/>
  <c r="C1015" i="18"/>
  <c r="C1203" i="18"/>
  <c r="C9" i="18"/>
  <c r="C698" i="18"/>
  <c r="C1554" i="18"/>
  <c r="C1634" i="18"/>
  <c r="C85" i="18"/>
  <c r="C1018" i="18"/>
  <c r="C628" i="18"/>
  <c r="C330" i="18"/>
  <c r="C363" i="18"/>
  <c r="C1109" i="18"/>
  <c r="C1170" i="18"/>
  <c r="C64" i="18"/>
  <c r="C328" i="18"/>
  <c r="C1587" i="18"/>
  <c r="C502" i="18"/>
  <c r="C71" i="18"/>
  <c r="C289" i="18"/>
  <c r="C991" i="18"/>
  <c r="C1132" i="18"/>
  <c r="C19" i="18"/>
  <c r="C761" i="18"/>
  <c r="C1536" i="18"/>
  <c r="C437" i="18"/>
  <c r="C564" i="18"/>
  <c r="C227" i="18"/>
  <c r="C1265" i="18"/>
  <c r="C1430" i="18"/>
  <c r="C677" i="18"/>
  <c r="C782" i="18"/>
  <c r="C1540" i="18"/>
  <c r="C1361" i="18"/>
  <c r="C302" i="18"/>
  <c r="C3" i="18"/>
  <c r="C1289" i="18"/>
  <c r="C1229" i="18"/>
  <c r="C27" i="18"/>
  <c r="C1055" i="18"/>
  <c r="C33" i="18"/>
  <c r="C5" i="18"/>
  <c r="C1068" i="18"/>
  <c r="C738" i="18"/>
  <c r="C1446" i="18"/>
  <c r="C409" i="18"/>
  <c r="C1396" i="18"/>
  <c r="C1058" i="18"/>
  <c r="C509" i="18"/>
  <c r="C539" i="18"/>
  <c r="C1323" i="18"/>
  <c r="C972" i="18"/>
  <c r="C1551" i="18"/>
  <c r="C520" i="18"/>
  <c r="C1053" i="18"/>
  <c r="C1342" i="18"/>
  <c r="C788" i="18"/>
  <c r="C1122" i="18"/>
  <c r="C960" i="18"/>
  <c r="C974" i="18"/>
  <c r="C675" i="18"/>
  <c r="C875" i="18"/>
  <c r="C207" i="18"/>
  <c r="C804" i="18"/>
  <c r="C1464" i="18"/>
  <c r="C1519" i="18"/>
  <c r="C283" i="18"/>
  <c r="C1258" i="18"/>
  <c r="C899" i="18"/>
  <c r="C144" i="18"/>
  <c r="C427" i="18"/>
  <c r="C728" i="18"/>
  <c r="C69" i="18"/>
  <c r="C94" i="18"/>
  <c r="C1242" i="18"/>
  <c r="C849" i="18"/>
  <c r="C1100" i="18"/>
  <c r="C100" i="18"/>
  <c r="C696" i="18"/>
  <c r="C490" i="18"/>
  <c r="C839" i="18"/>
  <c r="C176" i="18"/>
  <c r="C1204" i="18"/>
  <c r="C866" i="18"/>
  <c r="C1606" i="18"/>
  <c r="C295" i="18"/>
  <c r="C807" i="18"/>
  <c r="C574" i="18"/>
  <c r="C798" i="18"/>
  <c r="C243" i="18"/>
  <c r="C1502" i="18"/>
  <c r="C1150" i="18"/>
  <c r="C257" i="18"/>
  <c r="C119" i="18"/>
  <c r="C1573" i="18"/>
  <c r="C420" i="18"/>
  <c r="C1215" i="18"/>
  <c r="C705" i="18"/>
  <c r="C1373" i="18"/>
  <c r="C509" i="16"/>
  <c r="C574" i="16"/>
  <c r="C126" i="16"/>
  <c r="C533" i="16"/>
  <c r="C641" i="16"/>
  <c r="C445" i="18"/>
  <c r="C689" i="18"/>
  <c r="C1431" i="18"/>
  <c r="C175" i="18"/>
  <c r="C660" i="16"/>
  <c r="C82" i="18"/>
  <c r="C203" i="18"/>
  <c r="C111" i="18"/>
  <c r="C346" i="18"/>
  <c r="C187" i="18"/>
  <c r="C763" i="16"/>
  <c r="C40" i="18"/>
  <c r="C1274" i="18"/>
  <c r="C1135" i="18"/>
  <c r="C1117" i="18"/>
  <c r="C896" i="18"/>
  <c r="C825" i="18"/>
  <c r="C925" i="18"/>
  <c r="C1591" i="18"/>
  <c r="C1304" i="18"/>
  <c r="C442" i="18"/>
  <c r="C621" i="18"/>
  <c r="C1007" i="18"/>
  <c r="C1139" i="18"/>
  <c r="C842" i="18"/>
  <c r="C942" i="18"/>
  <c r="C897" i="18"/>
  <c r="C1602" i="18"/>
  <c r="C522" i="18"/>
  <c r="C843" i="18"/>
  <c r="C1107" i="18"/>
  <c r="C724" i="18"/>
  <c r="C1397" i="18"/>
  <c r="C1511" i="18"/>
  <c r="C1586" i="18"/>
  <c r="C1013" i="18"/>
  <c r="C1437" i="18"/>
  <c r="C687" i="18"/>
  <c r="C731" i="18"/>
  <c r="C948" i="18"/>
  <c r="C1364" i="18"/>
  <c r="C817" i="18"/>
  <c r="C1483" i="18"/>
  <c r="C566" i="18"/>
  <c r="C1559" i="18"/>
  <c r="C426" i="18"/>
  <c r="C549" i="18"/>
  <c r="C1244" i="18"/>
  <c r="C801" i="18"/>
  <c r="C834" i="18"/>
  <c r="C773" i="18"/>
  <c r="C1243" i="18"/>
  <c r="C882" i="18"/>
  <c r="C446" i="18"/>
  <c r="C269" i="18"/>
  <c r="C1445" i="18"/>
  <c r="C1004" i="18"/>
  <c r="C1118" i="18"/>
  <c r="C790" i="18"/>
  <c r="C1439" i="18"/>
  <c r="C694" i="18"/>
  <c r="C8" i="18"/>
  <c r="C313" i="18"/>
  <c r="C1498" i="18"/>
  <c r="C1014" i="18"/>
  <c r="C106" i="18"/>
  <c r="C377" i="18"/>
  <c r="C1565" i="18"/>
  <c r="C884" i="18"/>
  <c r="C159" i="18"/>
  <c r="C507" i="18"/>
  <c r="C1365" i="18"/>
  <c r="C1298" i="18"/>
  <c r="C235" i="18"/>
  <c r="C488" i="18"/>
  <c r="C1353" i="18"/>
  <c r="C1193" i="18"/>
  <c r="C491" i="18"/>
  <c r="C1646" i="18"/>
  <c r="C1572" i="18"/>
  <c r="C358" i="18"/>
  <c r="C638" i="18"/>
  <c r="C971" i="18"/>
  <c r="C835" i="18"/>
  <c r="C317" i="18"/>
  <c r="C958" i="18"/>
  <c r="C1543" i="18"/>
  <c r="C462" i="18"/>
  <c r="C268" i="18"/>
  <c r="C772" i="18"/>
  <c r="C815" i="18"/>
  <c r="C1210" i="18"/>
  <c r="C861" i="18"/>
  <c r="C1527" i="18"/>
  <c r="C1240" i="18"/>
  <c r="C205" i="18"/>
  <c r="C514" i="18"/>
  <c r="C751" i="18"/>
  <c r="C951" i="18"/>
  <c r="C778" i="18"/>
  <c r="C878" i="18"/>
  <c r="C833" i="18"/>
  <c r="C1538" i="18"/>
  <c r="C1098" i="18"/>
  <c r="C607" i="18"/>
  <c r="C458" i="18"/>
  <c r="C477" i="18"/>
  <c r="C1470" i="18"/>
  <c r="C1162" i="18"/>
  <c r="C850" i="18"/>
  <c r="C1435" i="18"/>
  <c r="C1382" i="18"/>
  <c r="C470" i="18"/>
  <c r="C510" i="18"/>
  <c r="C1529" i="18"/>
  <c r="C976" i="18"/>
  <c r="C1124" i="18"/>
  <c r="C1134" i="18"/>
  <c r="C1367" i="18"/>
  <c r="C1344" i="18"/>
  <c r="C355" i="18"/>
  <c r="C323" i="18"/>
  <c r="C13" i="18"/>
  <c r="C1358" i="18"/>
  <c r="C152" i="18"/>
  <c r="C577" i="18"/>
  <c r="C453" i="18"/>
  <c r="C928" i="18"/>
  <c r="C1073" i="18"/>
  <c r="C374" i="18"/>
  <c r="C725" i="18"/>
  <c r="C1320" i="18"/>
  <c r="C1400" i="18"/>
  <c r="C42" i="18"/>
  <c r="C120" i="18"/>
  <c r="C1171" i="18"/>
  <c r="C1331" i="18"/>
  <c r="C920" i="18"/>
  <c r="C593" i="18"/>
  <c r="C1287" i="18"/>
  <c r="C1260" i="18"/>
  <c r="C354" i="18"/>
  <c r="C893" i="18"/>
  <c r="C1664" i="18"/>
  <c r="C1031" i="18"/>
  <c r="C350" i="18"/>
  <c r="C578" i="18"/>
  <c r="C1593" i="18"/>
  <c r="C1558" i="18"/>
  <c r="C110" i="18"/>
  <c r="C910" i="18"/>
  <c r="C287" i="18"/>
  <c r="C199" i="18"/>
  <c r="C546" i="18"/>
  <c r="C715" i="18"/>
  <c r="C1516" i="18"/>
  <c r="C147" i="18"/>
  <c r="C894" i="18"/>
  <c r="C1479" i="18"/>
  <c r="C966" i="18"/>
  <c r="C612" i="18"/>
  <c r="C644" i="18"/>
  <c r="C517" i="18"/>
  <c r="C1266" i="18"/>
  <c r="C30" i="18"/>
  <c r="C1178" i="18"/>
  <c r="C785" i="18"/>
  <c r="C393" i="18"/>
  <c r="C15" i="18"/>
  <c r="C534" i="18"/>
  <c r="C333" i="18"/>
  <c r="C193" i="18"/>
  <c r="C91" i="18"/>
  <c r="C1140" i="18"/>
  <c r="C802" i="18"/>
  <c r="C1526" i="18"/>
  <c r="C124" i="18"/>
  <c r="C501" i="18"/>
  <c r="C216" i="18"/>
  <c r="C939" i="18"/>
  <c r="C72" i="18"/>
  <c r="C1438" i="18"/>
  <c r="C1081" i="18"/>
  <c r="C1231" i="18"/>
  <c r="C1419" i="18"/>
  <c r="C1095" i="18"/>
  <c r="C742" i="18"/>
  <c r="C1642" i="18"/>
  <c r="C1321" i="18"/>
  <c r="C1416" i="18"/>
  <c r="C1062" i="18"/>
  <c r="C955" i="18"/>
  <c r="C1213" i="18"/>
  <c r="C1363" i="18"/>
  <c r="C980" i="18"/>
  <c r="C1539" i="18"/>
  <c r="C1639" i="18"/>
  <c r="C1169" i="18"/>
  <c r="C902" i="18"/>
  <c r="C720" i="18"/>
  <c r="C912" i="18"/>
  <c r="C1332" i="18"/>
  <c r="C994" i="18"/>
  <c r="C1485" i="18"/>
  <c r="C475" i="18"/>
  <c r="C1195" i="18"/>
  <c r="C844" i="18"/>
  <c r="C1471" i="18"/>
  <c r="C456" i="18"/>
  <c r="C1630" i="18"/>
  <c r="C1278" i="18"/>
  <c r="C579" i="18"/>
  <c r="C537" i="18"/>
  <c r="C907" i="18"/>
  <c r="C768" i="18"/>
  <c r="C1495" i="18"/>
  <c r="C1252" i="18"/>
  <c r="C1262" i="18"/>
  <c r="C853" i="18"/>
  <c r="C590" i="18"/>
  <c r="C999" i="18"/>
  <c r="C736" i="18"/>
  <c r="C498" i="18"/>
  <c r="C1450" i="18"/>
  <c r="C1550" i="18"/>
  <c r="C1224" i="18"/>
  <c r="C870" i="18"/>
  <c r="C1457" i="18"/>
  <c r="C573" i="18"/>
  <c r="C887" i="18"/>
  <c r="C586" i="18"/>
  <c r="C818" i="18"/>
  <c r="C1447" i="18"/>
  <c r="C1522" i="18"/>
  <c r="C1154" i="18"/>
  <c r="C1667" i="18"/>
  <c r="C65" i="18"/>
  <c r="C300" i="18"/>
  <c r="C692" i="18"/>
  <c r="C1108" i="18"/>
  <c r="C741" i="18"/>
  <c r="C1413" i="18"/>
  <c r="C1410" i="18"/>
  <c r="C1181" i="18"/>
  <c r="C163" i="18"/>
  <c r="C1461" i="18"/>
  <c r="C1164" i="18"/>
  <c r="C1643" i="18"/>
  <c r="C1401" i="18"/>
  <c r="C452" i="18"/>
  <c r="C559" i="18"/>
  <c r="C540" i="18"/>
  <c r="C114" i="18"/>
  <c r="C575" i="18"/>
  <c r="C576" i="18"/>
  <c r="C830" i="16"/>
  <c r="C745" i="16"/>
  <c r="C697" i="16"/>
  <c r="C723" i="16"/>
  <c r="C843" i="16"/>
  <c r="C347" i="18"/>
  <c r="C517" i="16"/>
  <c r="C270" i="18"/>
  <c r="C578" i="16"/>
  <c r="C335" i="18"/>
  <c r="C718" i="16"/>
  <c r="C327" i="18"/>
  <c r="C959" i="18"/>
  <c r="C1175" i="18"/>
  <c r="C1157" i="18"/>
  <c r="C1250" i="18"/>
  <c r="C1534" i="18"/>
  <c r="C945" i="18"/>
  <c r="C1611" i="18"/>
  <c r="C904" i="18"/>
  <c r="C622" i="18"/>
  <c r="C642" i="18"/>
  <c r="C1072" i="18"/>
  <c r="C1420" i="18"/>
  <c r="C77" i="18"/>
  <c r="C962" i="18"/>
  <c r="C901" i="18"/>
  <c r="C1510" i="18"/>
  <c r="C595" i="18"/>
  <c r="C923" i="18"/>
  <c r="C113" i="18"/>
  <c r="C892" i="18"/>
  <c r="C1451" i="18"/>
  <c r="C1531" i="18"/>
  <c r="C61" i="18"/>
  <c r="C1302" i="18"/>
  <c r="C151" i="18"/>
  <c r="C767" i="18"/>
  <c r="C580" i="18"/>
  <c r="C816" i="18"/>
  <c r="C721" i="18"/>
  <c r="C821" i="18"/>
  <c r="C693" i="18"/>
  <c r="C1264" i="18"/>
  <c r="C99" i="18"/>
  <c r="C262" i="18"/>
  <c r="C318" i="18"/>
  <c r="C1045" i="18"/>
  <c r="C758" i="18"/>
  <c r="C496" i="18"/>
  <c r="C48" i="18"/>
  <c r="C1562" i="18"/>
  <c r="C1078" i="18"/>
  <c r="C202" i="18"/>
  <c r="C39" i="18"/>
  <c r="C635" i="18"/>
  <c r="C1012" i="18"/>
  <c r="C244" i="18"/>
  <c r="C571" i="18"/>
  <c r="C134" i="18"/>
  <c r="C223" i="18"/>
  <c r="C713" i="18"/>
  <c r="C1355" i="18"/>
  <c r="C771" i="18"/>
  <c r="C299" i="18"/>
  <c r="C1005" i="18"/>
  <c r="C1153" i="18"/>
  <c r="C1129" i="18"/>
  <c r="C439" i="18"/>
  <c r="C702" i="18"/>
  <c r="C1149" i="18"/>
  <c r="C1609" i="18"/>
  <c r="C418" i="18"/>
  <c r="C1022" i="18"/>
  <c r="C1607" i="18"/>
  <c r="C1592" i="18"/>
  <c r="C408" i="18"/>
  <c r="C961" i="18"/>
  <c r="C1666" i="18"/>
  <c r="C668" i="18"/>
  <c r="C868" i="18"/>
  <c r="C658" i="18"/>
  <c r="C1048" i="18"/>
  <c r="C1190" i="18"/>
  <c r="C1290" i="18"/>
  <c r="C978" i="18"/>
  <c r="C1563" i="18"/>
  <c r="C581" i="18"/>
  <c r="C792" i="18"/>
  <c r="C812" i="18"/>
  <c r="C895" i="18"/>
  <c r="C1131" i="18"/>
  <c r="C881" i="18"/>
  <c r="C1547" i="18"/>
  <c r="C744" i="18"/>
  <c r="C1623" i="18"/>
  <c r="C554" i="18"/>
  <c r="C831" i="18"/>
  <c r="C1340" i="18"/>
  <c r="C993" i="18"/>
  <c r="C898" i="18"/>
  <c r="C837" i="18"/>
  <c r="C1403" i="18"/>
  <c r="C946" i="18"/>
  <c r="C652" i="18"/>
  <c r="C466" i="18"/>
  <c r="C366" i="18"/>
  <c r="C1102" i="18"/>
  <c r="C1182" i="18"/>
  <c r="C854" i="18"/>
  <c r="C1535" i="18"/>
  <c r="C1422" i="18"/>
  <c r="C550" i="18"/>
  <c r="C70" i="18"/>
  <c r="C783" i="18"/>
  <c r="C1052" i="18"/>
  <c r="C1144" i="18"/>
  <c r="C179" i="18"/>
  <c r="C809" i="18"/>
  <c r="C1384" i="18"/>
  <c r="C533" i="18"/>
  <c r="C138" i="18"/>
  <c r="C404" i="18"/>
  <c r="C1362" i="18"/>
  <c r="C320" i="18"/>
  <c r="C552" i="18"/>
  <c r="C321" i="18"/>
  <c r="C936" i="18"/>
  <c r="C455" i="18"/>
  <c r="C665" i="18"/>
  <c r="C1359" i="18"/>
  <c r="C1324" i="18"/>
  <c r="C436" i="18"/>
  <c r="C957" i="18"/>
  <c r="C659" i="18"/>
  <c r="C1179" i="18"/>
  <c r="C497" i="18"/>
  <c r="C900" i="18"/>
  <c r="C1061" i="18"/>
  <c r="C195" i="18"/>
  <c r="C158" i="18"/>
  <c r="C1306" i="18"/>
  <c r="C913" i="18"/>
  <c r="C1180" i="18"/>
  <c r="C185" i="18"/>
  <c r="C824" i="18"/>
  <c r="C605" i="18"/>
  <c r="C1115" i="18"/>
  <c r="C261" i="18"/>
  <c r="C1268" i="18"/>
  <c r="C930" i="18"/>
  <c r="C935" i="18"/>
  <c r="C740" i="18"/>
  <c r="C583" i="18"/>
  <c r="C795" i="18"/>
  <c r="C1126" i="18"/>
  <c r="C1226" i="18"/>
  <c r="C914" i="18"/>
  <c r="C1499" i="18"/>
  <c r="C237" i="18"/>
  <c r="C664" i="18"/>
  <c r="C684" i="18"/>
  <c r="C639" i="18"/>
  <c r="C1084" i="18"/>
  <c r="C1188" i="18"/>
  <c r="C1198" i="18"/>
  <c r="C789" i="18"/>
  <c r="C1517" i="18"/>
  <c r="C743" i="18"/>
  <c r="C602" i="18"/>
  <c r="C351" i="18"/>
  <c r="C1347" i="18"/>
  <c r="C1486" i="18"/>
  <c r="C1160" i="18"/>
  <c r="C806" i="18"/>
  <c r="C1121" i="18"/>
  <c r="C1541" i="18"/>
  <c r="C631" i="18"/>
  <c r="C259" i="18"/>
  <c r="C1141" i="18"/>
  <c r="C1341" i="18"/>
  <c r="C1458" i="18"/>
  <c r="C1087" i="18"/>
  <c r="C1299" i="18"/>
  <c r="C1442" i="18"/>
  <c r="C180" i="18"/>
  <c r="C826" i="18"/>
  <c r="C883" i="18"/>
  <c r="C1433" i="18"/>
  <c r="C256" i="18"/>
  <c r="C410" i="18"/>
  <c r="C1091" i="18"/>
  <c r="C1253" i="18"/>
  <c r="C400" i="18"/>
  <c r="C1110" i="18"/>
  <c r="C1579" i="18"/>
  <c r="C1659" i="18"/>
  <c r="C375" i="18"/>
  <c r="C67" i="18"/>
  <c r="C1629" i="18"/>
  <c r="C1468" i="18"/>
  <c r="C1352" i="18"/>
  <c r="C998" i="18"/>
  <c r="C699" i="18"/>
  <c r="C1080" i="18"/>
  <c r="C1235" i="18"/>
  <c r="C852" i="18"/>
  <c r="C1475" i="18"/>
  <c r="C1575" i="18"/>
  <c r="C1650" i="18"/>
  <c r="C646" i="18"/>
  <c r="C485" i="18"/>
  <c r="C943" i="18"/>
  <c r="C987" i="18"/>
  <c r="C1138" i="18"/>
  <c r="C1192" i="18"/>
  <c r="C1272" i="18"/>
  <c r="C424" i="18"/>
  <c r="C937" i="18"/>
  <c r="C759" i="18"/>
  <c r="C1067" i="18"/>
  <c r="C282" i="18"/>
  <c r="C634" i="18"/>
  <c r="C1490" i="18"/>
  <c r="C1570" i="18"/>
  <c r="C348" i="18"/>
  <c r="C954" i="18"/>
  <c r="C1549" i="18"/>
  <c r="C667" i="18"/>
  <c r="C405" i="18"/>
  <c r="C764" i="18"/>
  <c r="C1349" i="18"/>
  <c r="C1467" i="18"/>
  <c r="C535" i="18"/>
  <c r="C1238" i="18"/>
  <c r="C1305" i="18"/>
  <c r="C419" i="18"/>
  <c r="C516" i="18"/>
  <c r="C688" i="18"/>
  <c r="C1271" i="18"/>
  <c r="C753" i="18"/>
  <c r="C629" i="18"/>
  <c r="C1200" i="18"/>
  <c r="C997" i="18"/>
  <c r="C6" i="18"/>
  <c r="C254" i="18"/>
  <c r="C791" i="18"/>
  <c r="C717" i="18"/>
  <c r="C425" i="18"/>
  <c r="C1112" i="18"/>
  <c r="C108" i="18"/>
  <c r="C1473" i="18"/>
  <c r="C518" i="18"/>
  <c r="C1143" i="18"/>
  <c r="C1303" i="18"/>
  <c r="C529" i="18"/>
  <c r="C1136" i="18"/>
  <c r="C933" i="18"/>
  <c r="C449" i="18"/>
  <c r="C190" i="18"/>
  <c r="C469" i="18"/>
  <c r="C630" i="18"/>
  <c r="C231" i="18"/>
  <c r="C228" i="18"/>
  <c r="C1434" i="18"/>
  <c r="C1378" i="18"/>
  <c r="C429" i="18"/>
  <c r="C1657" i="18"/>
  <c r="C506" i="18"/>
  <c r="C1223" i="18"/>
  <c r="C594" i="18"/>
  <c r="C1649" i="18"/>
  <c r="C1636" i="18"/>
  <c r="C986" i="18"/>
  <c r="C1665" i="18"/>
  <c r="C1596" i="18"/>
  <c r="C1283" i="18"/>
  <c r="C434" i="18"/>
  <c r="C1669" i="18"/>
  <c r="C1297" i="18"/>
  <c r="C1059" i="18"/>
  <c r="C1493" i="18"/>
  <c r="C1356" i="18"/>
  <c r="C647" i="18"/>
  <c r="C663" i="18"/>
  <c r="C903" i="18"/>
  <c r="C1580" i="18"/>
  <c r="C1456" i="18"/>
  <c r="C1652" i="18"/>
  <c r="C1640" i="18"/>
  <c r="C656" i="18"/>
  <c r="C1032" i="18"/>
  <c r="C1152" i="18"/>
  <c r="C1248" i="18"/>
  <c r="C967" i="18"/>
  <c r="C1296" i="18"/>
  <c r="C1147" i="18"/>
  <c r="C931" i="18"/>
  <c r="C1251" i="18"/>
  <c r="C1525" i="18"/>
  <c r="C1319" i="18"/>
  <c r="C1648" i="18"/>
  <c r="C938" i="18"/>
  <c r="C1603" i="18"/>
  <c r="C1257" i="18"/>
  <c r="C921" i="18"/>
  <c r="C1497" i="18"/>
  <c r="C969" i="18"/>
  <c r="C1564" i="18"/>
  <c r="C1228" i="18"/>
  <c r="C1008" i="18"/>
  <c r="C1292" i="18"/>
  <c r="C1159" i="18"/>
  <c r="C1424" i="18"/>
  <c r="C1462" i="18"/>
  <c r="C1161" i="18"/>
  <c r="C1383" i="18"/>
  <c r="C682" i="18"/>
  <c r="C1488" i="18"/>
  <c r="C851" i="18"/>
  <c r="C1066" i="18"/>
  <c r="C1496" i="18"/>
  <c r="C131" i="18"/>
  <c r="C1480" i="18"/>
  <c r="C863" i="18"/>
  <c r="C291" i="18"/>
  <c r="C691" i="18"/>
  <c r="C525" i="18"/>
  <c r="C1184" i="18"/>
  <c r="C1002" i="18"/>
  <c r="C1507" i="18"/>
  <c r="C719" i="18"/>
  <c r="C1555" i="18"/>
  <c r="C757" i="18"/>
  <c r="C857" i="18"/>
  <c r="C1093" i="18"/>
  <c r="C905" i="18"/>
  <c r="C1436" i="18"/>
  <c r="C819" i="18"/>
  <c r="C666" i="18"/>
  <c r="C493" i="18"/>
  <c r="C1532" i="18"/>
  <c r="C1376" i="18"/>
  <c r="C1371" i="18"/>
  <c r="C1318" i="18"/>
  <c r="C1414" i="18"/>
  <c r="C712" i="18"/>
  <c r="C378" i="18"/>
  <c r="C840" i="18"/>
  <c r="C461" i="18"/>
  <c r="C880" i="18"/>
  <c r="C1635" i="18"/>
  <c r="C1255" i="18"/>
  <c r="C1329" i="18"/>
  <c r="C1556" i="18"/>
  <c r="C1202" i="18"/>
  <c r="C1000" i="18"/>
  <c r="C1407" i="18"/>
  <c r="C362" i="18"/>
  <c r="C787" i="18"/>
  <c r="C342" i="18"/>
  <c r="C1394" i="18"/>
  <c r="C1209" i="18"/>
  <c r="C1301" i="18"/>
  <c r="C867" i="18"/>
  <c r="C1601" i="18"/>
  <c r="C1104" i="18"/>
  <c r="C1142" i="18"/>
  <c r="C541" i="18"/>
  <c r="C953" i="18"/>
  <c r="C1074" i="18"/>
  <c r="C1386" i="18"/>
  <c r="C1509" i="18"/>
  <c r="C515" i="18"/>
  <c r="C555" i="18"/>
  <c r="C984" i="18"/>
  <c r="C1612" i="18"/>
  <c r="C90" i="18"/>
  <c r="C536" i="18"/>
  <c r="C1348" i="18"/>
  <c r="C1385" i="18"/>
  <c r="C137" i="18"/>
  <c r="C649" i="18"/>
  <c r="C1227" i="18"/>
  <c r="C1459" i="18"/>
  <c r="C1168" i="18"/>
  <c r="C565" i="18"/>
  <c r="C1127" i="18"/>
  <c r="C1185" i="18"/>
  <c r="C874" i="18"/>
  <c r="C755" i="18"/>
  <c r="C478" i="18"/>
  <c r="C732" i="18"/>
  <c r="C1094" i="18"/>
  <c r="C828" i="18"/>
  <c r="C526" i="18"/>
  <c r="C1399" i="18"/>
  <c r="C1334" i="18"/>
  <c r="C356" i="18"/>
  <c r="C1429" i="18"/>
  <c r="C1205" i="18"/>
  <c r="C975" i="18"/>
  <c r="C1219" i="18"/>
  <c r="C1411" i="18"/>
  <c r="C747" i="18"/>
  <c r="C1466" i="18"/>
  <c r="C1003" i="18"/>
  <c r="C654" i="18"/>
  <c r="C730" i="18"/>
  <c r="C1504" i="18"/>
  <c r="C1589" i="18"/>
  <c r="C279" i="18"/>
  <c r="C1085" i="18"/>
  <c r="C643" i="18"/>
  <c r="C1482" i="18"/>
  <c r="C1654" i="18"/>
  <c r="C1530" i="18"/>
  <c r="C1165" i="18"/>
  <c r="C1421" i="18"/>
  <c r="C763" i="18"/>
  <c r="C1487" i="18"/>
  <c r="C1577" i="18"/>
  <c r="C1588" i="18"/>
  <c r="C1339" i="18"/>
  <c r="C1191" i="18"/>
  <c r="C1584" i="18"/>
  <c r="C615" i="18"/>
  <c r="C1444" i="18"/>
  <c r="C1440" i="18"/>
  <c r="C983" i="18"/>
  <c r="C1211" i="18"/>
  <c r="C1123" i="18"/>
  <c r="C1096" i="18"/>
  <c r="C44" i="18"/>
  <c r="C1658" i="18"/>
  <c r="C683" i="18"/>
  <c r="C87" i="18"/>
  <c r="C1621" i="18"/>
  <c r="C1631" i="18"/>
  <c r="C1428" i="18"/>
  <c r="C606" i="18"/>
  <c r="C988" i="18"/>
  <c r="C916" i="18"/>
  <c r="C650" i="18"/>
  <c r="C746" i="18"/>
  <c r="C1453" i="18"/>
  <c r="C794" i="18"/>
  <c r="C1560" i="18"/>
  <c r="C1660" i="18"/>
  <c r="C1544" i="18"/>
  <c r="C1409" i="18"/>
  <c r="C671" i="18"/>
  <c r="C35" i="18"/>
  <c r="C1051" i="18"/>
  <c r="C1520" i="18"/>
  <c r="C810" i="18"/>
  <c r="C1113" i="18"/>
  <c r="C858" i="18"/>
  <c r="C1617" i="18"/>
  <c r="C1597" i="18"/>
  <c r="C700" i="18"/>
  <c r="C1644" i="18"/>
  <c r="C1241" i="18"/>
  <c r="C1610" i="18"/>
  <c r="C1628" i="18"/>
  <c r="C1145" i="18"/>
  <c r="C1312" i="18"/>
  <c r="C1308" i="18"/>
  <c r="C1360" i="18"/>
  <c r="C1201" i="18"/>
  <c r="C1613" i="18"/>
  <c r="C1624" i="18"/>
  <c r="C1351" i="18"/>
  <c r="C1545" i="18"/>
  <c r="C1398" i="18"/>
  <c r="C1333" i="18"/>
  <c r="C1561" i="18"/>
  <c r="C1017" i="18"/>
  <c r="C474" i="18"/>
  <c r="C911" i="18"/>
  <c r="C1286" i="18"/>
  <c r="C1503" i="18"/>
  <c r="C1484" i="18"/>
  <c r="C1492" i="18"/>
  <c r="C1576" i="18"/>
  <c r="C184" i="18"/>
  <c r="C1030" i="18"/>
  <c r="C56" i="18"/>
  <c r="C1281" i="18"/>
  <c r="C1406" i="18"/>
  <c r="C1083" i="18"/>
  <c r="C697" i="18"/>
  <c r="C1245" i="18"/>
  <c r="C1024" i="18"/>
  <c r="C889" i="18"/>
  <c r="C989" i="18"/>
  <c r="C1655" i="18"/>
  <c r="C1368" i="18"/>
  <c r="C570" i="18"/>
  <c r="C686" i="18"/>
  <c r="C1167" i="18"/>
  <c r="C1267" i="18"/>
  <c r="C1275" i="18"/>
  <c r="C1478" i="18"/>
  <c r="C95" i="18"/>
  <c r="C1217" i="18"/>
  <c r="C1369" i="18"/>
  <c r="C1524" i="18"/>
  <c r="C1092" i="18"/>
  <c r="C1620" i="18"/>
  <c r="C1501" i="18"/>
  <c r="C454" i="18"/>
  <c r="C1314" i="18"/>
  <c r="C623" i="18"/>
  <c r="C968" i="18"/>
  <c r="C1148" i="18"/>
  <c r="C1232" i="18"/>
  <c r="C1212" i="18"/>
  <c r="C803" i="18"/>
  <c r="C927" i="18"/>
  <c r="C820" i="18"/>
  <c r="C1608" i="18"/>
  <c r="C1069" i="18"/>
  <c r="C1583" i="18"/>
  <c r="C1173" i="18"/>
  <c r="C1391" i="18"/>
  <c r="C557" i="18"/>
  <c r="C1050" i="18"/>
  <c r="C1481" i="18"/>
  <c r="C1521" i="18"/>
  <c r="C1071" i="18"/>
  <c r="C1065" i="18"/>
  <c r="C963" i="18"/>
  <c r="C1533" i="18"/>
  <c r="C1647" i="18"/>
  <c r="C1269" i="18"/>
  <c r="C1443" i="18"/>
  <c r="C1279" i="18"/>
  <c r="C1491" i="18"/>
  <c r="C1375" i="18"/>
  <c r="C1668" i="18"/>
  <c r="C1594" i="18"/>
  <c r="C1389" i="18"/>
  <c r="C1616" i="18"/>
  <c r="C1489" i="18"/>
  <c r="C597" i="18"/>
  <c r="C1552" i="18"/>
  <c r="C1337" i="18"/>
  <c r="C1546" i="18"/>
  <c r="C1261" i="18"/>
  <c r="C129" i="18"/>
  <c r="C827" i="18"/>
  <c r="C236" i="18"/>
  <c r="C1019" i="18"/>
  <c r="C655" i="18"/>
  <c r="C707" i="18"/>
  <c r="C1619" i="18"/>
  <c r="C841" i="18"/>
  <c r="C739" i="18"/>
  <c r="C1448" i="18"/>
  <c r="C784" i="18"/>
  <c r="C723" i="18"/>
  <c r="C1645" i="18"/>
  <c r="C860" i="18"/>
  <c r="C1605" i="18"/>
  <c r="C956" i="18"/>
  <c r="C678" i="18"/>
  <c r="C1379" i="18"/>
  <c r="C1542" i="18"/>
  <c r="C1423" i="18"/>
  <c r="C585" i="18"/>
  <c r="C1197" i="18"/>
  <c r="C1027" i="18"/>
  <c r="C1460" i="18"/>
  <c r="C301" i="18"/>
  <c r="C562" i="18"/>
  <c r="C1049" i="18"/>
  <c r="C1158" i="18"/>
  <c r="C1218" i="18"/>
  <c r="C1206" i="18"/>
  <c r="C1282" i="18"/>
  <c r="C1500" i="18"/>
  <c r="C922" i="18"/>
  <c r="C1452" i="18"/>
  <c r="C915" i="18"/>
  <c r="C1155" i="18"/>
  <c r="C1273" i="18"/>
  <c r="C648" i="18"/>
  <c r="C1372" i="18"/>
  <c r="C985" i="18"/>
  <c r="C1427" i="18"/>
  <c r="C674" i="18"/>
  <c r="C1569" i="18"/>
  <c r="C1441" i="18"/>
  <c r="C601" i="18"/>
  <c r="C1568" i="18"/>
  <c r="C1661" i="18"/>
  <c r="C1637" i="18"/>
  <c r="C906" i="18"/>
  <c r="C1567" i="18"/>
  <c r="C1119" i="18"/>
  <c r="C1350" i="18"/>
  <c r="C1040" i="18"/>
  <c r="C838" i="18"/>
  <c r="C1641" i="18"/>
  <c r="C1377" i="18"/>
  <c r="C1417" i="18"/>
  <c r="C88" i="18"/>
  <c r="C632" i="18"/>
  <c r="C1263" i="18"/>
  <c r="C1285" i="18"/>
  <c r="C1330" i="18"/>
  <c r="C1505" i="18"/>
  <c r="C1009" i="18"/>
  <c r="C1675" i="18"/>
  <c r="C1079" i="18"/>
  <c r="C879" i="18"/>
  <c r="C706" i="18"/>
  <c r="C1207" i="18"/>
  <c r="C711" i="18"/>
  <c r="C1578" i="18"/>
  <c r="C1674" i="18"/>
  <c r="C762" i="18"/>
  <c r="C1043" i="18"/>
  <c r="C1247" i="18"/>
  <c r="C1064" i="18"/>
  <c r="C1512" i="18"/>
  <c r="C1033" i="18"/>
  <c r="C1105" i="18"/>
  <c r="C1469" i="18"/>
  <c r="C1120" i="18"/>
  <c r="C1404" i="18"/>
  <c r="C1408" i="18"/>
  <c r="C727" i="18"/>
  <c r="C1574" i="18"/>
  <c r="C919" i="18"/>
  <c r="C1638" i="18"/>
  <c r="C1432" i="18"/>
  <c r="C752" i="18"/>
  <c r="C1116" i="18"/>
  <c r="C1508" i="18"/>
  <c r="C1571" i="18"/>
  <c r="C793" i="18"/>
  <c r="C777" i="18"/>
  <c r="C1222" i="18"/>
  <c r="C660" i="18"/>
  <c r="C1270" i="18"/>
  <c r="C1346" i="18"/>
  <c r="C438" i="18"/>
  <c r="C1615" i="18"/>
  <c r="C872" i="18"/>
  <c r="B21" i="19" l="1"/>
  <c r="B42" i="19"/>
  <c r="B64" i="19" s="1"/>
  <c r="B86" i="19" s="1"/>
  <c r="B108" i="19" s="1"/>
  <c r="B130" i="19" s="1"/>
  <c r="B152" i="19" s="1"/>
  <c r="B174" i="19" s="1"/>
  <c r="B196" i="19" s="1"/>
  <c r="B218" i="19" s="1"/>
  <c r="B240" i="19" s="1"/>
  <c r="B262" i="19" s="1"/>
  <c r="A188" i="19"/>
  <c r="A168" i="19"/>
  <c r="A182" i="19"/>
  <c r="A174" i="19"/>
  <c r="A173" i="19"/>
  <c r="A183" i="19"/>
  <c r="A169" i="19"/>
  <c r="A187" i="19"/>
  <c r="A184" i="19"/>
  <c r="A172" i="19"/>
  <c r="A186" i="19"/>
  <c r="A170" i="19"/>
  <c r="A171" i="19"/>
  <c r="A185" i="19"/>
  <c r="A175" i="19"/>
  <c r="A181" i="19"/>
  <c r="A180" i="19"/>
  <c r="A176" i="19"/>
  <c r="A177" i="19"/>
  <c r="A179" i="19"/>
  <c r="B22" i="19" l="1"/>
  <c r="B44" i="19" s="1"/>
  <c r="B66" i="19" s="1"/>
  <c r="B88" i="19" s="1"/>
  <c r="B110" i="19" s="1"/>
  <c r="B132" i="19" s="1"/>
  <c r="B154" i="19" s="1"/>
  <c r="B176" i="19" s="1"/>
  <c r="B198" i="19" s="1"/>
  <c r="B220" i="19" s="1"/>
  <c r="B242" i="19" s="1"/>
  <c r="B264" i="19" s="1"/>
  <c r="B43" i="19"/>
  <c r="B65" i="19" s="1"/>
  <c r="B87" i="19" s="1"/>
  <c r="B109" i="19" s="1"/>
  <c r="B131" i="19" s="1"/>
  <c r="B153" i="19" s="1"/>
  <c r="B175" i="19" s="1"/>
  <c r="B197" i="19" s="1"/>
  <c r="B219" i="19" s="1"/>
  <c r="B241" i="19" s="1"/>
  <c r="B263" i="19" s="1"/>
  <c r="A207" i="19"/>
  <c r="A193" i="19"/>
  <c r="A208" i="19"/>
  <c r="A192" i="19"/>
  <c r="A204" i="19"/>
  <c r="A196" i="19"/>
  <c r="A209" i="19"/>
  <c r="A191" i="19"/>
  <c r="A206" i="19"/>
  <c r="A194" i="19"/>
  <c r="A210" i="19"/>
  <c r="A190" i="19"/>
  <c r="A205" i="19"/>
  <c r="A195" i="19"/>
  <c r="A197" i="19"/>
  <c r="A203" i="19"/>
  <c r="A202" i="19"/>
  <c r="A198" i="19"/>
  <c r="A199" i="19"/>
  <c r="A201" i="19"/>
  <c r="A232" i="19" l="1"/>
  <c r="A212" i="19"/>
  <c r="A213" i="19"/>
  <c r="A231" i="19"/>
  <c r="A230" i="19"/>
  <c r="A214" i="19"/>
  <c r="A217" i="19"/>
  <c r="A227" i="19"/>
  <c r="A228" i="19"/>
  <c r="A216" i="19"/>
  <c r="A226" i="19"/>
  <c r="A218" i="19"/>
  <c r="A215" i="19"/>
  <c r="A229" i="19"/>
  <c r="A219" i="19"/>
  <c r="A225" i="19"/>
  <c r="A224" i="19"/>
  <c r="A220" i="19"/>
  <c r="A221" i="19"/>
  <c r="A223" i="19"/>
  <c r="A251" i="19" l="1"/>
  <c r="A237" i="19"/>
  <c r="A248" i="19"/>
  <c r="A240" i="19"/>
  <c r="A253" i="19"/>
  <c r="A235" i="19"/>
  <c r="A249" i="19"/>
  <c r="A239" i="19"/>
  <c r="A250" i="19"/>
  <c r="A238" i="19"/>
  <c r="A252" i="19"/>
  <c r="A236" i="19"/>
  <c r="A254" i="19"/>
  <c r="A234" i="19"/>
  <c r="A241" i="19"/>
  <c r="A247" i="19"/>
  <c r="A246" i="19"/>
  <c r="A242" i="19"/>
  <c r="A243" i="19"/>
  <c r="A245" i="19"/>
  <c r="A274" i="19" l="1"/>
  <c r="A258" i="19"/>
  <c r="A261" i="19"/>
  <c r="A271" i="19"/>
  <c r="A270" i="19"/>
  <c r="A262" i="19"/>
  <c r="A276" i="19"/>
  <c r="A256" i="19"/>
  <c r="A272" i="19"/>
  <c r="A260" i="19"/>
  <c r="A257" i="19"/>
  <c r="A275" i="19"/>
  <c r="A259" i="19"/>
  <c r="A273" i="19"/>
  <c r="A263" i="19"/>
  <c r="A269" i="19"/>
  <c r="A268" i="19"/>
  <c r="A264" i="19"/>
  <c r="A265" i="19"/>
  <c r="A267" i="19"/>
  <c r="D13" i="5"/>
  <c r="F13" i="5"/>
  <c r="F22" i="5" l="1"/>
  <c r="G42" i="24" s="1"/>
  <c r="W3" i="24"/>
  <c r="D22" i="5"/>
  <c r="E42" i="24" s="1"/>
  <c r="U3" i="24"/>
  <c r="E37" i="24" l="1"/>
  <c r="E35" i="24"/>
  <c r="E36" i="24" s="1"/>
  <c r="E57" i="24"/>
  <c r="E55" i="24"/>
  <c r="E56" i="24" s="1"/>
  <c r="G35" i="24"/>
  <c r="G36" i="24" s="1"/>
  <c r="G37" i="24"/>
  <c r="G55" i="24"/>
  <c r="G56" i="24" s="1"/>
  <c r="G57" i="24"/>
</calcChain>
</file>

<file path=xl/sharedStrings.xml><?xml version="1.0" encoding="utf-8"?>
<sst xmlns="http://schemas.openxmlformats.org/spreadsheetml/2006/main" count="15209" uniqueCount="3328">
  <si>
    <t>Catchers</t>
  </si>
  <si>
    <t>1. Buster Posey, SF</t>
  </si>
  <si>
    <t>2. Gary Sanchez, NYY</t>
  </si>
  <si>
    <t>3. Jonathan Lucroy, TEX</t>
  </si>
  <si>
    <t>4. Willson Contreras, CHC</t>
  </si>
  <si>
    <t>5. Salvador Perez, KC</t>
  </si>
  <si>
    <t>6. J.T. Realmuto, MIA</t>
  </si>
  <si>
    <t>7. Yasmani Grandal, LAD</t>
  </si>
  <si>
    <t>8. Evan Gattis, HOU</t>
  </si>
  <si>
    <t>9. Kyle Schwarber, CHC</t>
  </si>
  <si>
    <t>10. Russell Martin, TOR</t>
  </si>
  <si>
    <t>11. Brian McCann, HOU</t>
  </si>
  <si>
    <t>12. Welington Castillo, BAL</t>
  </si>
  <si>
    <t>13. Stephen Vogt, OAK</t>
  </si>
  <si>
    <t>14. Yadier Molina, STL</t>
  </si>
  <si>
    <t>15. Matt Wieters, WSH</t>
  </si>
  <si>
    <t>16. Tom Murphy, COL</t>
  </si>
  <si>
    <t>17. Cameron Rupp, PHI</t>
  </si>
  <si>
    <t>18. Travis d'Arnaud, NYM</t>
  </si>
  <si>
    <t>19. Wilson Ramos, TB</t>
  </si>
  <si>
    <t>20. Mike Zunino, SEA</t>
  </si>
  <si>
    <t>First Basemen</t>
  </si>
  <si>
    <t>1. Paul Goldschmidt, ARI</t>
  </si>
  <si>
    <t>2. Anthony Rizzo, CHC</t>
  </si>
  <si>
    <t>3. Miguel Cabrera, DET</t>
  </si>
  <si>
    <t>4. Joey Votto, CIN</t>
  </si>
  <si>
    <t>5. Freddie Freeman, ATL</t>
  </si>
  <si>
    <t>6. Edwin Encarnacion, CLE</t>
  </si>
  <si>
    <t>7. Jose Abreu, CWS</t>
  </si>
  <si>
    <t>8. Kris Bryant, CHC</t>
  </si>
  <si>
    <t>9. Daniel Murphy, WSH</t>
  </si>
  <si>
    <t>10. Wil Myers, SD</t>
  </si>
  <si>
    <t>11. Hanley Ramirez, BOS</t>
  </si>
  <si>
    <t>12. Chris Davis, BAL</t>
  </si>
  <si>
    <t>13. Matt Carpenter, STL</t>
  </si>
  <si>
    <t>14. Eric Hosmer, KC</t>
  </si>
  <si>
    <t>15. Carlos Santana, CLE</t>
  </si>
  <si>
    <t>16. Buster Posey, SF</t>
  </si>
  <si>
    <t>17. Albert Pujols, LAA</t>
  </si>
  <si>
    <t>18. Todd Frazier, CWS</t>
  </si>
  <si>
    <t>19. Adrian Gonzalez, LAD</t>
  </si>
  <si>
    <t>20. Brandon Belt, SF</t>
  </si>
  <si>
    <t>Second Basemen</t>
  </si>
  <si>
    <t>1. Jose Altuve, HOU</t>
  </si>
  <si>
    <t>2. Trea Turner, WSH</t>
  </si>
  <si>
    <t>3. Robinson Cano, SEA</t>
  </si>
  <si>
    <t>4. Brian Dozier, MIN</t>
  </si>
  <si>
    <t>5. Daniel Murphy, WSH</t>
  </si>
  <si>
    <t>6. Rougned Odor, TEX</t>
  </si>
  <si>
    <t>7. Ian Kinsler, DET</t>
  </si>
  <si>
    <t>8. Dee Gordon, MIA</t>
  </si>
  <si>
    <t>9. Matt Carpenter, STL</t>
  </si>
  <si>
    <t>10. Jonathan Villar, MIL</t>
  </si>
  <si>
    <t>11. Jean Segura, SEA</t>
  </si>
  <si>
    <t>12. Jason Kipnis, CLE</t>
  </si>
  <si>
    <t>13. DJ LeMahieu, COL</t>
  </si>
  <si>
    <t>14. Dustin Pedroia, BOS</t>
  </si>
  <si>
    <t>15. Ben Zobrist, CHC</t>
  </si>
  <si>
    <t>16. Jonathan Schoop, BAL</t>
  </si>
  <si>
    <t>17. Devon Travis, TOR</t>
  </si>
  <si>
    <t>18. Logan Forsythe, LAD</t>
  </si>
  <si>
    <t>19. Javier Baez, CHC</t>
  </si>
  <si>
    <t>20. Jose Peraza, CIN</t>
  </si>
  <si>
    <t>Shortstops</t>
  </si>
  <si>
    <t>1. Manny Machado, BAL</t>
  </si>
  <si>
    <t>2. Carlos Correa, HOU</t>
  </si>
  <si>
    <t>3. Corey Seager, LAD</t>
  </si>
  <si>
    <t>4. Francisco Lindor, CLE</t>
  </si>
  <si>
    <t>5. Xander Bogaerts, BOS</t>
  </si>
  <si>
    <t>6. Jonathan Villar, MIL</t>
  </si>
  <si>
    <t>7. Trevor Story, COL</t>
  </si>
  <si>
    <t>8. Jean Segura, SEA</t>
  </si>
  <si>
    <t>9. Addison Russell, CHC</t>
  </si>
  <si>
    <t>10. Aledmys Diaz, STL</t>
  </si>
  <si>
    <t>11. Troy Tulowitzki, TOR</t>
  </si>
  <si>
    <t>12. Elvis Andrus, TEX</t>
  </si>
  <si>
    <t>13. Eduardo Nunez, SF</t>
  </si>
  <si>
    <t>14. Brad Miller, TB</t>
  </si>
  <si>
    <t>15. Jose Peraza, CIN</t>
  </si>
  <si>
    <t>16. Marcus Semien, OAK</t>
  </si>
  <si>
    <t>17. Javier Baez, CHC</t>
  </si>
  <si>
    <t>18. Dansby Swanson, ATL</t>
  </si>
  <si>
    <t>19. Tim Anderson, CWS</t>
  </si>
  <si>
    <t>20. Brandon Crawford, SF</t>
  </si>
  <si>
    <t>Third Basemen</t>
  </si>
  <si>
    <t>1. Nolan Arenado, COL</t>
  </si>
  <si>
    <t>2. Kris Bryant, CHC</t>
  </si>
  <si>
    <t>3. Manny Machado, BAL</t>
  </si>
  <si>
    <t>4. Josh Donaldson, TOR</t>
  </si>
  <si>
    <t>5. Jonathan Villar, MIL</t>
  </si>
  <si>
    <t>6. Kyle Seager, SEA</t>
  </si>
  <si>
    <t>7. Adrian Beltre, TEX</t>
  </si>
  <si>
    <t>8. Todd Frazier, CWS</t>
  </si>
  <si>
    <t>10. Anthony Rendon, WSH</t>
  </si>
  <si>
    <t>11. Evan Longoria, TB</t>
  </si>
  <si>
    <t>12. Alex Bregman, HOU</t>
  </si>
  <si>
    <t>13. Justin Turner, LAD</t>
  </si>
  <si>
    <t>14. Miguel Sano, MIN</t>
  </si>
  <si>
    <t>15. Jose Ramirez, CLE</t>
  </si>
  <si>
    <t>16. Maikel Franco, PHI</t>
  </si>
  <si>
    <t>17. Jake Lamb, ARI</t>
  </si>
  <si>
    <t>18. Eduardo Nunez, SF</t>
  </si>
  <si>
    <t>19. Ryon Healy, OAK</t>
  </si>
  <si>
    <t>20. Javier Baez, CHC</t>
  </si>
  <si>
    <t>Outfielders</t>
  </si>
  <si>
    <t>1. Mike Trout, LAA</t>
  </si>
  <si>
    <t>2. Mookie Betts, BOS</t>
  </si>
  <si>
    <t>3. Bryce Harper, WSH</t>
  </si>
  <si>
    <t>4. Kris Bryant, CHC</t>
  </si>
  <si>
    <t>5. Charlie Blackmon, COL</t>
  </si>
  <si>
    <t>6. Starling Marte, PIT</t>
  </si>
  <si>
    <t>7. Trea Turner, WSH</t>
  </si>
  <si>
    <t>8. Nelson Cruz, SEA</t>
  </si>
  <si>
    <t>9. Ryan Braun, MIL</t>
  </si>
  <si>
    <t>10. George Springer, HOU</t>
  </si>
  <si>
    <t>11. A.J. Pollock, ARI</t>
  </si>
  <si>
    <t>12. J.D. Martinez, DET</t>
  </si>
  <si>
    <t>13. Giancarlo Stanton, MIA</t>
  </si>
  <si>
    <t>14. Carlos Gonzalez, COL</t>
  </si>
  <si>
    <t>15. Ian Desmond, COL</t>
  </si>
  <si>
    <t>16. Yoenis Cespedes, NYM</t>
  </si>
  <si>
    <t>17. Christian Yelich, MIA</t>
  </si>
  <si>
    <t>18. Andrew McCutchen, PIT</t>
  </si>
  <si>
    <t>19. Gregory Polanco, PIT</t>
  </si>
  <si>
    <t>20. Justin Upton, DET</t>
  </si>
  <si>
    <t>Starting Pitchers</t>
  </si>
  <si>
    <t>1. Clayton Kershaw, LAD</t>
  </si>
  <si>
    <t>2. Max Scherzer, WSH</t>
  </si>
  <si>
    <t>3. Madison Bumgarner, SF</t>
  </si>
  <si>
    <t>4. Chris Sale, BOS</t>
  </si>
  <si>
    <t>5. Noah Syndergaard, NYM</t>
  </si>
  <si>
    <t>6. Corey Kluber, CLE</t>
  </si>
  <si>
    <t>7. Jake Arrieta, CHC</t>
  </si>
  <si>
    <t>8. Jon Lester, CHC</t>
  </si>
  <si>
    <t>9. Johnny Cueto, SF</t>
  </si>
  <si>
    <t>10. Yu Darvish, TEX</t>
  </si>
  <si>
    <t>11. Justin Verlander, DET</t>
  </si>
  <si>
    <t>12. Stephen Strasburg, WSH</t>
  </si>
  <si>
    <t>13. Carlos Carrasco, CLE</t>
  </si>
  <si>
    <t>14. Jacob DeGrom, NYM</t>
  </si>
  <si>
    <t>15. David Price, BOS</t>
  </si>
  <si>
    <t>16. Chris Archer, TB</t>
  </si>
  <si>
    <t>17. Kyle Hendricks, CHC</t>
  </si>
  <si>
    <t>18. Carlos Martinez, STL</t>
  </si>
  <si>
    <t>19. Masahiro Tanaka, NYY</t>
  </si>
  <si>
    <t>20. Cole Hamels, TEX</t>
  </si>
  <si>
    <t>Relief Pitchers</t>
  </si>
  <si>
    <t>1. Aroldis Chapman, NYY</t>
  </si>
  <si>
    <t>2. Kenley Jansen, LAD</t>
  </si>
  <si>
    <t>3. Zach Britton, BAL</t>
  </si>
  <si>
    <t>4. Seung-Hwan Oh, STL</t>
  </si>
  <si>
    <t>5. Edwin Diaz, SEA</t>
  </si>
  <si>
    <t>6. Mark Melancon, SF</t>
  </si>
  <si>
    <t>7. Craig Kimbrel, BOS</t>
  </si>
  <si>
    <t>8. Roberto Osuna, TOR</t>
  </si>
  <si>
    <t>9. Wade Davis, CHC</t>
  </si>
  <si>
    <t>10. Kenneth Giles, HOU</t>
  </si>
  <si>
    <t>11. Kelvin Herrera, KC</t>
  </si>
  <si>
    <t>12. Cody Allen, CLE</t>
  </si>
  <si>
    <t>13. Andrew Miller, CLE</t>
  </si>
  <si>
    <t>14. Jeurys Familia, NYM</t>
  </si>
  <si>
    <t>15. Alexander Colome, TB</t>
  </si>
  <si>
    <t>16. David Robertson, CWS</t>
  </si>
  <si>
    <t>17. Francisco Rodriguez, DET</t>
  </si>
  <si>
    <t>18. A.J. Ramos, MIA</t>
  </si>
  <si>
    <t>19. Dellin Betances, NYY</t>
  </si>
  <si>
    <t>20. Danny Duffy, KC</t>
  </si>
  <si>
    <t>PLAYER</t>
  </si>
  <si>
    <t>AB</t>
  </si>
  <si>
    <t>R</t>
  </si>
  <si>
    <t>HR</t>
  </si>
  <si>
    <t>RBI</t>
  </si>
  <si>
    <t>SB</t>
  </si>
  <si>
    <t>AVG</t>
  </si>
  <si>
    <t>OBP</t>
  </si>
  <si>
    <t>H</t>
  </si>
  <si>
    <t>2B</t>
  </si>
  <si>
    <t>3B</t>
  </si>
  <si>
    <t>BB</t>
  </si>
  <si>
    <t>SO</t>
  </si>
  <si>
    <t>SLG</t>
  </si>
  <si>
    <t>OPS</t>
  </si>
  <si>
    <r>
      <t>Mike Trout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</si>
  <si>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Mookie Betts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</si>
  <si>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Jose Altuve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</si>
  <si>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Paul Goldschmidt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</si>
  <si>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Kris Bryant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- 1B,3B,LF,RF)</t>
    </r>
    <r>
      <rPr>
        <sz val="7"/>
        <color rgb="FF212121"/>
        <rFont val="Arial"/>
        <family val="2"/>
      </rPr>
      <t> </t>
    </r>
  </si>
  <si>
    <r>
      <t>Nolan Arenado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</si>
  <si>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Manny Machado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- 3B,SS)</t>
    </r>
    <r>
      <rPr>
        <sz val="7"/>
        <color rgb="FF212121"/>
        <rFont val="Arial"/>
        <family val="2"/>
      </rPr>
      <t> </t>
    </r>
  </si>
  <si>
    <r>
      <t>Bryce Harper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</si>
  <si>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Josh Donaldson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</si>
  <si>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Anthony Rizzo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</si>
  <si>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Miguel Cabrera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</si>
  <si>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Charlie Blackmon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</si>
  <si>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Carlos Correa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</si>
  <si>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Trea Turner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- 2B,CF)</t>
    </r>
    <r>
      <rPr>
        <sz val="7"/>
        <color rgb="FF212121"/>
        <rFont val="Arial"/>
        <family val="2"/>
      </rPr>
      <t> </t>
    </r>
  </si>
  <si>
    <r>
      <t>Joey Votto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</si>
  <si>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Corey Seager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</si>
  <si>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Starling Marte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</si>
  <si>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Freddie Freeman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</si>
  <si>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Edwin Encarnacion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- 1B,DH)</t>
    </r>
    <r>
      <rPr>
        <sz val="7"/>
        <color rgb="FF212121"/>
        <rFont val="Arial"/>
        <family val="2"/>
      </rPr>
      <t> </t>
    </r>
  </si>
  <si>
    <r>
      <t>Nelson Cruz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RF,DH)</t>
    </r>
    <r>
      <rPr>
        <sz val="7"/>
        <color rgb="FF212121"/>
        <rFont val="Arial"/>
        <family val="2"/>
      </rPr>
      <t> </t>
    </r>
  </si>
  <si>
    <r>
      <t>Robinson Cano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</si>
  <si>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Francisco Lindor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</si>
  <si>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Ryan Braun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</si>
  <si>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George Springer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</si>
  <si>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Xander Bogaerts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</si>
  <si>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J.D. Martinez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</si>
  <si>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A.J. Pollock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</si>
  <si>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Brian Dozier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</si>
  <si>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Giancarlo Stanton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</si>
  <si>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Jonathan Villar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- 2B,3B,SS)</t>
    </r>
    <r>
      <rPr>
        <sz val="7"/>
        <color rgb="FF212121"/>
        <rFont val="Arial"/>
        <family val="2"/>
      </rPr>
      <t> </t>
    </r>
  </si>
  <si>
    <r>
      <t>Carlos Gonzalez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</si>
  <si>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Trevor Story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</si>
  <si>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Daniel Murphy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- 1B,2B)</t>
    </r>
    <r>
      <rPr>
        <sz val="7"/>
        <color rgb="FF212121"/>
        <rFont val="Arial"/>
        <family val="2"/>
      </rPr>
      <t> </t>
    </r>
  </si>
  <si>
    <r>
      <t>Jose Abreu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</si>
  <si>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Rougned Odor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</si>
  <si>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Ian Desmond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</si>
  <si>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Christian Yelich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</si>
  <si>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Wil Myers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- 1B,RF)</t>
    </r>
    <r>
      <rPr>
        <sz val="7"/>
        <color rgb="FF212121"/>
        <rFont val="Arial"/>
        <family val="2"/>
      </rPr>
      <t> </t>
    </r>
  </si>
  <si>
    <r>
      <t>Kyle Seager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</si>
  <si>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Yoenis Cespedes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</si>
  <si>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Buster Posey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C,1B)</t>
    </r>
    <r>
      <rPr>
        <sz val="7"/>
        <color rgb="FF212121"/>
        <rFont val="Arial"/>
        <family val="2"/>
      </rPr>
      <t> </t>
    </r>
  </si>
  <si>
    <r>
      <t>Andrew McCutchen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</si>
  <si>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Gregory Polanco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</si>
  <si>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Justin Upton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</si>
  <si>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Adrian Beltre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</si>
  <si>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Hanley Ramirez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</si>
  <si>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Chris Davis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</si>
  <si>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Ian Kinsler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</si>
  <si>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Kyle Schwarber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C,LF)</t>
    </r>
    <r>
      <rPr>
        <sz val="7"/>
        <color rgb="FF212121"/>
        <rFont val="Arial"/>
        <family val="2"/>
      </rPr>
      <t> </t>
    </r>
  </si>
  <si>
    <r>
      <t>Dee Gordon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</si>
  <si>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Todd Frazier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- 1B,3B)</t>
    </r>
    <r>
      <rPr>
        <sz val="7"/>
        <color rgb="FF212121"/>
        <rFont val="Arial"/>
        <family val="2"/>
      </rPr>
      <t> </t>
    </r>
  </si>
  <si>
    <r>
      <t>Jean Segura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- 2B,SS)</t>
    </r>
    <r>
      <rPr>
        <sz val="7"/>
        <color rgb="FF212121"/>
        <rFont val="Arial"/>
        <family val="2"/>
      </rPr>
      <t> </t>
    </r>
  </si>
  <si>
    <r>
      <t>Gary Sanchez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</si>
  <si>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Mark Trumbo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RF,DH)</t>
    </r>
    <r>
      <rPr>
        <sz val="7"/>
        <color rgb="FF212121"/>
        <rFont val="Arial"/>
        <family val="2"/>
      </rPr>
      <t> </t>
    </r>
  </si>
  <si>
    <r>
      <t>Matt Carpenter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- 1B,2B,3B)</t>
    </r>
    <r>
      <rPr>
        <sz val="7"/>
        <color rgb="FF212121"/>
        <rFont val="Arial"/>
        <family val="2"/>
      </rPr>
      <t> </t>
    </r>
  </si>
  <si>
    <r>
      <t>Khris Davis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LF,DH)</t>
    </r>
    <r>
      <rPr>
        <sz val="7"/>
        <color rgb="FF212121"/>
        <rFont val="Arial"/>
        <family val="2"/>
      </rPr>
      <t> </t>
    </r>
  </si>
  <si>
    <r>
      <t>Matt Kemp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</si>
  <si>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Anthony Rendon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</si>
  <si>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Adam Jones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</si>
  <si>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Jason Kipnis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</si>
  <si>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Jonathan Lucroy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C,1B)</t>
    </r>
    <r>
      <rPr>
        <sz val="7"/>
        <color rgb="FF212121"/>
        <rFont val="Arial"/>
        <family val="2"/>
      </rPr>
      <t> </t>
    </r>
  </si>
  <si>
    <r>
      <t>Evan Longoria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</si>
  <si>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Eric Hosmer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</si>
  <si>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Alex Bregman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</si>
  <si>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Billy Hamilton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</si>
  <si>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DJ LeMahieu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</si>
  <si>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Carlos Santana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- 1B,DH)</t>
    </r>
    <r>
      <rPr>
        <sz val="7"/>
        <color rgb="FF212121"/>
        <rFont val="Arial"/>
        <family val="2"/>
      </rPr>
      <t> </t>
    </r>
  </si>
  <si>
    <r>
      <t>Jose Bautista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RF,DH)</t>
    </r>
    <r>
      <rPr>
        <sz val="7"/>
        <color rgb="FF212121"/>
        <rFont val="Arial"/>
        <family val="2"/>
      </rPr>
      <t> </t>
    </r>
  </si>
  <si>
    <r>
      <t>Albert Pujols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- 1B,DH)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</si>
  <si>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David Dahl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LF,CF)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</si>
  <si>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Lorenzo Cain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CF,RF)</t>
    </r>
    <r>
      <rPr>
        <sz val="7"/>
        <color rgb="FF212121"/>
        <rFont val="Arial"/>
        <family val="2"/>
      </rPr>
      <t> </t>
    </r>
  </si>
  <si>
    <r>
      <t>Adam Eaton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CF,RF)</t>
    </r>
    <r>
      <rPr>
        <sz val="7"/>
        <color rgb="FF212121"/>
        <rFont val="Arial"/>
        <family val="2"/>
      </rPr>
      <t> </t>
    </r>
  </si>
  <si>
    <r>
      <t>Justin Turner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</si>
  <si>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Odubel Herrera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</si>
  <si>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Jackie Bradley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</si>
  <si>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Stephen Piscotty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CF,RF)</t>
    </r>
    <r>
      <rPr>
        <sz val="7"/>
        <color rgb="FF212121"/>
        <rFont val="Arial"/>
        <family val="2"/>
      </rPr>
      <t> </t>
    </r>
  </si>
  <si>
    <r>
      <t>Dustin Pedroia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</si>
  <si>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Andrew Benintendi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</si>
  <si>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Miguel Sano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- 3B,RF,DH)</t>
    </r>
    <r>
      <rPr>
        <sz val="7"/>
        <color rgb="FF212121"/>
        <rFont val="Arial"/>
        <family val="2"/>
      </rPr>
      <t> </t>
    </r>
  </si>
  <si>
    <r>
      <t>Willson Contreras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C,LF)</t>
    </r>
    <r>
      <rPr>
        <sz val="7"/>
        <color rgb="FF212121"/>
        <rFont val="Arial"/>
        <family val="2"/>
      </rPr>
      <t> </t>
    </r>
  </si>
  <si>
    <r>
      <t>Jose Ramirez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- 3B,LF)</t>
    </r>
    <r>
      <rPr>
        <sz val="7"/>
        <color rgb="FF212121"/>
        <rFont val="Arial"/>
        <family val="2"/>
      </rPr>
      <t> </t>
    </r>
  </si>
  <si>
    <r>
      <t>Adrian Gonzalez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</si>
  <si>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Maikel Franco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</si>
  <si>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Jake Lamb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</si>
  <si>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Kole Calhoun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</si>
  <si>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Aledmys Diaz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</si>
  <si>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Addison Russell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</si>
  <si>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Adam Duvall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</si>
  <si>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J.T. Realmuto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</si>
  <si>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Salvador Perez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</si>
  <si>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Marcell Ozuna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</si>
  <si>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Hunter Pence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</si>
  <si>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Troy Tulowitzki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</si>
  <si>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Yasmani Grandal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</si>
  <si>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Brandon Belt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</si>
  <si>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Victor Martinez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- 1B,DH)</t>
    </r>
    <r>
      <rPr>
        <sz val="7"/>
        <color rgb="FF212121"/>
        <rFont val="Arial"/>
        <family val="2"/>
      </rPr>
      <t> </t>
    </r>
  </si>
  <si>
    <r>
      <t>Evan Gattis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C,DH)</t>
    </r>
    <r>
      <rPr>
        <sz val="7"/>
        <color rgb="FF212121"/>
        <rFont val="Arial"/>
        <family val="2"/>
      </rPr>
      <t> </t>
    </r>
  </si>
  <si>
    <r>
      <t>Dexter Fowler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</si>
  <si>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Kendrys Morales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- 1B,RF,DH)</t>
    </r>
    <r>
      <rPr>
        <sz val="7"/>
        <color rgb="FF212121"/>
        <rFont val="Arial"/>
        <family val="2"/>
      </rPr>
      <t> </t>
    </r>
  </si>
  <si>
    <r>
      <t>Ben Zobrist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- 2B,LF,RF)</t>
    </r>
    <r>
      <rPr>
        <sz val="7"/>
        <color rgb="FF212121"/>
        <rFont val="Arial"/>
        <family val="2"/>
      </rPr>
      <t> </t>
    </r>
  </si>
  <si>
    <r>
      <t>Eduardo Nunez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- 3B,SS)</t>
    </r>
    <r>
      <rPr>
        <sz val="7"/>
        <color rgb="FF212121"/>
        <rFont val="Arial"/>
        <family val="2"/>
      </rPr>
      <t> </t>
    </r>
  </si>
  <si>
    <r>
      <t>Joc Pederson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</si>
  <si>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Russell Martin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</si>
  <si>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Elvis Andrus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</si>
  <si>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Yasmany Tomas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</si>
  <si>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Jonathan Schoop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</si>
  <si>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Ryon Healy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</si>
  <si>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Nomar Mazara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</si>
  <si>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Brad Miller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- 1B,SS)</t>
    </r>
    <r>
      <rPr>
        <sz val="7"/>
        <color rgb="FF212121"/>
        <rFont val="Arial"/>
        <family val="2"/>
      </rPr>
      <t> </t>
    </r>
  </si>
  <si>
    <r>
      <t>Byron Buxton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</si>
  <si>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Javier Baez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- 2B,3B,SS)</t>
    </r>
    <r>
      <rPr>
        <sz val="7"/>
        <color rgb="FF212121"/>
        <rFont val="Arial"/>
        <family val="2"/>
      </rPr>
      <t> </t>
    </r>
  </si>
  <si>
    <r>
      <t>Carlos Gomez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</si>
  <si>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Brian McCann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C,DH)</t>
    </r>
    <r>
      <rPr>
        <sz val="7"/>
        <color rgb="FF212121"/>
        <rFont val="Arial"/>
        <family val="2"/>
      </rPr>
      <t> </t>
    </r>
  </si>
  <si>
    <r>
      <t>Jay Bruce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</si>
  <si>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Jose Peraza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- 2B,SS,LF,CF)</t>
    </r>
    <r>
      <rPr>
        <sz val="7"/>
        <color rgb="FF212121"/>
        <rFont val="Arial"/>
        <family val="2"/>
      </rPr>
      <t> </t>
    </r>
  </si>
  <si>
    <r>
      <t>Randal Grichuk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</si>
  <si>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Carlos Beltran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RF,DH)</t>
    </r>
    <r>
      <rPr>
        <sz val="7"/>
        <color rgb="FF212121"/>
        <rFont val="Arial"/>
        <family val="2"/>
      </rPr>
      <t> </t>
    </r>
  </si>
  <si>
    <r>
      <t>Michael Brantley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</si>
  <si>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Mike Napoli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- 1B,DH)</t>
    </r>
    <r>
      <rPr>
        <sz val="7"/>
        <color rgb="FF212121"/>
        <rFont val="Arial"/>
        <family val="2"/>
      </rPr>
      <t> </t>
    </r>
  </si>
  <si>
    <r>
      <t>Devon Travis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</si>
  <si>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Keon Broxton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</si>
  <si>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Ender Inciarte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</si>
  <si>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Dansby Swanson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</si>
  <si>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Marcus Semien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</si>
  <si>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Logan Forsythe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</si>
  <si>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Mike Moustakas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</si>
  <si>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Eric Thames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</si>
  <si>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Tommy Joseph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</si>
  <si>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Melky Cabrera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</si>
  <si>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Yasiel Puig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</si>
  <si>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Kevin Kiermaier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</si>
  <si>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Curtis Granderson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</si>
  <si>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Nick Castellanos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</si>
  <si>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Tim Anderson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</si>
  <si>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Neil Walker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</si>
  <si>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Hunter Renfroe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</si>
  <si>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Brandon Crawford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</si>
  <si>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Rajai Davis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</si>
  <si>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C.J. Cron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</si>
  <si>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Welington Castillo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</si>
  <si>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Jung-Ho Kang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</si>
  <si>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Jacoby Ellsbury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</si>
  <si>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Greg Bird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</si>
  <si>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Matt Holliday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- 1B,LF)</t>
    </r>
    <r>
      <rPr>
        <sz val="7"/>
        <color rgb="FF212121"/>
        <rFont val="Arial"/>
        <family val="2"/>
      </rPr>
      <t> </t>
    </r>
  </si>
  <si>
    <r>
      <t>David Peralta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</si>
  <si>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Michael Conforto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</si>
  <si>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Starlin Castro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</si>
  <si>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Brett Gardner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</si>
  <si>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Domingo Santana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</si>
  <si>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Max Kepler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</si>
  <si>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Chris Carter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</si>
  <si>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Eugenio Suarez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</si>
  <si>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Corey Dickerson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LF,DH)</t>
    </r>
    <r>
      <rPr>
        <sz val="7"/>
        <color rgb="FF212121"/>
        <rFont val="Arial"/>
        <family val="2"/>
      </rPr>
      <t> </t>
    </r>
  </si>
  <si>
    <r>
      <t>Jarrod Dyson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</si>
  <si>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Stephen Vogt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C,DH)</t>
    </r>
    <r>
      <rPr>
        <sz val="7"/>
        <color rgb="FF212121"/>
        <rFont val="Arial"/>
        <family val="2"/>
      </rPr>
      <t> </t>
    </r>
  </si>
  <si>
    <r>
      <t>Jason Heyward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CF,RF)</t>
    </r>
    <r>
      <rPr>
        <sz val="7"/>
        <color rgb="FF212121"/>
        <rFont val="Arial"/>
        <family val="2"/>
      </rPr>
      <t> </t>
    </r>
  </si>
  <si>
    <r>
      <t>Yadier Molina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</si>
  <si>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Yulieski Gurriel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</si>
  <si>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Josh Reddick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</si>
  <si>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Jorge Soler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</si>
  <si>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Matt Wieters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</si>
  <si>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Justin Bour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</si>
  <si>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Joshua Bell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- 1B,RF)</t>
    </r>
    <r>
      <rPr>
        <sz val="7"/>
        <color rgb="FF212121"/>
        <rFont val="Arial"/>
        <family val="2"/>
      </rPr>
      <t> </t>
    </r>
  </si>
  <si>
    <r>
      <t>Shin-Soo Choo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</si>
  <si>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Hernan Perez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- 2B,3B,CF,RF)</t>
    </r>
    <r>
      <rPr>
        <sz val="7"/>
        <color rgb="FF212121"/>
        <rFont val="Arial"/>
        <family val="2"/>
      </rPr>
      <t> </t>
    </r>
  </si>
  <si>
    <r>
      <t>Kevin Pillar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</si>
  <si>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Lucas Duda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</si>
  <si>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Mitch Moreland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</si>
  <si>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Leonys Martin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</si>
  <si>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Tyler Naquin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</si>
  <si>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Ryan Schimpf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- 2B,3B)</t>
    </r>
    <r>
      <rPr>
        <sz val="7"/>
        <color rgb="FF212121"/>
        <rFont val="Arial"/>
        <family val="2"/>
      </rPr>
      <t> </t>
    </r>
  </si>
  <si>
    <r>
      <t>Travis Jankowski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CF,RF)</t>
    </r>
    <r>
      <rPr>
        <sz val="7"/>
        <color rgb="FF212121"/>
        <rFont val="Arial"/>
        <family val="2"/>
      </rPr>
      <t> </t>
    </r>
  </si>
  <si>
    <r>
      <t>Manuel Margot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</si>
  <si>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Tom Murphy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</si>
  <si>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Cameron Maybin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</si>
  <si>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Jedd Gyorko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- 1B,2B,3B,SS)</t>
    </r>
    <r>
      <rPr>
        <sz val="7"/>
        <color rgb="FF212121"/>
        <rFont val="Arial"/>
        <family val="2"/>
      </rPr>
      <t> </t>
    </r>
  </si>
  <si>
    <r>
      <t>Roman Quinn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</si>
  <si>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Brandon Moss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- 1B,LF,RF)</t>
    </r>
    <r>
      <rPr>
        <sz val="7"/>
        <color rgb="FF212121"/>
        <rFont val="Arial"/>
        <family val="2"/>
      </rPr>
      <t> </t>
    </r>
  </si>
  <si>
    <r>
      <t>Scott Schebler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</si>
  <si>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Didi Gregorius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</si>
  <si>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Josh Harrison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</si>
  <si>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Denard Span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</si>
  <si>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Adonis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</si>
  <si>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Asdrubal Cabrera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</si>
  <si>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Brandon Phillips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</si>
  <si>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Martin Prado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</si>
  <si>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Michael Saunders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</si>
  <si>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Danny Valencia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- 1B,3B,RF)</t>
    </r>
    <r>
      <rPr>
        <sz val="7"/>
        <color rgb="FF212121"/>
        <rFont val="Arial"/>
        <family val="2"/>
      </rPr>
      <t> </t>
    </r>
  </si>
  <si>
    <r>
      <t>Joe Panik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</si>
  <si>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Jayson Werth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</si>
  <si>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Austin Hedges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</si>
  <si>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Cameron Rupp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</si>
  <si>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Aaron Judge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RF)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</si>
  <si>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Nick Markakis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</si>
  <si>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Cesar Hernandez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</si>
  <si>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Orlando 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</si>
  <si>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Andrew Toles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</si>
  <si>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Yoan Moncada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</si>
  <si>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Kolten Wong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- 2B,CF)</t>
    </r>
    <r>
      <rPr>
        <sz val="7"/>
        <color rgb="FF212121"/>
        <rFont val="Arial"/>
        <family val="2"/>
      </rPr>
      <t> </t>
    </r>
  </si>
  <si>
    <r>
      <t>Yangervis Solarte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- 2B,3B)</t>
    </r>
    <r>
      <rPr>
        <sz val="7"/>
        <color rgb="FF212121"/>
        <rFont val="Arial"/>
        <family val="2"/>
      </rPr>
      <t> </t>
    </r>
  </si>
  <si>
    <r>
      <t>Brandon Drury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- 2B,3B,LF,RF)</t>
    </r>
    <r>
      <rPr>
        <sz val="7"/>
        <color rgb="FF212121"/>
        <rFont val="Arial"/>
        <family val="2"/>
      </rPr>
      <t> </t>
    </r>
  </si>
  <si>
    <r>
      <t>Jose Reyes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- 3B,SS)</t>
    </r>
    <r>
      <rPr>
        <sz val="7"/>
        <color rgb="FF212121"/>
        <rFont val="Arial"/>
        <family val="2"/>
      </rPr>
      <t> </t>
    </r>
  </si>
  <si>
    <r>
      <t>James McCann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</si>
  <si>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Mitch Haniger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</si>
  <si>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Steve Pearce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- 1B,2B,LF,RF)</t>
    </r>
    <r>
      <rPr>
        <sz val="7"/>
        <color rgb="FF212121"/>
        <rFont val="Arial"/>
        <family val="2"/>
      </rPr>
      <t> </t>
    </r>
  </si>
  <si>
    <r>
      <t>Alcides Escobar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</si>
  <si>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Joe Mauer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- 1B,DH)</t>
    </r>
    <r>
      <rPr>
        <sz val="7"/>
        <color rgb="FF212121"/>
        <rFont val="Arial"/>
        <family val="2"/>
      </rPr>
      <t> </t>
    </r>
  </si>
  <si>
    <r>
      <t>Wilson Ramos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</si>
  <si>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Zack Cozart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</si>
  <si>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Yan Gomes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</si>
  <si>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Raul Adalberto Mondesi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</si>
  <si>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Trevor Plouffe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- 1B,3B)</t>
    </r>
    <r>
      <rPr>
        <sz val="7"/>
        <color rgb="FF212121"/>
        <rFont val="Arial"/>
        <family val="2"/>
      </rPr>
      <t> </t>
    </r>
  </si>
  <si>
    <r>
      <t>Matt Duffy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- 3B,SS)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</si>
  <si>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Derek Norris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</si>
  <si>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Alex Gordon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</si>
  <si>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Mike Zunino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</si>
  <si>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Angel Pagan</t>
    </r>
    <r>
      <rPr>
        <sz val="6"/>
        <color rgb="FF212121"/>
        <rFont val="Arial"/>
        <family val="2"/>
      </rPr>
      <t> (LF)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</si>
  <si>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Yunel Escobar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</si>
  <si>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Steven Souza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</si>
  <si>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Travis d'Arnaud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</si>
  <si>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Jorge Polanco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- 2B,3B,SS)</t>
    </r>
    <r>
      <rPr>
        <sz val="7"/>
        <color rgb="FF212121"/>
        <rFont val="Arial"/>
        <family val="2"/>
      </rPr>
      <t> </t>
    </r>
  </si>
  <si>
    <r>
      <t>Raimel Tapia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</si>
  <si>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Francisco Cervelli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</si>
  <si>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Mallex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</si>
  <si>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Ryan Zimmerman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</si>
  <si>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Travis Shaw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- 1B,3B)</t>
    </r>
    <r>
      <rPr>
        <sz val="7"/>
        <color rgb="FF212121"/>
        <rFont val="Arial"/>
        <family val="2"/>
      </rPr>
      <t> </t>
    </r>
  </si>
  <si>
    <r>
      <t>Brett Eibner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</si>
  <si>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Devin Mesoraco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</si>
  <si>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Luis Valbuena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- 1B,3B)</t>
    </r>
    <r>
      <rPr>
        <sz val="7"/>
        <color rgb="FF212121"/>
        <rFont val="Arial"/>
        <family val="2"/>
      </rPr>
      <t> </t>
    </r>
  </si>
  <si>
    <r>
      <t>Pablo Sandoval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</si>
  <si>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Howie Kendrick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- 1B,2B,3B,LF)</t>
    </r>
    <r>
      <rPr>
        <sz val="7"/>
        <color rgb="FF212121"/>
        <rFont val="Arial"/>
        <family val="2"/>
      </rPr>
      <t> </t>
    </r>
  </si>
  <si>
    <r>
      <t>Kennys Vargas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</si>
  <si>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Seth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</si>
  <si>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Hyun-soo Kim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</si>
  <si>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Melvin Upton Jr.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</si>
  <si>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Jurickson Profar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- 1B,2B,3B,SS,LF)</t>
    </r>
    <r>
      <rPr>
        <sz val="7"/>
        <color rgb="FF212121"/>
        <rFont val="Arial"/>
        <family val="2"/>
      </rPr>
      <t> </t>
    </r>
  </si>
  <si>
    <r>
      <t>Chris Owings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SS,CF)</t>
    </r>
    <r>
      <rPr>
        <sz val="7"/>
        <color rgb="FF212121"/>
        <rFont val="Arial"/>
        <family val="2"/>
      </rPr>
      <t> </t>
    </r>
  </si>
  <si>
    <r>
      <t>Lewis Brinson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</si>
  <si>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Jose Iglesias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</si>
  <si>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Freddy Galvis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</si>
  <si>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Dan Vogelbach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</si>
  <si>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Alex Dickerson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</si>
  <si>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Matt Adams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</si>
  <si>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Andrew Susac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</si>
  <si>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Tyler Saladino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- 2B,3B,SS)</t>
    </r>
    <r>
      <rPr>
        <sz val="7"/>
        <color rgb="FF212121"/>
        <rFont val="Arial"/>
        <family val="2"/>
      </rPr>
      <t> </t>
    </r>
  </si>
  <si>
    <r>
      <t>David Wright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</si>
  <si>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Wilmer Flores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- 1B,2B,3B)</t>
    </r>
    <r>
      <rPr>
        <sz val="7"/>
        <color rgb="FF212121"/>
        <rFont val="Arial"/>
        <family val="2"/>
      </rPr>
      <t> </t>
    </r>
  </si>
  <si>
    <r>
      <t>Sandy Leon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</si>
  <si>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Avisail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LF,RF,DH)</t>
    </r>
    <r>
      <rPr>
        <sz val="7"/>
        <color rgb="FF212121"/>
        <rFont val="Arial"/>
        <family val="2"/>
      </rPr>
      <t> </t>
    </r>
  </si>
  <si>
    <r>
      <t>Bradley Zimmer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CF)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</si>
  <si>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Jorge Alfaro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</si>
  <si>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Chase Headley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</si>
  <si>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Eddie Rosario</t>
    </r>
    <r>
      <rPr>
        <sz val="6"/>
        <color rgb="FF212121"/>
        <rFont val="Arial"/>
        <family val="2"/>
      </rPr>
      <t> (LF,CF)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</si>
  <si>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Matt Joyce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</si>
  <si>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Joey Gallo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</si>
  <si>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Colby Rasmus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</si>
  <si>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Andrelton Simmons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</si>
  <si>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Charlie Tilson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CF)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</si>
  <si>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A.J. Reed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</si>
  <si>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Ben Revere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</si>
  <si>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Jett Bandy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</si>
  <si>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Lonnie Chisenhall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</si>
  <si>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Sean Rodriguez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- 1B,2B,3B,SS,LF,RF)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</si>
  <si>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Jhonny Peralta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- 3B,SS)</t>
    </r>
    <r>
      <rPr>
        <sz val="7"/>
        <color rgb="FF212121"/>
        <rFont val="Arial"/>
        <family val="2"/>
      </rPr>
      <t> </t>
    </r>
  </si>
  <si>
    <r>
      <t>Brett Lawrie</t>
    </r>
    <r>
      <rPr>
        <sz val="6"/>
        <color rgb="FF212121"/>
        <rFont val="Arial"/>
        <family val="2"/>
      </rPr>
      <t> (2B)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</si>
  <si>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Ketel Marte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</si>
  <si>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Danny Espinosa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</si>
  <si>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Aaron Altherr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</si>
  <si>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Tyler Flowers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</si>
  <si>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Jason Castro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</si>
  <si>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Tony Wolters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DL7</t>
    </r>
    <r>
      <rPr>
        <sz val="7"/>
        <color rgb="FF212121"/>
        <rFont val="Arial"/>
        <family val="2"/>
      </rPr>
      <t> </t>
    </r>
  </si>
  <si>
    <r>
      <t>Jefry Marte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- 1B,3B,LF)</t>
    </r>
    <r>
      <rPr>
        <sz val="7"/>
        <color rgb="FF212121"/>
        <rFont val="Arial"/>
        <family val="2"/>
      </rPr>
      <t> </t>
    </r>
  </si>
  <si>
    <r>
      <t>John Jaso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</si>
  <si>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Cody Asche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- 3B,LF)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</si>
  <si>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Pedro Alvarez</t>
    </r>
    <r>
      <rPr>
        <sz val="6"/>
        <color rgb="FF212121"/>
        <rFont val="Arial"/>
        <family val="2"/>
      </rPr>
      <t> (3B,DH)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</si>
  <si>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Robbie Grossman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</si>
  <si>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David Freese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- 1B,3B)</t>
    </r>
    <r>
      <rPr>
        <sz val="7"/>
        <color rgb="FF212121"/>
        <rFont val="Arial"/>
        <family val="2"/>
      </rPr>
      <t> </t>
    </r>
  </si>
  <si>
    <r>
      <t>Nick Franklin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- 1B,2B,SS,LF,RF)</t>
    </r>
    <r>
      <rPr>
        <sz val="7"/>
        <color rgb="FF212121"/>
        <rFont val="Arial"/>
        <family val="2"/>
      </rPr>
      <t> </t>
    </r>
  </si>
  <si>
    <r>
      <t>Adam Lind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</si>
  <si>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Logan Morrison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</si>
  <si>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Jarrett Parker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LF,RF)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</si>
  <si>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Scooter Gennett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</si>
  <si>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Martin Maldonado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</si>
  <si>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Jordy Mercer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</si>
  <si>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Tommy Pham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</si>
  <si>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Peter O'Brien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</si>
  <si>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J.J. Hardy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SS)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</si>
  <si>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Byung-ho Park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- 1B,DH)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</si>
  <si>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Derek Dietrich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- 1B,2B,3B,LF)</t>
    </r>
    <r>
      <rPr>
        <sz val="7"/>
        <color rgb="FF212121"/>
        <rFont val="Arial"/>
        <family val="2"/>
      </rPr>
      <t> </t>
    </r>
  </si>
  <si>
    <r>
      <t>Ozhaino Albies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SS,2B)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</si>
  <si>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Gerardo Parra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- 1B,LF,CF,RF)</t>
    </r>
    <r>
      <rPr>
        <sz val="7"/>
        <color rgb="FF212121"/>
        <rFont val="Arial"/>
        <family val="2"/>
      </rPr>
      <t> </t>
    </r>
  </si>
  <si>
    <r>
      <t>Chris Herrmann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</si>
  <si>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Nick Hundley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</si>
  <si>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Tyler Austin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</si>
  <si>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Tucker Barnhart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</si>
  <si>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Geovany Soto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</si>
  <si>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Chris Coghlan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- 2B,3B,LF,RF)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</si>
  <si>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Albert Almora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</si>
  <si>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Joe Wendle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</si>
  <si>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Miguel Montero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</si>
  <si>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Ryan Rua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- 1B,LF)</t>
    </r>
    <r>
      <rPr>
        <sz val="7"/>
        <color rgb="FF212121"/>
        <rFont val="Arial"/>
        <family val="2"/>
      </rPr>
      <t> </t>
    </r>
  </si>
  <si>
    <r>
      <t>Paulo Orlando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CF,RF)</t>
    </r>
    <r>
      <rPr>
        <sz val="7"/>
        <color rgb="FF212121"/>
        <rFont val="Arial"/>
        <family val="2"/>
      </rPr>
      <t> </t>
    </r>
  </si>
  <si>
    <r>
      <t>Trayce Thompson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</si>
  <si>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J.P. Crawford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SS)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</si>
  <si>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Brandon Guyer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</si>
  <si>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Norichika Aoki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</si>
  <si>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Manny Pina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</si>
  <si>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Cheslor Cuthbert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</si>
  <si>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Mark Canha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</si>
  <si>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Aaron Hill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- 2B,3B)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</si>
  <si>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Delino DeShields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LF,CF)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</si>
  <si>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Justin Smoak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</si>
  <si>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Jace Peterson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- 2B,LF)</t>
    </r>
    <r>
      <rPr>
        <sz val="7"/>
        <color rgb="FF212121"/>
        <rFont val="Arial"/>
        <family val="2"/>
      </rPr>
      <t> </t>
    </r>
  </si>
  <si>
    <r>
      <t>Coco Crisp</t>
    </r>
    <r>
      <rPr>
        <sz val="6"/>
        <color rgb="FF212121"/>
        <rFont val="Arial"/>
        <family val="2"/>
      </rPr>
      <t> (LF,CF)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</si>
  <si>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Marwin Gonzalez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- 1B,2B,3B,SS,LF)</t>
    </r>
    <r>
      <rPr>
        <sz val="7"/>
        <color rgb="FF212121"/>
        <rFont val="Arial"/>
        <family val="2"/>
      </rPr>
      <t> </t>
    </r>
  </si>
  <si>
    <r>
      <t>Jake Smolinski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</si>
  <si>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Whit Merrifield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- 2B,LF)</t>
    </r>
    <r>
      <rPr>
        <sz val="7"/>
        <color rgb="FF212121"/>
        <rFont val="Arial"/>
        <family val="2"/>
      </rPr>
      <t> </t>
    </r>
  </si>
  <si>
    <r>
      <t>Austin Meadows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CF)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</si>
  <si>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Jon Jay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</si>
  <si>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Adeiny Hechavarria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</si>
  <si>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Blake Swihart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C,LF)</t>
    </r>
    <r>
      <rPr>
        <sz val="7"/>
        <color rgb="FF212121"/>
        <rFont val="Arial"/>
        <family val="2"/>
      </rPr>
      <t> </t>
    </r>
  </si>
  <si>
    <r>
      <t>Stephen Drew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- 2B,3B,SS)</t>
    </r>
    <r>
      <rPr>
        <sz val="7"/>
        <color rgb="FF212121"/>
        <rFont val="Arial"/>
        <family val="2"/>
      </rPr>
      <t> </t>
    </r>
  </si>
  <si>
    <r>
      <t>Brandon Nimmo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</si>
  <si>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Michael Taylor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</si>
  <si>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Enrique Hernandez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- 2B,LF,CF)</t>
    </r>
    <r>
      <rPr>
        <sz val="7"/>
        <color rgb="FF212121"/>
        <rFont val="Arial"/>
        <family val="2"/>
      </rPr>
      <t> </t>
    </r>
  </si>
  <si>
    <r>
      <t>Jeremy Hazelbaker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</si>
  <si>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Abraham Almonte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</si>
  <si>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Chris Young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</si>
  <si>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Clint Frazier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CF,LF)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</si>
  <si>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Billy Burns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CF,RF)</t>
    </r>
    <r>
      <rPr>
        <sz val="7"/>
        <color rgb="FF212121"/>
        <rFont val="Arial"/>
        <family val="2"/>
      </rPr>
      <t> </t>
    </r>
  </si>
  <si>
    <r>
      <t>Bruce Maxwell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</si>
  <si>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Chase Utley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</si>
  <si>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Ryan Howard</t>
    </r>
    <r>
      <rPr>
        <sz val="6"/>
        <color rgb="FF212121"/>
        <rFont val="Arial"/>
        <family val="2"/>
      </rPr>
      <t> (1B)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</si>
  <si>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Andre Ethier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</si>
  <si>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Brock Holt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- 3B,LF)</t>
    </r>
    <r>
      <rPr>
        <sz val="7"/>
        <color rgb="FF212121"/>
        <rFont val="Arial"/>
        <family val="2"/>
      </rPr>
      <t> </t>
    </r>
  </si>
  <si>
    <r>
      <t>Jed Lowrie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</si>
  <si>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Danny Santana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</si>
  <si>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Ezequiel Carrera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</si>
  <si>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Alexi Amarista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- 2B,SS)</t>
    </r>
    <r>
      <rPr>
        <sz val="7"/>
        <color rgb="FF212121"/>
        <rFont val="Arial"/>
        <family val="2"/>
      </rPr>
      <t> </t>
    </r>
  </si>
  <si>
    <r>
      <t>Gregor Blanco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</si>
  <si>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Austin Barnes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</si>
  <si>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Aaron Hicks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</si>
  <si>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Ben Paulsen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- 1B,LF)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</si>
  <si>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A.J. Pierzynski</t>
    </r>
    <r>
      <rPr>
        <sz val="6"/>
        <color rgb="FF212121"/>
        <rFont val="Arial"/>
        <family val="2"/>
      </rPr>
      <t> (C)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</si>
  <si>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Greg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- 2B,3B,SS)</t>
    </r>
    <r>
      <rPr>
        <sz val="7"/>
        <color rgb="FF212121"/>
        <rFont val="Arial"/>
        <family val="2"/>
      </rPr>
      <t> </t>
    </r>
  </si>
  <si>
    <r>
      <t>Eduardo Escobar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- 3B,SS)</t>
    </r>
    <r>
      <rPr>
        <sz val="7"/>
        <color rgb="FF212121"/>
        <rFont val="Arial"/>
        <family val="2"/>
      </rPr>
      <t> </t>
    </r>
  </si>
  <si>
    <r>
      <t>Cory Spangenberg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</si>
  <si>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Adam Frazier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- 2B,LF,RF)</t>
    </r>
    <r>
      <rPr>
        <sz val="7"/>
        <color rgb="FF212121"/>
        <rFont val="Arial"/>
        <family val="2"/>
      </rPr>
      <t> </t>
    </r>
  </si>
  <si>
    <r>
      <t>Mark Reynolds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</si>
  <si>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Chris Iannetta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</si>
  <si>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Jesse Winker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</si>
  <si>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Rymer Liriano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</si>
  <si>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Robinson Chirinos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</si>
  <si>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Socrates Brito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CF,RF)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</si>
  <si>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Carlos Ruiz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</si>
  <si>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Tim Beckham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- 1B,2B,SS)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</si>
  <si>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Andres Blanco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- 1B,2B,3B,SS)</t>
    </r>
    <r>
      <rPr>
        <sz val="7"/>
        <color rgb="FF212121"/>
        <rFont val="Arial"/>
        <family val="2"/>
      </rPr>
      <t> </t>
    </r>
  </si>
  <si>
    <r>
      <t>Cody Bellinger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</si>
  <si>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Tyler O'Neill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</si>
  <si>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Austin Jackson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CF)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</si>
  <si>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Nick Ahmed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</si>
  <si>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Daniel Descalso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- 1B,2B,SS,LF)</t>
    </r>
    <r>
      <rPr>
        <sz val="7"/>
        <color rgb="FF212121"/>
        <rFont val="Arial"/>
        <family val="2"/>
      </rPr>
      <t> </t>
    </r>
  </si>
  <si>
    <r>
      <t>Yonder Alonso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</si>
  <si>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Franklin Barreto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</si>
  <si>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Steven Moya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</si>
  <si>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Ben Gamel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</si>
  <si>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Dalton Pompey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LF,DH)</t>
    </r>
    <r>
      <rPr>
        <sz val="7"/>
        <color rgb="FF212121"/>
        <rFont val="Arial"/>
        <family val="2"/>
      </rPr>
      <t> </t>
    </r>
  </si>
  <si>
    <r>
      <t>Kirk Nieuwenhuis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CF,RF)</t>
    </r>
    <r>
      <rPr>
        <sz val="7"/>
        <color rgb="FF212121"/>
        <rFont val="Arial"/>
        <family val="2"/>
      </rPr>
      <t> </t>
    </r>
  </si>
  <si>
    <r>
      <t>Charlie Culberson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- 2B,3B,SS)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</si>
  <si>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Kelly Johnson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- 1B,2B,3B,LF)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</si>
  <si>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Kurt Suzuki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</si>
  <si>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Jacoby Jones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</si>
  <si>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Juan Lagares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</si>
  <si>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Michael Bourn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</si>
  <si>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Ehire Adrianza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</si>
  <si>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Ronald Torreyes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- 2B,3B,SS)</t>
    </r>
    <r>
      <rPr>
        <sz val="7"/>
        <color rgb="FF212121"/>
        <rFont val="Arial"/>
        <family val="2"/>
      </rPr>
      <t> </t>
    </r>
  </si>
  <si>
    <r>
      <t>Scott Van Slyke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</si>
  <si>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Desmond Jennings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LF,CF)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</si>
  <si>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Dixon Machado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</si>
  <si>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Omar Narvaez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</si>
  <si>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Alen Hanson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</si>
  <si>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Josh Hamilton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</si>
  <si>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Billy Butler</t>
    </r>
    <r>
      <rPr>
        <sz val="6"/>
        <color rgb="FF212121"/>
        <rFont val="Arial"/>
        <family val="2"/>
      </rPr>
      <t> (1B,DH)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</si>
  <si>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Dilson Herrera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- 2B,SS)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</si>
  <si>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Tyler Collins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</si>
  <si>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Adam Rosales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- 2B,3B,SS)</t>
    </r>
    <r>
      <rPr>
        <sz val="7"/>
        <color rgb="FF212121"/>
        <rFont val="Arial"/>
        <family val="2"/>
      </rPr>
      <t> </t>
    </r>
  </si>
  <si>
    <r>
      <t>Willy Adames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</si>
  <si>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Trey Mancini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DH)</t>
    </r>
    <r>
      <rPr>
        <sz val="7"/>
        <color rgb="FF212121"/>
        <rFont val="Arial"/>
        <family val="2"/>
      </rPr>
      <t> </t>
    </r>
  </si>
  <si>
    <r>
      <t>Jake Marisnick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LF,CF)</t>
    </r>
    <r>
      <rPr>
        <sz val="7"/>
        <color rgb="FF212121"/>
        <rFont val="Arial"/>
        <family val="2"/>
      </rPr>
      <t> </t>
    </r>
  </si>
  <si>
    <r>
      <t>Luis Sardinas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</si>
  <si>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Jordan Patterson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</si>
  <si>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Mikie Mahtook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</si>
  <si>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Rowdy Tellez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</si>
  <si>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Joey Rickard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</si>
  <si>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Alexei Ramirez</t>
    </r>
    <r>
      <rPr>
        <sz val="6"/>
        <color rgb="FF212121"/>
        <rFont val="Arial"/>
        <family val="2"/>
      </rPr>
      <t> (SS)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</si>
  <si>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Josh Phegley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</si>
  <si>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Erick Aybar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- 3B,SS)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</si>
  <si>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Mac Williamson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</si>
  <si>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Christian Vazquez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</si>
  <si>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Wilmer Difo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</si>
  <si>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Curt Casali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</si>
  <si>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Chance Sisco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</si>
  <si>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Gleyber Torres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SS)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</si>
  <si>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Darwin Barney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- 2B,3B,SS)</t>
    </r>
    <r>
      <rPr>
        <sz val="7"/>
        <color rgb="FF212121"/>
        <rFont val="Arial"/>
        <family val="2"/>
      </rPr>
      <t> </t>
    </r>
  </si>
  <si>
    <r>
      <t>Amed Rosario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</si>
  <si>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Franklin Gutierrez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</si>
  <si>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Roberto Perez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</si>
  <si>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Jarrod Saltalamacchia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C,1B)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</si>
  <si>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Hunter Dozier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</si>
  <si>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Ichiro Suzuki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</si>
  <si>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Carson Kelly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</si>
  <si>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Dae-Ho Lee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</si>
  <si>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Nick Williams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</si>
  <si>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Christian Bethancourt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</si>
  <si>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Teoscar Hernandez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</si>
  <si>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Jason Coats</t>
    </r>
    <r>
      <rPr>
        <sz val="6"/>
        <color rgb="FF212121"/>
        <rFont val="Arial"/>
        <family val="2"/>
      </rPr>
      <t> (RF)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</si>
  <si>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Carlos Perez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</si>
  <si>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Francisco Mejia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</si>
  <si>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Dylan Cozens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</si>
  <si>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Jeff Mathis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</si>
  <si>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Luke Maile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</si>
  <si>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Arismendy Alcantara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</si>
  <si>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Oswaldo 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</si>
  <si>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Brett Phillips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CF,RF)</t>
    </r>
    <r>
      <rPr>
        <sz val="7"/>
        <color rgb="FF212121"/>
        <rFont val="Arial"/>
        <family val="2"/>
      </rPr>
      <t> </t>
    </r>
  </si>
  <si>
    <r>
      <t>Micah Johnson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</si>
  <si>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Alex Verdugo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RF,CF)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</si>
  <si>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Jose Lobaton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</si>
  <si>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Peter Bourjos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CF,RF)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</si>
  <si>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Trevor Brown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</si>
  <si>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J.R. Murphy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</si>
  <si>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Jabari Blash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</si>
  <si>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Rob Refsnyder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- 1B,2B,RF)</t>
    </r>
    <r>
      <rPr>
        <sz val="7"/>
        <color rgb="FF212121"/>
        <rFont val="Arial"/>
        <family val="2"/>
      </rPr>
      <t> </t>
    </r>
  </si>
  <si>
    <r>
      <t>Chad Pinder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</si>
  <si>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Nick Senzel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</si>
  <si>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T.J. Rivera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- 2B,3B)</t>
    </r>
    <r>
      <rPr>
        <sz val="7"/>
        <color rgb="FF212121"/>
        <rFont val="Arial"/>
        <family val="2"/>
      </rPr>
      <t> </t>
    </r>
  </si>
  <si>
    <r>
      <t>Casey Gillaspie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</si>
  <si>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Caleb Joseph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</si>
  <si>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Marco Hernandez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</si>
  <si>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Terrance Gore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LF,DH)</t>
    </r>
    <r>
      <rPr>
        <sz val="7"/>
        <color rgb="FF212121"/>
        <rFont val="Arial"/>
        <family val="2"/>
      </rPr>
      <t> </t>
    </r>
  </si>
  <si>
    <r>
      <t>Christian Colon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- 2B,3B)</t>
    </r>
    <r>
      <rPr>
        <sz val="7"/>
        <color rgb="FF212121"/>
        <rFont val="Arial"/>
        <family val="2"/>
      </rPr>
      <t> </t>
    </r>
  </si>
  <si>
    <r>
      <t>Drew Butera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</si>
  <si>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Dioner Navarro</t>
    </r>
    <r>
      <rPr>
        <sz val="6"/>
        <color rgb="FF212121"/>
        <rFont val="Arial"/>
        <family val="2"/>
      </rPr>
      <t> (C)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</si>
  <si>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Guillermo Heredia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</si>
  <si>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Alejandro De Aza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</si>
  <si>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Justin Morneau</t>
    </r>
    <r>
      <rPr>
        <sz val="6"/>
        <color rgb="FF212121"/>
        <rFont val="Arial"/>
        <family val="2"/>
      </rPr>
      <t> (DH)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</si>
  <si>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Carlos Asuaje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</si>
  <si>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Matt Olson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</si>
  <si>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Matt Chapman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</si>
  <si>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Matt Davidson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DH)</t>
    </r>
    <r>
      <rPr>
        <sz val="7"/>
        <color rgb="FF212121"/>
        <rFont val="Arial"/>
        <family val="2"/>
      </rPr>
      <t> </t>
    </r>
  </si>
  <si>
    <r>
      <t>Conor Gillaspie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</si>
  <si>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Harrison Bader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LF,CF)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</si>
  <si>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Anthony Gose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CF)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</si>
  <si>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Yefri Perez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</si>
  <si>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Dustin Ackley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- 1B,2B,LF,CF,RF)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</si>
  <si>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Tyler White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</si>
  <si>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Willie Calhoun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</si>
  <si>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Jeimer Candelario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</si>
  <si>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Austin Romine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</si>
  <si>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Anthony Kemp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</si>
  <si>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Miguel Rojas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- 1B,2B,3B,SS)</t>
    </r>
    <r>
      <rPr>
        <sz val="7"/>
        <color rgb="FF212121"/>
        <rFont val="Arial"/>
        <family val="2"/>
      </rPr>
      <t> </t>
    </r>
  </si>
  <si>
    <r>
      <t>Anthony Alford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</si>
  <si>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Jimmy Rollins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SS)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</si>
  <si>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Dominic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</si>
  <si>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Preston Tucker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LF,DH)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</si>
  <si>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Andrew Romine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- 1B,2B,3B,SS,CF)</t>
    </r>
    <r>
      <rPr>
        <sz val="7"/>
        <color rgb="FF212121"/>
        <rFont val="Arial"/>
        <family val="2"/>
      </rPr>
      <t> </t>
    </r>
  </si>
  <si>
    <r>
      <t>Kevin Plawecki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</si>
  <si>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Alex Avila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</si>
  <si>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Rene Rivera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</si>
  <si>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Kelby Tomlinson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</si>
  <si>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Andrew Knapp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</si>
  <si>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Eric Fryer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</si>
  <si>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Gavin Cecchini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</si>
  <si>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Cristhian Adames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- 2B,3B,SS)</t>
    </r>
    <r>
      <rPr>
        <sz val="7"/>
        <color rgb="FF212121"/>
        <rFont val="Arial"/>
        <family val="2"/>
      </rPr>
      <t> </t>
    </r>
  </si>
  <si>
    <r>
      <t>Richie Shaffer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</si>
  <si>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Shawn O'Malley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- 2B,SS,LF,RF)</t>
    </r>
    <r>
      <rPr>
        <sz val="7"/>
        <color rgb="FF212121"/>
        <rFont val="Arial"/>
        <family val="2"/>
      </rPr>
      <t> </t>
    </r>
  </si>
  <si>
    <r>
      <t>Tomas Telis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</si>
  <si>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Yandy Diaz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- 3B,SS)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</si>
  <si>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James Loney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</si>
  <si>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Chris Stewart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</si>
  <si>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Ryan Goins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- 2B,SS)</t>
    </r>
    <r>
      <rPr>
        <sz val="7"/>
        <color rgb="FF212121"/>
        <rFont val="Arial"/>
        <family val="2"/>
      </rPr>
      <t> </t>
    </r>
  </si>
  <si>
    <r>
      <t>Jorge Mateo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</si>
  <si>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Johnny Giavotella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</si>
  <si>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Jake Bauers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- 1B,RF)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</si>
  <si>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Mark Zagunis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OF)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</si>
  <si>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Kyle Jensen</t>
    </r>
    <r>
      <rPr>
        <sz val="6"/>
        <color rgb="FF212121"/>
        <rFont val="Arial"/>
        <family val="2"/>
      </rPr>
      <t> (LF,1B)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</si>
  <si>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Andy Burns</t>
    </r>
    <r>
      <rPr>
        <sz val="6"/>
        <color rgb="FF212121"/>
        <rFont val="Arial"/>
        <family val="2"/>
      </rPr>
      <t> (SS,3B)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</si>
  <si>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Patrick Kivlehan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</si>
  <si>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Zach Granite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</si>
  <si>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Jesus Montero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</si>
  <si>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Brock Stassi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</si>
  <si>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Johnny Monell</t>
    </r>
    <r>
      <rPr>
        <sz val="6"/>
        <color rgb="FF212121"/>
        <rFont val="Arial"/>
        <family val="2"/>
      </rPr>
      <t> (C)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</si>
  <si>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Miguel Gomez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</si>
  <si>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Matt Dominguez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</si>
  <si>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Yairo Munoz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- 3B,SS)</t>
    </r>
    <r>
      <rPr>
        <sz val="7"/>
        <color rgb="FF212121"/>
        <rFont val="Arial"/>
        <family val="2"/>
      </rPr>
      <t> </t>
    </r>
  </si>
  <si>
    <r>
      <t>Samir Duenez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</si>
  <si>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Matt McBride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</si>
  <si>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Jared Hoying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</si>
  <si>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Dawel Lugo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SS,3B)</t>
    </r>
    <r>
      <rPr>
        <sz val="7"/>
        <color rgb="FF212121"/>
        <rFont val="Arial"/>
        <family val="2"/>
      </rPr>
      <t> </t>
    </r>
  </si>
  <si>
    <r>
      <t>Miguel Andujar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</si>
  <si>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Rafael Bautista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</si>
  <si>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Victor Caratini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</si>
  <si>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Mitch Garver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</si>
  <si>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Juan Uribe</t>
    </r>
    <r>
      <rPr>
        <sz val="6"/>
        <color rgb="FF212121"/>
        <rFont val="Arial"/>
        <family val="2"/>
      </rPr>
      <t> (2B,3B)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</si>
  <si>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Xavier Scruggs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</si>
  <si>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Kyle Higashioka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</si>
  <si>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Matt Skole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- 1B,3B)</t>
    </r>
    <r>
      <rPr>
        <sz val="7"/>
        <color rgb="FF212121"/>
        <rFont val="Arial"/>
        <family val="2"/>
      </rPr>
      <t> </t>
    </r>
  </si>
  <si>
    <r>
      <t>Rangel Ravelo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</si>
  <si>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Carlos Peguero</t>
    </r>
    <r>
      <rPr>
        <sz val="6"/>
        <color rgb="FF212121"/>
        <rFont val="Arial"/>
        <family val="2"/>
      </rPr>
      <t> (LF,RF)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</si>
  <si>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Cody Decker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</si>
  <si>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Anthony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RF,C)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</si>
  <si>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Renato Nunez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DH)</t>
    </r>
    <r>
      <rPr>
        <sz val="7"/>
        <color rgb="FF212121"/>
        <rFont val="Arial"/>
        <family val="2"/>
      </rPr>
      <t> </t>
    </r>
  </si>
  <si>
    <r>
      <t>Casey McGehee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</si>
  <si>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Dustin Garneau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</si>
  <si>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Eric Campbell</t>
    </r>
    <r>
      <rPr>
        <sz val="6"/>
        <color rgb="FF212121"/>
        <rFont val="Arial"/>
        <family val="2"/>
      </rPr>
      <t> (1B,3B)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</si>
  <si>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Chris Dominguez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LF,1B)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</si>
  <si>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Anthony Santander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</si>
  <si>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Chris Colabello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- 1B,LF,RF)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</si>
  <si>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Ryan Cordell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CF,LF)</t>
    </r>
    <r>
      <rPr>
        <sz val="7"/>
        <color rgb="FF212121"/>
        <rFont val="Arial"/>
        <family val="2"/>
      </rPr>
      <t> </t>
    </r>
  </si>
  <si>
    <r>
      <t>Tomas Nido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</si>
  <si>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Jordan Schafer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LF,CF)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</si>
  <si>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Juan Centeno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</si>
  <si>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John Hicks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</si>
  <si>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Phillip Ervin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CF,LF)</t>
    </r>
    <r>
      <rPr>
        <sz val="7"/>
        <color rgb="FF212121"/>
        <rFont val="Arial"/>
        <family val="2"/>
      </rPr>
      <t> </t>
    </r>
  </si>
  <si>
    <r>
      <t>Rob Segedin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- 3B,RF,LF,1B)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</si>
  <si>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Richard Urena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</si>
  <si>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Reymond Fuentes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CF,RF)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</si>
  <si>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Ramon Cabrera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</si>
  <si>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Jaff Decker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</si>
  <si>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Daniel Palka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- 1B,RF)</t>
    </r>
    <r>
      <rPr>
        <sz val="7"/>
        <color rgb="FF212121"/>
        <rFont val="Arial"/>
        <family val="2"/>
      </rPr>
      <t> </t>
    </r>
  </si>
  <si>
    <r>
      <t>Marlon Byrd</t>
    </r>
    <r>
      <rPr>
        <sz val="6"/>
        <color rgb="FF212121"/>
        <rFont val="Arial"/>
        <family val="2"/>
      </rPr>
      <t> (LF,RF)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</si>
  <si>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Shawn Zarraga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</si>
  <si>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Tim Federowicz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</si>
  <si>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Magneuris Sierra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</si>
  <si>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Ryan Flaherty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- 3B,SS)</t>
    </r>
    <r>
      <rPr>
        <sz val="7"/>
        <color rgb="FF212121"/>
        <rFont val="Arial"/>
        <family val="2"/>
      </rPr>
      <t> </t>
    </r>
  </si>
  <si>
    <r>
      <t>Jacob Stallings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</si>
  <si>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Pat Valaika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- 3B,SS)</t>
    </r>
    <r>
      <rPr>
        <sz val="7"/>
        <color rgb="FF212121"/>
        <rFont val="Arial"/>
        <family val="2"/>
      </rPr>
      <t> </t>
    </r>
  </si>
  <si>
    <r>
      <t>Chris Parmelee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- 1B,RF)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</si>
  <si>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Justin O'Conner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</si>
  <si>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Nick Buss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</si>
  <si>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Tony Sanchez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</si>
  <si>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Joey Terdoslavich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</si>
  <si>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Clint Robinson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</si>
  <si>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Harold Ramirez</t>
    </r>
    <r>
      <rPr>
        <sz val="6"/>
        <color rgb="FF212121"/>
        <rFont val="Arial"/>
        <family val="2"/>
      </rPr>
      <t> (RF,CF)</t>
    </r>
    <r>
      <rPr>
        <sz val="7"/>
        <color rgb="FF212121"/>
        <rFont val="Arial"/>
        <family val="2"/>
      </rPr>
      <t> </t>
    </r>
  </si>
  <si>
    <r>
      <t>Hector Sanchez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</si>
  <si>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Ronnier Mustelier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LF,2B)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</si>
  <si>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Gorkys Hernandez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</si>
  <si>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Carlos Corporan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</si>
  <si>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Jason Bourgeois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LF,CF,RF)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</si>
  <si>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Brett Nicholas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</si>
  <si>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Chris Marrero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</si>
  <si>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Jose Osuna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</si>
  <si>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Anthony Recker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</si>
  <si>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Kristopher Negron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- 2B,3B,SS,LF)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</si>
  <si>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Jaycob Brugman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CF,LF)</t>
    </r>
    <r>
      <rPr>
        <sz val="7"/>
        <color rgb="FF212121"/>
        <rFont val="Arial"/>
        <family val="2"/>
      </rPr>
      <t> </t>
    </r>
  </si>
  <si>
    <r>
      <t>Christian Villanueva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</si>
  <si>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Rio Ruiz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</si>
  <si>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Aristides Aquino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</si>
  <si>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Jimmy Paredes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- 2B,LF,RF)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</si>
  <si>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James Beresford</t>
    </r>
    <r>
      <rPr>
        <sz val="6"/>
        <color rgb="FF212121"/>
        <rFont val="Arial"/>
        <family val="2"/>
      </rPr>
      <t> (2B,3B,1B)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</si>
  <si>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Henry Urrutia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LF,DH)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</si>
  <si>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Pedro Severino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</si>
  <si>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Efren Navarro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- 1B,LF)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</si>
  <si>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Matt Hague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</si>
  <si>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Kyle Farmer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</si>
  <si>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A.J. Ellis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</si>
  <si>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Nevin Ashley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</si>
  <si>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Willy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RF,CF)</t>
    </r>
    <r>
      <rPr>
        <sz val="7"/>
        <color rgb="FF212121"/>
        <rFont val="Arial"/>
        <family val="2"/>
      </rPr>
      <t> </t>
    </r>
  </si>
  <si>
    <r>
      <t>Jacob Hannemann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</si>
  <si>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Chase d'Arnaud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- 2B,3B,SS,LF)</t>
    </r>
    <r>
      <rPr>
        <sz val="7"/>
        <color rgb="FF212121"/>
        <rFont val="Arial"/>
        <family val="2"/>
      </rPr>
      <t> </t>
    </r>
  </si>
  <si>
    <r>
      <t>David Ross</t>
    </r>
    <r>
      <rPr>
        <sz val="6"/>
        <color rgb="FF212121"/>
        <rFont val="Arial"/>
        <family val="2"/>
      </rPr>
      <t> (C)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</si>
  <si>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Rafael Lopez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</si>
  <si>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Matthew Szczur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LF,CF,RF)</t>
    </r>
    <r>
      <rPr>
        <sz val="7"/>
        <color rgb="FF212121"/>
        <rFont val="Arial"/>
        <family val="2"/>
      </rPr>
      <t> </t>
    </r>
  </si>
  <si>
    <r>
      <t>Blake Lalli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</si>
  <si>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Bryan Holaday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</si>
  <si>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Moises Sierra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RF,LF)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</si>
  <si>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Chris Gimenez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</si>
  <si>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Tyler Goeddel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</si>
  <si>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Ryan Lollis</t>
    </r>
    <r>
      <rPr>
        <sz val="6"/>
        <color rgb="FF212121"/>
        <rFont val="Arial"/>
        <family val="2"/>
      </rPr>
      <t> (RF,LF)</t>
    </r>
    <r>
      <rPr>
        <sz val="7"/>
        <color rgb="FF212121"/>
        <rFont val="Arial"/>
        <family val="2"/>
      </rPr>
      <t> </t>
    </r>
  </si>
  <si>
    <r>
      <t>A.J. Jimenez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</si>
  <si>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Dariel Alvarez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</si>
  <si>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Francisco Pena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</si>
  <si>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Xavier Avery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</si>
  <si>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Stephen Cardullo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</si>
  <si>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Alexander Guerrero</t>
    </r>
    <r>
      <rPr>
        <sz val="6"/>
        <color rgb="FF212121"/>
        <rFont val="Arial"/>
        <family val="2"/>
      </rPr>
      <t> (3B,LF)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</si>
  <si>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Joey Butler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</si>
  <si>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Kyle Blanks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</si>
  <si>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Kevan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</si>
  <si>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Alex Rios</t>
    </r>
    <r>
      <rPr>
        <sz val="6"/>
        <color rgb="FF212121"/>
        <rFont val="Arial"/>
        <family val="2"/>
      </rPr>
      <t> (RF)</t>
    </r>
    <r>
      <rPr>
        <sz val="7"/>
        <color rgb="FF212121"/>
        <rFont val="Arial"/>
        <family val="2"/>
      </rPr>
      <t> </t>
    </r>
  </si>
  <si>
    <r>
      <t>Rickie Weeks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</si>
  <si>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D.J. Peterson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- 3B,1B)</t>
    </r>
    <r>
      <rPr>
        <sz val="7"/>
        <color rgb="FF212121"/>
        <rFont val="Arial"/>
        <family val="2"/>
      </rPr>
      <t> </t>
    </r>
  </si>
  <si>
    <r>
      <t>Max Stassi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</si>
  <si>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Ty Kelly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- 3B,LF)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</si>
  <si>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Bryan Anderson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</si>
  <si>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Eric Jagielo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</si>
  <si>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Elias Diaz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</si>
  <si>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Adam Moore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</si>
  <si>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J.B. Shuck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</si>
  <si>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Michael McKenry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</si>
  <si>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Donovan Solano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</si>
  <si>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Jamie Romak</t>
    </r>
    <r>
      <rPr>
        <sz val="6"/>
        <color rgb="FF212121"/>
        <rFont val="Arial"/>
        <family val="2"/>
      </rPr>
      <t> (LF)</t>
    </r>
    <r>
      <rPr>
        <sz val="7"/>
        <color rgb="FF212121"/>
        <rFont val="Arial"/>
        <family val="2"/>
      </rPr>
      <t> </t>
    </r>
  </si>
  <si>
    <r>
      <t>Alex Presley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</si>
  <si>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Chris Taylor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- 2B,3B,SS)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</si>
  <si>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Stuart Turner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</si>
  <si>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Hank Conger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</si>
  <si>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Mel Rojas</t>
    </r>
    <r>
      <rPr>
        <sz val="6"/>
        <color rgb="FF212121"/>
        <rFont val="Arial"/>
        <family val="2"/>
      </rPr>
      <t> (CF)</t>
    </r>
    <r>
      <rPr>
        <sz val="7"/>
        <color rgb="FF212121"/>
        <rFont val="Arial"/>
        <family val="2"/>
      </rPr>
      <t> </t>
    </r>
  </si>
  <si>
    <r>
      <t>Rafael Ortega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LF,CF)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</si>
  <si>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Taylor Motter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SS,LF)</t>
    </r>
    <r>
      <rPr>
        <sz val="7"/>
        <color rgb="FF212121"/>
        <rFont val="Arial"/>
        <family val="2"/>
      </rPr>
      <t> </t>
    </r>
  </si>
  <si>
    <r>
      <t>Christian Walker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</si>
  <si>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Juniel Querecuto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- 3B,SS,2B)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</si>
  <si>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Ryan Raburn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</si>
  <si>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Barrett Barnes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</si>
  <si>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Darin Ruf</t>
    </r>
    <r>
      <rPr>
        <sz val="6"/>
        <color rgb="FF212121"/>
        <rFont val="Arial"/>
        <family val="2"/>
      </rPr>
      <t> (1B,LF)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</si>
  <si>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Daniel Castro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- 2B,3B,SS)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</si>
  <si>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Ronald Guzman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</si>
  <si>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Steve Clevenger</t>
    </r>
    <r>
      <rPr>
        <sz val="6"/>
        <color rgb="FF212121"/>
        <rFont val="Arial"/>
        <family val="2"/>
      </rPr>
      <t> (C)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</si>
  <si>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Jose Marmolejos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DL60</t>
    </r>
    <r>
      <rPr>
        <sz val="7"/>
        <color rgb="FF212121"/>
        <rFont val="Arial"/>
        <family val="2"/>
      </rPr>
      <t> </t>
    </r>
  </si>
  <si>
    <r>
      <t>Franchy Cordero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CF,3B)</t>
    </r>
    <r>
      <rPr>
        <sz val="7"/>
        <color rgb="FF212121"/>
        <rFont val="Arial"/>
        <family val="2"/>
      </rPr>
      <t> </t>
    </r>
  </si>
  <si>
    <r>
      <t>Chris Denorfia</t>
    </r>
    <r>
      <rPr>
        <sz val="6"/>
        <color rgb="FF212121"/>
        <rFont val="Arial"/>
        <family val="2"/>
      </rPr>
      <t> (LF,RF,CF)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</si>
  <si>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Cole Gillespie</t>
    </r>
    <r>
      <rPr>
        <sz val="6"/>
        <color rgb="FF212121"/>
        <rFont val="Arial"/>
        <family val="2"/>
      </rPr>
      <t> (LF,CF,RF)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</si>
  <si>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Destin Hood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</si>
  <si>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Bobby Wilson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</si>
  <si>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Oscar Hernandez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</si>
  <si>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Orlando Calixte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</si>
  <si>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Luis Torrens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</si>
  <si>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Jackson Williams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</si>
  <si>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Jesus Sucre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</si>
  <si>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Travis Ishikawa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- 1B,LF)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</si>
  <si>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Brett Wallace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- 1B,3B)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</si>
  <si>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Erik Kratz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</si>
  <si>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Jesus Aguilar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- 1B)</t>
    </r>
    <r>
      <rPr>
        <sz val="7"/>
        <color rgb="FF212121"/>
        <rFont val="Arial"/>
        <family val="2"/>
      </rPr>
      <t> </t>
    </r>
  </si>
  <si>
    <r>
      <t>Giovanny Urshela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</si>
  <si>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Ramiro Pena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- 2B,3B,SS)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</si>
  <si>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Jacob Elmore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- 1B,2B,3B,LF)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</si>
  <si>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Brett Hayes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</si>
  <si>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Darrell Ceciliani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</si>
  <si>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Chris Bostick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</si>
  <si>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Brennan Boesch</t>
    </r>
    <r>
      <rPr>
        <sz val="6"/>
        <color rgb="FF212121"/>
        <rFont val="Arial"/>
        <family val="2"/>
      </rPr>
      <t> (LF,CF,RF)</t>
    </r>
    <r>
      <rPr>
        <sz val="7"/>
        <color rgb="FF212121"/>
        <rFont val="Arial"/>
        <family val="2"/>
      </rPr>
      <t> </t>
    </r>
  </si>
  <si>
    <r>
      <t>Nick Swisher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- 1B,LF)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</si>
  <si>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Daniel Nava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</si>
  <si>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Spencer Kieboom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</si>
  <si>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Ryan Hanigan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</si>
  <si>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Kaleb Cowart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- 2B,3B)</t>
    </r>
    <r>
      <rPr>
        <sz val="7"/>
        <color rgb="FF212121"/>
        <rFont val="Arial"/>
        <family val="2"/>
      </rPr>
      <t> </t>
    </r>
  </si>
  <si>
    <r>
      <t>Alfredo Gonzalez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</si>
  <si>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J.T. Riddle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- 2B,3B,SS)</t>
    </r>
    <r>
      <rPr>
        <sz val="7"/>
        <color rgb="FF212121"/>
        <rFont val="Arial"/>
        <family val="2"/>
      </rPr>
      <t> </t>
    </r>
  </si>
  <si>
    <r>
      <t>Tommy Field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- 2B,SS)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</si>
  <si>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Steve Selsky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RF)</t>
    </r>
    <r>
      <rPr>
        <sz val="7"/>
        <color rgb="FF212121"/>
        <rFont val="Arial"/>
        <family val="2"/>
      </rPr>
      <t> </t>
    </r>
  </si>
  <si>
    <r>
      <t>Ji-Man Choi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- 1B,LF)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</si>
  <si>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Chris Heisey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LF,RF)</t>
    </r>
    <r>
      <rPr>
        <sz val="7"/>
        <color rgb="FF212121"/>
        <rFont val="Arial"/>
        <family val="2"/>
      </rPr>
      <t> </t>
    </r>
  </si>
  <si>
    <r>
      <t>Reid Brignac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</si>
  <si>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David DeJesus</t>
    </r>
    <r>
      <rPr>
        <sz val="6"/>
        <color rgb="FF212121"/>
        <rFont val="Arial"/>
        <family val="2"/>
      </rPr>
      <t> (LF,DH)</t>
    </r>
    <r>
      <rPr>
        <sz val="7"/>
        <color rgb="FF212121"/>
        <rFont val="Arial"/>
        <family val="2"/>
      </rPr>
      <t> </t>
    </r>
  </si>
  <si>
    <r>
      <t>Tuffy Gosewisch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</si>
  <si>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Brayan Pena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</si>
  <si>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Allen Craig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- 1B,LF,RF)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</si>
  <si>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Michael Reed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</si>
  <si>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Jacob May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</si>
  <si>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Josh Thole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</si>
  <si>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Max Muncy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- 1B,2B,3B,RF)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</si>
  <si>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Tommy La Stella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- 2B,3B)</t>
    </r>
    <r>
      <rPr>
        <sz val="7"/>
        <color rgb="FF212121"/>
        <rFont val="Arial"/>
        <family val="2"/>
      </rPr>
      <t> </t>
    </r>
  </si>
  <si>
    <r>
      <t>Alberto Rosario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</si>
  <si>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Sam Fuld</t>
    </r>
    <r>
      <rPr>
        <sz val="6"/>
        <color rgb="FF212121"/>
        <rFont val="Arial"/>
        <family val="2"/>
      </rPr>
      <t> (LF,CF,RF)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</si>
  <si>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Jorge Bonifacio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</si>
  <si>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Ivan De Jesus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- 1B,2B,3B,SS,LF)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</si>
  <si>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Ruben Tejada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</si>
  <si>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Javier Guerra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</si>
  <si>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Jonny Gomes</t>
    </r>
    <r>
      <rPr>
        <sz val="6"/>
        <color rgb="FF212121"/>
        <rFont val="Arial"/>
        <family val="2"/>
      </rPr>
      <t> (LF,RF)</t>
    </r>
    <r>
      <rPr>
        <sz val="7"/>
        <color rgb="FF212121"/>
        <rFont val="Arial"/>
        <family val="2"/>
      </rPr>
      <t> </t>
    </r>
  </si>
  <si>
    <r>
      <t>Drew Stubbs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</si>
  <si>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Delmon Young</t>
    </r>
    <r>
      <rPr>
        <sz val="6"/>
        <color rgb="FF212121"/>
        <rFont val="Arial"/>
        <family val="2"/>
      </rPr>
      <t> (LF,RF)</t>
    </r>
    <r>
      <rPr>
        <sz val="7"/>
        <color rgb="FF212121"/>
        <rFont val="Arial"/>
        <family val="2"/>
      </rPr>
      <t> </t>
    </r>
  </si>
  <si>
    <r>
      <t>Emilio Bonifacio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- 2B,LF)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</si>
  <si>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Brandon Snyder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</si>
  <si>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Mike Baxter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LF,RF)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</si>
  <si>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Pedro Ciriaco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- 2B,3B,SS)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</si>
  <si>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Nolan Reimold</t>
    </r>
    <r>
      <rPr>
        <sz val="6"/>
        <color rgb="FF212121"/>
        <rFont val="Arial"/>
        <family val="2"/>
      </rPr>
      <t> (LF,CF,RF)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</si>
  <si>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Jeff Francoeur</t>
    </r>
    <r>
      <rPr>
        <sz val="6"/>
        <color rgb="FF212121"/>
        <rFont val="Arial"/>
        <family val="2"/>
      </rPr>
      <t> (LF,RF)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</si>
  <si>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Daniel Robertson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</si>
  <si>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Chris Johnson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- 1B,3B)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</si>
  <si>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Craig Gentry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</si>
  <si>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Alberto Callaspo</t>
    </r>
    <r>
      <rPr>
        <sz val="6"/>
        <color rgb="FF212121"/>
        <rFont val="Arial"/>
        <family val="2"/>
      </rPr>
      <t> (3B)</t>
    </r>
    <r>
      <rPr>
        <sz val="7"/>
        <color rgb="FF212121"/>
        <rFont val="Arial"/>
        <family val="2"/>
      </rPr>
      <t> </t>
    </r>
  </si>
  <si>
    <r>
      <t>Travis Snider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</si>
  <si>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Colin Moran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- 3B)</t>
    </r>
    <r>
      <rPr>
        <sz val="7"/>
        <color rgb="FF212121"/>
        <rFont val="Arial"/>
        <family val="2"/>
      </rPr>
      <t> </t>
    </r>
  </si>
  <si>
    <r>
      <t>Leury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</si>
  <si>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Justin Ruggiano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</si>
  <si>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Rafael Ynoa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- 3B,LF)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</si>
  <si>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Gordon Beckham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- 2B,3B,SS)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</si>
  <si>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Drew Robinson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SS,2B)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</si>
  <si>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Hanser Alberto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- 3B,SS)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</si>
  <si>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Tyler Holt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LF,CF,RF)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</si>
  <si>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Hernan Iribarren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- 2B,CF)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</si>
  <si>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Jack Reinheimer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</si>
  <si>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Jeff Bianchi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- 3B,SS)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</si>
  <si>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Adam Engel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CF)</t>
    </r>
    <r>
      <rPr>
        <sz val="7"/>
        <color rgb="FF212121"/>
        <rFont val="Arial"/>
        <family val="2"/>
      </rPr>
      <t> </t>
    </r>
  </si>
  <si>
    <r>
      <t>Logan Schafer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</si>
  <si>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Ramon Torres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SS,2B)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</si>
  <si>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Tyler Moore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- 1B,LF)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</si>
  <si>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Brian Goodwin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</si>
  <si>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Corey Hart</t>
    </r>
    <r>
      <rPr>
        <sz val="6"/>
        <color rgb="FF212121"/>
        <rFont val="Arial"/>
        <family val="2"/>
      </rPr>
      <t> (1B)</t>
    </r>
    <r>
      <rPr>
        <sz val="7"/>
        <color rgb="FF212121"/>
        <rFont val="Arial"/>
        <family val="2"/>
      </rPr>
      <t> </t>
    </r>
  </si>
  <si>
    <r>
      <t>Josh Rutledge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- 3B)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</si>
  <si>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Tony Renda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- 2B,LF)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</si>
  <si>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Ryan Brett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</si>
  <si>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Gregorio Petit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- 2B,3B,SS,LF)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</si>
  <si>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Steve Tolleson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- 2B,3B)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</si>
  <si>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Mason Williams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RF)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</si>
  <si>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Nate McLouth</t>
    </r>
    <r>
      <rPr>
        <sz val="6"/>
        <color rgb="FF212121"/>
        <rFont val="Arial"/>
        <family val="2"/>
      </rPr>
      <t> (LF,CF)</t>
    </r>
    <r>
      <rPr>
        <sz val="7"/>
        <color rgb="FF212121"/>
        <rFont val="Arial"/>
        <family val="2"/>
      </rPr>
      <t> </t>
    </r>
  </si>
  <si>
    <r>
      <t>Ryan LaMarre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LF)</t>
    </r>
    <r>
      <rPr>
        <sz val="7"/>
        <color rgb="FF212121"/>
        <rFont val="Arial"/>
        <family val="2"/>
      </rPr>
      <t> </t>
    </r>
  </si>
  <si>
    <r>
      <t>Eric Young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CF,DH)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</si>
  <si>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Michael Martinez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- 2B,LF,CF,RF)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</si>
  <si>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Jonathan Herrera</t>
    </r>
    <r>
      <rPr>
        <sz val="6"/>
        <color rgb="FF212121"/>
        <rFont val="Arial"/>
        <family val="2"/>
      </rPr>
      <t> (2B,3B)</t>
    </r>
    <r>
      <rPr>
        <sz val="7"/>
        <color rgb="FF212121"/>
        <rFont val="Arial"/>
        <family val="2"/>
      </rPr>
      <t> </t>
    </r>
  </si>
  <si>
    <r>
      <t>Chris Dickerson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LF,RF,DH)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</si>
  <si>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Bryce Brentz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</si>
  <si>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Yadiel Rivera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- 2B,3B)</t>
    </r>
    <r>
      <rPr>
        <sz val="7"/>
        <color rgb="FF212121"/>
        <rFont val="Arial"/>
        <family val="2"/>
      </rPr>
      <t> </t>
    </r>
  </si>
  <si>
    <r>
      <t>Michael Morse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- 1B,LF)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</si>
  <si>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Collin Cowgill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</si>
  <si>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Grady Sizemore</t>
    </r>
    <r>
      <rPr>
        <sz val="6"/>
        <color rgb="FF212121"/>
        <rFont val="Arial"/>
        <family val="2"/>
      </rPr>
      <t> (LF,RF,CF)</t>
    </r>
    <r>
      <rPr>
        <sz val="7"/>
        <color rgb="FF212121"/>
        <rFont val="Arial"/>
        <family val="2"/>
      </rPr>
      <t> </t>
    </r>
  </si>
  <si>
    <r>
      <t>Deven Marrero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</si>
  <si>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Jason Rogers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- 1B)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</si>
  <si>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Tyler Ladendorf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</si>
  <si>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Erik Gonzalez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</si>
  <si>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Paul Janish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- 3B,SS)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</si>
  <si>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Bubba Starling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CF)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</si>
  <si>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Jeff Baker</t>
    </r>
    <r>
      <rPr>
        <sz val="6"/>
        <color rgb="FF212121"/>
        <rFont val="Arial"/>
        <family val="2"/>
      </rPr>
      <t> (1B,2B)</t>
    </r>
    <r>
      <rPr>
        <sz val="7"/>
        <color rgb="FF212121"/>
        <rFont val="Arial"/>
        <family val="2"/>
      </rPr>
      <t> </t>
    </r>
  </si>
  <si>
    <r>
      <t>Edmundo Sosa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</si>
  <si>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Jose Rondon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</si>
  <si>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Shane Robinson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LF,CF)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</si>
  <si>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Austin Nola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</si>
  <si>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Eliezer Alvarez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</si>
  <si>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Engelb Vielma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</si>
  <si>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Robert Andino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</si>
  <si>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Johan Camargo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- 2B,SS)</t>
    </r>
    <r>
      <rPr>
        <sz val="7"/>
        <color rgb="FF212121"/>
        <rFont val="Arial"/>
        <family val="2"/>
      </rPr>
      <t> </t>
    </r>
  </si>
  <si>
    <r>
      <t>Jesmuel Valentin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- 2B,SS)</t>
    </r>
    <r>
      <rPr>
        <sz val="7"/>
        <color rgb="FF212121"/>
        <rFont val="Arial"/>
        <family val="2"/>
      </rPr>
      <t> </t>
    </r>
  </si>
  <si>
    <r>
      <t>Ildemaro Vargas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</si>
  <si>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Allen Cordoba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</si>
  <si>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Jonathan Diaz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</si>
  <si>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Cliff Pennington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- 2B,SS)</t>
    </r>
    <r>
      <rPr>
        <sz val="7"/>
        <color rgb="FF212121"/>
        <rFont val="Arial"/>
        <family val="2"/>
      </rPr>
      <t> </t>
    </r>
  </si>
  <si>
    <r>
      <t>Mike Freeman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</si>
  <si>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Pedro Florimon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SS,2B)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</si>
  <si>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Grant Green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</si>
  <si>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Breyvic Valera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</si>
  <si>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Nolan Fontana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SS)</t>
    </r>
    <r>
      <rPr>
        <sz val="7"/>
        <color rgb="FF212121"/>
        <rFont val="Arial"/>
        <family val="2"/>
      </rPr>
      <t> </t>
    </r>
  </si>
  <si>
    <r>
      <t>Andy Parrino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SS)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</si>
  <si>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Jose Pirela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</si>
  <si>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Aneury Tavarez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</si>
  <si>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Carlos Sanchez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</si>
  <si>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Doug Bernier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</si>
  <si>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Omar Infante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</si>
  <si>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Max Moroff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SS,2B)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</si>
  <si>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Clint Barmes</t>
    </r>
    <r>
      <rPr>
        <sz val="6"/>
        <color rgb="FF212121"/>
        <rFont val="Arial"/>
        <family val="2"/>
      </rPr>
      <t> (SS)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</si>
  <si>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Brendan Ryan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SS)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</si>
  <si>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Emmanuel Burriss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</si>
  <si>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Munenori Kawasaki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- 2B)</t>
    </r>
    <r>
      <rPr>
        <sz val="7"/>
        <color rgb="FF212121"/>
        <rFont val="Arial"/>
        <family val="2"/>
      </rPr>
      <t> </t>
    </r>
  </si>
  <si>
    <r>
      <t>Eric Sogard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</si>
  <si>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Jemile Weeks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- 2B)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</si>
  <si>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Dan Uggla</t>
    </r>
    <r>
      <rPr>
        <sz val="6"/>
        <color rgb="FF212121"/>
        <rFont val="Arial"/>
        <family val="2"/>
      </rPr>
      <t> (2B)</t>
    </r>
    <r>
      <rPr>
        <sz val="7"/>
        <color rgb="FF212121"/>
        <rFont val="Arial"/>
        <family val="2"/>
      </rPr>
      <t> </t>
    </r>
  </si>
  <si>
    <r>
      <t>Boog Powell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CF)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</si>
  <si>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Adam Brett Walker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OF)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</si>
  <si>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Mpho' Ngoepe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IF)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</si>
  <si>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Gabby Guerrero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OF)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</si>
  <si>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Juan Graterol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</si>
  <si>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Taylor Davis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C)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</si>
  <si>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Cam Gallagher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C)</t>
    </r>
    <r>
      <rPr>
        <sz val="7"/>
        <color rgb="FF212121"/>
        <rFont val="Arial"/>
        <family val="2"/>
      </rPr>
      <t> </t>
    </r>
  </si>
  <si>
    <r>
      <t>Paul DeJong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IF)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</si>
  <si>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t>Pos</t>
  </si>
  <si>
    <t>Team</t>
  </si>
  <si>
    <t>K</t>
  </si>
  <si>
    <t>ERA</t>
  </si>
  <si>
    <t>WHIP</t>
  </si>
  <si>
    <t>QS</t>
  </si>
  <si>
    <t>C</t>
  </si>
  <si>
    <t>SP</t>
  </si>
  <si>
    <t>1B</t>
  </si>
  <si>
    <t>RP</t>
  </si>
  <si>
    <t>SS</t>
  </si>
  <si>
    <t>P</t>
  </si>
  <si>
    <t>OF</t>
  </si>
  <si>
    <t>Total</t>
  </si>
  <si>
    <r>
      <t>Mike Trout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</si>
  <si>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Mookie Betts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</si>
  <si>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Bryce Harper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</si>
  <si>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Kris Bryant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theme="1"/>
        <rFont val="Arial"/>
        <family val="2"/>
      </rPr>
      <t> - 1B,3B,LF,RF)</t>
    </r>
    <r>
      <rPr>
        <sz val="7"/>
        <color theme="1"/>
        <rFont val="Arial"/>
        <family val="2"/>
      </rPr>
      <t> </t>
    </r>
  </si>
  <si>
    <r>
      <t>Charlie Blackmon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</si>
  <si>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Starling Marte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</si>
  <si>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Trea Turner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theme="1"/>
        <rFont val="Arial"/>
        <family val="2"/>
      </rPr>
      <t> - 2B,CF)</t>
    </r>
    <r>
      <rPr>
        <sz val="7"/>
        <color theme="1"/>
        <rFont val="Arial"/>
        <family val="2"/>
      </rPr>
      <t> </t>
    </r>
  </si>
  <si>
    <r>
      <t>Nelson Cruz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RF,DH)</t>
    </r>
    <r>
      <rPr>
        <sz val="7"/>
        <color theme="1"/>
        <rFont val="Arial"/>
        <family val="2"/>
      </rPr>
      <t> </t>
    </r>
  </si>
  <si>
    <r>
      <t>Ryan Braun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</si>
  <si>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George Springer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</si>
  <si>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A.J. Pollock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</si>
  <si>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J.D. Martinez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</si>
  <si>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Giancarlo Stanton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</si>
  <si>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Carlos Gonzalez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</si>
  <si>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Ian Desmond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</si>
  <si>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Christian Yelich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</si>
  <si>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Yoenis Cespedes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</si>
  <si>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Andrew McCutchen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</si>
  <si>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Gregory Polanco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</si>
  <si>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Justin Upton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</si>
  <si>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Mark Trumbo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RF,DH)</t>
    </r>
    <r>
      <rPr>
        <sz val="7"/>
        <color theme="1"/>
        <rFont val="Arial"/>
        <family val="2"/>
      </rPr>
      <t> </t>
    </r>
  </si>
  <si>
    <r>
      <t>Khris Davis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theme="1"/>
        <rFont val="Arial"/>
        <family val="2"/>
      </rPr>
      <t> - LF,DH)</t>
    </r>
    <r>
      <rPr>
        <sz val="7"/>
        <color theme="1"/>
        <rFont val="Arial"/>
        <family val="2"/>
      </rPr>
      <t> </t>
    </r>
  </si>
  <si>
    <r>
      <t>Kyle Schwarber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theme="1"/>
        <rFont val="Arial"/>
        <family val="2"/>
      </rPr>
      <t> - C,LF)</t>
    </r>
    <r>
      <rPr>
        <sz val="7"/>
        <color theme="1"/>
        <rFont val="Arial"/>
        <family val="2"/>
      </rPr>
      <t> </t>
    </r>
  </si>
  <si>
    <r>
      <t>Matt Kemp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</si>
  <si>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Adam Jones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</si>
  <si>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Billy Hamilton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</si>
  <si>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Jose Bautista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theme="1"/>
        <rFont val="Arial"/>
        <family val="2"/>
      </rPr>
      <t> - RF,DH)</t>
    </r>
    <r>
      <rPr>
        <sz val="7"/>
        <color theme="1"/>
        <rFont val="Arial"/>
        <family val="2"/>
      </rPr>
      <t> </t>
    </r>
  </si>
  <si>
    <r>
      <t>David Dahl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theme="1"/>
        <rFont val="Arial"/>
        <family val="2"/>
      </rPr>
      <t> - LF,CF)</t>
    </r>
    <r>
      <rPr>
        <b/>
        <sz val="6"/>
        <color rgb="FFD32620"/>
        <rFont val="Arial"/>
        <family val="2"/>
      </rPr>
      <t> DTD</t>
    </r>
    <r>
      <rPr>
        <sz val="7"/>
        <color theme="1"/>
        <rFont val="Arial"/>
        <family val="2"/>
      </rPr>
      <t> </t>
    </r>
  </si>
  <si>
    <r>
      <t>Jackie Bradley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</si>
  <si>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Lorenzo Cain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CF,RF)</t>
    </r>
    <r>
      <rPr>
        <sz val="7"/>
        <color theme="1"/>
        <rFont val="Arial"/>
        <family val="2"/>
      </rPr>
      <t> </t>
    </r>
  </si>
  <si>
    <r>
      <t>Wil Myers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theme="1"/>
        <rFont val="Arial"/>
        <family val="2"/>
      </rPr>
      <t> - 1B,RF)</t>
    </r>
    <r>
      <rPr>
        <sz val="7"/>
        <color theme="1"/>
        <rFont val="Arial"/>
        <family val="2"/>
      </rPr>
      <t> </t>
    </r>
  </si>
  <si>
    <r>
      <t>Adam Eaton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theme="1"/>
        <rFont val="Arial"/>
        <family val="2"/>
      </rPr>
      <t> - CF,RF)</t>
    </r>
    <r>
      <rPr>
        <sz val="7"/>
        <color theme="1"/>
        <rFont val="Arial"/>
        <family val="2"/>
      </rPr>
      <t> </t>
    </r>
  </si>
  <si>
    <r>
      <t>Stephen Piscotty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theme="1"/>
        <rFont val="Arial"/>
        <family val="2"/>
      </rPr>
      <t> - CF,RF)</t>
    </r>
    <r>
      <rPr>
        <sz val="7"/>
        <color theme="1"/>
        <rFont val="Arial"/>
        <family val="2"/>
      </rPr>
      <t> </t>
    </r>
  </si>
  <si>
    <r>
      <t>Odubel Herrera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</si>
  <si>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Andrew Benintendi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</si>
  <si>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Miguel Sano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theme="1"/>
        <rFont val="Arial"/>
        <family val="2"/>
      </rPr>
      <t> - 3B,RF,DH)</t>
    </r>
    <r>
      <rPr>
        <sz val="7"/>
        <color theme="1"/>
        <rFont val="Arial"/>
        <family val="2"/>
      </rPr>
      <t> </t>
    </r>
  </si>
  <si>
    <r>
      <t>Jose Ramirez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theme="1"/>
        <rFont val="Arial"/>
        <family val="2"/>
      </rPr>
      <t> - 3B,LF)</t>
    </r>
    <r>
      <rPr>
        <sz val="7"/>
        <color theme="1"/>
        <rFont val="Arial"/>
        <family val="2"/>
      </rPr>
      <t> </t>
    </r>
  </si>
  <si>
    <r>
      <t>Kole Calhoun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</si>
  <si>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Adam Duvall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</si>
  <si>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Marcell Ozuna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</si>
  <si>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Hunter Pence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</si>
  <si>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Willson Contreras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theme="1"/>
        <rFont val="Arial"/>
        <family val="2"/>
      </rPr>
      <t> - C,LF)</t>
    </r>
    <r>
      <rPr>
        <sz val="7"/>
        <color theme="1"/>
        <rFont val="Arial"/>
        <family val="2"/>
      </rPr>
      <t> </t>
    </r>
  </si>
  <si>
    <r>
      <t>Dexter Fowler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</si>
  <si>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Joc Pederson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</si>
  <si>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Ben Zobrist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theme="1"/>
        <rFont val="Arial"/>
        <family val="2"/>
      </rPr>
      <t> - 2B,LF,RF)</t>
    </r>
    <r>
      <rPr>
        <sz val="7"/>
        <color theme="1"/>
        <rFont val="Arial"/>
        <family val="2"/>
      </rPr>
      <t> </t>
    </r>
  </si>
  <si>
    <r>
      <t>Carlos Gomez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</si>
  <si>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Byron Buxton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</si>
  <si>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Yasmany Tomas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</si>
  <si>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Jay Bruce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</si>
  <si>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Nomar Mazara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</si>
  <si>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Randal Grichuk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</si>
  <si>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Carlos Beltran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theme="1"/>
        <rFont val="Arial"/>
        <family val="2"/>
      </rPr>
      <t> - RF,DH)</t>
    </r>
    <r>
      <rPr>
        <sz val="7"/>
        <color theme="1"/>
        <rFont val="Arial"/>
        <family val="2"/>
      </rPr>
      <t> </t>
    </r>
  </si>
  <si>
    <r>
      <t>Jose Peraza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- 2B,SS,LF,CF)</t>
    </r>
    <r>
      <rPr>
        <sz val="7"/>
        <color theme="1"/>
        <rFont val="Arial"/>
        <family val="2"/>
      </rPr>
      <t> </t>
    </r>
  </si>
  <si>
    <r>
      <t>Michael Brantley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</si>
  <si>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Keon Broxton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</si>
  <si>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Ender Inciarte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</si>
  <si>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Kendrys Morales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theme="1"/>
        <rFont val="Arial"/>
        <family val="2"/>
      </rPr>
      <t> - 1B,RF,DH)</t>
    </r>
    <r>
      <rPr>
        <sz val="7"/>
        <color theme="1"/>
        <rFont val="Arial"/>
        <family val="2"/>
      </rPr>
      <t> </t>
    </r>
  </si>
  <si>
    <r>
      <t>Yasiel Puig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</si>
  <si>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Melky Cabrera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</si>
  <si>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Curtis Granderson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</si>
  <si>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Kevin Kiermaier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</si>
  <si>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Rajai Davis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</si>
  <si>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Eric Thames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</si>
  <si>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Jacoby Ellsbury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</si>
  <si>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Hunter Renfroe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</si>
  <si>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Matt Holliday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theme="1"/>
        <rFont val="Arial"/>
        <family val="2"/>
      </rPr>
      <t> - 1B,LF)</t>
    </r>
    <r>
      <rPr>
        <sz val="7"/>
        <color theme="1"/>
        <rFont val="Arial"/>
        <family val="2"/>
      </rPr>
      <t> </t>
    </r>
  </si>
  <si>
    <r>
      <t>Max Kepler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</si>
  <si>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David Peralta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</si>
  <si>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Jason Heyward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theme="1"/>
        <rFont val="Arial"/>
        <family val="2"/>
      </rPr>
      <t> - CF,RF)</t>
    </r>
    <r>
      <rPr>
        <sz val="7"/>
        <color theme="1"/>
        <rFont val="Arial"/>
        <family val="2"/>
      </rPr>
      <t> </t>
    </r>
  </si>
  <si>
    <r>
      <t>Brett Gardner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</si>
  <si>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Domingo Santana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</si>
  <si>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Michael Conforto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</si>
  <si>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Corey Dickerson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theme="1"/>
        <rFont val="Arial"/>
        <family val="2"/>
      </rPr>
      <t> - LF,DH)</t>
    </r>
    <r>
      <rPr>
        <sz val="7"/>
        <color theme="1"/>
        <rFont val="Arial"/>
        <family val="2"/>
      </rPr>
      <t> </t>
    </r>
  </si>
  <si>
    <r>
      <t>Josh Reddick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</si>
  <si>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Shin-Soo Choo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</si>
  <si>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Jorge Soler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</si>
  <si>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Jarrod Dyson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</si>
  <si>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Leonys Martin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</si>
  <si>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Hernan Perez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theme="1"/>
        <rFont val="Arial"/>
        <family val="2"/>
      </rPr>
      <t> - 2B,3B,CF,RF)</t>
    </r>
    <r>
      <rPr>
        <sz val="7"/>
        <color theme="1"/>
        <rFont val="Arial"/>
        <family val="2"/>
      </rPr>
      <t> </t>
    </r>
  </si>
  <si>
    <r>
      <t>Kevin Pillar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</si>
  <si>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Manuel Margot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</si>
  <si>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Travis Jankowski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theme="1"/>
        <rFont val="Arial"/>
        <family val="2"/>
      </rPr>
      <t> - CF,RF)</t>
    </r>
    <r>
      <rPr>
        <sz val="7"/>
        <color theme="1"/>
        <rFont val="Arial"/>
        <family val="2"/>
      </rPr>
      <t> </t>
    </r>
  </si>
  <si>
    <r>
      <t>Joshua Bell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theme="1"/>
        <rFont val="Arial"/>
        <family val="2"/>
      </rPr>
      <t> - 1B,RF)</t>
    </r>
    <r>
      <rPr>
        <sz val="7"/>
        <color theme="1"/>
        <rFont val="Arial"/>
        <family val="2"/>
      </rPr>
      <t> </t>
    </r>
  </si>
  <si>
    <r>
      <t>Cameron Maybin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</si>
  <si>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Tyler Naquin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</si>
  <si>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Alex Gordon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</si>
  <si>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Brandon Moss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- 1B,LF,RF)</t>
    </r>
    <r>
      <rPr>
        <sz val="7"/>
        <color theme="1"/>
        <rFont val="Arial"/>
        <family val="2"/>
      </rPr>
      <t> </t>
    </r>
  </si>
  <si>
    <r>
      <t>Jayson Werth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</si>
  <si>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Scott Schebler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</si>
  <si>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Denard Span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</si>
  <si>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Mitch Haniger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</si>
  <si>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Roman Quinn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</si>
  <si>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Michael Saunders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</si>
  <si>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Brandon Drury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- 2B,3B,LF,RF)</t>
    </r>
    <r>
      <rPr>
        <sz val="7"/>
        <color theme="1"/>
        <rFont val="Arial"/>
        <family val="2"/>
      </rPr>
      <t> </t>
    </r>
  </si>
  <si>
    <r>
      <t>Danny Valencia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- 1B,3B,RF)</t>
    </r>
    <r>
      <rPr>
        <sz val="7"/>
        <color theme="1"/>
        <rFont val="Arial"/>
        <family val="2"/>
      </rPr>
      <t> </t>
    </r>
  </si>
  <si>
    <r>
      <t>Nick Markakis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</si>
  <si>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Aaron Judge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theme="1"/>
        <rFont val="Arial"/>
        <family val="2"/>
      </rPr>
      <t> - RF)</t>
    </r>
    <r>
      <rPr>
        <b/>
        <sz val="6"/>
        <color rgb="FFD32620"/>
        <rFont val="Arial"/>
        <family val="2"/>
      </rPr>
      <t> DL15</t>
    </r>
    <r>
      <rPr>
        <sz val="7"/>
        <color theme="1"/>
        <rFont val="Arial"/>
        <family val="2"/>
      </rPr>
      <t> </t>
    </r>
  </si>
  <si>
    <r>
      <t>Howie Kendrick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theme="1"/>
        <rFont val="Arial"/>
        <family val="2"/>
      </rPr>
      <t> - 1B,2B,3B,LF)</t>
    </r>
    <r>
      <rPr>
        <sz val="7"/>
        <color theme="1"/>
        <rFont val="Arial"/>
        <family val="2"/>
      </rPr>
      <t> </t>
    </r>
  </si>
  <si>
    <r>
      <t>Andrew Toles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</si>
  <si>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Steven Souza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</si>
  <si>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Angel Pagan</t>
    </r>
    <r>
      <rPr>
        <sz val="6"/>
        <color theme="1"/>
        <rFont val="Arial"/>
        <family val="2"/>
      </rPr>
      <t> (LF)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</si>
  <si>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Kolten Wong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theme="1"/>
        <rFont val="Arial"/>
        <family val="2"/>
      </rPr>
      <t> - 2B,CF)</t>
    </r>
    <r>
      <rPr>
        <sz val="7"/>
        <color theme="1"/>
        <rFont val="Arial"/>
        <family val="2"/>
      </rPr>
      <t> </t>
    </r>
  </si>
  <si>
    <r>
      <t>Chris Owings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SS,CF)</t>
    </r>
    <r>
      <rPr>
        <sz val="7"/>
        <color theme="1"/>
        <rFont val="Arial"/>
        <family val="2"/>
      </rPr>
      <t> </t>
    </r>
  </si>
  <si>
    <r>
      <t>Steve Pearce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theme="1"/>
        <rFont val="Arial"/>
        <family val="2"/>
      </rPr>
      <t> - 1B,2B,LF,RF)</t>
    </r>
    <r>
      <rPr>
        <sz val="7"/>
        <color theme="1"/>
        <rFont val="Arial"/>
        <family val="2"/>
      </rPr>
      <t> </t>
    </r>
  </si>
  <si>
    <r>
      <t>Charlie Tilson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theme="1"/>
        <rFont val="Arial"/>
        <family val="2"/>
      </rPr>
      <t> - CF)</t>
    </r>
    <r>
      <rPr>
        <b/>
        <sz val="6"/>
        <color rgb="FFD32620"/>
        <rFont val="Arial"/>
        <family val="2"/>
      </rPr>
      <t> DL15</t>
    </r>
    <r>
      <rPr>
        <sz val="7"/>
        <color theme="1"/>
        <rFont val="Arial"/>
        <family val="2"/>
      </rPr>
      <t> </t>
    </r>
  </si>
  <si>
    <r>
      <t>Ben Revere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</si>
  <si>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Raimel Tapia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</si>
  <si>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Mallex Smith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</si>
  <si>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Alex Dickerson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</si>
  <si>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Avisail Garcia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theme="1"/>
        <rFont val="Arial"/>
        <family val="2"/>
      </rPr>
      <t> - LF,RF,DH)</t>
    </r>
    <r>
      <rPr>
        <sz val="7"/>
        <color theme="1"/>
        <rFont val="Arial"/>
        <family val="2"/>
      </rPr>
      <t> </t>
    </r>
  </si>
  <si>
    <r>
      <t>Lewis Brinson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</si>
  <si>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Sean Rodriguez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theme="1"/>
        <rFont val="Arial"/>
        <family val="2"/>
      </rPr>
      <t> - 1B,2B,3B,SS,LF,RF)</t>
    </r>
    <r>
      <rPr>
        <b/>
        <sz val="6"/>
        <color rgb="FFD32620"/>
        <rFont val="Arial"/>
        <family val="2"/>
      </rPr>
      <t> DTD</t>
    </r>
    <r>
      <rPr>
        <sz val="7"/>
        <color theme="1"/>
        <rFont val="Arial"/>
        <family val="2"/>
      </rPr>
      <t> </t>
    </r>
  </si>
  <si>
    <r>
      <t>Jurickson Profar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theme="1"/>
        <rFont val="Arial"/>
        <family val="2"/>
      </rPr>
      <t> - 1B,2B,3B,SS,LF)</t>
    </r>
    <r>
      <rPr>
        <sz val="7"/>
        <color theme="1"/>
        <rFont val="Arial"/>
        <family val="2"/>
      </rPr>
      <t> </t>
    </r>
  </si>
  <si>
    <r>
      <t>Hyun-soo Kim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</si>
  <si>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Seth Smith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</si>
  <si>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Gerardo Parra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theme="1"/>
        <rFont val="Arial"/>
        <family val="2"/>
      </rPr>
      <t> - 1B,LF,CF,RF)</t>
    </r>
    <r>
      <rPr>
        <sz val="7"/>
        <color theme="1"/>
        <rFont val="Arial"/>
        <family val="2"/>
      </rPr>
      <t> </t>
    </r>
  </si>
  <si>
    <r>
      <t>Eddie Rosario</t>
    </r>
    <r>
      <rPr>
        <sz val="6"/>
        <color theme="1"/>
        <rFont val="Arial"/>
        <family val="2"/>
      </rPr>
      <t> (LF,CF)</t>
    </r>
    <r>
      <rPr>
        <b/>
        <sz val="6"/>
        <color rgb="FFD32620"/>
        <rFont val="Arial"/>
        <family val="2"/>
      </rPr>
      <t> DL15</t>
    </r>
    <r>
      <rPr>
        <sz val="7"/>
        <color theme="1"/>
        <rFont val="Arial"/>
        <family val="2"/>
      </rPr>
      <t> </t>
    </r>
  </si>
  <si>
    <r>
      <t>Melvin Upton Jr.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</si>
  <si>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Brett Eibner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</si>
  <si>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Lonnie Chisenhall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</si>
  <si>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Bradley Zimmer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theme="1"/>
        <rFont val="Arial"/>
        <family val="2"/>
      </rPr>
      <t> - CF)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</si>
  <si>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Matt Joyce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</si>
  <si>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Colby Rasmus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</si>
  <si>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Aaron Altherr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</si>
  <si>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Derek Dietrich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theme="1"/>
        <rFont val="Arial"/>
        <family val="2"/>
      </rPr>
      <t> - 1B,2B,3B,LF)</t>
    </r>
    <r>
      <rPr>
        <sz val="7"/>
        <color theme="1"/>
        <rFont val="Arial"/>
        <family val="2"/>
      </rPr>
      <t> </t>
    </r>
  </si>
  <si>
    <r>
      <t>Paulo Orlando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CF,RF)</t>
    </r>
    <r>
      <rPr>
        <sz val="7"/>
        <color theme="1"/>
        <rFont val="Arial"/>
        <family val="2"/>
      </rPr>
      <t> </t>
    </r>
  </si>
  <si>
    <r>
      <t>Nick Franklin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theme="1"/>
        <rFont val="Arial"/>
        <family val="2"/>
      </rPr>
      <t> - 1B,2B,SS,LF,RF)</t>
    </r>
    <r>
      <rPr>
        <sz val="7"/>
        <color theme="1"/>
        <rFont val="Arial"/>
        <family val="2"/>
      </rPr>
      <t> </t>
    </r>
  </si>
  <si>
    <r>
      <t>Cody Asche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theme="1"/>
        <rFont val="Arial"/>
        <family val="2"/>
      </rPr>
      <t> - 3B,LF)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</si>
  <si>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Jefry Marte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theme="1"/>
        <rFont val="Arial"/>
        <family val="2"/>
      </rPr>
      <t> - 1B,3B,LF)</t>
    </r>
    <r>
      <rPr>
        <sz val="7"/>
        <color theme="1"/>
        <rFont val="Arial"/>
        <family val="2"/>
      </rPr>
      <t> </t>
    </r>
  </si>
  <si>
    <r>
      <t>Albert Almora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</si>
  <si>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Blake Swihart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theme="1"/>
        <rFont val="Arial"/>
        <family val="2"/>
      </rPr>
      <t> - C,LF)</t>
    </r>
    <r>
      <rPr>
        <sz val="7"/>
        <color theme="1"/>
        <rFont val="Arial"/>
        <family val="2"/>
      </rPr>
      <t> </t>
    </r>
  </si>
  <si>
    <r>
      <t>Austin Meadows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theme="1"/>
        <rFont val="Arial"/>
        <family val="2"/>
      </rPr>
      <t> - CF)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</si>
  <si>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Ryan Rua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theme="1"/>
        <rFont val="Arial"/>
        <family val="2"/>
      </rPr>
      <t> - 1B,LF)</t>
    </r>
    <r>
      <rPr>
        <sz val="7"/>
        <color theme="1"/>
        <rFont val="Arial"/>
        <family val="2"/>
      </rPr>
      <t> </t>
    </r>
  </si>
  <si>
    <r>
      <t>Peter O'Brien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</si>
  <si>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Danny Santana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</si>
  <si>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Coco Crisp</t>
    </r>
    <r>
      <rPr>
        <sz val="6"/>
        <color theme="1"/>
        <rFont val="Arial"/>
        <family val="2"/>
      </rPr>
      <t> (LF,CF)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</si>
  <si>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Jarrett Parker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theme="1"/>
        <rFont val="Arial"/>
        <family val="2"/>
      </rPr>
      <t> - LF,RF)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</si>
  <si>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Robbie Grossman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</si>
  <si>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Ezequiel Carrera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</si>
  <si>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Brandon Guyer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</si>
  <si>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Mikie Mahtook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</si>
  <si>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Jon Jay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</si>
  <si>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Austin Jackson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theme="1"/>
        <rFont val="Arial"/>
        <family val="2"/>
      </rPr>
      <t> - CF)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</si>
  <si>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Tyler Collins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</si>
  <si>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Marwin Gonzalez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theme="1"/>
        <rFont val="Arial"/>
        <family val="2"/>
      </rPr>
      <t> - 1B,2B,3B,SS,LF)</t>
    </r>
    <r>
      <rPr>
        <sz val="7"/>
        <color theme="1"/>
        <rFont val="Arial"/>
        <family val="2"/>
      </rPr>
      <t> </t>
    </r>
  </si>
  <si>
    <r>
      <t>Norichika Aoki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</si>
  <si>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Billy Burns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CF,RF)</t>
    </r>
    <r>
      <rPr>
        <sz val="7"/>
        <color theme="1"/>
        <rFont val="Arial"/>
        <family val="2"/>
      </rPr>
      <t> </t>
    </r>
  </si>
  <si>
    <r>
      <t>Trayce Thompson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</si>
  <si>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Joey Rickard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</si>
  <si>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Rob Segedin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- 3B,RF,LF,1B)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</si>
  <si>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Tommy Pham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</si>
  <si>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Andre Ethier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</si>
  <si>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Jace Peterson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theme="1"/>
        <rFont val="Arial"/>
        <family val="2"/>
      </rPr>
      <t> - 2B,LF)</t>
    </r>
    <r>
      <rPr>
        <sz val="7"/>
        <color theme="1"/>
        <rFont val="Arial"/>
        <family val="2"/>
      </rPr>
      <t> </t>
    </r>
  </si>
  <si>
    <r>
      <t>Brandon Nimmo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</si>
  <si>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Chris Coghlan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theme="1"/>
        <rFont val="Arial"/>
        <family val="2"/>
      </rPr>
      <t> - 2B,3B,LF,RF)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</si>
  <si>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Whit Merrifield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- 2B,LF)</t>
    </r>
    <r>
      <rPr>
        <sz val="7"/>
        <color theme="1"/>
        <rFont val="Arial"/>
        <family val="2"/>
      </rPr>
      <t> </t>
    </r>
  </si>
  <si>
    <r>
      <t>Delino DeShields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theme="1"/>
        <rFont val="Arial"/>
        <family val="2"/>
      </rPr>
      <t> - LF,CF)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</si>
  <si>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Clint Frazier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theme="1"/>
        <rFont val="Arial"/>
        <family val="2"/>
      </rPr>
      <t> - CF,LF)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</si>
  <si>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Jeremy Hazelbaker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</si>
  <si>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Mac Williamson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</si>
  <si>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Anthony Gose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theme="1"/>
        <rFont val="Arial"/>
        <family val="2"/>
      </rPr>
      <t> - CF)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</si>
  <si>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Enrique Hernandez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- 2B,LF,CF)</t>
    </r>
    <r>
      <rPr>
        <sz val="7"/>
        <color theme="1"/>
        <rFont val="Arial"/>
        <family val="2"/>
      </rPr>
      <t> </t>
    </r>
  </si>
  <si>
    <r>
      <t>Michael Taylor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</si>
  <si>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Jesse Winker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</si>
  <si>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Abraham Almonte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</si>
  <si>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Chris Young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</si>
  <si>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Gregor Blanco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</si>
  <si>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Franklin Gutierrez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</si>
  <si>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Ben Paulsen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theme="1"/>
        <rFont val="Arial"/>
        <family val="2"/>
      </rPr>
      <t> - 1B,LF)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</si>
  <si>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Brock Holt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theme="1"/>
        <rFont val="Arial"/>
        <family val="2"/>
      </rPr>
      <t> - 3B,LF)</t>
    </r>
    <r>
      <rPr>
        <sz val="7"/>
        <color theme="1"/>
        <rFont val="Arial"/>
        <family val="2"/>
      </rPr>
      <t> </t>
    </r>
  </si>
  <si>
    <r>
      <t>Aaron Hicks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</si>
  <si>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Ben Gamel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</si>
  <si>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Peter Bourjos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theme="1"/>
        <rFont val="Arial"/>
        <family val="2"/>
      </rPr>
      <t> - CF,RF)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</si>
  <si>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Adam Frazier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theme="1"/>
        <rFont val="Arial"/>
        <family val="2"/>
      </rPr>
      <t> - 2B,LF,RF)</t>
    </r>
    <r>
      <rPr>
        <sz val="7"/>
        <color theme="1"/>
        <rFont val="Arial"/>
        <family val="2"/>
      </rPr>
      <t> </t>
    </r>
  </si>
  <si>
    <r>
      <t>Ichiro Suzuki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</si>
  <si>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Steven Moya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</si>
  <si>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Arismendy Alcantara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</si>
  <si>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Scott Van Slyke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</si>
  <si>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Dalton Pompey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theme="1"/>
        <rFont val="Arial"/>
        <family val="2"/>
      </rPr>
      <t> - LF,DH)</t>
    </r>
    <r>
      <rPr>
        <sz val="7"/>
        <color theme="1"/>
        <rFont val="Arial"/>
        <family val="2"/>
      </rPr>
      <t> </t>
    </r>
  </si>
  <si>
    <r>
      <t>Rymer Liriano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</si>
  <si>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Tyler O'Neill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</si>
  <si>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Socrates Brito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CF,RF)</t>
    </r>
    <r>
      <rPr>
        <b/>
        <sz val="6"/>
        <color rgb="FFD32620"/>
        <rFont val="Arial"/>
        <family val="2"/>
      </rPr>
      <t> DTD</t>
    </r>
    <r>
      <rPr>
        <sz val="7"/>
        <color theme="1"/>
        <rFont val="Arial"/>
        <family val="2"/>
      </rPr>
      <t> </t>
    </r>
  </si>
  <si>
    <r>
      <t>Gorkys Hernandez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</si>
  <si>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Jake Marisnick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theme="1"/>
        <rFont val="Arial"/>
        <family val="2"/>
      </rPr>
      <t> - LF,CF)</t>
    </r>
    <r>
      <rPr>
        <sz val="7"/>
        <color theme="1"/>
        <rFont val="Arial"/>
        <family val="2"/>
      </rPr>
      <t> </t>
    </r>
  </si>
  <si>
    <r>
      <t>Daniel Descalso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- 1B,2B,SS,LF)</t>
    </r>
    <r>
      <rPr>
        <sz val="7"/>
        <color theme="1"/>
        <rFont val="Arial"/>
        <family val="2"/>
      </rPr>
      <t> </t>
    </r>
  </si>
  <si>
    <r>
      <t>Kirk Nieuwenhuis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theme="1"/>
        <rFont val="Arial"/>
        <family val="2"/>
      </rPr>
      <t> - CF,RF)</t>
    </r>
    <r>
      <rPr>
        <sz val="7"/>
        <color theme="1"/>
        <rFont val="Arial"/>
        <family val="2"/>
      </rPr>
      <t> </t>
    </r>
  </si>
  <si>
    <r>
      <t>Michael Bourn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</si>
  <si>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Desmond Jennings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LF,CF)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</si>
  <si>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Kelly Johnson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theme="1"/>
        <rFont val="Arial"/>
        <family val="2"/>
      </rPr>
      <t> - 1B,2B,3B,LF)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</si>
  <si>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Juan Lagares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</si>
  <si>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Taylor Motter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SS,LF)</t>
    </r>
    <r>
      <rPr>
        <sz val="7"/>
        <color theme="1"/>
        <rFont val="Arial"/>
        <family val="2"/>
      </rPr>
      <t> </t>
    </r>
  </si>
  <si>
    <r>
      <t>Josh Hamilton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theme="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</si>
  <si>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Tyler Goeddel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</si>
  <si>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Jabari Blash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theme="1"/>
        <rFont val="Arial"/>
        <family val="2"/>
      </rPr>
      <t> - RF)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</si>
  <si>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Matthew Szczur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</si>
  <si>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Jordan Schafer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theme="1"/>
        <rFont val="Arial"/>
        <family val="2"/>
      </rPr>
      <t> - LF,CF)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</si>
  <si>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Destin Hood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</si>
  <si>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Guillermo Heredia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</si>
  <si>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Jordan Patterson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</si>
  <si>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Brett Phillips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theme="1"/>
        <rFont val="Arial"/>
        <family val="2"/>
      </rPr>
      <t> - CF,RF)</t>
    </r>
    <r>
      <rPr>
        <sz val="7"/>
        <color theme="1"/>
        <rFont val="Arial"/>
        <family val="2"/>
      </rPr>
      <t> </t>
    </r>
  </si>
  <si>
    <r>
      <t>Preston Tucker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theme="1"/>
        <rFont val="Arial"/>
        <family val="2"/>
      </rPr>
      <t> - LF,DH)</t>
    </r>
    <r>
      <rPr>
        <b/>
        <sz val="6"/>
        <color rgb="FFD32620"/>
        <rFont val="Arial"/>
        <family val="2"/>
      </rPr>
      <t> DL15</t>
    </r>
    <r>
      <rPr>
        <sz val="7"/>
        <color theme="1"/>
        <rFont val="Arial"/>
        <family val="2"/>
      </rPr>
      <t> </t>
    </r>
  </si>
  <si>
    <r>
      <t>Shawn O'Malley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- 2B,SS,LF,RF)</t>
    </r>
    <r>
      <rPr>
        <sz val="7"/>
        <color theme="1"/>
        <rFont val="Arial"/>
        <family val="2"/>
      </rPr>
      <t> </t>
    </r>
  </si>
  <si>
    <r>
      <t>Nick Williams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</si>
  <si>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Teoscar Hernandez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</si>
  <si>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Jason Coats</t>
    </r>
    <r>
      <rPr>
        <sz val="6"/>
        <color theme="1"/>
        <rFont val="Arial"/>
        <family val="2"/>
      </rPr>
      <t> (RF)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</si>
  <si>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Dylan Cozens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</si>
  <si>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Oswaldo Arcia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</si>
  <si>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Alex Verdugo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RF,CF)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</si>
  <si>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Terrance Gore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LF,DH)</t>
    </r>
    <r>
      <rPr>
        <sz val="7"/>
        <color theme="1"/>
        <rFont val="Arial"/>
        <family val="2"/>
      </rPr>
      <t> </t>
    </r>
  </si>
  <si>
    <r>
      <t>Alejandro De Aza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theme="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</si>
  <si>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Matt Olson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</si>
  <si>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Jake Smolinski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theme="1"/>
        <rFont val="Arial"/>
        <family val="2"/>
      </rPr>
      <t> - LF,CF,RF)</t>
    </r>
    <r>
      <rPr>
        <sz val="7"/>
        <color theme="1"/>
        <rFont val="Arial"/>
        <family val="2"/>
      </rPr>
      <t> </t>
    </r>
  </si>
  <si>
    <r>
      <t>Harrison Bader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theme="1"/>
        <rFont val="Arial"/>
        <family val="2"/>
      </rPr>
      <t> - LF,CF)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</si>
  <si>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Dustin Ackley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theme="1"/>
        <rFont val="Arial"/>
        <family val="2"/>
      </rPr>
      <t> - 1B,2B,LF,CF,RF)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</si>
  <si>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Anthony Kemp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</si>
  <si>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Anthony Alford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</si>
  <si>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Jake Bauers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theme="1"/>
        <rFont val="Arial"/>
        <family val="2"/>
      </rPr>
      <t> - 1B,RF)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</si>
  <si>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Mark Zagunis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theme="1"/>
        <rFont val="Arial"/>
        <family val="2"/>
      </rPr>
      <t> - OF)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</si>
  <si>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Kyle Jensen</t>
    </r>
    <r>
      <rPr>
        <sz val="6"/>
        <color theme="1"/>
        <rFont val="Arial"/>
        <family val="2"/>
      </rPr>
      <t> (LF,1B)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</si>
  <si>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Patrick Kivlehan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</si>
  <si>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Zach Granite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</si>
  <si>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Samir Duenez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</si>
  <si>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Jared Hoying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theme="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</si>
  <si>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Rafael Bautista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</si>
  <si>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Rob Refsnyder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theme="1"/>
        <rFont val="Arial"/>
        <family val="2"/>
      </rPr>
      <t> - 1B,2B,RF)</t>
    </r>
    <r>
      <rPr>
        <sz val="7"/>
        <color theme="1"/>
        <rFont val="Arial"/>
        <family val="2"/>
      </rPr>
      <t> </t>
    </r>
  </si>
  <si>
    <r>
      <t>Carlos Peguero</t>
    </r>
    <r>
      <rPr>
        <sz val="6"/>
        <color theme="1"/>
        <rFont val="Arial"/>
        <family val="2"/>
      </rPr>
      <t> (LF,RF)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</si>
  <si>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Anthony Garcia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theme="1"/>
        <rFont val="Arial"/>
        <family val="2"/>
      </rPr>
      <t> - RF,C)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</si>
  <si>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Chris Dominguez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theme="1"/>
        <rFont val="Arial"/>
        <family val="2"/>
      </rPr>
      <t> - LF,1B)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</si>
  <si>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Anthony Santander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</si>
  <si>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Chris Colabello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theme="1"/>
        <rFont val="Arial"/>
        <family val="2"/>
      </rPr>
      <t> - 1B,LF,RF)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</si>
  <si>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Ryan Cordell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theme="1"/>
        <rFont val="Arial"/>
        <family val="2"/>
      </rPr>
      <t> - CF,LF)</t>
    </r>
    <r>
      <rPr>
        <sz val="7"/>
        <color theme="1"/>
        <rFont val="Arial"/>
        <family val="2"/>
      </rPr>
      <t> </t>
    </r>
  </si>
  <si>
    <r>
      <t>Phillip Ervin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CF,LF)</t>
    </r>
    <r>
      <rPr>
        <sz val="7"/>
        <color theme="1"/>
        <rFont val="Arial"/>
        <family val="2"/>
      </rPr>
      <t> </t>
    </r>
  </si>
  <si>
    <r>
      <t>Reymond Fuentes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CF,RF)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</si>
  <si>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Jaff Decker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theme="1"/>
        <rFont val="Arial"/>
        <family val="2"/>
      </rPr>
      <t> - RF)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</si>
  <si>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Daniel Palka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theme="1"/>
        <rFont val="Arial"/>
        <family val="2"/>
      </rPr>
      <t> - 1B,RF)</t>
    </r>
    <r>
      <rPr>
        <sz val="7"/>
        <color theme="1"/>
        <rFont val="Arial"/>
        <family val="2"/>
      </rPr>
      <t> </t>
    </r>
  </si>
  <si>
    <r>
      <t>Marlon Byrd</t>
    </r>
    <r>
      <rPr>
        <sz val="6"/>
        <color theme="1"/>
        <rFont val="Arial"/>
        <family val="2"/>
      </rPr>
      <t> (LF,RF)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</si>
  <si>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Magneuris Sierra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</si>
  <si>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Chris Parmelee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theme="1"/>
        <rFont val="Arial"/>
        <family val="2"/>
      </rPr>
      <t> - 1B,RF)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</si>
  <si>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Nick Buss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</si>
  <si>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Harold Ramirez</t>
    </r>
    <r>
      <rPr>
        <sz val="6"/>
        <color theme="1"/>
        <rFont val="Arial"/>
        <family val="2"/>
      </rPr>
      <t> (RF,CF)</t>
    </r>
    <r>
      <rPr>
        <sz val="7"/>
        <color theme="1"/>
        <rFont val="Arial"/>
        <family val="2"/>
      </rPr>
      <t> </t>
    </r>
  </si>
  <si>
    <r>
      <t>Ronnier Mustelier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theme="1"/>
        <rFont val="Arial"/>
        <family val="2"/>
      </rPr>
      <t> - LF,2B)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</si>
  <si>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Jason Bourgeois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LF,CF,RF)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</si>
  <si>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Kristopher Negron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- 2B,3B,SS,LF)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</si>
  <si>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Jaycob Brugman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theme="1"/>
        <rFont val="Arial"/>
        <family val="2"/>
      </rPr>
      <t> - CF,LF)</t>
    </r>
    <r>
      <rPr>
        <sz val="7"/>
        <color theme="1"/>
        <rFont val="Arial"/>
        <family val="2"/>
      </rPr>
      <t> </t>
    </r>
  </si>
  <si>
    <r>
      <t>Aristides Aquino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</si>
  <si>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Jimmy Paredes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theme="1"/>
        <rFont val="Arial"/>
        <family val="2"/>
      </rPr>
      <t> - 2B,LF,RF)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</si>
  <si>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Henry Urrutia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LF,DH)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</si>
  <si>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Efren Navarro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theme="1"/>
        <rFont val="Arial"/>
        <family val="2"/>
      </rPr>
      <t> - 1B,LF)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</si>
  <si>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Willy Garcia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theme="1"/>
        <rFont val="Arial"/>
        <family val="2"/>
      </rPr>
      <t> - RF,CF)</t>
    </r>
    <r>
      <rPr>
        <sz val="7"/>
        <color theme="1"/>
        <rFont val="Arial"/>
        <family val="2"/>
      </rPr>
      <t> </t>
    </r>
  </si>
  <si>
    <r>
      <t>Jacob Hannemann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</si>
  <si>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Chase d'Arnaud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theme="1"/>
        <rFont val="Arial"/>
        <family val="2"/>
      </rPr>
      <t> - 2B,3B,SS,LF)</t>
    </r>
    <r>
      <rPr>
        <sz val="7"/>
        <color theme="1"/>
        <rFont val="Arial"/>
        <family val="2"/>
      </rPr>
      <t> </t>
    </r>
  </si>
  <si>
    <r>
      <t>Moises Sierra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theme="1"/>
        <rFont val="Arial"/>
        <family val="2"/>
      </rPr>
      <t> - RF,LF)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</si>
  <si>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Ryan Lollis</t>
    </r>
    <r>
      <rPr>
        <sz val="6"/>
        <color theme="1"/>
        <rFont val="Arial"/>
        <family val="2"/>
      </rPr>
      <t> (RF,LF)</t>
    </r>
    <r>
      <rPr>
        <sz val="7"/>
        <color theme="1"/>
        <rFont val="Arial"/>
        <family val="2"/>
      </rPr>
      <t> </t>
    </r>
  </si>
  <si>
    <r>
      <t>Dariel Alvarez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RF)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</si>
  <si>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Xavier Avery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</si>
  <si>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Alexander Guerrero</t>
    </r>
    <r>
      <rPr>
        <sz val="6"/>
        <color theme="1"/>
        <rFont val="Arial"/>
        <family val="2"/>
      </rPr>
      <t> (3B,LF)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</si>
  <si>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Joey Butler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</si>
  <si>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Alex Rios</t>
    </r>
    <r>
      <rPr>
        <sz val="6"/>
        <color theme="1"/>
        <rFont val="Arial"/>
        <family val="2"/>
      </rPr>
      <t> (RF)</t>
    </r>
    <r>
      <rPr>
        <sz val="7"/>
        <color theme="1"/>
        <rFont val="Arial"/>
        <family val="2"/>
      </rPr>
      <t> </t>
    </r>
  </si>
  <si>
    <r>
      <t>Rickie Weeks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</si>
  <si>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Ty Kelly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theme="1"/>
        <rFont val="Arial"/>
        <family val="2"/>
      </rPr>
      <t> - 3B,LF)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</si>
  <si>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J.B. Shuck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theme="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</si>
  <si>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Jamie Romak</t>
    </r>
    <r>
      <rPr>
        <sz val="6"/>
        <color theme="1"/>
        <rFont val="Arial"/>
        <family val="2"/>
      </rPr>
      <t> (LF)</t>
    </r>
    <r>
      <rPr>
        <sz val="7"/>
        <color theme="1"/>
        <rFont val="Arial"/>
        <family val="2"/>
      </rPr>
      <t> </t>
    </r>
  </si>
  <si>
    <r>
      <t>Alex Presley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theme="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</si>
  <si>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Andrew Romine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theme="1"/>
        <rFont val="Arial"/>
        <family val="2"/>
      </rPr>
      <t> - 1B,2B,3B,SS,CF)</t>
    </r>
    <r>
      <rPr>
        <sz val="7"/>
        <color theme="1"/>
        <rFont val="Arial"/>
        <family val="2"/>
      </rPr>
      <t> </t>
    </r>
  </si>
  <si>
    <r>
      <t>Mel Rojas</t>
    </r>
    <r>
      <rPr>
        <sz val="6"/>
        <color theme="1"/>
        <rFont val="Arial"/>
        <family val="2"/>
      </rPr>
      <t> (CF)</t>
    </r>
    <r>
      <rPr>
        <sz val="7"/>
        <color theme="1"/>
        <rFont val="Arial"/>
        <family val="2"/>
      </rPr>
      <t> </t>
    </r>
  </si>
  <si>
    <r>
      <t>Rafael Ortega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theme="1"/>
        <rFont val="Arial"/>
        <family val="2"/>
      </rPr>
      <t> - LF,CF)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</si>
  <si>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Hunter Dozier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</si>
  <si>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Ryan Raburn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</si>
  <si>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Barrett Barnes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</si>
  <si>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Darin Ruf</t>
    </r>
    <r>
      <rPr>
        <sz val="6"/>
        <color theme="1"/>
        <rFont val="Arial"/>
        <family val="2"/>
      </rPr>
      <t> (1B,LF)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</si>
  <si>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Franchy Cordero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theme="1"/>
        <rFont val="Arial"/>
        <family val="2"/>
      </rPr>
      <t> - CF,3B)</t>
    </r>
    <r>
      <rPr>
        <sz val="7"/>
        <color theme="1"/>
        <rFont val="Arial"/>
        <family val="2"/>
      </rPr>
      <t> </t>
    </r>
  </si>
  <si>
    <r>
      <t>Chris Denorfia</t>
    </r>
    <r>
      <rPr>
        <sz val="6"/>
        <color theme="1"/>
        <rFont val="Arial"/>
        <family val="2"/>
      </rPr>
      <t> (LF,RF,CF)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</si>
  <si>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Cole Gillespie</t>
    </r>
    <r>
      <rPr>
        <sz val="6"/>
        <color theme="1"/>
        <rFont val="Arial"/>
        <family val="2"/>
      </rPr>
      <t> (LF,CF,RF)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</si>
  <si>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Travis Ishikawa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theme="1"/>
        <rFont val="Arial"/>
        <family val="2"/>
      </rPr>
      <t> - 1B,LF)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</si>
  <si>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Jacob Elmore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theme="1"/>
        <rFont val="Arial"/>
        <family val="2"/>
      </rPr>
      <t> - 1B,2B,3B,LF)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</si>
  <si>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Darrell Ceciliani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</si>
  <si>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Brennan Boesch</t>
    </r>
    <r>
      <rPr>
        <sz val="6"/>
        <color theme="1"/>
        <rFont val="Arial"/>
        <family val="2"/>
      </rPr>
      <t> (LF,CF,RF)</t>
    </r>
    <r>
      <rPr>
        <sz val="7"/>
        <color theme="1"/>
        <rFont val="Arial"/>
        <family val="2"/>
      </rPr>
      <t> </t>
    </r>
  </si>
  <si>
    <r>
      <t>Nick Swisher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theme="1"/>
        <rFont val="Arial"/>
        <family val="2"/>
      </rPr>
      <t> - 1B,LF)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</si>
  <si>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Daniel Nava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</si>
  <si>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Steve Selsky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theme="1"/>
        <rFont val="Arial"/>
        <family val="2"/>
      </rPr>
      <t> - RF)</t>
    </r>
    <r>
      <rPr>
        <sz val="7"/>
        <color theme="1"/>
        <rFont val="Arial"/>
        <family val="2"/>
      </rPr>
      <t> </t>
    </r>
  </si>
  <si>
    <r>
      <t>Ji-Man Choi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theme="1"/>
        <rFont val="Arial"/>
        <family val="2"/>
      </rPr>
      <t> - 1B,LF)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</si>
  <si>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Chris Heisey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theme="1"/>
        <rFont val="Arial"/>
        <family val="2"/>
      </rPr>
      <t> - LF,RF)</t>
    </r>
    <r>
      <rPr>
        <sz val="7"/>
        <color theme="1"/>
        <rFont val="Arial"/>
        <family val="2"/>
      </rPr>
      <t> </t>
    </r>
  </si>
  <si>
    <r>
      <t>David DeJesus</t>
    </r>
    <r>
      <rPr>
        <sz val="6"/>
        <color theme="1"/>
        <rFont val="Arial"/>
        <family val="2"/>
      </rPr>
      <t> (LF,DH)</t>
    </r>
    <r>
      <rPr>
        <sz val="7"/>
        <color theme="1"/>
        <rFont val="Arial"/>
        <family val="2"/>
      </rPr>
      <t> </t>
    </r>
  </si>
  <si>
    <r>
      <t>Allen Craig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theme="1"/>
        <rFont val="Arial"/>
        <family val="2"/>
      </rPr>
      <t> - 1B,LF,RF)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</si>
  <si>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Michael Reed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</si>
  <si>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Jacob May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</si>
  <si>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Max Muncy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theme="1"/>
        <rFont val="Arial"/>
        <family val="2"/>
      </rPr>
      <t> - 1B,2B,3B,RF)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</si>
  <si>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Sam Fuld</t>
    </r>
    <r>
      <rPr>
        <sz val="6"/>
        <color theme="1"/>
        <rFont val="Arial"/>
        <family val="2"/>
      </rPr>
      <t> (LF,CF,RF)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</si>
  <si>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Jorge Bonifacio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RF)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</si>
  <si>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Ivan De Jesus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theme="1"/>
        <rFont val="Arial"/>
        <family val="2"/>
      </rPr>
      <t> - 1B,2B,3B,SS,LF)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</si>
  <si>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Jonny Gomes</t>
    </r>
    <r>
      <rPr>
        <sz val="6"/>
        <color theme="1"/>
        <rFont val="Arial"/>
        <family val="2"/>
      </rPr>
      <t> (LF,RF)</t>
    </r>
    <r>
      <rPr>
        <sz val="7"/>
        <color theme="1"/>
        <rFont val="Arial"/>
        <family val="2"/>
      </rPr>
      <t> </t>
    </r>
  </si>
  <si>
    <r>
      <t>Drew Stubbs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theme="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</si>
  <si>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Delmon Young</t>
    </r>
    <r>
      <rPr>
        <sz val="6"/>
        <color theme="1"/>
        <rFont val="Arial"/>
        <family val="2"/>
      </rPr>
      <t> (LF,RF)</t>
    </r>
    <r>
      <rPr>
        <sz val="7"/>
        <color theme="1"/>
        <rFont val="Arial"/>
        <family val="2"/>
      </rPr>
      <t> </t>
    </r>
  </si>
  <si>
    <r>
      <t>Emilio Bonifacio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theme="1"/>
        <rFont val="Arial"/>
        <family val="2"/>
      </rPr>
      <t> - 2B,LF)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</si>
  <si>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Mike Baxter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LF,RF)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</si>
  <si>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Nolan Reimold</t>
    </r>
    <r>
      <rPr>
        <sz val="6"/>
        <color theme="1"/>
        <rFont val="Arial"/>
        <family val="2"/>
      </rPr>
      <t> (LF,CF,RF)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</si>
  <si>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Jeff Francoeur</t>
    </r>
    <r>
      <rPr>
        <sz val="6"/>
        <color theme="1"/>
        <rFont val="Arial"/>
        <family val="2"/>
      </rPr>
      <t> (LF,RF)</t>
    </r>
    <r>
      <rPr>
        <b/>
        <sz val="6"/>
        <color rgb="FFD32620"/>
        <rFont val="Arial"/>
        <family val="2"/>
      </rPr>
      <t> FA</t>
    </r>
    <r>
      <rPr>
        <sz val="7"/>
        <color theme="1"/>
        <rFont val="Arial"/>
        <family val="2"/>
      </rPr>
      <t> </t>
    </r>
  </si>
  <si>
    <r>
      <t>Daniel Robertson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</si>
  <si>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Craig Gentry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</si>
  <si>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Travis Snider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theme="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</si>
  <si>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Leury Garcia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</si>
  <si>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Justin Ruggiano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theme="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</si>
  <si>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Rafael Ynoa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theme="1"/>
        <rFont val="Arial"/>
        <family val="2"/>
      </rPr>
      <t> - 3B,LF)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</si>
  <si>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Tyler Holt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theme="1"/>
        <rFont val="Arial"/>
        <family val="2"/>
      </rPr>
      <t> - LF,CF,RF)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</si>
  <si>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Hernan Iribarren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- 2B,CF)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</si>
  <si>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Adam Engel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theme="1"/>
        <rFont val="Arial"/>
        <family val="2"/>
      </rPr>
      <t> - CF)</t>
    </r>
    <r>
      <rPr>
        <sz val="7"/>
        <color theme="1"/>
        <rFont val="Arial"/>
        <family val="2"/>
      </rPr>
      <t> </t>
    </r>
  </si>
  <si>
    <r>
      <t>Logan Schafer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LF,CF,RF)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</si>
  <si>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Tyler Moore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theme="1"/>
        <rFont val="Arial"/>
        <family val="2"/>
      </rPr>
      <t> - 1B,LF)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</si>
  <si>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Brian Goodwin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theme="1"/>
        <rFont val="Arial"/>
        <family val="2"/>
      </rPr>
      <t> - RF)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</si>
  <si>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Tony Renda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- 2B,LF)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</si>
  <si>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Gregorio Petit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theme="1"/>
        <rFont val="Arial"/>
        <family val="2"/>
      </rPr>
      <t> - 2B,3B,SS,LF)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</si>
  <si>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Mason Williams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theme="1"/>
        <rFont val="Arial"/>
        <family val="2"/>
      </rPr>
      <t> - RF)</t>
    </r>
    <r>
      <rPr>
        <b/>
        <sz val="6"/>
        <color rgb="FFD32620"/>
        <rFont val="Arial"/>
        <family val="2"/>
      </rPr>
      <t> DTD</t>
    </r>
    <r>
      <rPr>
        <sz val="7"/>
        <color theme="1"/>
        <rFont val="Arial"/>
        <family val="2"/>
      </rPr>
      <t> </t>
    </r>
  </si>
  <si>
    <r>
      <t>Nate McLouth</t>
    </r>
    <r>
      <rPr>
        <sz val="6"/>
        <color theme="1"/>
        <rFont val="Arial"/>
        <family val="2"/>
      </rPr>
      <t> (LF,CF)</t>
    </r>
    <r>
      <rPr>
        <sz val="7"/>
        <color theme="1"/>
        <rFont val="Arial"/>
        <family val="2"/>
      </rPr>
      <t> </t>
    </r>
  </si>
  <si>
    <r>
      <t>Ryan LaMarre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theme="1"/>
        <rFont val="Arial"/>
        <family val="2"/>
      </rPr>
      <t> - LF)</t>
    </r>
    <r>
      <rPr>
        <sz val="7"/>
        <color theme="1"/>
        <rFont val="Arial"/>
        <family val="2"/>
      </rPr>
      <t> </t>
    </r>
  </si>
  <si>
    <r>
      <t>Eric Young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theme="1"/>
        <rFont val="Arial"/>
        <family val="2"/>
      </rPr>
      <t> - CF,DH)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</si>
  <si>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Michael Martinez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theme="1"/>
        <rFont val="Arial"/>
        <family val="2"/>
      </rPr>
      <t> - 2B,LF,CF,RF)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</si>
  <si>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Chris Dickerson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theme="1"/>
        <rFont val="Arial"/>
        <family val="2"/>
      </rPr>
      <t> - LF,RF,DH)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</si>
  <si>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Bryce Brentz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theme="1"/>
        <rFont val="Arial"/>
        <family val="2"/>
      </rPr>
      <t> - LF)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</si>
  <si>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Michael Morse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theme="1"/>
        <rFont val="Arial"/>
        <family val="2"/>
      </rPr>
      <t> - 1B,LF)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</si>
  <si>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Collin Cowgill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theme="1"/>
        <rFont val="Arial"/>
        <family val="2"/>
      </rPr>
      <t> - LF,RF)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</si>
  <si>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r>
      <t>Grady Sizemore</t>
    </r>
    <r>
      <rPr>
        <sz val="6"/>
        <color theme="1"/>
        <rFont val="Arial"/>
        <family val="2"/>
      </rPr>
      <t> (LF,RF,CF)</t>
    </r>
    <r>
      <rPr>
        <sz val="7"/>
        <color theme="1"/>
        <rFont val="Arial"/>
        <family val="2"/>
      </rPr>
      <t> </t>
    </r>
  </si>
  <si>
    <r>
      <t>Bubba Starling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theme="1"/>
        <rFont val="Arial"/>
        <family val="2"/>
      </rPr>
      <t> - CF)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</si>
  <si>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Shane Robinson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theme="1"/>
        <rFont val="Arial"/>
        <family val="2"/>
      </rPr>
      <t> - LF,CF)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</si>
  <si>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Jose Martinez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theme="1"/>
        <rFont val="Arial"/>
        <family val="2"/>
      </rPr>
      <t> - SP,LF)</t>
    </r>
    <r>
      <rPr>
        <sz val="7"/>
        <color theme="1"/>
        <rFont val="Arial"/>
        <family val="2"/>
      </rPr>
      <t> </t>
    </r>
  </si>
  <si>
    <r>
      <t>Boog Powell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theme="1"/>
        <rFont val="Arial"/>
        <family val="2"/>
      </rPr>
      <t> - CF)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</si>
  <si>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Adam Brett Walker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theme="1"/>
        <rFont val="Arial"/>
        <family val="2"/>
      </rPr>
      <t> - OF)</t>
    </r>
    <r>
      <rPr>
        <b/>
        <sz val="6"/>
        <color rgb="FFD32620"/>
        <rFont val="Arial"/>
        <family val="2"/>
      </rPr>
      <t> MiLB</t>
    </r>
    <r>
      <rPr>
        <sz val="7"/>
        <color theme="1"/>
        <rFont val="Arial"/>
        <family val="2"/>
      </rPr>
      <t> </t>
    </r>
  </si>
  <si>
    <r>
      <t>Gabby Guerrero</t>
    </r>
    <r>
      <rPr>
        <sz val="6"/>
        <color theme="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theme="1"/>
        <rFont val="Arial"/>
        <family val="2"/>
      </rPr>
      <t> - OF)</t>
    </r>
    <r>
      <rPr>
        <b/>
        <sz val="6"/>
        <color rgb="FFD32620"/>
        <rFont val="Arial"/>
        <family val="2"/>
      </rPr>
      <t> NRI</t>
    </r>
    <r>
      <rPr>
        <sz val="7"/>
        <color theme="1"/>
        <rFont val="Arial"/>
        <family val="2"/>
      </rPr>
      <t> </t>
    </r>
  </si>
  <si>
    <t>*estimated based on available data</t>
  </si>
  <si>
    <t>IP</t>
  </si>
  <si>
    <t>W</t>
  </si>
  <si>
    <t>L</t>
  </si>
  <si>
    <t>ER</t>
  </si>
  <si>
    <t>G</t>
  </si>
  <si>
    <t>GS</t>
  </si>
  <si>
    <t>CG</t>
  </si>
  <si>
    <r>
      <t>Clayton Kershaw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</si>
  <si>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Max Scherzer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</si>
  <si>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Madison Bumgarner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</si>
  <si>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Chris Sale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</si>
  <si>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Noah Syndergaard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</si>
  <si>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Corey Kluber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</si>
  <si>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Jake Arrieta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</si>
  <si>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Jon Lester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</si>
  <si>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Johnny Cueto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</si>
  <si>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Yu Darvish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</si>
  <si>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Justin Verlander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</si>
  <si>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Stephen Strasburg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</si>
  <si>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Carlos Carrasco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</si>
  <si>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David Price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</si>
  <si>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Jacob DeGrom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</si>
  <si>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Chris Archer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</si>
  <si>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Kyle Hendricks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</si>
  <si>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Carlos Martinez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</si>
  <si>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Masahiro Tanaka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</si>
  <si>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Cole Hamels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</si>
  <si>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Zack Greinke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</si>
  <si>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Gerrit Cole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</si>
  <si>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Jose Quintana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</si>
  <si>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Kenta Maeda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</si>
  <si>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Danny Duffy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</si>
  <si>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Rick Porcello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</si>
  <si>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Danny Salazar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</si>
  <si>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Julio Teheran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</si>
  <si>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Aaron Sanchez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</si>
  <si>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Rich Hill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</si>
  <si>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Michael Fulmer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</si>
  <si>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Dallas Keuchel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</si>
  <si>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Felix Hernandez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</si>
  <si>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John Lackey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</si>
  <si>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Marcus Stroman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</si>
  <si>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Kevin Gausman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</si>
  <si>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Steven Matz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</si>
  <si>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Aaron Nola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</si>
  <si>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Matt Harvey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</si>
  <si>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Lance McCullers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</si>
  <si>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Jameson Taillon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</si>
  <si>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Tanner Roark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</si>
  <si>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James Paxton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</si>
  <si>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Jonathan Gray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</si>
  <si>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Jeff Samardzija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</si>
  <si>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Sean Manaea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</si>
  <si>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Vincent Velasquez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</si>
  <si>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Matt Shoemaker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</si>
  <si>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J.A. Happ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</si>
  <si>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Jake Odorizzi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</si>
  <si>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Julio Urias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</si>
  <si>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Robbie Ray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</si>
  <si>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Carlos Rodon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</si>
  <si>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Michael Pineda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</si>
  <si>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Drew Pomeranz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</si>
  <si>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Anthony DeSclafani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</si>
  <si>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Marco Estrada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</si>
  <si>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Drew Smyly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</si>
  <si>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Joe Ross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</si>
  <si>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Sonny Gray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</si>
  <si>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Garrett Richards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</si>
  <si>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Jerad Eickhoff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</si>
  <si>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Matt Moore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</si>
  <si>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Taijuan Walker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</si>
  <si>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Adam Wainwright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</si>
  <si>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Hisashi Iwakuma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</si>
  <si>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Blake Snell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</si>
  <si>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Raisel Iglesias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</si>
  <si>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Gio Gonzalez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</si>
  <si>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Collin McHugh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</si>
  <si>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Jharel Cotton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</si>
  <si>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Ian Kennedy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</si>
  <si>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Ivan Nova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</si>
  <si>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Junior Guerra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</si>
  <si>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Tyler Glasnow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</si>
  <si>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Jeremy Hellickson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</si>
  <si>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Ervin Santana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</si>
  <si>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Dylan Bundy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</si>
  <si>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Tyler Anderson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</si>
  <si>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Tyler Skaggs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</si>
  <si>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Jordan Zimmermann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</si>
  <si>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Trevor Bauer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</si>
  <si>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Alex Cobb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</si>
  <si>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Jason Hammel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</si>
  <si>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Zach Davies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</si>
  <si>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Wei-Yin Chen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</si>
  <si>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Chris Tillman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</si>
  <si>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Tyson Ross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</si>
  <si>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Lance Lynn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</si>
  <si>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Francisco Liriano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</si>
  <si>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Daniel Norris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</si>
  <si>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Mike Leake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</si>
  <si>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Michael Wacha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</si>
  <si>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Joe Musgrove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</si>
  <si>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Michael Foltynewicz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</si>
  <si>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Eduardo Rodriguez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</si>
  <si>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Jaime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</si>
  <si>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Robert Gsellman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</si>
  <si>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Alexander Reyes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</si>
  <si>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Bartolo Colon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</si>
  <si>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Matt Andriese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</si>
  <si>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Jose De Leon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</si>
  <si>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Jose Berrios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</si>
  <si>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Scott Kazmir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</si>
  <si>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Luke Weaver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</si>
  <si>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Brandon Finnegan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</si>
  <si>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Andrew Triggs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</si>
  <si>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Mike Montgomery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</si>
  <si>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Adam Conley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</si>
  <si>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Alex Wood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</si>
  <si>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Luis Severino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</si>
  <si>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Daniel Straily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</si>
  <si>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Lucas Giolito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</si>
  <si>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David Phelps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</si>
  <si>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Steven Wright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</si>
  <si>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Mike Fiers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</si>
  <si>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Chris Devenski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</si>
  <si>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Zack Wheeler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</si>
  <si>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Ricky Nolasco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</si>
  <si>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Archie Bradley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</si>
  <si>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Matthew Strahm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</si>
  <si>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Shelby Miller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</si>
  <si>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Miguel Gonzalez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</si>
  <si>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Tyler Chatwood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</si>
  <si>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Brandon McCarthy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</si>
  <si>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Wily Peralta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</si>
  <si>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Charlie Morton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</si>
  <si>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R.A. Dickey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</si>
  <si>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Reynaldo Lopez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</si>
  <si>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Nathan Karns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</si>
  <si>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Ty Blach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P,SP)</t>
    </r>
    <r>
      <rPr>
        <sz val="7"/>
        <color rgb="FF212121"/>
        <rFont val="Arial"/>
        <family val="2"/>
      </rPr>
      <t> </t>
    </r>
  </si>
  <si>
    <r>
      <t>Clay Buchholz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</si>
  <si>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CC Sabathia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</si>
  <si>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Jimmy Nelson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</si>
  <si>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Chris Rusin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</si>
  <si>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Edinson Volquez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</si>
  <si>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Kendall Graveman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</si>
  <si>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Homer Bailey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DL60</t>
    </r>
    <r>
      <rPr>
        <sz val="7"/>
        <color rgb="FF212121"/>
        <rFont val="Arial"/>
        <family val="2"/>
      </rPr>
      <t> </t>
    </r>
  </si>
  <si>
    <r>
      <t>Josh Tomlin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</si>
  <si>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Patrick Corbin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</si>
  <si>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Rubby De La Rosa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</si>
  <si>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Matt Boyd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</si>
  <si>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Juan Nicasio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</si>
  <si>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Cody Reed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</si>
  <si>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Robert Stephenson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</si>
  <si>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Amir Garrett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</si>
  <si>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Cody Anderson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</si>
  <si>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Wade Miley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</si>
  <si>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Chad Green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DL60</t>
    </r>
    <r>
      <rPr>
        <sz val="7"/>
        <color rgb="FF212121"/>
        <rFont val="Arial"/>
        <family val="2"/>
      </rPr>
      <t> </t>
    </r>
  </si>
  <si>
    <r>
      <t>Tyler Duffey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</si>
  <si>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Nathan Eovaldi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DL60</t>
    </r>
    <r>
      <rPr>
        <sz val="7"/>
        <color rgb="FF212121"/>
        <rFont val="Arial"/>
        <family val="2"/>
      </rPr>
      <t> </t>
    </r>
  </si>
  <si>
    <r>
      <t>Andrew Cashner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</si>
  <si>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Jesse Chavez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</si>
  <si>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Tom Koehler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</si>
  <si>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Chad Kuhl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</si>
  <si>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Bud Norris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</si>
  <si>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Francis Martes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</si>
  <si>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Yovani Gallardo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</si>
  <si>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Hector Santiago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</si>
  <si>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Seth Lugo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</si>
  <si>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Chad Bettis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</si>
  <si>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Jhoulys Chacin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</si>
  <si>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Colby Lewis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</si>
  <si>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Colin Rea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DL60</t>
    </r>
    <r>
      <rPr>
        <sz val="7"/>
        <color rgb="FF212121"/>
        <rFont val="Arial"/>
        <family val="2"/>
      </rPr>
      <t> </t>
    </r>
  </si>
  <si>
    <r>
      <t>Josh Collmenter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</si>
  <si>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Joe Kelly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</si>
  <si>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Kyle Gibson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</si>
  <si>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Anibal Sanchez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</si>
  <si>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Martin Perez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</si>
  <si>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Clayton Richard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</si>
  <si>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Michael Bolsinger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</si>
  <si>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Derek Holland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</si>
  <si>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James Shields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</si>
  <si>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Josh Hader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</si>
  <si>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A.J. Cole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</si>
  <si>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Matthew Wisler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</si>
  <si>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Tommy Milone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</si>
  <si>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Jeff Locke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</si>
  <si>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Luis Cessa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</si>
  <si>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Phil Hughes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</si>
  <si>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Ariel Miranda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</si>
  <si>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Williams Perez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</si>
  <si>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Hyun-Jin Ryu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</si>
  <si>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Jose Urena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</si>
  <si>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Drew Hutchison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</si>
  <si>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Chris Bassitt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</si>
  <si>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Nick Tropeano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</si>
  <si>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Doug Fister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</si>
  <si>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Jesse Hahn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</si>
  <si>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Andrew Heaney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</si>
  <si>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Brandon Morrow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</si>
  <si>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Jered Weaver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</si>
  <si>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John Lamb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</si>
  <si>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Matt Garza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</si>
  <si>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Jason Vargas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</si>
  <si>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Steven Brault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</si>
  <si>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Jeff Hoffman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</si>
  <si>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Luis Perdomo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</si>
  <si>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Brent Honeywell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</si>
  <si>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Bronson Arroyo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</si>
  <si>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Adam Morgan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</si>
  <si>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Zach Eflin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</si>
  <si>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Christian Friedrich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</si>
  <si>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Chase Anderson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</si>
  <si>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Ubaldo Jimenez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</si>
  <si>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Brock Stewart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</si>
  <si>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Brett Anderson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</si>
  <si>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German Marquez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</si>
  <si>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Paul Blackburn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</si>
  <si>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Tyler Beede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</si>
  <si>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Sean Newcomb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</si>
  <si>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Alec Asher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</si>
  <si>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A.J. Griffin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</si>
  <si>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Stephen Gonsalves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</si>
  <si>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Antonio Senzatela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</si>
  <si>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Jake Thompson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</si>
  <si>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Jarred Cosart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</si>
  <si>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Timothy Adleman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</si>
  <si>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Michael Kopech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</si>
  <si>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Pierce Johnson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</si>
  <si>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Scott Feldman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</si>
  <si>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Raul Alcantara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</si>
  <si>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Matt Cain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</si>
  <si>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Eddie Butler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</si>
  <si>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Taylor Guerrieri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</si>
  <si>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Michael Clevinger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</si>
  <si>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Ross Stripling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</si>
  <si>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Jonathon Niese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</si>
  <si>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Shane Greene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</si>
  <si>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Austin Voth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</si>
  <si>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Daniel Mengden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</si>
  <si>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Alex Meyer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</si>
  <si>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David Paulino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P,RP,SP)</t>
    </r>
    <r>
      <rPr>
        <sz val="7"/>
        <color rgb="FF212121"/>
        <rFont val="Arial"/>
        <family val="2"/>
      </rPr>
      <t> </t>
    </r>
  </si>
  <si>
    <r>
      <t>Henry Owens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</si>
  <si>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Mat Latos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</si>
  <si>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Ben Lively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</si>
  <si>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Adalberto Mejia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</si>
  <si>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Logan Verrett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</si>
  <si>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Carson Fulmer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</si>
  <si>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Kyle Zimmer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</si>
  <si>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Yohander Mendez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</si>
  <si>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Kris Medlen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</si>
  <si>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Mike Wright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</si>
  <si>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Braden Shipley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</si>
  <si>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Jake Peavy</t>
    </r>
    <r>
      <rPr>
        <sz val="6"/>
        <color rgb="FF212121"/>
        <rFont val="Arial"/>
        <family val="2"/>
      </rPr>
      <t> (SP,RP)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</si>
  <si>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Jorge De La Rosa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</si>
  <si>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Aaron Blair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</si>
  <si>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Albert Suarez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</si>
  <si>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Edwin Jackson</t>
    </r>
    <r>
      <rPr>
        <sz val="6"/>
        <color rgb="FF212121"/>
        <rFont val="Arial"/>
        <family val="2"/>
      </rPr>
      <t> (SP,RP)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</si>
  <si>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Anthony Banda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</si>
  <si>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Max Fried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</si>
  <si>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Erick Fedde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</si>
  <si>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Jacob Faria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</si>
  <si>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Sean Reid-Foley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</si>
  <si>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Mike Pelfrey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</si>
  <si>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Mark Appel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</si>
  <si>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Nicholas Kingham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</si>
  <si>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Paul Clemens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</si>
  <si>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Victor Alcantara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</si>
  <si>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Mike Minor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</si>
  <si>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Zack Godley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</si>
  <si>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Marco Gonzales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</si>
  <si>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Chris Young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</si>
  <si>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Wade LeBlanc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</si>
  <si>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Brad Peacock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</si>
  <si>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Lisalverto Bonilla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</si>
  <si>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Zach Neal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</si>
  <si>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Nate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</si>
  <si>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Alec Mills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</si>
  <si>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Armando Rivero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</si>
  <si>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Brandon Woodruff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</si>
  <si>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Nick Pivetta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</si>
  <si>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Vance Worley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</si>
  <si>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Daniel Wright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</si>
  <si>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Robbie Erlin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P,SP)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</si>
  <si>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Jose Campos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</si>
  <si>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Ryan Weber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</si>
  <si>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David Huff</t>
    </r>
    <r>
      <rPr>
        <sz val="6"/>
        <color rgb="FF212121"/>
        <rFont val="Arial"/>
        <family val="2"/>
      </rPr>
      <t> (P,SP,RP)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</si>
  <si>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Clayton Blackburn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</si>
  <si>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Justin Nicolino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</si>
  <si>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Max Povse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</si>
  <si>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Michael Brady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</si>
  <si>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Josh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</si>
  <si>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Jarlin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</si>
  <si>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Sal Romano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</si>
  <si>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Michael Ynoa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</si>
  <si>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John Gant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</si>
  <si>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Cesar Vargas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</si>
  <si>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Dylan Floro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</si>
  <si>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Tim Cooney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</si>
  <si>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Roenis Elias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P,RP,SP)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</si>
  <si>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Chris Stratton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</si>
  <si>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Bryan Mitchell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</si>
  <si>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Zach Lee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</si>
  <si>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Hiram Burgos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</si>
  <si>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Brooks Pounders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</si>
  <si>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Severino Gonzalez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</si>
  <si>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Wei-Chung Wang</t>
    </r>
    <r>
      <rPr>
        <sz val="6"/>
        <color rgb="FF212121"/>
        <rFont val="Arial"/>
        <family val="2"/>
      </rPr>
      <t> (SP,RP)</t>
    </r>
    <r>
      <rPr>
        <sz val="7"/>
        <color rgb="FF212121"/>
        <rFont val="Arial"/>
        <family val="2"/>
      </rPr>
      <t> </t>
    </r>
  </si>
  <si>
    <r>
      <t>Aaron Brooks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</si>
  <si>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Tyler Wilson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</si>
  <si>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Henderson Alvarez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DL60</t>
    </r>
    <r>
      <rPr>
        <sz val="7"/>
        <color rgb="FF212121"/>
        <rFont val="Arial"/>
        <family val="2"/>
      </rPr>
      <t> </t>
    </r>
  </si>
  <si>
    <r>
      <t>Adam Plutko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</si>
  <si>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Cody Satterwhite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</si>
  <si>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Kyle Lobstein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</si>
  <si>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Gabriel Ynoa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</si>
  <si>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Mike Mayers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P,RP,SP)</t>
    </r>
    <r>
      <rPr>
        <sz val="7"/>
        <color rgb="FF212121"/>
        <rFont val="Arial"/>
        <family val="2"/>
      </rPr>
      <t> </t>
    </r>
  </si>
  <si>
    <r>
      <t>Rookie Davis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</si>
  <si>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Christian Bergman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</si>
  <si>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Joan Gregorio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</si>
  <si>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Dillon Overton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</si>
  <si>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Adrian Sampson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</si>
  <si>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Andrew Barbosa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</si>
  <si>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Jake Junis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</si>
  <si>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Dietrich Enns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</si>
  <si>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Joe Wieland</t>
    </r>
    <r>
      <rPr>
        <sz val="6"/>
        <color rgb="FF212121"/>
        <rFont val="Arial"/>
        <family val="2"/>
      </rPr>
      <t> (SP)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</si>
  <si>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Keyvius Sampson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</si>
  <si>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Brian Johnson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</si>
  <si>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Dallas Beeler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</si>
  <si>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Chih-Wei Hu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</si>
  <si>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Forrest Snow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</si>
  <si>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Nicholas Tepesch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</si>
  <si>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Dillon Gee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</si>
  <si>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Kelvin Marte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</si>
  <si>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Hunter Wood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</si>
  <si>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Connor Sadzeck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</si>
  <si>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Cesar Ramos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</si>
  <si>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Burch Smith</t>
    </r>
    <r>
      <rPr>
        <sz val="6"/>
        <color rgb="FF212121"/>
        <rFont val="Arial"/>
        <family val="2"/>
      </rPr>
      <t> (SP,RP)</t>
    </r>
    <r>
      <rPr>
        <sz val="7"/>
        <color rgb="FF212121"/>
        <rFont val="Arial"/>
        <family val="2"/>
      </rPr>
      <t> </t>
    </r>
  </si>
  <si>
    <r>
      <t>Jaime Schultz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</si>
  <si>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John Danks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</si>
  <si>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Chi Chi Gonzalez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</si>
  <si>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Taylor Jungmann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</si>
  <si>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Rafael Montero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</si>
  <si>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Jacob Turner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</si>
  <si>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Rob Whalen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</si>
  <si>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Ryan Vogelsong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</si>
  <si>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Justin Masterson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</si>
  <si>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Brady Rodgers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P,SP,RP)</t>
    </r>
    <r>
      <rPr>
        <sz val="7"/>
        <color rgb="FF212121"/>
        <rFont val="Arial"/>
        <family val="2"/>
      </rPr>
      <t> </t>
    </r>
  </si>
  <si>
    <r>
      <t>Brett Oberholtzer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</si>
  <si>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Justus Sheffield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</si>
  <si>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Michael Roth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</si>
  <si>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Brandon Cumpton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</si>
  <si>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Lucas Sims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</si>
  <si>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Casey Sadler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</si>
  <si>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Brandon Workman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</si>
  <si>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Erik Johnson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</si>
  <si>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Kendry Flores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</si>
  <si>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Felix Doubront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</si>
  <si>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Stephen Fife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</si>
  <si>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Chase Johnson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</si>
  <si>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Eric Surkamp</t>
    </r>
    <r>
      <rPr>
        <sz val="6"/>
        <color rgb="FF212121"/>
        <rFont val="Arial"/>
        <family val="2"/>
      </rPr>
      <t> (SP,RP)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</si>
  <si>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Nick Martinez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</si>
  <si>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Tim Lincecum</t>
    </r>
    <r>
      <rPr>
        <sz val="6"/>
        <color rgb="FF212121"/>
        <rFont val="Arial"/>
        <family val="2"/>
      </rPr>
      <t> (SP)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</si>
  <si>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Joel De La Cruz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</si>
  <si>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Manuel Banuelos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</si>
  <si>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Chad Bell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</si>
  <si>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Jarrod Parker</t>
    </r>
    <r>
      <rPr>
        <sz val="6"/>
        <color rgb="FF212121"/>
        <rFont val="Arial"/>
        <family val="2"/>
      </rPr>
      <t> (SP)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</si>
  <si>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Jarrett Grube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</si>
  <si>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Jordan Pries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</si>
  <si>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Josh Lindblom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</si>
  <si>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Ryne Stanek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</si>
  <si>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Sean O'Sullivan</t>
    </r>
    <r>
      <rPr>
        <sz val="6"/>
        <color rgb="FF212121"/>
        <rFont val="Arial"/>
        <family val="2"/>
      </rPr>
      <t> (SP)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</si>
  <si>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Ross Detwiler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</si>
  <si>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Jorge Lopez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</si>
  <si>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Kyle Kendrick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</si>
  <si>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Fernando Romero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</si>
  <si>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Kyle Lohse</t>
    </r>
    <r>
      <rPr>
        <sz val="6"/>
        <color rgb="FF212121"/>
        <rFont val="Arial"/>
        <family val="2"/>
      </rPr>
      <t> (SP)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</si>
  <si>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Chris Volstad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</si>
  <si>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Drew Gagnon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</si>
  <si>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Brad Mills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</si>
  <si>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Tyler Danish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</si>
  <si>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Jason Wheeler</t>
    </r>
    <r>
      <rPr>
        <sz val="6"/>
        <color rgb="FF212121"/>
        <rFont val="Arial"/>
        <family val="2"/>
      </rPr>
      <t> (SP)</t>
    </r>
    <r>
      <rPr>
        <sz val="7"/>
        <color rgb="FF212121"/>
        <rFont val="Arial"/>
        <family val="2"/>
      </rPr>
      <t> </t>
    </r>
  </si>
  <si>
    <r>
      <t>Grayson Garvin</t>
    </r>
    <r>
      <rPr>
        <sz val="6"/>
        <color rgb="FF212121"/>
        <rFont val="Arial"/>
        <family val="2"/>
      </rPr>
      <t> (SP)</t>
    </r>
    <r>
      <rPr>
        <sz val="7"/>
        <color rgb="FF212121"/>
        <rFont val="Arial"/>
        <family val="2"/>
      </rPr>
      <t> </t>
    </r>
  </si>
  <si>
    <r>
      <t>Warwick Saupold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</si>
  <si>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Matt Magill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</si>
  <si>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Hunter Harvey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</si>
  <si>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Chris Beck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</si>
  <si>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Buck Farmer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</si>
  <si>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Alfredo Simon</t>
    </r>
    <r>
      <rPr>
        <sz val="6"/>
        <color rgb="FF212121"/>
        <rFont val="Arial"/>
        <family val="2"/>
      </rPr>
      <t> (SP,RP)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</si>
  <si>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Roberto Hernandez</t>
    </r>
    <r>
      <rPr>
        <sz val="6"/>
        <color rgb="FF212121"/>
        <rFont val="Arial"/>
        <family val="2"/>
      </rPr>
      <t> (SP)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</si>
  <si>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T.J. House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</si>
  <si>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Felix Jorge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</si>
  <si>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Brandon Beachy</t>
    </r>
    <r>
      <rPr>
        <sz val="6"/>
        <color rgb="FF212121"/>
        <rFont val="Arial"/>
        <family val="2"/>
      </rPr>
      <t> (SP)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</si>
  <si>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Jordan Lyles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</si>
  <si>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Dylan Baker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</si>
  <si>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Kyle Freeland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</si>
  <si>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Shane Carle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</si>
  <si>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Anthony Ranaudo</t>
    </r>
    <r>
      <rPr>
        <sz val="6"/>
        <color rgb="FF212121"/>
        <rFont val="Arial"/>
        <family val="2"/>
      </rPr>
      <t> (SP)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</si>
  <si>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Lucas Harrell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</si>
  <si>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Grant Holmes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</si>
  <si>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Domingo German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</si>
  <si>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Taylor Williams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</si>
  <si>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John Lannan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</si>
  <si>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Brooks Hall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</si>
  <si>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Clay Holmes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</si>
  <si>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Myles Jaye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</si>
  <si>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Allen Webster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</si>
  <si>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Shawn Morimando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</si>
  <si>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Pat Dean</t>
    </r>
    <r>
      <rPr>
        <sz val="6"/>
        <color rgb="FF212121"/>
        <rFont val="Arial"/>
        <family val="2"/>
      </rPr>
      <t> (SP,RP)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</si>
  <si>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Asher Wojciechowski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</si>
  <si>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Chris Lee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</si>
  <si>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Keury Mella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</si>
  <si>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Yency Almonte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</si>
  <si>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Jonathan Sanchez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</si>
  <si>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Conner Greene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</si>
  <si>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Duane Underwood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</si>
  <si>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Tyrell Jenkins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</si>
  <si>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William Cuevas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DFA</t>
    </r>
    <r>
      <rPr>
        <sz val="7"/>
        <color rgb="FF212121"/>
        <rFont val="Arial"/>
        <family val="2"/>
      </rPr>
      <t> </t>
    </r>
  </si>
  <si>
    <r>
      <t>Phillippe Aumont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</si>
  <si>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Thad Weber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</si>
  <si>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Jesse Biddle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</si>
  <si>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Ricardo Pinto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</si>
  <si>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Tyler Matzek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</si>
  <si>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Parker Bridwell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</si>
  <si>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Kyle Crick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</si>
  <si>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David Holmberg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</si>
  <si>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Tim Berry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</si>
  <si>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Zach Jemiola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</si>
  <si>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Jairo Labourt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</si>
  <si>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Andrew Albers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</si>
  <si>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Mike Hauschild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</si>
  <si>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Bobby Wahl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</si>
  <si>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Dylan Covey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</si>
  <si>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Daniel Slania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</si>
  <si>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Chase De Jong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</si>
  <si>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Sandy Baez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</si>
  <si>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Jackson Stephens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</si>
  <si>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Ronald Herrera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</si>
  <si>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Joe Gunkel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</si>
  <si>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Austin Pruitt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</si>
  <si>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Yefrey Ramirez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</si>
  <si>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Elniery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</si>
  <si>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Justin Haley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</si>
  <si>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Kevin Gadea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</si>
  <si>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Glenn Sparkman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</si>
  <si>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Miguel Diaz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</si>
  <si>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t>SV</t>
  </si>
  <si>
    <t>BS</t>
  </si>
  <si>
    <t>HD</t>
  </si>
  <si>
    <r>
      <t>Aroldis Chapman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</si>
  <si>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Kenley Jansen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</si>
  <si>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Zach Britton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</si>
  <si>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Seung-Hwan Oh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</si>
  <si>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Edwin Diaz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</si>
  <si>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Roberto Osuna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</si>
  <si>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Craig Kimbrel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</si>
  <si>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Mark Melancon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</si>
  <si>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Wade Davis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</si>
  <si>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Kenneth Giles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</si>
  <si>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Andrew Miller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</si>
  <si>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Cody Allen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</si>
  <si>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Kelvin Herrera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</si>
  <si>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Jeurys Familia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</si>
  <si>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David Robertson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</si>
  <si>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Alexander Colome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</si>
  <si>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Francisco Rodriguez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</si>
  <si>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Dellin Betances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</si>
  <si>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A.J. Ramos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</si>
  <si>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Tony Watson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</si>
  <si>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Sam Dyson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</si>
  <si>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Adam Ottavino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</si>
  <si>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Shawn Kelley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</si>
  <si>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Ryan Madson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</si>
  <si>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Cameron Bedrosian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</si>
  <si>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Jim Johnson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</si>
  <si>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Brandon Maurer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</si>
  <si>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Hector Neris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</si>
  <si>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Fernando Rodney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</si>
  <si>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Neftali Feliz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</si>
  <si>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Nate Jones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</si>
  <si>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Addison Reed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</si>
  <si>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Brandon Kintzler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</si>
  <si>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Kyle Barraclough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</si>
  <si>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Jeanmar Gomez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</si>
  <si>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Arodys Vizcaino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</si>
  <si>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Tyler Thornburg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</si>
  <si>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C.J. Edwards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</si>
  <si>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Carter Capps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</si>
  <si>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Joaquin Benoit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</si>
  <si>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Huston Street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</si>
  <si>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Jeremy Jeffress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</si>
  <si>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Sean Doolittle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</si>
  <si>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Matt Bush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</si>
  <si>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Greg Holland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</si>
  <si>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Brad Brach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</si>
  <si>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Michael Lorenzen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</si>
  <si>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Blake Treinen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</si>
  <si>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Hector Rondon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</si>
  <si>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Glen Perkins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</si>
  <si>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Drew Storen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</si>
  <si>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Grant Dayton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</si>
  <si>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Will Harris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</si>
  <si>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Corey Knebel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</si>
  <si>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Santiago Casilla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</si>
  <si>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Luke Gregerson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</si>
  <si>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Ryan Dull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</si>
  <si>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Mauricio Cabrera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</si>
  <si>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Trevor Rosenthal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</si>
  <si>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Hunter Strickland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</si>
  <si>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Daniel Hudson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</si>
  <si>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Darren O'Day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</si>
  <si>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Felipe Rivero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</si>
  <si>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Koji Uehara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</si>
  <si>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Evan Scribner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</si>
  <si>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Michael Feliz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</si>
  <si>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Koda Glover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</si>
  <si>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Brad Hand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</si>
  <si>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Anthony Cingrani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</si>
  <si>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Brad Ziegler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</si>
  <si>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Pedro Strop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</si>
  <si>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Tyler Clippard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</si>
  <si>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Mychal Antonio Givens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</si>
  <si>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Ryan Pressly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</si>
  <si>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Jake Barrett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</si>
  <si>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Vidal Nuno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</si>
  <si>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Joakim Soria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</si>
  <si>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Pedro Baez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</si>
  <si>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Brett Cecil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</si>
  <si>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Andrew Bailey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</si>
  <si>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Joe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</si>
  <si>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Will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</si>
  <si>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Kevin Siegrist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</si>
  <si>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Keone Kela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</si>
  <si>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Bruce Rondon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</si>
  <si>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Derek Law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</si>
  <si>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Liam Hendriks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</si>
  <si>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Kevin Quackenbush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</si>
  <si>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Bradley Boxberger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</si>
  <si>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Sergio Romo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</si>
  <si>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Ryan Buchter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</si>
  <si>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Joe Blanton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</si>
  <si>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Steve Cishek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</si>
  <si>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George Kontos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</si>
  <si>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Justin Grimm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</si>
  <si>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Hansel Robles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</si>
  <si>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Justin Wilson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</si>
  <si>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Yusmeiro Petit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</si>
  <si>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Jared Hughes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</si>
  <si>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Fernando Salas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</si>
  <si>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Zach Duke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</si>
  <si>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Brian Flynn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DL60</t>
    </r>
    <r>
      <rPr>
        <sz val="7"/>
        <color rgb="FF212121"/>
        <rFont val="Arial"/>
        <family val="2"/>
      </rPr>
      <t> </t>
    </r>
  </si>
  <si>
    <r>
      <t>Carson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</si>
  <si>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Fernando Abad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</si>
  <si>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Carlos Frias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</si>
  <si>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Tony Zych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</si>
  <si>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Carlos Estevez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</si>
  <si>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Matt Belisle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</si>
  <si>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Bryan Shaw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</si>
  <si>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Jason Grilli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</si>
  <si>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Jake McGee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</si>
  <si>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Zach Putnam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</si>
  <si>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Trevor May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DL15</t>
    </r>
    <r>
      <rPr>
        <sz val="7"/>
        <color rgb="FF212121"/>
        <rFont val="Arial"/>
        <family val="2"/>
      </rPr>
      <t> </t>
    </r>
  </si>
  <si>
    <r>
      <t>Dan Otero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</si>
  <si>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Pat Neshek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</si>
  <si>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Alex Wilson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</si>
  <si>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Mike Dunn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</si>
  <si>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Jacob Barnes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</si>
  <si>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Trevor Cahill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</si>
  <si>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Jonathan Broxton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</si>
  <si>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Ryan Tepera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</si>
  <si>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Jeff Manship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</si>
  <si>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Carlos Torres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</si>
  <si>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Tyler Lyons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</si>
  <si>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J.P. Howell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</si>
  <si>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Jose Alvarez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</si>
  <si>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Kyle Ryan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</si>
  <si>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Seth Maness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</si>
  <si>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Arquimedes Caminero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</si>
  <si>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Boone Logan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</si>
  <si>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Fernando Rodriguez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</si>
  <si>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Jose Diaz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</si>
  <si>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Jake Diekman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DL60</t>
    </r>
    <r>
      <rPr>
        <sz val="7"/>
        <color rgb="FF212121"/>
        <rFont val="Arial"/>
        <family val="2"/>
      </rPr>
      <t> </t>
    </r>
  </si>
  <si>
    <r>
      <t>Bryan Morris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</si>
  <si>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Tony Sipp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</si>
  <si>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Joe Jimenez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</si>
  <si>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Joshua Fields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</si>
  <si>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Danny Farquhar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</si>
  <si>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Luis Avilan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</si>
  <si>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Antonio Bastardo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</si>
  <si>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J.T. Chargois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</si>
  <si>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John Axford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</si>
  <si>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David Hernandez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</si>
  <si>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Travis Wood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</si>
  <si>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Dan Jennings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</si>
  <si>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Xavier Cedeno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</si>
  <si>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Oliver Perez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</si>
  <si>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Junichi Tazawa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</si>
  <si>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Edubray Ramos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</si>
  <si>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Erasmo Ramirez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</si>
  <si>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Zach McAllister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</si>
  <si>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Jonathan Papelbon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</si>
  <si>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Blaine Hardy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</si>
  <si>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Frankie Montas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</si>
  <si>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Chaz Roe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</si>
  <si>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Trevor Gott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</si>
  <si>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Yimi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DL60</t>
    </r>
    <r>
      <rPr>
        <sz val="7"/>
        <color rgb="FF212121"/>
        <rFont val="Arial"/>
        <family val="2"/>
      </rPr>
      <t> </t>
    </r>
  </si>
  <si>
    <r>
      <t>Casey Fien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</si>
  <si>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Mike Morin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</si>
  <si>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Joe Biagini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</si>
  <si>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Aaron Loup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DFA</t>
    </r>
    <r>
      <rPr>
        <sz val="7"/>
        <color rgb="FF212121"/>
        <rFont val="Arial"/>
        <family val="2"/>
      </rPr>
      <t> </t>
    </r>
  </si>
  <si>
    <r>
      <t>Tyler Cravy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</si>
  <si>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Jimmie Sherfy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</si>
  <si>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Javier Lopez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</si>
  <si>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Adam Warren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</si>
  <si>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Randall Delgado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</si>
  <si>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Brian Duensing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</si>
  <si>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Chasen Shreve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</si>
  <si>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Erik Goeddel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</si>
  <si>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James Hoyt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</si>
  <si>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Chad Qualls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</si>
  <si>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Marc Rzepczynski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</si>
  <si>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Shawn Tolleson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</si>
  <si>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Joe Nathan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</si>
  <si>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Tommy Kahnle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</si>
  <si>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Rob Scahill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</si>
  <si>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Chris Hatcher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</si>
  <si>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Matt Barnes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</si>
  <si>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Nick Vincent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</si>
  <si>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Dan Altavilla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</si>
  <si>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Tony Barnette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</si>
  <si>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Blake Wood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</si>
  <si>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Chris Heston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</si>
  <si>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Ryan Merritt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P,RP)</t>
    </r>
    <r>
      <rPr>
        <sz val="7"/>
        <color rgb="FF212121"/>
        <rFont val="Arial"/>
        <family val="2"/>
      </rPr>
      <t> </t>
    </r>
  </si>
  <si>
    <r>
      <t>Jerry Blevins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</si>
  <si>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Ian Krol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</si>
  <si>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Brian Ellington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</si>
  <si>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Sammy Solis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</si>
  <si>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Chase Whitley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P,RP)</t>
    </r>
    <r>
      <rPr>
        <sz val="7"/>
        <color rgb="FF212121"/>
        <rFont val="Arial"/>
        <family val="2"/>
      </rPr>
      <t> </t>
    </r>
  </si>
  <si>
    <r>
      <t>Enrique Burgos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</si>
  <si>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Luke Hochevar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</si>
  <si>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Shae Simmons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</si>
  <si>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Andrew Chafin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</si>
  <si>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Spencer Patton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</si>
  <si>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Deolis Guerra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</si>
  <si>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Danny Barnes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</si>
  <si>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Alexander Claudio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</si>
  <si>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Nick Wittgren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</si>
  <si>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Oliver Drake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</si>
  <si>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Cory Gearrin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</si>
  <si>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Joshua Smoker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</si>
  <si>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Matthew Bowman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</si>
  <si>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Miguel Socolovich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</si>
  <si>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Taylor Rogers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</si>
  <si>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A.J. Schugel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</si>
  <si>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Heath Hembree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</si>
  <si>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Robbie Ross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</si>
  <si>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J.C. Ramirez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</si>
  <si>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Felix Pena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</si>
  <si>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Sean Gilmartin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</si>
  <si>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Tommy Hunter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</si>
  <si>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Dan Coulombe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</si>
  <si>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Jayson Aquino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</si>
  <si>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Adam Liberatore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</si>
  <si>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Giovanny Gallegos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</si>
  <si>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Jordan Jankowski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</si>
  <si>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Michael Tonkin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</si>
  <si>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Carlos Villanueva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</si>
  <si>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Steven Okert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</si>
  <si>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Phil Klein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</si>
  <si>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Jhan Marinez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</si>
  <si>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Jonathan Holder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</si>
  <si>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Dustin McGowan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</si>
  <si>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Josh Ravin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</si>
  <si>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Blake McFarland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</si>
  <si>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Michael Mariot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</si>
  <si>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Deunte Heath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</si>
  <si>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Buddy Boshers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</si>
  <si>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Simon Castro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</si>
  <si>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Enny Romero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</si>
  <si>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Phil Coke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</si>
  <si>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Cody Martin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</si>
  <si>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Justin Miller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</si>
  <si>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Buddy Baumann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</si>
  <si>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Jacob Rhame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</si>
  <si>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Tom Layne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</si>
  <si>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Donnie Hart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</si>
  <si>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Cody Ege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</si>
  <si>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Shawn Armstrong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</si>
  <si>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Edwin Escobar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</si>
  <si>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Rob Zastryzny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</si>
  <si>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Josh Osich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</si>
  <si>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Gavin Floyd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</si>
  <si>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Ross Ohlendorf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</si>
  <si>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Luis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</si>
  <si>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Luke Jackson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</si>
  <si>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James Pazos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</si>
  <si>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Jake Buchanan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P,RP)</t>
    </r>
    <r>
      <rPr>
        <sz val="7"/>
        <color rgb="FF212121"/>
        <rFont val="Arial"/>
        <family val="2"/>
      </rPr>
      <t> </t>
    </r>
  </si>
  <si>
    <r>
      <t>Dario Alvarez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</si>
  <si>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Zac Curtis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</si>
  <si>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Leonel Campos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</si>
  <si>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Robert Wooten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</si>
  <si>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Tyler Jones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</si>
  <si>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Paul Fry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</si>
  <si>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Brent Suter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</si>
  <si>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Joely Rodriguez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</si>
  <si>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Mark Lowe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</si>
  <si>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Ryan O'Rourke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</si>
  <si>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Kirby Yates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</si>
  <si>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Jake Petricka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</si>
  <si>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Michael Blazek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</si>
  <si>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Silvino Bracho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</si>
  <si>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Peter Moylan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</si>
  <si>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Hoby Milner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</si>
  <si>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Reyes Moronta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</si>
  <si>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Josh Martin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</si>
  <si>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Daniel Winkler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DL60</t>
    </r>
    <r>
      <rPr>
        <sz val="7"/>
        <color rgb="FF212121"/>
        <rFont val="Arial"/>
        <family val="2"/>
      </rPr>
      <t> </t>
    </r>
  </si>
  <si>
    <r>
      <t>Ryan Garton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</si>
  <si>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Rafael Martin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</si>
  <si>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Jason Stoffel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</si>
  <si>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Keith Hessler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</si>
  <si>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Tyler Webb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</si>
  <si>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Josh Edgin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</si>
  <si>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Jose Torres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</si>
  <si>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Ben Heller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</si>
  <si>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Hunter Cervenka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</si>
  <si>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Raudel Lazo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</si>
  <si>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Preston Claiborne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</si>
  <si>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Austin Brice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</si>
  <si>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Taylor Hill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</si>
  <si>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Steven Geltz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</si>
  <si>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C.C. Lee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</si>
  <si>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Louis Coleman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</si>
  <si>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Blaine Boyer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</si>
  <si>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Sam Tuivailala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</si>
  <si>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Scott Alexander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</si>
  <si>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Noe Ramirez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</si>
  <si>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Chris O'Grady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</si>
  <si>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Onelki Garcia</t>
    </r>
    <r>
      <rPr>
        <sz val="6"/>
        <color rgb="FF212121"/>
        <rFont val="Arial"/>
        <family val="2"/>
      </rPr>
      <t> (RP)</t>
    </r>
    <r>
      <rPr>
        <sz val="7"/>
        <color rgb="FF212121"/>
        <rFont val="Arial"/>
        <family val="2"/>
      </rPr>
      <t> </t>
    </r>
  </si>
  <si>
    <r>
      <t>Brian Matusz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</si>
  <si>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Abel De Los Santos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</si>
  <si>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Blake Parker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</si>
  <si>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Jonathan Aro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</si>
  <si>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Ben Rowen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</si>
  <si>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Frank Garces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</si>
  <si>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Dean Kiekhefer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</si>
  <si>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Steven Rodriguez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</si>
  <si>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Jed Bradley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</si>
  <si>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Adam Wilk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</si>
  <si>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Eduardo Paredes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</si>
  <si>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Jordan Walden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</si>
  <si>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Kevin Jepsen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</si>
  <si>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Matt Grace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</si>
  <si>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Trevor Williams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</si>
  <si>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Jeffrey Wendelken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</si>
  <si>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Joe Mantiply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</si>
  <si>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J.J. Hoover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</si>
  <si>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Kraig Sitton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</si>
  <si>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Perci Garner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</si>
  <si>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Frank Herrmann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</si>
  <si>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Jandel Francisco Gustave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</si>
  <si>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Craig Stammen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</si>
  <si>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Cory Burns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</si>
  <si>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Colton Murray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</si>
  <si>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Austin Adams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</si>
  <si>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Johnny Barbato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</si>
  <si>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Charlie Furbush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</si>
  <si>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Pat Venditte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</si>
  <si>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A.J. Achter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</si>
  <si>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Dustin Antolin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</si>
  <si>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Robby Scott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</si>
  <si>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Neil Ramirez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</si>
  <si>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Dominic Leone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</si>
  <si>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Chris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</si>
  <si>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Maikel Cleto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</si>
  <si>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Joba Chamberlain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</si>
  <si>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Chris Withrow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</si>
  <si>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Matt Marksberry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</si>
  <si>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Miguel Almonte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</si>
  <si>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Cory Rasmus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</si>
  <si>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Greg Mahle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</si>
  <si>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Dalier Hinojosa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</si>
  <si>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Kevin Chapman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</si>
  <si>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Odrisamer Despaigne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</si>
  <si>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Michael Broadway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</si>
  <si>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Sean Burnett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</si>
  <si>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Erik Davis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</si>
  <si>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Akeel Morris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</si>
  <si>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Jose Valdez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</si>
  <si>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Drew VerHagen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</si>
  <si>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Al Alburquerque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</si>
  <si>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Logan Ondrusek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</si>
  <si>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Zach Rosscup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</si>
  <si>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Steve Hathaway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</si>
  <si>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Zach Phillips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</si>
  <si>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Jon Edwards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</si>
  <si>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Richard Bleier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</si>
  <si>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Miguel Castro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</si>
  <si>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Tom Wilhelmsen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</si>
  <si>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Caleb Thielbar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</si>
  <si>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Tanner Scheppers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</si>
  <si>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Jim Henderson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</si>
  <si>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Jose Rosario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</si>
  <si>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Scott Oberg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</si>
  <si>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Nick Greenwood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</si>
  <si>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Wilmer Font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</si>
  <si>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Cory Mazzoni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</si>
  <si>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Kyle Crockett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</si>
  <si>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Justin De Fratus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</si>
  <si>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Nick Goody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</si>
  <si>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Neal Cotts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</si>
  <si>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Colt Hynes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</si>
  <si>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Chad Girodo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</si>
  <si>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Damien Magnifico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</si>
  <si>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Matt Dermody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</si>
  <si>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Chris Capuano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</si>
  <si>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Anthony Swarzak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</si>
  <si>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Jason Motte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</si>
  <si>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Eddie Gamboa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</si>
  <si>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Tyler Sturdevant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</si>
  <si>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Evan Marshall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</si>
  <si>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Dana Eveland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</si>
  <si>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David Rollins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DFA</t>
    </r>
    <r>
      <rPr>
        <sz val="7"/>
        <color rgb="FF212121"/>
        <rFont val="Arial"/>
        <family val="2"/>
      </rPr>
      <t> </t>
    </r>
  </si>
  <si>
    <r>
      <t>Edward Mujica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</si>
  <si>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Matt Reynolds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</si>
  <si>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Branden Pinder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</si>
  <si>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Bo Schultz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</si>
  <si>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Juan Minaya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</si>
  <si>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Tayron Guerrero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</si>
  <si>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Justin Marks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</si>
  <si>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Jeff Ferrell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</si>
  <si>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Jeffrey Walters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</si>
  <si>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Blake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</si>
  <si>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Ryan Webb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</si>
  <si>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Sam Freeman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</si>
  <si>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Jeff Beliveau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</si>
  <si>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Dovydas Neverauskas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</si>
  <si>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Tim Collins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</si>
  <si>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Seth Rosin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</si>
  <si>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Pedro Beato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</si>
  <si>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Dayan Diaz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</si>
  <si>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Mayckol Guaipe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</si>
  <si>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Sam Moll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</si>
  <si>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Wandy Peralta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</si>
  <si>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Jim Miller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</si>
  <si>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Jason Gurka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</si>
  <si>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Brandon Cunniff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</si>
  <si>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Michael Kirkman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</si>
  <si>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Jacob Lindgren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DL60</t>
    </r>
    <r>
      <rPr>
        <sz val="7"/>
        <color rgb="FF212121"/>
        <rFont val="Arial"/>
        <family val="2"/>
      </rPr>
      <t> </t>
    </r>
  </si>
  <si>
    <r>
      <t>Tyler Olson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</si>
  <si>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Steve Delabar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</si>
  <si>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Elvis Araujo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</si>
  <si>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Rhiner Cruz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</si>
  <si>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Cesar Cabral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</si>
  <si>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Jose Leclerc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</si>
  <si>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Keynan Middleton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</si>
  <si>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Caleb Cotham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</si>
  <si>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Ashur Tolliver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</si>
  <si>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Angel Nesbitt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</si>
  <si>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Jean Machi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</si>
  <si>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Matt Albers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</si>
  <si>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Andrew Faulkner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</si>
  <si>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Ryan Cook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</si>
  <si>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Neil Wagner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</si>
  <si>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Brian Moran</t>
    </r>
    <r>
      <rPr>
        <sz val="6"/>
        <color rgb="FF212121"/>
        <rFont val="Arial"/>
        <family val="2"/>
      </rPr>
      <t> (RP)</t>
    </r>
    <r>
      <rPr>
        <sz val="7"/>
        <color rgb="FF212121"/>
        <rFont val="Arial"/>
        <family val="2"/>
      </rPr>
      <t> </t>
    </r>
  </si>
  <si>
    <r>
      <t>Logan Kensing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</si>
  <si>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Daniel Stumpf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</si>
  <si>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Jesus Liranzo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</si>
  <si>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Giovanni Soto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</si>
  <si>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Cory Luebke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</si>
  <si>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Caleb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</si>
  <si>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Adam Loewen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</si>
  <si>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Tyler Wagner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</si>
  <si>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Jorge Rondon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</si>
  <si>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Jose Dominguez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</si>
  <si>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Andrew Edwards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</si>
  <si>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Andre Rienzo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</si>
  <si>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Matt Koch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</si>
  <si>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Javy Guerra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</si>
  <si>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Jairo Diaz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</si>
  <si>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Patrick Schuster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</si>
  <si>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T.J. McFarland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</si>
  <si>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Ray Black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</si>
  <si>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Tom Gorzelanny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</si>
  <si>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Joe Beimel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</si>
  <si>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Bobby LaFromboise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</si>
  <si>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Williams Jerez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</si>
  <si>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Matt Stites</t>
    </r>
    <r>
      <rPr>
        <sz val="6"/>
        <color rgb="FF212121"/>
        <rFont val="Arial"/>
        <family val="2"/>
      </rPr>
      <t> (RP)</t>
    </r>
    <r>
      <rPr>
        <sz val="7"/>
        <color rgb="FF212121"/>
        <rFont val="Arial"/>
        <family val="2"/>
      </rPr>
      <t> </t>
    </r>
  </si>
  <si>
    <r>
      <t>Rayan Gonzalez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</si>
  <si>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Andury Acevedo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</si>
  <si>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Nick Maronde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MIA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</si>
  <si>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Layne Somsen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LAD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</si>
  <si>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Gonzalez Germen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</si>
  <si>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Lucas Luetge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</si>
  <si>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Dustin Molleken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</si>
  <si>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Pat Light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</si>
  <si>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Chris Narveson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</si>
  <si>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Jimmy Cordero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</si>
  <si>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Mario Hollands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</si>
  <si>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Matt Purke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</si>
  <si>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Thyago Vieira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</si>
  <si>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Nefi Ogando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</si>
  <si>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Eric O'Flaherty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</si>
  <si>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James Russell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</si>
  <si>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David Goforth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</si>
  <si>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Craig Breslow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</si>
  <si>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Mason Melotakis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</si>
  <si>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Yorman Landa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</si>
  <si>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Bobby Parnell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</si>
  <si>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Gerardo Concepcion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</si>
  <si>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Brady Dragmire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</si>
  <si>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Jason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</si>
  <si>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Jerome Williams</t>
    </r>
    <r>
      <rPr>
        <sz val="6"/>
        <color rgb="FF212121"/>
        <rFont val="Arial"/>
        <family val="2"/>
      </rPr>
      <t> (RP)</t>
    </r>
    <r>
      <rPr>
        <b/>
        <sz val="6"/>
        <color rgb="FFD32620"/>
        <rFont val="Arial"/>
        <family val="2"/>
      </rPr>
      <t> FA</t>
    </r>
    <r>
      <rPr>
        <sz val="7"/>
        <color rgb="FF212121"/>
        <rFont val="Arial"/>
        <family val="2"/>
      </rPr>
      <t> </t>
    </r>
  </si>
  <si>
    <r>
      <t>Ryan Borucki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</si>
  <si>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Adrian Houser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</si>
  <si>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Ariel Hernandez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</si>
  <si>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Luis Ysla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</si>
  <si>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Ian Gardeck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</si>
  <si>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Trey Haley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</si>
  <si>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Alberto Tirado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</si>
  <si>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Jose Alvarado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RP)</t>
    </r>
    <r>
      <rPr>
        <sz val="7"/>
        <color rgb="FF212121"/>
        <rFont val="Arial"/>
        <family val="2"/>
      </rPr>
      <t> </t>
    </r>
  </si>
  <si>
    <r>
      <t>Jason Hursh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</si>
  <si>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Logan Bawcom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</si>
  <si>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Seth Frankoff</t>
    </r>
    <r>
      <rPr>
        <sz val="6"/>
        <color rgb="FF212121"/>
        <rFont val="Arial"/>
        <family val="2"/>
      </rPr>
      <t> (P)</t>
    </r>
    <r>
      <rPr>
        <sz val="7"/>
        <color rgb="FF212121"/>
        <rFont val="Arial"/>
        <family val="2"/>
      </rPr>
      <t> </t>
    </r>
  </si>
  <si>
    <r>
      <t>Kyle Martin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P)</t>
    </r>
    <r>
      <rPr>
        <sz val="7"/>
        <color rgb="FF212121"/>
        <rFont val="Arial"/>
        <family val="2"/>
      </rPr>
      <t> </t>
    </r>
  </si>
  <si>
    <r>
      <t>Joseph Colon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P)</t>
    </r>
    <r>
      <rPr>
        <sz val="7"/>
        <color rgb="FF212121"/>
        <rFont val="Arial"/>
        <family val="2"/>
      </rPr>
      <t> </t>
    </r>
  </si>
  <si>
    <r>
      <t>Alex Wimmers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</si>
  <si>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Walker Lockett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SD</t>
    </r>
    <r>
      <rPr>
        <sz val="6"/>
        <color rgb="FF212121"/>
        <rFont val="Arial"/>
        <family val="2"/>
      </rPr>
      <t> - P)</t>
    </r>
    <r>
      <rPr>
        <sz val="7"/>
        <color rgb="FF212121"/>
        <rFont val="Arial"/>
        <family val="2"/>
      </rPr>
      <t> </t>
    </r>
  </si>
  <si>
    <r>
      <t>Alejandro Chacin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</si>
  <si>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Jonathan Dziedzic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</si>
  <si>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Harrison Musgrave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</si>
  <si>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t>RANK</t>
  </si>
  <si>
    <t>DH</t>
  </si>
  <si>
    <t>ALL H</t>
  </si>
  <si>
    <t>ALL P</t>
  </si>
  <si>
    <t>TEAM</t>
  </si>
  <si>
    <t>Round/Team</t>
  </si>
  <si>
    <t>#</t>
  </si>
  <si>
    <t>Round 1</t>
  </si>
  <si>
    <t>1.1</t>
  </si>
  <si>
    <t>Mike Trout (LAA - CF) </t>
  </si>
  <si>
    <t>1.2</t>
  </si>
  <si>
    <t>1.3</t>
  </si>
  <si>
    <t>1.4</t>
  </si>
  <si>
    <t>1.5</t>
  </si>
  <si>
    <t>1.7</t>
  </si>
  <si>
    <t>1.8</t>
  </si>
  <si>
    <t>1.9</t>
  </si>
  <si>
    <t>1.10</t>
  </si>
  <si>
    <t>Round 2</t>
  </si>
  <si>
    <t>ROUND 3</t>
  </si>
  <si>
    <t>POSITION</t>
  </si>
  <si>
    <t>POSITION PICK</t>
  </si>
  <si>
    <t>PITCHER PICK</t>
  </si>
  <si>
    <t>Mookie Betts (BOS - RF) </t>
  </si>
  <si>
    <t>Paul Goldschmidt (ARI - 1B) </t>
  </si>
  <si>
    <t>Jose Altuve (HOU - 2B) </t>
  </si>
  <si>
    <t>Bryce Harper (WSH - RF) </t>
  </si>
  <si>
    <t>Charlie Blackmon (COL - CF) </t>
  </si>
  <si>
    <t>Miguel Cabrera (DET - 1B) </t>
  </si>
  <si>
    <t>Chris Sale (BOS - SP) </t>
  </si>
  <si>
    <t>Nolan Arenado (COL - 3B) </t>
  </si>
  <si>
    <t>Josh Donaldson (TOR - 3B) DTD </t>
  </si>
  <si>
    <t>Kris Bryant (CHC - 1B,3B,LF,RF) </t>
  </si>
  <si>
    <t>Chris Archer (TB - SP) </t>
  </si>
  <si>
    <t>Corey Seager (LAD - SS) </t>
  </si>
  <si>
    <t>Corey Kluber (CLE - SP) </t>
  </si>
  <si>
    <t>sp</t>
  </si>
  <si>
    <t>aa</t>
  </si>
  <si>
    <t xml:space="preserve"> </t>
  </si>
  <si>
    <t>Joey Votto (CIN - 1B) </t>
  </si>
  <si>
    <t>Daniel Murphy (WSH - 1B,2B) </t>
  </si>
  <si>
    <t>Notorious - Tony</t>
  </si>
  <si>
    <t>Rapid City Chiefs - Scott</t>
  </si>
  <si>
    <t>Triple Playas - MiLo</t>
  </si>
  <si>
    <t>Bush Leaguer - Carl</t>
  </si>
  <si>
    <t>Husani Waves - Muneer</t>
  </si>
  <si>
    <t>Wombats - Mike L</t>
  </si>
  <si>
    <t>HateCrushers - Jack</t>
  </si>
  <si>
    <t>Trust the Process - Stephen</t>
  </si>
  <si>
    <t>A.J. Pollock (ARI - CF) </t>
  </si>
  <si>
    <t>Anthony Rendon (WSH - 3B) </t>
  </si>
  <si>
    <t>Gary Sanchez (NYY - C) </t>
  </si>
  <si>
    <t>Ian Kinsler (DET - 2B) </t>
  </si>
  <si>
    <t>Adrian Beltre (TEX - 3B) </t>
  </si>
  <si>
    <t>Gregory Polanco (PIT - LF,RF) </t>
  </si>
  <si>
    <t>Rougned Odor (TEX - 2B) </t>
  </si>
  <si>
    <t>Jose Abreu (CWS - 1B) </t>
  </si>
  <si>
    <t>Giancarlo Stanton (MIA - RF) </t>
  </si>
  <si>
    <t>Xander Bogaerts (BOS - SS) </t>
  </si>
  <si>
    <t>Francisco Lindor (CLE - SS) </t>
  </si>
  <si>
    <t>Robinson Cano (SEA - 2B) </t>
  </si>
  <si>
    <t>Nelson Cruz (SEA - RF,DH) </t>
  </si>
  <si>
    <t>Freddie Freeman (ATL - 1B) </t>
  </si>
  <si>
    <t>Starling Marte (PIT - LF,CF) </t>
  </si>
  <si>
    <t>Trea Turner (WSH - 2B,CF) </t>
  </si>
  <si>
    <t>Carlos Correa (HOU - SS) </t>
  </si>
  <si>
    <t>Manny Machado (BAL - 3B,SS) </t>
  </si>
  <si>
    <t>Madison Bumgarner (SF - SP) </t>
  </si>
  <si>
    <t>Noah Syndergaard (NYM - SP) </t>
  </si>
  <si>
    <t>Johnny Cueto (SF - SP) </t>
  </si>
  <si>
    <t>Stephen Strasburg (WSH - SP) </t>
  </si>
  <si>
    <t>Justin Verlander (DET - SP) </t>
  </si>
  <si>
    <t>Jeurys Familia (NYM - RP) </t>
  </si>
  <si>
    <t>Jobu's Butt - Nick</t>
  </si>
  <si>
    <t>USSR - Kevin</t>
  </si>
  <si>
    <t>Position</t>
  </si>
  <si>
    <t>WISH LIST</t>
  </si>
  <si>
    <t>MAX STATS</t>
  </si>
  <si>
    <t>WOMBATS DIFFER</t>
  </si>
  <si>
    <t>WOMBATS RANK</t>
  </si>
  <si>
    <t>Tony</t>
  </si>
  <si>
    <t>Scott</t>
  </si>
  <si>
    <t>MiLo</t>
  </si>
  <si>
    <t>Wombats</t>
  </si>
  <si>
    <t>DRAFTED</t>
  </si>
  <si>
    <r>
      <t>Mike Trout</t>
    </r>
    <r>
      <rPr>
        <sz val="9"/>
        <rFont val="Arial"/>
        <family val="2"/>
      </rPr>
      <t> (LAA - CF) </t>
    </r>
  </si>
  <si>
    <r>
      <t>Mookie Betts</t>
    </r>
    <r>
      <rPr>
        <sz val="9"/>
        <rFont val="Arial"/>
        <family val="2"/>
      </rPr>
      <t> (BOS - RF) </t>
    </r>
  </si>
  <si>
    <r>
      <t>Jose Altuve</t>
    </r>
    <r>
      <rPr>
        <sz val="9"/>
        <rFont val="Arial"/>
        <family val="2"/>
      </rPr>
      <t> (HOU - 2B) </t>
    </r>
  </si>
  <si>
    <r>
      <t>Paul Goldschmidt</t>
    </r>
    <r>
      <rPr>
        <sz val="9"/>
        <rFont val="Arial"/>
        <family val="2"/>
      </rPr>
      <t> (ARI - 1B) </t>
    </r>
  </si>
  <si>
    <r>
      <t>Kris Bryant</t>
    </r>
    <r>
      <rPr>
        <sz val="9"/>
        <rFont val="Arial"/>
        <family val="2"/>
      </rPr>
      <t> (CHC - 1B,3B,LF,RF) </t>
    </r>
  </si>
  <si>
    <r>
      <t>Nolan Arenado</t>
    </r>
    <r>
      <rPr>
        <sz val="9"/>
        <rFont val="Arial"/>
        <family val="2"/>
      </rPr>
      <t> (COL - 3B) </t>
    </r>
  </si>
  <si>
    <r>
      <t>Manny Machado</t>
    </r>
    <r>
      <rPr>
        <sz val="9"/>
        <rFont val="Arial"/>
        <family val="2"/>
      </rPr>
      <t> (BAL - 3B,SS) </t>
    </r>
  </si>
  <si>
    <r>
      <t>Bryce Harper</t>
    </r>
    <r>
      <rPr>
        <sz val="9"/>
        <rFont val="Arial"/>
        <family val="2"/>
      </rPr>
      <t> (WSH - RF) </t>
    </r>
  </si>
  <si>
    <r>
      <t>Josh Donaldson</t>
    </r>
    <r>
      <rPr>
        <sz val="9"/>
        <rFont val="Arial"/>
        <family val="2"/>
      </rPr>
      <t> (TOR - 3B)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</si>
  <si>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Anthony Rizzo</t>
    </r>
    <r>
      <rPr>
        <sz val="9"/>
        <rFont val="Arial"/>
        <family val="2"/>
      </rPr>
      <t> (CHC - 1B) </t>
    </r>
  </si>
  <si>
    <r>
      <t>Miguel Cabrera</t>
    </r>
    <r>
      <rPr>
        <sz val="9"/>
        <rFont val="Arial"/>
        <family val="2"/>
      </rPr>
      <t> (DET - 1B) </t>
    </r>
  </si>
  <si>
    <r>
      <t>Charlie Blackmon</t>
    </r>
    <r>
      <rPr>
        <sz val="9"/>
        <rFont val="Arial"/>
        <family val="2"/>
      </rPr>
      <t> (COL - CF) </t>
    </r>
  </si>
  <si>
    <r>
      <t>Carlos Correa</t>
    </r>
    <r>
      <rPr>
        <sz val="9"/>
        <rFont val="Arial"/>
        <family val="2"/>
      </rPr>
      <t> (HOU - SS) </t>
    </r>
  </si>
  <si>
    <r>
      <t>Trea Turner</t>
    </r>
    <r>
      <rPr>
        <sz val="9"/>
        <rFont val="Arial"/>
        <family val="2"/>
      </rPr>
      <t> (WSH - 2B,CF) </t>
    </r>
  </si>
  <si>
    <r>
      <t>Joey Votto</t>
    </r>
    <r>
      <rPr>
        <sz val="9"/>
        <rFont val="Arial"/>
        <family val="2"/>
      </rPr>
      <t> (CIN - 1B) </t>
    </r>
  </si>
  <si>
    <r>
      <t>Corey Seager</t>
    </r>
    <r>
      <rPr>
        <sz val="9"/>
        <rFont val="Arial"/>
        <family val="2"/>
      </rPr>
      <t> (LAD - SS) </t>
    </r>
  </si>
  <si>
    <r>
      <t>Starling Marte</t>
    </r>
    <r>
      <rPr>
        <sz val="9"/>
        <rFont val="Arial"/>
        <family val="2"/>
      </rPr>
      <t> (PIT - LF,CF) </t>
    </r>
  </si>
  <si>
    <r>
      <t>Freddie Freeman</t>
    </r>
    <r>
      <rPr>
        <sz val="9"/>
        <rFont val="Arial"/>
        <family val="2"/>
      </rPr>
      <t> (ATL - 1B) </t>
    </r>
  </si>
  <si>
    <r>
      <t>Edwin Encarnacion</t>
    </r>
    <r>
      <rPr>
        <sz val="9"/>
        <rFont val="Arial"/>
        <family val="2"/>
      </rPr>
      <t> (CLE - 1B,DH) </t>
    </r>
  </si>
  <si>
    <r>
      <t>Nelson Cruz</t>
    </r>
    <r>
      <rPr>
        <sz val="9"/>
        <rFont val="Arial"/>
        <family val="2"/>
      </rPr>
      <t> (SEA - RF,DH) </t>
    </r>
  </si>
  <si>
    <r>
      <t>Robinson Cano</t>
    </r>
    <r>
      <rPr>
        <sz val="9"/>
        <rFont val="Arial"/>
        <family val="2"/>
      </rPr>
      <t> (SEA - 2B) </t>
    </r>
  </si>
  <si>
    <r>
      <t>Francisco Lindor</t>
    </r>
    <r>
      <rPr>
        <sz val="9"/>
        <rFont val="Arial"/>
        <family val="2"/>
      </rPr>
      <t> (CLE - SS) </t>
    </r>
  </si>
  <si>
    <r>
      <t>Ryan Braun</t>
    </r>
    <r>
      <rPr>
        <sz val="9"/>
        <rFont val="Arial"/>
        <family val="2"/>
      </rPr>
      <t> (MIL - LF) </t>
    </r>
  </si>
  <si>
    <r>
      <t>George Springer</t>
    </r>
    <r>
      <rPr>
        <sz val="9"/>
        <rFont val="Arial"/>
        <family val="2"/>
      </rPr>
      <t> (HOU - RF) </t>
    </r>
  </si>
  <si>
    <r>
      <t>Xander Bogaerts</t>
    </r>
    <r>
      <rPr>
        <sz val="9"/>
        <rFont val="Arial"/>
        <family val="2"/>
      </rPr>
      <t> (BOS - SS) </t>
    </r>
  </si>
  <si>
    <r>
      <t>J.D. Martinez</t>
    </r>
    <r>
      <rPr>
        <sz val="9"/>
        <rFont val="Arial"/>
        <family val="2"/>
      </rPr>
      <t> (DET - RF) </t>
    </r>
  </si>
  <si>
    <r>
      <t>A.J. Pollock</t>
    </r>
    <r>
      <rPr>
        <sz val="9"/>
        <rFont val="Arial"/>
        <family val="2"/>
      </rPr>
      <t> (ARI - CF) </t>
    </r>
  </si>
  <si>
    <r>
      <t>Brian Dozier</t>
    </r>
    <r>
      <rPr>
        <sz val="9"/>
        <rFont val="Arial"/>
        <family val="2"/>
      </rPr>
      <t> (MIN - 2B) </t>
    </r>
  </si>
  <si>
    <r>
      <t>Giancarlo Stanton</t>
    </r>
    <r>
      <rPr>
        <sz val="9"/>
        <rFont val="Arial"/>
        <family val="2"/>
      </rPr>
      <t> (MIA - RF) </t>
    </r>
  </si>
  <si>
    <r>
      <t>Jonathan Villar</t>
    </r>
    <r>
      <rPr>
        <sz val="9"/>
        <rFont val="Arial"/>
        <family val="2"/>
      </rPr>
      <t> (MIL - 2B,3B,SS) </t>
    </r>
  </si>
  <si>
    <r>
      <t>Carlos Gonzalez</t>
    </r>
    <r>
      <rPr>
        <sz val="9"/>
        <rFont val="Arial"/>
        <family val="2"/>
      </rPr>
      <t> (COL - RF) </t>
    </r>
  </si>
  <si>
    <r>
      <t>Trevor Story</t>
    </r>
    <r>
      <rPr>
        <sz val="9"/>
        <rFont val="Arial"/>
        <family val="2"/>
      </rPr>
      <t> (COL - SS) </t>
    </r>
  </si>
  <si>
    <r>
      <t>Daniel Murphy</t>
    </r>
    <r>
      <rPr>
        <sz val="9"/>
        <rFont val="Arial"/>
        <family val="2"/>
      </rPr>
      <t> (WSH - 1B,2B) </t>
    </r>
  </si>
  <si>
    <r>
      <t>Jose Abreu</t>
    </r>
    <r>
      <rPr>
        <sz val="9"/>
        <rFont val="Arial"/>
        <family val="2"/>
      </rPr>
      <t> (CWS - 1B) </t>
    </r>
  </si>
  <si>
    <r>
      <t>Rougned Odor</t>
    </r>
    <r>
      <rPr>
        <sz val="9"/>
        <rFont val="Arial"/>
        <family val="2"/>
      </rPr>
      <t> (TEX - 2B) </t>
    </r>
  </si>
  <si>
    <r>
      <t>Ian Desmond</t>
    </r>
    <r>
      <rPr>
        <sz val="9"/>
        <rFont val="Arial"/>
        <family val="2"/>
      </rPr>
      <t> (COL - LF,CF) </t>
    </r>
  </si>
  <si>
    <r>
      <t>Christian Yelich</t>
    </r>
    <r>
      <rPr>
        <sz val="9"/>
        <rFont val="Arial"/>
        <family val="2"/>
      </rPr>
      <t> (MIA - LF,CF) </t>
    </r>
  </si>
  <si>
    <r>
      <t>Wil Myers</t>
    </r>
    <r>
      <rPr>
        <sz val="9"/>
        <rFont val="Arial"/>
        <family val="2"/>
      </rPr>
      <t> (SD - 1B,RF) </t>
    </r>
  </si>
  <si>
    <r>
      <t>Kyle Seager</t>
    </r>
    <r>
      <rPr>
        <sz val="9"/>
        <rFont val="Arial"/>
        <family val="2"/>
      </rPr>
      <t> (SEA - 3B) </t>
    </r>
  </si>
  <si>
    <r>
      <t>Yoenis Cespedes</t>
    </r>
    <r>
      <rPr>
        <sz val="9"/>
        <rFont val="Arial"/>
        <family val="2"/>
      </rPr>
      <t> (NYM - LF,CF) </t>
    </r>
  </si>
  <si>
    <r>
      <t>Buster Posey</t>
    </r>
    <r>
      <rPr>
        <sz val="9"/>
        <rFont val="Arial"/>
        <family val="2"/>
      </rPr>
      <t> (SF - C,1B) </t>
    </r>
  </si>
  <si>
    <r>
      <t>Andrew McCutchen</t>
    </r>
    <r>
      <rPr>
        <sz val="9"/>
        <rFont val="Arial"/>
        <family val="2"/>
      </rPr>
      <t> (PIT - CF) </t>
    </r>
  </si>
  <si>
    <r>
      <t>Gregory Polanco</t>
    </r>
    <r>
      <rPr>
        <sz val="9"/>
        <rFont val="Arial"/>
        <family val="2"/>
      </rPr>
      <t> (PIT - LF,RF) </t>
    </r>
  </si>
  <si>
    <r>
      <t>Justin Upton</t>
    </r>
    <r>
      <rPr>
        <sz val="9"/>
        <rFont val="Arial"/>
        <family val="2"/>
      </rPr>
      <t> (DET - LF,CF) </t>
    </r>
  </si>
  <si>
    <r>
      <t>Adrian Beltre</t>
    </r>
    <r>
      <rPr>
        <sz val="9"/>
        <rFont val="Arial"/>
        <family val="2"/>
      </rPr>
      <t> (TEX - 3B) </t>
    </r>
  </si>
  <si>
    <r>
      <t>Hanley Ramirez</t>
    </r>
    <r>
      <rPr>
        <sz val="9"/>
        <rFont val="Arial"/>
        <family val="2"/>
      </rPr>
      <t> (BOS - 1B) </t>
    </r>
  </si>
  <si>
    <r>
      <t>Chris Davis</t>
    </r>
    <r>
      <rPr>
        <sz val="9"/>
        <rFont val="Arial"/>
        <family val="2"/>
      </rPr>
      <t> (BAL - 1B) </t>
    </r>
  </si>
  <si>
    <r>
      <t>Ian Kinsler</t>
    </r>
    <r>
      <rPr>
        <sz val="9"/>
        <rFont val="Arial"/>
        <family val="2"/>
      </rPr>
      <t> (DET - 2B) </t>
    </r>
  </si>
  <si>
    <r>
      <t>Kyle Schwarber</t>
    </r>
    <r>
      <rPr>
        <sz val="9"/>
        <rFont val="Arial"/>
        <family val="2"/>
      </rPr>
      <t> (CHC - C,LF) </t>
    </r>
  </si>
  <si>
    <r>
      <t>Dee Gordon</t>
    </r>
    <r>
      <rPr>
        <sz val="9"/>
        <rFont val="Arial"/>
        <family val="2"/>
      </rPr>
      <t> (MIA - 2B) </t>
    </r>
  </si>
  <si>
    <r>
      <t>Todd Frazier</t>
    </r>
    <r>
      <rPr>
        <sz val="9"/>
        <rFont val="Arial"/>
        <family val="2"/>
      </rPr>
      <t> (CWS - 1B,3B) </t>
    </r>
  </si>
  <si>
    <r>
      <t>Jean Segura</t>
    </r>
    <r>
      <rPr>
        <sz val="9"/>
        <rFont val="Arial"/>
        <family val="2"/>
      </rPr>
      <t> (SEA - 2B,SS) </t>
    </r>
  </si>
  <si>
    <r>
      <t>Gary Sanchez</t>
    </r>
    <r>
      <rPr>
        <sz val="9"/>
        <rFont val="Arial"/>
        <family val="2"/>
      </rPr>
      <t> (NYY - C) </t>
    </r>
  </si>
  <si>
    <r>
      <t>Mark Trumbo</t>
    </r>
    <r>
      <rPr>
        <sz val="9"/>
        <rFont val="Arial"/>
        <family val="2"/>
      </rPr>
      <t> (BAL - RF,DH) </t>
    </r>
  </si>
  <si>
    <r>
      <t>Matt Carpenter</t>
    </r>
    <r>
      <rPr>
        <sz val="9"/>
        <rFont val="Arial"/>
        <family val="2"/>
      </rPr>
      <t> (STL - 1B,2B,3B) </t>
    </r>
  </si>
  <si>
    <r>
      <t>Khris Davis</t>
    </r>
    <r>
      <rPr>
        <sz val="9"/>
        <rFont val="Arial"/>
        <family val="2"/>
      </rPr>
      <t> (OAK - LF,DH) </t>
    </r>
  </si>
  <si>
    <r>
      <t>Matt Kemp</t>
    </r>
    <r>
      <rPr>
        <sz val="9"/>
        <rFont val="Arial"/>
        <family val="2"/>
      </rPr>
      <t> (ATL - LF,RF) </t>
    </r>
  </si>
  <si>
    <r>
      <t>Anthony Rendon</t>
    </r>
    <r>
      <rPr>
        <sz val="9"/>
        <rFont val="Arial"/>
        <family val="2"/>
      </rPr>
      <t> (WSH - 3B) </t>
    </r>
  </si>
  <si>
    <r>
      <t>Adam Jones</t>
    </r>
    <r>
      <rPr>
        <sz val="9"/>
        <rFont val="Arial"/>
        <family val="2"/>
      </rPr>
      <t> (BAL - CF) </t>
    </r>
  </si>
  <si>
    <r>
      <t>Jason Kipnis</t>
    </r>
    <r>
      <rPr>
        <sz val="9"/>
        <rFont val="Arial"/>
        <family val="2"/>
      </rPr>
      <t> (CLE - 2B) </t>
    </r>
  </si>
  <si>
    <r>
      <t>Jonathan Lucroy</t>
    </r>
    <r>
      <rPr>
        <sz val="9"/>
        <rFont val="Arial"/>
        <family val="2"/>
      </rPr>
      <t> (TEX - C,1B) </t>
    </r>
  </si>
  <si>
    <r>
      <t>Evan Longoria</t>
    </r>
    <r>
      <rPr>
        <sz val="9"/>
        <rFont val="Arial"/>
        <family val="2"/>
      </rPr>
      <t> (TB - 3B) </t>
    </r>
  </si>
  <si>
    <r>
      <t>Eric Hosmer</t>
    </r>
    <r>
      <rPr>
        <sz val="9"/>
        <rFont val="Arial"/>
        <family val="2"/>
      </rPr>
      <t> (KC - 1B) </t>
    </r>
  </si>
  <si>
    <r>
      <t>Alex Bregman</t>
    </r>
    <r>
      <rPr>
        <sz val="9"/>
        <rFont val="Arial"/>
        <family val="2"/>
      </rPr>
      <t> (HOU - 3B) </t>
    </r>
  </si>
  <si>
    <r>
      <t>Billy Hamilton</t>
    </r>
    <r>
      <rPr>
        <sz val="9"/>
        <rFont val="Arial"/>
        <family val="2"/>
      </rPr>
      <t> (CIN - CF) </t>
    </r>
  </si>
  <si>
    <r>
      <t>DJ LeMahieu</t>
    </r>
    <r>
      <rPr>
        <sz val="9"/>
        <rFont val="Arial"/>
        <family val="2"/>
      </rPr>
      <t> (COL - 2B) </t>
    </r>
  </si>
  <si>
    <r>
      <t>Carlos Santana</t>
    </r>
    <r>
      <rPr>
        <sz val="9"/>
        <rFont val="Arial"/>
        <family val="2"/>
      </rPr>
      <t> (CLE - 1B,DH) </t>
    </r>
  </si>
  <si>
    <r>
      <t>Jose Bautista</t>
    </r>
    <r>
      <rPr>
        <sz val="9"/>
        <rFont val="Arial"/>
        <family val="2"/>
      </rPr>
      <t> (TOR - RF,DH) </t>
    </r>
  </si>
  <si>
    <r>
      <t>Albert Pujols</t>
    </r>
    <r>
      <rPr>
        <sz val="9"/>
        <rFont val="Arial"/>
        <family val="2"/>
      </rPr>
      <t> (LAA - 1B,DH)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</si>
  <si>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David Dahl</t>
    </r>
    <r>
      <rPr>
        <sz val="9"/>
        <rFont val="Arial"/>
        <family val="2"/>
      </rPr>
      <t> (COL - LF,CF)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</si>
  <si>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Lorenzo Cain</t>
    </r>
    <r>
      <rPr>
        <sz val="9"/>
        <rFont val="Arial"/>
        <family val="2"/>
      </rPr>
      <t> (KC - CF,RF) </t>
    </r>
  </si>
  <si>
    <r>
      <t>Adam Eaton</t>
    </r>
    <r>
      <rPr>
        <sz val="9"/>
        <rFont val="Arial"/>
        <family val="2"/>
      </rPr>
      <t> (WSH - CF,RF) </t>
    </r>
  </si>
  <si>
    <r>
      <t>Justin Turner</t>
    </r>
    <r>
      <rPr>
        <sz val="9"/>
        <rFont val="Arial"/>
        <family val="2"/>
      </rPr>
      <t> (LAD - 3B) </t>
    </r>
  </si>
  <si>
    <r>
      <t>Odubel Herrera</t>
    </r>
    <r>
      <rPr>
        <sz val="9"/>
        <rFont val="Arial"/>
        <family val="2"/>
      </rPr>
      <t> (PHI - CF) </t>
    </r>
  </si>
  <si>
    <r>
      <t>Jackie Bradley</t>
    </r>
    <r>
      <rPr>
        <sz val="9"/>
        <rFont val="Arial"/>
        <family val="2"/>
      </rPr>
      <t> (BOS - CF) </t>
    </r>
  </si>
  <si>
    <r>
      <t>Stephen Piscotty</t>
    </r>
    <r>
      <rPr>
        <sz val="9"/>
        <rFont val="Arial"/>
        <family val="2"/>
      </rPr>
      <t> (STL - CF,RF) </t>
    </r>
  </si>
  <si>
    <r>
      <t>Dustin Pedroia</t>
    </r>
    <r>
      <rPr>
        <sz val="9"/>
        <rFont val="Arial"/>
        <family val="2"/>
      </rPr>
      <t> (BOS - 2B) </t>
    </r>
  </si>
  <si>
    <r>
      <t>Andrew Benintendi</t>
    </r>
    <r>
      <rPr>
        <sz val="9"/>
        <rFont val="Arial"/>
        <family val="2"/>
      </rPr>
      <t> (BOS - LF) </t>
    </r>
  </si>
  <si>
    <r>
      <t>Miguel Sano</t>
    </r>
    <r>
      <rPr>
        <sz val="9"/>
        <rFont val="Arial"/>
        <family val="2"/>
      </rPr>
      <t> (MIN - 3B,RF,DH) </t>
    </r>
  </si>
  <si>
    <r>
      <t>Willson Contreras</t>
    </r>
    <r>
      <rPr>
        <sz val="9"/>
        <rFont val="Arial"/>
        <family val="2"/>
      </rPr>
      <t> (CHC - C,LF) </t>
    </r>
  </si>
  <si>
    <r>
      <t>Jose Ramirez</t>
    </r>
    <r>
      <rPr>
        <sz val="9"/>
        <rFont val="Arial"/>
        <family val="2"/>
      </rPr>
      <t> (CLE - 3B,LF) </t>
    </r>
  </si>
  <si>
    <r>
      <t>Adrian Gonzalez</t>
    </r>
    <r>
      <rPr>
        <sz val="9"/>
        <rFont val="Arial"/>
        <family val="2"/>
      </rPr>
      <t> (LAD - 1B) </t>
    </r>
  </si>
  <si>
    <r>
      <t>Maikel Franco</t>
    </r>
    <r>
      <rPr>
        <sz val="9"/>
        <rFont val="Arial"/>
        <family val="2"/>
      </rPr>
      <t> (PHI - 3B) </t>
    </r>
  </si>
  <si>
    <r>
      <t>Jake Lamb</t>
    </r>
    <r>
      <rPr>
        <sz val="9"/>
        <rFont val="Arial"/>
        <family val="2"/>
      </rPr>
      <t> (ARI - 3B) </t>
    </r>
  </si>
  <si>
    <r>
      <t>Kole Calhoun</t>
    </r>
    <r>
      <rPr>
        <sz val="9"/>
        <rFont val="Arial"/>
        <family val="2"/>
      </rPr>
      <t> (LAA - RF) </t>
    </r>
  </si>
  <si>
    <r>
      <t>Aledmys Diaz</t>
    </r>
    <r>
      <rPr>
        <sz val="9"/>
        <rFont val="Arial"/>
        <family val="2"/>
      </rPr>
      <t> (STL - SS) </t>
    </r>
  </si>
  <si>
    <r>
      <t>Addison Russell</t>
    </r>
    <r>
      <rPr>
        <sz val="9"/>
        <rFont val="Arial"/>
        <family val="2"/>
      </rPr>
      <t> (CHC - SS) </t>
    </r>
  </si>
  <si>
    <r>
      <t>Adam Duvall</t>
    </r>
    <r>
      <rPr>
        <sz val="9"/>
        <rFont val="Arial"/>
        <family val="2"/>
      </rPr>
      <t> (CIN - LF,RF) </t>
    </r>
  </si>
  <si>
    <r>
      <t>J.T. Realmuto</t>
    </r>
    <r>
      <rPr>
        <sz val="9"/>
        <rFont val="Arial"/>
        <family val="2"/>
      </rPr>
      <t> (MIA - C) </t>
    </r>
  </si>
  <si>
    <r>
      <t>Salvador Perez</t>
    </r>
    <r>
      <rPr>
        <sz val="9"/>
        <rFont val="Arial"/>
        <family val="2"/>
      </rPr>
      <t> (KC - C) </t>
    </r>
  </si>
  <si>
    <r>
      <t>Marcell Ozuna</t>
    </r>
    <r>
      <rPr>
        <sz val="9"/>
        <rFont val="Arial"/>
        <family val="2"/>
      </rPr>
      <t> (MIA - LF,CF,RF) </t>
    </r>
  </si>
  <si>
    <r>
      <t>Hunter Pence</t>
    </r>
    <r>
      <rPr>
        <sz val="9"/>
        <rFont val="Arial"/>
        <family val="2"/>
      </rPr>
      <t> (SF - RF) </t>
    </r>
  </si>
  <si>
    <r>
      <t>Troy Tulowitzki</t>
    </r>
    <r>
      <rPr>
        <sz val="9"/>
        <rFont val="Arial"/>
        <family val="2"/>
      </rPr>
      <t> (TOR - SS) </t>
    </r>
  </si>
  <si>
    <r>
      <t>Yasmani Grandal</t>
    </r>
    <r>
      <rPr>
        <sz val="9"/>
        <rFont val="Arial"/>
        <family val="2"/>
      </rPr>
      <t> (LAD - C) </t>
    </r>
  </si>
  <si>
    <r>
      <t>Brandon Belt</t>
    </r>
    <r>
      <rPr>
        <sz val="9"/>
        <rFont val="Arial"/>
        <family val="2"/>
      </rPr>
      <t> (SF - 1B) </t>
    </r>
  </si>
  <si>
    <r>
      <t>Victor Martinez</t>
    </r>
    <r>
      <rPr>
        <sz val="9"/>
        <rFont val="Arial"/>
        <family val="2"/>
      </rPr>
      <t> (DET - 1B,DH) </t>
    </r>
  </si>
  <si>
    <r>
      <t>Evan Gattis</t>
    </r>
    <r>
      <rPr>
        <sz val="9"/>
        <rFont val="Arial"/>
        <family val="2"/>
      </rPr>
      <t> (HOU - C,DH) </t>
    </r>
  </si>
  <si>
    <r>
      <t>Dexter Fowler</t>
    </r>
    <r>
      <rPr>
        <sz val="9"/>
        <rFont val="Arial"/>
        <family val="2"/>
      </rPr>
      <t> (STL - CF) </t>
    </r>
  </si>
  <si>
    <r>
      <t>Kendrys Morales</t>
    </r>
    <r>
      <rPr>
        <sz val="9"/>
        <rFont val="Arial"/>
        <family val="2"/>
      </rPr>
      <t> (TOR - 1B,RF,DH) </t>
    </r>
  </si>
  <si>
    <r>
      <t>Ben Zobrist</t>
    </r>
    <r>
      <rPr>
        <sz val="9"/>
        <rFont val="Arial"/>
        <family val="2"/>
      </rPr>
      <t> (CHC - 2B,LF,RF) </t>
    </r>
  </si>
  <si>
    <r>
      <t>Eduardo Nunez</t>
    </r>
    <r>
      <rPr>
        <sz val="9"/>
        <rFont val="Arial"/>
        <family val="2"/>
      </rPr>
      <t> (SF - 3B,SS) </t>
    </r>
  </si>
  <si>
    <r>
      <t>Joc Pederson</t>
    </r>
    <r>
      <rPr>
        <sz val="9"/>
        <rFont val="Arial"/>
        <family val="2"/>
      </rPr>
      <t> (LAD - CF) </t>
    </r>
  </si>
  <si>
    <r>
      <t>Russell Martin</t>
    </r>
    <r>
      <rPr>
        <sz val="9"/>
        <rFont val="Arial"/>
        <family val="2"/>
      </rPr>
      <t> (TOR - C) </t>
    </r>
  </si>
  <si>
    <r>
      <t>Elvis Andrus</t>
    </r>
    <r>
      <rPr>
        <sz val="9"/>
        <rFont val="Arial"/>
        <family val="2"/>
      </rPr>
      <t> (TEX - SS) </t>
    </r>
  </si>
  <si>
    <r>
      <t>Yasmany Tomas</t>
    </r>
    <r>
      <rPr>
        <sz val="9"/>
        <rFont val="Arial"/>
        <family val="2"/>
      </rPr>
      <t> (ARI - LF,RF) </t>
    </r>
  </si>
  <si>
    <r>
      <t>Jonathan Schoop</t>
    </r>
    <r>
      <rPr>
        <sz val="9"/>
        <rFont val="Arial"/>
        <family val="2"/>
      </rPr>
      <t> (BAL - 2B) </t>
    </r>
  </si>
  <si>
    <r>
      <t>Ryon Healy</t>
    </r>
    <r>
      <rPr>
        <sz val="9"/>
        <rFont val="Arial"/>
        <family val="2"/>
      </rPr>
      <t> (OAK - 3B) </t>
    </r>
  </si>
  <si>
    <r>
      <t>Nomar Mazara</t>
    </r>
    <r>
      <rPr>
        <sz val="9"/>
        <rFont val="Arial"/>
        <family val="2"/>
      </rPr>
      <t> (TEX - LF,RF) </t>
    </r>
  </si>
  <si>
    <r>
      <t>Brad Miller</t>
    </r>
    <r>
      <rPr>
        <sz val="9"/>
        <rFont val="Arial"/>
        <family val="2"/>
      </rPr>
      <t> (TB - 1B,SS) </t>
    </r>
  </si>
  <si>
    <r>
      <t>Byron Buxton</t>
    </r>
    <r>
      <rPr>
        <sz val="9"/>
        <rFont val="Arial"/>
        <family val="2"/>
      </rPr>
      <t> (MIN - CF) </t>
    </r>
  </si>
  <si>
    <r>
      <t>Javier Baez</t>
    </r>
    <r>
      <rPr>
        <sz val="9"/>
        <rFont val="Arial"/>
        <family val="2"/>
      </rPr>
      <t> (CHC - 2B,3B,SS) </t>
    </r>
  </si>
  <si>
    <r>
      <t>Carlos Gomez</t>
    </r>
    <r>
      <rPr>
        <sz val="9"/>
        <rFont val="Arial"/>
        <family val="2"/>
      </rPr>
      <t> (TEX - LF,CF,RF) </t>
    </r>
  </si>
  <si>
    <r>
      <t>Brian McCann</t>
    </r>
    <r>
      <rPr>
        <sz val="9"/>
        <rFont val="Arial"/>
        <family val="2"/>
      </rPr>
      <t> (HOU - C,DH) </t>
    </r>
  </si>
  <si>
    <r>
      <t>Jay Bruce</t>
    </r>
    <r>
      <rPr>
        <sz val="9"/>
        <rFont val="Arial"/>
        <family val="2"/>
      </rPr>
      <t> (NYM - RF) </t>
    </r>
  </si>
  <si>
    <r>
      <t>Jose Peraza</t>
    </r>
    <r>
      <rPr>
        <sz val="9"/>
        <rFont val="Arial"/>
        <family val="2"/>
      </rPr>
      <t> (CIN - 2B,SS,LF,CF) </t>
    </r>
  </si>
  <si>
    <r>
      <t>Randal Grichuk</t>
    </r>
    <r>
      <rPr>
        <sz val="9"/>
        <rFont val="Arial"/>
        <family val="2"/>
      </rPr>
      <t> (STL - CF) </t>
    </r>
  </si>
  <si>
    <r>
      <t>Carlos Beltran</t>
    </r>
    <r>
      <rPr>
        <sz val="9"/>
        <rFont val="Arial"/>
        <family val="2"/>
      </rPr>
      <t> (HOU - RF,DH) </t>
    </r>
  </si>
  <si>
    <r>
      <t>Michael Brantley</t>
    </r>
    <r>
      <rPr>
        <sz val="9"/>
        <rFont val="Arial"/>
        <family val="2"/>
      </rPr>
      <t> (CLE - LF) </t>
    </r>
  </si>
  <si>
    <r>
      <t>Mike Napoli</t>
    </r>
    <r>
      <rPr>
        <sz val="9"/>
        <rFont val="Arial"/>
        <family val="2"/>
      </rPr>
      <t> (TEX - 1B,DH) </t>
    </r>
  </si>
  <si>
    <r>
      <t>Devon Travis</t>
    </r>
    <r>
      <rPr>
        <sz val="9"/>
        <rFont val="Arial"/>
        <family val="2"/>
      </rPr>
      <t> (TOR - 2B) </t>
    </r>
  </si>
  <si>
    <r>
      <t>Keon Broxton</t>
    </r>
    <r>
      <rPr>
        <sz val="9"/>
        <rFont val="Arial"/>
        <family val="2"/>
      </rPr>
      <t> (MIL - CF) </t>
    </r>
  </si>
  <si>
    <r>
      <t>Ender Inciarte</t>
    </r>
    <r>
      <rPr>
        <sz val="9"/>
        <rFont val="Arial"/>
        <family val="2"/>
      </rPr>
      <t> (ATL - LF,CF) </t>
    </r>
  </si>
  <si>
    <r>
      <t>Dansby Swanson</t>
    </r>
    <r>
      <rPr>
        <sz val="9"/>
        <rFont val="Arial"/>
        <family val="2"/>
      </rPr>
      <t> (ATL - SS) </t>
    </r>
  </si>
  <si>
    <r>
      <t>Marcus Semien</t>
    </r>
    <r>
      <rPr>
        <sz val="9"/>
        <rFont val="Arial"/>
        <family val="2"/>
      </rPr>
      <t> (OAK - SS) </t>
    </r>
  </si>
  <si>
    <r>
      <t>Logan Forsythe</t>
    </r>
    <r>
      <rPr>
        <sz val="9"/>
        <rFont val="Arial"/>
        <family val="2"/>
      </rPr>
      <t> (LAD - 2B) </t>
    </r>
  </si>
  <si>
    <r>
      <t>Mike Moustakas</t>
    </r>
    <r>
      <rPr>
        <sz val="9"/>
        <rFont val="Arial"/>
        <family val="2"/>
      </rPr>
      <t> (KC - 3B) </t>
    </r>
  </si>
  <si>
    <r>
      <t>Eric Thames</t>
    </r>
    <r>
      <rPr>
        <sz val="9"/>
        <rFont val="Arial"/>
        <family val="2"/>
      </rPr>
      <t> (MIL - LF,RF) </t>
    </r>
  </si>
  <si>
    <r>
      <t>Tommy Joseph</t>
    </r>
    <r>
      <rPr>
        <sz val="9"/>
        <rFont val="Arial"/>
        <family val="2"/>
      </rPr>
      <t> (PHI - 1B) </t>
    </r>
  </si>
  <si>
    <r>
      <t>Melky Cabrera</t>
    </r>
    <r>
      <rPr>
        <sz val="9"/>
        <rFont val="Arial"/>
        <family val="2"/>
      </rPr>
      <t> (CWS - LF) </t>
    </r>
  </si>
  <si>
    <r>
      <t>Yasiel Puig</t>
    </r>
    <r>
      <rPr>
        <sz val="9"/>
        <rFont val="Arial"/>
        <family val="2"/>
      </rPr>
      <t> (LAD - RF) </t>
    </r>
  </si>
  <si>
    <r>
      <t>Kevin Kiermaier</t>
    </r>
    <r>
      <rPr>
        <sz val="9"/>
        <rFont val="Arial"/>
        <family val="2"/>
      </rPr>
      <t> (TB - CF) </t>
    </r>
  </si>
  <si>
    <r>
      <t>Curtis Granderson</t>
    </r>
    <r>
      <rPr>
        <sz val="9"/>
        <rFont val="Arial"/>
        <family val="2"/>
      </rPr>
      <t> (NYM - LF,CF,RF) </t>
    </r>
  </si>
  <si>
    <r>
      <t>Nick Castellanos</t>
    </r>
    <r>
      <rPr>
        <sz val="9"/>
        <rFont val="Arial"/>
        <family val="2"/>
      </rPr>
      <t> (DET - 3B) </t>
    </r>
  </si>
  <si>
    <r>
      <t>Tim Anderson</t>
    </r>
    <r>
      <rPr>
        <sz val="9"/>
        <rFont val="Arial"/>
        <family val="2"/>
      </rPr>
      <t> (CWS - SS) </t>
    </r>
  </si>
  <si>
    <r>
      <t>Neil Walker</t>
    </r>
    <r>
      <rPr>
        <sz val="9"/>
        <rFont val="Arial"/>
        <family val="2"/>
      </rPr>
      <t> (NYM - 2B) </t>
    </r>
  </si>
  <si>
    <r>
      <t>Hunter Renfroe</t>
    </r>
    <r>
      <rPr>
        <sz val="9"/>
        <rFont val="Arial"/>
        <family val="2"/>
      </rPr>
      <t> (SD - RF) </t>
    </r>
  </si>
  <si>
    <r>
      <t>Brandon Crawford</t>
    </r>
    <r>
      <rPr>
        <sz val="9"/>
        <rFont val="Arial"/>
        <family val="2"/>
      </rPr>
      <t> (SF - SS) </t>
    </r>
  </si>
  <si>
    <r>
      <t>Rajai Davis</t>
    </r>
    <r>
      <rPr>
        <sz val="9"/>
        <rFont val="Arial"/>
        <family val="2"/>
      </rPr>
      <t> (OAK - LF,CF) </t>
    </r>
  </si>
  <si>
    <r>
      <t>C.J. Cron</t>
    </r>
    <r>
      <rPr>
        <sz val="9"/>
        <rFont val="Arial"/>
        <family val="2"/>
      </rPr>
      <t> (LAA - 1B) </t>
    </r>
  </si>
  <si>
    <r>
      <t>Welington Castillo</t>
    </r>
    <r>
      <rPr>
        <sz val="9"/>
        <rFont val="Arial"/>
        <family val="2"/>
      </rPr>
      <t> (BAL - C) </t>
    </r>
  </si>
  <si>
    <r>
      <t>Jung-Ho Kang</t>
    </r>
    <r>
      <rPr>
        <sz val="9"/>
        <rFont val="Arial"/>
        <family val="2"/>
      </rPr>
      <t> (PIT - 3B) </t>
    </r>
  </si>
  <si>
    <r>
      <t>Jacoby Ellsbury</t>
    </r>
    <r>
      <rPr>
        <sz val="9"/>
        <rFont val="Arial"/>
        <family val="2"/>
      </rPr>
      <t> (NYY - CF) </t>
    </r>
  </si>
  <si>
    <r>
      <t>Greg Bird</t>
    </r>
    <r>
      <rPr>
        <sz val="9"/>
        <rFont val="Arial"/>
        <family val="2"/>
      </rPr>
      <t> (NYY - 1B) </t>
    </r>
  </si>
  <si>
    <r>
      <t>Matt Holliday</t>
    </r>
    <r>
      <rPr>
        <sz val="9"/>
        <rFont val="Arial"/>
        <family val="2"/>
      </rPr>
      <t> (NYY - 1B,LF) </t>
    </r>
  </si>
  <si>
    <r>
      <t>David Peralta</t>
    </r>
    <r>
      <rPr>
        <sz val="9"/>
        <rFont val="Arial"/>
        <family val="2"/>
      </rPr>
      <t> (ARI - RF) </t>
    </r>
  </si>
  <si>
    <r>
      <t>Michael Conforto</t>
    </r>
    <r>
      <rPr>
        <sz val="9"/>
        <rFont val="Arial"/>
        <family val="2"/>
      </rPr>
      <t> (NYM - LF,CF,RF) </t>
    </r>
  </si>
  <si>
    <r>
      <t>Starlin Castro</t>
    </r>
    <r>
      <rPr>
        <sz val="9"/>
        <rFont val="Arial"/>
        <family val="2"/>
      </rPr>
      <t> (NYY - 2B) </t>
    </r>
  </si>
  <si>
    <r>
      <t>Brett Gardner</t>
    </r>
    <r>
      <rPr>
        <sz val="9"/>
        <rFont val="Arial"/>
        <family val="2"/>
      </rPr>
      <t> (NYY - LF) </t>
    </r>
  </si>
  <si>
    <r>
      <t>Domingo Santana</t>
    </r>
    <r>
      <rPr>
        <sz val="9"/>
        <rFont val="Arial"/>
        <family val="2"/>
      </rPr>
      <t> (MIL - RF) </t>
    </r>
  </si>
  <si>
    <r>
      <t>Max Kepler</t>
    </r>
    <r>
      <rPr>
        <sz val="9"/>
        <rFont val="Arial"/>
        <family val="2"/>
      </rPr>
      <t> (MIN - RF) </t>
    </r>
  </si>
  <si>
    <r>
      <t>Chris Carter</t>
    </r>
    <r>
      <rPr>
        <sz val="9"/>
        <rFont val="Arial"/>
        <family val="2"/>
      </rPr>
      <t> (NYY - 1B) </t>
    </r>
  </si>
  <si>
    <r>
      <t>Eugenio Suarez</t>
    </r>
    <r>
      <rPr>
        <sz val="9"/>
        <rFont val="Arial"/>
        <family val="2"/>
      </rPr>
      <t> (CIN - 3B) </t>
    </r>
  </si>
  <si>
    <r>
      <t>Corey Dickerson</t>
    </r>
    <r>
      <rPr>
        <sz val="9"/>
        <rFont val="Arial"/>
        <family val="2"/>
      </rPr>
      <t> (TB - LF,DH) </t>
    </r>
  </si>
  <si>
    <r>
      <t>Jarrod Dyson</t>
    </r>
    <r>
      <rPr>
        <sz val="9"/>
        <rFont val="Arial"/>
        <family val="2"/>
      </rPr>
      <t> (SEA - LF,CF,RF) </t>
    </r>
  </si>
  <si>
    <r>
      <t>Stephen Vogt</t>
    </r>
    <r>
      <rPr>
        <sz val="9"/>
        <rFont val="Arial"/>
        <family val="2"/>
      </rPr>
      <t> (OAK - C,DH) </t>
    </r>
  </si>
  <si>
    <r>
      <t>Jason Heyward</t>
    </r>
    <r>
      <rPr>
        <sz val="9"/>
        <rFont val="Arial"/>
        <family val="2"/>
      </rPr>
      <t> (CHC - CF,RF) </t>
    </r>
  </si>
  <si>
    <r>
      <t>Yadier Molina</t>
    </r>
    <r>
      <rPr>
        <sz val="9"/>
        <rFont val="Arial"/>
        <family val="2"/>
      </rPr>
      <t> (STL - C) </t>
    </r>
  </si>
  <si>
    <r>
      <t>Yulieski Gurriel</t>
    </r>
    <r>
      <rPr>
        <sz val="9"/>
        <rFont val="Arial"/>
        <family val="2"/>
      </rPr>
      <t> (HOU - 3B) </t>
    </r>
  </si>
  <si>
    <r>
      <t>Josh Reddick</t>
    </r>
    <r>
      <rPr>
        <sz val="9"/>
        <rFont val="Arial"/>
        <family val="2"/>
      </rPr>
      <t> (HOU - RF) </t>
    </r>
  </si>
  <si>
    <r>
      <t>Jorge Soler</t>
    </r>
    <r>
      <rPr>
        <sz val="9"/>
        <rFont val="Arial"/>
        <family val="2"/>
      </rPr>
      <t> (KC - LF,RF) </t>
    </r>
  </si>
  <si>
    <r>
      <t>Matt Wieters</t>
    </r>
    <r>
      <rPr>
        <sz val="9"/>
        <rFont val="Arial"/>
        <family val="2"/>
      </rPr>
      <t> (WSH - C) </t>
    </r>
  </si>
  <si>
    <r>
      <t>Justin Bour</t>
    </r>
    <r>
      <rPr>
        <sz val="9"/>
        <rFont val="Arial"/>
        <family val="2"/>
      </rPr>
      <t> (MIA - 1B) </t>
    </r>
  </si>
  <si>
    <r>
      <t>Joshua Bell</t>
    </r>
    <r>
      <rPr>
        <sz val="9"/>
        <rFont val="Arial"/>
        <family val="2"/>
      </rPr>
      <t> (PIT - 1B,RF) </t>
    </r>
  </si>
  <si>
    <r>
      <t>Shin-Soo Choo</t>
    </r>
    <r>
      <rPr>
        <sz val="9"/>
        <rFont val="Arial"/>
        <family val="2"/>
      </rPr>
      <t> (TEX - RF) </t>
    </r>
  </si>
  <si>
    <r>
      <t>Hernan Perez</t>
    </r>
    <r>
      <rPr>
        <sz val="9"/>
        <rFont val="Arial"/>
        <family val="2"/>
      </rPr>
      <t> (MIL - 2B,3B,CF,RF) </t>
    </r>
  </si>
  <si>
    <r>
      <t>Kevin Pillar</t>
    </r>
    <r>
      <rPr>
        <sz val="9"/>
        <rFont val="Arial"/>
        <family val="2"/>
      </rPr>
      <t> (TOR - CF) </t>
    </r>
  </si>
  <si>
    <r>
      <t>Lucas Duda</t>
    </r>
    <r>
      <rPr>
        <sz val="9"/>
        <rFont val="Arial"/>
        <family val="2"/>
      </rPr>
      <t> (NYM - 1B) </t>
    </r>
  </si>
  <si>
    <r>
      <t>Mitch Moreland</t>
    </r>
    <r>
      <rPr>
        <sz val="9"/>
        <rFont val="Arial"/>
        <family val="2"/>
      </rPr>
      <t> (BOS - 1B)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</si>
  <si>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Leonys Martin</t>
    </r>
    <r>
      <rPr>
        <sz val="9"/>
        <rFont val="Arial"/>
        <family val="2"/>
      </rPr>
      <t> (SEA - CF) </t>
    </r>
  </si>
  <si>
    <r>
      <t>Tyler Naquin</t>
    </r>
    <r>
      <rPr>
        <sz val="9"/>
        <rFont val="Arial"/>
        <family val="2"/>
      </rPr>
      <t> (CLE - CF) </t>
    </r>
  </si>
  <si>
    <r>
      <t>Ryan Schimpf</t>
    </r>
    <r>
      <rPr>
        <sz val="9"/>
        <rFont val="Arial"/>
        <family val="2"/>
      </rPr>
      <t> (SD - 2B,3B) </t>
    </r>
  </si>
  <si>
    <r>
      <t>Travis Jankowski</t>
    </r>
    <r>
      <rPr>
        <sz val="9"/>
        <rFont val="Arial"/>
        <family val="2"/>
      </rPr>
      <t> (SD - CF,RF) </t>
    </r>
  </si>
  <si>
    <r>
      <t>Manuel Margot</t>
    </r>
    <r>
      <rPr>
        <sz val="9"/>
        <rFont val="Arial"/>
        <family val="2"/>
      </rPr>
      <t> (SD - CF) </t>
    </r>
  </si>
  <si>
    <r>
      <t>Tom Murphy</t>
    </r>
    <r>
      <rPr>
        <sz val="9"/>
        <rFont val="Arial"/>
        <family val="2"/>
      </rPr>
      <t> (COL - C) </t>
    </r>
  </si>
  <si>
    <r>
      <t>Cameron Maybin</t>
    </r>
    <r>
      <rPr>
        <sz val="9"/>
        <rFont val="Arial"/>
        <family val="2"/>
      </rPr>
      <t> (LAA - CF) </t>
    </r>
  </si>
  <si>
    <r>
      <t>Jedd Gyorko</t>
    </r>
    <r>
      <rPr>
        <sz val="9"/>
        <rFont val="Arial"/>
        <family val="2"/>
      </rPr>
      <t> (STL - 1B,2B,3B,SS) </t>
    </r>
  </si>
  <si>
    <r>
      <t>Roman Quinn</t>
    </r>
    <r>
      <rPr>
        <sz val="9"/>
        <rFont val="Arial"/>
        <family val="2"/>
      </rPr>
      <t> (PHI - LF) </t>
    </r>
  </si>
  <si>
    <r>
      <t>Brandon Moss</t>
    </r>
    <r>
      <rPr>
        <sz val="9"/>
        <rFont val="Arial"/>
        <family val="2"/>
      </rPr>
      <t> (KC - 1B,LF,RF) </t>
    </r>
  </si>
  <si>
    <r>
      <t>Scott Schebler</t>
    </r>
    <r>
      <rPr>
        <sz val="9"/>
        <rFont val="Arial"/>
        <family val="2"/>
      </rPr>
      <t> (CIN - LF,CF,RF) </t>
    </r>
  </si>
  <si>
    <r>
      <t>Didi Gregorius</t>
    </r>
    <r>
      <rPr>
        <sz val="9"/>
        <rFont val="Arial"/>
        <family val="2"/>
      </rPr>
      <t> (NYY - SS) </t>
    </r>
  </si>
  <si>
    <r>
      <t>Josh Harrison</t>
    </r>
    <r>
      <rPr>
        <sz val="9"/>
        <rFont val="Arial"/>
        <family val="2"/>
      </rPr>
      <t> (PIT - 2B) </t>
    </r>
  </si>
  <si>
    <r>
      <t>Denard Span</t>
    </r>
    <r>
      <rPr>
        <sz val="9"/>
        <rFont val="Arial"/>
        <family val="2"/>
      </rPr>
      <t> (SF - CF) </t>
    </r>
  </si>
  <si>
    <r>
      <t>Adonis Garcia</t>
    </r>
    <r>
      <rPr>
        <sz val="9"/>
        <rFont val="Arial"/>
        <family val="2"/>
      </rPr>
      <t> (ATL - 3B) </t>
    </r>
  </si>
  <si>
    <r>
      <t>Asdrubal Cabrera</t>
    </r>
    <r>
      <rPr>
        <sz val="9"/>
        <rFont val="Arial"/>
        <family val="2"/>
      </rPr>
      <t> (NYM - SS) </t>
    </r>
  </si>
  <si>
    <r>
      <t>Brandon Phillips</t>
    </r>
    <r>
      <rPr>
        <sz val="9"/>
        <rFont val="Arial"/>
        <family val="2"/>
      </rPr>
      <t> (ATL - 2B) </t>
    </r>
  </si>
  <si>
    <r>
      <t>Martin Prado</t>
    </r>
    <r>
      <rPr>
        <sz val="9"/>
        <rFont val="Arial"/>
        <family val="2"/>
      </rPr>
      <t> (MIA - 3B) </t>
    </r>
  </si>
  <si>
    <r>
      <t>Michael Saunders</t>
    </r>
    <r>
      <rPr>
        <sz val="9"/>
        <rFont val="Arial"/>
        <family val="2"/>
      </rPr>
      <t> (PHI - LF,RF) </t>
    </r>
  </si>
  <si>
    <r>
      <t>Danny Valencia</t>
    </r>
    <r>
      <rPr>
        <sz val="9"/>
        <rFont val="Arial"/>
        <family val="2"/>
      </rPr>
      <t> (SEA - 1B,3B,RF) </t>
    </r>
  </si>
  <si>
    <r>
      <t>Joe Panik</t>
    </r>
    <r>
      <rPr>
        <sz val="9"/>
        <rFont val="Arial"/>
        <family val="2"/>
      </rPr>
      <t> (SF - 2B) </t>
    </r>
  </si>
  <si>
    <r>
      <t>Jayson Werth</t>
    </r>
    <r>
      <rPr>
        <sz val="9"/>
        <rFont val="Arial"/>
        <family val="2"/>
      </rPr>
      <t> (WSH - LF) </t>
    </r>
  </si>
  <si>
    <r>
      <t>Austin Hedges</t>
    </r>
    <r>
      <rPr>
        <sz val="9"/>
        <rFont val="Arial"/>
        <family val="2"/>
      </rPr>
      <t> (SD - C) </t>
    </r>
  </si>
  <si>
    <r>
      <t>Cameron Rupp</t>
    </r>
    <r>
      <rPr>
        <sz val="9"/>
        <rFont val="Arial"/>
        <family val="2"/>
      </rPr>
      <t> (PHI - C) </t>
    </r>
  </si>
  <si>
    <r>
      <t>Aaron Judge</t>
    </r>
    <r>
      <rPr>
        <sz val="9"/>
        <rFont val="Arial"/>
        <family val="2"/>
      </rPr>
      <t> (NYY - RF)</t>
    </r>
    <r>
      <rPr>
        <b/>
        <sz val="9"/>
        <rFont val="Arial"/>
        <family val="2"/>
      </rPr>
      <t> DL15</t>
    </r>
    <r>
      <rPr>
        <sz val="9"/>
        <rFont val="Arial"/>
        <family val="2"/>
      </rPr>
      <t> </t>
    </r>
  </si>
  <si>
    <r>
      <t>Nick Markakis</t>
    </r>
    <r>
      <rPr>
        <sz val="9"/>
        <rFont val="Arial"/>
        <family val="2"/>
      </rPr>
      <t> (ATL - RF) </t>
    </r>
  </si>
  <si>
    <r>
      <t>Cesar Hernandez</t>
    </r>
    <r>
      <rPr>
        <sz val="9"/>
        <rFont val="Arial"/>
        <family val="2"/>
      </rPr>
      <t> (PHI - 2B) </t>
    </r>
  </si>
  <si>
    <r>
      <t>Orlando Arcia</t>
    </r>
    <r>
      <rPr>
        <sz val="9"/>
        <rFont val="Arial"/>
        <family val="2"/>
      </rPr>
      <t> (MIL - 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</si>
  <si>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Andrew Toles</t>
    </r>
    <r>
      <rPr>
        <sz val="9"/>
        <rFont val="Arial"/>
        <family val="2"/>
      </rPr>
      <t> (LAD - LF,RF) </t>
    </r>
  </si>
  <si>
    <r>
      <t>Yoan Moncada</t>
    </r>
    <r>
      <rPr>
        <sz val="9"/>
        <rFont val="Arial"/>
        <family val="2"/>
      </rPr>
      <t> (CWS - 3B)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</si>
  <si>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Kolten Wong</t>
    </r>
    <r>
      <rPr>
        <sz val="9"/>
        <rFont val="Arial"/>
        <family val="2"/>
      </rPr>
      <t> (STL - 2B,CF) </t>
    </r>
  </si>
  <si>
    <r>
      <t>Yangervis Solarte</t>
    </r>
    <r>
      <rPr>
        <sz val="9"/>
        <rFont val="Arial"/>
        <family val="2"/>
      </rPr>
      <t> (SD - 2B,3B) </t>
    </r>
  </si>
  <si>
    <r>
      <t>Brandon Drury</t>
    </r>
    <r>
      <rPr>
        <sz val="9"/>
        <rFont val="Arial"/>
        <family val="2"/>
      </rPr>
      <t> (ARI - 2B,3B,LF,RF) </t>
    </r>
  </si>
  <si>
    <r>
      <t>Jose Reyes</t>
    </r>
    <r>
      <rPr>
        <sz val="9"/>
        <rFont val="Arial"/>
        <family val="2"/>
      </rPr>
      <t> (NYM - 3B,SS) </t>
    </r>
  </si>
  <si>
    <r>
      <t>James McCann</t>
    </r>
    <r>
      <rPr>
        <sz val="9"/>
        <rFont val="Arial"/>
        <family val="2"/>
      </rPr>
      <t> (DET - C) </t>
    </r>
  </si>
  <si>
    <r>
      <t>Mitch Haniger</t>
    </r>
    <r>
      <rPr>
        <sz val="9"/>
        <rFont val="Arial"/>
        <family val="2"/>
      </rPr>
      <t> (SEA - LF,CF) </t>
    </r>
  </si>
  <si>
    <r>
      <t>Steve Pearce</t>
    </r>
    <r>
      <rPr>
        <sz val="9"/>
        <rFont val="Arial"/>
        <family val="2"/>
      </rPr>
      <t> (TOR - 1B,2B,LF,RF) </t>
    </r>
  </si>
  <si>
    <r>
      <t>Alcides Escobar</t>
    </r>
    <r>
      <rPr>
        <sz val="9"/>
        <rFont val="Arial"/>
        <family val="2"/>
      </rPr>
      <t> (KC - SS) </t>
    </r>
  </si>
  <si>
    <r>
      <t>Joe Mauer</t>
    </r>
    <r>
      <rPr>
        <sz val="9"/>
        <rFont val="Arial"/>
        <family val="2"/>
      </rPr>
      <t> (MIN - 1B,DH) </t>
    </r>
  </si>
  <si>
    <r>
      <t>Wilson Ramos</t>
    </r>
    <r>
      <rPr>
        <sz val="9"/>
        <rFont val="Arial"/>
        <family val="2"/>
      </rPr>
      <t> (TB - C)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</si>
  <si>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Zack Cozart</t>
    </r>
    <r>
      <rPr>
        <sz val="9"/>
        <rFont val="Arial"/>
        <family val="2"/>
      </rPr>
      <t> (CIN - SS) </t>
    </r>
  </si>
  <si>
    <r>
      <t>Yan Gomes</t>
    </r>
    <r>
      <rPr>
        <sz val="9"/>
        <rFont val="Arial"/>
        <family val="2"/>
      </rPr>
      <t> (CLE - C) </t>
    </r>
  </si>
  <si>
    <r>
      <t>Raul Adalberto Mondesi</t>
    </r>
    <r>
      <rPr>
        <sz val="9"/>
        <rFont val="Arial"/>
        <family val="2"/>
      </rPr>
      <t> (KC - 2B) </t>
    </r>
  </si>
  <si>
    <r>
      <t>Trevor Plouffe</t>
    </r>
    <r>
      <rPr>
        <sz val="9"/>
        <rFont val="Arial"/>
        <family val="2"/>
      </rPr>
      <t> (OAK - 1B,3B) </t>
    </r>
  </si>
  <si>
    <r>
      <t>Matt Duffy</t>
    </r>
    <r>
      <rPr>
        <sz val="9"/>
        <rFont val="Arial"/>
        <family val="2"/>
      </rPr>
      <t> (TB - 3B,SS)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</si>
  <si>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Derek Norris</t>
    </r>
    <r>
      <rPr>
        <sz val="9"/>
        <rFont val="Arial"/>
        <family val="2"/>
      </rPr>
      <t> (WSH - C) </t>
    </r>
  </si>
  <si>
    <r>
      <t>Alex Gordon</t>
    </r>
    <r>
      <rPr>
        <sz val="9"/>
        <rFont val="Arial"/>
        <family val="2"/>
      </rPr>
      <t> (KC - LF) </t>
    </r>
  </si>
  <si>
    <r>
      <t>Mike Zunino</t>
    </r>
    <r>
      <rPr>
        <sz val="9"/>
        <rFont val="Arial"/>
        <family val="2"/>
      </rPr>
      <t> (SEA - C) </t>
    </r>
  </si>
  <si>
    <r>
      <t>Angel Pagan</t>
    </r>
    <r>
      <rPr>
        <sz val="9"/>
        <rFont val="Arial"/>
        <family val="2"/>
      </rPr>
      <t> (LF)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</si>
  <si>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Yunel Escobar</t>
    </r>
    <r>
      <rPr>
        <sz val="9"/>
        <rFont val="Arial"/>
        <family val="2"/>
      </rPr>
      <t> (LAA - 3B) </t>
    </r>
  </si>
  <si>
    <r>
      <t>Steven Souza</t>
    </r>
    <r>
      <rPr>
        <sz val="9"/>
        <rFont val="Arial"/>
        <family val="2"/>
      </rPr>
      <t> (TB - RF) </t>
    </r>
  </si>
  <si>
    <r>
      <t>Travis d'Arnaud</t>
    </r>
    <r>
      <rPr>
        <sz val="9"/>
        <rFont val="Arial"/>
        <family val="2"/>
      </rPr>
      <t> (NYM - C) </t>
    </r>
  </si>
  <si>
    <r>
      <t>Jorge Polanco</t>
    </r>
    <r>
      <rPr>
        <sz val="9"/>
        <rFont val="Arial"/>
        <family val="2"/>
      </rPr>
      <t> (MIN - 2B,3B,SS) </t>
    </r>
  </si>
  <si>
    <r>
      <t>Raimel Tapia</t>
    </r>
    <r>
      <rPr>
        <sz val="9"/>
        <rFont val="Arial"/>
        <family val="2"/>
      </rPr>
      <t> (COL - CF) </t>
    </r>
  </si>
  <si>
    <r>
      <t>Francisco Cervelli</t>
    </r>
    <r>
      <rPr>
        <sz val="9"/>
        <rFont val="Arial"/>
        <family val="2"/>
      </rPr>
      <t> (PIT - C) </t>
    </r>
  </si>
  <si>
    <r>
      <t>Mallex Smith</t>
    </r>
    <r>
      <rPr>
        <sz val="9"/>
        <rFont val="Arial"/>
        <family val="2"/>
      </rPr>
      <t> (TB - LF,CF) </t>
    </r>
  </si>
  <si>
    <r>
      <t>Ryan Zimmerman</t>
    </r>
    <r>
      <rPr>
        <sz val="9"/>
        <rFont val="Arial"/>
        <family val="2"/>
      </rPr>
      <t> (WSH - 1B) </t>
    </r>
  </si>
  <si>
    <r>
      <t>Travis Shaw</t>
    </r>
    <r>
      <rPr>
        <sz val="9"/>
        <rFont val="Arial"/>
        <family val="2"/>
      </rPr>
      <t> (MIL - 1B,3B) </t>
    </r>
  </si>
  <si>
    <r>
      <t>Brett Eibner</t>
    </r>
    <r>
      <rPr>
        <sz val="9"/>
        <rFont val="Arial"/>
        <family val="2"/>
      </rPr>
      <t> (LAD - LF,CF,RF) </t>
    </r>
  </si>
  <si>
    <r>
      <t>Devin Mesoraco</t>
    </r>
    <r>
      <rPr>
        <sz val="9"/>
        <rFont val="Arial"/>
        <family val="2"/>
      </rPr>
      <t> (CIN - C) </t>
    </r>
  </si>
  <si>
    <r>
      <t>Luis Valbuena</t>
    </r>
    <r>
      <rPr>
        <sz val="9"/>
        <rFont val="Arial"/>
        <family val="2"/>
      </rPr>
      <t> (LAA - 1B,3B) </t>
    </r>
  </si>
  <si>
    <r>
      <t>Pablo Sandoval</t>
    </r>
    <r>
      <rPr>
        <sz val="9"/>
        <rFont val="Arial"/>
        <family val="2"/>
      </rPr>
      <t> (BOS - 3B) </t>
    </r>
  </si>
  <si>
    <r>
      <t>Howie Kendrick</t>
    </r>
    <r>
      <rPr>
        <sz val="9"/>
        <rFont val="Arial"/>
        <family val="2"/>
      </rPr>
      <t> (PHI - 1B,2B,3B,LF) </t>
    </r>
  </si>
  <si>
    <r>
      <t>Kennys Vargas</t>
    </r>
    <r>
      <rPr>
        <sz val="9"/>
        <rFont val="Arial"/>
        <family val="2"/>
      </rPr>
      <t> (MIN - 1B) </t>
    </r>
  </si>
  <si>
    <r>
      <t>Seth Smith</t>
    </r>
    <r>
      <rPr>
        <sz val="9"/>
        <rFont val="Arial"/>
        <family val="2"/>
      </rPr>
      <t> (BAL - LF,RF) </t>
    </r>
  </si>
  <si>
    <r>
      <t>Hyun-soo Kim</t>
    </r>
    <r>
      <rPr>
        <sz val="9"/>
        <rFont val="Arial"/>
        <family val="2"/>
      </rPr>
      <t> (BAL - LF) </t>
    </r>
  </si>
  <si>
    <r>
      <t>Melvin Upton Jr.</t>
    </r>
    <r>
      <rPr>
        <sz val="9"/>
        <rFont val="Arial"/>
        <family val="2"/>
      </rPr>
      <t> (TOR - LF,CF) </t>
    </r>
  </si>
  <si>
    <r>
      <t>Jurickson Profar</t>
    </r>
    <r>
      <rPr>
        <sz val="9"/>
        <rFont val="Arial"/>
        <family val="2"/>
      </rPr>
      <t> (TEX - 1B,2B,3B,SS,LF) </t>
    </r>
  </si>
  <si>
    <r>
      <t>Chris Owings</t>
    </r>
    <r>
      <rPr>
        <sz val="9"/>
        <rFont val="Arial"/>
        <family val="2"/>
      </rPr>
      <t> (ARI - SS,CF) </t>
    </r>
  </si>
  <si>
    <r>
      <t>Lewis Brinson</t>
    </r>
    <r>
      <rPr>
        <sz val="9"/>
        <rFont val="Arial"/>
        <family val="2"/>
      </rPr>
      <t> (MIL - CF) </t>
    </r>
  </si>
  <si>
    <r>
      <t>Jose Iglesias</t>
    </r>
    <r>
      <rPr>
        <sz val="9"/>
        <rFont val="Arial"/>
        <family val="2"/>
      </rPr>
      <t> (DET - SS) </t>
    </r>
  </si>
  <si>
    <r>
      <t>Freddy Galvis</t>
    </r>
    <r>
      <rPr>
        <sz val="9"/>
        <rFont val="Arial"/>
        <family val="2"/>
      </rPr>
      <t> (PHI - SS) </t>
    </r>
  </si>
  <si>
    <r>
      <t>Dan Vogelbach</t>
    </r>
    <r>
      <rPr>
        <sz val="9"/>
        <rFont val="Arial"/>
        <family val="2"/>
      </rPr>
      <t> (SEA - 1B) </t>
    </r>
  </si>
  <si>
    <r>
      <t>Alex Dickerson</t>
    </r>
    <r>
      <rPr>
        <sz val="9"/>
        <rFont val="Arial"/>
        <family val="2"/>
      </rPr>
      <t> (SD - LF) </t>
    </r>
  </si>
  <si>
    <r>
      <t>Matt Adams</t>
    </r>
    <r>
      <rPr>
        <sz val="9"/>
        <rFont val="Arial"/>
        <family val="2"/>
      </rPr>
      <t> (STL - 1B) </t>
    </r>
  </si>
  <si>
    <r>
      <t>Andrew Susac</t>
    </r>
    <r>
      <rPr>
        <sz val="9"/>
        <rFont val="Arial"/>
        <family val="2"/>
      </rPr>
      <t> (MIL - C) </t>
    </r>
  </si>
  <si>
    <r>
      <t>Tyler Saladino</t>
    </r>
    <r>
      <rPr>
        <sz val="9"/>
        <rFont val="Arial"/>
        <family val="2"/>
      </rPr>
      <t> (CWS - 2B,3B,SS) </t>
    </r>
  </si>
  <si>
    <r>
      <t>David Wright</t>
    </r>
    <r>
      <rPr>
        <sz val="9"/>
        <rFont val="Arial"/>
        <family val="2"/>
      </rPr>
      <t> (NYM - 3B)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</si>
  <si>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Wilmer Flores</t>
    </r>
    <r>
      <rPr>
        <sz val="9"/>
        <rFont val="Arial"/>
        <family val="2"/>
      </rPr>
      <t> (NYM - 1B,2B,3B) </t>
    </r>
  </si>
  <si>
    <r>
      <t>Sandy Leon</t>
    </r>
    <r>
      <rPr>
        <sz val="9"/>
        <rFont val="Arial"/>
        <family val="2"/>
      </rPr>
      <t> (BOS - C) </t>
    </r>
  </si>
  <si>
    <r>
      <t>Avisail Garcia</t>
    </r>
    <r>
      <rPr>
        <sz val="9"/>
        <rFont val="Arial"/>
        <family val="2"/>
      </rPr>
      <t> (CWS - LF,RF,DH) </t>
    </r>
  </si>
  <si>
    <r>
      <t>Bradley Zimmer</t>
    </r>
    <r>
      <rPr>
        <sz val="9"/>
        <rFont val="Arial"/>
        <family val="2"/>
      </rPr>
      <t> (CLE - CF)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</si>
  <si>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Jorge Alfaro</t>
    </r>
    <r>
      <rPr>
        <sz val="9"/>
        <rFont val="Arial"/>
        <family val="2"/>
      </rPr>
      <t> (PHI - C) </t>
    </r>
  </si>
  <si>
    <r>
      <t>Chase Headley</t>
    </r>
    <r>
      <rPr>
        <sz val="9"/>
        <rFont val="Arial"/>
        <family val="2"/>
      </rPr>
      <t> (NYY - 3B) </t>
    </r>
  </si>
  <si>
    <r>
      <t>Eddie Rosario</t>
    </r>
    <r>
      <rPr>
        <sz val="9"/>
        <rFont val="Arial"/>
        <family val="2"/>
      </rPr>
      <t> (LF,CF)</t>
    </r>
    <r>
      <rPr>
        <b/>
        <sz val="9"/>
        <rFont val="Arial"/>
        <family val="2"/>
      </rPr>
      <t> DL15</t>
    </r>
    <r>
      <rPr>
        <sz val="9"/>
        <rFont val="Arial"/>
        <family val="2"/>
      </rPr>
      <t> </t>
    </r>
  </si>
  <si>
    <r>
      <t>Matt Joyce</t>
    </r>
    <r>
      <rPr>
        <sz val="9"/>
        <rFont val="Arial"/>
        <family val="2"/>
      </rPr>
      <t> (OAK - LF,RF) </t>
    </r>
  </si>
  <si>
    <r>
      <t>Joey Gallo</t>
    </r>
    <r>
      <rPr>
        <sz val="9"/>
        <rFont val="Arial"/>
        <family val="2"/>
      </rPr>
      <t> (TEX - 3B)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</si>
  <si>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Colby Rasmus</t>
    </r>
    <r>
      <rPr>
        <sz val="9"/>
        <rFont val="Arial"/>
        <family val="2"/>
      </rPr>
      <t> (TB - LF,CF,RF) </t>
    </r>
  </si>
  <si>
    <r>
      <t>Andrelton Simmons</t>
    </r>
    <r>
      <rPr>
        <sz val="9"/>
        <rFont val="Arial"/>
        <family val="2"/>
      </rPr>
      <t> (LAA - SS) </t>
    </r>
  </si>
  <si>
    <r>
      <t>Charlie Tilson</t>
    </r>
    <r>
      <rPr>
        <sz val="9"/>
        <rFont val="Arial"/>
        <family val="2"/>
      </rPr>
      <t> (CWS - CF)</t>
    </r>
    <r>
      <rPr>
        <b/>
        <sz val="9"/>
        <rFont val="Arial"/>
        <family val="2"/>
      </rPr>
      <t> DL15</t>
    </r>
    <r>
      <rPr>
        <sz val="9"/>
        <rFont val="Arial"/>
        <family val="2"/>
      </rPr>
      <t> </t>
    </r>
  </si>
  <si>
    <r>
      <t>A.J. Reed</t>
    </r>
    <r>
      <rPr>
        <sz val="9"/>
        <rFont val="Arial"/>
        <family val="2"/>
      </rPr>
      <t> (HOU - 1B) </t>
    </r>
  </si>
  <si>
    <r>
      <t>Ben Revere</t>
    </r>
    <r>
      <rPr>
        <sz val="9"/>
        <rFont val="Arial"/>
        <family val="2"/>
      </rPr>
      <t> (LAA - LF,CF) </t>
    </r>
  </si>
  <si>
    <r>
      <t>Jett Bandy</t>
    </r>
    <r>
      <rPr>
        <sz val="9"/>
        <rFont val="Arial"/>
        <family val="2"/>
      </rPr>
      <t> (MIL - C) </t>
    </r>
  </si>
  <si>
    <r>
      <t>Lonnie Chisenhall</t>
    </r>
    <r>
      <rPr>
        <sz val="9"/>
        <rFont val="Arial"/>
        <family val="2"/>
      </rPr>
      <t> (CLE - RF) </t>
    </r>
  </si>
  <si>
    <r>
      <t>Sean Rodriguez</t>
    </r>
    <r>
      <rPr>
        <sz val="9"/>
        <rFont val="Arial"/>
        <family val="2"/>
      </rPr>
      <t> (ATL - 1B,2B,3B,SS,LF,RF)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</si>
  <si>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Jhonny Peralta</t>
    </r>
    <r>
      <rPr>
        <sz val="9"/>
        <rFont val="Arial"/>
        <family val="2"/>
      </rPr>
      <t> (STL - 3B,SS) </t>
    </r>
  </si>
  <si>
    <r>
      <t>Brett Lawrie</t>
    </r>
    <r>
      <rPr>
        <sz val="9"/>
        <rFont val="Arial"/>
        <family val="2"/>
      </rPr>
      <t> (2B)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</si>
  <si>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Ketel Marte</t>
    </r>
    <r>
      <rPr>
        <sz val="9"/>
        <rFont val="Arial"/>
        <family val="2"/>
      </rPr>
      <t> (ARI - SS) </t>
    </r>
  </si>
  <si>
    <r>
      <t>Danny Espinosa</t>
    </r>
    <r>
      <rPr>
        <sz val="9"/>
        <rFont val="Arial"/>
        <family val="2"/>
      </rPr>
      <t> (LAA - SS) </t>
    </r>
  </si>
  <si>
    <r>
      <t>Aaron Altherr</t>
    </r>
    <r>
      <rPr>
        <sz val="9"/>
        <rFont val="Arial"/>
        <family val="2"/>
      </rPr>
      <t> (PHI - LF,CF,RF) </t>
    </r>
  </si>
  <si>
    <r>
      <t>Tyler Flowers</t>
    </r>
    <r>
      <rPr>
        <sz val="9"/>
        <rFont val="Arial"/>
        <family val="2"/>
      </rPr>
      <t> (ATL - C) </t>
    </r>
  </si>
  <si>
    <r>
      <t>Jason Castro</t>
    </r>
    <r>
      <rPr>
        <sz val="9"/>
        <rFont val="Arial"/>
        <family val="2"/>
      </rPr>
      <t> (MIN - C) </t>
    </r>
  </si>
  <si>
    <r>
      <t>Tony Wolters</t>
    </r>
    <r>
      <rPr>
        <sz val="9"/>
        <rFont val="Arial"/>
        <family val="2"/>
      </rPr>
      <t> (COL - C)</t>
    </r>
    <r>
      <rPr>
        <b/>
        <sz val="9"/>
        <rFont val="Arial"/>
        <family val="2"/>
      </rPr>
      <t> DL7</t>
    </r>
    <r>
      <rPr>
        <sz val="9"/>
        <rFont val="Arial"/>
        <family val="2"/>
      </rPr>
      <t> </t>
    </r>
  </si>
  <si>
    <r>
      <t>Jefry Marte</t>
    </r>
    <r>
      <rPr>
        <sz val="9"/>
        <rFont val="Arial"/>
        <family val="2"/>
      </rPr>
      <t> (LAA - 1B,3B,LF) </t>
    </r>
  </si>
  <si>
    <r>
      <t>John Jaso</t>
    </r>
    <r>
      <rPr>
        <sz val="9"/>
        <rFont val="Arial"/>
        <family val="2"/>
      </rPr>
      <t> (PIT - 1B) </t>
    </r>
  </si>
  <si>
    <r>
      <t>Cody Asche</t>
    </r>
    <r>
      <rPr>
        <sz val="9"/>
        <rFont val="Arial"/>
        <family val="2"/>
      </rPr>
      <t> (CWS - 3B,LF)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</si>
  <si>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Pedro Alvarez</t>
    </r>
    <r>
      <rPr>
        <sz val="9"/>
        <rFont val="Arial"/>
        <family val="2"/>
      </rPr>
      <t> (3B,DH)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</si>
  <si>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Robbie Grossman</t>
    </r>
    <r>
      <rPr>
        <sz val="9"/>
        <rFont val="Arial"/>
        <family val="2"/>
      </rPr>
      <t> (MIN - LF) </t>
    </r>
  </si>
  <si>
    <r>
      <t>David Freese</t>
    </r>
    <r>
      <rPr>
        <sz val="9"/>
        <rFont val="Arial"/>
        <family val="2"/>
      </rPr>
      <t> (PIT - 1B,3B) </t>
    </r>
  </si>
  <si>
    <r>
      <t>Nick Franklin</t>
    </r>
    <r>
      <rPr>
        <sz val="9"/>
        <rFont val="Arial"/>
        <family val="2"/>
      </rPr>
      <t> (TB - 1B,2B,SS,LF,RF) </t>
    </r>
  </si>
  <si>
    <r>
      <t>Adam Lind</t>
    </r>
    <r>
      <rPr>
        <sz val="9"/>
        <rFont val="Arial"/>
        <family val="2"/>
      </rPr>
      <t> (WSH - 1B) </t>
    </r>
  </si>
  <si>
    <r>
      <t>Logan Morrison</t>
    </r>
    <r>
      <rPr>
        <sz val="9"/>
        <rFont val="Arial"/>
        <family val="2"/>
      </rPr>
      <t> (TB - 1B) </t>
    </r>
  </si>
  <si>
    <r>
      <t>Jarrett Parker</t>
    </r>
    <r>
      <rPr>
        <sz val="9"/>
        <rFont val="Arial"/>
        <family val="2"/>
      </rPr>
      <t> (SF - LF,RF)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</si>
  <si>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Scooter Gennett</t>
    </r>
    <r>
      <rPr>
        <sz val="9"/>
        <rFont val="Arial"/>
        <family val="2"/>
      </rPr>
      <t> (MIL - 2B) </t>
    </r>
  </si>
  <si>
    <r>
      <t>Martin Maldonado</t>
    </r>
    <r>
      <rPr>
        <sz val="9"/>
        <rFont val="Arial"/>
        <family val="2"/>
      </rPr>
      <t> (LAA - C) </t>
    </r>
  </si>
  <si>
    <r>
      <t>Jordy Mercer</t>
    </r>
    <r>
      <rPr>
        <sz val="9"/>
        <rFont val="Arial"/>
        <family val="2"/>
      </rPr>
      <t> (PIT - SS) </t>
    </r>
  </si>
  <si>
    <r>
      <t>Tommy Pham</t>
    </r>
    <r>
      <rPr>
        <sz val="9"/>
        <rFont val="Arial"/>
        <family val="2"/>
      </rPr>
      <t> (STL - LF,CF) </t>
    </r>
  </si>
  <si>
    <r>
      <t>Peter O'Brien</t>
    </r>
    <r>
      <rPr>
        <sz val="9"/>
        <rFont val="Arial"/>
        <family val="2"/>
      </rPr>
      <t> (KC - LF)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</si>
  <si>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J.J. Hardy</t>
    </r>
    <r>
      <rPr>
        <sz val="9"/>
        <rFont val="Arial"/>
        <family val="2"/>
      </rPr>
      <t> (BAL - SS)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</si>
  <si>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Byung-ho Park</t>
    </r>
    <r>
      <rPr>
        <sz val="9"/>
        <rFont val="Arial"/>
        <family val="2"/>
      </rPr>
      <t> (MIN - 1B,DH)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</si>
  <si>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Derek Dietrich</t>
    </r>
    <r>
      <rPr>
        <sz val="9"/>
        <rFont val="Arial"/>
        <family val="2"/>
      </rPr>
      <t> (MIA - 1B,2B,3B,LF) </t>
    </r>
  </si>
  <si>
    <r>
      <t>Ozhaino Albies</t>
    </r>
    <r>
      <rPr>
        <sz val="9"/>
        <rFont val="Arial"/>
        <family val="2"/>
      </rPr>
      <t> (ATL - SS,2B)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</si>
  <si>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Gerardo Parra</t>
    </r>
    <r>
      <rPr>
        <sz val="9"/>
        <rFont val="Arial"/>
        <family val="2"/>
      </rPr>
      <t> (COL - 1B,LF,CF,RF) </t>
    </r>
  </si>
  <si>
    <r>
      <t>Chris Herrmann</t>
    </r>
    <r>
      <rPr>
        <sz val="9"/>
        <rFont val="Arial"/>
        <family val="2"/>
      </rPr>
      <t> (ARI - C) </t>
    </r>
  </si>
  <si>
    <r>
      <t>Nick Hundley</t>
    </r>
    <r>
      <rPr>
        <sz val="9"/>
        <rFont val="Arial"/>
        <family val="2"/>
      </rPr>
      <t> (SF - C) </t>
    </r>
  </si>
  <si>
    <r>
      <t>Tyler Austin</t>
    </r>
    <r>
      <rPr>
        <sz val="9"/>
        <rFont val="Arial"/>
        <family val="2"/>
      </rPr>
      <t> (NYY - 1B)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</si>
  <si>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Tucker Barnhart</t>
    </r>
    <r>
      <rPr>
        <sz val="9"/>
        <rFont val="Arial"/>
        <family val="2"/>
      </rPr>
      <t> (CIN - C) </t>
    </r>
  </si>
  <si>
    <r>
      <t>Geovany Soto</t>
    </r>
    <r>
      <rPr>
        <sz val="9"/>
        <rFont val="Arial"/>
        <family val="2"/>
      </rPr>
      <t> (CWS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</si>
  <si>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Chris Coghlan</t>
    </r>
    <r>
      <rPr>
        <sz val="9"/>
        <rFont val="Arial"/>
        <family val="2"/>
      </rPr>
      <t> (PHI - 2B,3B,LF,RF)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</si>
  <si>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Albert Almora</t>
    </r>
    <r>
      <rPr>
        <sz val="9"/>
        <rFont val="Arial"/>
        <family val="2"/>
      </rPr>
      <t> (CHC - CF) </t>
    </r>
  </si>
  <si>
    <r>
      <t>Joe Wendle</t>
    </r>
    <r>
      <rPr>
        <sz val="9"/>
        <rFont val="Arial"/>
        <family val="2"/>
      </rPr>
      <t> (OAK - 2B) </t>
    </r>
  </si>
  <si>
    <r>
      <t>Miguel Montero</t>
    </r>
    <r>
      <rPr>
        <sz val="9"/>
        <rFont val="Arial"/>
        <family val="2"/>
      </rPr>
      <t> (CHC - C) </t>
    </r>
  </si>
  <si>
    <r>
      <t>Ryan Rua</t>
    </r>
    <r>
      <rPr>
        <sz val="9"/>
        <rFont val="Arial"/>
        <family val="2"/>
      </rPr>
      <t> (TEX - 1B,LF) </t>
    </r>
  </si>
  <si>
    <r>
      <t>Paulo Orlando</t>
    </r>
    <r>
      <rPr>
        <sz val="9"/>
        <rFont val="Arial"/>
        <family val="2"/>
      </rPr>
      <t> (KC - CF,RF) </t>
    </r>
  </si>
  <si>
    <r>
      <t>Trayce Thompson</t>
    </r>
    <r>
      <rPr>
        <sz val="9"/>
        <rFont val="Arial"/>
        <family val="2"/>
      </rPr>
      <t> (LAD - LF,CF,RF) </t>
    </r>
  </si>
  <si>
    <r>
      <t>J.P. Crawford</t>
    </r>
    <r>
      <rPr>
        <sz val="9"/>
        <rFont val="Arial"/>
        <family val="2"/>
      </rPr>
      <t> (PHI - SS)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</si>
  <si>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Brandon Guyer</t>
    </r>
    <r>
      <rPr>
        <sz val="9"/>
        <rFont val="Arial"/>
        <family val="2"/>
      </rPr>
      <t> (CLE - LF,CF,RF) </t>
    </r>
  </si>
  <si>
    <r>
      <t>Norichika Aoki</t>
    </r>
    <r>
      <rPr>
        <sz val="9"/>
        <rFont val="Arial"/>
        <family val="2"/>
      </rPr>
      <t> (HOU - LF,CF) </t>
    </r>
  </si>
  <si>
    <r>
      <t>Manny Pina</t>
    </r>
    <r>
      <rPr>
        <sz val="9"/>
        <rFont val="Arial"/>
        <family val="2"/>
      </rPr>
      <t> (MIL - C) </t>
    </r>
  </si>
  <si>
    <r>
      <t>Cheslor Cuthbert</t>
    </r>
    <r>
      <rPr>
        <sz val="9"/>
        <rFont val="Arial"/>
        <family val="2"/>
      </rPr>
      <t> (KC - 3B) </t>
    </r>
  </si>
  <si>
    <r>
      <t>Mark Canha</t>
    </r>
    <r>
      <rPr>
        <sz val="9"/>
        <rFont val="Arial"/>
        <family val="2"/>
      </rPr>
      <t> (OAK - 1B) </t>
    </r>
  </si>
  <si>
    <r>
      <t>Aaron Hill</t>
    </r>
    <r>
      <rPr>
        <sz val="9"/>
        <rFont val="Arial"/>
        <family val="2"/>
      </rPr>
      <t> (SF - 2B,3B)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</si>
  <si>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Delino DeShields</t>
    </r>
    <r>
      <rPr>
        <sz val="9"/>
        <rFont val="Arial"/>
        <family val="2"/>
      </rPr>
      <t> (TEX - LF,CF)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</si>
  <si>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Justin Smoak</t>
    </r>
    <r>
      <rPr>
        <sz val="9"/>
        <rFont val="Arial"/>
        <family val="2"/>
      </rPr>
      <t> (TOR - 1B) </t>
    </r>
  </si>
  <si>
    <r>
      <t>Jace Peterson</t>
    </r>
    <r>
      <rPr>
        <sz val="9"/>
        <rFont val="Arial"/>
        <family val="2"/>
      </rPr>
      <t> (ATL - 2B,LF) </t>
    </r>
  </si>
  <si>
    <r>
      <t>Coco Crisp</t>
    </r>
    <r>
      <rPr>
        <sz val="9"/>
        <rFont val="Arial"/>
        <family val="2"/>
      </rPr>
      <t> (LF,CF)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</si>
  <si>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Marwin Gonzalez</t>
    </r>
    <r>
      <rPr>
        <sz val="9"/>
        <rFont val="Arial"/>
        <family val="2"/>
      </rPr>
      <t> (HOU - 1B,2B,3B,SS,LF) </t>
    </r>
  </si>
  <si>
    <r>
      <t>Jake Smolinski</t>
    </r>
    <r>
      <rPr>
        <sz val="9"/>
        <rFont val="Arial"/>
        <family val="2"/>
      </rPr>
      <t> (OAK - LF,CF,RF) </t>
    </r>
  </si>
  <si>
    <r>
      <t>Whit Merrifield</t>
    </r>
    <r>
      <rPr>
        <sz val="9"/>
        <rFont val="Arial"/>
        <family val="2"/>
      </rPr>
      <t> (KC - 2B,LF) </t>
    </r>
  </si>
  <si>
    <r>
      <t>Austin Meadows</t>
    </r>
    <r>
      <rPr>
        <sz val="9"/>
        <rFont val="Arial"/>
        <family val="2"/>
      </rPr>
      <t> (PIT - CF)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</si>
  <si>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Jon Jay</t>
    </r>
    <r>
      <rPr>
        <sz val="9"/>
        <rFont val="Arial"/>
        <family val="2"/>
      </rPr>
      <t> (CHC - LF,CF,RF) </t>
    </r>
  </si>
  <si>
    <r>
      <t>Adeiny Hechavarria</t>
    </r>
    <r>
      <rPr>
        <sz val="9"/>
        <rFont val="Arial"/>
        <family val="2"/>
      </rPr>
      <t> (MIA - SS) </t>
    </r>
  </si>
  <si>
    <r>
      <t>Blake Swihart</t>
    </r>
    <r>
      <rPr>
        <sz val="9"/>
        <rFont val="Arial"/>
        <family val="2"/>
      </rPr>
      <t> (BOS - C,LF) </t>
    </r>
  </si>
  <si>
    <r>
      <t>Stephen Drew</t>
    </r>
    <r>
      <rPr>
        <sz val="9"/>
        <rFont val="Arial"/>
        <family val="2"/>
      </rPr>
      <t> (WSH - 2B,3B,SS) </t>
    </r>
  </si>
  <si>
    <r>
      <t>Brandon Nimmo</t>
    </r>
    <r>
      <rPr>
        <sz val="9"/>
        <rFont val="Arial"/>
        <family val="2"/>
      </rPr>
      <t> (NYM - LF) </t>
    </r>
  </si>
  <si>
    <r>
      <t>Michael Taylor</t>
    </r>
    <r>
      <rPr>
        <sz val="9"/>
        <rFont val="Arial"/>
        <family val="2"/>
      </rPr>
      <t> (WSH - CF) </t>
    </r>
  </si>
  <si>
    <r>
      <t>Enrique Hernandez</t>
    </r>
    <r>
      <rPr>
        <sz val="9"/>
        <rFont val="Arial"/>
        <family val="2"/>
      </rPr>
      <t> (LAD - 2B,LF,CF) </t>
    </r>
  </si>
  <si>
    <r>
      <t>Jeremy Hazelbaker</t>
    </r>
    <r>
      <rPr>
        <sz val="9"/>
        <rFont val="Arial"/>
        <family val="2"/>
      </rPr>
      <t> (ARI - LF,CF) </t>
    </r>
  </si>
  <si>
    <r>
      <t>Abraham Almonte</t>
    </r>
    <r>
      <rPr>
        <sz val="9"/>
        <rFont val="Arial"/>
        <family val="2"/>
      </rPr>
      <t> (CLE - LF,RF) </t>
    </r>
  </si>
  <si>
    <r>
      <t>Chris Young</t>
    </r>
    <r>
      <rPr>
        <sz val="9"/>
        <rFont val="Arial"/>
        <family val="2"/>
      </rPr>
      <t> (BOS - LF) </t>
    </r>
  </si>
  <si>
    <r>
      <t>Clint Frazier</t>
    </r>
    <r>
      <rPr>
        <sz val="9"/>
        <rFont val="Arial"/>
        <family val="2"/>
      </rPr>
      <t> (NYY - CF,LF)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</si>
  <si>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Billy Burns</t>
    </r>
    <r>
      <rPr>
        <sz val="9"/>
        <rFont val="Arial"/>
        <family val="2"/>
      </rPr>
      <t> (KC - CF,RF) </t>
    </r>
  </si>
  <si>
    <r>
      <t>Bruce Maxwell</t>
    </r>
    <r>
      <rPr>
        <sz val="9"/>
        <rFont val="Arial"/>
        <family val="2"/>
      </rPr>
      <t> (OAK - C) </t>
    </r>
  </si>
  <si>
    <r>
      <t>Chase Utley</t>
    </r>
    <r>
      <rPr>
        <sz val="9"/>
        <rFont val="Arial"/>
        <family val="2"/>
      </rPr>
      <t> (LAD - 2B) </t>
    </r>
  </si>
  <si>
    <r>
      <t>Ryan Howard</t>
    </r>
    <r>
      <rPr>
        <sz val="9"/>
        <rFont val="Arial"/>
        <family val="2"/>
      </rPr>
      <t> (1B)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</si>
  <si>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Andre Ethier</t>
    </r>
    <r>
      <rPr>
        <sz val="9"/>
        <rFont val="Arial"/>
        <family val="2"/>
      </rPr>
      <t> (LAD - LF) </t>
    </r>
  </si>
  <si>
    <r>
      <t>Brock Holt</t>
    </r>
    <r>
      <rPr>
        <sz val="9"/>
        <rFont val="Arial"/>
        <family val="2"/>
      </rPr>
      <t> (BOS - 3B,LF) </t>
    </r>
  </si>
  <si>
    <r>
      <t>Jed Lowrie</t>
    </r>
    <r>
      <rPr>
        <sz val="9"/>
        <rFont val="Arial"/>
        <family val="2"/>
      </rPr>
      <t> (OAK - 2B) </t>
    </r>
  </si>
  <si>
    <r>
      <t>Danny Santana</t>
    </r>
    <r>
      <rPr>
        <sz val="9"/>
        <rFont val="Arial"/>
        <family val="2"/>
      </rPr>
      <t> (MIN - LF,CF,RF) </t>
    </r>
  </si>
  <si>
    <r>
      <t>Ezequiel Carrera</t>
    </r>
    <r>
      <rPr>
        <sz val="9"/>
        <rFont val="Arial"/>
        <family val="2"/>
      </rPr>
      <t> (TOR - LF,RF) </t>
    </r>
  </si>
  <si>
    <r>
      <t>Alexi Amarista</t>
    </r>
    <r>
      <rPr>
        <sz val="9"/>
        <rFont val="Arial"/>
        <family val="2"/>
      </rPr>
      <t> (COL - 2B,SS) </t>
    </r>
  </si>
  <si>
    <r>
      <t>Gregor Blanco</t>
    </r>
    <r>
      <rPr>
        <sz val="9"/>
        <rFont val="Arial"/>
        <family val="2"/>
      </rPr>
      <t> (ARI - LF,CF,RF)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</si>
  <si>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Austin Barnes</t>
    </r>
    <r>
      <rPr>
        <sz val="9"/>
        <rFont val="Arial"/>
        <family val="2"/>
      </rPr>
      <t> (LAD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</si>
  <si>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Aaron Hicks</t>
    </r>
    <r>
      <rPr>
        <sz val="9"/>
        <rFont val="Arial"/>
        <family val="2"/>
      </rPr>
      <t> (NYY - LF,CF,RF) </t>
    </r>
  </si>
  <si>
    <r>
      <t>Ben Paulsen</t>
    </r>
    <r>
      <rPr>
        <sz val="9"/>
        <rFont val="Arial"/>
        <family val="2"/>
      </rPr>
      <t> (MIN - 1B,LF)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</si>
  <si>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A.J. Pierzynski</t>
    </r>
    <r>
      <rPr>
        <sz val="9"/>
        <rFont val="Arial"/>
        <family val="2"/>
      </rPr>
      <t> (C)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</si>
  <si>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Greg Garcia</t>
    </r>
    <r>
      <rPr>
        <sz val="9"/>
        <rFont val="Arial"/>
        <family val="2"/>
      </rPr>
      <t> (STL - 2B,3B,SS) </t>
    </r>
  </si>
  <si>
    <r>
      <t>Eduardo Escobar</t>
    </r>
    <r>
      <rPr>
        <sz val="9"/>
        <rFont val="Arial"/>
        <family val="2"/>
      </rPr>
      <t> (MIN - 3B,SS) </t>
    </r>
  </si>
  <si>
    <r>
      <t>Cory Spangenberg</t>
    </r>
    <r>
      <rPr>
        <sz val="9"/>
        <rFont val="Arial"/>
        <family val="2"/>
      </rPr>
      <t> (SD - 2B) </t>
    </r>
  </si>
  <si>
    <r>
      <t>Adam Frazier</t>
    </r>
    <r>
      <rPr>
        <sz val="9"/>
        <rFont val="Arial"/>
        <family val="2"/>
      </rPr>
      <t> (PIT - 2B,LF,RF) </t>
    </r>
  </si>
  <si>
    <r>
      <t>Mark Reynolds</t>
    </r>
    <r>
      <rPr>
        <sz val="9"/>
        <rFont val="Arial"/>
        <family val="2"/>
      </rPr>
      <t> (COL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</si>
  <si>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Chris Iannetta</t>
    </r>
    <r>
      <rPr>
        <sz val="9"/>
        <rFont val="Arial"/>
        <family val="2"/>
      </rPr>
      <t> (ARI - C) </t>
    </r>
  </si>
  <si>
    <r>
      <t>Jesse Winker</t>
    </r>
    <r>
      <rPr>
        <sz val="9"/>
        <rFont val="Arial"/>
        <family val="2"/>
      </rPr>
      <t> (CIN - LF,RF) </t>
    </r>
  </si>
  <si>
    <r>
      <t>Rymer Liriano</t>
    </r>
    <r>
      <rPr>
        <sz val="9"/>
        <rFont val="Arial"/>
        <family val="2"/>
      </rPr>
      <t> (CWS - RF) </t>
    </r>
  </si>
  <si>
    <r>
      <t>Robinson Chirinos</t>
    </r>
    <r>
      <rPr>
        <sz val="9"/>
        <rFont val="Arial"/>
        <family val="2"/>
      </rPr>
      <t> (TEX - C) </t>
    </r>
  </si>
  <si>
    <r>
      <t>Socrates Brito</t>
    </r>
    <r>
      <rPr>
        <sz val="9"/>
        <rFont val="Arial"/>
        <family val="2"/>
      </rPr>
      <t> (ARI - CF,RF)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</si>
  <si>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Carlos Ruiz</t>
    </r>
    <r>
      <rPr>
        <sz val="9"/>
        <rFont val="Arial"/>
        <family val="2"/>
      </rPr>
      <t> (SEA - C) </t>
    </r>
  </si>
  <si>
    <r>
      <t>Tim Beckham</t>
    </r>
    <r>
      <rPr>
        <sz val="9"/>
        <rFont val="Arial"/>
        <family val="2"/>
      </rPr>
      <t> (TB - 1B,2B,SS)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</si>
  <si>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Andres Blanco</t>
    </r>
    <r>
      <rPr>
        <sz val="9"/>
        <rFont val="Arial"/>
        <family val="2"/>
      </rPr>
      <t> (PHI - 1B,2B,3B,SS) </t>
    </r>
  </si>
  <si>
    <r>
      <t>Cody Bellinger</t>
    </r>
    <r>
      <rPr>
        <sz val="9"/>
        <rFont val="Arial"/>
        <family val="2"/>
      </rPr>
      <t> (LAD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</si>
  <si>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Tyler O'Neill</t>
    </r>
    <r>
      <rPr>
        <sz val="9"/>
        <rFont val="Arial"/>
        <family val="2"/>
      </rPr>
      <t> (SEA - LF,RF)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</si>
  <si>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Austin Jackson</t>
    </r>
    <r>
      <rPr>
        <sz val="9"/>
        <rFont val="Arial"/>
        <family val="2"/>
      </rPr>
      <t> (CLE - CF)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</si>
  <si>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Nick Ahmed</t>
    </r>
    <r>
      <rPr>
        <sz val="9"/>
        <rFont val="Arial"/>
        <family val="2"/>
      </rPr>
      <t> (ARI - SS) </t>
    </r>
  </si>
  <si>
    <r>
      <t>Daniel Descalso</t>
    </r>
    <r>
      <rPr>
        <sz val="9"/>
        <rFont val="Arial"/>
        <family val="2"/>
      </rPr>
      <t> (ARI - 1B,2B,SS,LF) </t>
    </r>
  </si>
  <si>
    <r>
      <t>Yonder Alonso</t>
    </r>
    <r>
      <rPr>
        <sz val="9"/>
        <rFont val="Arial"/>
        <family val="2"/>
      </rPr>
      <t> (OAK - 1B) </t>
    </r>
  </si>
  <si>
    <r>
      <t>Franklin Barreto</t>
    </r>
    <r>
      <rPr>
        <sz val="9"/>
        <rFont val="Arial"/>
        <family val="2"/>
      </rPr>
      <t> (OAK - SS) </t>
    </r>
  </si>
  <si>
    <r>
      <t>Steven Moya</t>
    </r>
    <r>
      <rPr>
        <sz val="9"/>
        <rFont val="Arial"/>
        <family val="2"/>
      </rPr>
      <t> (DET - LF,RF) </t>
    </r>
  </si>
  <si>
    <r>
      <t>Ben Gamel</t>
    </r>
    <r>
      <rPr>
        <sz val="9"/>
        <rFont val="Arial"/>
        <family val="2"/>
      </rPr>
      <t> (SEA - RF) </t>
    </r>
  </si>
  <si>
    <r>
      <t>Dalton Pompey</t>
    </r>
    <r>
      <rPr>
        <sz val="9"/>
        <rFont val="Arial"/>
        <family val="2"/>
      </rPr>
      <t> (TOR - LF,DH) </t>
    </r>
  </si>
  <si>
    <r>
      <t>Kirk Nieuwenhuis</t>
    </r>
    <r>
      <rPr>
        <sz val="9"/>
        <rFont val="Arial"/>
        <family val="2"/>
      </rPr>
      <t> (MIL - CF,RF) </t>
    </r>
  </si>
  <si>
    <r>
      <t>Charlie Culberson</t>
    </r>
    <r>
      <rPr>
        <sz val="9"/>
        <rFont val="Arial"/>
        <family val="2"/>
      </rPr>
      <t> (LAD - 2B,3B,SS)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</si>
  <si>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Kelly Johnson</t>
    </r>
    <r>
      <rPr>
        <sz val="9"/>
        <rFont val="Arial"/>
        <family val="2"/>
      </rPr>
      <t> (NYM - 1B,2B,3B,LF)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</si>
  <si>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Kurt Suzuki</t>
    </r>
    <r>
      <rPr>
        <sz val="9"/>
        <rFont val="Arial"/>
        <family val="2"/>
      </rPr>
      <t> (ATL - C) </t>
    </r>
  </si>
  <si>
    <r>
      <t>Jacoby Jones</t>
    </r>
    <r>
      <rPr>
        <sz val="9"/>
        <rFont val="Arial"/>
        <family val="2"/>
      </rPr>
      <t> (DET - 3B) </t>
    </r>
  </si>
  <si>
    <r>
      <t>Juan Lagares</t>
    </r>
    <r>
      <rPr>
        <sz val="9"/>
        <rFont val="Arial"/>
        <family val="2"/>
      </rPr>
      <t> (NYM - CF) </t>
    </r>
  </si>
  <si>
    <r>
      <t>Michael Bourn</t>
    </r>
    <r>
      <rPr>
        <sz val="9"/>
        <rFont val="Arial"/>
        <family val="2"/>
      </rPr>
      <t> (BAL - LF,CF,RF)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</si>
  <si>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Ehire Adrianza</t>
    </r>
    <r>
      <rPr>
        <sz val="9"/>
        <rFont val="Arial"/>
        <family val="2"/>
      </rPr>
      <t> (MIN - SS) </t>
    </r>
  </si>
  <si>
    <r>
      <t>Ronald Torreyes</t>
    </r>
    <r>
      <rPr>
        <sz val="9"/>
        <rFont val="Arial"/>
        <family val="2"/>
      </rPr>
      <t> (NYY - 2B,3B,SS) </t>
    </r>
  </si>
  <si>
    <r>
      <t>Scott Van Slyke</t>
    </r>
    <r>
      <rPr>
        <sz val="9"/>
        <rFont val="Arial"/>
        <family val="2"/>
      </rPr>
      <t> (LAD - LF,RF) </t>
    </r>
  </si>
  <si>
    <r>
      <t>Desmond Jennings</t>
    </r>
    <r>
      <rPr>
        <sz val="9"/>
        <rFont val="Arial"/>
        <family val="2"/>
      </rPr>
      <t> (CIN - LF,CF)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</si>
  <si>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Dixon Machado</t>
    </r>
    <r>
      <rPr>
        <sz val="9"/>
        <rFont val="Arial"/>
        <family val="2"/>
      </rPr>
      <t> (DET - SS) </t>
    </r>
  </si>
  <si>
    <r>
      <t>Omar Narvaez</t>
    </r>
    <r>
      <rPr>
        <sz val="9"/>
        <rFont val="Arial"/>
        <family val="2"/>
      </rPr>
      <t> (CWS - C) </t>
    </r>
  </si>
  <si>
    <r>
      <t>Alen Hanson</t>
    </r>
    <r>
      <rPr>
        <sz val="9"/>
        <rFont val="Arial"/>
        <family val="2"/>
      </rPr>
      <t> (PIT - 2B) </t>
    </r>
  </si>
  <si>
    <r>
      <t>Josh Hamilton</t>
    </r>
    <r>
      <rPr>
        <sz val="9"/>
        <rFont val="Arial"/>
        <family val="2"/>
      </rPr>
      <t> (TEX - LF,RF)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</si>
  <si>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Billy Butler</t>
    </r>
    <r>
      <rPr>
        <sz val="9"/>
        <rFont val="Arial"/>
        <family val="2"/>
      </rPr>
      <t> (1B,DH)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</si>
  <si>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Dilson Herrera</t>
    </r>
    <r>
      <rPr>
        <sz val="9"/>
        <rFont val="Arial"/>
        <family val="2"/>
      </rPr>
      <t> (CIN - 2B,SS)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</si>
  <si>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Tyler Collins</t>
    </r>
    <r>
      <rPr>
        <sz val="9"/>
        <rFont val="Arial"/>
        <family val="2"/>
      </rPr>
      <t> (DET - LF,CF,RF) </t>
    </r>
  </si>
  <si>
    <r>
      <t>Adam Rosales</t>
    </r>
    <r>
      <rPr>
        <sz val="9"/>
        <rFont val="Arial"/>
        <family val="2"/>
      </rPr>
      <t> (OAK - 2B,3B,SS) </t>
    </r>
  </si>
  <si>
    <r>
      <t>Willy Adames</t>
    </r>
    <r>
      <rPr>
        <sz val="9"/>
        <rFont val="Arial"/>
        <family val="2"/>
      </rPr>
      <t> (TB - SS) </t>
    </r>
  </si>
  <si>
    <r>
      <t>Trey Mancini</t>
    </r>
    <r>
      <rPr>
        <sz val="9"/>
        <rFont val="Arial"/>
        <family val="2"/>
      </rPr>
      <t> (BAL - DH) </t>
    </r>
  </si>
  <si>
    <r>
      <t>Jake Marisnick</t>
    </r>
    <r>
      <rPr>
        <sz val="9"/>
        <rFont val="Arial"/>
        <family val="2"/>
      </rPr>
      <t> (HOU - LF,CF) </t>
    </r>
  </si>
  <si>
    <r>
      <t>Luis Sardinas</t>
    </r>
    <r>
      <rPr>
        <sz val="9"/>
        <rFont val="Arial"/>
        <family val="2"/>
      </rPr>
      <t> (SD - SS) </t>
    </r>
  </si>
  <si>
    <r>
      <t>Jordan Patterson</t>
    </r>
    <r>
      <rPr>
        <sz val="9"/>
        <rFont val="Arial"/>
        <family val="2"/>
      </rPr>
      <t> (COL - RF) </t>
    </r>
  </si>
  <si>
    <r>
      <t>Mikie Mahtook</t>
    </r>
    <r>
      <rPr>
        <sz val="9"/>
        <rFont val="Arial"/>
        <family val="2"/>
      </rPr>
      <t> (DET - LF,CF,RF) </t>
    </r>
  </si>
  <si>
    <r>
      <t>Rowdy Tellez</t>
    </r>
    <r>
      <rPr>
        <sz val="9"/>
        <rFont val="Arial"/>
        <family val="2"/>
      </rPr>
      <t> (TOR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</si>
  <si>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Joey Rickard</t>
    </r>
    <r>
      <rPr>
        <sz val="9"/>
        <rFont val="Arial"/>
        <family val="2"/>
      </rPr>
      <t> (BAL - LF,CF,RF) </t>
    </r>
  </si>
  <si>
    <r>
      <t>Alexei Ramirez</t>
    </r>
    <r>
      <rPr>
        <sz val="9"/>
        <rFont val="Arial"/>
        <family val="2"/>
      </rPr>
      <t> (SS)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</si>
  <si>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Josh Phegley</t>
    </r>
    <r>
      <rPr>
        <sz val="9"/>
        <rFont val="Arial"/>
        <family val="2"/>
      </rPr>
      <t> (OAK - C) </t>
    </r>
  </si>
  <si>
    <r>
      <t>Erick Aybar</t>
    </r>
    <r>
      <rPr>
        <sz val="9"/>
        <rFont val="Arial"/>
        <family val="2"/>
      </rPr>
      <t> (SD - 3B,SS)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</si>
  <si>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Mac Williamson</t>
    </r>
    <r>
      <rPr>
        <sz val="9"/>
        <rFont val="Arial"/>
        <family val="2"/>
      </rPr>
      <t> (SF - LF,RF) </t>
    </r>
  </si>
  <si>
    <r>
      <t>Christian Vazquez</t>
    </r>
    <r>
      <rPr>
        <sz val="9"/>
        <rFont val="Arial"/>
        <family val="2"/>
      </rPr>
      <t> (BOS - C) </t>
    </r>
  </si>
  <si>
    <r>
      <t>Wilmer Difo</t>
    </r>
    <r>
      <rPr>
        <sz val="9"/>
        <rFont val="Arial"/>
        <family val="2"/>
      </rPr>
      <t> (WSH - 2B) </t>
    </r>
  </si>
  <si>
    <r>
      <t>Curt Casali</t>
    </r>
    <r>
      <rPr>
        <sz val="9"/>
        <rFont val="Arial"/>
        <family val="2"/>
      </rPr>
      <t> (TB - C) </t>
    </r>
  </si>
  <si>
    <r>
      <t>Chance Sisco</t>
    </r>
    <r>
      <rPr>
        <sz val="9"/>
        <rFont val="Arial"/>
        <family val="2"/>
      </rPr>
      <t> (BAL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</si>
  <si>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Gleyber Torres</t>
    </r>
    <r>
      <rPr>
        <sz val="9"/>
        <rFont val="Arial"/>
        <family val="2"/>
      </rPr>
      <t> (NYY - SS)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</si>
  <si>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Darwin Barney</t>
    </r>
    <r>
      <rPr>
        <sz val="9"/>
        <rFont val="Arial"/>
        <family val="2"/>
      </rPr>
      <t> (TOR - 2B,3B,SS) </t>
    </r>
  </si>
  <si>
    <r>
      <t>Amed Rosario</t>
    </r>
    <r>
      <rPr>
        <sz val="9"/>
        <rFont val="Arial"/>
        <family val="2"/>
      </rPr>
      <t> (NYM - SS) </t>
    </r>
  </si>
  <si>
    <r>
      <t>Franklin Gutierrez</t>
    </r>
    <r>
      <rPr>
        <sz val="9"/>
        <rFont val="Arial"/>
        <family val="2"/>
      </rPr>
      <t> (LAD - LF,RF) </t>
    </r>
  </si>
  <si>
    <r>
      <t>Roberto Perez</t>
    </r>
    <r>
      <rPr>
        <sz val="9"/>
        <rFont val="Arial"/>
        <family val="2"/>
      </rPr>
      <t> (CLE - C) </t>
    </r>
  </si>
  <si>
    <r>
      <t>Jarrod Saltalamacchia</t>
    </r>
    <r>
      <rPr>
        <sz val="9"/>
        <rFont val="Arial"/>
        <family val="2"/>
      </rPr>
      <t> (TOR - C,1B)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</si>
  <si>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Hunter Dozier</t>
    </r>
    <r>
      <rPr>
        <sz val="9"/>
        <rFont val="Arial"/>
        <family val="2"/>
      </rPr>
      <t> (KC - RF) </t>
    </r>
  </si>
  <si>
    <r>
      <t>Ichiro Suzuki</t>
    </r>
    <r>
      <rPr>
        <sz val="9"/>
        <rFont val="Arial"/>
        <family val="2"/>
      </rPr>
      <t> (MIA - LF,CF,RF) </t>
    </r>
  </si>
  <si>
    <r>
      <t>Carson Kelly</t>
    </r>
    <r>
      <rPr>
        <sz val="9"/>
        <rFont val="Arial"/>
        <family val="2"/>
      </rPr>
      <t> (STL - C) </t>
    </r>
  </si>
  <si>
    <r>
      <t>Dae-Ho Lee</t>
    </r>
    <r>
      <rPr>
        <sz val="9"/>
        <rFont val="Arial"/>
        <family val="2"/>
      </rPr>
      <t> (SEA - 1B)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</si>
  <si>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Nick Williams</t>
    </r>
    <r>
      <rPr>
        <sz val="9"/>
        <rFont val="Arial"/>
        <family val="2"/>
      </rPr>
      <t> (PHI - LF) </t>
    </r>
  </si>
  <si>
    <r>
      <t>Christian Bethancourt</t>
    </r>
    <r>
      <rPr>
        <sz val="9"/>
        <rFont val="Arial"/>
        <family val="2"/>
      </rPr>
      <t> (SD - C)</t>
    </r>
    <r>
      <rPr>
        <b/>
        <sz val="9"/>
        <rFont val="Arial"/>
        <family val="2"/>
      </rPr>
      <t> DL15</t>
    </r>
    <r>
      <rPr>
        <sz val="9"/>
        <rFont val="Arial"/>
        <family val="2"/>
      </rPr>
      <t> </t>
    </r>
  </si>
  <si>
    <r>
      <t>Teoscar Hernandez</t>
    </r>
    <r>
      <rPr>
        <sz val="9"/>
        <rFont val="Arial"/>
        <family val="2"/>
      </rPr>
      <t> (HOU - LF,CF,RF) </t>
    </r>
  </si>
  <si>
    <r>
      <t>Jason Coats</t>
    </r>
    <r>
      <rPr>
        <sz val="9"/>
        <rFont val="Arial"/>
        <family val="2"/>
      </rPr>
      <t> (RF)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</si>
  <si>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Carlos Perez</t>
    </r>
    <r>
      <rPr>
        <sz val="9"/>
        <rFont val="Arial"/>
        <family val="2"/>
      </rPr>
      <t> (LAA - C) </t>
    </r>
  </si>
  <si>
    <r>
      <t>Francisco Mejia</t>
    </r>
    <r>
      <rPr>
        <sz val="9"/>
        <rFont val="Arial"/>
        <family val="2"/>
      </rPr>
      <t> (CLE - C) </t>
    </r>
  </si>
  <si>
    <r>
      <t>Dylan Cozens</t>
    </r>
    <r>
      <rPr>
        <sz val="9"/>
        <rFont val="Arial"/>
        <family val="2"/>
      </rPr>
      <t> (PHI - RF) </t>
    </r>
  </si>
  <si>
    <r>
      <t>Jeff Mathis</t>
    </r>
    <r>
      <rPr>
        <sz val="9"/>
        <rFont val="Arial"/>
        <family val="2"/>
      </rPr>
      <t> (ARI - C) </t>
    </r>
  </si>
  <si>
    <r>
      <t>Luke Maile</t>
    </r>
    <r>
      <rPr>
        <sz val="9"/>
        <rFont val="Arial"/>
        <family val="2"/>
      </rPr>
      <t> (TB - C) </t>
    </r>
  </si>
  <si>
    <r>
      <t>Arismendy Alcantara</t>
    </r>
    <r>
      <rPr>
        <sz val="9"/>
        <rFont val="Arial"/>
        <family val="2"/>
      </rPr>
      <t> (CIN - CF) </t>
    </r>
  </si>
  <si>
    <r>
      <t>Oswaldo Arcia</t>
    </r>
    <r>
      <rPr>
        <sz val="9"/>
        <rFont val="Arial"/>
        <family val="2"/>
      </rPr>
      <t> (ARI - LF,RF)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</si>
  <si>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Brett Phillips</t>
    </r>
    <r>
      <rPr>
        <sz val="9"/>
        <rFont val="Arial"/>
        <family val="2"/>
      </rPr>
      <t> (MIL - CF,RF) </t>
    </r>
  </si>
  <si>
    <r>
      <t>Micah Johnson</t>
    </r>
    <r>
      <rPr>
        <sz val="9"/>
        <rFont val="Arial"/>
        <family val="2"/>
      </rPr>
      <t> (ATL - 2B) </t>
    </r>
  </si>
  <si>
    <r>
      <t>Alex Verdugo</t>
    </r>
    <r>
      <rPr>
        <sz val="9"/>
        <rFont val="Arial"/>
        <family val="2"/>
      </rPr>
      <t> (LAD - RF,CF)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</si>
  <si>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Jose Lobaton</t>
    </r>
    <r>
      <rPr>
        <sz val="9"/>
        <rFont val="Arial"/>
        <family val="2"/>
      </rPr>
      <t> (WSH - C) </t>
    </r>
  </si>
  <si>
    <r>
      <t>Peter Bourjos</t>
    </r>
    <r>
      <rPr>
        <sz val="9"/>
        <rFont val="Arial"/>
        <family val="2"/>
      </rPr>
      <t> (CWS - CF,RF)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</si>
  <si>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Trevor Brown</t>
    </r>
    <r>
      <rPr>
        <sz val="9"/>
        <rFont val="Arial"/>
        <family val="2"/>
      </rPr>
      <t> (SF - C) </t>
    </r>
  </si>
  <si>
    <r>
      <t>J.R. Murphy</t>
    </r>
    <r>
      <rPr>
        <sz val="9"/>
        <rFont val="Arial"/>
        <family val="2"/>
      </rPr>
      <t> (MIN - C) </t>
    </r>
  </si>
  <si>
    <r>
      <t>Jabari Blash</t>
    </r>
    <r>
      <rPr>
        <sz val="9"/>
        <rFont val="Arial"/>
        <family val="2"/>
      </rPr>
      <t> (SD - RF)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</si>
  <si>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Rob Refsnyder</t>
    </r>
    <r>
      <rPr>
        <sz val="9"/>
        <rFont val="Arial"/>
        <family val="2"/>
      </rPr>
      <t> (NYY - 1B,2B,RF) </t>
    </r>
  </si>
  <si>
    <r>
      <t>Chad Pinder</t>
    </r>
    <r>
      <rPr>
        <sz val="9"/>
        <rFont val="Arial"/>
        <family val="2"/>
      </rPr>
      <t> (OAK - 2B) </t>
    </r>
  </si>
  <si>
    <r>
      <t>Nick Senzel</t>
    </r>
    <r>
      <rPr>
        <sz val="9"/>
        <rFont val="Arial"/>
        <family val="2"/>
      </rPr>
      <t> (CIN - 3B)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</si>
  <si>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T.J. Rivera</t>
    </r>
    <r>
      <rPr>
        <sz val="9"/>
        <rFont val="Arial"/>
        <family val="2"/>
      </rPr>
      <t> (NYM - 2B,3B) </t>
    </r>
  </si>
  <si>
    <r>
      <t>Casey Gillaspie</t>
    </r>
    <r>
      <rPr>
        <sz val="9"/>
        <rFont val="Arial"/>
        <family val="2"/>
      </rPr>
      <t> (TB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</si>
  <si>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Caleb Joseph</t>
    </r>
    <r>
      <rPr>
        <sz val="9"/>
        <rFont val="Arial"/>
        <family val="2"/>
      </rPr>
      <t> (BAL - C) </t>
    </r>
  </si>
  <si>
    <r>
      <t>Marco Hernandez</t>
    </r>
    <r>
      <rPr>
        <sz val="9"/>
        <rFont val="Arial"/>
        <family val="2"/>
      </rPr>
      <t> (BOS - 2B) </t>
    </r>
  </si>
  <si>
    <r>
      <t>Terrance Gore</t>
    </r>
    <r>
      <rPr>
        <sz val="9"/>
        <rFont val="Arial"/>
        <family val="2"/>
      </rPr>
      <t> (KC - LF,DH) </t>
    </r>
  </si>
  <si>
    <r>
      <t>Christian Colon</t>
    </r>
    <r>
      <rPr>
        <sz val="9"/>
        <rFont val="Arial"/>
        <family val="2"/>
      </rPr>
      <t> (KC - 2B,3B) </t>
    </r>
  </si>
  <si>
    <r>
      <t>Drew Butera</t>
    </r>
    <r>
      <rPr>
        <sz val="9"/>
        <rFont val="Arial"/>
        <family val="2"/>
      </rPr>
      <t> (KC - C) </t>
    </r>
  </si>
  <si>
    <r>
      <t>Dioner Navarro</t>
    </r>
    <r>
      <rPr>
        <sz val="9"/>
        <rFont val="Arial"/>
        <family val="2"/>
      </rPr>
      <t> (C)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</si>
  <si>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Guillermo Heredia</t>
    </r>
    <r>
      <rPr>
        <sz val="9"/>
        <rFont val="Arial"/>
        <family val="2"/>
      </rPr>
      <t> (SEA - LF,RF) </t>
    </r>
  </si>
  <si>
    <r>
      <t>Alejandro De Aza</t>
    </r>
    <r>
      <rPr>
        <sz val="9"/>
        <rFont val="Arial"/>
        <family val="2"/>
      </rPr>
      <t> (OAK - LF,CF,RF)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</si>
  <si>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Justin Morneau</t>
    </r>
    <r>
      <rPr>
        <sz val="9"/>
        <rFont val="Arial"/>
        <family val="2"/>
      </rPr>
      <t> (DH)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</si>
  <si>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Carlos Asuaje</t>
    </r>
    <r>
      <rPr>
        <sz val="9"/>
        <rFont val="Arial"/>
        <family val="2"/>
      </rPr>
      <t> (SD - 2B) </t>
    </r>
  </si>
  <si>
    <r>
      <t>Matt Olson</t>
    </r>
    <r>
      <rPr>
        <sz val="9"/>
        <rFont val="Arial"/>
        <family val="2"/>
      </rPr>
      <t> (OAK - RF) </t>
    </r>
  </si>
  <si>
    <r>
      <t>Matt Chapman</t>
    </r>
    <r>
      <rPr>
        <sz val="9"/>
        <rFont val="Arial"/>
        <family val="2"/>
      </rPr>
      <t> (OAK - 3B)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</si>
  <si>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Matt Davidson</t>
    </r>
    <r>
      <rPr>
        <sz val="9"/>
        <rFont val="Arial"/>
        <family val="2"/>
      </rPr>
      <t> (CWS - DH) </t>
    </r>
  </si>
  <si>
    <r>
      <t>Conor Gillaspie</t>
    </r>
    <r>
      <rPr>
        <sz val="9"/>
        <rFont val="Arial"/>
        <family val="2"/>
      </rPr>
      <t> (SF - 3B) </t>
    </r>
  </si>
  <si>
    <r>
      <t>Harrison Bader</t>
    </r>
    <r>
      <rPr>
        <sz val="9"/>
        <rFont val="Arial"/>
        <family val="2"/>
      </rPr>
      <t> (STL - LF,CF)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</si>
  <si>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Anthony Gose</t>
    </r>
    <r>
      <rPr>
        <sz val="9"/>
        <rFont val="Arial"/>
        <family val="2"/>
      </rPr>
      <t> (DET - CF)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</si>
  <si>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Yefri Perez</t>
    </r>
    <r>
      <rPr>
        <sz val="9"/>
        <rFont val="Arial"/>
        <family val="2"/>
      </rPr>
      <t> (MIA - SS) </t>
    </r>
  </si>
  <si>
    <r>
      <t>Dustin Ackley</t>
    </r>
    <r>
      <rPr>
        <sz val="9"/>
        <rFont val="Arial"/>
        <family val="2"/>
      </rPr>
      <t> (NYY - 1B,2B,LF,CF,RF)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</si>
  <si>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Tyler White</t>
    </r>
    <r>
      <rPr>
        <sz val="9"/>
        <rFont val="Arial"/>
        <family val="2"/>
      </rPr>
      <t> (HOU - 1B) </t>
    </r>
  </si>
  <si>
    <r>
      <t>Willie Calhoun</t>
    </r>
    <r>
      <rPr>
        <sz val="9"/>
        <rFont val="Arial"/>
        <family val="2"/>
      </rPr>
      <t> (LAD - 2B)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</si>
  <si>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Jeimer Candelario</t>
    </r>
    <r>
      <rPr>
        <sz val="9"/>
        <rFont val="Arial"/>
        <family val="2"/>
      </rPr>
      <t> (CHC - 3B) </t>
    </r>
  </si>
  <si>
    <r>
      <t>Austin Romine</t>
    </r>
    <r>
      <rPr>
        <sz val="9"/>
        <rFont val="Arial"/>
        <family val="2"/>
      </rPr>
      <t> (NYY - C) </t>
    </r>
  </si>
  <si>
    <r>
      <t>Anthony Kemp</t>
    </r>
    <r>
      <rPr>
        <sz val="9"/>
        <rFont val="Arial"/>
        <family val="2"/>
      </rPr>
      <t> (HOU - LF) </t>
    </r>
  </si>
  <si>
    <r>
      <t>Miguel Rojas</t>
    </r>
    <r>
      <rPr>
        <sz val="9"/>
        <rFont val="Arial"/>
        <family val="2"/>
      </rPr>
      <t> (MIA - 1B,2B,3B,SS) </t>
    </r>
  </si>
  <si>
    <r>
      <t>Anthony Alford</t>
    </r>
    <r>
      <rPr>
        <sz val="9"/>
        <rFont val="Arial"/>
        <family val="2"/>
      </rPr>
      <t> (TOR - CF) </t>
    </r>
  </si>
  <si>
    <r>
      <t>Jimmy Rollins</t>
    </r>
    <r>
      <rPr>
        <sz val="9"/>
        <rFont val="Arial"/>
        <family val="2"/>
      </rPr>
      <t> (SF - SS)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</si>
  <si>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Dominic Smith</t>
    </r>
    <r>
      <rPr>
        <sz val="9"/>
        <rFont val="Arial"/>
        <family val="2"/>
      </rPr>
      <t> (NYM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</si>
  <si>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Preston Tucker</t>
    </r>
    <r>
      <rPr>
        <sz val="9"/>
        <rFont val="Arial"/>
        <family val="2"/>
      </rPr>
      <t> (HOU - LF,DH)</t>
    </r>
    <r>
      <rPr>
        <b/>
        <sz val="9"/>
        <rFont val="Arial"/>
        <family val="2"/>
      </rPr>
      <t> DL15</t>
    </r>
    <r>
      <rPr>
        <sz val="9"/>
        <rFont val="Arial"/>
        <family val="2"/>
      </rPr>
      <t> </t>
    </r>
  </si>
  <si>
    <r>
      <t>Andrew Romine</t>
    </r>
    <r>
      <rPr>
        <sz val="9"/>
        <rFont val="Arial"/>
        <family val="2"/>
      </rPr>
      <t> (DET - 1B,2B,3B,SS,CF) </t>
    </r>
  </si>
  <si>
    <r>
      <t>Kevin Plawecki</t>
    </r>
    <r>
      <rPr>
        <sz val="9"/>
        <rFont val="Arial"/>
        <family val="2"/>
      </rPr>
      <t> (NYM - C) </t>
    </r>
  </si>
  <si>
    <r>
      <t>Alex Avila</t>
    </r>
    <r>
      <rPr>
        <sz val="9"/>
        <rFont val="Arial"/>
        <family val="2"/>
      </rPr>
      <t> (DET - C) </t>
    </r>
  </si>
  <si>
    <r>
      <t>Rene Rivera</t>
    </r>
    <r>
      <rPr>
        <sz val="9"/>
        <rFont val="Arial"/>
        <family val="2"/>
      </rPr>
      <t> (NYM - C) </t>
    </r>
  </si>
  <si>
    <r>
      <t>Kelby Tomlinson</t>
    </r>
    <r>
      <rPr>
        <sz val="9"/>
        <rFont val="Arial"/>
        <family val="2"/>
      </rPr>
      <t> (SF - 2B) </t>
    </r>
  </si>
  <si>
    <r>
      <t>Andrew Knapp</t>
    </r>
    <r>
      <rPr>
        <sz val="9"/>
        <rFont val="Arial"/>
        <family val="2"/>
      </rPr>
      <t> (PHI - C) </t>
    </r>
  </si>
  <si>
    <r>
      <t>Eric Fryer</t>
    </r>
    <r>
      <rPr>
        <sz val="9"/>
        <rFont val="Arial"/>
        <family val="2"/>
      </rPr>
      <t> (STL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</si>
  <si>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Gavin Cecchini</t>
    </r>
    <r>
      <rPr>
        <sz val="9"/>
        <rFont val="Arial"/>
        <family val="2"/>
      </rPr>
      <t> (NYM - SS) </t>
    </r>
  </si>
  <si>
    <r>
      <t>Cristhian Adames</t>
    </r>
    <r>
      <rPr>
        <sz val="9"/>
        <rFont val="Arial"/>
        <family val="2"/>
      </rPr>
      <t> (COL - 2B,3B,SS) </t>
    </r>
  </si>
  <si>
    <r>
      <t>Richie Shaffer</t>
    </r>
    <r>
      <rPr>
        <sz val="9"/>
        <rFont val="Arial"/>
        <family val="2"/>
      </rPr>
      <t> (CLE - 1B)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</si>
  <si>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Shawn O'Malley</t>
    </r>
    <r>
      <rPr>
        <sz val="9"/>
        <rFont val="Arial"/>
        <family val="2"/>
      </rPr>
      <t> (SEA - 2B,SS,LF,RF) </t>
    </r>
  </si>
  <si>
    <r>
      <t>Tomas Telis</t>
    </r>
    <r>
      <rPr>
        <sz val="9"/>
        <rFont val="Arial"/>
        <family val="2"/>
      </rPr>
      <t> (MIA - C) </t>
    </r>
  </si>
  <si>
    <r>
      <t>Yandy Diaz</t>
    </r>
    <r>
      <rPr>
        <sz val="9"/>
        <rFont val="Arial"/>
        <family val="2"/>
      </rPr>
      <t> (CLE - 3B,SS)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</si>
  <si>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James Loney</t>
    </r>
    <r>
      <rPr>
        <sz val="9"/>
        <rFont val="Arial"/>
        <family val="2"/>
      </rPr>
      <t> (TEX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</si>
  <si>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Chris Stewart</t>
    </r>
    <r>
      <rPr>
        <sz val="9"/>
        <rFont val="Arial"/>
        <family val="2"/>
      </rPr>
      <t> (PIT - C) </t>
    </r>
  </si>
  <si>
    <r>
      <t>Ryan Goins</t>
    </r>
    <r>
      <rPr>
        <sz val="9"/>
        <rFont val="Arial"/>
        <family val="2"/>
      </rPr>
      <t> (TOR - 2B,SS) </t>
    </r>
  </si>
  <si>
    <r>
      <t>Jorge Mateo</t>
    </r>
    <r>
      <rPr>
        <sz val="9"/>
        <rFont val="Arial"/>
        <family val="2"/>
      </rPr>
      <t> (NYY - SS) </t>
    </r>
  </si>
  <si>
    <r>
      <t>Johnny Giavotella</t>
    </r>
    <r>
      <rPr>
        <sz val="9"/>
        <rFont val="Arial"/>
        <family val="2"/>
      </rPr>
      <t> (BAL - 2B)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</si>
  <si>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Jake Bauers</t>
    </r>
    <r>
      <rPr>
        <sz val="9"/>
        <rFont val="Arial"/>
        <family val="2"/>
      </rPr>
      <t> (TB - 1B,RF)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</si>
  <si>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Mark Zagunis</t>
    </r>
    <r>
      <rPr>
        <sz val="9"/>
        <rFont val="Arial"/>
        <family val="2"/>
      </rPr>
      <t> (CHC - OF)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</si>
  <si>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Kyle Jensen</t>
    </r>
    <r>
      <rPr>
        <sz val="9"/>
        <rFont val="Arial"/>
        <family val="2"/>
      </rPr>
      <t> (LF,1B)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</si>
  <si>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Andy Burns</t>
    </r>
    <r>
      <rPr>
        <sz val="9"/>
        <rFont val="Arial"/>
        <family val="2"/>
      </rPr>
      <t> (SS,3B)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</si>
  <si>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Patrick Kivlehan</t>
    </r>
    <r>
      <rPr>
        <sz val="9"/>
        <rFont val="Arial"/>
        <family val="2"/>
      </rPr>
      <t> (CIN - 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</si>
  <si>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Zach Granite</t>
    </r>
    <r>
      <rPr>
        <sz val="9"/>
        <rFont val="Arial"/>
        <family val="2"/>
      </rPr>
      <t> (MIN - CF) </t>
    </r>
  </si>
  <si>
    <r>
      <t>Jesus Montero</t>
    </r>
    <r>
      <rPr>
        <sz val="9"/>
        <rFont val="Arial"/>
        <family val="2"/>
      </rPr>
      <t> (TOR - 1B)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</si>
  <si>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Brock Stassi</t>
    </r>
    <r>
      <rPr>
        <sz val="9"/>
        <rFont val="Arial"/>
        <family val="2"/>
      </rPr>
      <t> (PHI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</si>
  <si>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Johnny Monell</t>
    </r>
    <r>
      <rPr>
        <sz val="9"/>
        <rFont val="Arial"/>
        <family val="2"/>
      </rPr>
      <t> (C)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</si>
  <si>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Miguel Gomez</t>
    </r>
    <r>
      <rPr>
        <sz val="9"/>
        <rFont val="Arial"/>
        <family val="2"/>
      </rPr>
      <t> (SF - C) </t>
    </r>
  </si>
  <si>
    <r>
      <t>Matt Dominguez</t>
    </r>
    <r>
      <rPr>
        <sz val="9"/>
        <rFont val="Arial"/>
        <family val="2"/>
      </rPr>
      <t> (BOS - 3B)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</si>
  <si>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Yairo Munoz</t>
    </r>
    <r>
      <rPr>
        <sz val="9"/>
        <rFont val="Arial"/>
        <family val="2"/>
      </rPr>
      <t> (OAK - 3B,SS) </t>
    </r>
  </si>
  <si>
    <r>
      <t>Samir Duenez</t>
    </r>
    <r>
      <rPr>
        <sz val="9"/>
        <rFont val="Arial"/>
        <family val="2"/>
      </rPr>
      <t> (KC - RF) </t>
    </r>
  </si>
  <si>
    <r>
      <t>Matt McBride</t>
    </r>
    <r>
      <rPr>
        <sz val="9"/>
        <rFont val="Arial"/>
        <family val="2"/>
      </rPr>
      <t> (OAK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</si>
  <si>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Jared Hoying</t>
    </r>
    <r>
      <rPr>
        <sz val="9"/>
        <rFont val="Arial"/>
        <family val="2"/>
      </rPr>
      <t> (TEX - LF,RF)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</si>
  <si>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Dawel Lugo</t>
    </r>
    <r>
      <rPr>
        <sz val="9"/>
        <rFont val="Arial"/>
        <family val="2"/>
      </rPr>
      <t> (ARI - SS,3B) </t>
    </r>
  </si>
  <si>
    <r>
      <t>Miguel Andujar</t>
    </r>
    <r>
      <rPr>
        <sz val="9"/>
        <rFont val="Arial"/>
        <family val="2"/>
      </rPr>
      <t> (NYY - 3B) </t>
    </r>
  </si>
  <si>
    <r>
      <t>Rafael Bautista</t>
    </r>
    <r>
      <rPr>
        <sz val="9"/>
        <rFont val="Arial"/>
        <family val="2"/>
      </rPr>
      <t> (WSH - CF) </t>
    </r>
  </si>
  <si>
    <r>
      <t>Victor Caratini</t>
    </r>
    <r>
      <rPr>
        <sz val="9"/>
        <rFont val="Arial"/>
        <family val="2"/>
      </rPr>
      <t> (CHC - C) </t>
    </r>
  </si>
  <si>
    <r>
      <t>Mitch Garver</t>
    </r>
    <r>
      <rPr>
        <sz val="9"/>
        <rFont val="Arial"/>
        <family val="2"/>
      </rPr>
      <t> (MIN - C) </t>
    </r>
  </si>
  <si>
    <r>
      <t>Juan Uribe</t>
    </r>
    <r>
      <rPr>
        <sz val="9"/>
        <rFont val="Arial"/>
        <family val="2"/>
      </rPr>
      <t> (2B,3B)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</si>
  <si>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Xavier Scruggs</t>
    </r>
    <r>
      <rPr>
        <sz val="9"/>
        <rFont val="Arial"/>
        <family val="2"/>
      </rPr>
      <t> (MIA - 1B)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</si>
  <si>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Kyle Higashioka</t>
    </r>
    <r>
      <rPr>
        <sz val="9"/>
        <rFont val="Arial"/>
        <family val="2"/>
      </rPr>
      <t> (NYY - C) </t>
    </r>
  </si>
  <si>
    <r>
      <t>Matt Skole</t>
    </r>
    <r>
      <rPr>
        <sz val="9"/>
        <rFont val="Arial"/>
        <family val="2"/>
      </rPr>
      <t> (WSH - 1B,3B) </t>
    </r>
  </si>
  <si>
    <r>
      <t>Rangel Ravelo</t>
    </r>
    <r>
      <rPr>
        <sz val="9"/>
        <rFont val="Arial"/>
        <family val="2"/>
      </rPr>
      <t> (OAK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</si>
  <si>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Carlos Peguero</t>
    </r>
    <r>
      <rPr>
        <sz val="9"/>
        <rFont val="Arial"/>
        <family val="2"/>
      </rPr>
      <t> (LF,RF)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</si>
  <si>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Cody Decker</t>
    </r>
    <r>
      <rPr>
        <sz val="9"/>
        <rFont val="Arial"/>
        <family val="2"/>
      </rPr>
      <t> (MIL - 1B)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</si>
  <si>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Anthony Garcia</t>
    </r>
    <r>
      <rPr>
        <sz val="9"/>
        <rFont val="Arial"/>
        <family val="2"/>
      </rPr>
      <t> (STL - RF,C)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</si>
  <si>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Renato Nunez</t>
    </r>
    <r>
      <rPr>
        <sz val="9"/>
        <rFont val="Arial"/>
        <family val="2"/>
      </rPr>
      <t> (OAK - DH) </t>
    </r>
  </si>
  <si>
    <r>
      <t>Casey McGehee</t>
    </r>
    <r>
      <rPr>
        <sz val="9"/>
        <rFont val="Arial"/>
        <family val="2"/>
      </rPr>
      <t> (DET - 3B)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</si>
  <si>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Dustin Garneau</t>
    </r>
    <r>
      <rPr>
        <sz val="9"/>
        <rFont val="Arial"/>
        <family val="2"/>
      </rPr>
      <t> (COL - C) </t>
    </r>
  </si>
  <si>
    <r>
      <t>Eric Campbell</t>
    </r>
    <r>
      <rPr>
        <sz val="9"/>
        <rFont val="Arial"/>
        <family val="2"/>
      </rPr>
      <t> (1B,3B)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</si>
  <si>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Chris Dominguez</t>
    </r>
    <r>
      <rPr>
        <sz val="9"/>
        <rFont val="Arial"/>
        <family val="2"/>
      </rPr>
      <t> (CHC - LF,1B)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</si>
  <si>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Anthony Santander</t>
    </r>
    <r>
      <rPr>
        <sz val="9"/>
        <rFont val="Arial"/>
        <family val="2"/>
      </rPr>
      <t> (BAL - LF)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</si>
  <si>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Chris Colabello</t>
    </r>
    <r>
      <rPr>
        <sz val="9"/>
        <rFont val="Arial"/>
        <family val="2"/>
      </rPr>
      <t> (CLE - 1B,LF,RF)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</si>
  <si>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Ryan Cordell</t>
    </r>
    <r>
      <rPr>
        <sz val="9"/>
        <rFont val="Arial"/>
        <family val="2"/>
      </rPr>
      <t> (MIL - CF,LF) </t>
    </r>
  </si>
  <si>
    <r>
      <t>Tomas Nido</t>
    </r>
    <r>
      <rPr>
        <sz val="9"/>
        <rFont val="Arial"/>
        <family val="2"/>
      </rPr>
      <t> (NYM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</si>
  <si>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Jordan Schafer</t>
    </r>
    <r>
      <rPr>
        <sz val="9"/>
        <rFont val="Arial"/>
        <family val="2"/>
      </rPr>
      <t> (STL - LF,CF)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</si>
  <si>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Juan Centeno</t>
    </r>
    <r>
      <rPr>
        <sz val="9"/>
        <rFont val="Arial"/>
        <family val="2"/>
      </rPr>
      <t> (HOU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</si>
  <si>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John Hicks</t>
    </r>
    <r>
      <rPr>
        <sz val="9"/>
        <rFont val="Arial"/>
        <family val="2"/>
      </rPr>
      <t> (DET - 1B) </t>
    </r>
  </si>
  <si>
    <r>
      <t>Phillip Ervin</t>
    </r>
    <r>
      <rPr>
        <sz val="9"/>
        <rFont val="Arial"/>
        <family val="2"/>
      </rPr>
      <t> (CIN - CF,LF) </t>
    </r>
  </si>
  <si>
    <r>
      <t>Rob Segedin</t>
    </r>
    <r>
      <rPr>
        <sz val="9"/>
        <rFont val="Arial"/>
        <family val="2"/>
      </rPr>
      <t> (LAD - 3B,RF,LF,1B)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</si>
  <si>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Richard Urena</t>
    </r>
    <r>
      <rPr>
        <sz val="9"/>
        <rFont val="Arial"/>
        <family val="2"/>
      </rPr>
      <t> (TOR - SS) </t>
    </r>
  </si>
  <si>
    <r>
      <t>Reymond Fuentes</t>
    </r>
    <r>
      <rPr>
        <sz val="9"/>
        <rFont val="Arial"/>
        <family val="2"/>
      </rPr>
      <t> (ARI - CF,RF)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</si>
  <si>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Ramon Cabrera</t>
    </r>
    <r>
      <rPr>
        <sz val="9"/>
        <rFont val="Arial"/>
        <family val="2"/>
      </rPr>
      <t> (MIA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</si>
  <si>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Jaff Decker</t>
    </r>
    <r>
      <rPr>
        <sz val="9"/>
        <rFont val="Arial"/>
        <family val="2"/>
      </rPr>
      <t> (OAK - RF)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</si>
  <si>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Daniel Palka</t>
    </r>
    <r>
      <rPr>
        <sz val="9"/>
        <rFont val="Arial"/>
        <family val="2"/>
      </rPr>
      <t> (MIN - 1B,RF) </t>
    </r>
  </si>
  <si>
    <r>
      <t>Marlon Byrd</t>
    </r>
    <r>
      <rPr>
        <sz val="9"/>
        <rFont val="Arial"/>
        <family val="2"/>
      </rPr>
      <t> (LF,RF)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</si>
  <si>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Shawn Zarraga</t>
    </r>
    <r>
      <rPr>
        <sz val="9"/>
        <rFont val="Arial"/>
        <family val="2"/>
      </rPr>
      <t> (CIN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</si>
  <si>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Tim Federowicz</t>
    </r>
    <r>
      <rPr>
        <sz val="9"/>
        <rFont val="Arial"/>
        <family val="2"/>
      </rPr>
      <t> (SF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</si>
  <si>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Magneuris Sierra</t>
    </r>
    <r>
      <rPr>
        <sz val="9"/>
        <rFont val="Arial"/>
        <family val="2"/>
      </rPr>
      <t> (STL - CF) </t>
    </r>
  </si>
  <si>
    <r>
      <t>Ryan Flaherty</t>
    </r>
    <r>
      <rPr>
        <sz val="9"/>
        <rFont val="Arial"/>
        <family val="2"/>
      </rPr>
      <t> (BAL - 3B,SS) </t>
    </r>
  </si>
  <si>
    <r>
      <t>Jacob Stallings</t>
    </r>
    <r>
      <rPr>
        <sz val="9"/>
        <rFont val="Arial"/>
        <family val="2"/>
      </rPr>
      <t> (PIT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</si>
  <si>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Pat Valaika</t>
    </r>
    <r>
      <rPr>
        <sz val="9"/>
        <rFont val="Arial"/>
        <family val="2"/>
      </rPr>
      <t> (COL - 3B,SS) </t>
    </r>
  </si>
  <si>
    <r>
      <t>Chris Parmelee</t>
    </r>
    <r>
      <rPr>
        <sz val="9"/>
        <rFont val="Arial"/>
        <family val="2"/>
      </rPr>
      <t> (OAK - 1B,RF)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</si>
  <si>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Justin O'Conner</t>
    </r>
    <r>
      <rPr>
        <sz val="9"/>
        <rFont val="Arial"/>
        <family val="2"/>
      </rPr>
      <t> (TB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</si>
  <si>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Nick Buss</t>
    </r>
    <r>
      <rPr>
        <sz val="9"/>
        <rFont val="Arial"/>
        <family val="2"/>
      </rPr>
      <t> (SD - LF)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</si>
  <si>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Tony Sanchez</t>
    </r>
    <r>
      <rPr>
        <sz val="9"/>
        <rFont val="Arial"/>
        <family val="2"/>
      </rPr>
      <t> (LAA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</si>
  <si>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Joey Terdoslavich</t>
    </r>
    <r>
      <rPr>
        <sz val="9"/>
        <rFont val="Arial"/>
        <family val="2"/>
      </rPr>
      <t> (BAL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</si>
  <si>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Clint Robinson</t>
    </r>
    <r>
      <rPr>
        <sz val="9"/>
        <rFont val="Arial"/>
        <family val="2"/>
      </rPr>
      <t> (WSH - 1B) </t>
    </r>
  </si>
  <si>
    <r>
      <t>Harold Ramirez</t>
    </r>
    <r>
      <rPr>
        <sz val="9"/>
        <rFont val="Arial"/>
        <family val="2"/>
      </rPr>
      <t> (RF,CF) </t>
    </r>
  </si>
  <si>
    <r>
      <t>Hector Sanchez</t>
    </r>
    <r>
      <rPr>
        <sz val="9"/>
        <rFont val="Arial"/>
        <family val="2"/>
      </rPr>
      <t> (SD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</si>
  <si>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Ronnier Mustelier</t>
    </r>
    <r>
      <rPr>
        <sz val="9"/>
        <rFont val="Arial"/>
        <family val="2"/>
      </rPr>
      <t> (ATL - LF,2B)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</si>
  <si>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Gorkys Hernandez</t>
    </r>
    <r>
      <rPr>
        <sz val="9"/>
        <rFont val="Arial"/>
        <family val="2"/>
      </rPr>
      <t> (SF - CF) </t>
    </r>
  </si>
  <si>
    <r>
      <t>Carlos Corporan</t>
    </r>
    <r>
      <rPr>
        <sz val="9"/>
        <rFont val="Arial"/>
        <family val="2"/>
      </rPr>
      <t> (CHC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</si>
  <si>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Jason Bourgeois</t>
    </r>
    <r>
      <rPr>
        <sz val="9"/>
        <rFont val="Arial"/>
        <family val="2"/>
      </rPr>
      <t> (ARI - LF,CF,RF)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</si>
  <si>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Brett Nicholas</t>
    </r>
    <r>
      <rPr>
        <sz val="9"/>
        <rFont val="Arial"/>
        <family val="2"/>
      </rPr>
      <t> (TEX - C)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</si>
  <si>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Chris Marrero</t>
    </r>
    <r>
      <rPr>
        <sz val="9"/>
        <rFont val="Arial"/>
        <family val="2"/>
      </rPr>
      <t> (SF - 1B)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</si>
  <si>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Jose Osuna</t>
    </r>
    <r>
      <rPr>
        <sz val="9"/>
        <rFont val="Arial"/>
        <family val="2"/>
      </rPr>
      <t> (PIT - 1B) </t>
    </r>
  </si>
  <si>
    <r>
      <t>Anthony Recker</t>
    </r>
    <r>
      <rPr>
        <sz val="9"/>
        <rFont val="Arial"/>
        <family val="2"/>
      </rPr>
      <t> (ATL - C) </t>
    </r>
  </si>
  <si>
    <r>
      <t>Kristopher Negron</t>
    </r>
    <r>
      <rPr>
        <sz val="9"/>
        <rFont val="Arial"/>
        <family val="2"/>
      </rPr>
      <t> (ARI - 2B,3B,SS,LF)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</si>
  <si>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Jaycob Brugman</t>
    </r>
    <r>
      <rPr>
        <sz val="9"/>
        <rFont val="Arial"/>
        <family val="2"/>
      </rPr>
      <t> (OAK - CF,LF) </t>
    </r>
  </si>
  <si>
    <r>
      <t>Christian Villanueva</t>
    </r>
    <r>
      <rPr>
        <sz val="9"/>
        <rFont val="Arial"/>
        <family val="2"/>
      </rPr>
      <t> (SD - 3B)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</si>
  <si>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Rio Ruiz</t>
    </r>
    <r>
      <rPr>
        <sz val="9"/>
        <rFont val="Arial"/>
        <family val="2"/>
      </rPr>
      <t> (ATL - 3B) </t>
    </r>
  </si>
  <si>
    <r>
      <t>Aristides Aquino</t>
    </r>
    <r>
      <rPr>
        <sz val="9"/>
        <rFont val="Arial"/>
        <family val="2"/>
      </rPr>
      <t> (CIN - RF) </t>
    </r>
  </si>
  <si>
    <r>
      <t>Jimmy Paredes</t>
    </r>
    <r>
      <rPr>
        <sz val="9"/>
        <rFont val="Arial"/>
        <family val="2"/>
      </rPr>
      <t> (PHI - 2B,LF,RF)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</si>
  <si>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James Beresford</t>
    </r>
    <r>
      <rPr>
        <sz val="9"/>
        <rFont val="Arial"/>
        <family val="2"/>
      </rPr>
      <t> (2B,3B,1B)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</si>
  <si>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Henry Urrutia</t>
    </r>
    <r>
      <rPr>
        <sz val="9"/>
        <rFont val="Arial"/>
        <family val="2"/>
      </rPr>
      <t> (BAL - LF,DH)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</si>
  <si>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Pedro Severino</t>
    </r>
    <r>
      <rPr>
        <sz val="9"/>
        <rFont val="Arial"/>
        <family val="2"/>
      </rPr>
      <t> (WSH - C) </t>
    </r>
  </si>
  <si>
    <r>
      <t>Efren Navarro</t>
    </r>
    <r>
      <rPr>
        <sz val="9"/>
        <rFont val="Arial"/>
        <family val="2"/>
      </rPr>
      <t> (DET - 1B,LF)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</si>
  <si>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Matt Hague</t>
    </r>
    <r>
      <rPr>
        <sz val="9"/>
        <rFont val="Arial"/>
        <family val="2"/>
      </rPr>
      <t> (MIN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</si>
  <si>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Kyle Farmer</t>
    </r>
    <r>
      <rPr>
        <sz val="9"/>
        <rFont val="Arial"/>
        <family val="2"/>
      </rPr>
      <t> (LAD - C) </t>
    </r>
  </si>
  <si>
    <r>
      <t>A.J. Ellis</t>
    </r>
    <r>
      <rPr>
        <sz val="9"/>
        <rFont val="Arial"/>
        <family val="2"/>
      </rPr>
      <t> (MIA - C) </t>
    </r>
  </si>
  <si>
    <r>
      <t>Nevin Ashley</t>
    </r>
    <r>
      <rPr>
        <sz val="9"/>
        <rFont val="Arial"/>
        <family val="2"/>
      </rPr>
      <t> (TEX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</si>
  <si>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Willy Garcia</t>
    </r>
    <r>
      <rPr>
        <sz val="9"/>
        <rFont val="Arial"/>
        <family val="2"/>
      </rPr>
      <t> (CWS - RF,CF) </t>
    </r>
  </si>
  <si>
    <r>
      <t>Jacob Hannemann</t>
    </r>
    <r>
      <rPr>
        <sz val="9"/>
        <rFont val="Arial"/>
        <family val="2"/>
      </rPr>
      <t> (CHC - CF) </t>
    </r>
  </si>
  <si>
    <r>
      <t>Chase d'Arnaud</t>
    </r>
    <r>
      <rPr>
        <sz val="9"/>
        <rFont val="Arial"/>
        <family val="2"/>
      </rPr>
      <t> (ATL - 2B,3B,SS,LF) </t>
    </r>
  </si>
  <si>
    <r>
      <t>David Ross</t>
    </r>
    <r>
      <rPr>
        <sz val="9"/>
        <rFont val="Arial"/>
        <family val="2"/>
      </rPr>
      <t> (C)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</si>
  <si>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Rafael Lopez</t>
    </r>
    <r>
      <rPr>
        <sz val="9"/>
        <rFont val="Arial"/>
        <family val="2"/>
      </rPr>
      <t> (CIN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</si>
  <si>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Matthew Szczur</t>
    </r>
    <r>
      <rPr>
        <sz val="9"/>
        <rFont val="Arial"/>
        <family val="2"/>
      </rPr>
      <t> (CHC - LF,CF,RF) </t>
    </r>
  </si>
  <si>
    <r>
      <t>Blake Lalli</t>
    </r>
    <r>
      <rPr>
        <sz val="9"/>
        <rFont val="Arial"/>
        <family val="2"/>
      </rPr>
      <t> (ATL - 1B)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</si>
  <si>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Bryan Holaday</t>
    </r>
    <r>
      <rPr>
        <sz val="9"/>
        <rFont val="Arial"/>
        <family val="2"/>
      </rPr>
      <t> (BOS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</si>
  <si>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Moises Sierra</t>
    </r>
    <r>
      <rPr>
        <sz val="9"/>
        <rFont val="Arial"/>
        <family val="2"/>
      </rPr>
      <t> (MIA - RF,LF)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</si>
  <si>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Chris Gimenez</t>
    </r>
    <r>
      <rPr>
        <sz val="9"/>
        <rFont val="Arial"/>
        <family val="2"/>
      </rPr>
      <t> (MIN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</si>
  <si>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Tyler Goeddel</t>
    </r>
    <r>
      <rPr>
        <sz val="9"/>
        <rFont val="Arial"/>
        <family val="2"/>
      </rPr>
      <t> (PHI - LF,RF) </t>
    </r>
  </si>
  <si>
    <r>
      <t>Ryan Lollis</t>
    </r>
    <r>
      <rPr>
        <sz val="9"/>
        <rFont val="Arial"/>
        <family val="2"/>
      </rPr>
      <t> (RF,LF) </t>
    </r>
  </si>
  <si>
    <r>
      <t>A.J. Jimenez</t>
    </r>
    <r>
      <rPr>
        <sz val="9"/>
        <rFont val="Arial"/>
        <family val="2"/>
      </rPr>
      <t> (TEX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</si>
  <si>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Dariel Alvarez</t>
    </r>
    <r>
      <rPr>
        <sz val="9"/>
        <rFont val="Arial"/>
        <family val="2"/>
      </rPr>
      <t> (BAL - RF)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</si>
  <si>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Francisco Pena</t>
    </r>
    <r>
      <rPr>
        <sz val="9"/>
        <rFont val="Arial"/>
        <family val="2"/>
      </rPr>
      <t> (BAL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</si>
  <si>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Xavier Avery</t>
    </r>
    <r>
      <rPr>
        <sz val="9"/>
        <rFont val="Arial"/>
        <family val="2"/>
      </rPr>
      <t> (ATL - LF)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</si>
  <si>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Stephen Cardullo</t>
    </r>
    <r>
      <rPr>
        <sz val="9"/>
        <rFont val="Arial"/>
        <family val="2"/>
      </rPr>
      <t> (COL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</si>
  <si>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Alexander Guerrero</t>
    </r>
    <r>
      <rPr>
        <sz val="9"/>
        <rFont val="Arial"/>
        <family val="2"/>
      </rPr>
      <t> (3B,LF)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</si>
  <si>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Joey Butler</t>
    </r>
    <r>
      <rPr>
        <sz val="9"/>
        <rFont val="Arial"/>
        <family val="2"/>
      </rPr>
      <t> (WSH - LF)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</si>
  <si>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Kyle Blanks</t>
    </r>
    <r>
      <rPr>
        <sz val="9"/>
        <rFont val="Arial"/>
        <family val="2"/>
      </rPr>
      <t> (SF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</si>
  <si>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Kevan Smith</t>
    </r>
    <r>
      <rPr>
        <sz val="9"/>
        <rFont val="Arial"/>
        <family val="2"/>
      </rPr>
      <t> (CWS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</si>
  <si>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Alex Rios</t>
    </r>
    <r>
      <rPr>
        <sz val="9"/>
        <rFont val="Arial"/>
        <family val="2"/>
      </rPr>
      <t> (RF) </t>
    </r>
  </si>
  <si>
    <r>
      <t>Rickie Weeks</t>
    </r>
    <r>
      <rPr>
        <sz val="9"/>
        <rFont val="Arial"/>
        <family val="2"/>
      </rPr>
      <t> (ARI - 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</si>
  <si>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D.J. Peterson</t>
    </r>
    <r>
      <rPr>
        <sz val="9"/>
        <rFont val="Arial"/>
        <family val="2"/>
      </rPr>
      <t> (SEA - 3B,1B) </t>
    </r>
  </si>
  <si>
    <r>
      <t>Max Stassi</t>
    </r>
    <r>
      <rPr>
        <sz val="9"/>
        <rFont val="Arial"/>
        <family val="2"/>
      </rPr>
      <t> (HOU - C) </t>
    </r>
  </si>
  <si>
    <r>
      <t>Ty Kelly</t>
    </r>
    <r>
      <rPr>
        <sz val="9"/>
        <rFont val="Arial"/>
        <family val="2"/>
      </rPr>
      <t> (NYM - 3B,LF)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</si>
  <si>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Bryan Anderson</t>
    </r>
    <r>
      <rPr>
        <sz val="9"/>
        <rFont val="Arial"/>
        <family val="2"/>
      </rPr>
      <t> (OAK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</si>
  <si>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Eric Jagielo</t>
    </r>
    <r>
      <rPr>
        <sz val="9"/>
        <rFont val="Arial"/>
        <family val="2"/>
      </rPr>
      <t> (NYY - 3B) </t>
    </r>
  </si>
  <si>
    <r>
      <t>Elias Diaz</t>
    </r>
    <r>
      <rPr>
        <sz val="9"/>
        <rFont val="Arial"/>
        <family val="2"/>
      </rPr>
      <t> (PIT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</si>
  <si>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Adam Moore</t>
    </r>
    <r>
      <rPr>
        <sz val="9"/>
        <rFont val="Arial"/>
        <family val="2"/>
      </rPr>
      <t> (CLE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</si>
  <si>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J.B. Shuck</t>
    </r>
    <r>
      <rPr>
        <sz val="9"/>
        <rFont val="Arial"/>
        <family val="2"/>
      </rPr>
      <t> (MIN - LF,CF,RF)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</si>
  <si>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Michael McKenry</t>
    </r>
    <r>
      <rPr>
        <sz val="9"/>
        <rFont val="Arial"/>
        <family val="2"/>
      </rPr>
      <t> (TB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</si>
  <si>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Donovan Solano</t>
    </r>
    <r>
      <rPr>
        <sz val="9"/>
        <rFont val="Arial"/>
        <family val="2"/>
      </rPr>
      <t> (NYY - 2B)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</si>
  <si>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Jamie Romak</t>
    </r>
    <r>
      <rPr>
        <sz val="9"/>
        <rFont val="Arial"/>
        <family val="2"/>
      </rPr>
      <t> (LF) </t>
    </r>
  </si>
  <si>
    <r>
      <t>Alex Presley</t>
    </r>
    <r>
      <rPr>
        <sz val="9"/>
        <rFont val="Arial"/>
        <family val="2"/>
      </rPr>
      <t> (DET - LF,RF)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</si>
  <si>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Chris Taylor</t>
    </r>
    <r>
      <rPr>
        <sz val="9"/>
        <rFont val="Arial"/>
        <family val="2"/>
      </rPr>
      <t> (LAD - 2B,3B,SS)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</si>
  <si>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Stuart Turner</t>
    </r>
    <r>
      <rPr>
        <sz val="9"/>
        <rFont val="Arial"/>
        <family val="2"/>
      </rPr>
      <t> (CIN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</si>
  <si>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Hank Conger</t>
    </r>
    <r>
      <rPr>
        <sz val="9"/>
        <rFont val="Arial"/>
        <family val="2"/>
      </rPr>
      <t> (ARI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</si>
  <si>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Mel Rojas</t>
    </r>
    <r>
      <rPr>
        <sz val="9"/>
        <rFont val="Arial"/>
        <family val="2"/>
      </rPr>
      <t> (CF) </t>
    </r>
  </si>
  <si>
    <r>
      <t>Rafael Ortega</t>
    </r>
    <r>
      <rPr>
        <sz val="9"/>
        <rFont val="Arial"/>
        <family val="2"/>
      </rPr>
      <t> (SD - LF,CF)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</si>
  <si>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Taylor Motter</t>
    </r>
    <r>
      <rPr>
        <sz val="9"/>
        <rFont val="Arial"/>
        <family val="2"/>
      </rPr>
      <t> (SEA - SS,LF) </t>
    </r>
  </si>
  <si>
    <r>
      <t>Christian Walker</t>
    </r>
    <r>
      <rPr>
        <sz val="9"/>
        <rFont val="Arial"/>
        <family val="2"/>
      </rPr>
      <t> (CIN - 1B) </t>
    </r>
  </si>
  <si>
    <r>
      <t>Juniel Querecuto</t>
    </r>
    <r>
      <rPr>
        <sz val="9"/>
        <rFont val="Arial"/>
        <family val="2"/>
      </rPr>
      <t> (TB - 3B,SS,2B)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</si>
  <si>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Ryan Raburn</t>
    </r>
    <r>
      <rPr>
        <sz val="9"/>
        <rFont val="Arial"/>
        <family val="2"/>
      </rPr>
      <t> (CIN - 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</si>
  <si>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Barrett Barnes</t>
    </r>
    <r>
      <rPr>
        <sz val="9"/>
        <rFont val="Arial"/>
        <family val="2"/>
      </rPr>
      <t> (PIT - 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</si>
  <si>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Darin Ruf</t>
    </r>
    <r>
      <rPr>
        <sz val="9"/>
        <rFont val="Arial"/>
        <family val="2"/>
      </rPr>
      <t> (1B,LF)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</si>
  <si>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Daniel Castro</t>
    </r>
    <r>
      <rPr>
        <sz val="9"/>
        <rFont val="Arial"/>
        <family val="2"/>
      </rPr>
      <t> (ATL - 2B,3B,SS)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</si>
  <si>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Ronald Guzman</t>
    </r>
    <r>
      <rPr>
        <sz val="9"/>
        <rFont val="Arial"/>
        <family val="2"/>
      </rPr>
      <t> (TEX - 1B) </t>
    </r>
  </si>
  <si>
    <r>
      <t>Steve Clevenger</t>
    </r>
    <r>
      <rPr>
        <sz val="9"/>
        <rFont val="Arial"/>
        <family val="2"/>
      </rPr>
      <t> (C)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</si>
  <si>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Jose Marmolejos</t>
    </r>
    <r>
      <rPr>
        <sz val="9"/>
        <rFont val="Arial"/>
        <family val="2"/>
      </rPr>
      <t> (WSH - 1B)</t>
    </r>
    <r>
      <rPr>
        <b/>
        <sz val="9"/>
        <rFont val="Arial"/>
        <family val="2"/>
      </rPr>
      <t> DL60</t>
    </r>
    <r>
      <rPr>
        <sz val="9"/>
        <rFont val="Arial"/>
        <family val="2"/>
      </rPr>
      <t> </t>
    </r>
  </si>
  <si>
    <r>
      <t>Franchy Cordero</t>
    </r>
    <r>
      <rPr>
        <sz val="9"/>
        <rFont val="Arial"/>
        <family val="2"/>
      </rPr>
      <t> (SD - CF,3B) </t>
    </r>
  </si>
  <si>
    <r>
      <t>Chris Denorfia</t>
    </r>
    <r>
      <rPr>
        <sz val="9"/>
        <rFont val="Arial"/>
        <family val="2"/>
      </rPr>
      <t> (LF,RF,CF)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</si>
  <si>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Cole Gillespie</t>
    </r>
    <r>
      <rPr>
        <sz val="9"/>
        <rFont val="Arial"/>
        <family val="2"/>
      </rPr>
      <t> (LF,CF,RF)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</si>
  <si>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Destin Hood</t>
    </r>
    <r>
      <rPr>
        <sz val="9"/>
        <rFont val="Arial"/>
        <family val="2"/>
      </rPr>
      <t> (MIA - LF) </t>
    </r>
  </si>
  <si>
    <r>
      <t>Bobby Wilson</t>
    </r>
    <r>
      <rPr>
        <sz val="9"/>
        <rFont val="Arial"/>
        <family val="2"/>
      </rPr>
      <t> (LAD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</si>
  <si>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Oscar Hernandez</t>
    </r>
    <r>
      <rPr>
        <sz val="9"/>
        <rFont val="Arial"/>
        <family val="2"/>
      </rPr>
      <t> (ARI - C) </t>
    </r>
  </si>
  <si>
    <r>
      <t>Orlando Calixte</t>
    </r>
    <r>
      <rPr>
        <sz val="9"/>
        <rFont val="Arial"/>
        <family val="2"/>
      </rPr>
      <t> (SF - SS) </t>
    </r>
  </si>
  <si>
    <r>
      <t>Luis Torrens</t>
    </r>
    <r>
      <rPr>
        <sz val="9"/>
        <rFont val="Arial"/>
        <family val="2"/>
      </rPr>
      <t> (SD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</si>
  <si>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Jackson Williams</t>
    </r>
    <r>
      <rPr>
        <sz val="9"/>
        <rFont val="Arial"/>
        <family val="2"/>
      </rPr>
      <t> (PIT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</si>
  <si>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Jesus Sucre</t>
    </r>
    <r>
      <rPr>
        <sz val="9"/>
        <rFont val="Arial"/>
        <family val="2"/>
      </rPr>
      <t> (TB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</si>
  <si>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Travis Ishikawa</t>
    </r>
    <r>
      <rPr>
        <sz val="9"/>
        <rFont val="Arial"/>
        <family val="2"/>
      </rPr>
      <t> (SF - 1B,LF)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</si>
  <si>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Brett Wallace</t>
    </r>
    <r>
      <rPr>
        <sz val="9"/>
        <rFont val="Arial"/>
        <family val="2"/>
      </rPr>
      <t> (SD - 1B,3B)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</si>
  <si>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Erik Kratz</t>
    </r>
    <r>
      <rPr>
        <sz val="9"/>
        <rFont val="Arial"/>
        <family val="2"/>
      </rPr>
      <t> (CLE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</si>
  <si>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Jesus Aguilar</t>
    </r>
    <r>
      <rPr>
        <sz val="9"/>
        <rFont val="Arial"/>
        <family val="2"/>
      </rPr>
      <t> (MIL - 1B) </t>
    </r>
  </si>
  <si>
    <r>
      <t>Giovanny Urshela</t>
    </r>
    <r>
      <rPr>
        <sz val="9"/>
        <rFont val="Arial"/>
        <family val="2"/>
      </rPr>
      <t> (CLE - 3B) </t>
    </r>
  </si>
  <si>
    <r>
      <t>Ramiro Pena</t>
    </r>
    <r>
      <rPr>
        <sz val="9"/>
        <rFont val="Arial"/>
        <family val="2"/>
      </rPr>
      <t> (SF - 2B,3B,SS)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</si>
  <si>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Jacob Elmore</t>
    </r>
    <r>
      <rPr>
        <sz val="9"/>
        <rFont val="Arial"/>
        <family val="2"/>
      </rPr>
      <t> (TOR - 1B,2B,3B,LF)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</si>
  <si>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Brett Hayes</t>
    </r>
    <r>
      <rPr>
        <sz val="9"/>
        <rFont val="Arial"/>
        <family val="2"/>
      </rPr>
      <t> (TEX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</si>
  <si>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Darrell Ceciliani</t>
    </r>
    <r>
      <rPr>
        <sz val="9"/>
        <rFont val="Arial"/>
        <family val="2"/>
      </rPr>
      <t> (TOR - LF)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</si>
  <si>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Chris Bostick</t>
    </r>
    <r>
      <rPr>
        <sz val="9"/>
        <rFont val="Arial"/>
        <family val="2"/>
      </rPr>
      <t> (PIT - 2B)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</si>
  <si>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Brennan Boesch</t>
    </r>
    <r>
      <rPr>
        <sz val="9"/>
        <rFont val="Arial"/>
        <family val="2"/>
      </rPr>
      <t> (LF,CF,RF) </t>
    </r>
  </si>
  <si>
    <r>
      <t>Nick Swisher</t>
    </r>
    <r>
      <rPr>
        <sz val="9"/>
        <rFont val="Arial"/>
        <family val="2"/>
      </rPr>
      <t> (NYY - 1B,LF)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</si>
  <si>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Daniel Nava</t>
    </r>
    <r>
      <rPr>
        <sz val="9"/>
        <rFont val="Arial"/>
        <family val="2"/>
      </rPr>
      <t> (PHI - 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</si>
  <si>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Spencer Kieboom</t>
    </r>
    <r>
      <rPr>
        <sz val="9"/>
        <rFont val="Arial"/>
        <family val="2"/>
      </rPr>
      <t> (WSH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</si>
  <si>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Ryan Hanigan</t>
    </r>
    <r>
      <rPr>
        <sz val="9"/>
        <rFont val="Arial"/>
        <family val="2"/>
      </rPr>
      <t> (PHI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</si>
  <si>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Kaleb Cowart</t>
    </r>
    <r>
      <rPr>
        <sz val="9"/>
        <rFont val="Arial"/>
        <family val="2"/>
      </rPr>
      <t> (LAA - 2B,3B) </t>
    </r>
  </si>
  <si>
    <r>
      <t>Alfredo Gonzalez</t>
    </r>
    <r>
      <rPr>
        <sz val="9"/>
        <rFont val="Arial"/>
        <family val="2"/>
      </rPr>
      <t> (CWS - C)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</si>
  <si>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J.T. Riddle</t>
    </r>
    <r>
      <rPr>
        <sz val="9"/>
        <rFont val="Arial"/>
        <family val="2"/>
      </rPr>
      <t> (MIA - 2B,3B,SS) </t>
    </r>
  </si>
  <si>
    <r>
      <t>Tommy Field</t>
    </r>
    <r>
      <rPr>
        <sz val="9"/>
        <rFont val="Arial"/>
        <family val="2"/>
      </rPr>
      <t> (MIN - 2B,SS)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</si>
  <si>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Steve Selsky</t>
    </r>
    <r>
      <rPr>
        <sz val="9"/>
        <rFont val="Arial"/>
        <family val="2"/>
      </rPr>
      <t> (BOS - RF) </t>
    </r>
  </si>
  <si>
    <r>
      <t>Ji-Man Choi</t>
    </r>
    <r>
      <rPr>
        <sz val="9"/>
        <rFont val="Arial"/>
        <family val="2"/>
      </rPr>
      <t> (NYY - 1B,LF)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</si>
  <si>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Chris Heisey</t>
    </r>
    <r>
      <rPr>
        <sz val="9"/>
        <rFont val="Arial"/>
        <family val="2"/>
      </rPr>
      <t> (WSH - LF,RF) </t>
    </r>
  </si>
  <si>
    <r>
      <t>Reid Brignac</t>
    </r>
    <r>
      <rPr>
        <sz val="9"/>
        <rFont val="Arial"/>
        <family val="2"/>
      </rPr>
      <t> (HOU - 3B)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</si>
  <si>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David DeJesus</t>
    </r>
    <r>
      <rPr>
        <sz val="9"/>
        <rFont val="Arial"/>
        <family val="2"/>
      </rPr>
      <t> (LF,DH) </t>
    </r>
  </si>
  <si>
    <r>
      <t>Tuffy Gosewisch</t>
    </r>
    <r>
      <rPr>
        <sz val="9"/>
        <rFont val="Arial"/>
        <family val="2"/>
      </rPr>
      <t> (SEA - C) </t>
    </r>
  </si>
  <si>
    <r>
      <t>Brayan Pena</t>
    </r>
    <r>
      <rPr>
        <sz val="9"/>
        <rFont val="Arial"/>
        <family val="2"/>
      </rPr>
      <t> (KC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</si>
  <si>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Allen Craig</t>
    </r>
    <r>
      <rPr>
        <sz val="9"/>
        <rFont val="Arial"/>
        <family val="2"/>
      </rPr>
      <t> (BOS - 1B,LF,RF)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</si>
  <si>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Michael Reed</t>
    </r>
    <r>
      <rPr>
        <sz val="9"/>
        <rFont val="Arial"/>
        <family val="2"/>
      </rPr>
      <t> (MIL - CF) </t>
    </r>
  </si>
  <si>
    <r>
      <t>Jacob May</t>
    </r>
    <r>
      <rPr>
        <sz val="9"/>
        <rFont val="Arial"/>
        <family val="2"/>
      </rPr>
      <t> (CWS - CF) </t>
    </r>
  </si>
  <si>
    <r>
      <t>Josh Thole</t>
    </r>
    <r>
      <rPr>
        <sz val="9"/>
        <rFont val="Arial"/>
        <family val="2"/>
      </rPr>
      <t> (ARI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</si>
  <si>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Max Muncy</t>
    </r>
    <r>
      <rPr>
        <sz val="9"/>
        <rFont val="Arial"/>
        <family val="2"/>
      </rPr>
      <t> (OAK - 1B,2B,3B,RF)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</si>
  <si>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Tommy La Stella</t>
    </r>
    <r>
      <rPr>
        <sz val="9"/>
        <rFont val="Arial"/>
        <family val="2"/>
      </rPr>
      <t> (CHC - 2B,3B) </t>
    </r>
  </si>
  <si>
    <r>
      <t>Alberto Rosario</t>
    </r>
    <r>
      <rPr>
        <sz val="9"/>
        <rFont val="Arial"/>
        <family val="2"/>
      </rPr>
      <t> (STL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</si>
  <si>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Sam Fuld</t>
    </r>
    <r>
      <rPr>
        <sz val="9"/>
        <rFont val="Arial"/>
        <family val="2"/>
      </rPr>
      <t> (LF,CF,RF)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</si>
  <si>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Jorge Bonifacio</t>
    </r>
    <r>
      <rPr>
        <sz val="9"/>
        <rFont val="Arial"/>
        <family val="2"/>
      </rPr>
      <t> (KC - RF)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</si>
  <si>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Ivan De Jesus</t>
    </r>
    <r>
      <rPr>
        <sz val="9"/>
        <rFont val="Arial"/>
        <family val="2"/>
      </rPr>
      <t> (MIL - 1B,2B,3B,SS,LF)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</si>
  <si>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Ruben Tejada</t>
    </r>
    <r>
      <rPr>
        <sz val="9"/>
        <rFont val="Arial"/>
        <family val="2"/>
      </rPr>
      <t> (NYY - 3B)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</si>
  <si>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Javier Guerra</t>
    </r>
    <r>
      <rPr>
        <sz val="9"/>
        <rFont val="Arial"/>
        <family val="2"/>
      </rPr>
      <t> (SD - SS) </t>
    </r>
  </si>
  <si>
    <r>
      <t>Jonny Gomes</t>
    </r>
    <r>
      <rPr>
        <sz val="9"/>
        <rFont val="Arial"/>
        <family val="2"/>
      </rPr>
      <t> (LF,RF) </t>
    </r>
  </si>
  <si>
    <r>
      <t>Drew Stubbs</t>
    </r>
    <r>
      <rPr>
        <sz val="9"/>
        <rFont val="Arial"/>
        <family val="2"/>
      </rPr>
      <t> (MIN - LF,CF,RF)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</si>
  <si>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Delmon Young</t>
    </r>
    <r>
      <rPr>
        <sz val="9"/>
        <rFont val="Arial"/>
        <family val="2"/>
      </rPr>
      <t> (LF,RF) </t>
    </r>
  </si>
  <si>
    <r>
      <t>Emilio Bonifacio</t>
    </r>
    <r>
      <rPr>
        <sz val="9"/>
        <rFont val="Arial"/>
        <family val="2"/>
      </rPr>
      <t> (ATL - 2B,LF)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</si>
  <si>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Brandon Snyder</t>
    </r>
    <r>
      <rPr>
        <sz val="9"/>
        <rFont val="Arial"/>
        <family val="2"/>
      </rPr>
      <t> (WSH - 3B)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</si>
  <si>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Mike Baxter</t>
    </r>
    <r>
      <rPr>
        <sz val="9"/>
        <rFont val="Arial"/>
        <family val="2"/>
      </rPr>
      <t> (SEA - LF,RF)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</si>
  <si>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Pedro Ciriaco</t>
    </r>
    <r>
      <rPr>
        <sz val="9"/>
        <rFont val="Arial"/>
        <family val="2"/>
      </rPr>
      <t> (DET - 2B,3B,SS)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</si>
  <si>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Nolan Reimold</t>
    </r>
    <r>
      <rPr>
        <sz val="9"/>
        <rFont val="Arial"/>
        <family val="2"/>
      </rPr>
      <t> (LF,CF,RF)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</si>
  <si>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Jeff Francoeur</t>
    </r>
    <r>
      <rPr>
        <sz val="9"/>
        <rFont val="Arial"/>
        <family val="2"/>
      </rPr>
      <t> (LF,RF)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</si>
  <si>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Daniel Robertson</t>
    </r>
    <r>
      <rPr>
        <sz val="9"/>
        <rFont val="Arial"/>
        <family val="2"/>
      </rPr>
      <t> (TB - LF) </t>
    </r>
  </si>
  <si>
    <r>
      <t>Chris Johnson</t>
    </r>
    <r>
      <rPr>
        <sz val="9"/>
        <rFont val="Arial"/>
        <family val="2"/>
      </rPr>
      <t> (BAL - 1B,3B)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</si>
  <si>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Craig Gentry</t>
    </r>
    <r>
      <rPr>
        <sz val="9"/>
        <rFont val="Arial"/>
        <family val="2"/>
      </rPr>
      <t> (BAL - 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</si>
  <si>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Alberto Callaspo</t>
    </r>
    <r>
      <rPr>
        <sz val="9"/>
        <rFont val="Arial"/>
        <family val="2"/>
      </rPr>
      <t> (3B) </t>
    </r>
  </si>
  <si>
    <r>
      <t>Travis Snider</t>
    </r>
    <r>
      <rPr>
        <sz val="9"/>
        <rFont val="Arial"/>
        <family val="2"/>
      </rPr>
      <t> (TEX - LF,RF)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</si>
  <si>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Colin Moran</t>
    </r>
    <r>
      <rPr>
        <sz val="9"/>
        <rFont val="Arial"/>
        <family val="2"/>
      </rPr>
      <t> (HOU - 3B) </t>
    </r>
  </si>
  <si>
    <r>
      <t>Leury Garcia</t>
    </r>
    <r>
      <rPr>
        <sz val="9"/>
        <rFont val="Arial"/>
        <family val="2"/>
      </rPr>
      <t> (CWS - CF) </t>
    </r>
  </si>
  <si>
    <r>
      <t>Justin Ruggiano</t>
    </r>
    <r>
      <rPr>
        <sz val="9"/>
        <rFont val="Arial"/>
        <family val="2"/>
      </rPr>
      <t> (SF - LF,CF,RF)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</si>
  <si>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Rafael Ynoa</t>
    </r>
    <r>
      <rPr>
        <sz val="9"/>
        <rFont val="Arial"/>
        <family val="2"/>
      </rPr>
      <t> (COL - 3B,LF)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</si>
  <si>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Gordon Beckham</t>
    </r>
    <r>
      <rPr>
        <sz val="9"/>
        <rFont val="Arial"/>
        <family val="2"/>
      </rPr>
      <t> (SF - 2B,3B,SS)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</si>
  <si>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Drew Robinson</t>
    </r>
    <r>
      <rPr>
        <sz val="9"/>
        <rFont val="Arial"/>
        <family val="2"/>
      </rPr>
      <t> (TEX - SS,2B)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</si>
  <si>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Hanser Alberto</t>
    </r>
    <r>
      <rPr>
        <sz val="9"/>
        <rFont val="Arial"/>
        <family val="2"/>
      </rPr>
      <t> (TEX - 3B,SS)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</si>
  <si>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Tyler Holt</t>
    </r>
    <r>
      <rPr>
        <sz val="9"/>
        <rFont val="Arial"/>
        <family val="2"/>
      </rPr>
      <t> (LAD - LF,CF,RF)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</si>
  <si>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Hernan Iribarren</t>
    </r>
    <r>
      <rPr>
        <sz val="9"/>
        <rFont val="Arial"/>
        <family val="2"/>
      </rPr>
      <t> (CIN - 2B,CF)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</si>
  <si>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Jack Reinheimer</t>
    </r>
    <r>
      <rPr>
        <sz val="9"/>
        <rFont val="Arial"/>
        <family val="2"/>
      </rPr>
      <t> (ARI - SS) </t>
    </r>
  </si>
  <si>
    <r>
      <t>Jeff Bianchi</t>
    </r>
    <r>
      <rPr>
        <sz val="9"/>
        <rFont val="Arial"/>
        <family val="2"/>
      </rPr>
      <t> (COL - 3B,SS)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</si>
  <si>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Adam Engel</t>
    </r>
    <r>
      <rPr>
        <sz val="9"/>
        <rFont val="Arial"/>
        <family val="2"/>
      </rPr>
      <t> (CWS - CF) </t>
    </r>
  </si>
  <si>
    <r>
      <t>Logan Schafer</t>
    </r>
    <r>
      <rPr>
        <sz val="9"/>
        <rFont val="Arial"/>
        <family val="2"/>
      </rPr>
      <t> (BAL - LF,CF,RF)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</si>
  <si>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Ramon Torres</t>
    </r>
    <r>
      <rPr>
        <sz val="9"/>
        <rFont val="Arial"/>
        <family val="2"/>
      </rPr>
      <t> (KC - SS,2B)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</si>
  <si>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Tyler Moore</t>
    </r>
    <r>
      <rPr>
        <sz val="9"/>
        <rFont val="Arial"/>
        <family val="2"/>
      </rPr>
      <t> (MIA - 1B,LF)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</si>
  <si>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Brian Goodwin</t>
    </r>
    <r>
      <rPr>
        <sz val="9"/>
        <rFont val="Arial"/>
        <family val="2"/>
      </rPr>
      <t> (WSH - RF)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</si>
  <si>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Corey Hart</t>
    </r>
    <r>
      <rPr>
        <sz val="9"/>
        <rFont val="Arial"/>
        <family val="2"/>
      </rPr>
      <t> (1B) </t>
    </r>
  </si>
  <si>
    <r>
      <t>Josh Rutledge</t>
    </r>
    <r>
      <rPr>
        <sz val="9"/>
        <rFont val="Arial"/>
        <family val="2"/>
      </rPr>
      <t> (COL - 3B)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</si>
  <si>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Tony Renda</t>
    </r>
    <r>
      <rPr>
        <sz val="9"/>
        <rFont val="Arial"/>
        <family val="2"/>
      </rPr>
      <t> (CIN - 2B,LF)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</si>
  <si>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Ryan Brett</t>
    </r>
    <r>
      <rPr>
        <sz val="9"/>
        <rFont val="Arial"/>
        <family val="2"/>
      </rPr>
      <t> (TB - 2B)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</si>
  <si>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Gregorio Petit</t>
    </r>
    <r>
      <rPr>
        <sz val="9"/>
        <rFont val="Arial"/>
        <family val="2"/>
      </rPr>
      <t> (TOR - 2B,3B,SS,LF)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</si>
  <si>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Steve Tolleson</t>
    </r>
    <r>
      <rPr>
        <sz val="9"/>
        <rFont val="Arial"/>
        <family val="2"/>
      </rPr>
      <t> (KC - 2B,3B)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</si>
  <si>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Mason Williams</t>
    </r>
    <r>
      <rPr>
        <sz val="9"/>
        <rFont val="Arial"/>
        <family val="2"/>
      </rPr>
      <t> (NYY - RF)</t>
    </r>
    <r>
      <rPr>
        <b/>
        <sz val="9"/>
        <rFont val="Arial"/>
        <family val="2"/>
      </rPr>
      <t> DTD</t>
    </r>
    <r>
      <rPr>
        <sz val="9"/>
        <rFont val="Arial"/>
        <family val="2"/>
      </rPr>
      <t> </t>
    </r>
  </si>
  <si>
    <r>
      <t>Nate McLouth</t>
    </r>
    <r>
      <rPr>
        <sz val="9"/>
        <rFont val="Arial"/>
        <family val="2"/>
      </rPr>
      <t> (LF,CF) </t>
    </r>
  </si>
  <si>
    <r>
      <t>Ryan LaMarre</t>
    </r>
    <r>
      <rPr>
        <sz val="9"/>
        <rFont val="Arial"/>
        <family val="2"/>
      </rPr>
      <t> (LAA - LF) </t>
    </r>
  </si>
  <si>
    <r>
      <t>Eric Young</t>
    </r>
    <r>
      <rPr>
        <sz val="9"/>
        <rFont val="Arial"/>
        <family val="2"/>
      </rPr>
      <t> (LAA - CF,DH)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</si>
  <si>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Michael Martinez</t>
    </r>
    <r>
      <rPr>
        <sz val="9"/>
        <rFont val="Arial"/>
        <family val="2"/>
      </rPr>
      <t> (CLE - 2B,LF,CF,RF)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</si>
  <si>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Jonathan Herrera</t>
    </r>
    <r>
      <rPr>
        <sz val="9"/>
        <rFont val="Arial"/>
        <family val="2"/>
      </rPr>
      <t> (2B,3B) </t>
    </r>
  </si>
  <si>
    <r>
      <t>Chris Dickerson</t>
    </r>
    <r>
      <rPr>
        <sz val="9"/>
        <rFont val="Arial"/>
        <family val="2"/>
      </rPr>
      <t> (BAL - LF,RF,DH)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</si>
  <si>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Bryce Brentz</t>
    </r>
    <r>
      <rPr>
        <sz val="9"/>
        <rFont val="Arial"/>
        <family val="2"/>
      </rPr>
      <t> (BOS - LF)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</si>
  <si>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Yadiel Rivera</t>
    </r>
    <r>
      <rPr>
        <sz val="9"/>
        <rFont val="Arial"/>
        <family val="2"/>
      </rPr>
      <t> (MIL - 2B,3B) </t>
    </r>
  </si>
  <si>
    <r>
      <t>Michael Morse</t>
    </r>
    <r>
      <rPr>
        <sz val="9"/>
        <rFont val="Arial"/>
        <family val="2"/>
      </rPr>
      <t> (SF - 1B,LF)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</si>
  <si>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Collin Cowgill</t>
    </r>
    <r>
      <rPr>
        <sz val="9"/>
        <rFont val="Arial"/>
        <family val="2"/>
      </rPr>
      <t> (SD - LF,RF)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</si>
  <si>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Grady Sizemore</t>
    </r>
    <r>
      <rPr>
        <sz val="9"/>
        <rFont val="Arial"/>
        <family val="2"/>
      </rPr>
      <t> (LF,RF,CF) </t>
    </r>
  </si>
  <si>
    <r>
      <t>Deven Marrero</t>
    </r>
    <r>
      <rPr>
        <sz val="9"/>
        <rFont val="Arial"/>
        <family val="2"/>
      </rPr>
      <t> (BOS - 2B)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</si>
  <si>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Jason Rogers</t>
    </r>
    <r>
      <rPr>
        <sz val="9"/>
        <rFont val="Arial"/>
        <family val="2"/>
      </rPr>
      <t> (PIT - 1B)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</si>
  <si>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Tyler Ladendorf</t>
    </r>
    <r>
      <rPr>
        <sz val="9"/>
        <rFont val="Arial"/>
        <family val="2"/>
      </rPr>
      <t> (CWS - 2B)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</si>
  <si>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Erik Gonzalez</t>
    </r>
    <r>
      <rPr>
        <sz val="9"/>
        <rFont val="Arial"/>
        <family val="2"/>
      </rPr>
      <t> (CLE - SS) </t>
    </r>
  </si>
  <si>
    <r>
      <t>Paul Janish</t>
    </r>
    <r>
      <rPr>
        <sz val="9"/>
        <rFont val="Arial"/>
        <family val="2"/>
      </rPr>
      <t> (BAL - 3B,SS)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</si>
  <si>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Bubba Starling</t>
    </r>
    <r>
      <rPr>
        <sz val="9"/>
        <rFont val="Arial"/>
        <family val="2"/>
      </rPr>
      <t> (KC - CF)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</si>
  <si>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Jeff Baker</t>
    </r>
    <r>
      <rPr>
        <sz val="9"/>
        <rFont val="Arial"/>
        <family val="2"/>
      </rPr>
      <t> (1B,2B) </t>
    </r>
  </si>
  <si>
    <r>
      <t>Edmundo Sosa</t>
    </r>
    <r>
      <rPr>
        <sz val="9"/>
        <rFont val="Arial"/>
        <family val="2"/>
      </rPr>
      <t> (STL - SS) </t>
    </r>
  </si>
  <si>
    <r>
      <t>Jose Rondon</t>
    </r>
    <r>
      <rPr>
        <sz val="9"/>
        <rFont val="Arial"/>
        <family val="2"/>
      </rPr>
      <t> (SD - 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</si>
  <si>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Shane Robinson</t>
    </r>
    <r>
      <rPr>
        <sz val="9"/>
        <rFont val="Arial"/>
        <family val="2"/>
      </rPr>
      <t> (LAA - LF,CF)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</si>
  <si>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Austin Nola</t>
    </r>
    <r>
      <rPr>
        <sz val="9"/>
        <rFont val="Arial"/>
        <family val="2"/>
      </rPr>
      <t> (MIA - SS) </t>
    </r>
  </si>
  <si>
    <r>
      <t>Eliezer Alvarez</t>
    </r>
    <r>
      <rPr>
        <sz val="9"/>
        <rFont val="Arial"/>
        <family val="2"/>
      </rPr>
      <t> (STL - 2B) </t>
    </r>
  </si>
  <si>
    <r>
      <t>Engelb Vielma</t>
    </r>
    <r>
      <rPr>
        <sz val="9"/>
        <rFont val="Arial"/>
        <family val="2"/>
      </rPr>
      <t> (MIN - SS) </t>
    </r>
  </si>
  <si>
    <r>
      <t>Robert Andino</t>
    </r>
    <r>
      <rPr>
        <sz val="9"/>
        <rFont val="Arial"/>
        <family val="2"/>
      </rPr>
      <t> (BAL - 2B)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</si>
  <si>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Johan Camargo</t>
    </r>
    <r>
      <rPr>
        <sz val="9"/>
        <rFont val="Arial"/>
        <family val="2"/>
      </rPr>
      <t> (ATL - 2B,SS) </t>
    </r>
  </si>
  <si>
    <r>
      <t>Jesmuel Valentin</t>
    </r>
    <r>
      <rPr>
        <sz val="9"/>
        <rFont val="Arial"/>
        <family val="2"/>
      </rPr>
      <t> (PHI - 2B,SS) </t>
    </r>
  </si>
  <si>
    <r>
      <t>Ildemaro Vargas</t>
    </r>
    <r>
      <rPr>
        <sz val="9"/>
        <rFont val="Arial"/>
        <family val="2"/>
      </rPr>
      <t> (ARI - 2B) </t>
    </r>
  </si>
  <si>
    <r>
      <t>Allen Cordoba</t>
    </r>
    <r>
      <rPr>
        <sz val="9"/>
        <rFont val="Arial"/>
        <family val="2"/>
      </rPr>
      <t> (SD - 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</si>
  <si>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Jonathan Diaz</t>
    </r>
    <r>
      <rPr>
        <sz val="9"/>
        <rFont val="Arial"/>
        <family val="2"/>
      </rPr>
      <t> (TOR - 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</si>
  <si>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Cliff Pennington</t>
    </r>
    <r>
      <rPr>
        <sz val="9"/>
        <rFont val="Arial"/>
        <family val="2"/>
      </rPr>
      <t> (LAA - 2B,SS) </t>
    </r>
  </si>
  <si>
    <r>
      <t>Mike Freeman</t>
    </r>
    <r>
      <rPr>
        <sz val="9"/>
        <rFont val="Arial"/>
        <family val="2"/>
      </rPr>
      <t> (SEA - 2B) </t>
    </r>
  </si>
  <si>
    <r>
      <t>Pedro Florimon</t>
    </r>
    <r>
      <rPr>
        <sz val="9"/>
        <rFont val="Arial"/>
        <family val="2"/>
      </rPr>
      <t> (PHI - SS,2B)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</si>
  <si>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Grant Green</t>
    </r>
    <r>
      <rPr>
        <sz val="9"/>
        <rFont val="Arial"/>
        <family val="2"/>
      </rPr>
      <t> (WSH - 2B)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</si>
  <si>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Breyvic Valera</t>
    </r>
    <r>
      <rPr>
        <sz val="9"/>
        <rFont val="Arial"/>
        <family val="2"/>
      </rPr>
      <t> (STL - 2B) </t>
    </r>
  </si>
  <si>
    <r>
      <t>Nolan Fontana</t>
    </r>
    <r>
      <rPr>
        <sz val="9"/>
        <rFont val="Arial"/>
        <family val="2"/>
      </rPr>
      <t> (LAA - SS) </t>
    </r>
  </si>
  <si>
    <r>
      <t>Andy Parrino</t>
    </r>
    <r>
      <rPr>
        <sz val="9"/>
        <rFont val="Arial"/>
        <family val="2"/>
      </rPr>
      <t> (CWS - SS)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</si>
  <si>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Jose Pirela</t>
    </r>
    <r>
      <rPr>
        <sz val="9"/>
        <rFont val="Arial"/>
        <family val="2"/>
      </rPr>
      <t> (SD - 2B)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</si>
  <si>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Aneury Tavarez</t>
    </r>
    <r>
      <rPr>
        <sz val="9"/>
        <rFont val="Arial"/>
        <family val="2"/>
      </rPr>
      <t> (BAL - 2B)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</si>
  <si>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Carlos Sanchez</t>
    </r>
    <r>
      <rPr>
        <sz val="9"/>
        <rFont val="Arial"/>
        <family val="2"/>
      </rPr>
      <t> (CWS - 2B) </t>
    </r>
  </si>
  <si>
    <r>
      <t>Doug Bernier</t>
    </r>
    <r>
      <rPr>
        <sz val="9"/>
        <rFont val="Arial"/>
        <family val="2"/>
      </rPr>
      <t> (TEX - 2B)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</si>
  <si>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Omar Infante</t>
    </r>
    <r>
      <rPr>
        <sz val="9"/>
        <rFont val="Arial"/>
        <family val="2"/>
      </rPr>
      <t> (DET - 2B)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</si>
  <si>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Max Moroff</t>
    </r>
    <r>
      <rPr>
        <sz val="9"/>
        <rFont val="Arial"/>
        <family val="2"/>
      </rPr>
      <t> (PIT - SS,2B)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</si>
  <si>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Clint Barmes</t>
    </r>
    <r>
      <rPr>
        <sz val="9"/>
        <rFont val="Arial"/>
        <family val="2"/>
      </rPr>
      <t> (SS)</t>
    </r>
    <r>
      <rPr>
        <b/>
        <sz val="9"/>
        <rFont val="Arial"/>
        <family val="2"/>
      </rPr>
      <t> FA</t>
    </r>
    <r>
      <rPr>
        <sz val="9"/>
        <rFont val="Arial"/>
        <family val="2"/>
      </rPr>
      <t> </t>
    </r>
  </si>
  <si>
    <r>
      <t>Brendan Ryan</t>
    </r>
    <r>
      <rPr>
        <sz val="9"/>
        <rFont val="Arial"/>
        <family val="2"/>
      </rPr>
      <t> (DET - SS)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</si>
  <si>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Emmanuel Burriss</t>
    </r>
    <r>
      <rPr>
        <sz val="9"/>
        <rFont val="Arial"/>
        <family val="2"/>
      </rPr>
      <t> (WSH - 2B)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</si>
  <si>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Munenori Kawasaki</t>
    </r>
    <r>
      <rPr>
        <sz val="9"/>
        <rFont val="Arial"/>
        <family val="2"/>
      </rPr>
      <t> (CHC - 2B) </t>
    </r>
  </si>
  <si>
    <r>
      <t>Eric Sogard</t>
    </r>
    <r>
      <rPr>
        <sz val="9"/>
        <rFont val="Arial"/>
        <family val="2"/>
      </rPr>
      <t> (MIL - 2B)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</si>
  <si>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Jemile Weeks</t>
    </r>
    <r>
      <rPr>
        <sz val="9"/>
        <rFont val="Arial"/>
        <family val="2"/>
      </rPr>
      <t> (CHC - 2B)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</si>
  <si>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Dan Uggla</t>
    </r>
    <r>
      <rPr>
        <sz val="9"/>
        <rFont val="Arial"/>
        <family val="2"/>
      </rPr>
      <t> (2B) </t>
    </r>
  </si>
  <si>
    <r>
      <t>Boog Powell</t>
    </r>
    <r>
      <rPr>
        <sz val="9"/>
        <rFont val="Arial"/>
        <family val="2"/>
      </rPr>
      <t> (SEA - CF)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</si>
  <si>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Adam Brett Walker</t>
    </r>
    <r>
      <rPr>
        <sz val="9"/>
        <rFont val="Arial"/>
        <family val="2"/>
      </rPr>
      <t> (ATL - OF)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</si>
  <si>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Mpho' Ngoepe</t>
    </r>
    <r>
      <rPr>
        <sz val="9"/>
        <rFont val="Arial"/>
        <family val="2"/>
      </rPr>
      <t> (PIT - IF)</t>
    </r>
    <r>
      <rPr>
        <b/>
        <sz val="9"/>
        <rFont val="Arial"/>
        <family val="2"/>
      </rPr>
      <t> MiLB</t>
    </r>
    <r>
      <rPr>
        <sz val="9"/>
        <rFont val="Arial"/>
        <family val="2"/>
      </rPr>
      <t> </t>
    </r>
  </si>
  <si>
    <r>
      <t>Gabby Guerrero</t>
    </r>
    <r>
      <rPr>
        <sz val="9"/>
        <rFont val="Arial"/>
        <family val="2"/>
      </rPr>
      <t> (CIN - OF)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</si>
  <si>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Juan Graterol</t>
    </r>
    <r>
      <rPr>
        <sz val="9"/>
        <rFont val="Arial"/>
        <family val="2"/>
      </rPr>
      <t> (TOR - C) </t>
    </r>
  </si>
  <si>
    <r>
      <t>Taylor Davis</t>
    </r>
    <r>
      <rPr>
        <sz val="9"/>
        <rFont val="Arial"/>
        <family val="2"/>
      </rPr>
      <t> (CHC - C)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</si>
  <si>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r>
      <t>Cam Gallagher</t>
    </r>
    <r>
      <rPr>
        <sz val="9"/>
        <rFont val="Arial"/>
        <family val="2"/>
      </rPr>
      <t> (KC - C) </t>
    </r>
  </si>
  <si>
    <r>
      <t>Paul DeJong</t>
    </r>
    <r>
      <rPr>
        <sz val="9"/>
        <rFont val="Arial"/>
        <family val="2"/>
      </rPr>
      <t> (STL - IF)</t>
    </r>
    <r>
      <rPr>
        <b/>
        <sz val="9"/>
        <rFont val="Arial"/>
        <family val="2"/>
      </rPr>
      <t> NRI</t>
    </r>
    <r>
      <rPr>
        <sz val="9"/>
        <rFont val="Arial"/>
        <family val="2"/>
      </rPr>
      <t> </t>
    </r>
  </si>
  <si>
    <t>DRAFTED?</t>
  </si>
  <si>
    <t>Carl</t>
  </si>
  <si>
    <t>Muneer</t>
  </si>
  <si>
    <t>Nick</t>
  </si>
  <si>
    <t>Jack</t>
  </si>
  <si>
    <t>Stephen</t>
  </si>
  <si>
    <t>Kevin</t>
  </si>
  <si>
    <t>Anthony Rizzo (CHC - 1B) </t>
  </si>
  <si>
    <t>J.D. Martinez (DET - RF) </t>
  </si>
  <si>
    <t>Clayton Kershaw (LAD - SP) </t>
  </si>
  <si>
    <r>
      <t>Steven Matz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NYM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</si>
  <si>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Jose De Leon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</si>
  <si>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Luke Weaver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</si>
  <si>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Reynaldo Lopez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SP,RP)</t>
    </r>
    <r>
      <rPr>
        <sz val="7"/>
        <color rgb="FF212121"/>
        <rFont val="Arial"/>
        <family val="2"/>
      </rPr>
      <t> </t>
    </r>
  </si>
  <si>
    <r>
      <t>Cody Reed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sz val="7"/>
        <color rgb="FF212121"/>
        <rFont val="Arial"/>
        <family val="2"/>
      </rPr>
      <t> </t>
    </r>
  </si>
  <si>
    <r>
      <t>Josh Hader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</si>
  <si>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Austin Voth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WSH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</si>
  <si>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Ben Lively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</si>
  <si>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Anthony Banda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ARI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</si>
  <si>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Max Fried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</si>
  <si>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Mark Appel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</si>
  <si>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Paul Blackburn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</si>
  <si>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Pierce Johnson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</si>
  <si>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Chase De Jong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SEA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</si>
  <si>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Lisalverto Bonilla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</si>
  <si>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Daniel Wright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</si>
  <si>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Jackson Stephens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</si>
  <si>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Nick Pivetta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</si>
  <si>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Daniel Slania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</si>
  <si>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Brady Rodgers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HOU</t>
    </r>
    <r>
      <rPr>
        <sz val="6"/>
        <color rgb="FF212121"/>
        <rFont val="Arial"/>
        <family val="2"/>
      </rPr>
      <t> - P,SP,RP)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</si>
  <si>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Tim Cooney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</si>
  <si>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Joe Gunkel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BAL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</si>
  <si>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Brooks Pounders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</si>
  <si>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Aaron Brooks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</si>
  <si>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Austin Gomber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STL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</si>
  <si>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Nate Smith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LAA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</si>
  <si>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Dietrich Enns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</si>
  <si>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Hunter Wood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</si>
  <si>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Jake Junis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KC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</si>
  <si>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Roenis Elias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P,RP,SP)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</si>
  <si>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Chih-Wei Hu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</si>
  <si>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Kevin Gadea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</si>
  <si>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Casey Lawrence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TOR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NRI</t>
    </r>
    <r>
      <rPr>
        <sz val="7"/>
        <color rgb="FF212121"/>
        <rFont val="Arial"/>
        <family val="2"/>
      </rPr>
      <t> </t>
    </r>
  </si>
  <si>
    <r>
      <t>Bobby Wahl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OAK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</si>
  <si>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Brandon Workman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BOS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</si>
  <si>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Fernando Romero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</si>
  <si>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Chris Beck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CWS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</si>
  <si>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Nick Travieso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</si>
  <si>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Lucas Sims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ATL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</si>
  <si>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Chi Chi Gonzalez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TEX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DTD</t>
    </r>
    <r>
      <rPr>
        <sz val="7"/>
        <color rgb="FF212121"/>
        <rFont val="Arial"/>
        <family val="2"/>
      </rPr>
      <t> </t>
    </r>
  </si>
  <si>
    <r>
      <t>Buck Farmer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DET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</si>
  <si>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Chase Johnson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SF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</si>
  <si>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Ryne Stanek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TB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</si>
  <si>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Ronald Herrera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</si>
  <si>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Felix Jorge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</si>
  <si>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Yency Almonte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</si>
  <si>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Shane Carle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</si>
  <si>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Clay Holmes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PIT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</si>
  <si>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Taylor Williams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</si>
  <si>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Domingo German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</si>
  <si>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Dylan Baker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CLE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</si>
  <si>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Elniery Garcia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</si>
  <si>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Randy Rosario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MIN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</si>
  <si>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Keury Mella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CIN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</si>
  <si>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Yefrey Ramirez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NYY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</si>
  <si>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Ricardo Pinto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PHI</t>
    </r>
    <r>
      <rPr>
        <sz val="6"/>
        <color rgb="FF212121"/>
        <rFont val="Arial"/>
        <family val="2"/>
      </rPr>
      <t> - SP,RP)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</si>
  <si>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Duane Underwood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CHC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</si>
  <si>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r>
      <t>Zach Jemiola</t>
    </r>
    <r>
      <rPr>
        <sz val="6"/>
        <color rgb="FF212121"/>
        <rFont val="Arial"/>
        <family val="2"/>
      </rPr>
      <t> (</t>
    </r>
    <r>
      <rPr>
        <sz val="6"/>
        <color rgb="FF3778BE"/>
        <rFont val="Arial"/>
        <family val="2"/>
      </rPr>
      <t>COL</t>
    </r>
    <r>
      <rPr>
        <sz val="6"/>
        <color rgb="FF212121"/>
        <rFont val="Arial"/>
        <family val="2"/>
      </rPr>
      <t> - SP)</t>
    </r>
    <r>
      <rPr>
        <b/>
        <sz val="6"/>
        <color rgb="FFD32620"/>
        <rFont val="Arial"/>
        <family val="2"/>
      </rPr>
      <t> MiLB</t>
    </r>
    <r>
      <rPr>
        <sz val="7"/>
        <color rgb="FF212121"/>
        <rFont val="Arial"/>
        <family val="2"/>
      </rPr>
      <t> </t>
    </r>
  </si>
  <si>
    <t>Util</t>
  </si>
  <si>
    <t>OF1</t>
  </si>
  <si>
    <t>OF2</t>
  </si>
  <si>
    <t>OF3</t>
  </si>
  <si>
    <t>SP1</t>
  </si>
  <si>
    <t>SP2</t>
  </si>
  <si>
    <t>RP1</t>
  </si>
  <si>
    <t>RP2</t>
  </si>
  <si>
    <t>P1</t>
  </si>
  <si>
    <t>P2</t>
  </si>
  <si>
    <t>P3</t>
  </si>
  <si>
    <t xml:space="preserve"> Starter Total</t>
  </si>
  <si>
    <t>Starter Total</t>
  </si>
  <si>
    <t>Team Total</t>
  </si>
  <si>
    <t>Team Totals</t>
  </si>
  <si>
    <t>Total Ranks</t>
  </si>
  <si>
    <t>Starter Ranks</t>
  </si>
  <si>
    <t>Starters Ranks</t>
  </si>
  <si>
    <t>Starters</t>
  </si>
  <si>
    <t>ROUND 4</t>
  </si>
  <si>
    <t>ROUND 5</t>
  </si>
  <si>
    <t>ROUND 6</t>
  </si>
  <si>
    <t>ROUND 7</t>
  </si>
  <si>
    <t>ROUND 8</t>
  </si>
  <si>
    <t>ROUND 9</t>
  </si>
  <si>
    <t>ROUND 10</t>
  </si>
  <si>
    <t>ROUND 11</t>
  </si>
  <si>
    <t>ROUND 12</t>
  </si>
  <si>
    <t>ROUND 13</t>
  </si>
  <si>
    <t>ROUND 14</t>
  </si>
  <si>
    <t>ROUND 15</t>
  </si>
  <si>
    <t>ROUND 16</t>
  </si>
  <si>
    <t>ROUND 17</t>
  </si>
  <si>
    <t>ROUND 18</t>
  </si>
  <si>
    <t>ROUND 19</t>
  </si>
  <si>
    <t>ROUND 20</t>
  </si>
  <si>
    <t>ROUND 21</t>
  </si>
  <si>
    <t>ROUND 22</t>
  </si>
  <si>
    <t>ROUND 23</t>
  </si>
  <si>
    <t>ROUND 24</t>
  </si>
  <si>
    <t>ROUND 25</t>
  </si>
  <si>
    <t>Dee Gordon (MIA - 2B) </t>
  </si>
  <si>
    <t>David Dahl (COL - LF,CF) DTD </t>
  </si>
  <si>
    <t>Dansby Swanson (ATL - SS) </t>
  </si>
  <si>
    <t/>
  </si>
  <si>
    <t>Max Scherzer (WSH - SP) DTD </t>
  </si>
  <si>
    <t>George Springer (HOU - RF) </t>
  </si>
  <si>
    <t>Jake Arrieta (CHC - SP) </t>
  </si>
  <si>
    <t>Edwin Encarnacion (CLE - 1B,DH) </t>
  </si>
  <si>
    <t>Jonathan Villar (MIL - 2B,3B,SS) </t>
  </si>
  <si>
    <t>Ryan Braun (MIL - LF) </t>
  </si>
  <si>
    <t>Brian Dozier (MIN - 2B) </t>
  </si>
  <si>
    <t>Jacob DeGrom (NYM - SP) </t>
  </si>
  <si>
    <t>Kyle Hendricks (CHC - SP) </t>
  </si>
  <si>
    <t>Carlos Gonzalez (COL - RF) </t>
  </si>
  <si>
    <t>Yu Darvish (TEX - SP) </t>
  </si>
  <si>
    <t>Trevor Story (COL - SS) </t>
  </si>
  <si>
    <t>Jon Lester (CHC - SP) </t>
  </si>
  <si>
    <t>Buster Posey (SF - C,1B) </t>
  </si>
  <si>
    <t>Wil Myers (SD - 1B,RF) </t>
  </si>
  <si>
    <t>Willson Contreras (CHC - C,LF) </t>
  </si>
  <si>
    <t>Kyle Seager (SEA - 3B) </t>
  </si>
  <si>
    <t>Yoenis Cespedes (NYM - LF,CF) </t>
  </si>
  <si>
    <t>Greg Bird (NYY - 1B) </t>
  </si>
  <si>
    <t>Christian Yelich (MIA - LF,CF) </t>
  </si>
  <si>
    <t>Andrew McCutchen (PIT - CF) </t>
  </si>
  <si>
    <t>Jean Segura (SEA - 2B,SS) </t>
  </si>
  <si>
    <t>Chris Davis (BAL - 1B) </t>
  </si>
  <si>
    <t>Kyle Schwarber (CHC - C,LF) </t>
  </si>
  <si>
    <t>Cole Hamels (TEX - SP) </t>
  </si>
  <si>
    <t>Mark Trumbo (BAL - RF,DH) </t>
  </si>
  <si>
    <t>Carlos Martinez (STL - SP) </t>
  </si>
  <si>
    <t>Aroldis Chapman (NYY - RP) </t>
  </si>
  <si>
    <t>Kenley Jansen (LAD - RP) </t>
  </si>
  <si>
    <t>Zack Greinke (ARI - SP) </t>
  </si>
  <si>
    <t>Hanley Ramirez (BOS - 1B) </t>
  </si>
  <si>
    <t>Zach Britton (BAL - RP) </t>
  </si>
  <si>
    <t>Carlos Carrasco (CLE - SP) </t>
  </si>
  <si>
    <t>DJ LeMahieu (COL - 2B) </t>
  </si>
  <si>
    <t>Ian Desmond (COL - LF,CF) </t>
  </si>
  <si>
    <t>Todd Frazier (CWS - 1B,3B) </t>
  </si>
  <si>
    <t>Matt Carpenter (STL - 1B,2B,3B) </t>
  </si>
  <si>
    <t>Adam Jones (BAL - CF) </t>
  </si>
  <si>
    <t>Jason Kipnis (CLE - 2B) </t>
  </si>
  <si>
    <t>Jonathan Lucroy (TEX - C,1B) </t>
  </si>
  <si>
    <t>Evan Longoria (TB - 3B) </t>
  </si>
  <si>
    <t>Eric Hosmer (KC - 1B) </t>
  </si>
  <si>
    <t>Alex Bregman (HOU - 3B) </t>
  </si>
  <si>
    <t>Billy Hamilton (CIN - CF) </t>
  </si>
  <si>
    <t>Khris Davis (OAK - LF,DH) </t>
  </si>
  <si>
    <t>Matt Kemp (ATL - LF,RF) </t>
  </si>
  <si>
    <t>Carlos Santana (CLE - 1B,DH) </t>
  </si>
  <si>
    <t>Jose Bautista (TOR - RF,DH) </t>
  </si>
  <si>
    <t>Albert Pujols (LAA - 1B,DH) DTD </t>
  </si>
  <si>
    <t>Lorenzo Cain (KC - CF,RF) </t>
  </si>
  <si>
    <t>Adam Eaton (WSH - CF,RF) </t>
  </si>
  <si>
    <t>Justin Turner (LAD - 3B) </t>
  </si>
  <si>
    <t>Odubel Herrera (PHI - CF) </t>
  </si>
  <si>
    <t>Jackie Bradley (BOS - CF) </t>
  </si>
  <si>
    <t>Stephen Piscotty (STL - CF,RF) </t>
  </si>
  <si>
    <t>Dustin Pedroia (BOS - 2B) </t>
  </si>
  <si>
    <t>Andrew Benintendi (BOS - LF) </t>
  </si>
  <si>
    <t>Miguel Sano (MIN - 3B,RF,DH) </t>
  </si>
  <si>
    <t>Jose Ramirez (CLE - 3B,LF) </t>
  </si>
  <si>
    <t>Adrian Gonzalez (LAD - 1B) </t>
  </si>
  <si>
    <t>Jake Lamb (ARI - 3B) </t>
  </si>
  <si>
    <t>Kole Calhoun (LAA - RF) </t>
  </si>
  <si>
    <t>Aledmys Diaz (STL - SS) </t>
  </si>
  <si>
    <t>Addison Russell (CHC - SS) </t>
  </si>
  <si>
    <t>Adam Duvall (CIN - LF,RF) </t>
  </si>
  <si>
    <t>J.T. Realmuto (MIA - C) </t>
  </si>
  <si>
    <t>Salvador Perez (KC - C) </t>
  </si>
  <si>
    <t>Marcell Ozuna (MIA - LF,CF,RF) </t>
  </si>
  <si>
    <t>Troy Tulowitzki (TOR - SS) </t>
  </si>
  <si>
    <t>Evan Gattis (HOU - C,DH) </t>
  </si>
  <si>
    <t>Dexter Fowler (STL - CF) </t>
  </si>
  <si>
    <t>Kendrys Morales (TOR - 1B,RF,DH) </t>
  </si>
  <si>
    <t>Ben Zobrist (CHC - 2B,LF,RF) </t>
  </si>
  <si>
    <t>Eduardo Nunez (SF - 3B,SS) </t>
  </si>
  <si>
    <t>Joc Pederson (LAD - CF) </t>
  </si>
  <si>
    <t>Russell Martin (TOR - C) </t>
  </si>
  <si>
    <t>Yasmany Tomas (ARI - LF,RF) </t>
  </si>
  <si>
    <t>Nomar Mazara (TEX - LF,RF) </t>
  </si>
  <si>
    <t>Byron Buxton (MIN - CF) </t>
  </si>
  <si>
    <t>Javier Baez (CHC - 2B,3B,SS) </t>
  </si>
  <si>
    <t>Jose Peraza (CIN - 2B,SS,LF,CF) </t>
  </si>
  <si>
    <t>Carlos Beltran (HOU - RF,DH) </t>
  </si>
  <si>
    <t>Michael Brantley (CLE - LF) </t>
  </si>
  <si>
    <t>Keon Broxton (MIL - CF) </t>
  </si>
  <si>
    <t>Tim Anderson (CWS - SS) </t>
  </si>
  <si>
    <t>David Price (BOS - SP) DTD </t>
  </si>
  <si>
    <t>Gerrit Cole (PIT - SP) </t>
  </si>
  <si>
    <t>Kenta Maeda (LAD - SP) </t>
  </si>
  <si>
    <t>Seung-Hwan Oh (STL - RP) </t>
  </si>
  <si>
    <t>Edwin Diaz (SEA - RP) </t>
  </si>
  <si>
    <t>Roberto Osuna (TOR - RP) </t>
  </si>
  <si>
    <t>Danny Duffy (KC - SP,RP) </t>
  </si>
  <si>
    <t>Mark Melancon (SF - RP) </t>
  </si>
  <si>
    <t>Rick Porcello (BOS - SP) </t>
  </si>
  <si>
    <t>Julio Teheran (ATL - SP) </t>
  </si>
  <si>
    <t>Danny Salazar (CLE - SP) </t>
  </si>
  <si>
    <t>Aaron Sanchez (TOR - SP) </t>
  </si>
  <si>
    <t>Rich Hill (LAD - SP) </t>
  </si>
  <si>
    <t>Kenneth Giles (HOU - RP) </t>
  </si>
  <si>
    <t>Justin Upton (DET - LF,CF) </t>
  </si>
  <si>
    <t>Wade Davis (CHC - RP) </t>
  </si>
  <si>
    <t>Kevin Gausman (BAL - SP) </t>
  </si>
  <si>
    <t>John Lackey (CHC - SP) </t>
  </si>
  <si>
    <t>Aaron Nola (PHI - SP) </t>
  </si>
  <si>
    <t>Jameson Taillon (PIT - SP) </t>
  </si>
  <si>
    <t>Marcus Stroman (TOR - SP) </t>
  </si>
  <si>
    <t>Matt Harvey (NYM - SP) </t>
  </si>
  <si>
    <t>Dallas Keuchel (HOU - SP) </t>
  </si>
  <si>
    <t>Jose Quintana (CWS - SP) </t>
  </si>
  <si>
    <t>Masahiro Tanaka (NYY - SP) </t>
  </si>
  <si>
    <t>Craig Kimbrel (BOS - RP) </t>
  </si>
  <si>
    <t>Andrew Miller (CLE - RP) </t>
  </si>
  <si>
    <t>Michael Fulmer (DET - SP) </t>
  </si>
  <si>
    <t>Cody Allen (CLE - RP) </t>
  </si>
  <si>
    <t>Kelvin Herrera (KC - RP) </t>
  </si>
  <si>
    <t>Felix Hernandez (SEA - SP) </t>
  </si>
  <si>
    <t>of2</t>
  </si>
  <si>
    <t>sp1</t>
  </si>
  <si>
    <t>sp2</t>
  </si>
  <si>
    <t>p</t>
  </si>
  <si>
    <t>David Robertson (CWS - RP) </t>
  </si>
  <si>
    <t>Lance McCullers (HOU - SP) DL15 </t>
  </si>
  <si>
    <t>Alexander Colome (TB - RP) </t>
  </si>
  <si>
    <t>Tanner Roark (WSH - SP) </t>
  </si>
  <si>
    <t>James Paxton (SEA - SP) </t>
  </si>
  <si>
    <t>Francisco Rodriguez (DET - RP) </t>
  </si>
  <si>
    <t>Vincent Velasquez (PHI - SP) </t>
  </si>
  <si>
    <t>Jonathan Gray (COL - SP) </t>
  </si>
  <si>
    <t>Dellin Betances (NYY - RP) </t>
  </si>
  <si>
    <t>A.J. Ramos (MIA - RP) </t>
  </si>
  <si>
    <t>Sean Manaea (OAK - SP) DL15 </t>
  </si>
  <si>
    <t>Julio Urias (LAD - SP) </t>
  </si>
  <si>
    <t>Jake Odorizzi (TB - SP) </t>
  </si>
  <si>
    <t>Robbie Ray (ARI - SP) </t>
  </si>
  <si>
    <t>Tony Watson (PIT - RP) </t>
  </si>
  <si>
    <t>Sam Dyson (TEX - RP) </t>
  </si>
  <si>
    <t>Drew Smyly (SEA - SP) </t>
  </si>
  <si>
    <t>Raisel Iglesias (CIN - SP,RP) </t>
  </si>
  <si>
    <t>Garrett Richards (LAA - SP) </t>
  </si>
  <si>
    <t>Jerad Eickhoff (PHI - SP) </t>
  </si>
  <si>
    <t>Adam Ottavino (COL - RP) </t>
  </si>
  <si>
    <t>Shawn Kelley (WSH - RP) </t>
  </si>
  <si>
    <t>Ryan Madson (OAK - RP) </t>
  </si>
  <si>
    <t>Cameron Bedrosian (LAA - RP) </t>
  </si>
  <si>
    <t>Brandon Maurer (SD - RP) </t>
  </si>
  <si>
    <t>Jim Johnson (ATL - RP) </t>
  </si>
  <si>
    <t>Neftali Feliz (MIL - RP) </t>
  </si>
  <si>
    <t>Fernando Rodney (ARI - RP) </t>
  </si>
  <si>
    <t>feran</t>
  </si>
  <si>
    <t>Tyler Glasnow (PIT - SP) </t>
  </si>
  <si>
    <t>Yoan Moncada (CWS - 3B) MiLB </t>
  </si>
  <si>
    <t>Greg Holland (COL - RP) </t>
  </si>
  <si>
    <t>russel m</t>
  </si>
  <si>
    <t>Brandon Kintzler (MIN - RP) </t>
  </si>
  <si>
    <t>Jeanmar Gomez (PHI - RP) </t>
  </si>
  <si>
    <t>of3</t>
  </si>
  <si>
    <t>Jarrod Dyson (SEA - LF,CF,RF) </t>
  </si>
  <si>
    <t>figgn</t>
  </si>
  <si>
    <t>Brandon Finnegan (CIN - SP) </t>
  </si>
  <si>
    <t>Matt Wieters (WSH - C) </t>
  </si>
  <si>
    <t>Leonys Martin (SEA - CF) </t>
  </si>
  <si>
    <t>Koda Glover (WSH - RP) MiLB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</si>
</sst>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rgb="FF212121"/>
      <name val="Arial"/>
      <family val="2"/>
    </font>
    <font>
      <b/>
      <sz val="12"/>
      <color rgb="FF212121"/>
      <name val="Arial"/>
      <family val="2"/>
    </font>
    <font>
      <u/>
      <sz val="11"/>
      <color theme="10"/>
      <name val="Calibri"/>
      <family val="2"/>
      <scheme val="minor"/>
    </font>
    <font>
      <b/>
      <sz val="7"/>
      <color rgb="FF212121"/>
      <name val="Arial"/>
      <family val="2"/>
    </font>
    <font>
      <sz val="7"/>
      <color rgb="FF3778BE"/>
      <name val="Arial"/>
      <family val="2"/>
    </font>
    <font>
      <sz val="6"/>
      <color rgb="FF212121"/>
      <name val="Arial"/>
      <family val="2"/>
    </font>
    <font>
      <sz val="6"/>
      <color rgb="FF3778BE"/>
      <name val="Arial"/>
      <family val="2"/>
    </font>
    <font>
      <b/>
      <sz val="6"/>
      <color rgb="FFD32620"/>
      <name val="Arial"/>
      <family val="2"/>
    </font>
    <font>
      <b/>
      <sz val="7"/>
      <color theme="1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9"/>
      <color rgb="FF535353"/>
      <name val="Arial"/>
      <family val="2"/>
    </font>
    <font>
      <b/>
      <sz val="10"/>
      <color rgb="FF333333"/>
      <name val="Georgia"/>
      <family val="1"/>
    </font>
    <font>
      <sz val="14"/>
      <color rgb="FF3778BE"/>
      <name val="Arial"/>
      <family val="2"/>
    </font>
    <font>
      <b/>
      <sz val="18"/>
      <color rgb="FF000000"/>
      <name val="Arial"/>
      <family val="2"/>
    </font>
    <font>
      <sz val="18"/>
      <color rgb="FF000000"/>
      <name val="Arial"/>
      <family val="2"/>
    </font>
    <font>
      <sz val="10"/>
      <color rgb="FF333333"/>
      <name val="Georgia"/>
      <family val="1"/>
    </font>
    <font>
      <b/>
      <sz val="9"/>
      <name val="Arial"/>
      <family val="2"/>
    </font>
    <font>
      <sz val="9"/>
      <name val="Arial"/>
      <family val="2"/>
    </font>
    <font>
      <sz val="9"/>
      <name val="Calibri"/>
      <family val="2"/>
      <scheme val="minor"/>
    </font>
    <font>
      <sz val="7"/>
      <color rgb="FF3778BE"/>
      <name val="Arial"/>
      <family val="2"/>
    </font>
    <font>
      <sz val="8"/>
      <color theme="1"/>
      <name val="Calibri"/>
      <family val="2"/>
      <scheme val="minor"/>
    </font>
    <font>
      <b/>
      <sz val="18"/>
      <color rgb="FFFF0000"/>
      <name val="Arial"/>
      <family val="2"/>
    </font>
    <font>
      <sz val="18"/>
      <color theme="1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0" tint="-0.249977111117893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EAEAEA"/>
      </left>
      <right style="medium">
        <color rgb="FFEAEAEA"/>
      </right>
      <top style="medium">
        <color rgb="FFEAEAEA"/>
      </top>
      <bottom style="medium">
        <color rgb="FFEAEAEA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EAEAEA"/>
      </left>
      <right style="medium">
        <color rgb="FFEAEAEA"/>
      </right>
      <top/>
      <bottom/>
      <diagonal/>
    </border>
    <border>
      <left style="medium">
        <color rgb="FFEAEAEA"/>
      </left>
      <right style="medium">
        <color rgb="FFEAEAEA"/>
      </right>
      <top/>
      <bottom style="medium">
        <color rgb="FFEAEAE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218">
    <xf numFmtId="0" fontId="0" fillId="0" borderId="0" xfId="0"/>
    <xf numFmtId="0" fontId="19" fillId="0" borderId="0" xfId="0" applyFont="1" applyAlignment="1">
      <alignment vertical="center" wrapText="1"/>
    </xf>
    <xf numFmtId="0" fontId="20" fillId="0" borderId="0" xfId="42" applyAlignment="1">
      <alignment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33" borderId="10" xfId="0" applyFont="1" applyFill="1" applyBorder="1" applyAlignment="1">
      <alignment horizontal="center" vertical="center" wrapText="1"/>
    </xf>
    <xf numFmtId="0" fontId="22" fillId="34" borderId="10" xfId="0" applyFont="1" applyFill="1" applyBorder="1" applyAlignment="1">
      <alignment horizontal="left" vertical="center" wrapText="1"/>
    </xf>
    <xf numFmtId="0" fontId="18" fillId="34" borderId="10" xfId="0" applyFont="1" applyFill="1" applyBorder="1" applyAlignment="1">
      <alignment horizontal="left" vertical="center" wrapText="1"/>
    </xf>
    <xf numFmtId="0" fontId="22" fillId="35" borderId="10" xfId="0" applyFont="1" applyFill="1" applyBorder="1" applyAlignment="1">
      <alignment horizontal="left" vertical="center" wrapText="1"/>
    </xf>
    <xf numFmtId="0" fontId="18" fillId="35" borderId="10" xfId="0" applyFont="1" applyFill="1" applyBorder="1" applyAlignment="1">
      <alignment horizontal="left" vertical="center" wrapText="1"/>
    </xf>
    <xf numFmtId="0" fontId="22" fillId="36" borderId="10" xfId="0" applyFont="1" applyFill="1" applyBorder="1" applyAlignment="1">
      <alignment horizontal="left" vertical="center" wrapText="1"/>
    </xf>
    <xf numFmtId="0" fontId="18" fillId="36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0" fillId="37" borderId="11" xfId="0" applyFill="1" applyBorder="1" applyAlignment="1">
      <alignment horizontal="center"/>
    </xf>
    <xf numFmtId="0" fontId="16" fillId="38" borderId="11" xfId="0" applyFont="1" applyFill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39" borderId="12" xfId="0" applyFont="1" applyFill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0" fillId="0" borderId="13" xfId="0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3" xfId="0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Fill="1" applyBorder="1" applyAlignment="1">
      <alignment horizontal="center"/>
    </xf>
    <xf numFmtId="0" fontId="0" fillId="37" borderId="22" xfId="0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/>
    </xf>
    <xf numFmtId="0" fontId="26" fillId="0" borderId="10" xfId="0" applyFont="1" applyBorder="1" applyAlignment="1">
      <alignment horizontal="center" vertical="center" wrapText="1"/>
    </xf>
    <xf numFmtId="0" fontId="26" fillId="33" borderId="10" xfId="0" applyFont="1" applyFill="1" applyBorder="1" applyAlignment="1">
      <alignment horizontal="center" vertical="center" wrapText="1"/>
    </xf>
    <xf numFmtId="0" fontId="27" fillId="34" borderId="10" xfId="0" applyFont="1" applyFill="1" applyBorder="1" applyAlignment="1">
      <alignment horizontal="left" vertical="center" wrapText="1"/>
    </xf>
    <xf numFmtId="0" fontId="27" fillId="35" borderId="10" xfId="0" applyFont="1" applyFill="1" applyBorder="1" applyAlignment="1">
      <alignment horizontal="left" vertical="center" wrapText="1"/>
    </xf>
    <xf numFmtId="0" fontId="27" fillId="36" borderId="10" xfId="0" applyFont="1" applyFill="1" applyBorder="1" applyAlignment="1">
      <alignment horizontal="left" vertical="center" wrapText="1"/>
    </xf>
    <xf numFmtId="0" fontId="29" fillId="0" borderId="0" xfId="0" applyFont="1" applyAlignment="1">
      <alignment vertical="center" wrapText="1"/>
    </xf>
    <xf numFmtId="0" fontId="18" fillId="40" borderId="25" xfId="0" applyFont="1" applyFill="1" applyBorder="1" applyAlignment="1">
      <alignment horizontal="center" vertical="center" wrapText="1"/>
    </xf>
    <xf numFmtId="0" fontId="30" fillId="0" borderId="0" xfId="0" applyFont="1"/>
    <xf numFmtId="0" fontId="22" fillId="34" borderId="27" xfId="0" applyFont="1" applyFill="1" applyBorder="1" applyAlignment="1">
      <alignment horizontal="center" vertical="center" wrapText="1"/>
    </xf>
    <xf numFmtId="0" fontId="22" fillId="35" borderId="26" xfId="0" applyFont="1" applyFill="1" applyBorder="1" applyAlignment="1">
      <alignment horizontal="center" vertical="center" wrapText="1"/>
    </xf>
    <xf numFmtId="0" fontId="22" fillId="34" borderId="10" xfId="0" applyFont="1" applyFill="1" applyBorder="1" applyAlignment="1">
      <alignment horizontal="center" vertical="center" wrapText="1"/>
    </xf>
    <xf numFmtId="0" fontId="22" fillId="35" borderId="10" xfId="0" applyFont="1" applyFill="1" applyBorder="1" applyAlignment="1">
      <alignment horizontal="center" vertical="center" wrapText="1"/>
    </xf>
    <xf numFmtId="0" fontId="22" fillId="36" borderId="10" xfId="0" applyFont="1" applyFill="1" applyBorder="1" applyAlignment="1">
      <alignment horizontal="center" vertical="center" wrapText="1"/>
    </xf>
    <xf numFmtId="0" fontId="31" fillId="34" borderId="28" xfId="0" applyFont="1" applyFill="1" applyBorder="1" applyAlignment="1">
      <alignment horizontal="center" vertical="center" wrapText="1"/>
    </xf>
    <xf numFmtId="0" fontId="31" fillId="35" borderId="29" xfId="0" applyFont="1" applyFill="1" applyBorder="1" applyAlignment="1">
      <alignment horizontal="center" vertical="center" wrapText="1"/>
    </xf>
    <xf numFmtId="0" fontId="31" fillId="34" borderId="29" xfId="0" applyFont="1" applyFill="1" applyBorder="1" applyAlignment="1">
      <alignment horizontal="center" vertical="center" wrapText="1"/>
    </xf>
    <xf numFmtId="0" fontId="31" fillId="34" borderId="30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0" fillId="0" borderId="0" xfId="0" applyFont="1" applyAlignment="1"/>
    <xf numFmtId="0" fontId="33" fillId="41" borderId="31" xfId="0" applyFont="1" applyFill="1" applyBorder="1" applyAlignment="1">
      <alignment horizontal="center"/>
    </xf>
    <xf numFmtId="0" fontId="33" fillId="41" borderId="31" xfId="0" applyFont="1" applyFill="1" applyBorder="1"/>
    <xf numFmtId="0" fontId="33" fillId="0" borderId="0" xfId="0" applyFont="1" applyAlignment="1">
      <alignment horizontal="right"/>
    </xf>
    <xf numFmtId="0" fontId="33" fillId="0" borderId="0" xfId="0" applyFont="1" applyAlignment="1">
      <alignment horizontal="center"/>
    </xf>
    <xf numFmtId="0" fontId="33" fillId="0" borderId="0" xfId="0" applyFont="1" applyAlignment="1"/>
    <xf numFmtId="0" fontId="33" fillId="0" borderId="0" xfId="0" applyFont="1"/>
    <xf numFmtId="0" fontId="0" fillId="0" borderId="0" xfId="0" applyFont="1" applyAlignment="1">
      <alignment horizontal="center"/>
    </xf>
    <xf numFmtId="0" fontId="21" fillId="0" borderId="10" xfId="0" applyFont="1" applyBorder="1" applyAlignment="1">
      <alignment horizontal="left" vertical="center" wrapText="1"/>
    </xf>
    <xf numFmtId="0" fontId="21" fillId="33" borderId="10" xfId="0" applyFont="1" applyFill="1" applyBorder="1" applyAlignment="1">
      <alignment horizontal="left" vertical="center" wrapText="1"/>
    </xf>
    <xf numFmtId="0" fontId="21" fillId="0" borderId="25" xfId="0" applyFont="1" applyFill="1" applyBorder="1" applyAlignment="1">
      <alignment horizontal="left" vertical="center" wrapText="1"/>
    </xf>
    <xf numFmtId="0" fontId="0" fillId="37" borderId="22" xfId="0" applyFill="1" applyBorder="1" applyAlignment="1">
      <alignment horizontal="right"/>
    </xf>
    <xf numFmtId="164" fontId="0" fillId="37" borderId="22" xfId="0" applyNumberFormat="1" applyFill="1" applyBorder="1" applyAlignment="1">
      <alignment horizontal="right"/>
    </xf>
    <xf numFmtId="0" fontId="0" fillId="0" borderId="10" xfId="0" applyBorder="1"/>
    <xf numFmtId="0" fontId="18" fillId="34" borderId="0" xfId="0" applyFont="1" applyFill="1" applyBorder="1" applyAlignment="1">
      <alignment horizontal="left" vertical="center" wrapText="1"/>
    </xf>
    <xf numFmtId="0" fontId="18" fillId="35" borderId="0" xfId="0" applyFont="1" applyFill="1" applyBorder="1" applyAlignment="1">
      <alignment horizontal="left" vertical="center" wrapText="1"/>
    </xf>
    <xf numFmtId="0" fontId="18" fillId="36" borderId="0" xfId="0" applyFont="1" applyFill="1" applyBorder="1" applyAlignment="1">
      <alignment horizontal="left" vertical="center" wrapText="1"/>
    </xf>
    <xf numFmtId="0" fontId="0" fillId="37" borderId="33" xfId="0" applyFill="1" applyBorder="1" applyAlignment="1">
      <alignment horizontal="center"/>
    </xf>
    <xf numFmtId="0" fontId="16" fillId="38" borderId="33" xfId="0" applyFont="1" applyFill="1" applyBorder="1" applyAlignment="1">
      <alignment horizontal="center" vertical="center" wrapText="1"/>
    </xf>
    <xf numFmtId="0" fontId="16" fillId="0" borderId="33" xfId="0" applyFont="1" applyBorder="1" applyAlignment="1">
      <alignment horizontal="center" vertical="center" wrapText="1"/>
    </xf>
    <xf numFmtId="0" fontId="16" fillId="0" borderId="34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16" fillId="39" borderId="35" xfId="0" applyFont="1" applyFill="1" applyBorder="1" applyAlignment="1">
      <alignment horizontal="center" vertical="center" wrapText="1"/>
    </xf>
    <xf numFmtId="0" fontId="16" fillId="0" borderId="35" xfId="0" applyFont="1" applyBorder="1" applyAlignment="1">
      <alignment horizontal="center" vertical="center" wrapText="1"/>
    </xf>
    <xf numFmtId="0" fontId="16" fillId="39" borderId="36" xfId="0" applyFont="1" applyFill="1" applyBorder="1" applyAlignment="1">
      <alignment horizontal="center" vertical="center" wrapText="1"/>
    </xf>
    <xf numFmtId="0" fontId="18" fillId="35" borderId="10" xfId="0" applyFont="1" applyFill="1" applyBorder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 wrapText="1"/>
    </xf>
    <xf numFmtId="0" fontId="18" fillId="36" borderId="10" xfId="0" applyFont="1" applyFill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36" fillId="34" borderId="10" xfId="0" applyFont="1" applyFill="1" applyBorder="1" applyAlignment="1">
      <alignment horizontal="center" vertical="center" wrapText="1"/>
    </xf>
    <xf numFmtId="0" fontId="36" fillId="35" borderId="10" xfId="0" applyFont="1" applyFill="1" applyBorder="1" applyAlignment="1">
      <alignment horizontal="center" vertical="center" wrapText="1"/>
    </xf>
    <xf numFmtId="0" fontId="36" fillId="36" borderId="10" xfId="0" applyFont="1" applyFill="1" applyBorder="1" applyAlignment="1">
      <alignment horizontal="center" vertical="center" wrapText="1"/>
    </xf>
    <xf numFmtId="0" fontId="37" fillId="0" borderId="0" xfId="0" applyFont="1" applyAlignment="1">
      <alignment horizontal="center"/>
    </xf>
    <xf numFmtId="2" fontId="0" fillId="0" borderId="17" xfId="0" applyNumberFormat="1" applyBorder="1"/>
    <xf numFmtId="0" fontId="0" fillId="0" borderId="13" xfId="0" applyBorder="1"/>
    <xf numFmtId="2" fontId="0" fillId="0" borderId="14" xfId="0" applyNumberFormat="1" applyBorder="1"/>
    <xf numFmtId="0" fontId="0" fillId="0" borderId="16" xfId="0" applyBorder="1"/>
    <xf numFmtId="0" fontId="0" fillId="0" borderId="19" xfId="0" applyBorder="1"/>
    <xf numFmtId="2" fontId="0" fillId="0" borderId="20" xfId="0" applyNumberFormat="1" applyBorder="1"/>
    <xf numFmtId="164" fontId="0" fillId="0" borderId="15" xfId="0" applyNumberFormat="1" applyBorder="1"/>
    <xf numFmtId="164" fontId="0" fillId="0" borderId="18" xfId="0" applyNumberFormat="1" applyBorder="1"/>
    <xf numFmtId="164" fontId="0" fillId="0" borderId="21" xfId="0" applyNumberFormat="1" applyBorder="1"/>
    <xf numFmtId="0" fontId="0" fillId="42" borderId="16" xfId="0" applyFill="1" applyBorder="1"/>
    <xf numFmtId="0" fontId="0" fillId="42" borderId="17" xfId="0" applyFill="1" applyBorder="1"/>
    <xf numFmtId="164" fontId="0" fillId="42" borderId="18" xfId="0" applyNumberFormat="1" applyFill="1" applyBorder="1"/>
    <xf numFmtId="2" fontId="0" fillId="42" borderId="17" xfId="0" applyNumberFormat="1" applyFill="1" applyBorder="1"/>
    <xf numFmtId="0" fontId="0" fillId="42" borderId="18" xfId="0" applyFill="1" applyBorder="1"/>
    <xf numFmtId="0" fontId="16" fillId="39" borderId="37" xfId="0" applyFont="1" applyFill="1" applyBorder="1" applyAlignment="1">
      <alignment horizontal="center" vertical="center" wrapText="1"/>
    </xf>
    <xf numFmtId="1" fontId="0" fillId="0" borderId="15" xfId="0" applyNumberFormat="1" applyBorder="1"/>
    <xf numFmtId="1" fontId="0" fillId="0" borderId="18" xfId="0" applyNumberFormat="1" applyBorder="1"/>
    <xf numFmtId="1" fontId="0" fillId="0" borderId="21" xfId="0" applyNumberFormat="1" applyBorder="1"/>
    <xf numFmtId="0" fontId="38" fillId="34" borderId="10" xfId="0" applyFont="1" applyFill="1" applyBorder="1" applyAlignment="1">
      <alignment horizontal="center" vertical="center" wrapText="1"/>
    </xf>
    <xf numFmtId="0" fontId="38" fillId="35" borderId="10" xfId="0" applyFont="1" applyFill="1" applyBorder="1" applyAlignment="1">
      <alignment horizontal="center" vertical="center" wrapText="1"/>
    </xf>
    <xf numFmtId="0" fontId="38" fillId="36" borderId="10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42" xfId="0" applyBorder="1" applyAlignment="1">
      <alignment horizontal="center" vertical="center"/>
    </xf>
    <xf numFmtId="164" fontId="0" fillId="0" borderId="14" xfId="0" applyNumberFormat="1" applyBorder="1"/>
    <xf numFmtId="164" fontId="0" fillId="0" borderId="17" xfId="0" applyNumberFormat="1" applyBorder="1"/>
    <xf numFmtId="164" fontId="0" fillId="42" borderId="17" xfId="0" applyNumberFormat="1" applyFill="1" applyBorder="1"/>
    <xf numFmtId="164" fontId="0" fillId="0" borderId="20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0" fontId="34" fillId="43" borderId="0" xfId="0" applyFont="1" applyFill="1" applyAlignment="1">
      <alignment horizontal="center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39" fillId="0" borderId="16" xfId="0" applyFont="1" applyBorder="1" applyAlignment="1">
      <alignment horizontal="center" wrapText="1"/>
    </xf>
    <xf numFmtId="0" fontId="39" fillId="0" borderId="17" xfId="0" applyFont="1" applyBorder="1" applyAlignment="1">
      <alignment horizontal="center" wrapText="1"/>
    </xf>
    <xf numFmtId="0" fontId="39" fillId="0" borderId="20" xfId="0" applyFont="1" applyBorder="1" applyAlignment="1">
      <alignment horizontal="center" wrapText="1"/>
    </xf>
    <xf numFmtId="0" fontId="0" fillId="40" borderId="0" xfId="0" applyFill="1"/>
    <xf numFmtId="0" fontId="0" fillId="40" borderId="0" xfId="0" applyFill="1" applyAlignment="1">
      <alignment horizontal="center" vertical="center"/>
    </xf>
    <xf numFmtId="0" fontId="0" fillId="43" borderId="43" xfId="0" applyFill="1" applyBorder="1" applyAlignment="1">
      <alignment horizontal="center"/>
    </xf>
    <xf numFmtId="0" fontId="0" fillId="43" borderId="44" xfId="0" applyFill="1" applyBorder="1" applyAlignment="1">
      <alignment horizontal="center"/>
    </xf>
    <xf numFmtId="0" fontId="39" fillId="0" borderId="13" xfId="0" applyFont="1" applyBorder="1" applyAlignment="1">
      <alignment horizontal="center" wrapText="1"/>
    </xf>
    <xf numFmtId="0" fontId="39" fillId="0" borderId="14" xfId="0" applyFont="1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39" fillId="0" borderId="19" xfId="0" applyFont="1" applyBorder="1" applyAlignment="1">
      <alignment horizontal="center" wrapText="1"/>
    </xf>
    <xf numFmtId="0" fontId="33" fillId="0" borderId="0" xfId="0" applyFont="1" applyFill="1"/>
    <xf numFmtId="0" fontId="0" fillId="0" borderId="0" xfId="0" applyFont="1" applyFill="1" applyAlignment="1"/>
    <xf numFmtId="0" fontId="33" fillId="40" borderId="0" xfId="0" applyFont="1" applyFill="1"/>
    <xf numFmtId="0" fontId="0" fillId="40" borderId="0" xfId="0" applyFont="1" applyFill="1" applyAlignment="1"/>
    <xf numFmtId="0" fontId="33" fillId="44" borderId="31" xfId="0" applyFont="1" applyFill="1" applyBorder="1"/>
    <xf numFmtId="0" fontId="33" fillId="44" borderId="32" xfId="0" applyFont="1" applyFill="1" applyBorder="1"/>
    <xf numFmtId="0" fontId="33" fillId="45" borderId="0" xfId="0" applyFont="1" applyFill="1" applyBorder="1" applyAlignment="1">
      <alignment horizontal="center"/>
    </xf>
    <xf numFmtId="0" fontId="33" fillId="46" borderId="0" xfId="0" applyFont="1" applyFill="1" applyAlignment="1"/>
    <xf numFmtId="0" fontId="33" fillId="45" borderId="31" xfId="0" applyFont="1" applyFill="1" applyBorder="1"/>
    <xf numFmtId="0" fontId="33" fillId="46" borderId="0" xfId="0" applyFont="1" applyFill="1"/>
    <xf numFmtId="0" fontId="33" fillId="45" borderId="32" xfId="0" applyFont="1" applyFill="1" applyBorder="1"/>
    <xf numFmtId="0" fontId="0" fillId="46" borderId="0" xfId="0" applyFont="1" applyFill="1" applyAlignment="1"/>
    <xf numFmtId="0" fontId="33" fillId="46" borderId="0" xfId="0" applyFont="1" applyFill="1" applyAlignment="1">
      <alignment horizontal="center"/>
    </xf>
    <xf numFmtId="0" fontId="33" fillId="0" borderId="31" xfId="0" applyFont="1" applyFill="1" applyBorder="1"/>
    <xf numFmtId="0" fontId="33" fillId="0" borderId="32" xfId="0" applyFont="1" applyFill="1" applyBorder="1"/>
    <xf numFmtId="0" fontId="32" fillId="0" borderId="45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47" xfId="0" applyFont="1" applyBorder="1" applyAlignment="1">
      <alignment horizontal="right"/>
    </xf>
    <xf numFmtId="0" fontId="33" fillId="0" borderId="0" xfId="0" applyFont="1" applyBorder="1" applyAlignment="1">
      <alignment horizontal="right"/>
    </xf>
    <xf numFmtId="0" fontId="33" fillId="0" borderId="0" xfId="0" applyFont="1" applyBorder="1" applyAlignment="1">
      <alignment horizontal="center"/>
    </xf>
    <xf numFmtId="0" fontId="33" fillId="0" borderId="0" xfId="0" applyFont="1" applyBorder="1" applyAlignment="1"/>
    <xf numFmtId="0" fontId="33" fillId="0" borderId="48" xfId="0" applyFont="1" applyBorder="1"/>
    <xf numFmtId="0" fontId="32" fillId="40" borderId="47" xfId="0" applyFont="1" applyFill="1" applyBorder="1" applyAlignment="1">
      <alignment horizontal="right"/>
    </xf>
    <xf numFmtId="0" fontId="33" fillId="40" borderId="0" xfId="0" applyFont="1" applyFill="1" applyBorder="1" applyAlignment="1">
      <alignment horizontal="right"/>
    </xf>
    <xf numFmtId="0" fontId="33" fillId="40" borderId="0" xfId="0" applyFont="1" applyFill="1" applyBorder="1" applyAlignment="1">
      <alignment horizontal="center"/>
    </xf>
    <xf numFmtId="0" fontId="33" fillId="40" borderId="0" xfId="0" applyFont="1" applyFill="1" applyBorder="1" applyAlignment="1"/>
    <xf numFmtId="0" fontId="33" fillId="40" borderId="48" xfId="0" applyFont="1" applyFill="1" applyBorder="1"/>
    <xf numFmtId="0" fontId="32" fillId="0" borderId="49" xfId="0" applyFont="1" applyBorder="1" applyAlignment="1">
      <alignment horizontal="right"/>
    </xf>
    <xf numFmtId="0" fontId="33" fillId="0" borderId="50" xfId="0" applyFont="1" applyBorder="1" applyAlignment="1">
      <alignment horizontal="right"/>
    </xf>
    <xf numFmtId="0" fontId="33" fillId="0" borderId="50" xfId="0" applyFont="1" applyBorder="1" applyAlignment="1">
      <alignment horizontal="center"/>
    </xf>
    <xf numFmtId="0" fontId="33" fillId="0" borderId="50" xfId="0" applyFont="1" applyBorder="1" applyAlignment="1"/>
    <xf numFmtId="0" fontId="33" fillId="0" borderId="51" xfId="0" applyFont="1" applyBorder="1"/>
    <xf numFmtId="0" fontId="33" fillId="45" borderId="52" xfId="0" applyFont="1" applyFill="1" applyBorder="1" applyAlignment="1">
      <alignment horizontal="center"/>
    </xf>
    <xf numFmtId="0" fontId="33" fillId="46" borderId="52" xfId="0" applyFont="1" applyFill="1" applyBorder="1" applyAlignment="1"/>
    <xf numFmtId="0" fontId="33" fillId="0" borderId="47" xfId="0" applyFont="1" applyBorder="1" applyAlignment="1">
      <alignment horizontal="right"/>
    </xf>
    <xf numFmtId="0" fontId="33" fillId="40" borderId="47" xfId="0" applyFont="1" applyFill="1" applyBorder="1" applyAlignment="1">
      <alignment horizontal="right"/>
    </xf>
    <xf numFmtId="0" fontId="33" fillId="0" borderId="49" xfId="0" applyFont="1" applyBorder="1" applyAlignment="1">
      <alignment horizontal="right"/>
    </xf>
    <xf numFmtId="2" fontId="33" fillId="0" borderId="50" xfId="0" applyNumberFormat="1" applyFont="1" applyBorder="1" applyAlignment="1">
      <alignment horizontal="right"/>
    </xf>
    <xf numFmtId="0" fontId="33" fillId="45" borderId="52" xfId="0" applyFont="1" applyFill="1" applyBorder="1" applyAlignment="1"/>
    <xf numFmtId="0" fontId="33" fillId="45" borderId="54" xfId="0" applyFont="1" applyFill="1" applyBorder="1"/>
    <xf numFmtId="0" fontId="33" fillId="0" borderId="53" xfId="0" applyFont="1" applyBorder="1" applyAlignment="1">
      <alignment horizontal="right"/>
    </xf>
    <xf numFmtId="0" fontId="33" fillId="0" borderId="52" xfId="0" applyFont="1" applyBorder="1" applyAlignment="1">
      <alignment horizontal="right"/>
    </xf>
    <xf numFmtId="0" fontId="33" fillId="0" borderId="52" xfId="0" applyFont="1" applyBorder="1" applyAlignment="1">
      <alignment horizontal="center"/>
    </xf>
    <xf numFmtId="0" fontId="33" fillId="0" borderId="52" xfId="0" applyFont="1" applyBorder="1" applyAlignment="1"/>
    <xf numFmtId="0" fontId="33" fillId="0" borderId="54" xfId="0" applyFont="1" applyBorder="1"/>
    <xf numFmtId="0" fontId="33" fillId="45" borderId="0" xfId="0" applyFont="1" applyFill="1" applyBorder="1" applyAlignment="1"/>
    <xf numFmtId="0" fontId="33" fillId="45" borderId="0" xfId="0" applyFont="1" applyFill="1" applyBorder="1"/>
    <xf numFmtId="0" fontId="33" fillId="0" borderId="47" xfId="0" applyFont="1" applyFill="1" applyBorder="1" applyAlignment="1">
      <alignment horizontal="right"/>
    </xf>
    <xf numFmtId="0" fontId="33" fillId="0" borderId="0" xfId="0" applyFont="1" applyFill="1" applyBorder="1" applyAlignment="1">
      <alignment horizontal="right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/>
    <xf numFmtId="0" fontId="33" fillId="0" borderId="56" xfId="0" applyFont="1" applyFill="1" applyBorder="1"/>
    <xf numFmtId="0" fontId="33" fillId="44" borderId="56" xfId="0" applyFont="1" applyFill="1" applyBorder="1"/>
    <xf numFmtId="0" fontId="33" fillId="0" borderId="49" xfId="0" applyFont="1" applyFill="1" applyBorder="1" applyAlignment="1">
      <alignment horizontal="right"/>
    </xf>
    <xf numFmtId="2" fontId="33" fillId="0" borderId="50" xfId="0" applyNumberFormat="1" applyFont="1" applyFill="1" applyBorder="1" applyAlignment="1">
      <alignment horizontal="right"/>
    </xf>
    <xf numFmtId="0" fontId="33" fillId="0" borderId="50" xfId="0" applyFont="1" applyFill="1" applyBorder="1" applyAlignment="1">
      <alignment horizontal="center"/>
    </xf>
    <xf numFmtId="0" fontId="33" fillId="0" borderId="50" xfId="0" applyFont="1" applyFill="1" applyBorder="1" applyAlignment="1"/>
    <xf numFmtId="0" fontId="33" fillId="0" borderId="57" xfId="0" applyFont="1" applyFill="1" applyBorder="1"/>
    <xf numFmtId="0" fontId="33" fillId="0" borderId="53" xfId="0" applyFont="1" applyFill="1" applyBorder="1" applyAlignment="1">
      <alignment horizontal="right"/>
    </xf>
    <xf numFmtId="0" fontId="33" fillId="0" borderId="52" xfId="0" applyFont="1" applyFill="1" applyBorder="1" applyAlignment="1">
      <alignment horizontal="right"/>
    </xf>
    <xf numFmtId="0" fontId="33" fillId="0" borderId="52" xfId="0" applyFont="1" applyFill="1" applyBorder="1" applyAlignment="1">
      <alignment horizontal="center"/>
    </xf>
    <xf numFmtId="0" fontId="33" fillId="0" borderId="52" xfId="0" applyFont="1" applyFill="1" applyBorder="1" applyAlignment="1"/>
    <xf numFmtId="0" fontId="33" fillId="0" borderId="46" xfId="0" applyFont="1" applyFill="1" applyBorder="1"/>
    <xf numFmtId="0" fontId="33" fillId="41" borderId="52" xfId="0" applyFont="1" applyFill="1" applyBorder="1" applyAlignment="1"/>
    <xf numFmtId="0" fontId="33" fillId="41" borderId="52" xfId="0" applyFont="1" applyFill="1" applyBorder="1" applyAlignment="1">
      <alignment horizontal="center"/>
    </xf>
    <xf numFmtId="0" fontId="33" fillId="41" borderId="54" xfId="0" applyFont="1" applyFill="1" applyBorder="1" applyAlignment="1"/>
    <xf numFmtId="0" fontId="32" fillId="0" borderId="53" xfId="0" applyFont="1" applyBorder="1" applyAlignment="1">
      <alignment horizontal="right"/>
    </xf>
    <xf numFmtId="0" fontId="32" fillId="0" borderId="45" xfId="0" applyFont="1" applyBorder="1" applyAlignment="1">
      <alignment horizontal="right"/>
    </xf>
    <xf numFmtId="0" fontId="33" fillId="46" borderId="0" xfId="0" applyFont="1" applyFill="1" applyAlignment="1">
      <alignment horizontal="right"/>
    </xf>
    <xf numFmtId="0" fontId="0" fillId="0" borderId="0" xfId="0" applyFont="1" applyAlignment="1">
      <alignment horizontal="right"/>
    </xf>
    <xf numFmtId="0" fontId="40" fillId="41" borderId="53" xfId="0" applyFont="1" applyFill="1" applyBorder="1" applyAlignment="1">
      <alignment horizontal="right"/>
    </xf>
    <xf numFmtId="0" fontId="40" fillId="45" borderId="53" xfId="0" applyFont="1" applyFill="1" applyBorder="1" applyAlignment="1">
      <alignment horizontal="right"/>
    </xf>
    <xf numFmtId="0" fontId="40" fillId="45" borderId="55" xfId="0" applyFont="1" applyFill="1" applyBorder="1" applyAlignment="1">
      <alignment horizontal="right"/>
    </xf>
    <xf numFmtId="0" fontId="0" fillId="0" borderId="0" xfId="0" applyFill="1" applyBorder="1"/>
    <xf numFmtId="0" fontId="0" fillId="40" borderId="40" xfId="0" applyFill="1" applyBorder="1" applyAlignment="1">
      <alignment horizontal="center"/>
    </xf>
    <xf numFmtId="0" fontId="0" fillId="40" borderId="16" xfId="0" applyFill="1" applyBorder="1" applyAlignment="1">
      <alignment horizontal="center"/>
    </xf>
    <xf numFmtId="0" fontId="41" fillId="0" borderId="0" xfId="0" applyFont="1" applyAlignment="1">
      <alignment horizontal="center"/>
    </xf>
    <xf numFmtId="2" fontId="0" fillId="0" borderId="13" xfId="0" applyNumberFormat="1" applyBorder="1"/>
    <xf numFmtId="0" fontId="33" fillId="0" borderId="0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strike/>
      </font>
      <fill>
        <patternFill>
          <bgColor theme="5" tint="0.39994506668294322"/>
        </patternFill>
      </fill>
    </dxf>
    <dxf>
      <font>
        <strike/>
      </font>
      <fill>
        <patternFill>
          <bgColor theme="5" tint="0.39994506668294322"/>
        </patternFill>
      </fill>
    </dxf>
    <dxf>
      <font>
        <strike/>
      </font>
      <fill>
        <patternFill>
          <bgColor theme="5" tint="0.39994506668294322"/>
        </patternFill>
      </fill>
    </dxf>
    <dxf>
      <font>
        <strike/>
      </font>
      <fill>
        <patternFill>
          <bgColor theme="5" tint="0.39994506668294322"/>
        </patternFill>
      </fill>
    </dxf>
    <dxf>
      <font>
        <strike/>
      </font>
      <fill>
        <patternFill>
          <bgColor theme="5" tint="0.39994506668294322"/>
        </patternFill>
      </fill>
    </dxf>
    <dxf>
      <font>
        <strike/>
      </font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/>
      </font>
    </dxf>
    <dxf>
      <font>
        <strike/>
      </font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137160</xdr:rowOff>
        </xdr:to>
        <xdr:sp macro="" textlink="">
          <xdr:nvSpPr>
            <xdr:cNvPr id="1035" name="tempcomb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ke/Downloads/Fantasy%20Draft%20Spreadsheet_Foru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 Responses 1"/>
      <sheetName val="Draft"/>
      <sheetName val="Rosters"/>
      <sheetName val="SET UP"/>
      <sheetName val="Hitters"/>
      <sheetName val="LISTS"/>
      <sheetName val="Sheet2"/>
    </sheetNames>
    <sheetDataSet>
      <sheetData sheetId="0" refreshError="1"/>
      <sheetData sheetId="1" refreshError="1"/>
      <sheetData sheetId="2" refreshError="1"/>
      <sheetData sheetId="3"/>
      <sheetData sheetId="4"/>
      <sheetData sheetId="5">
        <row r="1">
          <cell r="A1" t="str">
            <v>1B</v>
          </cell>
        </row>
        <row r="2">
          <cell r="A2" t="str">
            <v>2B</v>
          </cell>
        </row>
        <row r="3">
          <cell r="A3" t="str">
            <v>3B</v>
          </cell>
        </row>
        <row r="4">
          <cell r="A4" t="str">
            <v>SS</v>
          </cell>
        </row>
        <row r="5">
          <cell r="A5" t="str">
            <v>OF</v>
          </cell>
        </row>
        <row r="6">
          <cell r="A6" t="str">
            <v>C</v>
          </cell>
        </row>
        <row r="7">
          <cell r="A7" t="str">
            <v>UTIL</v>
          </cell>
        </row>
        <row r="8">
          <cell r="A8" t="str">
            <v>SP</v>
          </cell>
        </row>
        <row r="9">
          <cell r="A9" t="str">
            <v>RP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fantasypros.com/mlb/players/edwin-encarnacion.php" TargetMode="External"/><Relationship Id="rId117" Type="http://schemas.openxmlformats.org/officeDocument/2006/relationships/hyperlink" Target="http://www.fantasypros.com/mlb/players/christian-yelich.php" TargetMode="External"/><Relationship Id="rId21" Type="http://schemas.openxmlformats.org/officeDocument/2006/relationships/hyperlink" Target="http://www.fantasypros.com/mlb/players/paul-goldschmidt.php" TargetMode="External"/><Relationship Id="rId42" Type="http://schemas.openxmlformats.org/officeDocument/2006/relationships/hyperlink" Target="http://www.fantasypros.com/mlb/players/trea-turner.php" TargetMode="External"/><Relationship Id="rId47" Type="http://schemas.openxmlformats.org/officeDocument/2006/relationships/hyperlink" Target="http://www.fantasypros.com/mlb/players/ian-kinsler.php" TargetMode="External"/><Relationship Id="rId63" Type="http://schemas.openxmlformats.org/officeDocument/2006/relationships/hyperlink" Target="http://www.fantasypros.com/mlb/players/corey-seager.php" TargetMode="External"/><Relationship Id="rId68" Type="http://schemas.openxmlformats.org/officeDocument/2006/relationships/hyperlink" Target="http://www.fantasypros.com/mlb/players/jean-segura.php" TargetMode="External"/><Relationship Id="rId84" Type="http://schemas.openxmlformats.org/officeDocument/2006/relationships/hyperlink" Target="http://www.fantasypros.com/mlb/players/josh-donaldson.php" TargetMode="External"/><Relationship Id="rId89" Type="http://schemas.openxmlformats.org/officeDocument/2006/relationships/hyperlink" Target="http://www.fantasypros.com/mlb/players/matt-carpenter.php" TargetMode="External"/><Relationship Id="rId112" Type="http://schemas.openxmlformats.org/officeDocument/2006/relationships/hyperlink" Target="http://www.fantasypros.com/mlb/players/jd-martinez.php" TargetMode="External"/><Relationship Id="rId133" Type="http://schemas.openxmlformats.org/officeDocument/2006/relationships/hyperlink" Target="http://www.fantasypros.com/mlb/players/carlos-carrasco.php" TargetMode="External"/><Relationship Id="rId138" Type="http://schemas.openxmlformats.org/officeDocument/2006/relationships/hyperlink" Target="http://www.fantasypros.com/mlb/players/carlos-martinez-p.php" TargetMode="External"/><Relationship Id="rId154" Type="http://schemas.openxmlformats.org/officeDocument/2006/relationships/hyperlink" Target="http://www.fantasypros.com/mlb/players/jeurys-familia.php" TargetMode="External"/><Relationship Id="rId159" Type="http://schemas.openxmlformats.org/officeDocument/2006/relationships/hyperlink" Target="http://www.fantasypros.com/mlb/players/dellin-betances.php" TargetMode="External"/><Relationship Id="rId16" Type="http://schemas.openxmlformats.org/officeDocument/2006/relationships/hyperlink" Target="http://www.fantasypros.com/mlb/players/tom-murphy.php" TargetMode="External"/><Relationship Id="rId107" Type="http://schemas.openxmlformats.org/officeDocument/2006/relationships/hyperlink" Target="http://www.fantasypros.com/mlb/players/trea-turner.php" TargetMode="External"/><Relationship Id="rId11" Type="http://schemas.openxmlformats.org/officeDocument/2006/relationships/hyperlink" Target="http://www.fantasypros.com/mlb/players/brian-mccann.php" TargetMode="External"/><Relationship Id="rId32" Type="http://schemas.openxmlformats.org/officeDocument/2006/relationships/hyperlink" Target="http://www.fantasypros.com/mlb/players/chris-davis.php" TargetMode="External"/><Relationship Id="rId37" Type="http://schemas.openxmlformats.org/officeDocument/2006/relationships/hyperlink" Target="http://www.fantasypros.com/mlb/players/albert-pujols.php" TargetMode="External"/><Relationship Id="rId53" Type="http://schemas.openxmlformats.org/officeDocument/2006/relationships/hyperlink" Target="http://www.fantasypros.com/mlb/players/dj-lemahieu.php" TargetMode="External"/><Relationship Id="rId58" Type="http://schemas.openxmlformats.org/officeDocument/2006/relationships/hyperlink" Target="http://www.fantasypros.com/mlb/players/logan-forsythe.php" TargetMode="External"/><Relationship Id="rId74" Type="http://schemas.openxmlformats.org/officeDocument/2006/relationships/hyperlink" Target="http://www.fantasypros.com/mlb/players/brad-miller.php" TargetMode="External"/><Relationship Id="rId79" Type="http://schemas.openxmlformats.org/officeDocument/2006/relationships/hyperlink" Target="http://www.fantasypros.com/mlb/players/tim-anderson.php" TargetMode="External"/><Relationship Id="rId102" Type="http://schemas.openxmlformats.org/officeDocument/2006/relationships/hyperlink" Target="http://www.fantasypros.com/mlb/players/mookie-betts.php" TargetMode="External"/><Relationship Id="rId123" Type="http://schemas.openxmlformats.org/officeDocument/2006/relationships/hyperlink" Target="http://www.fantasypros.com/mlb/players/madison-bumgarner.php" TargetMode="External"/><Relationship Id="rId128" Type="http://schemas.openxmlformats.org/officeDocument/2006/relationships/hyperlink" Target="http://www.fantasypros.com/mlb/players/jon-lester.php" TargetMode="External"/><Relationship Id="rId144" Type="http://schemas.openxmlformats.org/officeDocument/2006/relationships/hyperlink" Target="http://www.fantasypros.com/mlb/players/seung-hwan-oh.php" TargetMode="External"/><Relationship Id="rId149" Type="http://schemas.openxmlformats.org/officeDocument/2006/relationships/hyperlink" Target="http://www.fantasypros.com/mlb/players/wade-davis.php" TargetMode="External"/><Relationship Id="rId5" Type="http://schemas.openxmlformats.org/officeDocument/2006/relationships/hyperlink" Target="http://www.fantasypros.com/mlb/players/salvador-perez.php" TargetMode="External"/><Relationship Id="rId90" Type="http://schemas.openxmlformats.org/officeDocument/2006/relationships/hyperlink" Target="http://www.fantasypros.com/mlb/players/anthony-rendon.php" TargetMode="External"/><Relationship Id="rId95" Type="http://schemas.openxmlformats.org/officeDocument/2006/relationships/hyperlink" Target="http://www.fantasypros.com/mlb/players/jose-ramirez.php" TargetMode="External"/><Relationship Id="rId160" Type="http://schemas.openxmlformats.org/officeDocument/2006/relationships/hyperlink" Target="http://www.fantasypros.com/mlb/players/danny-duffy.php" TargetMode="External"/><Relationship Id="rId22" Type="http://schemas.openxmlformats.org/officeDocument/2006/relationships/hyperlink" Target="http://www.fantasypros.com/mlb/players/anthony-rizzo.php" TargetMode="External"/><Relationship Id="rId27" Type="http://schemas.openxmlformats.org/officeDocument/2006/relationships/hyperlink" Target="http://www.fantasypros.com/mlb/players/jose-dariel-abreu.php" TargetMode="External"/><Relationship Id="rId43" Type="http://schemas.openxmlformats.org/officeDocument/2006/relationships/hyperlink" Target="http://www.fantasypros.com/mlb/players/robinson-cano.php" TargetMode="External"/><Relationship Id="rId48" Type="http://schemas.openxmlformats.org/officeDocument/2006/relationships/hyperlink" Target="http://www.fantasypros.com/mlb/players/dee-gordon.php" TargetMode="External"/><Relationship Id="rId64" Type="http://schemas.openxmlformats.org/officeDocument/2006/relationships/hyperlink" Target="http://www.fantasypros.com/mlb/players/francisco-lindor.php" TargetMode="External"/><Relationship Id="rId69" Type="http://schemas.openxmlformats.org/officeDocument/2006/relationships/hyperlink" Target="http://www.fantasypros.com/mlb/players/addison-russell.php" TargetMode="External"/><Relationship Id="rId113" Type="http://schemas.openxmlformats.org/officeDocument/2006/relationships/hyperlink" Target="http://www.fantasypros.com/mlb/players/giancarlo-stanton.php" TargetMode="External"/><Relationship Id="rId118" Type="http://schemas.openxmlformats.org/officeDocument/2006/relationships/hyperlink" Target="http://www.fantasypros.com/mlb/players/andrew-mccutchen.php" TargetMode="External"/><Relationship Id="rId134" Type="http://schemas.openxmlformats.org/officeDocument/2006/relationships/hyperlink" Target="http://www.fantasypros.com/mlb/players/jacob-degrom.php" TargetMode="External"/><Relationship Id="rId139" Type="http://schemas.openxmlformats.org/officeDocument/2006/relationships/hyperlink" Target="http://www.fantasypros.com/mlb/players/masahiro-tanaka.php" TargetMode="External"/><Relationship Id="rId80" Type="http://schemas.openxmlformats.org/officeDocument/2006/relationships/hyperlink" Target="http://www.fantasypros.com/mlb/players/brandon-crawford.php" TargetMode="External"/><Relationship Id="rId85" Type="http://schemas.openxmlformats.org/officeDocument/2006/relationships/hyperlink" Target="http://www.fantasypros.com/mlb/players/jonathan-villar.php" TargetMode="External"/><Relationship Id="rId150" Type="http://schemas.openxmlformats.org/officeDocument/2006/relationships/hyperlink" Target="http://www.fantasypros.com/mlb/players/kenneth-giles.php" TargetMode="External"/><Relationship Id="rId155" Type="http://schemas.openxmlformats.org/officeDocument/2006/relationships/hyperlink" Target="http://www.fantasypros.com/mlb/players/alexander-colome.php" TargetMode="External"/><Relationship Id="rId12" Type="http://schemas.openxmlformats.org/officeDocument/2006/relationships/hyperlink" Target="http://www.fantasypros.com/mlb/players/welington-castillo.php" TargetMode="External"/><Relationship Id="rId17" Type="http://schemas.openxmlformats.org/officeDocument/2006/relationships/hyperlink" Target="http://www.fantasypros.com/mlb/players/cameron-rupp.php" TargetMode="External"/><Relationship Id="rId33" Type="http://schemas.openxmlformats.org/officeDocument/2006/relationships/hyperlink" Target="http://www.fantasypros.com/mlb/players/matt-carpenter.php" TargetMode="External"/><Relationship Id="rId38" Type="http://schemas.openxmlformats.org/officeDocument/2006/relationships/hyperlink" Target="http://www.fantasypros.com/mlb/players/todd-frazier.php" TargetMode="External"/><Relationship Id="rId59" Type="http://schemas.openxmlformats.org/officeDocument/2006/relationships/hyperlink" Target="http://www.fantasypros.com/mlb/players/javier-baez.php" TargetMode="External"/><Relationship Id="rId103" Type="http://schemas.openxmlformats.org/officeDocument/2006/relationships/hyperlink" Target="http://www.fantasypros.com/mlb/players/bryce-harper.php" TargetMode="External"/><Relationship Id="rId108" Type="http://schemas.openxmlformats.org/officeDocument/2006/relationships/hyperlink" Target="http://www.fantasypros.com/mlb/players/nelson-cruz.php" TargetMode="External"/><Relationship Id="rId124" Type="http://schemas.openxmlformats.org/officeDocument/2006/relationships/hyperlink" Target="http://www.fantasypros.com/mlb/players/chris-sale.php" TargetMode="External"/><Relationship Id="rId129" Type="http://schemas.openxmlformats.org/officeDocument/2006/relationships/hyperlink" Target="http://www.fantasypros.com/mlb/players/johnny-cueto.php" TargetMode="External"/><Relationship Id="rId20" Type="http://schemas.openxmlformats.org/officeDocument/2006/relationships/hyperlink" Target="http://www.fantasypros.com/mlb/players/mike-zunino.php" TargetMode="External"/><Relationship Id="rId41" Type="http://schemas.openxmlformats.org/officeDocument/2006/relationships/hyperlink" Target="http://www.fantasypros.com/mlb/players/jose-altuve.php" TargetMode="External"/><Relationship Id="rId54" Type="http://schemas.openxmlformats.org/officeDocument/2006/relationships/hyperlink" Target="http://www.fantasypros.com/mlb/players/dustin-pedroia.php" TargetMode="External"/><Relationship Id="rId62" Type="http://schemas.openxmlformats.org/officeDocument/2006/relationships/hyperlink" Target="http://www.fantasypros.com/mlb/players/carlos-correa.php" TargetMode="External"/><Relationship Id="rId70" Type="http://schemas.openxmlformats.org/officeDocument/2006/relationships/hyperlink" Target="http://www.fantasypros.com/mlb/players/aledmys-diaz.php" TargetMode="External"/><Relationship Id="rId75" Type="http://schemas.openxmlformats.org/officeDocument/2006/relationships/hyperlink" Target="http://www.fantasypros.com/mlb/players/jose-peraza.php" TargetMode="External"/><Relationship Id="rId83" Type="http://schemas.openxmlformats.org/officeDocument/2006/relationships/hyperlink" Target="http://www.fantasypros.com/mlb/players/manny-machado.php" TargetMode="External"/><Relationship Id="rId88" Type="http://schemas.openxmlformats.org/officeDocument/2006/relationships/hyperlink" Target="http://www.fantasypros.com/mlb/players/todd-frazier.php" TargetMode="External"/><Relationship Id="rId91" Type="http://schemas.openxmlformats.org/officeDocument/2006/relationships/hyperlink" Target="http://www.fantasypros.com/mlb/players/evan-longoria.php" TargetMode="External"/><Relationship Id="rId96" Type="http://schemas.openxmlformats.org/officeDocument/2006/relationships/hyperlink" Target="http://www.fantasypros.com/mlb/players/maikel-franco.php" TargetMode="External"/><Relationship Id="rId111" Type="http://schemas.openxmlformats.org/officeDocument/2006/relationships/hyperlink" Target="http://www.fantasypros.com/mlb/players/aj-pollock.php" TargetMode="External"/><Relationship Id="rId132" Type="http://schemas.openxmlformats.org/officeDocument/2006/relationships/hyperlink" Target="http://www.fantasypros.com/mlb/players/stephen-strasburg.php" TargetMode="External"/><Relationship Id="rId140" Type="http://schemas.openxmlformats.org/officeDocument/2006/relationships/hyperlink" Target="http://www.fantasypros.com/mlb/players/cole-hamels.php" TargetMode="External"/><Relationship Id="rId145" Type="http://schemas.openxmlformats.org/officeDocument/2006/relationships/hyperlink" Target="http://www.fantasypros.com/mlb/players/edwin-diaz.php" TargetMode="External"/><Relationship Id="rId153" Type="http://schemas.openxmlformats.org/officeDocument/2006/relationships/hyperlink" Target="http://www.fantasypros.com/mlb/players/andrew-miller.php" TargetMode="External"/><Relationship Id="rId161" Type="http://schemas.openxmlformats.org/officeDocument/2006/relationships/printerSettings" Target="../printerSettings/printerSettings1.bin"/><Relationship Id="rId1" Type="http://schemas.openxmlformats.org/officeDocument/2006/relationships/hyperlink" Target="http://www.fantasypros.com/mlb/players/buster-posey.php" TargetMode="External"/><Relationship Id="rId6" Type="http://schemas.openxmlformats.org/officeDocument/2006/relationships/hyperlink" Target="http://www.fantasypros.com/mlb/players/j.t.-realmuto.php" TargetMode="External"/><Relationship Id="rId15" Type="http://schemas.openxmlformats.org/officeDocument/2006/relationships/hyperlink" Target="http://www.fantasypros.com/mlb/players/matt-wieters.php" TargetMode="External"/><Relationship Id="rId23" Type="http://schemas.openxmlformats.org/officeDocument/2006/relationships/hyperlink" Target="http://www.fantasypros.com/mlb/players/miguel-cabrera.php" TargetMode="External"/><Relationship Id="rId28" Type="http://schemas.openxmlformats.org/officeDocument/2006/relationships/hyperlink" Target="http://www.fantasypros.com/mlb/players/kris-bryant.php" TargetMode="External"/><Relationship Id="rId36" Type="http://schemas.openxmlformats.org/officeDocument/2006/relationships/hyperlink" Target="http://www.fantasypros.com/mlb/players/buster-posey.php" TargetMode="External"/><Relationship Id="rId49" Type="http://schemas.openxmlformats.org/officeDocument/2006/relationships/hyperlink" Target="http://www.fantasypros.com/mlb/players/matt-carpenter.php" TargetMode="External"/><Relationship Id="rId57" Type="http://schemas.openxmlformats.org/officeDocument/2006/relationships/hyperlink" Target="http://www.fantasypros.com/mlb/players/devon-travis.php" TargetMode="External"/><Relationship Id="rId106" Type="http://schemas.openxmlformats.org/officeDocument/2006/relationships/hyperlink" Target="http://www.fantasypros.com/mlb/players/starling-marte.php" TargetMode="External"/><Relationship Id="rId114" Type="http://schemas.openxmlformats.org/officeDocument/2006/relationships/hyperlink" Target="http://www.fantasypros.com/mlb/players/carlos-gonzalez.php" TargetMode="External"/><Relationship Id="rId119" Type="http://schemas.openxmlformats.org/officeDocument/2006/relationships/hyperlink" Target="http://www.fantasypros.com/mlb/players/gregory-polanco.php" TargetMode="External"/><Relationship Id="rId127" Type="http://schemas.openxmlformats.org/officeDocument/2006/relationships/hyperlink" Target="http://www.fantasypros.com/mlb/players/jake-arrieta.php" TargetMode="External"/><Relationship Id="rId10" Type="http://schemas.openxmlformats.org/officeDocument/2006/relationships/hyperlink" Target="http://www.fantasypros.com/mlb/players/russell-martin.php" TargetMode="External"/><Relationship Id="rId31" Type="http://schemas.openxmlformats.org/officeDocument/2006/relationships/hyperlink" Target="http://www.fantasypros.com/mlb/players/hanley-ramirez.php" TargetMode="External"/><Relationship Id="rId44" Type="http://schemas.openxmlformats.org/officeDocument/2006/relationships/hyperlink" Target="http://www.fantasypros.com/mlb/players/brian-dozier.php" TargetMode="External"/><Relationship Id="rId52" Type="http://schemas.openxmlformats.org/officeDocument/2006/relationships/hyperlink" Target="http://www.fantasypros.com/mlb/players/jason-kipnis.php" TargetMode="External"/><Relationship Id="rId60" Type="http://schemas.openxmlformats.org/officeDocument/2006/relationships/hyperlink" Target="http://www.fantasypros.com/mlb/players/jose-peraza.php" TargetMode="External"/><Relationship Id="rId65" Type="http://schemas.openxmlformats.org/officeDocument/2006/relationships/hyperlink" Target="http://www.fantasypros.com/mlb/players/xander-bogaerts.php" TargetMode="External"/><Relationship Id="rId73" Type="http://schemas.openxmlformats.org/officeDocument/2006/relationships/hyperlink" Target="http://www.fantasypros.com/mlb/players/eduardo-nunez.php" TargetMode="External"/><Relationship Id="rId78" Type="http://schemas.openxmlformats.org/officeDocument/2006/relationships/hyperlink" Target="http://www.fantasypros.com/mlb/players/dansby-swanson.php" TargetMode="External"/><Relationship Id="rId81" Type="http://schemas.openxmlformats.org/officeDocument/2006/relationships/hyperlink" Target="http://www.fantasypros.com/mlb/players/nolan-arenado.php" TargetMode="External"/><Relationship Id="rId86" Type="http://schemas.openxmlformats.org/officeDocument/2006/relationships/hyperlink" Target="http://www.fantasypros.com/mlb/players/kyle-seager.php" TargetMode="External"/><Relationship Id="rId94" Type="http://schemas.openxmlformats.org/officeDocument/2006/relationships/hyperlink" Target="http://www.fantasypros.com/mlb/players/miguel-sano.php" TargetMode="External"/><Relationship Id="rId99" Type="http://schemas.openxmlformats.org/officeDocument/2006/relationships/hyperlink" Target="http://www.fantasypros.com/mlb/players/ryon-healy.php" TargetMode="External"/><Relationship Id="rId101" Type="http://schemas.openxmlformats.org/officeDocument/2006/relationships/hyperlink" Target="http://www.fantasypros.com/mlb/players/mike-trout.php" TargetMode="External"/><Relationship Id="rId122" Type="http://schemas.openxmlformats.org/officeDocument/2006/relationships/hyperlink" Target="http://www.fantasypros.com/mlb/players/max-scherzer.php" TargetMode="External"/><Relationship Id="rId130" Type="http://schemas.openxmlformats.org/officeDocument/2006/relationships/hyperlink" Target="http://www.fantasypros.com/mlb/players/yu-darvish.php" TargetMode="External"/><Relationship Id="rId135" Type="http://schemas.openxmlformats.org/officeDocument/2006/relationships/hyperlink" Target="http://www.fantasypros.com/mlb/players/david-price.php" TargetMode="External"/><Relationship Id="rId143" Type="http://schemas.openxmlformats.org/officeDocument/2006/relationships/hyperlink" Target="http://www.fantasypros.com/mlb/players/zach-britton.php" TargetMode="External"/><Relationship Id="rId148" Type="http://schemas.openxmlformats.org/officeDocument/2006/relationships/hyperlink" Target="http://www.fantasypros.com/mlb/players/roberto-osuna.php" TargetMode="External"/><Relationship Id="rId151" Type="http://schemas.openxmlformats.org/officeDocument/2006/relationships/hyperlink" Target="http://www.fantasypros.com/mlb/players/kelvin-herrera.php" TargetMode="External"/><Relationship Id="rId156" Type="http://schemas.openxmlformats.org/officeDocument/2006/relationships/hyperlink" Target="http://www.fantasypros.com/mlb/players/david-robertson.php" TargetMode="External"/><Relationship Id="rId4" Type="http://schemas.openxmlformats.org/officeDocument/2006/relationships/hyperlink" Target="http://www.fantasypros.com/mlb/players/willson-contreras.php" TargetMode="External"/><Relationship Id="rId9" Type="http://schemas.openxmlformats.org/officeDocument/2006/relationships/hyperlink" Target="http://www.fantasypros.com/mlb/players/kyle-schwarber.php" TargetMode="External"/><Relationship Id="rId13" Type="http://schemas.openxmlformats.org/officeDocument/2006/relationships/hyperlink" Target="http://www.fantasypros.com/mlb/players/stephen-vogt.php" TargetMode="External"/><Relationship Id="rId18" Type="http://schemas.openxmlformats.org/officeDocument/2006/relationships/hyperlink" Target="http://www.fantasypros.com/mlb/players/travis-darnaud.php" TargetMode="External"/><Relationship Id="rId39" Type="http://schemas.openxmlformats.org/officeDocument/2006/relationships/hyperlink" Target="http://www.fantasypros.com/mlb/players/adrian-gonzalez.php" TargetMode="External"/><Relationship Id="rId109" Type="http://schemas.openxmlformats.org/officeDocument/2006/relationships/hyperlink" Target="http://www.fantasypros.com/mlb/players/ryan-braun.php" TargetMode="External"/><Relationship Id="rId34" Type="http://schemas.openxmlformats.org/officeDocument/2006/relationships/hyperlink" Target="http://www.fantasypros.com/mlb/players/eric-hosmer.php" TargetMode="External"/><Relationship Id="rId50" Type="http://schemas.openxmlformats.org/officeDocument/2006/relationships/hyperlink" Target="http://www.fantasypros.com/mlb/players/jonathan-villar.php" TargetMode="External"/><Relationship Id="rId55" Type="http://schemas.openxmlformats.org/officeDocument/2006/relationships/hyperlink" Target="http://www.fantasypros.com/mlb/players/ben-zobrist.php" TargetMode="External"/><Relationship Id="rId76" Type="http://schemas.openxmlformats.org/officeDocument/2006/relationships/hyperlink" Target="http://www.fantasypros.com/mlb/players/marcus-semien.php" TargetMode="External"/><Relationship Id="rId97" Type="http://schemas.openxmlformats.org/officeDocument/2006/relationships/hyperlink" Target="http://www.fantasypros.com/mlb/players/jake-lamb.php" TargetMode="External"/><Relationship Id="rId104" Type="http://schemas.openxmlformats.org/officeDocument/2006/relationships/hyperlink" Target="http://www.fantasypros.com/mlb/players/kris-bryant.php" TargetMode="External"/><Relationship Id="rId120" Type="http://schemas.openxmlformats.org/officeDocument/2006/relationships/hyperlink" Target="http://www.fantasypros.com/mlb/players/justin-upton.php" TargetMode="External"/><Relationship Id="rId125" Type="http://schemas.openxmlformats.org/officeDocument/2006/relationships/hyperlink" Target="http://www.fantasypros.com/mlb/players/noah-syndergaard.php" TargetMode="External"/><Relationship Id="rId141" Type="http://schemas.openxmlformats.org/officeDocument/2006/relationships/hyperlink" Target="http://www.fantasypros.com/mlb/players/aroldis-chapman.php" TargetMode="External"/><Relationship Id="rId146" Type="http://schemas.openxmlformats.org/officeDocument/2006/relationships/hyperlink" Target="http://www.fantasypros.com/mlb/players/mark-melancon.php" TargetMode="External"/><Relationship Id="rId7" Type="http://schemas.openxmlformats.org/officeDocument/2006/relationships/hyperlink" Target="http://www.fantasypros.com/mlb/players/yasmani-grandal.php" TargetMode="External"/><Relationship Id="rId71" Type="http://schemas.openxmlformats.org/officeDocument/2006/relationships/hyperlink" Target="http://www.fantasypros.com/mlb/players/troy-tulowitzki.php" TargetMode="External"/><Relationship Id="rId92" Type="http://schemas.openxmlformats.org/officeDocument/2006/relationships/hyperlink" Target="http://www.fantasypros.com/mlb/players/alex-bregman.php" TargetMode="External"/><Relationship Id="rId2" Type="http://schemas.openxmlformats.org/officeDocument/2006/relationships/hyperlink" Target="http://www.fantasypros.com/mlb/players/gary-sanchez.php" TargetMode="External"/><Relationship Id="rId29" Type="http://schemas.openxmlformats.org/officeDocument/2006/relationships/hyperlink" Target="http://www.fantasypros.com/mlb/players/daniel-murphy.php" TargetMode="External"/><Relationship Id="rId24" Type="http://schemas.openxmlformats.org/officeDocument/2006/relationships/hyperlink" Target="http://www.fantasypros.com/mlb/players/joey-votto.php" TargetMode="External"/><Relationship Id="rId40" Type="http://schemas.openxmlformats.org/officeDocument/2006/relationships/hyperlink" Target="http://www.fantasypros.com/mlb/players/brandon-belt.php" TargetMode="External"/><Relationship Id="rId45" Type="http://schemas.openxmlformats.org/officeDocument/2006/relationships/hyperlink" Target="http://www.fantasypros.com/mlb/players/daniel-murphy.php" TargetMode="External"/><Relationship Id="rId66" Type="http://schemas.openxmlformats.org/officeDocument/2006/relationships/hyperlink" Target="http://www.fantasypros.com/mlb/players/jonathan-villar.php" TargetMode="External"/><Relationship Id="rId87" Type="http://schemas.openxmlformats.org/officeDocument/2006/relationships/hyperlink" Target="http://www.fantasypros.com/mlb/players/adrian-beltre.php" TargetMode="External"/><Relationship Id="rId110" Type="http://schemas.openxmlformats.org/officeDocument/2006/relationships/hyperlink" Target="http://www.fantasypros.com/mlb/players/george-springer.php" TargetMode="External"/><Relationship Id="rId115" Type="http://schemas.openxmlformats.org/officeDocument/2006/relationships/hyperlink" Target="http://www.fantasypros.com/mlb/players/ian-desmond.php" TargetMode="External"/><Relationship Id="rId131" Type="http://schemas.openxmlformats.org/officeDocument/2006/relationships/hyperlink" Target="http://www.fantasypros.com/mlb/players/justin-verlander.php" TargetMode="External"/><Relationship Id="rId136" Type="http://schemas.openxmlformats.org/officeDocument/2006/relationships/hyperlink" Target="http://www.fantasypros.com/mlb/players/christopher-archer.php" TargetMode="External"/><Relationship Id="rId157" Type="http://schemas.openxmlformats.org/officeDocument/2006/relationships/hyperlink" Target="http://www.fantasypros.com/mlb/players/francisco-rodriguez.php" TargetMode="External"/><Relationship Id="rId61" Type="http://schemas.openxmlformats.org/officeDocument/2006/relationships/hyperlink" Target="http://www.fantasypros.com/mlb/players/manny-machado.php" TargetMode="External"/><Relationship Id="rId82" Type="http://schemas.openxmlformats.org/officeDocument/2006/relationships/hyperlink" Target="http://www.fantasypros.com/mlb/players/kris-bryant.php" TargetMode="External"/><Relationship Id="rId152" Type="http://schemas.openxmlformats.org/officeDocument/2006/relationships/hyperlink" Target="http://www.fantasypros.com/mlb/players/cody-allen.php" TargetMode="External"/><Relationship Id="rId19" Type="http://schemas.openxmlformats.org/officeDocument/2006/relationships/hyperlink" Target="http://www.fantasypros.com/mlb/players/wilson-ramos.php" TargetMode="External"/><Relationship Id="rId14" Type="http://schemas.openxmlformats.org/officeDocument/2006/relationships/hyperlink" Target="http://www.fantasypros.com/mlb/players/yadier-molina.php" TargetMode="External"/><Relationship Id="rId30" Type="http://schemas.openxmlformats.org/officeDocument/2006/relationships/hyperlink" Target="http://www.fantasypros.com/mlb/players/wil-myers.php" TargetMode="External"/><Relationship Id="rId35" Type="http://schemas.openxmlformats.org/officeDocument/2006/relationships/hyperlink" Target="http://www.fantasypros.com/mlb/players/carlos-santana.php" TargetMode="External"/><Relationship Id="rId56" Type="http://schemas.openxmlformats.org/officeDocument/2006/relationships/hyperlink" Target="http://www.fantasypros.com/mlb/players/jonathan-schoop.php" TargetMode="External"/><Relationship Id="rId77" Type="http://schemas.openxmlformats.org/officeDocument/2006/relationships/hyperlink" Target="http://www.fantasypros.com/mlb/players/javier-baez.php" TargetMode="External"/><Relationship Id="rId100" Type="http://schemas.openxmlformats.org/officeDocument/2006/relationships/hyperlink" Target="http://www.fantasypros.com/mlb/players/javier-baez.php" TargetMode="External"/><Relationship Id="rId105" Type="http://schemas.openxmlformats.org/officeDocument/2006/relationships/hyperlink" Target="http://www.fantasypros.com/mlb/players/charlie-blackmon.php" TargetMode="External"/><Relationship Id="rId126" Type="http://schemas.openxmlformats.org/officeDocument/2006/relationships/hyperlink" Target="http://www.fantasypros.com/mlb/players/corey-kluber.php" TargetMode="External"/><Relationship Id="rId147" Type="http://schemas.openxmlformats.org/officeDocument/2006/relationships/hyperlink" Target="http://www.fantasypros.com/mlb/players/craig-kimbrel.php" TargetMode="External"/><Relationship Id="rId8" Type="http://schemas.openxmlformats.org/officeDocument/2006/relationships/hyperlink" Target="http://www.fantasypros.com/mlb/players/evan-gattis.php" TargetMode="External"/><Relationship Id="rId51" Type="http://schemas.openxmlformats.org/officeDocument/2006/relationships/hyperlink" Target="http://www.fantasypros.com/mlb/players/jean-segura.php" TargetMode="External"/><Relationship Id="rId72" Type="http://schemas.openxmlformats.org/officeDocument/2006/relationships/hyperlink" Target="http://www.fantasypros.com/mlb/players/elvis-andrus.php" TargetMode="External"/><Relationship Id="rId93" Type="http://schemas.openxmlformats.org/officeDocument/2006/relationships/hyperlink" Target="http://www.fantasypros.com/mlb/players/justin-turner.php" TargetMode="External"/><Relationship Id="rId98" Type="http://schemas.openxmlformats.org/officeDocument/2006/relationships/hyperlink" Target="http://www.fantasypros.com/mlb/players/eduardo-nunez.php" TargetMode="External"/><Relationship Id="rId121" Type="http://schemas.openxmlformats.org/officeDocument/2006/relationships/hyperlink" Target="http://www.fantasypros.com/mlb/players/clayton-kershaw.php" TargetMode="External"/><Relationship Id="rId142" Type="http://schemas.openxmlformats.org/officeDocument/2006/relationships/hyperlink" Target="http://www.fantasypros.com/mlb/players/kenley-jansen.php" TargetMode="External"/><Relationship Id="rId3" Type="http://schemas.openxmlformats.org/officeDocument/2006/relationships/hyperlink" Target="http://www.fantasypros.com/mlb/players/jonathan-lucroy.php" TargetMode="External"/><Relationship Id="rId25" Type="http://schemas.openxmlformats.org/officeDocument/2006/relationships/hyperlink" Target="http://www.fantasypros.com/mlb/players/freddie-freeman.php" TargetMode="External"/><Relationship Id="rId46" Type="http://schemas.openxmlformats.org/officeDocument/2006/relationships/hyperlink" Target="http://www.fantasypros.com/mlb/players/rougned-odor.php" TargetMode="External"/><Relationship Id="rId67" Type="http://schemas.openxmlformats.org/officeDocument/2006/relationships/hyperlink" Target="http://www.fantasypros.com/mlb/players/trevor-story.php" TargetMode="External"/><Relationship Id="rId116" Type="http://schemas.openxmlformats.org/officeDocument/2006/relationships/hyperlink" Target="http://www.fantasypros.com/mlb/players/yoenis-cespedes.php" TargetMode="External"/><Relationship Id="rId137" Type="http://schemas.openxmlformats.org/officeDocument/2006/relationships/hyperlink" Target="http://www.fantasypros.com/mlb/players/kyle-hendricks.php" TargetMode="External"/><Relationship Id="rId158" Type="http://schemas.openxmlformats.org/officeDocument/2006/relationships/hyperlink" Target="http://www.fantasypros.com/mlb/players/aj-ramos.php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169"/>
  <sheetViews>
    <sheetView topLeftCell="A25" workbookViewId="0">
      <selection activeCell="D33" sqref="D33"/>
    </sheetView>
  </sheetViews>
  <sheetFormatPr defaultRowHeight="14.4" x14ac:dyDescent="0.3"/>
  <cols>
    <col min="1" max="1" width="39.6640625" customWidth="1"/>
  </cols>
  <sheetData>
    <row r="2" spans="1:1" ht="15.6" x14ac:dyDescent="0.3">
      <c r="A2" s="1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2" t="s">
        <v>3</v>
      </c>
    </row>
    <row r="6" spans="1:1" x14ac:dyDescent="0.3">
      <c r="A6" s="2" t="s">
        <v>4</v>
      </c>
    </row>
    <row r="7" spans="1:1" x14ac:dyDescent="0.3">
      <c r="A7" s="2" t="s">
        <v>5</v>
      </c>
    </row>
    <row r="8" spans="1:1" x14ac:dyDescent="0.3">
      <c r="A8" s="2" t="s">
        <v>6</v>
      </c>
    </row>
    <row r="9" spans="1:1" x14ac:dyDescent="0.3">
      <c r="A9" s="2" t="s">
        <v>7</v>
      </c>
    </row>
    <row r="10" spans="1:1" x14ac:dyDescent="0.3">
      <c r="A10" s="2" t="s">
        <v>8</v>
      </c>
    </row>
    <row r="11" spans="1:1" x14ac:dyDescent="0.3">
      <c r="A11" s="2" t="s">
        <v>9</v>
      </c>
    </row>
    <row r="12" spans="1:1" x14ac:dyDescent="0.3">
      <c r="A12" s="2" t="s">
        <v>10</v>
      </c>
    </row>
    <row r="13" spans="1:1" x14ac:dyDescent="0.3">
      <c r="A13" s="2" t="s">
        <v>11</v>
      </c>
    </row>
    <row r="14" spans="1:1" x14ac:dyDescent="0.3">
      <c r="A14" s="2" t="s">
        <v>12</v>
      </c>
    </row>
    <row r="15" spans="1:1" x14ac:dyDescent="0.3">
      <c r="A15" s="2" t="s">
        <v>13</v>
      </c>
    </row>
    <row r="16" spans="1:1" x14ac:dyDescent="0.3">
      <c r="A16" s="2" t="s">
        <v>14</v>
      </c>
    </row>
    <row r="17" spans="1:1" x14ac:dyDescent="0.3">
      <c r="A17" s="2" t="s">
        <v>15</v>
      </c>
    </row>
    <row r="18" spans="1:1" x14ac:dyDescent="0.3">
      <c r="A18" s="2" t="s">
        <v>16</v>
      </c>
    </row>
    <row r="19" spans="1:1" x14ac:dyDescent="0.3">
      <c r="A19" s="2" t="s">
        <v>17</v>
      </c>
    </row>
    <row r="20" spans="1:1" x14ac:dyDescent="0.3">
      <c r="A20" s="2" t="s">
        <v>18</v>
      </c>
    </row>
    <row r="21" spans="1:1" x14ac:dyDescent="0.3">
      <c r="A21" s="2" t="s">
        <v>19</v>
      </c>
    </row>
    <row r="22" spans="1:1" x14ac:dyDescent="0.3">
      <c r="A22" s="2" t="s">
        <v>20</v>
      </c>
    </row>
    <row r="23" spans="1:1" ht="15.6" x14ac:dyDescent="0.3">
      <c r="A23" s="1" t="s">
        <v>21</v>
      </c>
    </row>
    <row r="24" spans="1:1" x14ac:dyDescent="0.3">
      <c r="A24" s="2" t="s">
        <v>22</v>
      </c>
    </row>
    <row r="25" spans="1:1" x14ac:dyDescent="0.3">
      <c r="A25" s="2" t="s">
        <v>23</v>
      </c>
    </row>
    <row r="26" spans="1:1" x14ac:dyDescent="0.3">
      <c r="A26" s="2" t="s">
        <v>24</v>
      </c>
    </row>
    <row r="27" spans="1:1" x14ac:dyDescent="0.3">
      <c r="A27" s="2" t="s">
        <v>25</v>
      </c>
    </row>
    <row r="28" spans="1:1" x14ac:dyDescent="0.3">
      <c r="A28" s="2" t="s">
        <v>26</v>
      </c>
    </row>
    <row r="29" spans="1:1" x14ac:dyDescent="0.3">
      <c r="A29" s="2" t="s">
        <v>27</v>
      </c>
    </row>
    <row r="30" spans="1:1" x14ac:dyDescent="0.3">
      <c r="A30" s="2" t="s">
        <v>28</v>
      </c>
    </row>
    <row r="31" spans="1:1" x14ac:dyDescent="0.3">
      <c r="A31" s="2" t="s">
        <v>29</v>
      </c>
    </row>
    <row r="32" spans="1:1" x14ac:dyDescent="0.3">
      <c r="A32" s="2" t="s">
        <v>30</v>
      </c>
    </row>
    <row r="33" spans="1:1" x14ac:dyDescent="0.3">
      <c r="A33" s="2" t="s">
        <v>31</v>
      </c>
    </row>
    <row r="34" spans="1:1" x14ac:dyDescent="0.3">
      <c r="A34" s="2" t="s">
        <v>32</v>
      </c>
    </row>
    <row r="35" spans="1:1" x14ac:dyDescent="0.3">
      <c r="A35" s="2" t="s">
        <v>33</v>
      </c>
    </row>
    <row r="36" spans="1:1" x14ac:dyDescent="0.3">
      <c r="A36" s="2" t="s">
        <v>34</v>
      </c>
    </row>
    <row r="37" spans="1:1" x14ac:dyDescent="0.3">
      <c r="A37" s="2" t="s">
        <v>35</v>
      </c>
    </row>
    <row r="38" spans="1:1" x14ac:dyDescent="0.3">
      <c r="A38" s="2" t="s">
        <v>36</v>
      </c>
    </row>
    <row r="39" spans="1:1" x14ac:dyDescent="0.3">
      <c r="A39" s="2" t="s">
        <v>37</v>
      </c>
    </row>
    <row r="40" spans="1:1" x14ac:dyDescent="0.3">
      <c r="A40" s="2" t="s">
        <v>38</v>
      </c>
    </row>
    <row r="41" spans="1:1" x14ac:dyDescent="0.3">
      <c r="A41" s="2" t="s">
        <v>39</v>
      </c>
    </row>
    <row r="42" spans="1:1" x14ac:dyDescent="0.3">
      <c r="A42" s="2" t="s">
        <v>40</v>
      </c>
    </row>
    <row r="43" spans="1:1" x14ac:dyDescent="0.3">
      <c r="A43" s="2" t="s">
        <v>41</v>
      </c>
    </row>
    <row r="44" spans="1:1" ht="15.6" x14ac:dyDescent="0.3">
      <c r="A44" s="1" t="s">
        <v>42</v>
      </c>
    </row>
    <row r="45" spans="1:1" x14ac:dyDescent="0.3">
      <c r="A45" s="2" t="s">
        <v>43</v>
      </c>
    </row>
    <row r="46" spans="1:1" x14ac:dyDescent="0.3">
      <c r="A46" s="2" t="s">
        <v>44</v>
      </c>
    </row>
    <row r="47" spans="1:1" x14ac:dyDescent="0.3">
      <c r="A47" s="2" t="s">
        <v>45</v>
      </c>
    </row>
    <row r="48" spans="1:1" x14ac:dyDescent="0.3">
      <c r="A48" s="2" t="s">
        <v>46</v>
      </c>
    </row>
    <row r="49" spans="1:1" x14ac:dyDescent="0.3">
      <c r="A49" s="2" t="s">
        <v>47</v>
      </c>
    </row>
    <row r="50" spans="1:1" x14ac:dyDescent="0.3">
      <c r="A50" s="2" t="s">
        <v>48</v>
      </c>
    </row>
    <row r="51" spans="1:1" x14ac:dyDescent="0.3">
      <c r="A51" s="2" t="s">
        <v>49</v>
      </c>
    </row>
    <row r="52" spans="1:1" x14ac:dyDescent="0.3">
      <c r="A52" s="2" t="s">
        <v>50</v>
      </c>
    </row>
    <row r="53" spans="1:1" x14ac:dyDescent="0.3">
      <c r="A53" s="2" t="s">
        <v>51</v>
      </c>
    </row>
    <row r="54" spans="1:1" x14ac:dyDescent="0.3">
      <c r="A54" s="2" t="s">
        <v>52</v>
      </c>
    </row>
    <row r="55" spans="1:1" x14ac:dyDescent="0.3">
      <c r="A55" s="2" t="s">
        <v>53</v>
      </c>
    </row>
    <row r="56" spans="1:1" x14ac:dyDescent="0.3">
      <c r="A56" s="2" t="s">
        <v>54</v>
      </c>
    </row>
    <row r="57" spans="1:1" x14ac:dyDescent="0.3">
      <c r="A57" s="2" t="s">
        <v>55</v>
      </c>
    </row>
    <row r="58" spans="1:1" x14ac:dyDescent="0.3">
      <c r="A58" s="2" t="s">
        <v>56</v>
      </c>
    </row>
    <row r="59" spans="1:1" x14ac:dyDescent="0.3">
      <c r="A59" s="2" t="s">
        <v>57</v>
      </c>
    </row>
    <row r="60" spans="1:1" x14ac:dyDescent="0.3">
      <c r="A60" s="2" t="s">
        <v>58</v>
      </c>
    </row>
    <row r="61" spans="1:1" x14ac:dyDescent="0.3">
      <c r="A61" s="2" t="s">
        <v>59</v>
      </c>
    </row>
    <row r="62" spans="1:1" x14ac:dyDescent="0.3">
      <c r="A62" s="2" t="s">
        <v>60</v>
      </c>
    </row>
    <row r="63" spans="1:1" x14ac:dyDescent="0.3">
      <c r="A63" s="2" t="s">
        <v>61</v>
      </c>
    </row>
    <row r="64" spans="1:1" x14ac:dyDescent="0.3">
      <c r="A64" s="2" t="s">
        <v>62</v>
      </c>
    </row>
    <row r="65" spans="1:1" ht="15.6" x14ac:dyDescent="0.3">
      <c r="A65" s="1" t="s">
        <v>63</v>
      </c>
    </row>
    <row r="66" spans="1:1" x14ac:dyDescent="0.3">
      <c r="A66" s="2" t="s">
        <v>64</v>
      </c>
    </row>
    <row r="67" spans="1:1" x14ac:dyDescent="0.3">
      <c r="A67" s="2" t="s">
        <v>65</v>
      </c>
    </row>
    <row r="68" spans="1:1" x14ac:dyDescent="0.3">
      <c r="A68" s="2" t="s">
        <v>66</v>
      </c>
    </row>
    <row r="69" spans="1:1" x14ac:dyDescent="0.3">
      <c r="A69" s="2" t="s">
        <v>67</v>
      </c>
    </row>
    <row r="70" spans="1:1" x14ac:dyDescent="0.3">
      <c r="A70" s="2" t="s">
        <v>68</v>
      </c>
    </row>
    <row r="71" spans="1:1" x14ac:dyDescent="0.3">
      <c r="A71" s="2" t="s">
        <v>69</v>
      </c>
    </row>
    <row r="72" spans="1:1" x14ac:dyDescent="0.3">
      <c r="A72" s="2" t="s">
        <v>70</v>
      </c>
    </row>
    <row r="73" spans="1:1" x14ac:dyDescent="0.3">
      <c r="A73" s="2" t="s">
        <v>71</v>
      </c>
    </row>
    <row r="74" spans="1:1" x14ac:dyDescent="0.3">
      <c r="A74" s="2" t="s">
        <v>72</v>
      </c>
    </row>
    <row r="75" spans="1:1" x14ac:dyDescent="0.3">
      <c r="A75" s="2" t="s">
        <v>73</v>
      </c>
    </row>
    <row r="76" spans="1:1" x14ac:dyDescent="0.3">
      <c r="A76" s="2" t="s">
        <v>74</v>
      </c>
    </row>
    <row r="77" spans="1:1" x14ac:dyDescent="0.3">
      <c r="A77" s="2" t="s">
        <v>75</v>
      </c>
    </row>
    <row r="78" spans="1:1" x14ac:dyDescent="0.3">
      <c r="A78" s="2" t="s">
        <v>76</v>
      </c>
    </row>
    <row r="79" spans="1:1" x14ac:dyDescent="0.3">
      <c r="A79" s="2" t="s">
        <v>77</v>
      </c>
    </row>
    <row r="80" spans="1:1" x14ac:dyDescent="0.3">
      <c r="A80" s="2" t="s">
        <v>78</v>
      </c>
    </row>
    <row r="81" spans="1:1" x14ac:dyDescent="0.3">
      <c r="A81" s="2" t="s">
        <v>79</v>
      </c>
    </row>
    <row r="82" spans="1:1" x14ac:dyDescent="0.3">
      <c r="A82" s="2" t="s">
        <v>80</v>
      </c>
    </row>
    <row r="83" spans="1:1" x14ac:dyDescent="0.3">
      <c r="A83" s="2" t="s">
        <v>81</v>
      </c>
    </row>
    <row r="84" spans="1:1" x14ac:dyDescent="0.3">
      <c r="A84" s="2" t="s">
        <v>82</v>
      </c>
    </row>
    <row r="85" spans="1:1" x14ac:dyDescent="0.3">
      <c r="A85" s="2" t="s">
        <v>83</v>
      </c>
    </row>
    <row r="86" spans="1:1" ht="15.6" x14ac:dyDescent="0.3">
      <c r="A86" s="1" t="s">
        <v>84</v>
      </c>
    </row>
    <row r="87" spans="1:1" x14ac:dyDescent="0.3">
      <c r="A87" s="2" t="s">
        <v>85</v>
      </c>
    </row>
    <row r="88" spans="1:1" x14ac:dyDescent="0.3">
      <c r="A88" s="2" t="s">
        <v>86</v>
      </c>
    </row>
    <row r="89" spans="1:1" x14ac:dyDescent="0.3">
      <c r="A89" s="2" t="s">
        <v>87</v>
      </c>
    </row>
    <row r="90" spans="1:1" x14ac:dyDescent="0.3">
      <c r="A90" s="2" t="s">
        <v>88</v>
      </c>
    </row>
    <row r="91" spans="1:1" x14ac:dyDescent="0.3">
      <c r="A91" s="2" t="s">
        <v>89</v>
      </c>
    </row>
    <row r="92" spans="1:1" x14ac:dyDescent="0.3">
      <c r="A92" s="2" t="s">
        <v>90</v>
      </c>
    </row>
    <row r="93" spans="1:1" x14ac:dyDescent="0.3">
      <c r="A93" s="2" t="s">
        <v>91</v>
      </c>
    </row>
    <row r="94" spans="1:1" x14ac:dyDescent="0.3">
      <c r="A94" s="2" t="s">
        <v>92</v>
      </c>
    </row>
    <row r="95" spans="1:1" x14ac:dyDescent="0.3">
      <c r="A95" s="2" t="s">
        <v>51</v>
      </c>
    </row>
    <row r="96" spans="1:1" x14ac:dyDescent="0.3">
      <c r="A96" s="2" t="s">
        <v>93</v>
      </c>
    </row>
    <row r="97" spans="1:1" x14ac:dyDescent="0.3">
      <c r="A97" s="2" t="s">
        <v>94</v>
      </c>
    </row>
    <row r="98" spans="1:1" x14ac:dyDescent="0.3">
      <c r="A98" s="2" t="s">
        <v>95</v>
      </c>
    </row>
    <row r="99" spans="1:1" x14ac:dyDescent="0.3">
      <c r="A99" s="2" t="s">
        <v>96</v>
      </c>
    </row>
    <row r="100" spans="1:1" x14ac:dyDescent="0.3">
      <c r="A100" s="2" t="s">
        <v>97</v>
      </c>
    </row>
    <row r="101" spans="1:1" x14ac:dyDescent="0.3">
      <c r="A101" s="2" t="s">
        <v>98</v>
      </c>
    </row>
    <row r="102" spans="1:1" x14ac:dyDescent="0.3">
      <c r="A102" s="2" t="s">
        <v>99</v>
      </c>
    </row>
    <row r="103" spans="1:1" x14ac:dyDescent="0.3">
      <c r="A103" s="2" t="s">
        <v>100</v>
      </c>
    </row>
    <row r="104" spans="1:1" x14ac:dyDescent="0.3">
      <c r="A104" s="2" t="s">
        <v>101</v>
      </c>
    </row>
    <row r="105" spans="1:1" x14ac:dyDescent="0.3">
      <c r="A105" s="2" t="s">
        <v>102</v>
      </c>
    </row>
    <row r="106" spans="1:1" x14ac:dyDescent="0.3">
      <c r="A106" s="2" t="s">
        <v>103</v>
      </c>
    </row>
    <row r="107" spans="1:1" ht="15.6" x14ac:dyDescent="0.3">
      <c r="A107" s="1" t="s">
        <v>104</v>
      </c>
    </row>
    <row r="108" spans="1:1" x14ac:dyDescent="0.3">
      <c r="A108" s="2" t="s">
        <v>105</v>
      </c>
    </row>
    <row r="109" spans="1:1" x14ac:dyDescent="0.3">
      <c r="A109" s="2" t="s">
        <v>106</v>
      </c>
    </row>
    <row r="110" spans="1:1" x14ac:dyDescent="0.3">
      <c r="A110" s="2" t="s">
        <v>107</v>
      </c>
    </row>
    <row r="111" spans="1:1" x14ac:dyDescent="0.3">
      <c r="A111" s="2" t="s">
        <v>108</v>
      </c>
    </row>
    <row r="112" spans="1:1" x14ac:dyDescent="0.3">
      <c r="A112" s="2" t="s">
        <v>109</v>
      </c>
    </row>
    <row r="113" spans="1:1" x14ac:dyDescent="0.3">
      <c r="A113" s="2" t="s">
        <v>110</v>
      </c>
    </row>
    <row r="114" spans="1:1" x14ac:dyDescent="0.3">
      <c r="A114" s="2" t="s">
        <v>111</v>
      </c>
    </row>
    <row r="115" spans="1:1" x14ac:dyDescent="0.3">
      <c r="A115" s="2" t="s">
        <v>112</v>
      </c>
    </row>
    <row r="116" spans="1:1" x14ac:dyDescent="0.3">
      <c r="A116" s="2" t="s">
        <v>113</v>
      </c>
    </row>
    <row r="117" spans="1:1" x14ac:dyDescent="0.3">
      <c r="A117" s="2" t="s">
        <v>114</v>
      </c>
    </row>
    <row r="118" spans="1:1" x14ac:dyDescent="0.3">
      <c r="A118" s="2" t="s">
        <v>115</v>
      </c>
    </row>
    <row r="119" spans="1:1" x14ac:dyDescent="0.3">
      <c r="A119" s="2" t="s">
        <v>116</v>
      </c>
    </row>
    <row r="120" spans="1:1" x14ac:dyDescent="0.3">
      <c r="A120" s="2" t="s">
        <v>117</v>
      </c>
    </row>
    <row r="121" spans="1:1" x14ac:dyDescent="0.3">
      <c r="A121" s="2" t="s">
        <v>118</v>
      </c>
    </row>
    <row r="122" spans="1:1" x14ac:dyDescent="0.3">
      <c r="A122" s="2" t="s">
        <v>119</v>
      </c>
    </row>
    <row r="123" spans="1:1" x14ac:dyDescent="0.3">
      <c r="A123" s="2" t="s">
        <v>120</v>
      </c>
    </row>
    <row r="124" spans="1:1" x14ac:dyDescent="0.3">
      <c r="A124" s="2" t="s">
        <v>121</v>
      </c>
    </row>
    <row r="125" spans="1:1" x14ac:dyDescent="0.3">
      <c r="A125" s="2" t="s">
        <v>122</v>
      </c>
    </row>
    <row r="126" spans="1:1" x14ac:dyDescent="0.3">
      <c r="A126" s="2" t="s">
        <v>123</v>
      </c>
    </row>
    <row r="127" spans="1:1" x14ac:dyDescent="0.3">
      <c r="A127" s="2" t="s">
        <v>124</v>
      </c>
    </row>
    <row r="128" spans="1:1" ht="15.6" x14ac:dyDescent="0.3">
      <c r="A128" s="1" t="s">
        <v>125</v>
      </c>
    </row>
    <row r="129" spans="1:1" x14ac:dyDescent="0.3">
      <c r="A129" s="2" t="s">
        <v>126</v>
      </c>
    </row>
    <row r="130" spans="1:1" x14ac:dyDescent="0.3">
      <c r="A130" s="2" t="s">
        <v>127</v>
      </c>
    </row>
    <row r="131" spans="1:1" x14ac:dyDescent="0.3">
      <c r="A131" s="2" t="s">
        <v>128</v>
      </c>
    </row>
    <row r="132" spans="1:1" x14ac:dyDescent="0.3">
      <c r="A132" s="2" t="s">
        <v>129</v>
      </c>
    </row>
    <row r="133" spans="1:1" x14ac:dyDescent="0.3">
      <c r="A133" s="2" t="s">
        <v>130</v>
      </c>
    </row>
    <row r="134" spans="1:1" x14ac:dyDescent="0.3">
      <c r="A134" s="2" t="s">
        <v>131</v>
      </c>
    </row>
    <row r="135" spans="1:1" x14ac:dyDescent="0.3">
      <c r="A135" s="2" t="s">
        <v>132</v>
      </c>
    </row>
    <row r="136" spans="1:1" x14ac:dyDescent="0.3">
      <c r="A136" s="2" t="s">
        <v>133</v>
      </c>
    </row>
    <row r="137" spans="1:1" x14ac:dyDescent="0.3">
      <c r="A137" s="2" t="s">
        <v>134</v>
      </c>
    </row>
    <row r="138" spans="1:1" x14ac:dyDescent="0.3">
      <c r="A138" s="2" t="s">
        <v>135</v>
      </c>
    </row>
    <row r="139" spans="1:1" x14ac:dyDescent="0.3">
      <c r="A139" s="2" t="s">
        <v>136</v>
      </c>
    </row>
    <row r="140" spans="1:1" x14ac:dyDescent="0.3">
      <c r="A140" s="2" t="s">
        <v>137</v>
      </c>
    </row>
    <row r="141" spans="1:1" x14ac:dyDescent="0.3">
      <c r="A141" s="2" t="s">
        <v>138</v>
      </c>
    </row>
    <row r="142" spans="1:1" x14ac:dyDescent="0.3">
      <c r="A142" s="2" t="s">
        <v>139</v>
      </c>
    </row>
    <row r="143" spans="1:1" x14ac:dyDescent="0.3">
      <c r="A143" s="2" t="s">
        <v>140</v>
      </c>
    </row>
    <row r="144" spans="1:1" x14ac:dyDescent="0.3">
      <c r="A144" s="2" t="s">
        <v>141</v>
      </c>
    </row>
    <row r="145" spans="1:1" x14ac:dyDescent="0.3">
      <c r="A145" s="2" t="s">
        <v>142</v>
      </c>
    </row>
    <row r="146" spans="1:1" x14ac:dyDescent="0.3">
      <c r="A146" s="2" t="s">
        <v>143</v>
      </c>
    </row>
    <row r="147" spans="1:1" x14ac:dyDescent="0.3">
      <c r="A147" s="2" t="s">
        <v>144</v>
      </c>
    </row>
    <row r="148" spans="1:1" x14ac:dyDescent="0.3">
      <c r="A148" s="2" t="s">
        <v>145</v>
      </c>
    </row>
    <row r="149" spans="1:1" ht="15.6" x14ac:dyDescent="0.3">
      <c r="A149" s="1" t="s">
        <v>146</v>
      </c>
    </row>
    <row r="150" spans="1:1" x14ac:dyDescent="0.3">
      <c r="A150" s="2" t="s">
        <v>147</v>
      </c>
    </row>
    <row r="151" spans="1:1" x14ac:dyDescent="0.3">
      <c r="A151" s="2" t="s">
        <v>148</v>
      </c>
    </row>
    <row r="152" spans="1:1" x14ac:dyDescent="0.3">
      <c r="A152" s="2" t="s">
        <v>149</v>
      </c>
    </row>
    <row r="153" spans="1:1" x14ac:dyDescent="0.3">
      <c r="A153" s="2" t="s">
        <v>150</v>
      </c>
    </row>
    <row r="154" spans="1:1" x14ac:dyDescent="0.3">
      <c r="A154" s="2" t="s">
        <v>151</v>
      </c>
    </row>
    <row r="155" spans="1:1" x14ac:dyDescent="0.3">
      <c r="A155" s="2" t="s">
        <v>152</v>
      </c>
    </row>
    <row r="156" spans="1:1" x14ac:dyDescent="0.3">
      <c r="A156" s="2" t="s">
        <v>153</v>
      </c>
    </row>
    <row r="157" spans="1:1" x14ac:dyDescent="0.3">
      <c r="A157" s="2" t="s">
        <v>154</v>
      </c>
    </row>
    <row r="158" spans="1:1" x14ac:dyDescent="0.3">
      <c r="A158" s="2" t="s">
        <v>155</v>
      </c>
    </row>
    <row r="159" spans="1:1" x14ac:dyDescent="0.3">
      <c r="A159" s="2" t="s">
        <v>156</v>
      </c>
    </row>
    <row r="160" spans="1:1" x14ac:dyDescent="0.3">
      <c r="A160" s="2" t="s">
        <v>157</v>
      </c>
    </row>
    <row r="161" spans="1:1" x14ac:dyDescent="0.3">
      <c r="A161" s="2" t="s">
        <v>158</v>
      </c>
    </row>
    <row r="162" spans="1:1" x14ac:dyDescent="0.3">
      <c r="A162" s="2" t="s">
        <v>159</v>
      </c>
    </row>
    <row r="163" spans="1:1" x14ac:dyDescent="0.3">
      <c r="A163" s="2" t="s">
        <v>160</v>
      </c>
    </row>
    <row r="164" spans="1:1" x14ac:dyDescent="0.3">
      <c r="A164" s="2" t="s">
        <v>161</v>
      </c>
    </row>
    <row r="165" spans="1:1" x14ac:dyDescent="0.3">
      <c r="A165" s="2" t="s">
        <v>162</v>
      </c>
    </row>
    <row r="166" spans="1:1" x14ac:dyDescent="0.3">
      <c r="A166" s="2" t="s">
        <v>163</v>
      </c>
    </row>
    <row r="167" spans="1:1" x14ac:dyDescent="0.3">
      <c r="A167" s="2" t="s">
        <v>164</v>
      </c>
    </row>
    <row r="168" spans="1:1" x14ac:dyDescent="0.3">
      <c r="A168" s="2" t="s">
        <v>165</v>
      </c>
    </row>
    <row r="169" spans="1:1" x14ac:dyDescent="0.3">
      <c r="A169" s="2" t="s">
        <v>166</v>
      </c>
    </row>
  </sheetData>
  <hyperlinks>
    <hyperlink ref="A3" r:id="rId1" display="http://www.fantasypros.com/mlb/players/buster-posey.php"/>
    <hyperlink ref="A4" r:id="rId2" display="http://www.fantasypros.com/mlb/players/gary-sanchez.php"/>
    <hyperlink ref="A5" r:id="rId3" display="http://www.fantasypros.com/mlb/players/jonathan-lucroy.php"/>
    <hyperlink ref="A6" r:id="rId4" display="http://www.fantasypros.com/mlb/players/willson-contreras.php"/>
    <hyperlink ref="A7" r:id="rId5" display="http://www.fantasypros.com/mlb/players/salvador-perez.php"/>
    <hyperlink ref="A8" r:id="rId6" display="http://www.fantasypros.com/mlb/players/j.t.-realmuto.php"/>
    <hyperlink ref="A9" r:id="rId7" display="http://www.fantasypros.com/mlb/players/yasmani-grandal.php"/>
    <hyperlink ref="A10" r:id="rId8" display="http://www.fantasypros.com/mlb/players/evan-gattis.php"/>
    <hyperlink ref="A11" r:id="rId9" display="http://www.fantasypros.com/mlb/players/kyle-schwarber.php"/>
    <hyperlink ref="A12" r:id="rId10" display="http://www.fantasypros.com/mlb/players/russell-martin.php"/>
    <hyperlink ref="A13" r:id="rId11" display="http://www.fantasypros.com/mlb/players/brian-mccann.php"/>
    <hyperlink ref="A14" r:id="rId12" display="http://www.fantasypros.com/mlb/players/welington-castillo.php"/>
    <hyperlink ref="A15" r:id="rId13" display="http://www.fantasypros.com/mlb/players/stephen-vogt.php"/>
    <hyperlink ref="A16" r:id="rId14" display="http://www.fantasypros.com/mlb/players/yadier-molina.php"/>
    <hyperlink ref="A17" r:id="rId15" display="http://www.fantasypros.com/mlb/players/matt-wieters.php"/>
    <hyperlink ref="A18" r:id="rId16" display="http://www.fantasypros.com/mlb/players/tom-murphy.php"/>
    <hyperlink ref="A19" r:id="rId17" display="http://www.fantasypros.com/mlb/players/cameron-rupp.php"/>
    <hyperlink ref="A20" r:id="rId18" display="http://www.fantasypros.com/mlb/players/travis-darnaud.php"/>
    <hyperlink ref="A21" r:id="rId19" display="http://www.fantasypros.com/mlb/players/wilson-ramos.php"/>
    <hyperlink ref="A22" r:id="rId20" display="http://www.fantasypros.com/mlb/players/mike-zunino.php"/>
    <hyperlink ref="A24" r:id="rId21" display="http://www.fantasypros.com/mlb/players/paul-goldschmidt.php"/>
    <hyperlink ref="A25" r:id="rId22" display="http://www.fantasypros.com/mlb/players/anthony-rizzo.php"/>
    <hyperlink ref="A26" r:id="rId23" display="http://www.fantasypros.com/mlb/players/miguel-cabrera.php"/>
    <hyperlink ref="A27" r:id="rId24" display="http://www.fantasypros.com/mlb/players/joey-votto.php"/>
    <hyperlink ref="A28" r:id="rId25" display="http://www.fantasypros.com/mlb/players/freddie-freeman.php"/>
    <hyperlink ref="A29" r:id="rId26" display="http://www.fantasypros.com/mlb/players/edwin-encarnacion.php"/>
    <hyperlink ref="A30" r:id="rId27" display="http://www.fantasypros.com/mlb/players/jose-dariel-abreu.php"/>
    <hyperlink ref="A31" r:id="rId28" display="http://www.fantasypros.com/mlb/players/kris-bryant.php"/>
    <hyperlink ref="A32" r:id="rId29" display="http://www.fantasypros.com/mlb/players/daniel-murphy.php"/>
    <hyperlink ref="A33" r:id="rId30" display="http://www.fantasypros.com/mlb/players/wil-myers.php"/>
    <hyperlink ref="A34" r:id="rId31" display="http://www.fantasypros.com/mlb/players/hanley-ramirez.php"/>
    <hyperlink ref="A35" r:id="rId32" display="http://www.fantasypros.com/mlb/players/chris-davis.php"/>
    <hyperlink ref="A36" r:id="rId33" display="http://www.fantasypros.com/mlb/players/matt-carpenter.php"/>
    <hyperlink ref="A37" r:id="rId34" display="http://www.fantasypros.com/mlb/players/eric-hosmer.php"/>
    <hyperlink ref="A38" r:id="rId35" display="http://www.fantasypros.com/mlb/players/carlos-santana.php"/>
    <hyperlink ref="A39" r:id="rId36" display="http://www.fantasypros.com/mlb/players/buster-posey.php"/>
    <hyperlink ref="A40" r:id="rId37" display="http://www.fantasypros.com/mlb/players/albert-pujols.php"/>
    <hyperlink ref="A41" r:id="rId38" display="http://www.fantasypros.com/mlb/players/todd-frazier.php"/>
    <hyperlink ref="A42" r:id="rId39" display="http://www.fantasypros.com/mlb/players/adrian-gonzalez.php"/>
    <hyperlink ref="A43" r:id="rId40" display="http://www.fantasypros.com/mlb/players/brandon-belt.php"/>
    <hyperlink ref="A45" r:id="rId41" display="http://www.fantasypros.com/mlb/players/jose-altuve.php"/>
    <hyperlink ref="A46" r:id="rId42" display="http://www.fantasypros.com/mlb/players/trea-turner.php"/>
    <hyperlink ref="A47" r:id="rId43" display="http://www.fantasypros.com/mlb/players/robinson-cano.php"/>
    <hyperlink ref="A48" r:id="rId44" display="http://www.fantasypros.com/mlb/players/brian-dozier.php"/>
    <hyperlink ref="A49" r:id="rId45" display="http://www.fantasypros.com/mlb/players/daniel-murphy.php"/>
    <hyperlink ref="A50" r:id="rId46" display="http://www.fantasypros.com/mlb/players/rougned-odor.php"/>
    <hyperlink ref="A51" r:id="rId47" display="http://www.fantasypros.com/mlb/players/ian-kinsler.php"/>
    <hyperlink ref="A52" r:id="rId48" display="http://www.fantasypros.com/mlb/players/dee-gordon.php"/>
    <hyperlink ref="A53" r:id="rId49" display="http://www.fantasypros.com/mlb/players/matt-carpenter.php"/>
    <hyperlink ref="A54" r:id="rId50" display="http://www.fantasypros.com/mlb/players/jonathan-villar.php"/>
    <hyperlink ref="A55" r:id="rId51" display="http://www.fantasypros.com/mlb/players/jean-segura.php"/>
    <hyperlink ref="A56" r:id="rId52" display="http://www.fantasypros.com/mlb/players/jason-kipnis.php"/>
    <hyperlink ref="A57" r:id="rId53" display="http://www.fantasypros.com/mlb/players/dj-lemahieu.php"/>
    <hyperlink ref="A58" r:id="rId54" display="http://www.fantasypros.com/mlb/players/dustin-pedroia.php"/>
    <hyperlink ref="A59" r:id="rId55" display="http://www.fantasypros.com/mlb/players/ben-zobrist.php"/>
    <hyperlink ref="A60" r:id="rId56" display="http://www.fantasypros.com/mlb/players/jonathan-schoop.php"/>
    <hyperlink ref="A61" r:id="rId57" display="http://www.fantasypros.com/mlb/players/devon-travis.php"/>
    <hyperlink ref="A62" r:id="rId58" display="http://www.fantasypros.com/mlb/players/logan-forsythe.php"/>
    <hyperlink ref="A63" r:id="rId59" display="http://www.fantasypros.com/mlb/players/javier-baez.php"/>
    <hyperlink ref="A64" r:id="rId60" display="http://www.fantasypros.com/mlb/players/jose-peraza.php"/>
    <hyperlink ref="A66" r:id="rId61" display="http://www.fantasypros.com/mlb/players/manny-machado.php"/>
    <hyperlink ref="A67" r:id="rId62" display="http://www.fantasypros.com/mlb/players/carlos-correa.php"/>
    <hyperlink ref="A68" r:id="rId63" display="http://www.fantasypros.com/mlb/players/corey-seager.php"/>
    <hyperlink ref="A69" r:id="rId64" display="http://www.fantasypros.com/mlb/players/francisco-lindor.php"/>
    <hyperlink ref="A70" r:id="rId65" display="http://www.fantasypros.com/mlb/players/xander-bogaerts.php"/>
    <hyperlink ref="A71" r:id="rId66" display="http://www.fantasypros.com/mlb/players/jonathan-villar.php"/>
    <hyperlink ref="A72" r:id="rId67" display="http://www.fantasypros.com/mlb/players/trevor-story.php"/>
    <hyperlink ref="A73" r:id="rId68" display="http://www.fantasypros.com/mlb/players/jean-segura.php"/>
    <hyperlink ref="A74" r:id="rId69" display="http://www.fantasypros.com/mlb/players/addison-russell.php"/>
    <hyperlink ref="A75" r:id="rId70" display="http://www.fantasypros.com/mlb/players/aledmys-diaz.php"/>
    <hyperlink ref="A76" r:id="rId71" display="http://www.fantasypros.com/mlb/players/troy-tulowitzki.php"/>
    <hyperlink ref="A77" r:id="rId72" display="http://www.fantasypros.com/mlb/players/elvis-andrus.php"/>
    <hyperlink ref="A78" r:id="rId73" display="http://www.fantasypros.com/mlb/players/eduardo-nunez.php"/>
    <hyperlink ref="A79" r:id="rId74" display="http://www.fantasypros.com/mlb/players/brad-miller.php"/>
    <hyperlink ref="A80" r:id="rId75" display="http://www.fantasypros.com/mlb/players/jose-peraza.php"/>
    <hyperlink ref="A81" r:id="rId76" display="http://www.fantasypros.com/mlb/players/marcus-semien.php"/>
    <hyperlink ref="A82" r:id="rId77" display="http://www.fantasypros.com/mlb/players/javier-baez.php"/>
    <hyperlink ref="A83" r:id="rId78" display="http://www.fantasypros.com/mlb/players/dansby-swanson.php"/>
    <hyperlink ref="A84" r:id="rId79" display="http://www.fantasypros.com/mlb/players/tim-anderson.php"/>
    <hyperlink ref="A85" r:id="rId80" display="http://www.fantasypros.com/mlb/players/brandon-crawford.php"/>
    <hyperlink ref="A87" r:id="rId81" display="http://www.fantasypros.com/mlb/players/nolan-arenado.php"/>
    <hyperlink ref="A88" r:id="rId82" display="http://www.fantasypros.com/mlb/players/kris-bryant.php"/>
    <hyperlink ref="A89" r:id="rId83" display="http://www.fantasypros.com/mlb/players/manny-machado.php"/>
    <hyperlink ref="A90" r:id="rId84" display="http://www.fantasypros.com/mlb/players/josh-donaldson.php"/>
    <hyperlink ref="A91" r:id="rId85" display="http://www.fantasypros.com/mlb/players/jonathan-villar.php"/>
    <hyperlink ref="A92" r:id="rId86" display="http://www.fantasypros.com/mlb/players/kyle-seager.php"/>
    <hyperlink ref="A93" r:id="rId87" display="http://www.fantasypros.com/mlb/players/adrian-beltre.php"/>
    <hyperlink ref="A94" r:id="rId88" display="http://www.fantasypros.com/mlb/players/todd-frazier.php"/>
    <hyperlink ref="A95" r:id="rId89" display="http://www.fantasypros.com/mlb/players/matt-carpenter.php"/>
    <hyperlink ref="A96" r:id="rId90" display="http://www.fantasypros.com/mlb/players/anthony-rendon.php"/>
    <hyperlink ref="A97" r:id="rId91" display="http://www.fantasypros.com/mlb/players/evan-longoria.php"/>
    <hyperlink ref="A98" r:id="rId92" display="http://www.fantasypros.com/mlb/players/alex-bregman.php"/>
    <hyperlink ref="A99" r:id="rId93" display="http://www.fantasypros.com/mlb/players/justin-turner.php"/>
    <hyperlink ref="A100" r:id="rId94" display="http://www.fantasypros.com/mlb/players/miguel-sano.php"/>
    <hyperlink ref="A101" r:id="rId95" display="http://www.fantasypros.com/mlb/players/jose-ramirez.php"/>
    <hyperlink ref="A102" r:id="rId96" display="http://www.fantasypros.com/mlb/players/maikel-franco.php"/>
    <hyperlink ref="A103" r:id="rId97" display="http://www.fantasypros.com/mlb/players/jake-lamb.php"/>
    <hyperlink ref="A104" r:id="rId98" display="http://www.fantasypros.com/mlb/players/eduardo-nunez.php"/>
    <hyperlink ref="A105" r:id="rId99" display="http://www.fantasypros.com/mlb/players/ryon-healy.php"/>
    <hyperlink ref="A106" r:id="rId100" display="http://www.fantasypros.com/mlb/players/javier-baez.php"/>
    <hyperlink ref="A108" r:id="rId101" display="http://www.fantasypros.com/mlb/players/mike-trout.php"/>
    <hyperlink ref="A109" r:id="rId102" display="http://www.fantasypros.com/mlb/players/mookie-betts.php"/>
    <hyperlink ref="A110" r:id="rId103" display="http://www.fantasypros.com/mlb/players/bryce-harper.php"/>
    <hyperlink ref="A111" r:id="rId104" display="http://www.fantasypros.com/mlb/players/kris-bryant.php"/>
    <hyperlink ref="A112" r:id="rId105" display="http://www.fantasypros.com/mlb/players/charlie-blackmon.php"/>
    <hyperlink ref="A113" r:id="rId106" display="http://www.fantasypros.com/mlb/players/starling-marte.php"/>
    <hyperlink ref="A114" r:id="rId107" display="http://www.fantasypros.com/mlb/players/trea-turner.php"/>
    <hyperlink ref="A115" r:id="rId108" display="http://www.fantasypros.com/mlb/players/nelson-cruz.php"/>
    <hyperlink ref="A116" r:id="rId109" display="http://www.fantasypros.com/mlb/players/ryan-braun.php"/>
    <hyperlink ref="A117" r:id="rId110" display="http://www.fantasypros.com/mlb/players/george-springer.php"/>
    <hyperlink ref="A118" r:id="rId111" display="http://www.fantasypros.com/mlb/players/aj-pollock.php"/>
    <hyperlink ref="A119" r:id="rId112" display="http://www.fantasypros.com/mlb/players/jd-martinez.php"/>
    <hyperlink ref="A120" r:id="rId113" display="http://www.fantasypros.com/mlb/players/giancarlo-stanton.php"/>
    <hyperlink ref="A121" r:id="rId114" display="http://www.fantasypros.com/mlb/players/carlos-gonzalez.php"/>
    <hyperlink ref="A122" r:id="rId115" display="http://www.fantasypros.com/mlb/players/ian-desmond.php"/>
    <hyperlink ref="A123" r:id="rId116" display="http://www.fantasypros.com/mlb/players/yoenis-cespedes.php"/>
    <hyperlink ref="A124" r:id="rId117" display="http://www.fantasypros.com/mlb/players/christian-yelich.php"/>
    <hyperlink ref="A125" r:id="rId118" display="http://www.fantasypros.com/mlb/players/andrew-mccutchen.php"/>
    <hyperlink ref="A126" r:id="rId119" display="http://www.fantasypros.com/mlb/players/gregory-polanco.php"/>
    <hyperlink ref="A127" r:id="rId120" display="http://www.fantasypros.com/mlb/players/justin-upton.php"/>
    <hyperlink ref="A129" r:id="rId121" display="http://www.fantasypros.com/mlb/players/clayton-kershaw.php"/>
    <hyperlink ref="A130" r:id="rId122" display="http://www.fantasypros.com/mlb/players/max-scherzer.php"/>
    <hyperlink ref="A131" r:id="rId123" display="http://www.fantasypros.com/mlb/players/madison-bumgarner.php"/>
    <hyperlink ref="A132" r:id="rId124" display="http://www.fantasypros.com/mlb/players/chris-sale.php"/>
    <hyperlink ref="A133" r:id="rId125" display="http://www.fantasypros.com/mlb/players/noah-syndergaard.php"/>
    <hyperlink ref="A134" r:id="rId126" display="http://www.fantasypros.com/mlb/players/corey-kluber.php"/>
    <hyperlink ref="A135" r:id="rId127" display="http://www.fantasypros.com/mlb/players/jake-arrieta.php"/>
    <hyperlink ref="A136" r:id="rId128" display="http://www.fantasypros.com/mlb/players/jon-lester.php"/>
    <hyperlink ref="A137" r:id="rId129" display="http://www.fantasypros.com/mlb/players/johnny-cueto.php"/>
    <hyperlink ref="A138" r:id="rId130" display="http://www.fantasypros.com/mlb/players/yu-darvish.php"/>
    <hyperlink ref="A139" r:id="rId131" display="http://www.fantasypros.com/mlb/players/justin-verlander.php"/>
    <hyperlink ref="A140" r:id="rId132" display="http://www.fantasypros.com/mlb/players/stephen-strasburg.php"/>
    <hyperlink ref="A141" r:id="rId133" display="http://www.fantasypros.com/mlb/players/carlos-carrasco.php"/>
    <hyperlink ref="A142" r:id="rId134" display="http://www.fantasypros.com/mlb/players/jacob-degrom.php"/>
    <hyperlink ref="A143" r:id="rId135" display="http://www.fantasypros.com/mlb/players/david-price.php"/>
    <hyperlink ref="A144" r:id="rId136" display="http://www.fantasypros.com/mlb/players/christopher-archer.php"/>
    <hyperlink ref="A145" r:id="rId137" display="http://www.fantasypros.com/mlb/players/kyle-hendricks.php"/>
    <hyperlink ref="A146" r:id="rId138" display="http://www.fantasypros.com/mlb/players/carlos-martinez-p.php"/>
    <hyperlink ref="A147" r:id="rId139" display="http://www.fantasypros.com/mlb/players/masahiro-tanaka.php"/>
    <hyperlink ref="A148" r:id="rId140" display="http://www.fantasypros.com/mlb/players/cole-hamels.php"/>
    <hyperlink ref="A150" r:id="rId141" display="http://www.fantasypros.com/mlb/players/aroldis-chapman.php"/>
    <hyperlink ref="A151" r:id="rId142" display="http://www.fantasypros.com/mlb/players/kenley-jansen.php"/>
    <hyperlink ref="A152" r:id="rId143" display="http://www.fantasypros.com/mlb/players/zach-britton.php"/>
    <hyperlink ref="A153" r:id="rId144" display="http://www.fantasypros.com/mlb/players/seung-hwan-oh.php"/>
    <hyperlink ref="A154" r:id="rId145" display="http://www.fantasypros.com/mlb/players/edwin-diaz.php"/>
    <hyperlink ref="A155" r:id="rId146" display="http://www.fantasypros.com/mlb/players/mark-melancon.php"/>
    <hyperlink ref="A156" r:id="rId147" display="http://www.fantasypros.com/mlb/players/craig-kimbrel.php"/>
    <hyperlink ref="A157" r:id="rId148" display="http://www.fantasypros.com/mlb/players/roberto-osuna.php"/>
    <hyperlink ref="A158" r:id="rId149" display="http://www.fantasypros.com/mlb/players/wade-davis.php"/>
    <hyperlink ref="A159" r:id="rId150" display="http://www.fantasypros.com/mlb/players/kenneth-giles.php"/>
    <hyperlink ref="A160" r:id="rId151" display="http://www.fantasypros.com/mlb/players/kelvin-herrera.php"/>
    <hyperlink ref="A161" r:id="rId152" display="http://www.fantasypros.com/mlb/players/cody-allen.php"/>
    <hyperlink ref="A162" r:id="rId153" display="http://www.fantasypros.com/mlb/players/andrew-miller.php"/>
    <hyperlink ref="A163" r:id="rId154" display="http://www.fantasypros.com/mlb/players/jeurys-familia.php"/>
    <hyperlink ref="A164" r:id="rId155" display="http://www.fantasypros.com/mlb/players/alexander-colome.php"/>
    <hyperlink ref="A165" r:id="rId156" display="http://www.fantasypros.com/mlb/players/david-robertson.php"/>
    <hyperlink ref="A166" r:id="rId157" display="http://www.fantasypros.com/mlb/players/francisco-rodriguez.php"/>
    <hyperlink ref="A167" r:id="rId158" display="http://www.fantasypros.com/mlb/players/aj-ramos.php"/>
    <hyperlink ref="A168" r:id="rId159" display="http://www.fantasypros.com/mlb/players/dellin-betances.php"/>
    <hyperlink ref="A169" r:id="rId160" display="http://www.fantasypros.com/mlb/players/danny-duffy.php"/>
  </hyperlinks>
  <pageMargins left="0.7" right="0.7" top="0.75" bottom="0.75" header="0.3" footer="0.3"/>
  <pageSetup orientation="portrait" r:id="rId16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Z760"/>
  <sheetViews>
    <sheetView tabSelected="1" zoomScale="80" zoomScaleNormal="80" workbookViewId="0"/>
  </sheetViews>
  <sheetFormatPr defaultRowHeight="14.4" x14ac:dyDescent="0.3"/>
  <cols>
    <col min="1" max="1" width="20.33203125" style="11" customWidth="1"/>
    <col min="2" max="26" width="10.77734375" style="11" customWidth="1"/>
    <col min="27" max="16384" width="8.88671875" style="11"/>
  </cols>
  <sheetData>
    <row r="1" spans="1:26" ht="15" thickBot="1" x14ac:dyDescent="0.35">
      <c r="A1" s="44"/>
      <c r="B1" s="108">
        <v>1</v>
      </c>
      <c r="C1" s="109">
        <v>2</v>
      </c>
      <c r="D1" s="109">
        <v>3</v>
      </c>
      <c r="E1" s="109">
        <v>4</v>
      </c>
      <c r="F1" s="109">
        <v>5</v>
      </c>
      <c r="G1" s="109">
        <v>6</v>
      </c>
      <c r="H1" s="109">
        <v>7</v>
      </c>
      <c r="I1" s="109">
        <v>8</v>
      </c>
      <c r="J1" s="109">
        <v>9</v>
      </c>
      <c r="K1" s="109">
        <v>10</v>
      </c>
      <c r="L1" s="109">
        <v>11</v>
      </c>
      <c r="M1" s="109">
        <v>12</v>
      </c>
      <c r="N1" s="109">
        <v>13</v>
      </c>
      <c r="O1" s="109">
        <v>14</v>
      </c>
      <c r="P1" s="109">
        <v>15</v>
      </c>
      <c r="Q1" s="109">
        <v>16</v>
      </c>
      <c r="R1" s="109">
        <v>17</v>
      </c>
      <c r="S1" s="109">
        <v>18</v>
      </c>
      <c r="T1" s="109">
        <v>19</v>
      </c>
      <c r="U1" s="109">
        <v>20</v>
      </c>
      <c r="V1" s="109">
        <v>21</v>
      </c>
      <c r="W1" s="109">
        <v>22</v>
      </c>
      <c r="X1" s="109">
        <v>23</v>
      </c>
      <c r="Y1" s="109">
        <v>24</v>
      </c>
      <c r="Z1" s="110">
        <v>25</v>
      </c>
    </row>
    <row r="2" spans="1:26" ht="18" thickBot="1" x14ac:dyDescent="0.35">
      <c r="A2" s="49" t="s">
        <v>2213</v>
      </c>
      <c r="B2" s="12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3"/>
    </row>
    <row r="3" spans="1:26" ht="48" customHeight="1" x14ac:dyDescent="0.3">
      <c r="A3" s="50" t="s">
        <v>2289</v>
      </c>
      <c r="B3" s="134" t="str">
        <f>'DRAFT LIST'!H3</f>
        <v>Anthony Rendon (WSH - 3B) </v>
      </c>
      <c r="C3" s="135" t="str">
        <f>'DRAFT LIST'!I12</f>
        <v>Miguel Cabrera (DET - 1B) </v>
      </c>
      <c r="D3" s="134" t="str">
        <f>'DRAFT LIST'!J3</f>
        <v>Corey Kluber (CLE - SP) </v>
      </c>
      <c r="E3" s="135" t="str">
        <f>'DRAFT LIST'!K12</f>
        <v>Joey Votto (CIN - 1B) </v>
      </c>
      <c r="F3" s="134" t="str">
        <f>'DRAFT LIST'!L3</f>
        <v>Clayton Kershaw (LAD - SP) </v>
      </c>
      <c r="G3" s="135" t="str">
        <f>'DRAFT LIST'!M12</f>
        <v>Christian Yelich (MIA - LF,CF) </v>
      </c>
      <c r="H3" s="134" t="str">
        <f>'DRAFT LIST'!N3</f>
        <v>Jean Segura (SEA - 2B,SS) </v>
      </c>
      <c r="I3" s="135" t="str">
        <f>'DRAFT LIST'!O12</f>
        <v>Matt Carpenter (STL - 1B,2B,3B) </v>
      </c>
      <c r="J3" s="134" t="str">
        <f>'DRAFT LIST'!P3</f>
        <v>Matt Kemp (ATL - LF,RF) </v>
      </c>
      <c r="K3" s="135" t="str">
        <f>'DRAFT LIST'!Q12</f>
        <v>Roberto Osuna (TOR - RP) </v>
      </c>
      <c r="L3" s="134" t="str">
        <f>'DRAFT LIST'!R3</f>
        <v>David Dahl (COL - LF,CF) DTD </v>
      </c>
      <c r="M3" s="135" t="str">
        <f>'DRAFT LIST'!S12</f>
        <v>Danny Salazar (CLE - SP) </v>
      </c>
      <c r="N3" s="134" t="str">
        <f>'DRAFT LIST'!T3</f>
        <v>Andrew Miller (CLE - RP) </v>
      </c>
      <c r="O3" s="135" t="str">
        <f>'DRAFT LIST'!U12</f>
        <v>Justin Turner (LAD - 3B) </v>
      </c>
      <c r="P3" s="134" t="str">
        <f>'DRAFT LIST'!V3</f>
        <v>J.T. Realmuto (MIA - C) </v>
      </c>
      <c r="Q3" s="135" t="str">
        <f>'DRAFT LIST'!W12</f>
        <v>Jeanmar Gomez (PHI - RP) </v>
      </c>
      <c r="R3" s="134" t="str">
        <f>'DRAFT LIST'!X3</f>
        <v>Byron Buxton (MIN - CF) </v>
      </c>
      <c r="S3" s="135" t="str">
        <f>'DRAFT LIST'!Y12</f>
        <v>James Paxton (SEA - SP) </v>
      </c>
      <c r="T3" s="134" t="str">
        <f>'DRAFT LIST'!Z3</f>
        <v>Brandon Maurer (SD - RP) </v>
      </c>
      <c r="U3" s="135" t="str">
        <f>'DRAFT LIST'!AA12</f>
        <v>Leonys Martin (SEA - CF) </v>
      </c>
      <c r="V3" s="134">
        <f>'DRAFT LIST'!AB3</f>
        <v>0</v>
      </c>
      <c r="W3" s="135">
        <f>'DRAFT LIST'!AC12</f>
        <v>0</v>
      </c>
      <c r="X3" s="136"/>
      <c r="Y3" s="136"/>
      <c r="Z3" s="137"/>
    </row>
    <row r="4" spans="1:26" ht="48" customHeight="1" x14ac:dyDescent="0.3">
      <c r="A4" s="51" t="s">
        <v>2290</v>
      </c>
      <c r="B4" s="127" t="str">
        <f>'DRAFT LIST'!H4</f>
        <v>Stephen Strasburg (WSH - SP) </v>
      </c>
      <c r="C4" s="128" t="str">
        <f>'DRAFT LIST'!I11</f>
        <v>Adrian Beltre (TEX - 3B) </v>
      </c>
      <c r="D4" s="127" t="str">
        <f>'DRAFT LIST'!J4</f>
        <v>Paul Goldschmidt (ARI - 1B) </v>
      </c>
      <c r="E4" s="128" t="str">
        <f>'DRAFT LIST'!K11</f>
        <v>Chris Archer (TB - SP) </v>
      </c>
      <c r="F4" s="127" t="str">
        <f>'DRAFT LIST'!L4</f>
        <v>Max Scherzer (WSH - SP) DTD </v>
      </c>
      <c r="G4" s="128" t="str">
        <f>'DRAFT LIST'!M11</f>
        <v>Yoenis Cespedes (NYM - LF,CF) </v>
      </c>
      <c r="H4" s="127" t="str">
        <f>'DRAFT LIST'!N4</f>
        <v>Dee Gordon (MIA - 2B) </v>
      </c>
      <c r="I4" s="128" t="str">
        <f>'DRAFT LIST'!O11</f>
        <v>Jose Bautista (TOR - RF,DH) </v>
      </c>
      <c r="J4" s="127" t="str">
        <f>'DRAFT LIST'!P4</f>
        <v>Wade Davis (CHC - RP) </v>
      </c>
      <c r="K4" s="128" t="str">
        <f>'DRAFT LIST'!Q11</f>
        <v>Edwin Diaz (SEA - RP) </v>
      </c>
      <c r="L4" s="127" t="str">
        <f>'DRAFT LIST'!R4</f>
        <v>Willson Contreras (CHC - C,LF) </v>
      </c>
      <c r="M4" s="128" t="str">
        <f>'DRAFT LIST'!S11</f>
        <v>Aledmys Diaz (STL - SS) </v>
      </c>
      <c r="N4" s="127" t="str">
        <f>'DRAFT LIST'!T4</f>
        <v>Lance McCullers (HOU - SP) DL15 </v>
      </c>
      <c r="O4" s="128" t="str">
        <f>'DRAFT LIST'!U11</f>
        <v>Adam Eaton (WSH - CF,RF) </v>
      </c>
      <c r="P4" s="127" t="str">
        <f>'DRAFT LIST'!V4</f>
        <v>Michael Brantley (CLE - LF) </v>
      </c>
      <c r="Q4" s="128" t="str">
        <f>'DRAFT LIST'!W11</f>
        <v>Julio Urias (LAD - SP) </v>
      </c>
      <c r="R4" s="127" t="str">
        <f>'DRAFT LIST'!X4</f>
        <v>Albert Pujols (LAA - 1B,DH) DTD </v>
      </c>
      <c r="S4" s="128" t="str">
        <f>'DRAFT LIST'!Y11</f>
        <v>Carlos Beltran (HOU - RF,DH) </v>
      </c>
      <c r="T4" s="127" t="str">
        <f>'DRAFT LIST'!Z4</f>
        <v>Brandon Kintzler (MIN - RP) </v>
      </c>
      <c r="U4" s="128" t="str">
        <f>'DRAFT LIST'!AA11</f>
        <v>Koda Glover (WSH - RP) MiLB </v>
      </c>
      <c r="V4" s="127">
        <f>'DRAFT LIST'!AB4</f>
        <v>0</v>
      </c>
      <c r="W4" s="128">
        <f>'DRAFT LIST'!AC11</f>
        <v>0</v>
      </c>
      <c r="X4" s="123"/>
      <c r="Y4" s="123"/>
      <c r="Z4" s="124"/>
    </row>
    <row r="5" spans="1:26" ht="48" customHeight="1" x14ac:dyDescent="0.3">
      <c r="A5" s="50" t="s">
        <v>2291</v>
      </c>
      <c r="B5" s="127" t="str">
        <f>'DRAFT LIST'!H5</f>
        <v>Nolan Arenado (COL - 3B) </v>
      </c>
      <c r="C5" s="128" t="str">
        <f>'DRAFT LIST'!I10</f>
        <v>Mookie Betts (BOS - RF) </v>
      </c>
      <c r="D5" s="127" t="str">
        <f>'DRAFT LIST'!J5</f>
        <v>A.J. Pollock (ARI - CF) </v>
      </c>
      <c r="E5" s="128" t="str">
        <f>'DRAFT LIST'!K10</f>
        <v>Noah Syndergaard (NYM - SP) </v>
      </c>
      <c r="F5" s="127" t="str">
        <f>'DRAFT LIST'!L5</f>
        <v>Jake Arrieta (CHC - SP) </v>
      </c>
      <c r="G5" s="128" t="str">
        <f>'DRAFT LIST'!M10</f>
        <v>Kyle Seager (SEA - 3B) </v>
      </c>
      <c r="H5" s="127" t="str">
        <f>'DRAFT LIST'!N5</f>
        <v>Chris Davis (BAL - 1B) </v>
      </c>
      <c r="I5" s="128" t="str">
        <f>'DRAFT LIST'!O10</f>
        <v>Ian Desmond (COL - LF,CF) </v>
      </c>
      <c r="J5" s="127" t="str">
        <f>'DRAFT LIST'!P5</f>
        <v>David Price (BOS - SP) DTD </v>
      </c>
      <c r="K5" s="128" t="str">
        <f>'DRAFT LIST'!Q10</f>
        <v>Justin Upton (DET - LF,CF) </v>
      </c>
      <c r="L5" s="127" t="str">
        <f>'DRAFT LIST'!R5</f>
        <v>Troy Tulowitzki (TOR - SS) </v>
      </c>
      <c r="M5" s="128" t="str">
        <f>'DRAFT LIST'!S10</f>
        <v>A.J. Ramos (MIA - RP) </v>
      </c>
      <c r="N5" s="127" t="str">
        <f>'DRAFT LIST'!T5</f>
        <v>Francisco Rodriguez (DET - RP) </v>
      </c>
      <c r="O5" s="128" t="str">
        <f>'DRAFT LIST'!U10</f>
        <v>Michael Fulmer (DET - SP) </v>
      </c>
      <c r="P5" s="127" t="str">
        <f>'DRAFT LIST'!V5</f>
        <v>Jason Kipnis (CLE - 2B) </v>
      </c>
      <c r="Q5" s="128" t="str">
        <f>'DRAFT LIST'!W10</f>
        <v>Russell Martin (TOR - C) </v>
      </c>
      <c r="R5" s="127" t="str">
        <f>'DRAFT LIST'!X5</f>
        <v>John Lackey (CHC - SP) </v>
      </c>
      <c r="S5" s="128" t="str">
        <f>'DRAFT LIST'!Y10</f>
        <v>Neftali Feliz (MIL - RP) </v>
      </c>
      <c r="T5" s="127" t="str">
        <f>'DRAFT LIST'!Z5</f>
        <v>Dexter Fowler (STL - CF) </v>
      </c>
      <c r="U5" s="128" t="str">
        <f>'DRAFT LIST'!AA10</f>
        <v>Adrian Gonzalez (LAD - 1B) </v>
      </c>
      <c r="V5" s="127">
        <f>'DRAFT LIST'!AB5</f>
        <v>0</v>
      </c>
      <c r="W5" s="128">
        <f>'DRAFT LIST'!AC10</f>
        <v>0</v>
      </c>
      <c r="X5" s="123"/>
      <c r="Y5" s="123"/>
      <c r="Z5" s="124"/>
    </row>
    <row r="6" spans="1:26" ht="48" customHeight="1" x14ac:dyDescent="0.3">
      <c r="A6" s="51" t="s">
        <v>3054</v>
      </c>
      <c r="B6" s="127" t="str">
        <f>'DRAFT LIST'!H6</f>
        <v>Francisco Lindor (CLE - SS) </v>
      </c>
      <c r="C6" s="128" t="str">
        <f>'DRAFT LIST'!I9</f>
        <v>Starling Marte (PIT - LF,CF) </v>
      </c>
      <c r="D6" s="127" t="str">
        <f>'DRAFT LIST'!J6</f>
        <v>Jose Abreu (CWS - 1B) </v>
      </c>
      <c r="E6" s="128" t="str">
        <f>'DRAFT LIST'!K9</f>
        <v>Johnny Cueto (SF - SP) </v>
      </c>
      <c r="F6" s="127" t="str">
        <f>'DRAFT LIST'!L6</f>
        <v>George Springer (HOU - RF) </v>
      </c>
      <c r="G6" s="128" t="str">
        <f>'DRAFT LIST'!M9</f>
        <v>Wil Myers (SD - 1B,RF) </v>
      </c>
      <c r="H6" s="127" t="str">
        <f>'DRAFT LIST'!N6</f>
        <v>Kyle Schwarber (CHC - C,LF) </v>
      </c>
      <c r="I6" s="128" t="str">
        <f>'DRAFT LIST'!O9</f>
        <v>Alex Bregman (HOU - 3B) </v>
      </c>
      <c r="J6" s="127" t="str">
        <f>'DRAFT LIST'!P6</f>
        <v>Kelvin Herrera (KC - RP) </v>
      </c>
      <c r="K6" s="128" t="str">
        <f>'DRAFT LIST'!Q9</f>
        <v>Felix Hernandez (SEA - SP) </v>
      </c>
      <c r="L6" s="127" t="str">
        <f>'DRAFT LIST'!R6</f>
        <v>Rich Hill (LAD - SP) </v>
      </c>
      <c r="M6" s="128" t="str">
        <f>'DRAFT LIST'!S9</f>
        <v>Jackie Bradley (BOS - CF) </v>
      </c>
      <c r="N6" s="127" t="str">
        <f>'DRAFT LIST'!T6</f>
        <v>Aaron Sanchez (TOR - SP) </v>
      </c>
      <c r="O6" s="128" t="str">
        <f>'DRAFT LIST'!U9</f>
        <v>Kevin Gausman (BAL - SP) </v>
      </c>
      <c r="P6" s="127" t="str">
        <f>'DRAFT LIST'!V6</f>
        <v>Tony Watson (PIT - RP) </v>
      </c>
      <c r="Q6" s="128" t="str">
        <f>'DRAFT LIST'!W9</f>
        <v>Ryan Madson (OAK - RP) </v>
      </c>
      <c r="R6" s="127" t="str">
        <f>'DRAFT LIST'!X6</f>
        <v>Jake Odorizzi (TB - SP) </v>
      </c>
      <c r="S6" s="128" t="str">
        <f>'DRAFT LIST'!Y9</f>
        <v>Javier Baez (CHC - 2B,3B,SS) </v>
      </c>
      <c r="T6" s="127" t="str">
        <f>'DRAFT LIST'!Z6</f>
        <v>Ben Zobrist (CHC - 2B,LF,RF) </v>
      </c>
      <c r="U6" s="128" t="str">
        <f>'DRAFT LIST'!AA9</f>
        <v>Jake Lamb (ARI - 3B) </v>
      </c>
      <c r="V6" s="127">
        <f>'DRAFT LIST'!AB6</f>
        <v>0</v>
      </c>
      <c r="W6" s="128">
        <f>'DRAFT LIST'!AC9</f>
        <v>0</v>
      </c>
      <c r="X6" s="123"/>
      <c r="Y6" s="123"/>
      <c r="Z6" s="124"/>
    </row>
    <row r="7" spans="1:26" ht="48" customHeight="1" x14ac:dyDescent="0.3">
      <c r="A7" s="50" t="s">
        <v>3055</v>
      </c>
      <c r="B7" s="127" t="str">
        <f>'DRAFT LIST'!H7</f>
        <v>Jose Altuve (HOU - 2B) </v>
      </c>
      <c r="C7" s="128" t="str">
        <f>'DRAFT LIST'!I8</f>
        <v>Kris Bryant (CHC - 1B,3B,LF,RF) </v>
      </c>
      <c r="D7" s="127" t="str">
        <f>'DRAFT LIST'!J7</f>
        <v>Gregory Polanco (PIT - LF,RF) </v>
      </c>
      <c r="E7" s="128" t="str">
        <f>'DRAFT LIST'!K8</f>
        <v>Corey Seager (LAD - SS) </v>
      </c>
      <c r="F7" s="127" t="str">
        <f>'DRAFT LIST'!L7</f>
        <v>Edwin Encarnacion (CLE - 1B,DH) </v>
      </c>
      <c r="G7" s="128" t="str">
        <f>'DRAFT LIST'!M8</f>
        <v>Buster Posey (SF - C,1B) </v>
      </c>
      <c r="H7" s="127" t="str">
        <f>'DRAFT LIST'!N7</f>
        <v>Cole Hamels (TEX - SP) </v>
      </c>
      <c r="I7" s="128" t="str">
        <f>'DRAFT LIST'!O8</f>
        <v>DJ LeMahieu (COL - 2B) </v>
      </c>
      <c r="J7" s="127" t="str">
        <f>'DRAFT LIST'!P7</f>
        <v>Masahiro Tanaka (NYY - SP) </v>
      </c>
      <c r="K7" s="128" t="str">
        <f>'DRAFT LIST'!Q8</f>
        <v>Julio Teheran (ATL - SP) </v>
      </c>
      <c r="L7" s="127" t="str">
        <f>'DRAFT LIST'!R7</f>
        <v>Andrew Benintendi (BOS - LF) </v>
      </c>
      <c r="M7" s="128" t="str">
        <f>'DRAFT LIST'!S8</f>
        <v>David Robertson (CWS - RP) </v>
      </c>
      <c r="N7" s="127" t="str">
        <f>'DRAFT LIST'!T7</f>
        <v>Khris Davis (OAK - LF,DH) </v>
      </c>
      <c r="O7" s="128" t="str">
        <f>'DRAFT LIST'!U8</f>
        <v>Tanner Roark (WSH - SP) </v>
      </c>
      <c r="P7" s="127" t="str">
        <f>'DRAFT LIST'!V7</f>
        <v>Addison Russell (CHC - SS) </v>
      </c>
      <c r="Q7" s="128" t="str">
        <f>'DRAFT LIST'!W8</f>
        <v>Sean Manaea (OAK - SP) DL15 </v>
      </c>
      <c r="R7" s="127" t="str">
        <f>'DRAFT LIST'!X7</f>
        <v>Cameron Bedrosian (LAA - RP) </v>
      </c>
      <c r="S7" s="128" t="str">
        <f>'DRAFT LIST'!Y8</f>
        <v>Vincent Velasquez (PHI - SP) </v>
      </c>
      <c r="T7" s="127" t="str">
        <f>'DRAFT LIST'!Z7</f>
        <v>Jerad Eickhoff (PHI - SP) </v>
      </c>
      <c r="U7" s="128" t="str">
        <f>'DRAFT LIST'!AA8</f>
        <v>Marcell Ozuna (MIA - LF,CF,RF) </v>
      </c>
      <c r="V7" s="127">
        <f>'DRAFT LIST'!AB7</f>
        <v>0</v>
      </c>
      <c r="W7" s="128">
        <f>'DRAFT LIST'!AC8</f>
        <v>0</v>
      </c>
      <c r="X7" s="123"/>
      <c r="Y7" s="123"/>
      <c r="Z7" s="124"/>
    </row>
    <row r="8" spans="1:26" ht="48" customHeight="1" x14ac:dyDescent="0.3">
      <c r="A8" s="51" t="s">
        <v>2292</v>
      </c>
      <c r="B8" s="127" t="str">
        <f>'DRAFT LIST'!H8</f>
        <v>Ian Kinsler (DET - 2B) </v>
      </c>
      <c r="C8" s="128" t="str">
        <f>'DRAFT LIST'!I7</f>
        <v>Daniel Murphy (WSH - 1B,2B) </v>
      </c>
      <c r="D8" s="127" t="str">
        <f>'DRAFT LIST'!J8</f>
        <v>Gary Sanchez (NYY - C) </v>
      </c>
      <c r="E8" s="128" t="str">
        <f>'DRAFT LIST'!K7</f>
        <v>Jeurys Familia (NYM - RP) </v>
      </c>
      <c r="F8" s="127" t="str">
        <f>'DRAFT LIST'!L8</f>
        <v>Anthony Rizzo (CHC - 1B) </v>
      </c>
      <c r="G8" s="128" t="str">
        <f>'DRAFT LIST'!M7</f>
        <v>Jon Lester (CHC - SP) </v>
      </c>
      <c r="H8" s="127" t="str">
        <f>'DRAFT LIST'!N8</f>
        <v>Mark Trumbo (BAL - RF,DH) </v>
      </c>
      <c r="I8" s="128" t="str">
        <f>'DRAFT LIST'!O7</f>
        <v>Carlos Carrasco (CLE - SP) </v>
      </c>
      <c r="J8" s="127" t="str">
        <f>'DRAFT LIST'!P8</f>
        <v>Adam Jones (BAL - CF) </v>
      </c>
      <c r="K8" s="128" t="str">
        <f>'DRAFT LIST'!Q7</f>
        <v>Jose Quintana (CWS - SP) </v>
      </c>
      <c r="L8" s="127" t="str">
        <f>'DRAFT LIST'!R8</f>
        <v>Jose Ramirez (CLE - 3B,LF) </v>
      </c>
      <c r="M8" s="128" t="str">
        <f>'DRAFT LIST'!S7</f>
        <v>Eduardo Nunez (SF - 3B,SS) </v>
      </c>
      <c r="N8" s="127" t="str">
        <f>'DRAFT LIST'!T8</f>
        <v>Robbie Ray (ARI - SP) </v>
      </c>
      <c r="O8" s="128" t="str">
        <f>'DRAFT LIST'!U7</f>
        <v>Sam Dyson (TEX - RP) </v>
      </c>
      <c r="P8" s="127" t="str">
        <f>'DRAFT LIST'!V8</f>
        <v>Kole Calhoun (LAA - RF) </v>
      </c>
      <c r="Q8" s="128" t="str">
        <f>'DRAFT LIST'!W7</f>
        <v>Jonathan Gray (COL - SP) </v>
      </c>
      <c r="R8" s="127" t="str">
        <f>'DRAFT LIST'!X8</f>
        <v>Raisel Iglesias (CIN - SP,RP) </v>
      </c>
      <c r="S8" s="128" t="str">
        <f>'DRAFT LIST'!Y7</f>
        <v>Adam Duvall (CIN - LF,RF) </v>
      </c>
      <c r="T8" s="127" t="str">
        <f>'DRAFT LIST'!Z8</f>
        <v>Tim Anderson (CWS - SS) </v>
      </c>
      <c r="U8" s="128" t="str">
        <f>'DRAFT LIST'!AA7</f>
        <v>Adam Ottavino (COL - RP) </v>
      </c>
      <c r="V8" s="127">
        <f>'DRAFT LIST'!AB8</f>
        <v>0</v>
      </c>
      <c r="W8" s="128">
        <f>'DRAFT LIST'!AC7</f>
        <v>0</v>
      </c>
      <c r="X8" s="123"/>
      <c r="Y8" s="123"/>
      <c r="Z8" s="124"/>
    </row>
    <row r="9" spans="1:26" ht="48" customHeight="1" x14ac:dyDescent="0.3">
      <c r="A9" s="50" t="s">
        <v>3056</v>
      </c>
      <c r="B9" s="127" t="str">
        <f>'DRAFT LIST'!H9</f>
        <v>Nelson Cruz (SEA - RF,DH) </v>
      </c>
      <c r="C9" s="128" t="str">
        <f>'DRAFT LIST'!I6</f>
        <v>Madison Bumgarner (SF - SP) </v>
      </c>
      <c r="D9" s="127" t="str">
        <f>'DRAFT LIST'!J9</f>
        <v>Robinson Cano (SEA - 2B) </v>
      </c>
      <c r="E9" s="128" t="str">
        <f>'DRAFT LIST'!K6</f>
        <v>Giancarlo Stanton (MIA - RF) </v>
      </c>
      <c r="F9" s="127" t="str">
        <f>'DRAFT LIST'!L9</f>
        <v>Jonathan Villar (MIL - 2B,3B,SS) </v>
      </c>
      <c r="G9" s="128" t="str">
        <f>'DRAFT LIST'!M6</f>
        <v>Trevor Story (COL - SS) </v>
      </c>
      <c r="H9" s="127" t="str">
        <f>'DRAFT LIST'!N9</f>
        <v>Carlos Martinez (STL - SP) </v>
      </c>
      <c r="I9" s="128" t="str">
        <f>'DRAFT LIST'!O6</f>
        <v>Zach Britton (BAL - RP) </v>
      </c>
      <c r="J9" s="127" t="str">
        <f>'DRAFT LIST'!P9</f>
        <v>Rick Porcello (BOS - SP) </v>
      </c>
      <c r="K9" s="128" t="str">
        <f>'DRAFT LIST'!Q6</f>
        <v>Seung-Hwan Oh (STL - RP) </v>
      </c>
      <c r="L9" s="127" t="str">
        <f>'DRAFT LIST'!R9</f>
        <v>Kenneth Giles (HOU - RP) </v>
      </c>
      <c r="M9" s="128" t="str">
        <f>'DRAFT LIST'!S6</f>
        <v>Stephen Piscotty (STL - CF,RF) </v>
      </c>
      <c r="N9" s="127" t="str">
        <f>'DRAFT LIST'!T9</f>
        <v>Marcus Stroman (TOR - SP) </v>
      </c>
      <c r="O9" s="128" t="str">
        <f>'DRAFT LIST'!U6</f>
        <v>Carlos Santana (CLE - 1B,DH) </v>
      </c>
      <c r="P9" s="127" t="str">
        <f>'DRAFT LIST'!V9</f>
        <v>Evan Longoria (TB - 3B) </v>
      </c>
      <c r="Q9" s="128" t="str">
        <f>'DRAFT LIST'!W6</f>
        <v>Drew Smyly (SEA - SP) </v>
      </c>
      <c r="R9" s="127" t="str">
        <f>'DRAFT LIST'!X9</f>
        <v>Lorenzo Cain (KC - CF,RF) </v>
      </c>
      <c r="S9" s="128" t="str">
        <f>'DRAFT LIST'!Y6</f>
        <v>Yoan Moncada (CWS - 3B) MiLB </v>
      </c>
      <c r="T9" s="127" t="str">
        <f>'DRAFT LIST'!Z9</f>
        <v>Tyler Glasnow (PIT - SP) </v>
      </c>
      <c r="U9" s="128" t="str">
        <f>'DRAFT LIST'!AA6</f>
        <v>Matt Wieters (WSH - C) </v>
      </c>
      <c r="V9" s="127">
        <f>'DRAFT LIST'!AB9</f>
        <v>0</v>
      </c>
      <c r="W9" s="128">
        <f>'DRAFT LIST'!AC6</f>
        <v>0</v>
      </c>
      <c r="X9" s="123"/>
      <c r="Y9" s="123"/>
      <c r="Z9" s="124"/>
    </row>
    <row r="10" spans="1:26" ht="48" customHeight="1" x14ac:dyDescent="0.3">
      <c r="A10" s="51" t="s">
        <v>3057</v>
      </c>
      <c r="B10" s="127" t="str">
        <f>'DRAFT LIST'!H10</f>
        <v>Trea Turner (WSH - 2B,CF) </v>
      </c>
      <c r="C10" s="128" t="str">
        <f>'DRAFT LIST'!I5</f>
        <v>Carlos Correa (HOU - SS) </v>
      </c>
      <c r="D10" s="127" t="str">
        <f>'DRAFT LIST'!J10</f>
        <v>Chris Sale (BOS - SP) </v>
      </c>
      <c r="E10" s="128" t="str">
        <f>'DRAFT LIST'!K5</f>
        <v>Mike Trout (LAA - CF) </v>
      </c>
      <c r="F10" s="127" t="str">
        <f>'DRAFT LIST'!L10</f>
        <v>Ryan Braun (MIL - LF) </v>
      </c>
      <c r="G10" s="128" t="str">
        <f>'DRAFT LIST'!M5</f>
        <v>Yu Darvish (TEX - SP) </v>
      </c>
      <c r="H10" s="127" t="str">
        <f>'DRAFT LIST'!N10</f>
        <v>Aroldis Chapman (NYY - RP) </v>
      </c>
      <c r="I10" s="128" t="str">
        <f>'DRAFT LIST'!O5</f>
        <v>Hanley Ramirez (BOS - 1B) </v>
      </c>
      <c r="J10" s="127" t="str">
        <f>'DRAFT LIST'!P10</f>
        <v>Todd Frazier (CWS - 1B,3B) </v>
      </c>
      <c r="K10" s="128" t="str">
        <f>'DRAFT LIST'!Q5</f>
        <v>Kenta Maeda (LAD - SP) </v>
      </c>
      <c r="L10" s="127" t="str">
        <f>'DRAFT LIST'!R10</f>
        <v>Craig Kimbrel (BOS - RP) </v>
      </c>
      <c r="M10" s="128" t="str">
        <f>'DRAFT LIST'!S5</f>
        <v>Salvador Perez (KC - C) </v>
      </c>
      <c r="N10" s="127" t="str">
        <f>'DRAFT LIST'!T10</f>
        <v>Miguel Sano (MIN - 3B,RF,DH) </v>
      </c>
      <c r="O10" s="128" t="str">
        <f>'DRAFT LIST'!U5</f>
        <v>Matt Harvey (NYM - SP) </v>
      </c>
      <c r="P10" s="127" t="str">
        <f>'DRAFT LIST'!V10</f>
        <v>Fernando Rodney (ARI - RP) </v>
      </c>
      <c r="Q10" s="128" t="str">
        <f>'DRAFT LIST'!W5</f>
        <v>Jameson Taillon (PIT - SP) </v>
      </c>
      <c r="R10" s="127" t="str">
        <f>'DRAFT LIST'!X10</f>
        <v>Odubel Herrera (PHI - CF) </v>
      </c>
      <c r="S10" s="128" t="str">
        <f>'DRAFT LIST'!Y5</f>
        <v>Keon Broxton (MIL - CF) </v>
      </c>
      <c r="T10" s="127" t="str">
        <f>'DRAFT LIST'!Z10</f>
        <v>Dustin Pedroia (BOS - 2B) </v>
      </c>
      <c r="U10" s="128" t="str">
        <f>'DRAFT LIST'!AA5</f>
        <v>Joc Pederson (LAD - CF) </v>
      </c>
      <c r="V10" s="127">
        <f>'DRAFT LIST'!AB10</f>
        <v>0</v>
      </c>
      <c r="W10" s="128">
        <f>'DRAFT LIST'!AC5</f>
        <v>0</v>
      </c>
      <c r="X10" s="123"/>
      <c r="Y10" s="123"/>
      <c r="Z10" s="124"/>
    </row>
    <row r="11" spans="1:26" ht="48" customHeight="1" x14ac:dyDescent="0.3">
      <c r="A11" s="50" t="s">
        <v>3058</v>
      </c>
      <c r="B11" s="127" t="str">
        <f>'DRAFT LIST'!H11</f>
        <v>Justin Verlander (DET - SP) </v>
      </c>
      <c r="C11" s="128" t="str">
        <f>'DRAFT LIST'!I4</f>
        <v>Bryce Harper (WSH - RF) </v>
      </c>
      <c r="D11" s="127" t="str">
        <f>'DRAFT LIST'!J11</f>
        <v>Manny Machado (BAL - 3B,SS) </v>
      </c>
      <c r="E11" s="128" t="str">
        <f>'DRAFT LIST'!K4</f>
        <v>Freddie Freeman (ATL - 1B) </v>
      </c>
      <c r="F11" s="127" t="str">
        <f>'DRAFT LIST'!L11</f>
        <v>Brian Dozier (MIN - 2B) </v>
      </c>
      <c r="G11" s="128" t="str">
        <f>'DRAFT LIST'!M4</f>
        <v>Carlos Gonzalez (COL - RF) </v>
      </c>
      <c r="H11" s="127" t="str">
        <f>'DRAFT LIST'!N11</f>
        <v>Andrew McCutchen (PIT - CF) </v>
      </c>
      <c r="I11" s="128" t="str">
        <f>'DRAFT LIST'!O4</f>
        <v>Zack Greinke (ARI - SP) </v>
      </c>
      <c r="J11" s="127" t="str">
        <f>'DRAFT LIST'!P11</f>
        <v>Danny Duffy (KC - SP,RP) </v>
      </c>
      <c r="K11" s="128" t="str">
        <f>'DRAFT LIST'!Q4</f>
        <v>Mark Melancon (SF - RP) </v>
      </c>
      <c r="L11" s="127" t="str">
        <f>'DRAFT LIST'!R11</f>
        <v>Jonathan Lucroy (TEX - C,1B) </v>
      </c>
      <c r="M11" s="128" t="str">
        <f>'DRAFT LIST'!S4</f>
        <v>Alexander Colome (TB - RP) </v>
      </c>
      <c r="N11" s="127" t="str">
        <f>'DRAFT LIST'!T11</f>
        <v>Kendrys Morales (TOR - 1B,RF,DH) </v>
      </c>
      <c r="O11" s="128" t="str">
        <f>'DRAFT LIST'!U4</f>
        <v>Shawn Kelley (WSH - RP) </v>
      </c>
      <c r="P11" s="127" t="str">
        <f>'DRAFT LIST'!V11</f>
        <v>Dansby Swanson (ATL - SS) </v>
      </c>
      <c r="Q11" s="128" t="str">
        <f>'DRAFT LIST'!W4</f>
        <v>Greg Holland (COL - RP) </v>
      </c>
      <c r="R11" s="127" t="str">
        <f>'DRAFT LIST'!X11</f>
        <v>Aaron Nola (PHI - SP) </v>
      </c>
      <c r="S11" s="128" t="str">
        <f>'DRAFT LIST'!Y4</f>
        <v>Jarrod Dyson (SEA - LF,CF,RF) </v>
      </c>
      <c r="T11" s="127" t="str">
        <f>'DRAFT LIST'!Z11</f>
        <v>Yasmany Tomas (ARI - LF,RF) </v>
      </c>
      <c r="U11" s="128" t="str">
        <f>'DRAFT LIST'!AA4</f>
        <v>Dallas Keuchel (HOU - SP) </v>
      </c>
      <c r="V11" s="127">
        <f>'DRAFT LIST'!AB11</f>
        <v>0</v>
      </c>
      <c r="W11" s="128">
        <f>'DRAFT LIST'!AC4</f>
        <v>0</v>
      </c>
      <c r="X11" s="123"/>
      <c r="Y11" s="123"/>
      <c r="Z11" s="124"/>
    </row>
    <row r="12" spans="1:26" ht="48" customHeight="1" thickBot="1" x14ac:dyDescent="0.35">
      <c r="A12" s="52" t="s">
        <v>3059</v>
      </c>
      <c r="B12" s="138" t="str">
        <f>'DRAFT LIST'!H12</f>
        <v>Xander Bogaerts (BOS - SS) </v>
      </c>
      <c r="C12" s="129" t="str">
        <f>'DRAFT LIST'!I3</f>
        <v>Rougned Odor (TEX - 2B) </v>
      </c>
      <c r="D12" s="138" t="str">
        <f>'DRAFT LIST'!J12</f>
        <v>Josh Donaldson (TOR - 3B) DTD </v>
      </c>
      <c r="E12" s="129" t="str">
        <f>'DRAFT LIST'!K3</f>
        <v>Charlie Blackmon (COL - CF) </v>
      </c>
      <c r="F12" s="138" t="str">
        <f>'DRAFT LIST'!L12</f>
        <v>Jacob DeGrom (NYM - SP) </v>
      </c>
      <c r="G12" s="129" t="str">
        <f>'DRAFT LIST'!M3</f>
        <v>Kyle Hendricks (CHC - SP) </v>
      </c>
      <c r="H12" s="138" t="str">
        <f>'DRAFT LIST'!N12</f>
        <v>Kenley Jansen (LAD - RP) </v>
      </c>
      <c r="I12" s="129" t="str">
        <f>'DRAFT LIST'!O3</f>
        <v>J.D. Martinez (DET - RF) </v>
      </c>
      <c r="J12" s="138" t="str">
        <f>'DRAFT LIST'!P12</f>
        <v>Billy Hamilton (CIN - CF) </v>
      </c>
      <c r="K12" s="129" t="str">
        <f>'DRAFT LIST'!Q3</f>
        <v>Gerrit Cole (PIT - SP) </v>
      </c>
      <c r="L12" s="138" t="str">
        <f>'DRAFT LIST'!R12</f>
        <v>Evan Gattis (HOU - C,DH) </v>
      </c>
      <c r="M12" s="129" t="str">
        <f>'DRAFT LIST'!S3</f>
        <v>Cody Allen (CLE - RP) </v>
      </c>
      <c r="N12" s="138" t="str">
        <f>'DRAFT LIST'!T12</f>
        <v>Dellin Betances (NYY - RP) </v>
      </c>
      <c r="O12" s="129" t="str">
        <f>'DRAFT LIST'!U3</f>
        <v>Eric Hosmer (KC - 1B) </v>
      </c>
      <c r="P12" s="138" t="str">
        <f>'DRAFT LIST'!V12</f>
        <v>Jim Johnson (ATL - RP) </v>
      </c>
      <c r="Q12" s="129" t="str">
        <f>'DRAFT LIST'!W3</f>
        <v>Jose Peraza (CIN - 2B,SS,LF,CF) </v>
      </c>
      <c r="R12" s="138" t="str">
        <f>'DRAFT LIST'!X12</f>
        <v>Garrett Richards (LAA - SP) </v>
      </c>
      <c r="S12" s="129" t="str">
        <f>'DRAFT LIST'!Y3</f>
        <v>Greg Bird (NYY - 1B) </v>
      </c>
      <c r="T12" s="138" t="str">
        <f>'DRAFT LIST'!Z12</f>
        <v>Brandon Finnegan (CIN - SP) </v>
      </c>
      <c r="U12" s="129" t="str">
        <f>'DRAFT LIST'!AA3</f>
        <v>Nomar Mazara (TEX - LF,RF) </v>
      </c>
      <c r="V12" s="138">
        <f>'DRAFT LIST'!AB12</f>
        <v>0</v>
      </c>
      <c r="W12" s="129">
        <f>'DRAFT LIST'!AC3</f>
        <v>0</v>
      </c>
      <c r="X12" s="125"/>
      <c r="Y12" s="125"/>
      <c r="Z12" s="126"/>
    </row>
    <row r="13" spans="1:26" ht="15" thickBot="1" x14ac:dyDescent="0.35">
      <c r="A13" s="45"/>
    </row>
    <row r="14" spans="1:26" ht="15" thickBot="1" x14ac:dyDescent="0.35">
      <c r="A14" s="46"/>
    </row>
    <row r="15" spans="1:26" ht="15" thickBot="1" x14ac:dyDescent="0.35">
      <c r="A15" s="47"/>
    </row>
    <row r="16" spans="1:26" ht="15" thickBot="1" x14ac:dyDescent="0.35">
      <c r="A16" s="46"/>
    </row>
    <row r="17" spans="1:1" ht="15" thickBot="1" x14ac:dyDescent="0.35">
      <c r="A17" s="47"/>
    </row>
    <row r="18" spans="1:1" ht="15" thickBot="1" x14ac:dyDescent="0.35">
      <c r="A18" s="46"/>
    </row>
    <row r="19" spans="1:1" ht="15" thickBot="1" x14ac:dyDescent="0.35">
      <c r="A19" s="47"/>
    </row>
    <row r="20" spans="1:1" ht="15" thickBot="1" x14ac:dyDescent="0.35">
      <c r="A20" s="46"/>
    </row>
    <row r="21" spans="1:1" ht="15" thickBot="1" x14ac:dyDescent="0.35">
      <c r="A21" s="47"/>
    </row>
    <row r="22" spans="1:1" ht="15" thickBot="1" x14ac:dyDescent="0.35">
      <c r="A22" s="46"/>
    </row>
    <row r="23" spans="1:1" ht="15" thickBot="1" x14ac:dyDescent="0.35">
      <c r="A23" s="47"/>
    </row>
    <row r="24" spans="1:1" ht="15" thickBot="1" x14ac:dyDescent="0.35">
      <c r="A24" s="46"/>
    </row>
    <row r="25" spans="1:1" ht="15" thickBot="1" x14ac:dyDescent="0.35">
      <c r="A25" s="47"/>
    </row>
    <row r="26" spans="1:1" ht="15" thickBot="1" x14ac:dyDescent="0.35">
      <c r="A26" s="46"/>
    </row>
    <row r="27" spans="1:1" ht="15" thickBot="1" x14ac:dyDescent="0.35">
      <c r="A27" s="47"/>
    </row>
    <row r="28" spans="1:1" ht="15" thickBot="1" x14ac:dyDescent="0.35">
      <c r="A28" s="46"/>
    </row>
    <row r="29" spans="1:1" ht="15" thickBot="1" x14ac:dyDescent="0.35">
      <c r="A29" s="47"/>
    </row>
    <row r="30" spans="1:1" ht="15" thickBot="1" x14ac:dyDescent="0.35">
      <c r="A30" s="46"/>
    </row>
    <row r="31" spans="1:1" ht="15" thickBot="1" x14ac:dyDescent="0.35">
      <c r="A31" s="47"/>
    </row>
    <row r="32" spans="1:1" ht="15" thickBot="1" x14ac:dyDescent="0.35">
      <c r="A32" s="46"/>
    </row>
    <row r="33" spans="1:1" ht="15" thickBot="1" x14ac:dyDescent="0.35">
      <c r="A33" s="47"/>
    </row>
    <row r="34" spans="1:1" ht="15" thickBot="1" x14ac:dyDescent="0.35">
      <c r="A34" s="46"/>
    </row>
    <row r="35" spans="1:1" ht="15" thickBot="1" x14ac:dyDescent="0.35">
      <c r="A35" s="47"/>
    </row>
    <row r="36" spans="1:1" ht="15" thickBot="1" x14ac:dyDescent="0.35">
      <c r="A36" s="46"/>
    </row>
    <row r="37" spans="1:1" ht="15" thickBot="1" x14ac:dyDescent="0.35">
      <c r="A37" s="47"/>
    </row>
    <row r="38" spans="1:1" ht="15" thickBot="1" x14ac:dyDescent="0.35">
      <c r="A38" s="46"/>
    </row>
    <row r="39" spans="1:1" ht="15" thickBot="1" x14ac:dyDescent="0.35">
      <c r="A39" s="47"/>
    </row>
    <row r="40" spans="1:1" ht="15" thickBot="1" x14ac:dyDescent="0.35">
      <c r="A40" s="46"/>
    </row>
    <row r="41" spans="1:1" ht="15" thickBot="1" x14ac:dyDescent="0.35">
      <c r="A41" s="47"/>
    </row>
    <row r="42" spans="1:1" ht="15" thickBot="1" x14ac:dyDescent="0.35">
      <c r="A42" s="46"/>
    </row>
    <row r="43" spans="1:1" ht="15" thickBot="1" x14ac:dyDescent="0.35">
      <c r="A43" s="47"/>
    </row>
    <row r="44" spans="1:1" ht="15" thickBot="1" x14ac:dyDescent="0.35">
      <c r="A44" s="46"/>
    </row>
    <row r="45" spans="1:1" ht="15" thickBot="1" x14ac:dyDescent="0.35">
      <c r="A45" s="47"/>
    </row>
    <row r="46" spans="1:1" ht="15" thickBot="1" x14ac:dyDescent="0.35">
      <c r="A46" s="46"/>
    </row>
    <row r="47" spans="1:1" ht="15" thickBot="1" x14ac:dyDescent="0.35">
      <c r="A47" s="47"/>
    </row>
    <row r="48" spans="1:1" ht="15" thickBot="1" x14ac:dyDescent="0.35">
      <c r="A48" s="46"/>
    </row>
    <row r="49" spans="1:1" ht="15" thickBot="1" x14ac:dyDescent="0.35">
      <c r="A49" s="47"/>
    </row>
    <row r="50" spans="1:1" ht="15" thickBot="1" x14ac:dyDescent="0.35">
      <c r="A50" s="46"/>
    </row>
    <row r="51" spans="1:1" ht="15" thickBot="1" x14ac:dyDescent="0.35">
      <c r="A51" s="47"/>
    </row>
    <row r="52" spans="1:1" ht="15" thickBot="1" x14ac:dyDescent="0.35">
      <c r="A52" s="46"/>
    </row>
    <row r="53" spans="1:1" ht="15" thickBot="1" x14ac:dyDescent="0.35">
      <c r="A53" s="47"/>
    </row>
    <row r="54" spans="1:1" ht="15" thickBot="1" x14ac:dyDescent="0.35">
      <c r="A54" s="46"/>
    </row>
    <row r="55" spans="1:1" ht="15" thickBot="1" x14ac:dyDescent="0.35">
      <c r="A55" s="47"/>
    </row>
    <row r="56" spans="1:1" ht="15" thickBot="1" x14ac:dyDescent="0.35">
      <c r="A56" s="46"/>
    </row>
    <row r="57" spans="1:1" ht="15" thickBot="1" x14ac:dyDescent="0.35">
      <c r="A57" s="47"/>
    </row>
    <row r="58" spans="1:1" ht="15" thickBot="1" x14ac:dyDescent="0.35">
      <c r="A58" s="46"/>
    </row>
    <row r="59" spans="1:1" ht="15" thickBot="1" x14ac:dyDescent="0.35">
      <c r="A59" s="47"/>
    </row>
    <row r="60" spans="1:1" ht="15" thickBot="1" x14ac:dyDescent="0.35">
      <c r="A60" s="46"/>
    </row>
    <row r="61" spans="1:1" ht="15" thickBot="1" x14ac:dyDescent="0.35">
      <c r="A61" s="47"/>
    </row>
    <row r="62" spans="1:1" ht="15" thickBot="1" x14ac:dyDescent="0.35">
      <c r="A62" s="46"/>
    </row>
    <row r="63" spans="1:1" ht="15" thickBot="1" x14ac:dyDescent="0.35">
      <c r="A63" s="47"/>
    </row>
    <row r="64" spans="1:1" ht="15" thickBot="1" x14ac:dyDescent="0.35">
      <c r="A64" s="46"/>
    </row>
    <row r="65" spans="1:1" ht="15" thickBot="1" x14ac:dyDescent="0.35">
      <c r="A65" s="47"/>
    </row>
    <row r="66" spans="1:1" ht="15" thickBot="1" x14ac:dyDescent="0.35">
      <c r="A66" s="46"/>
    </row>
    <row r="67" spans="1:1" ht="15" thickBot="1" x14ac:dyDescent="0.35">
      <c r="A67" s="47"/>
    </row>
    <row r="68" spans="1:1" ht="15" thickBot="1" x14ac:dyDescent="0.35">
      <c r="A68" s="46"/>
    </row>
    <row r="69" spans="1:1" ht="15" thickBot="1" x14ac:dyDescent="0.35">
      <c r="A69" s="47"/>
    </row>
    <row r="70" spans="1:1" ht="15" thickBot="1" x14ac:dyDescent="0.35">
      <c r="A70" s="46"/>
    </row>
    <row r="71" spans="1:1" ht="15" thickBot="1" x14ac:dyDescent="0.35">
      <c r="A71" s="47"/>
    </row>
    <row r="72" spans="1:1" ht="15" thickBot="1" x14ac:dyDescent="0.35">
      <c r="A72" s="46"/>
    </row>
    <row r="73" spans="1:1" ht="15" thickBot="1" x14ac:dyDescent="0.35">
      <c r="A73" s="47"/>
    </row>
    <row r="74" spans="1:1" ht="15" thickBot="1" x14ac:dyDescent="0.35">
      <c r="A74" s="46"/>
    </row>
    <row r="75" spans="1:1" ht="15" thickBot="1" x14ac:dyDescent="0.35">
      <c r="A75" s="47"/>
    </row>
    <row r="76" spans="1:1" ht="15" thickBot="1" x14ac:dyDescent="0.35">
      <c r="A76" s="46"/>
    </row>
    <row r="77" spans="1:1" ht="15" thickBot="1" x14ac:dyDescent="0.35">
      <c r="A77" s="47"/>
    </row>
    <row r="78" spans="1:1" ht="15" thickBot="1" x14ac:dyDescent="0.35">
      <c r="A78" s="46"/>
    </row>
    <row r="79" spans="1:1" ht="15" thickBot="1" x14ac:dyDescent="0.35">
      <c r="A79" s="47"/>
    </row>
    <row r="80" spans="1:1" ht="15" thickBot="1" x14ac:dyDescent="0.35">
      <c r="A80" s="46"/>
    </row>
    <row r="81" spans="1:1" ht="15" thickBot="1" x14ac:dyDescent="0.35">
      <c r="A81" s="47"/>
    </row>
    <row r="82" spans="1:1" ht="15" thickBot="1" x14ac:dyDescent="0.35">
      <c r="A82" s="46"/>
    </row>
    <row r="83" spans="1:1" ht="15" thickBot="1" x14ac:dyDescent="0.35">
      <c r="A83" s="47"/>
    </row>
    <row r="84" spans="1:1" ht="15" thickBot="1" x14ac:dyDescent="0.35">
      <c r="A84" s="46"/>
    </row>
    <row r="85" spans="1:1" ht="15" thickBot="1" x14ac:dyDescent="0.35">
      <c r="A85" s="47"/>
    </row>
    <row r="86" spans="1:1" ht="15" thickBot="1" x14ac:dyDescent="0.35">
      <c r="A86" s="46"/>
    </row>
    <row r="87" spans="1:1" ht="15" thickBot="1" x14ac:dyDescent="0.35">
      <c r="A87" s="47"/>
    </row>
    <row r="88" spans="1:1" ht="15" thickBot="1" x14ac:dyDescent="0.35">
      <c r="A88" s="46"/>
    </row>
    <row r="89" spans="1:1" ht="15" thickBot="1" x14ac:dyDescent="0.35">
      <c r="A89" s="47"/>
    </row>
    <row r="90" spans="1:1" ht="15" thickBot="1" x14ac:dyDescent="0.35">
      <c r="A90" s="46"/>
    </row>
    <row r="91" spans="1:1" ht="15" thickBot="1" x14ac:dyDescent="0.35">
      <c r="A91" s="47"/>
    </row>
    <row r="92" spans="1:1" ht="15" thickBot="1" x14ac:dyDescent="0.35">
      <c r="A92" s="46"/>
    </row>
    <row r="93" spans="1:1" ht="15" thickBot="1" x14ac:dyDescent="0.35">
      <c r="A93" s="47"/>
    </row>
    <row r="94" spans="1:1" ht="15" thickBot="1" x14ac:dyDescent="0.35">
      <c r="A94" s="46"/>
    </row>
    <row r="95" spans="1:1" ht="15" thickBot="1" x14ac:dyDescent="0.35">
      <c r="A95" s="47"/>
    </row>
    <row r="96" spans="1:1" ht="15" thickBot="1" x14ac:dyDescent="0.35">
      <c r="A96" s="46"/>
    </row>
    <row r="97" spans="1:1" ht="15" thickBot="1" x14ac:dyDescent="0.35">
      <c r="A97" s="47"/>
    </row>
    <row r="98" spans="1:1" ht="15" thickBot="1" x14ac:dyDescent="0.35">
      <c r="A98" s="46"/>
    </row>
    <row r="99" spans="1:1" ht="15" thickBot="1" x14ac:dyDescent="0.35">
      <c r="A99" s="47"/>
    </row>
    <row r="100" spans="1:1" ht="15" thickBot="1" x14ac:dyDescent="0.35">
      <c r="A100" s="46"/>
    </row>
    <row r="101" spans="1:1" ht="15" thickBot="1" x14ac:dyDescent="0.35">
      <c r="A101" s="47"/>
    </row>
    <row r="102" spans="1:1" ht="15" thickBot="1" x14ac:dyDescent="0.35">
      <c r="A102" s="46"/>
    </row>
    <row r="103" spans="1:1" ht="15" thickBot="1" x14ac:dyDescent="0.35">
      <c r="A103" s="47"/>
    </row>
    <row r="104" spans="1:1" ht="15" thickBot="1" x14ac:dyDescent="0.35">
      <c r="A104" s="46"/>
    </row>
    <row r="105" spans="1:1" ht="15" thickBot="1" x14ac:dyDescent="0.35">
      <c r="A105" s="47"/>
    </row>
    <row r="106" spans="1:1" ht="15" thickBot="1" x14ac:dyDescent="0.35">
      <c r="A106" s="46"/>
    </row>
    <row r="107" spans="1:1" ht="15" thickBot="1" x14ac:dyDescent="0.35">
      <c r="A107" s="47"/>
    </row>
    <row r="108" spans="1:1" ht="15" thickBot="1" x14ac:dyDescent="0.35">
      <c r="A108" s="46"/>
    </row>
    <row r="109" spans="1:1" ht="15" thickBot="1" x14ac:dyDescent="0.35">
      <c r="A109" s="47"/>
    </row>
    <row r="110" spans="1:1" ht="15" thickBot="1" x14ac:dyDescent="0.35">
      <c r="A110" s="46"/>
    </row>
    <row r="111" spans="1:1" ht="15" thickBot="1" x14ac:dyDescent="0.35">
      <c r="A111" s="47"/>
    </row>
    <row r="112" spans="1:1" ht="15" thickBot="1" x14ac:dyDescent="0.35">
      <c r="A112" s="46"/>
    </row>
    <row r="113" spans="1:1" ht="15" thickBot="1" x14ac:dyDescent="0.35">
      <c r="A113" s="47"/>
    </row>
    <row r="114" spans="1:1" ht="15" thickBot="1" x14ac:dyDescent="0.35">
      <c r="A114" s="46"/>
    </row>
    <row r="115" spans="1:1" ht="15" thickBot="1" x14ac:dyDescent="0.35">
      <c r="A115" s="47"/>
    </row>
    <row r="116" spans="1:1" ht="15" thickBot="1" x14ac:dyDescent="0.35">
      <c r="A116" s="46"/>
    </row>
    <row r="117" spans="1:1" ht="15" thickBot="1" x14ac:dyDescent="0.35">
      <c r="A117" s="47"/>
    </row>
    <row r="118" spans="1:1" ht="15" thickBot="1" x14ac:dyDescent="0.35">
      <c r="A118" s="46"/>
    </row>
    <row r="119" spans="1:1" ht="15" thickBot="1" x14ac:dyDescent="0.35">
      <c r="A119" s="47"/>
    </row>
    <row r="120" spans="1:1" ht="15" thickBot="1" x14ac:dyDescent="0.35">
      <c r="A120" s="46"/>
    </row>
    <row r="121" spans="1:1" ht="15" thickBot="1" x14ac:dyDescent="0.35">
      <c r="A121" s="47"/>
    </row>
    <row r="122" spans="1:1" ht="15" thickBot="1" x14ac:dyDescent="0.35">
      <c r="A122" s="46"/>
    </row>
    <row r="123" spans="1:1" ht="15" thickBot="1" x14ac:dyDescent="0.35">
      <c r="A123" s="47"/>
    </row>
    <row r="124" spans="1:1" ht="15" thickBot="1" x14ac:dyDescent="0.35">
      <c r="A124" s="46"/>
    </row>
    <row r="125" spans="1:1" ht="15" thickBot="1" x14ac:dyDescent="0.35">
      <c r="A125" s="47"/>
    </row>
    <row r="126" spans="1:1" ht="15" thickBot="1" x14ac:dyDescent="0.35">
      <c r="A126" s="46"/>
    </row>
    <row r="127" spans="1:1" ht="15" thickBot="1" x14ac:dyDescent="0.35">
      <c r="A127" s="47"/>
    </row>
    <row r="128" spans="1:1" ht="15" thickBot="1" x14ac:dyDescent="0.35">
      <c r="A128" s="46"/>
    </row>
    <row r="129" spans="1:1" ht="15" thickBot="1" x14ac:dyDescent="0.35">
      <c r="A129" s="47"/>
    </row>
    <row r="130" spans="1:1" ht="15" thickBot="1" x14ac:dyDescent="0.35">
      <c r="A130" s="46"/>
    </row>
    <row r="131" spans="1:1" ht="15" thickBot="1" x14ac:dyDescent="0.35">
      <c r="A131" s="47"/>
    </row>
    <row r="132" spans="1:1" ht="15" thickBot="1" x14ac:dyDescent="0.35">
      <c r="A132" s="46"/>
    </row>
    <row r="133" spans="1:1" ht="15" thickBot="1" x14ac:dyDescent="0.35">
      <c r="A133" s="47"/>
    </row>
    <row r="134" spans="1:1" ht="15" thickBot="1" x14ac:dyDescent="0.35">
      <c r="A134" s="46"/>
    </row>
    <row r="135" spans="1:1" ht="15" thickBot="1" x14ac:dyDescent="0.35">
      <c r="A135" s="47"/>
    </row>
    <row r="136" spans="1:1" ht="15" thickBot="1" x14ac:dyDescent="0.35">
      <c r="A136" s="46"/>
    </row>
    <row r="137" spans="1:1" ht="15" thickBot="1" x14ac:dyDescent="0.35">
      <c r="A137" s="47"/>
    </row>
    <row r="138" spans="1:1" ht="15" thickBot="1" x14ac:dyDescent="0.35">
      <c r="A138" s="46"/>
    </row>
    <row r="139" spans="1:1" ht="15" thickBot="1" x14ac:dyDescent="0.35">
      <c r="A139" s="47"/>
    </row>
    <row r="140" spans="1:1" ht="15" thickBot="1" x14ac:dyDescent="0.35">
      <c r="A140" s="46"/>
    </row>
    <row r="141" spans="1:1" ht="15" thickBot="1" x14ac:dyDescent="0.35">
      <c r="A141" s="47"/>
    </row>
    <row r="142" spans="1:1" ht="15" thickBot="1" x14ac:dyDescent="0.35">
      <c r="A142" s="46"/>
    </row>
    <row r="143" spans="1:1" ht="15" thickBot="1" x14ac:dyDescent="0.35">
      <c r="A143" s="47"/>
    </row>
    <row r="144" spans="1:1" ht="15" thickBot="1" x14ac:dyDescent="0.35">
      <c r="A144" s="46"/>
    </row>
    <row r="145" spans="1:1" ht="15" thickBot="1" x14ac:dyDescent="0.35">
      <c r="A145" s="47"/>
    </row>
    <row r="146" spans="1:1" ht="15" thickBot="1" x14ac:dyDescent="0.35">
      <c r="A146" s="46"/>
    </row>
    <row r="147" spans="1:1" ht="15" thickBot="1" x14ac:dyDescent="0.35">
      <c r="A147" s="47"/>
    </row>
    <row r="148" spans="1:1" ht="15" thickBot="1" x14ac:dyDescent="0.35">
      <c r="A148" s="46"/>
    </row>
    <row r="149" spans="1:1" ht="15" thickBot="1" x14ac:dyDescent="0.35">
      <c r="A149" s="47"/>
    </row>
    <row r="150" spans="1:1" ht="15" thickBot="1" x14ac:dyDescent="0.35">
      <c r="A150" s="46"/>
    </row>
    <row r="151" spans="1:1" ht="15" thickBot="1" x14ac:dyDescent="0.35">
      <c r="A151" s="47"/>
    </row>
    <row r="152" spans="1:1" ht="15" thickBot="1" x14ac:dyDescent="0.35">
      <c r="A152" s="46"/>
    </row>
    <row r="153" spans="1:1" ht="15" thickBot="1" x14ac:dyDescent="0.35">
      <c r="A153" s="47"/>
    </row>
    <row r="154" spans="1:1" ht="15" thickBot="1" x14ac:dyDescent="0.35">
      <c r="A154" s="46"/>
    </row>
    <row r="155" spans="1:1" ht="15" thickBot="1" x14ac:dyDescent="0.35">
      <c r="A155" s="47"/>
    </row>
    <row r="156" spans="1:1" ht="15" thickBot="1" x14ac:dyDescent="0.35">
      <c r="A156" s="46"/>
    </row>
    <row r="157" spans="1:1" ht="15" thickBot="1" x14ac:dyDescent="0.35">
      <c r="A157" s="47"/>
    </row>
    <row r="158" spans="1:1" ht="15" thickBot="1" x14ac:dyDescent="0.35">
      <c r="A158" s="46"/>
    </row>
    <row r="159" spans="1:1" ht="15" thickBot="1" x14ac:dyDescent="0.35">
      <c r="A159" s="47"/>
    </row>
    <row r="160" spans="1:1" ht="15" thickBot="1" x14ac:dyDescent="0.35">
      <c r="A160" s="46"/>
    </row>
    <row r="161" spans="1:1" ht="15" thickBot="1" x14ac:dyDescent="0.35">
      <c r="A161" s="47"/>
    </row>
    <row r="162" spans="1:1" ht="15" thickBot="1" x14ac:dyDescent="0.35">
      <c r="A162" s="46"/>
    </row>
    <row r="163" spans="1:1" ht="15" thickBot="1" x14ac:dyDescent="0.35">
      <c r="A163" s="47"/>
    </row>
    <row r="164" spans="1:1" ht="15" thickBot="1" x14ac:dyDescent="0.35">
      <c r="A164" s="46"/>
    </row>
    <row r="165" spans="1:1" ht="15" thickBot="1" x14ac:dyDescent="0.35">
      <c r="A165" s="47"/>
    </row>
    <row r="166" spans="1:1" ht="15" thickBot="1" x14ac:dyDescent="0.35">
      <c r="A166" s="46"/>
    </row>
    <row r="167" spans="1:1" ht="15" thickBot="1" x14ac:dyDescent="0.35">
      <c r="A167" s="47"/>
    </row>
    <row r="168" spans="1:1" ht="15" thickBot="1" x14ac:dyDescent="0.35">
      <c r="A168" s="46"/>
    </row>
    <row r="169" spans="1:1" ht="15" thickBot="1" x14ac:dyDescent="0.35">
      <c r="A169" s="47"/>
    </row>
    <row r="170" spans="1:1" ht="15" thickBot="1" x14ac:dyDescent="0.35">
      <c r="A170" s="46"/>
    </row>
    <row r="171" spans="1:1" ht="15" thickBot="1" x14ac:dyDescent="0.35">
      <c r="A171" s="47"/>
    </row>
    <row r="172" spans="1:1" ht="15" thickBot="1" x14ac:dyDescent="0.35">
      <c r="A172" s="46"/>
    </row>
    <row r="173" spans="1:1" ht="15" thickBot="1" x14ac:dyDescent="0.35">
      <c r="A173" s="47"/>
    </row>
    <row r="174" spans="1:1" ht="15" thickBot="1" x14ac:dyDescent="0.35">
      <c r="A174" s="46"/>
    </row>
    <row r="175" spans="1:1" ht="15" thickBot="1" x14ac:dyDescent="0.35">
      <c r="A175" s="47"/>
    </row>
    <row r="176" spans="1:1" ht="15" thickBot="1" x14ac:dyDescent="0.35">
      <c r="A176" s="46"/>
    </row>
    <row r="177" spans="1:1" ht="15" thickBot="1" x14ac:dyDescent="0.35">
      <c r="A177" s="47"/>
    </row>
    <row r="178" spans="1:1" ht="15" thickBot="1" x14ac:dyDescent="0.35">
      <c r="A178" s="46"/>
    </row>
    <row r="179" spans="1:1" ht="15" thickBot="1" x14ac:dyDescent="0.35">
      <c r="A179" s="47"/>
    </row>
    <row r="180" spans="1:1" ht="15" thickBot="1" x14ac:dyDescent="0.35">
      <c r="A180" s="46"/>
    </row>
    <row r="181" spans="1:1" ht="15" thickBot="1" x14ac:dyDescent="0.35">
      <c r="A181" s="47"/>
    </row>
    <row r="182" spans="1:1" ht="15" thickBot="1" x14ac:dyDescent="0.35">
      <c r="A182" s="46"/>
    </row>
    <row r="183" spans="1:1" ht="15" thickBot="1" x14ac:dyDescent="0.35">
      <c r="A183" s="47"/>
    </row>
    <row r="184" spans="1:1" ht="15" thickBot="1" x14ac:dyDescent="0.35">
      <c r="A184" s="46"/>
    </row>
    <row r="185" spans="1:1" ht="15" thickBot="1" x14ac:dyDescent="0.35">
      <c r="A185" s="47"/>
    </row>
    <row r="186" spans="1:1" ht="15" thickBot="1" x14ac:dyDescent="0.35">
      <c r="A186" s="46"/>
    </row>
    <row r="187" spans="1:1" ht="15" thickBot="1" x14ac:dyDescent="0.35">
      <c r="A187" s="47"/>
    </row>
    <row r="188" spans="1:1" ht="15" thickBot="1" x14ac:dyDescent="0.35">
      <c r="A188" s="46"/>
    </row>
    <row r="189" spans="1:1" ht="15" thickBot="1" x14ac:dyDescent="0.35">
      <c r="A189" s="47"/>
    </row>
    <row r="190" spans="1:1" ht="15" thickBot="1" x14ac:dyDescent="0.35">
      <c r="A190" s="46"/>
    </row>
    <row r="191" spans="1:1" ht="15" thickBot="1" x14ac:dyDescent="0.35">
      <c r="A191" s="47"/>
    </row>
    <row r="192" spans="1:1" ht="15" thickBot="1" x14ac:dyDescent="0.35">
      <c r="A192" s="46"/>
    </row>
    <row r="193" spans="1:1" ht="15" thickBot="1" x14ac:dyDescent="0.35">
      <c r="A193" s="47"/>
    </row>
    <row r="194" spans="1:1" ht="15" thickBot="1" x14ac:dyDescent="0.35">
      <c r="A194" s="46"/>
    </row>
    <row r="195" spans="1:1" ht="15" thickBot="1" x14ac:dyDescent="0.35">
      <c r="A195" s="47"/>
    </row>
    <row r="196" spans="1:1" ht="15" thickBot="1" x14ac:dyDescent="0.35">
      <c r="A196" s="46"/>
    </row>
    <row r="197" spans="1:1" ht="15" thickBot="1" x14ac:dyDescent="0.35">
      <c r="A197" s="47"/>
    </row>
    <row r="198" spans="1:1" ht="15" thickBot="1" x14ac:dyDescent="0.35">
      <c r="A198" s="46"/>
    </row>
    <row r="199" spans="1:1" ht="15" thickBot="1" x14ac:dyDescent="0.35">
      <c r="A199" s="47"/>
    </row>
    <row r="200" spans="1:1" ht="15" thickBot="1" x14ac:dyDescent="0.35">
      <c r="A200" s="46"/>
    </row>
    <row r="201" spans="1:1" ht="15" thickBot="1" x14ac:dyDescent="0.35">
      <c r="A201" s="47"/>
    </row>
    <row r="202" spans="1:1" ht="15" thickBot="1" x14ac:dyDescent="0.35">
      <c r="A202" s="46"/>
    </row>
    <row r="203" spans="1:1" ht="15" thickBot="1" x14ac:dyDescent="0.35">
      <c r="A203" s="47"/>
    </row>
    <row r="204" spans="1:1" ht="15" thickBot="1" x14ac:dyDescent="0.35">
      <c r="A204" s="46"/>
    </row>
    <row r="205" spans="1:1" ht="15" thickBot="1" x14ac:dyDescent="0.35">
      <c r="A205" s="47"/>
    </row>
    <row r="206" spans="1:1" ht="15" thickBot="1" x14ac:dyDescent="0.35">
      <c r="A206" s="46"/>
    </row>
    <row r="207" spans="1:1" ht="15" thickBot="1" x14ac:dyDescent="0.35">
      <c r="A207" s="47"/>
    </row>
    <row r="208" spans="1:1" ht="15" thickBot="1" x14ac:dyDescent="0.35">
      <c r="A208" s="46"/>
    </row>
    <row r="209" spans="1:1" ht="15" thickBot="1" x14ac:dyDescent="0.35">
      <c r="A209" s="47"/>
    </row>
    <row r="210" spans="1:1" ht="15" thickBot="1" x14ac:dyDescent="0.35">
      <c r="A210" s="46"/>
    </row>
    <row r="211" spans="1:1" ht="15" thickBot="1" x14ac:dyDescent="0.35">
      <c r="A211" s="47"/>
    </row>
    <row r="212" spans="1:1" ht="15" thickBot="1" x14ac:dyDescent="0.35">
      <c r="A212" s="46"/>
    </row>
    <row r="213" spans="1:1" ht="15" thickBot="1" x14ac:dyDescent="0.35">
      <c r="A213" s="47"/>
    </row>
    <row r="214" spans="1:1" ht="15" thickBot="1" x14ac:dyDescent="0.35">
      <c r="A214" s="46"/>
    </row>
    <row r="215" spans="1:1" ht="15" thickBot="1" x14ac:dyDescent="0.35">
      <c r="A215" s="47"/>
    </row>
    <row r="216" spans="1:1" ht="15" thickBot="1" x14ac:dyDescent="0.35">
      <c r="A216" s="46"/>
    </row>
    <row r="217" spans="1:1" ht="15" thickBot="1" x14ac:dyDescent="0.35">
      <c r="A217" s="47"/>
    </row>
    <row r="218" spans="1:1" ht="15" thickBot="1" x14ac:dyDescent="0.35">
      <c r="A218" s="46"/>
    </row>
    <row r="219" spans="1:1" ht="15" thickBot="1" x14ac:dyDescent="0.35">
      <c r="A219" s="47"/>
    </row>
    <row r="220" spans="1:1" ht="15" thickBot="1" x14ac:dyDescent="0.35">
      <c r="A220" s="46"/>
    </row>
    <row r="221" spans="1:1" ht="15" thickBot="1" x14ac:dyDescent="0.35">
      <c r="A221" s="47"/>
    </row>
    <row r="222" spans="1:1" ht="15" thickBot="1" x14ac:dyDescent="0.35">
      <c r="A222" s="46"/>
    </row>
    <row r="223" spans="1:1" ht="15" thickBot="1" x14ac:dyDescent="0.35">
      <c r="A223" s="47"/>
    </row>
    <row r="224" spans="1:1" ht="15" thickBot="1" x14ac:dyDescent="0.35">
      <c r="A224" s="46"/>
    </row>
    <row r="225" spans="1:1" ht="15" thickBot="1" x14ac:dyDescent="0.35">
      <c r="A225" s="47"/>
    </row>
    <row r="226" spans="1:1" ht="15" thickBot="1" x14ac:dyDescent="0.35">
      <c r="A226" s="46"/>
    </row>
    <row r="227" spans="1:1" ht="15" thickBot="1" x14ac:dyDescent="0.35">
      <c r="A227" s="47"/>
    </row>
    <row r="228" spans="1:1" ht="15" thickBot="1" x14ac:dyDescent="0.35">
      <c r="A228" s="46"/>
    </row>
    <row r="229" spans="1:1" ht="15" thickBot="1" x14ac:dyDescent="0.35">
      <c r="A229" s="47"/>
    </row>
    <row r="230" spans="1:1" ht="15" thickBot="1" x14ac:dyDescent="0.35">
      <c r="A230" s="46"/>
    </row>
    <row r="231" spans="1:1" ht="15" thickBot="1" x14ac:dyDescent="0.35">
      <c r="A231" s="47"/>
    </row>
    <row r="232" spans="1:1" ht="15" thickBot="1" x14ac:dyDescent="0.35">
      <c r="A232" s="46"/>
    </row>
    <row r="233" spans="1:1" ht="15" thickBot="1" x14ac:dyDescent="0.35">
      <c r="A233" s="47"/>
    </row>
    <row r="234" spans="1:1" ht="15" thickBot="1" x14ac:dyDescent="0.35">
      <c r="A234" s="46"/>
    </row>
    <row r="235" spans="1:1" ht="15" thickBot="1" x14ac:dyDescent="0.35">
      <c r="A235" s="47"/>
    </row>
    <row r="236" spans="1:1" ht="15" thickBot="1" x14ac:dyDescent="0.35">
      <c r="A236" s="46"/>
    </row>
    <row r="237" spans="1:1" ht="15" thickBot="1" x14ac:dyDescent="0.35">
      <c r="A237" s="47"/>
    </row>
    <row r="238" spans="1:1" ht="15" thickBot="1" x14ac:dyDescent="0.35">
      <c r="A238" s="46"/>
    </row>
    <row r="239" spans="1:1" ht="15" thickBot="1" x14ac:dyDescent="0.35">
      <c r="A239" s="47"/>
    </row>
    <row r="240" spans="1:1" ht="15" thickBot="1" x14ac:dyDescent="0.35">
      <c r="A240" s="46"/>
    </row>
    <row r="241" spans="1:1" ht="15" thickBot="1" x14ac:dyDescent="0.35">
      <c r="A241" s="47"/>
    </row>
    <row r="242" spans="1:1" ht="15" thickBot="1" x14ac:dyDescent="0.35">
      <c r="A242" s="46"/>
    </row>
    <row r="243" spans="1:1" ht="15" thickBot="1" x14ac:dyDescent="0.35">
      <c r="A243" s="47"/>
    </row>
    <row r="244" spans="1:1" ht="15" thickBot="1" x14ac:dyDescent="0.35">
      <c r="A244" s="46"/>
    </row>
    <row r="245" spans="1:1" ht="15" thickBot="1" x14ac:dyDescent="0.35">
      <c r="A245" s="47"/>
    </row>
    <row r="246" spans="1:1" ht="15" thickBot="1" x14ac:dyDescent="0.35">
      <c r="A246" s="46"/>
    </row>
    <row r="247" spans="1:1" ht="15" thickBot="1" x14ac:dyDescent="0.35">
      <c r="A247" s="47"/>
    </row>
    <row r="248" spans="1:1" ht="15" thickBot="1" x14ac:dyDescent="0.35">
      <c r="A248" s="46"/>
    </row>
    <row r="249" spans="1:1" ht="15" thickBot="1" x14ac:dyDescent="0.35">
      <c r="A249" s="47"/>
    </row>
    <row r="250" spans="1:1" ht="15" thickBot="1" x14ac:dyDescent="0.35">
      <c r="A250" s="46"/>
    </row>
    <row r="251" spans="1:1" ht="15" thickBot="1" x14ac:dyDescent="0.35">
      <c r="A251" s="47"/>
    </row>
    <row r="252" spans="1:1" ht="15" thickBot="1" x14ac:dyDescent="0.35">
      <c r="A252" s="46"/>
    </row>
    <row r="253" spans="1:1" ht="15" thickBot="1" x14ac:dyDescent="0.35">
      <c r="A253" s="47"/>
    </row>
    <row r="254" spans="1:1" ht="15" thickBot="1" x14ac:dyDescent="0.35">
      <c r="A254" s="46"/>
    </row>
    <row r="255" spans="1:1" ht="15" thickBot="1" x14ac:dyDescent="0.35">
      <c r="A255" s="47"/>
    </row>
    <row r="256" spans="1:1" ht="15" thickBot="1" x14ac:dyDescent="0.35">
      <c r="A256" s="46"/>
    </row>
    <row r="257" spans="1:1" ht="15" thickBot="1" x14ac:dyDescent="0.35">
      <c r="A257" s="47"/>
    </row>
    <row r="258" spans="1:1" ht="15" thickBot="1" x14ac:dyDescent="0.35">
      <c r="A258" s="46"/>
    </row>
    <row r="259" spans="1:1" ht="15" thickBot="1" x14ac:dyDescent="0.35">
      <c r="A259" s="47"/>
    </row>
    <row r="260" spans="1:1" ht="15" thickBot="1" x14ac:dyDescent="0.35">
      <c r="A260" s="46"/>
    </row>
    <row r="261" spans="1:1" ht="15" thickBot="1" x14ac:dyDescent="0.35">
      <c r="A261" s="47"/>
    </row>
    <row r="262" spans="1:1" ht="15" thickBot="1" x14ac:dyDescent="0.35">
      <c r="A262" s="46"/>
    </row>
    <row r="263" spans="1:1" ht="15" thickBot="1" x14ac:dyDescent="0.35">
      <c r="A263" s="47"/>
    </row>
    <row r="264" spans="1:1" ht="15" thickBot="1" x14ac:dyDescent="0.35">
      <c r="A264" s="46"/>
    </row>
    <row r="265" spans="1:1" ht="15" thickBot="1" x14ac:dyDescent="0.35">
      <c r="A265" s="47"/>
    </row>
    <row r="266" spans="1:1" ht="15" thickBot="1" x14ac:dyDescent="0.35">
      <c r="A266" s="46"/>
    </row>
    <row r="267" spans="1:1" ht="15" thickBot="1" x14ac:dyDescent="0.35">
      <c r="A267" s="47"/>
    </row>
    <row r="268" spans="1:1" ht="15" thickBot="1" x14ac:dyDescent="0.35">
      <c r="A268" s="46"/>
    </row>
    <row r="269" spans="1:1" ht="15" thickBot="1" x14ac:dyDescent="0.35">
      <c r="A269" s="47"/>
    </row>
    <row r="270" spans="1:1" ht="15" thickBot="1" x14ac:dyDescent="0.35">
      <c r="A270" s="46"/>
    </row>
    <row r="271" spans="1:1" ht="15" thickBot="1" x14ac:dyDescent="0.35">
      <c r="A271" s="47"/>
    </row>
    <row r="272" spans="1:1" ht="15" thickBot="1" x14ac:dyDescent="0.35">
      <c r="A272" s="46"/>
    </row>
    <row r="273" spans="1:1" ht="15" thickBot="1" x14ac:dyDescent="0.35">
      <c r="A273" s="47"/>
    </row>
    <row r="274" spans="1:1" ht="15" thickBot="1" x14ac:dyDescent="0.35">
      <c r="A274" s="46"/>
    </row>
    <row r="275" spans="1:1" ht="15" thickBot="1" x14ac:dyDescent="0.35">
      <c r="A275" s="47"/>
    </row>
    <row r="276" spans="1:1" ht="15" thickBot="1" x14ac:dyDescent="0.35">
      <c r="A276" s="46"/>
    </row>
    <row r="277" spans="1:1" ht="15" thickBot="1" x14ac:dyDescent="0.35">
      <c r="A277" s="47"/>
    </row>
    <row r="278" spans="1:1" ht="15" thickBot="1" x14ac:dyDescent="0.35">
      <c r="A278" s="46"/>
    </row>
    <row r="279" spans="1:1" ht="15" thickBot="1" x14ac:dyDescent="0.35">
      <c r="A279" s="47"/>
    </row>
    <row r="280" spans="1:1" ht="15" thickBot="1" x14ac:dyDescent="0.35">
      <c r="A280" s="46"/>
    </row>
    <row r="281" spans="1:1" ht="15" thickBot="1" x14ac:dyDescent="0.35">
      <c r="A281" s="47"/>
    </row>
    <row r="282" spans="1:1" ht="15" thickBot="1" x14ac:dyDescent="0.35">
      <c r="A282" s="46"/>
    </row>
    <row r="283" spans="1:1" ht="15" thickBot="1" x14ac:dyDescent="0.35">
      <c r="A283" s="47"/>
    </row>
    <row r="284" spans="1:1" ht="15" thickBot="1" x14ac:dyDescent="0.35">
      <c r="A284" s="46"/>
    </row>
    <row r="285" spans="1:1" ht="15" thickBot="1" x14ac:dyDescent="0.35">
      <c r="A285" s="47"/>
    </row>
    <row r="286" spans="1:1" ht="15" thickBot="1" x14ac:dyDescent="0.35">
      <c r="A286" s="46"/>
    </row>
    <row r="287" spans="1:1" ht="15" thickBot="1" x14ac:dyDescent="0.35">
      <c r="A287" s="47"/>
    </row>
    <row r="288" spans="1:1" ht="15" thickBot="1" x14ac:dyDescent="0.35">
      <c r="A288" s="46"/>
    </row>
    <row r="289" spans="1:1" ht="15" thickBot="1" x14ac:dyDescent="0.35">
      <c r="A289" s="47"/>
    </row>
    <row r="290" spans="1:1" ht="15" thickBot="1" x14ac:dyDescent="0.35">
      <c r="A290" s="46"/>
    </row>
    <row r="291" spans="1:1" ht="15" thickBot="1" x14ac:dyDescent="0.35">
      <c r="A291" s="47"/>
    </row>
    <row r="292" spans="1:1" ht="15" thickBot="1" x14ac:dyDescent="0.35">
      <c r="A292" s="46"/>
    </row>
    <row r="293" spans="1:1" ht="15" thickBot="1" x14ac:dyDescent="0.35">
      <c r="A293" s="47"/>
    </row>
    <row r="294" spans="1:1" ht="15" thickBot="1" x14ac:dyDescent="0.35">
      <c r="A294" s="46"/>
    </row>
    <row r="295" spans="1:1" ht="15" thickBot="1" x14ac:dyDescent="0.35">
      <c r="A295" s="47"/>
    </row>
    <row r="296" spans="1:1" ht="15" thickBot="1" x14ac:dyDescent="0.35">
      <c r="A296" s="46"/>
    </row>
    <row r="297" spans="1:1" ht="15" thickBot="1" x14ac:dyDescent="0.35">
      <c r="A297" s="47"/>
    </row>
    <row r="298" spans="1:1" ht="15" thickBot="1" x14ac:dyDescent="0.35">
      <c r="A298" s="46"/>
    </row>
    <row r="299" spans="1:1" ht="15" thickBot="1" x14ac:dyDescent="0.35">
      <c r="A299" s="47"/>
    </row>
    <row r="300" spans="1:1" ht="15" thickBot="1" x14ac:dyDescent="0.35">
      <c r="A300" s="46"/>
    </row>
    <row r="301" spans="1:1" ht="15" thickBot="1" x14ac:dyDescent="0.35">
      <c r="A301" s="47"/>
    </row>
    <row r="302" spans="1:1" ht="15" thickBot="1" x14ac:dyDescent="0.35">
      <c r="A302" s="46"/>
    </row>
    <row r="303" spans="1:1" ht="15" thickBot="1" x14ac:dyDescent="0.35">
      <c r="A303" s="47"/>
    </row>
    <row r="304" spans="1:1" ht="15" thickBot="1" x14ac:dyDescent="0.35">
      <c r="A304" s="46"/>
    </row>
    <row r="305" spans="1:1" ht="15" thickBot="1" x14ac:dyDescent="0.35">
      <c r="A305" s="47"/>
    </row>
    <row r="306" spans="1:1" ht="15" thickBot="1" x14ac:dyDescent="0.35">
      <c r="A306" s="46"/>
    </row>
    <row r="307" spans="1:1" ht="15" thickBot="1" x14ac:dyDescent="0.35">
      <c r="A307" s="47"/>
    </row>
    <row r="308" spans="1:1" ht="15" thickBot="1" x14ac:dyDescent="0.35">
      <c r="A308" s="46"/>
    </row>
    <row r="309" spans="1:1" ht="15" thickBot="1" x14ac:dyDescent="0.35">
      <c r="A309" s="47"/>
    </row>
    <row r="310" spans="1:1" ht="15" thickBot="1" x14ac:dyDescent="0.35">
      <c r="A310" s="46"/>
    </row>
    <row r="311" spans="1:1" ht="15" thickBot="1" x14ac:dyDescent="0.35">
      <c r="A311" s="47"/>
    </row>
    <row r="312" spans="1:1" ht="15" thickBot="1" x14ac:dyDescent="0.35">
      <c r="A312" s="46"/>
    </row>
    <row r="313" spans="1:1" ht="15" thickBot="1" x14ac:dyDescent="0.35">
      <c r="A313" s="47"/>
    </row>
    <row r="314" spans="1:1" ht="15" thickBot="1" x14ac:dyDescent="0.35">
      <c r="A314" s="46"/>
    </row>
    <row r="315" spans="1:1" ht="15" thickBot="1" x14ac:dyDescent="0.35">
      <c r="A315" s="47"/>
    </row>
    <row r="316" spans="1:1" ht="15" thickBot="1" x14ac:dyDescent="0.35">
      <c r="A316" s="46"/>
    </row>
    <row r="317" spans="1:1" ht="15" thickBot="1" x14ac:dyDescent="0.35">
      <c r="A317" s="47"/>
    </row>
    <row r="318" spans="1:1" ht="15" thickBot="1" x14ac:dyDescent="0.35">
      <c r="A318" s="46"/>
    </row>
    <row r="319" spans="1:1" ht="15" thickBot="1" x14ac:dyDescent="0.35">
      <c r="A319" s="47"/>
    </row>
    <row r="320" spans="1:1" ht="15" thickBot="1" x14ac:dyDescent="0.35">
      <c r="A320" s="46"/>
    </row>
    <row r="321" spans="1:1" ht="15" thickBot="1" x14ac:dyDescent="0.35">
      <c r="A321" s="47"/>
    </row>
    <row r="322" spans="1:1" ht="15" thickBot="1" x14ac:dyDescent="0.35">
      <c r="A322" s="46"/>
    </row>
    <row r="323" spans="1:1" ht="15" thickBot="1" x14ac:dyDescent="0.35">
      <c r="A323" s="47"/>
    </row>
    <row r="324" spans="1:1" ht="15" thickBot="1" x14ac:dyDescent="0.35">
      <c r="A324" s="46"/>
    </row>
    <row r="325" spans="1:1" ht="15" thickBot="1" x14ac:dyDescent="0.35">
      <c r="A325" s="47"/>
    </row>
    <row r="326" spans="1:1" ht="15" thickBot="1" x14ac:dyDescent="0.35">
      <c r="A326" s="46"/>
    </row>
    <row r="327" spans="1:1" ht="15" thickBot="1" x14ac:dyDescent="0.35">
      <c r="A327" s="47"/>
    </row>
    <row r="328" spans="1:1" ht="15" thickBot="1" x14ac:dyDescent="0.35">
      <c r="A328" s="46"/>
    </row>
    <row r="329" spans="1:1" ht="15" thickBot="1" x14ac:dyDescent="0.35">
      <c r="A329" s="47"/>
    </row>
    <row r="330" spans="1:1" ht="15" thickBot="1" x14ac:dyDescent="0.35">
      <c r="A330" s="46"/>
    </row>
    <row r="331" spans="1:1" ht="15" thickBot="1" x14ac:dyDescent="0.35">
      <c r="A331" s="47"/>
    </row>
    <row r="332" spans="1:1" ht="15" thickBot="1" x14ac:dyDescent="0.35">
      <c r="A332" s="46"/>
    </row>
    <row r="333" spans="1:1" ht="15" thickBot="1" x14ac:dyDescent="0.35">
      <c r="A333" s="47"/>
    </row>
    <row r="334" spans="1:1" ht="15" thickBot="1" x14ac:dyDescent="0.35">
      <c r="A334" s="46"/>
    </row>
    <row r="335" spans="1:1" ht="15" thickBot="1" x14ac:dyDescent="0.35">
      <c r="A335" s="47"/>
    </row>
    <row r="336" spans="1:1" ht="15" thickBot="1" x14ac:dyDescent="0.35">
      <c r="A336" s="46"/>
    </row>
    <row r="337" spans="1:1" ht="15" thickBot="1" x14ac:dyDescent="0.35">
      <c r="A337" s="47"/>
    </row>
    <row r="338" spans="1:1" ht="15" thickBot="1" x14ac:dyDescent="0.35">
      <c r="A338" s="46"/>
    </row>
    <row r="339" spans="1:1" ht="15" thickBot="1" x14ac:dyDescent="0.35">
      <c r="A339" s="47"/>
    </row>
    <row r="340" spans="1:1" ht="15" thickBot="1" x14ac:dyDescent="0.35">
      <c r="A340" s="46"/>
    </row>
    <row r="341" spans="1:1" ht="15" thickBot="1" x14ac:dyDescent="0.35">
      <c r="A341" s="47"/>
    </row>
    <row r="342" spans="1:1" ht="15" thickBot="1" x14ac:dyDescent="0.35">
      <c r="A342" s="46"/>
    </row>
    <row r="343" spans="1:1" ht="15" thickBot="1" x14ac:dyDescent="0.35">
      <c r="A343" s="47"/>
    </row>
    <row r="344" spans="1:1" ht="15" thickBot="1" x14ac:dyDescent="0.35">
      <c r="A344" s="46"/>
    </row>
    <row r="345" spans="1:1" ht="15" thickBot="1" x14ac:dyDescent="0.35">
      <c r="A345" s="47"/>
    </row>
    <row r="346" spans="1:1" ht="15" thickBot="1" x14ac:dyDescent="0.35">
      <c r="A346" s="46"/>
    </row>
    <row r="347" spans="1:1" ht="15" thickBot="1" x14ac:dyDescent="0.35">
      <c r="A347" s="47"/>
    </row>
    <row r="348" spans="1:1" ht="15" thickBot="1" x14ac:dyDescent="0.35">
      <c r="A348" s="46"/>
    </row>
    <row r="349" spans="1:1" ht="15" thickBot="1" x14ac:dyDescent="0.35">
      <c r="A349" s="47"/>
    </row>
    <row r="350" spans="1:1" ht="15" thickBot="1" x14ac:dyDescent="0.35">
      <c r="A350" s="46"/>
    </row>
    <row r="351" spans="1:1" ht="15" thickBot="1" x14ac:dyDescent="0.35">
      <c r="A351" s="47"/>
    </row>
    <row r="352" spans="1:1" ht="15" thickBot="1" x14ac:dyDescent="0.35">
      <c r="A352" s="46"/>
    </row>
    <row r="353" spans="1:1" ht="15" thickBot="1" x14ac:dyDescent="0.35">
      <c r="A353" s="47"/>
    </row>
    <row r="354" spans="1:1" ht="15" thickBot="1" x14ac:dyDescent="0.35">
      <c r="A354" s="46"/>
    </row>
    <row r="355" spans="1:1" ht="15" thickBot="1" x14ac:dyDescent="0.35">
      <c r="A355" s="47"/>
    </row>
    <row r="356" spans="1:1" ht="15" thickBot="1" x14ac:dyDescent="0.35">
      <c r="A356" s="46"/>
    </row>
    <row r="357" spans="1:1" ht="15" thickBot="1" x14ac:dyDescent="0.35">
      <c r="A357" s="47"/>
    </row>
    <row r="358" spans="1:1" ht="15" thickBot="1" x14ac:dyDescent="0.35">
      <c r="A358" s="46"/>
    </row>
    <row r="359" spans="1:1" ht="15" thickBot="1" x14ac:dyDescent="0.35">
      <c r="A359" s="47"/>
    </row>
    <row r="360" spans="1:1" ht="15" thickBot="1" x14ac:dyDescent="0.35">
      <c r="A360" s="46"/>
    </row>
    <row r="361" spans="1:1" ht="15" thickBot="1" x14ac:dyDescent="0.35">
      <c r="A361" s="47"/>
    </row>
    <row r="362" spans="1:1" ht="15" thickBot="1" x14ac:dyDescent="0.35">
      <c r="A362" s="46"/>
    </row>
    <row r="363" spans="1:1" ht="15" thickBot="1" x14ac:dyDescent="0.35">
      <c r="A363" s="47"/>
    </row>
    <row r="364" spans="1:1" ht="15" thickBot="1" x14ac:dyDescent="0.35">
      <c r="A364" s="46"/>
    </row>
    <row r="365" spans="1:1" ht="15" thickBot="1" x14ac:dyDescent="0.35">
      <c r="A365" s="47"/>
    </row>
    <row r="366" spans="1:1" ht="15" thickBot="1" x14ac:dyDescent="0.35">
      <c r="A366" s="46"/>
    </row>
    <row r="367" spans="1:1" ht="15" thickBot="1" x14ac:dyDescent="0.35">
      <c r="A367" s="47"/>
    </row>
    <row r="368" spans="1:1" ht="15" thickBot="1" x14ac:dyDescent="0.35">
      <c r="A368" s="46"/>
    </row>
    <row r="369" spans="1:1" ht="15" thickBot="1" x14ac:dyDescent="0.35">
      <c r="A369" s="47"/>
    </row>
    <row r="370" spans="1:1" ht="15" thickBot="1" x14ac:dyDescent="0.35">
      <c r="A370" s="46"/>
    </row>
    <row r="371" spans="1:1" ht="15" thickBot="1" x14ac:dyDescent="0.35">
      <c r="A371" s="47"/>
    </row>
    <row r="372" spans="1:1" ht="15" thickBot="1" x14ac:dyDescent="0.35">
      <c r="A372" s="46"/>
    </row>
    <row r="373" spans="1:1" ht="15" thickBot="1" x14ac:dyDescent="0.35">
      <c r="A373" s="47"/>
    </row>
    <row r="374" spans="1:1" ht="15" thickBot="1" x14ac:dyDescent="0.35">
      <c r="A374" s="46"/>
    </row>
    <row r="375" spans="1:1" ht="15" thickBot="1" x14ac:dyDescent="0.35">
      <c r="A375" s="47"/>
    </row>
    <row r="376" spans="1:1" ht="15" thickBot="1" x14ac:dyDescent="0.35">
      <c r="A376" s="46"/>
    </row>
    <row r="377" spans="1:1" ht="15" thickBot="1" x14ac:dyDescent="0.35">
      <c r="A377" s="47"/>
    </row>
    <row r="378" spans="1:1" ht="15" thickBot="1" x14ac:dyDescent="0.35">
      <c r="A378" s="46"/>
    </row>
    <row r="379" spans="1:1" ht="15" thickBot="1" x14ac:dyDescent="0.35">
      <c r="A379" s="47"/>
    </row>
    <row r="380" spans="1:1" ht="15" thickBot="1" x14ac:dyDescent="0.35">
      <c r="A380" s="46"/>
    </row>
    <row r="381" spans="1:1" ht="15" thickBot="1" x14ac:dyDescent="0.35">
      <c r="A381" s="47"/>
    </row>
    <row r="382" spans="1:1" ht="15" thickBot="1" x14ac:dyDescent="0.35">
      <c r="A382" s="46"/>
    </row>
    <row r="383" spans="1:1" ht="15" thickBot="1" x14ac:dyDescent="0.35">
      <c r="A383" s="47"/>
    </row>
    <row r="384" spans="1:1" ht="15" thickBot="1" x14ac:dyDescent="0.35">
      <c r="A384" s="46"/>
    </row>
    <row r="385" spans="1:1" ht="15" thickBot="1" x14ac:dyDescent="0.35">
      <c r="A385" s="47"/>
    </row>
    <row r="386" spans="1:1" ht="15" thickBot="1" x14ac:dyDescent="0.35">
      <c r="A386" s="46"/>
    </row>
    <row r="387" spans="1:1" ht="15" thickBot="1" x14ac:dyDescent="0.35">
      <c r="A387" s="47"/>
    </row>
    <row r="388" spans="1:1" ht="15" thickBot="1" x14ac:dyDescent="0.35">
      <c r="A388" s="46"/>
    </row>
    <row r="389" spans="1:1" ht="15" thickBot="1" x14ac:dyDescent="0.35">
      <c r="A389" s="47"/>
    </row>
    <row r="390" spans="1:1" ht="15" thickBot="1" x14ac:dyDescent="0.35">
      <c r="A390" s="46"/>
    </row>
    <row r="391" spans="1:1" ht="15" thickBot="1" x14ac:dyDescent="0.35">
      <c r="A391" s="47"/>
    </row>
    <row r="392" spans="1:1" ht="15" thickBot="1" x14ac:dyDescent="0.35">
      <c r="A392" s="46"/>
    </row>
    <row r="393" spans="1:1" ht="15" thickBot="1" x14ac:dyDescent="0.35">
      <c r="A393" s="47"/>
    </row>
    <row r="394" spans="1:1" ht="15" thickBot="1" x14ac:dyDescent="0.35">
      <c r="A394" s="46"/>
    </row>
    <row r="395" spans="1:1" ht="15" thickBot="1" x14ac:dyDescent="0.35">
      <c r="A395" s="47"/>
    </row>
    <row r="396" spans="1:1" ht="15" thickBot="1" x14ac:dyDescent="0.35">
      <c r="A396" s="46"/>
    </row>
    <row r="397" spans="1:1" ht="15" thickBot="1" x14ac:dyDescent="0.35">
      <c r="A397" s="47"/>
    </row>
    <row r="398" spans="1:1" ht="15" thickBot="1" x14ac:dyDescent="0.35">
      <c r="A398" s="46"/>
    </row>
    <row r="399" spans="1:1" ht="15" thickBot="1" x14ac:dyDescent="0.35">
      <c r="A399" s="47"/>
    </row>
    <row r="400" spans="1:1" ht="15" thickBot="1" x14ac:dyDescent="0.35">
      <c r="A400" s="46"/>
    </row>
    <row r="401" spans="1:1" ht="15" thickBot="1" x14ac:dyDescent="0.35">
      <c r="A401" s="47"/>
    </row>
    <row r="402" spans="1:1" ht="15" thickBot="1" x14ac:dyDescent="0.35">
      <c r="A402" s="46"/>
    </row>
    <row r="403" spans="1:1" ht="15" thickBot="1" x14ac:dyDescent="0.35">
      <c r="A403" s="47"/>
    </row>
    <row r="404" spans="1:1" ht="15" thickBot="1" x14ac:dyDescent="0.35">
      <c r="A404" s="46"/>
    </row>
    <row r="405" spans="1:1" ht="15" thickBot="1" x14ac:dyDescent="0.35">
      <c r="A405" s="47"/>
    </row>
    <row r="406" spans="1:1" ht="15" thickBot="1" x14ac:dyDescent="0.35">
      <c r="A406" s="46"/>
    </row>
    <row r="407" spans="1:1" ht="15" thickBot="1" x14ac:dyDescent="0.35">
      <c r="A407" s="47"/>
    </row>
    <row r="408" spans="1:1" ht="15" thickBot="1" x14ac:dyDescent="0.35">
      <c r="A408" s="46"/>
    </row>
    <row r="409" spans="1:1" ht="15" thickBot="1" x14ac:dyDescent="0.35">
      <c r="A409" s="47"/>
    </row>
    <row r="410" spans="1:1" ht="15" thickBot="1" x14ac:dyDescent="0.35">
      <c r="A410" s="46"/>
    </row>
    <row r="411" spans="1:1" ht="15" thickBot="1" x14ac:dyDescent="0.35">
      <c r="A411" s="47"/>
    </row>
    <row r="412" spans="1:1" ht="15" thickBot="1" x14ac:dyDescent="0.35">
      <c r="A412" s="46"/>
    </row>
    <row r="413" spans="1:1" ht="15" thickBot="1" x14ac:dyDescent="0.35">
      <c r="A413" s="47"/>
    </row>
    <row r="414" spans="1:1" ht="15" thickBot="1" x14ac:dyDescent="0.35">
      <c r="A414" s="46"/>
    </row>
    <row r="415" spans="1:1" ht="15" thickBot="1" x14ac:dyDescent="0.35">
      <c r="A415" s="47"/>
    </row>
    <row r="416" spans="1:1" ht="15" thickBot="1" x14ac:dyDescent="0.35">
      <c r="A416" s="46"/>
    </row>
    <row r="417" spans="1:1" ht="15" thickBot="1" x14ac:dyDescent="0.35">
      <c r="A417" s="47"/>
    </row>
    <row r="418" spans="1:1" ht="15" thickBot="1" x14ac:dyDescent="0.35">
      <c r="A418" s="46"/>
    </row>
    <row r="419" spans="1:1" ht="15" thickBot="1" x14ac:dyDescent="0.35">
      <c r="A419" s="47"/>
    </row>
    <row r="420" spans="1:1" ht="15" thickBot="1" x14ac:dyDescent="0.35">
      <c r="A420" s="46"/>
    </row>
    <row r="421" spans="1:1" ht="15" thickBot="1" x14ac:dyDescent="0.35">
      <c r="A421" s="47"/>
    </row>
    <row r="422" spans="1:1" ht="15" thickBot="1" x14ac:dyDescent="0.35">
      <c r="A422" s="46"/>
    </row>
    <row r="423" spans="1:1" ht="15" thickBot="1" x14ac:dyDescent="0.35">
      <c r="A423" s="47"/>
    </row>
    <row r="424" spans="1:1" ht="15" thickBot="1" x14ac:dyDescent="0.35">
      <c r="A424" s="46"/>
    </row>
    <row r="425" spans="1:1" ht="15" thickBot="1" x14ac:dyDescent="0.35">
      <c r="A425" s="47"/>
    </row>
    <row r="426" spans="1:1" ht="15" thickBot="1" x14ac:dyDescent="0.35">
      <c r="A426" s="46"/>
    </row>
    <row r="427" spans="1:1" ht="15" thickBot="1" x14ac:dyDescent="0.35">
      <c r="A427" s="47"/>
    </row>
    <row r="428" spans="1:1" ht="15" thickBot="1" x14ac:dyDescent="0.35">
      <c r="A428" s="46"/>
    </row>
    <row r="429" spans="1:1" ht="15" thickBot="1" x14ac:dyDescent="0.35">
      <c r="A429" s="47"/>
    </row>
    <row r="430" spans="1:1" ht="15" thickBot="1" x14ac:dyDescent="0.35">
      <c r="A430" s="46"/>
    </row>
    <row r="431" spans="1:1" ht="15" thickBot="1" x14ac:dyDescent="0.35">
      <c r="A431" s="47"/>
    </row>
    <row r="432" spans="1:1" ht="15" thickBot="1" x14ac:dyDescent="0.35">
      <c r="A432" s="46"/>
    </row>
    <row r="433" spans="1:1" ht="15" thickBot="1" x14ac:dyDescent="0.35">
      <c r="A433" s="47"/>
    </row>
    <row r="434" spans="1:1" ht="15" thickBot="1" x14ac:dyDescent="0.35">
      <c r="A434" s="46"/>
    </row>
    <row r="435" spans="1:1" ht="15" thickBot="1" x14ac:dyDescent="0.35">
      <c r="A435" s="47"/>
    </row>
    <row r="436" spans="1:1" ht="15" thickBot="1" x14ac:dyDescent="0.35">
      <c r="A436" s="46"/>
    </row>
    <row r="437" spans="1:1" ht="15" thickBot="1" x14ac:dyDescent="0.35">
      <c r="A437" s="47"/>
    </row>
    <row r="438" spans="1:1" ht="15" thickBot="1" x14ac:dyDescent="0.35">
      <c r="A438" s="46"/>
    </row>
    <row r="439" spans="1:1" ht="15" thickBot="1" x14ac:dyDescent="0.35">
      <c r="A439" s="47"/>
    </row>
    <row r="440" spans="1:1" ht="15" thickBot="1" x14ac:dyDescent="0.35">
      <c r="A440" s="46"/>
    </row>
    <row r="441" spans="1:1" ht="15" thickBot="1" x14ac:dyDescent="0.35">
      <c r="A441" s="47"/>
    </row>
    <row r="442" spans="1:1" ht="15" thickBot="1" x14ac:dyDescent="0.35">
      <c r="A442" s="46"/>
    </row>
    <row r="443" spans="1:1" ht="15" thickBot="1" x14ac:dyDescent="0.35">
      <c r="A443" s="47"/>
    </row>
    <row r="444" spans="1:1" ht="15" thickBot="1" x14ac:dyDescent="0.35">
      <c r="A444" s="46"/>
    </row>
    <row r="445" spans="1:1" ht="15" thickBot="1" x14ac:dyDescent="0.35">
      <c r="A445" s="47"/>
    </row>
    <row r="446" spans="1:1" ht="15" thickBot="1" x14ac:dyDescent="0.35">
      <c r="A446" s="46"/>
    </row>
    <row r="447" spans="1:1" ht="15" thickBot="1" x14ac:dyDescent="0.35">
      <c r="A447" s="47"/>
    </row>
    <row r="448" spans="1:1" ht="15" thickBot="1" x14ac:dyDescent="0.35">
      <c r="A448" s="46"/>
    </row>
    <row r="449" spans="1:1" ht="15" thickBot="1" x14ac:dyDescent="0.35">
      <c r="A449" s="47"/>
    </row>
    <row r="450" spans="1:1" ht="15" thickBot="1" x14ac:dyDescent="0.35">
      <c r="A450" s="46"/>
    </row>
    <row r="451" spans="1:1" ht="15" thickBot="1" x14ac:dyDescent="0.35">
      <c r="A451" s="47"/>
    </row>
    <row r="452" spans="1:1" ht="15" thickBot="1" x14ac:dyDescent="0.35">
      <c r="A452" s="46"/>
    </row>
    <row r="453" spans="1:1" ht="15" thickBot="1" x14ac:dyDescent="0.35">
      <c r="A453" s="47"/>
    </row>
    <row r="454" spans="1:1" ht="15" thickBot="1" x14ac:dyDescent="0.35">
      <c r="A454" s="46"/>
    </row>
    <row r="455" spans="1:1" ht="15" thickBot="1" x14ac:dyDescent="0.35">
      <c r="A455" s="47"/>
    </row>
    <row r="456" spans="1:1" ht="15" thickBot="1" x14ac:dyDescent="0.35">
      <c r="A456" s="46"/>
    </row>
    <row r="457" spans="1:1" ht="15" thickBot="1" x14ac:dyDescent="0.35">
      <c r="A457" s="47"/>
    </row>
    <row r="458" spans="1:1" ht="15" thickBot="1" x14ac:dyDescent="0.35">
      <c r="A458" s="46"/>
    </row>
    <row r="459" spans="1:1" ht="15" thickBot="1" x14ac:dyDescent="0.35">
      <c r="A459" s="47"/>
    </row>
    <row r="460" spans="1:1" ht="15" thickBot="1" x14ac:dyDescent="0.35">
      <c r="A460" s="46"/>
    </row>
    <row r="461" spans="1:1" ht="15" thickBot="1" x14ac:dyDescent="0.35">
      <c r="A461" s="47"/>
    </row>
    <row r="462" spans="1:1" ht="15" thickBot="1" x14ac:dyDescent="0.35">
      <c r="A462" s="46"/>
    </row>
    <row r="463" spans="1:1" ht="15" thickBot="1" x14ac:dyDescent="0.35">
      <c r="A463" s="47"/>
    </row>
    <row r="464" spans="1:1" ht="15" thickBot="1" x14ac:dyDescent="0.35">
      <c r="A464" s="46"/>
    </row>
    <row r="465" spans="1:1" ht="15" thickBot="1" x14ac:dyDescent="0.35">
      <c r="A465" s="47"/>
    </row>
    <row r="466" spans="1:1" ht="15" thickBot="1" x14ac:dyDescent="0.35">
      <c r="A466" s="46"/>
    </row>
    <row r="467" spans="1:1" ht="15" thickBot="1" x14ac:dyDescent="0.35">
      <c r="A467" s="47"/>
    </row>
    <row r="468" spans="1:1" ht="15" thickBot="1" x14ac:dyDescent="0.35">
      <c r="A468" s="46"/>
    </row>
    <row r="469" spans="1:1" ht="15" thickBot="1" x14ac:dyDescent="0.35">
      <c r="A469" s="47"/>
    </row>
    <row r="470" spans="1:1" ht="15" thickBot="1" x14ac:dyDescent="0.35">
      <c r="A470" s="46"/>
    </row>
    <row r="471" spans="1:1" ht="15" thickBot="1" x14ac:dyDescent="0.35">
      <c r="A471" s="47"/>
    </row>
    <row r="472" spans="1:1" ht="15" thickBot="1" x14ac:dyDescent="0.35">
      <c r="A472" s="46"/>
    </row>
    <row r="473" spans="1:1" ht="15" thickBot="1" x14ac:dyDescent="0.35">
      <c r="A473" s="47"/>
    </row>
    <row r="474" spans="1:1" ht="15" thickBot="1" x14ac:dyDescent="0.35">
      <c r="A474" s="46"/>
    </row>
    <row r="475" spans="1:1" ht="15" thickBot="1" x14ac:dyDescent="0.35">
      <c r="A475" s="47"/>
    </row>
    <row r="476" spans="1:1" ht="15" thickBot="1" x14ac:dyDescent="0.35">
      <c r="A476" s="46"/>
    </row>
    <row r="477" spans="1:1" ht="15" thickBot="1" x14ac:dyDescent="0.35">
      <c r="A477" s="47"/>
    </row>
    <row r="478" spans="1:1" ht="15" thickBot="1" x14ac:dyDescent="0.35">
      <c r="A478" s="46"/>
    </row>
    <row r="479" spans="1:1" ht="15" thickBot="1" x14ac:dyDescent="0.35">
      <c r="A479" s="47"/>
    </row>
    <row r="480" spans="1:1" ht="15" thickBot="1" x14ac:dyDescent="0.35">
      <c r="A480" s="46"/>
    </row>
    <row r="481" spans="1:1" ht="15" thickBot="1" x14ac:dyDescent="0.35">
      <c r="A481" s="47"/>
    </row>
    <row r="482" spans="1:1" ht="15" thickBot="1" x14ac:dyDescent="0.35">
      <c r="A482" s="46"/>
    </row>
    <row r="483" spans="1:1" ht="15" thickBot="1" x14ac:dyDescent="0.35">
      <c r="A483" s="47"/>
    </row>
    <row r="484" spans="1:1" ht="15" thickBot="1" x14ac:dyDescent="0.35">
      <c r="A484" s="46"/>
    </row>
    <row r="485" spans="1:1" ht="15" thickBot="1" x14ac:dyDescent="0.35">
      <c r="A485" s="47"/>
    </row>
    <row r="486" spans="1:1" ht="15" thickBot="1" x14ac:dyDescent="0.35">
      <c r="A486" s="46"/>
    </row>
    <row r="487" spans="1:1" ht="15" thickBot="1" x14ac:dyDescent="0.35">
      <c r="A487" s="47"/>
    </row>
    <row r="488" spans="1:1" ht="15" thickBot="1" x14ac:dyDescent="0.35">
      <c r="A488" s="46"/>
    </row>
    <row r="489" spans="1:1" ht="15" thickBot="1" x14ac:dyDescent="0.35">
      <c r="A489" s="47"/>
    </row>
    <row r="490" spans="1:1" ht="15" thickBot="1" x14ac:dyDescent="0.35">
      <c r="A490" s="46"/>
    </row>
    <row r="491" spans="1:1" ht="15" thickBot="1" x14ac:dyDescent="0.35">
      <c r="A491" s="47"/>
    </row>
    <row r="492" spans="1:1" ht="15" thickBot="1" x14ac:dyDescent="0.35">
      <c r="A492" s="46"/>
    </row>
    <row r="493" spans="1:1" ht="15" thickBot="1" x14ac:dyDescent="0.35">
      <c r="A493" s="47"/>
    </row>
    <row r="494" spans="1:1" ht="15" thickBot="1" x14ac:dyDescent="0.35">
      <c r="A494" s="46"/>
    </row>
    <row r="495" spans="1:1" ht="15" thickBot="1" x14ac:dyDescent="0.35">
      <c r="A495" s="47"/>
    </row>
    <row r="496" spans="1:1" ht="15" thickBot="1" x14ac:dyDescent="0.35">
      <c r="A496" s="46"/>
    </row>
    <row r="497" spans="1:1" ht="15" thickBot="1" x14ac:dyDescent="0.35">
      <c r="A497" s="47"/>
    </row>
    <row r="498" spans="1:1" ht="15" thickBot="1" x14ac:dyDescent="0.35">
      <c r="A498" s="46"/>
    </row>
    <row r="499" spans="1:1" ht="15" thickBot="1" x14ac:dyDescent="0.35">
      <c r="A499" s="47"/>
    </row>
    <row r="500" spans="1:1" ht="15" thickBot="1" x14ac:dyDescent="0.35">
      <c r="A500" s="46"/>
    </row>
    <row r="501" spans="1:1" ht="15" thickBot="1" x14ac:dyDescent="0.35">
      <c r="A501" s="47"/>
    </row>
    <row r="502" spans="1:1" ht="15" thickBot="1" x14ac:dyDescent="0.35">
      <c r="A502" s="46"/>
    </row>
    <row r="503" spans="1:1" ht="15" thickBot="1" x14ac:dyDescent="0.35">
      <c r="A503" s="47"/>
    </row>
    <row r="504" spans="1:1" ht="15" thickBot="1" x14ac:dyDescent="0.35">
      <c r="A504" s="46"/>
    </row>
    <row r="505" spans="1:1" ht="15" thickBot="1" x14ac:dyDescent="0.35">
      <c r="A505" s="47"/>
    </row>
    <row r="506" spans="1:1" ht="15" thickBot="1" x14ac:dyDescent="0.35">
      <c r="A506" s="46"/>
    </row>
    <row r="507" spans="1:1" ht="15" thickBot="1" x14ac:dyDescent="0.35">
      <c r="A507" s="47"/>
    </row>
    <row r="508" spans="1:1" ht="15" thickBot="1" x14ac:dyDescent="0.35">
      <c r="A508" s="46"/>
    </row>
    <row r="509" spans="1:1" ht="15" thickBot="1" x14ac:dyDescent="0.35">
      <c r="A509" s="47"/>
    </row>
    <row r="510" spans="1:1" ht="15" thickBot="1" x14ac:dyDescent="0.35">
      <c r="A510" s="46"/>
    </row>
    <row r="511" spans="1:1" ht="15" thickBot="1" x14ac:dyDescent="0.35">
      <c r="A511" s="47"/>
    </row>
    <row r="512" spans="1:1" ht="15" thickBot="1" x14ac:dyDescent="0.35">
      <c r="A512" s="46"/>
    </row>
    <row r="513" spans="1:1" ht="15" thickBot="1" x14ac:dyDescent="0.35">
      <c r="A513" s="47"/>
    </row>
    <row r="514" spans="1:1" ht="15" thickBot="1" x14ac:dyDescent="0.35">
      <c r="A514" s="46"/>
    </row>
    <row r="515" spans="1:1" ht="15" thickBot="1" x14ac:dyDescent="0.35">
      <c r="A515" s="47"/>
    </row>
    <row r="516" spans="1:1" ht="15" thickBot="1" x14ac:dyDescent="0.35">
      <c r="A516" s="46"/>
    </row>
    <row r="517" spans="1:1" ht="15" thickBot="1" x14ac:dyDescent="0.35">
      <c r="A517" s="47"/>
    </row>
    <row r="518" spans="1:1" ht="15" thickBot="1" x14ac:dyDescent="0.35">
      <c r="A518" s="46"/>
    </row>
    <row r="519" spans="1:1" ht="15" thickBot="1" x14ac:dyDescent="0.35">
      <c r="A519" s="47"/>
    </row>
    <row r="520" spans="1:1" ht="15" thickBot="1" x14ac:dyDescent="0.35">
      <c r="A520" s="46"/>
    </row>
    <row r="521" spans="1:1" ht="15" thickBot="1" x14ac:dyDescent="0.35">
      <c r="A521" s="47"/>
    </row>
    <row r="522" spans="1:1" ht="15" thickBot="1" x14ac:dyDescent="0.35">
      <c r="A522" s="46"/>
    </row>
    <row r="523" spans="1:1" ht="15" thickBot="1" x14ac:dyDescent="0.35">
      <c r="A523" s="47"/>
    </row>
    <row r="524" spans="1:1" ht="15" thickBot="1" x14ac:dyDescent="0.35">
      <c r="A524" s="46"/>
    </row>
    <row r="525" spans="1:1" ht="15" thickBot="1" x14ac:dyDescent="0.35">
      <c r="A525" s="47"/>
    </row>
    <row r="526" spans="1:1" ht="15" thickBot="1" x14ac:dyDescent="0.35">
      <c r="A526" s="46"/>
    </row>
    <row r="527" spans="1:1" ht="15" thickBot="1" x14ac:dyDescent="0.35">
      <c r="A527" s="47"/>
    </row>
    <row r="528" spans="1:1" ht="15" thickBot="1" x14ac:dyDescent="0.35">
      <c r="A528" s="46"/>
    </row>
    <row r="529" spans="1:1" ht="15" thickBot="1" x14ac:dyDescent="0.35">
      <c r="A529" s="47"/>
    </row>
    <row r="530" spans="1:1" ht="15" thickBot="1" x14ac:dyDescent="0.35">
      <c r="A530" s="46"/>
    </row>
    <row r="531" spans="1:1" ht="15" thickBot="1" x14ac:dyDescent="0.35">
      <c r="A531" s="47"/>
    </row>
    <row r="532" spans="1:1" ht="15" thickBot="1" x14ac:dyDescent="0.35">
      <c r="A532" s="46"/>
    </row>
    <row r="533" spans="1:1" ht="15" thickBot="1" x14ac:dyDescent="0.35">
      <c r="A533" s="47"/>
    </row>
    <row r="534" spans="1:1" ht="15" thickBot="1" x14ac:dyDescent="0.35">
      <c r="A534" s="46"/>
    </row>
    <row r="535" spans="1:1" ht="15" thickBot="1" x14ac:dyDescent="0.35">
      <c r="A535" s="47"/>
    </row>
    <row r="536" spans="1:1" ht="15" thickBot="1" x14ac:dyDescent="0.35">
      <c r="A536" s="46"/>
    </row>
    <row r="537" spans="1:1" ht="15" thickBot="1" x14ac:dyDescent="0.35">
      <c r="A537" s="47"/>
    </row>
    <row r="538" spans="1:1" ht="15" thickBot="1" x14ac:dyDescent="0.35">
      <c r="A538" s="46"/>
    </row>
    <row r="539" spans="1:1" ht="15" thickBot="1" x14ac:dyDescent="0.35">
      <c r="A539" s="47"/>
    </row>
    <row r="540" spans="1:1" ht="15" thickBot="1" x14ac:dyDescent="0.35">
      <c r="A540" s="46"/>
    </row>
    <row r="541" spans="1:1" ht="15" thickBot="1" x14ac:dyDescent="0.35">
      <c r="A541" s="47"/>
    </row>
    <row r="542" spans="1:1" ht="15" thickBot="1" x14ac:dyDescent="0.35">
      <c r="A542" s="46"/>
    </row>
    <row r="543" spans="1:1" ht="15" thickBot="1" x14ac:dyDescent="0.35">
      <c r="A543" s="47"/>
    </row>
    <row r="544" spans="1:1" ht="15" thickBot="1" x14ac:dyDescent="0.35">
      <c r="A544" s="46"/>
    </row>
    <row r="545" spans="1:1" ht="15" thickBot="1" x14ac:dyDescent="0.35">
      <c r="A545" s="47"/>
    </row>
    <row r="546" spans="1:1" ht="15" thickBot="1" x14ac:dyDescent="0.35">
      <c r="A546" s="46"/>
    </row>
    <row r="547" spans="1:1" ht="15" thickBot="1" x14ac:dyDescent="0.35">
      <c r="A547" s="47"/>
    </row>
    <row r="548" spans="1:1" ht="15" thickBot="1" x14ac:dyDescent="0.35">
      <c r="A548" s="46"/>
    </row>
    <row r="549" spans="1:1" ht="15" thickBot="1" x14ac:dyDescent="0.35">
      <c r="A549" s="47"/>
    </row>
    <row r="550" spans="1:1" ht="15" thickBot="1" x14ac:dyDescent="0.35">
      <c r="A550" s="46"/>
    </row>
    <row r="551" spans="1:1" ht="15" thickBot="1" x14ac:dyDescent="0.35">
      <c r="A551" s="47"/>
    </row>
    <row r="552" spans="1:1" ht="15" thickBot="1" x14ac:dyDescent="0.35">
      <c r="A552" s="46"/>
    </row>
    <row r="553" spans="1:1" ht="15" thickBot="1" x14ac:dyDescent="0.35">
      <c r="A553" s="47"/>
    </row>
    <row r="554" spans="1:1" ht="15" thickBot="1" x14ac:dyDescent="0.35">
      <c r="A554" s="46"/>
    </row>
    <row r="555" spans="1:1" ht="15" thickBot="1" x14ac:dyDescent="0.35">
      <c r="A555" s="47"/>
    </row>
    <row r="556" spans="1:1" ht="15" thickBot="1" x14ac:dyDescent="0.35">
      <c r="A556" s="46"/>
    </row>
    <row r="557" spans="1:1" ht="15" thickBot="1" x14ac:dyDescent="0.35">
      <c r="A557" s="47"/>
    </row>
    <row r="558" spans="1:1" ht="15" thickBot="1" x14ac:dyDescent="0.35">
      <c r="A558" s="46"/>
    </row>
    <row r="559" spans="1:1" ht="15" thickBot="1" x14ac:dyDescent="0.35">
      <c r="A559" s="47"/>
    </row>
    <row r="560" spans="1:1" ht="15" thickBot="1" x14ac:dyDescent="0.35">
      <c r="A560" s="46"/>
    </row>
    <row r="561" spans="1:1" ht="15" thickBot="1" x14ac:dyDescent="0.35">
      <c r="A561" s="47"/>
    </row>
    <row r="562" spans="1:1" ht="15" thickBot="1" x14ac:dyDescent="0.35">
      <c r="A562" s="46"/>
    </row>
    <row r="563" spans="1:1" ht="15" thickBot="1" x14ac:dyDescent="0.35">
      <c r="A563" s="47"/>
    </row>
    <row r="564" spans="1:1" ht="15" thickBot="1" x14ac:dyDescent="0.35">
      <c r="A564" s="46"/>
    </row>
    <row r="565" spans="1:1" ht="15" thickBot="1" x14ac:dyDescent="0.35">
      <c r="A565" s="47"/>
    </row>
    <row r="566" spans="1:1" ht="15" thickBot="1" x14ac:dyDescent="0.35">
      <c r="A566" s="46"/>
    </row>
    <row r="567" spans="1:1" ht="15" thickBot="1" x14ac:dyDescent="0.35">
      <c r="A567" s="47"/>
    </row>
    <row r="568" spans="1:1" ht="15" thickBot="1" x14ac:dyDescent="0.35">
      <c r="A568" s="46"/>
    </row>
    <row r="569" spans="1:1" ht="15" thickBot="1" x14ac:dyDescent="0.35">
      <c r="A569" s="47"/>
    </row>
    <row r="570" spans="1:1" ht="15" thickBot="1" x14ac:dyDescent="0.35">
      <c r="A570" s="46"/>
    </row>
    <row r="571" spans="1:1" ht="15" thickBot="1" x14ac:dyDescent="0.35">
      <c r="A571" s="47"/>
    </row>
    <row r="572" spans="1:1" ht="15" thickBot="1" x14ac:dyDescent="0.35">
      <c r="A572" s="46"/>
    </row>
    <row r="573" spans="1:1" ht="15" thickBot="1" x14ac:dyDescent="0.35">
      <c r="A573" s="47"/>
    </row>
    <row r="574" spans="1:1" ht="15" thickBot="1" x14ac:dyDescent="0.35">
      <c r="A574" s="46"/>
    </row>
    <row r="575" spans="1:1" ht="15" thickBot="1" x14ac:dyDescent="0.35">
      <c r="A575" s="47"/>
    </row>
    <row r="576" spans="1:1" ht="15" thickBot="1" x14ac:dyDescent="0.35">
      <c r="A576" s="46"/>
    </row>
    <row r="577" spans="1:1" ht="15" thickBot="1" x14ac:dyDescent="0.35">
      <c r="A577" s="47"/>
    </row>
    <row r="578" spans="1:1" ht="15" thickBot="1" x14ac:dyDescent="0.35">
      <c r="A578" s="46"/>
    </row>
    <row r="579" spans="1:1" ht="15" thickBot="1" x14ac:dyDescent="0.35">
      <c r="A579" s="47"/>
    </row>
    <row r="580" spans="1:1" ht="15" thickBot="1" x14ac:dyDescent="0.35">
      <c r="A580" s="46"/>
    </row>
    <row r="581" spans="1:1" ht="15" thickBot="1" x14ac:dyDescent="0.35">
      <c r="A581" s="47"/>
    </row>
    <row r="582" spans="1:1" ht="15" thickBot="1" x14ac:dyDescent="0.35">
      <c r="A582" s="46"/>
    </row>
    <row r="583" spans="1:1" ht="15" thickBot="1" x14ac:dyDescent="0.35">
      <c r="A583" s="47"/>
    </row>
    <row r="584" spans="1:1" ht="15" thickBot="1" x14ac:dyDescent="0.35">
      <c r="A584" s="46"/>
    </row>
    <row r="585" spans="1:1" ht="15" thickBot="1" x14ac:dyDescent="0.35">
      <c r="A585" s="47"/>
    </row>
    <row r="586" spans="1:1" ht="15" thickBot="1" x14ac:dyDescent="0.35">
      <c r="A586" s="46"/>
    </row>
    <row r="587" spans="1:1" ht="15" thickBot="1" x14ac:dyDescent="0.35">
      <c r="A587" s="47"/>
    </row>
    <row r="588" spans="1:1" ht="15" thickBot="1" x14ac:dyDescent="0.35">
      <c r="A588" s="46"/>
    </row>
    <row r="589" spans="1:1" ht="15" thickBot="1" x14ac:dyDescent="0.35">
      <c r="A589" s="47"/>
    </row>
    <row r="590" spans="1:1" ht="15" thickBot="1" x14ac:dyDescent="0.35">
      <c r="A590" s="46"/>
    </row>
    <row r="591" spans="1:1" ht="15" thickBot="1" x14ac:dyDescent="0.35">
      <c r="A591" s="47"/>
    </row>
    <row r="592" spans="1:1" ht="15" thickBot="1" x14ac:dyDescent="0.35">
      <c r="A592" s="46"/>
    </row>
    <row r="593" spans="1:1" ht="15" thickBot="1" x14ac:dyDescent="0.35">
      <c r="A593" s="47"/>
    </row>
    <row r="594" spans="1:1" ht="15" thickBot="1" x14ac:dyDescent="0.35">
      <c r="A594" s="46"/>
    </row>
    <row r="595" spans="1:1" ht="15" thickBot="1" x14ac:dyDescent="0.35">
      <c r="A595" s="47"/>
    </row>
    <row r="596" spans="1:1" ht="15" thickBot="1" x14ac:dyDescent="0.35">
      <c r="A596" s="46"/>
    </row>
    <row r="597" spans="1:1" ht="15" thickBot="1" x14ac:dyDescent="0.35">
      <c r="A597" s="47"/>
    </row>
    <row r="598" spans="1:1" ht="15" thickBot="1" x14ac:dyDescent="0.35">
      <c r="A598" s="46"/>
    </row>
    <row r="599" spans="1:1" ht="15" thickBot="1" x14ac:dyDescent="0.35">
      <c r="A599" s="47"/>
    </row>
    <row r="600" spans="1:1" ht="15" thickBot="1" x14ac:dyDescent="0.35">
      <c r="A600" s="46"/>
    </row>
    <row r="601" spans="1:1" ht="15" thickBot="1" x14ac:dyDescent="0.35">
      <c r="A601" s="47"/>
    </row>
    <row r="602" spans="1:1" ht="15" thickBot="1" x14ac:dyDescent="0.35">
      <c r="A602" s="46"/>
    </row>
    <row r="603" spans="1:1" ht="15" thickBot="1" x14ac:dyDescent="0.35">
      <c r="A603" s="47"/>
    </row>
    <row r="604" spans="1:1" ht="15" thickBot="1" x14ac:dyDescent="0.35">
      <c r="A604" s="46"/>
    </row>
    <row r="605" spans="1:1" ht="15" thickBot="1" x14ac:dyDescent="0.35">
      <c r="A605" s="47"/>
    </row>
    <row r="606" spans="1:1" ht="15" thickBot="1" x14ac:dyDescent="0.35">
      <c r="A606" s="46"/>
    </row>
    <row r="607" spans="1:1" ht="15" thickBot="1" x14ac:dyDescent="0.35">
      <c r="A607" s="47"/>
    </row>
    <row r="608" spans="1:1" ht="15" thickBot="1" x14ac:dyDescent="0.35">
      <c r="A608" s="46"/>
    </row>
    <row r="609" spans="1:1" ht="15" thickBot="1" x14ac:dyDescent="0.35">
      <c r="A609" s="47"/>
    </row>
    <row r="610" spans="1:1" ht="15" thickBot="1" x14ac:dyDescent="0.35">
      <c r="A610" s="46"/>
    </row>
    <row r="611" spans="1:1" ht="15" thickBot="1" x14ac:dyDescent="0.35">
      <c r="A611" s="47"/>
    </row>
    <row r="612" spans="1:1" ht="15" thickBot="1" x14ac:dyDescent="0.35">
      <c r="A612" s="46"/>
    </row>
    <row r="613" spans="1:1" ht="15" thickBot="1" x14ac:dyDescent="0.35">
      <c r="A613" s="47"/>
    </row>
    <row r="614" spans="1:1" ht="15" thickBot="1" x14ac:dyDescent="0.35">
      <c r="A614" s="46"/>
    </row>
    <row r="615" spans="1:1" ht="15" thickBot="1" x14ac:dyDescent="0.35">
      <c r="A615" s="47"/>
    </row>
    <row r="616" spans="1:1" ht="15" thickBot="1" x14ac:dyDescent="0.35">
      <c r="A616" s="46"/>
    </row>
    <row r="617" spans="1:1" ht="15" thickBot="1" x14ac:dyDescent="0.35">
      <c r="A617" s="47"/>
    </row>
    <row r="618" spans="1:1" ht="15" thickBot="1" x14ac:dyDescent="0.35">
      <c r="A618" s="46"/>
    </row>
    <row r="619" spans="1:1" ht="15" thickBot="1" x14ac:dyDescent="0.35">
      <c r="A619" s="47"/>
    </row>
    <row r="620" spans="1:1" ht="15" thickBot="1" x14ac:dyDescent="0.35">
      <c r="A620" s="46"/>
    </row>
    <row r="621" spans="1:1" ht="15" thickBot="1" x14ac:dyDescent="0.35">
      <c r="A621" s="47"/>
    </row>
    <row r="622" spans="1:1" ht="15" thickBot="1" x14ac:dyDescent="0.35">
      <c r="A622" s="46"/>
    </row>
    <row r="623" spans="1:1" ht="15" thickBot="1" x14ac:dyDescent="0.35">
      <c r="A623" s="47"/>
    </row>
    <row r="624" spans="1:1" ht="15" thickBot="1" x14ac:dyDescent="0.35">
      <c r="A624" s="46"/>
    </row>
    <row r="625" spans="1:1" ht="15" thickBot="1" x14ac:dyDescent="0.35">
      <c r="A625" s="47"/>
    </row>
    <row r="626" spans="1:1" ht="15" thickBot="1" x14ac:dyDescent="0.35">
      <c r="A626" s="46"/>
    </row>
    <row r="627" spans="1:1" ht="15" thickBot="1" x14ac:dyDescent="0.35">
      <c r="A627" s="47"/>
    </row>
    <row r="628" spans="1:1" ht="15" thickBot="1" x14ac:dyDescent="0.35">
      <c r="A628" s="46"/>
    </row>
    <row r="629" spans="1:1" ht="15" thickBot="1" x14ac:dyDescent="0.35">
      <c r="A629" s="47"/>
    </row>
    <row r="630" spans="1:1" ht="15" thickBot="1" x14ac:dyDescent="0.35">
      <c r="A630" s="46"/>
    </row>
    <row r="631" spans="1:1" ht="15" thickBot="1" x14ac:dyDescent="0.35">
      <c r="A631" s="47"/>
    </row>
    <row r="632" spans="1:1" ht="15" thickBot="1" x14ac:dyDescent="0.35">
      <c r="A632" s="46"/>
    </row>
    <row r="633" spans="1:1" ht="15" thickBot="1" x14ac:dyDescent="0.35">
      <c r="A633" s="47"/>
    </row>
    <row r="634" spans="1:1" ht="15" thickBot="1" x14ac:dyDescent="0.35">
      <c r="A634" s="46"/>
    </row>
    <row r="635" spans="1:1" ht="15" thickBot="1" x14ac:dyDescent="0.35">
      <c r="A635" s="47"/>
    </row>
    <row r="636" spans="1:1" ht="15" thickBot="1" x14ac:dyDescent="0.35">
      <c r="A636" s="46"/>
    </row>
    <row r="637" spans="1:1" ht="15" thickBot="1" x14ac:dyDescent="0.35">
      <c r="A637" s="47"/>
    </row>
    <row r="638" spans="1:1" ht="15" thickBot="1" x14ac:dyDescent="0.35">
      <c r="A638" s="46"/>
    </row>
    <row r="639" spans="1:1" ht="15" thickBot="1" x14ac:dyDescent="0.35">
      <c r="A639" s="47"/>
    </row>
    <row r="640" spans="1:1" ht="15" thickBot="1" x14ac:dyDescent="0.35">
      <c r="A640" s="46"/>
    </row>
    <row r="641" spans="1:1" ht="15" thickBot="1" x14ac:dyDescent="0.35">
      <c r="A641" s="47"/>
    </row>
    <row r="642" spans="1:1" ht="15" thickBot="1" x14ac:dyDescent="0.35">
      <c r="A642" s="46"/>
    </row>
    <row r="643" spans="1:1" ht="15" thickBot="1" x14ac:dyDescent="0.35">
      <c r="A643" s="47"/>
    </row>
    <row r="644" spans="1:1" ht="15" thickBot="1" x14ac:dyDescent="0.35">
      <c r="A644" s="46"/>
    </row>
    <row r="645" spans="1:1" ht="15" thickBot="1" x14ac:dyDescent="0.35">
      <c r="A645" s="47"/>
    </row>
    <row r="646" spans="1:1" ht="15" thickBot="1" x14ac:dyDescent="0.35">
      <c r="A646" s="46"/>
    </row>
    <row r="647" spans="1:1" ht="15" thickBot="1" x14ac:dyDescent="0.35">
      <c r="A647" s="47"/>
    </row>
    <row r="648" spans="1:1" ht="15" thickBot="1" x14ac:dyDescent="0.35">
      <c r="A648" s="46"/>
    </row>
    <row r="649" spans="1:1" ht="15" thickBot="1" x14ac:dyDescent="0.35">
      <c r="A649" s="47"/>
    </row>
    <row r="650" spans="1:1" ht="15" thickBot="1" x14ac:dyDescent="0.35">
      <c r="A650" s="46"/>
    </row>
    <row r="651" spans="1:1" ht="15" thickBot="1" x14ac:dyDescent="0.35">
      <c r="A651" s="47"/>
    </row>
    <row r="652" spans="1:1" ht="15" thickBot="1" x14ac:dyDescent="0.35">
      <c r="A652" s="46"/>
    </row>
    <row r="653" spans="1:1" ht="15" thickBot="1" x14ac:dyDescent="0.35">
      <c r="A653" s="47"/>
    </row>
    <row r="654" spans="1:1" ht="15" thickBot="1" x14ac:dyDescent="0.35">
      <c r="A654" s="46"/>
    </row>
    <row r="655" spans="1:1" ht="15" thickBot="1" x14ac:dyDescent="0.35">
      <c r="A655" s="47"/>
    </row>
    <row r="656" spans="1:1" ht="15" thickBot="1" x14ac:dyDescent="0.35">
      <c r="A656" s="46"/>
    </row>
    <row r="657" spans="1:1" ht="15" thickBot="1" x14ac:dyDescent="0.35">
      <c r="A657" s="47"/>
    </row>
    <row r="658" spans="1:1" ht="15" thickBot="1" x14ac:dyDescent="0.35">
      <c r="A658" s="46"/>
    </row>
    <row r="659" spans="1:1" ht="15" thickBot="1" x14ac:dyDescent="0.35">
      <c r="A659" s="47"/>
    </row>
    <row r="660" spans="1:1" ht="15" thickBot="1" x14ac:dyDescent="0.35">
      <c r="A660" s="46"/>
    </row>
    <row r="661" spans="1:1" ht="15" thickBot="1" x14ac:dyDescent="0.35">
      <c r="A661" s="47"/>
    </row>
    <row r="662" spans="1:1" ht="15" thickBot="1" x14ac:dyDescent="0.35">
      <c r="A662" s="46"/>
    </row>
    <row r="663" spans="1:1" ht="15" thickBot="1" x14ac:dyDescent="0.35">
      <c r="A663" s="47"/>
    </row>
    <row r="664" spans="1:1" ht="15" thickBot="1" x14ac:dyDescent="0.35">
      <c r="A664" s="46"/>
    </row>
    <row r="665" spans="1:1" ht="15" thickBot="1" x14ac:dyDescent="0.35">
      <c r="A665" s="47"/>
    </row>
    <row r="666" spans="1:1" ht="15" thickBot="1" x14ac:dyDescent="0.35">
      <c r="A666" s="46"/>
    </row>
    <row r="667" spans="1:1" ht="15" thickBot="1" x14ac:dyDescent="0.35">
      <c r="A667" s="47"/>
    </row>
    <row r="668" spans="1:1" ht="15" thickBot="1" x14ac:dyDescent="0.35">
      <c r="A668" s="46"/>
    </row>
    <row r="669" spans="1:1" ht="15" thickBot="1" x14ac:dyDescent="0.35">
      <c r="A669" s="47"/>
    </row>
    <row r="670" spans="1:1" ht="15" thickBot="1" x14ac:dyDescent="0.35">
      <c r="A670" s="46"/>
    </row>
    <row r="671" spans="1:1" ht="15" thickBot="1" x14ac:dyDescent="0.35">
      <c r="A671" s="47"/>
    </row>
    <row r="672" spans="1:1" ht="15" thickBot="1" x14ac:dyDescent="0.35">
      <c r="A672" s="46"/>
    </row>
    <row r="673" spans="1:1" ht="15" thickBot="1" x14ac:dyDescent="0.35">
      <c r="A673" s="47"/>
    </row>
    <row r="674" spans="1:1" ht="15" thickBot="1" x14ac:dyDescent="0.35">
      <c r="A674" s="46"/>
    </row>
    <row r="675" spans="1:1" ht="15" thickBot="1" x14ac:dyDescent="0.35">
      <c r="A675" s="47"/>
    </row>
    <row r="676" spans="1:1" ht="15" thickBot="1" x14ac:dyDescent="0.35">
      <c r="A676" s="46"/>
    </row>
    <row r="677" spans="1:1" ht="15" thickBot="1" x14ac:dyDescent="0.35">
      <c r="A677" s="47"/>
    </row>
    <row r="678" spans="1:1" ht="15" thickBot="1" x14ac:dyDescent="0.35">
      <c r="A678" s="46"/>
    </row>
    <row r="679" spans="1:1" ht="15" thickBot="1" x14ac:dyDescent="0.35">
      <c r="A679" s="47"/>
    </row>
    <row r="680" spans="1:1" ht="15" thickBot="1" x14ac:dyDescent="0.35">
      <c r="A680" s="46"/>
    </row>
    <row r="681" spans="1:1" ht="15" thickBot="1" x14ac:dyDescent="0.35">
      <c r="A681" s="47"/>
    </row>
    <row r="682" spans="1:1" ht="15" thickBot="1" x14ac:dyDescent="0.35">
      <c r="A682" s="46"/>
    </row>
    <row r="683" spans="1:1" ht="15" thickBot="1" x14ac:dyDescent="0.35">
      <c r="A683" s="47"/>
    </row>
    <row r="684" spans="1:1" ht="15" thickBot="1" x14ac:dyDescent="0.35">
      <c r="A684" s="46"/>
    </row>
    <row r="685" spans="1:1" ht="15" thickBot="1" x14ac:dyDescent="0.35">
      <c r="A685" s="47"/>
    </row>
    <row r="686" spans="1:1" ht="15" thickBot="1" x14ac:dyDescent="0.35">
      <c r="A686" s="46"/>
    </row>
    <row r="687" spans="1:1" ht="15" thickBot="1" x14ac:dyDescent="0.35">
      <c r="A687" s="47"/>
    </row>
    <row r="688" spans="1:1" ht="15" thickBot="1" x14ac:dyDescent="0.35">
      <c r="A688" s="46"/>
    </row>
    <row r="689" spans="1:1" ht="15" thickBot="1" x14ac:dyDescent="0.35">
      <c r="A689" s="47"/>
    </row>
    <row r="690" spans="1:1" ht="15" thickBot="1" x14ac:dyDescent="0.35">
      <c r="A690" s="46"/>
    </row>
    <row r="691" spans="1:1" ht="15" thickBot="1" x14ac:dyDescent="0.35">
      <c r="A691" s="47"/>
    </row>
    <row r="692" spans="1:1" ht="15" thickBot="1" x14ac:dyDescent="0.35">
      <c r="A692" s="46"/>
    </row>
    <row r="693" spans="1:1" ht="15" thickBot="1" x14ac:dyDescent="0.35">
      <c r="A693" s="47"/>
    </row>
    <row r="694" spans="1:1" ht="15" thickBot="1" x14ac:dyDescent="0.35">
      <c r="A694" s="46"/>
    </row>
    <row r="695" spans="1:1" ht="15" thickBot="1" x14ac:dyDescent="0.35">
      <c r="A695" s="47"/>
    </row>
    <row r="696" spans="1:1" ht="15" thickBot="1" x14ac:dyDescent="0.35">
      <c r="A696" s="46"/>
    </row>
    <row r="697" spans="1:1" ht="15" thickBot="1" x14ac:dyDescent="0.35">
      <c r="A697" s="47"/>
    </row>
    <row r="698" spans="1:1" ht="15" thickBot="1" x14ac:dyDescent="0.35">
      <c r="A698" s="46"/>
    </row>
    <row r="699" spans="1:1" ht="15" thickBot="1" x14ac:dyDescent="0.35">
      <c r="A699" s="47"/>
    </row>
    <row r="700" spans="1:1" ht="15" thickBot="1" x14ac:dyDescent="0.35">
      <c r="A700" s="46"/>
    </row>
    <row r="701" spans="1:1" ht="15" thickBot="1" x14ac:dyDescent="0.35">
      <c r="A701" s="47"/>
    </row>
    <row r="702" spans="1:1" ht="15" thickBot="1" x14ac:dyDescent="0.35">
      <c r="A702" s="46"/>
    </row>
    <row r="703" spans="1:1" ht="15" thickBot="1" x14ac:dyDescent="0.35">
      <c r="A703" s="47"/>
    </row>
    <row r="704" spans="1:1" ht="15" thickBot="1" x14ac:dyDescent="0.35">
      <c r="A704" s="46"/>
    </row>
    <row r="705" spans="1:1" ht="15" thickBot="1" x14ac:dyDescent="0.35">
      <c r="A705" s="47"/>
    </row>
    <row r="706" spans="1:1" ht="15" thickBot="1" x14ac:dyDescent="0.35">
      <c r="A706" s="46"/>
    </row>
    <row r="707" spans="1:1" ht="15" thickBot="1" x14ac:dyDescent="0.35">
      <c r="A707" s="47"/>
    </row>
    <row r="708" spans="1:1" ht="15" thickBot="1" x14ac:dyDescent="0.35">
      <c r="A708" s="46"/>
    </row>
    <row r="709" spans="1:1" ht="15" thickBot="1" x14ac:dyDescent="0.35">
      <c r="A709" s="47"/>
    </row>
    <row r="710" spans="1:1" ht="15" thickBot="1" x14ac:dyDescent="0.35">
      <c r="A710" s="46"/>
    </row>
    <row r="711" spans="1:1" ht="15" thickBot="1" x14ac:dyDescent="0.35">
      <c r="A711" s="47"/>
    </row>
    <row r="712" spans="1:1" ht="15" thickBot="1" x14ac:dyDescent="0.35">
      <c r="A712" s="46"/>
    </row>
    <row r="713" spans="1:1" ht="15" thickBot="1" x14ac:dyDescent="0.35">
      <c r="A713" s="47"/>
    </row>
    <row r="714" spans="1:1" ht="15" thickBot="1" x14ac:dyDescent="0.35">
      <c r="A714" s="46"/>
    </row>
    <row r="715" spans="1:1" ht="15" thickBot="1" x14ac:dyDescent="0.35">
      <c r="A715" s="47"/>
    </row>
    <row r="716" spans="1:1" ht="15" thickBot="1" x14ac:dyDescent="0.35">
      <c r="A716" s="46"/>
    </row>
    <row r="717" spans="1:1" ht="15" thickBot="1" x14ac:dyDescent="0.35">
      <c r="A717" s="47"/>
    </row>
    <row r="718" spans="1:1" ht="15" thickBot="1" x14ac:dyDescent="0.35">
      <c r="A718" s="46"/>
    </row>
    <row r="719" spans="1:1" ht="15" thickBot="1" x14ac:dyDescent="0.35">
      <c r="A719" s="47"/>
    </row>
    <row r="720" spans="1:1" ht="15" thickBot="1" x14ac:dyDescent="0.35">
      <c r="A720" s="46"/>
    </row>
    <row r="721" spans="1:1" ht="15" thickBot="1" x14ac:dyDescent="0.35">
      <c r="A721" s="47"/>
    </row>
    <row r="722" spans="1:1" ht="15" thickBot="1" x14ac:dyDescent="0.35">
      <c r="A722" s="46"/>
    </row>
    <row r="723" spans="1:1" ht="15" thickBot="1" x14ac:dyDescent="0.35">
      <c r="A723" s="47"/>
    </row>
    <row r="724" spans="1:1" ht="15" thickBot="1" x14ac:dyDescent="0.35">
      <c r="A724" s="46"/>
    </row>
    <row r="725" spans="1:1" ht="15" thickBot="1" x14ac:dyDescent="0.35">
      <c r="A725" s="47"/>
    </row>
    <row r="726" spans="1:1" ht="15" thickBot="1" x14ac:dyDescent="0.35">
      <c r="A726" s="46"/>
    </row>
    <row r="727" spans="1:1" ht="15" thickBot="1" x14ac:dyDescent="0.35">
      <c r="A727" s="47"/>
    </row>
    <row r="728" spans="1:1" ht="15" thickBot="1" x14ac:dyDescent="0.35">
      <c r="A728" s="46"/>
    </row>
    <row r="729" spans="1:1" ht="15" thickBot="1" x14ac:dyDescent="0.35">
      <c r="A729" s="47"/>
    </row>
    <row r="730" spans="1:1" ht="15" thickBot="1" x14ac:dyDescent="0.35">
      <c r="A730" s="46"/>
    </row>
    <row r="731" spans="1:1" ht="15" thickBot="1" x14ac:dyDescent="0.35">
      <c r="A731" s="47"/>
    </row>
    <row r="732" spans="1:1" ht="15" thickBot="1" x14ac:dyDescent="0.35">
      <c r="A732" s="46"/>
    </row>
    <row r="733" spans="1:1" ht="15" thickBot="1" x14ac:dyDescent="0.35">
      <c r="A733" s="47"/>
    </row>
    <row r="734" spans="1:1" ht="15" thickBot="1" x14ac:dyDescent="0.35">
      <c r="A734" s="46"/>
    </row>
    <row r="735" spans="1:1" ht="15" thickBot="1" x14ac:dyDescent="0.35">
      <c r="A735" s="47"/>
    </row>
    <row r="736" spans="1:1" ht="15" thickBot="1" x14ac:dyDescent="0.35">
      <c r="A736" s="46"/>
    </row>
    <row r="737" spans="1:1" ht="15" thickBot="1" x14ac:dyDescent="0.35">
      <c r="A737" s="47"/>
    </row>
    <row r="738" spans="1:1" ht="15" thickBot="1" x14ac:dyDescent="0.35">
      <c r="A738" s="46"/>
    </row>
    <row r="739" spans="1:1" ht="15" thickBot="1" x14ac:dyDescent="0.35">
      <c r="A739" s="47"/>
    </row>
    <row r="740" spans="1:1" ht="15" thickBot="1" x14ac:dyDescent="0.35">
      <c r="A740" s="46"/>
    </row>
    <row r="741" spans="1:1" ht="15" thickBot="1" x14ac:dyDescent="0.35">
      <c r="A741" s="47"/>
    </row>
    <row r="742" spans="1:1" ht="15" thickBot="1" x14ac:dyDescent="0.35">
      <c r="A742" s="46"/>
    </row>
    <row r="743" spans="1:1" ht="15" thickBot="1" x14ac:dyDescent="0.35">
      <c r="A743" s="47"/>
    </row>
    <row r="744" spans="1:1" ht="15" thickBot="1" x14ac:dyDescent="0.35">
      <c r="A744" s="46"/>
    </row>
    <row r="745" spans="1:1" ht="15" thickBot="1" x14ac:dyDescent="0.35">
      <c r="A745" s="47"/>
    </row>
    <row r="746" spans="1:1" ht="15" thickBot="1" x14ac:dyDescent="0.35">
      <c r="A746" s="46"/>
    </row>
    <row r="747" spans="1:1" ht="15" thickBot="1" x14ac:dyDescent="0.35">
      <c r="A747" s="47"/>
    </row>
    <row r="748" spans="1:1" ht="15" thickBot="1" x14ac:dyDescent="0.35">
      <c r="A748" s="46"/>
    </row>
    <row r="749" spans="1:1" ht="15" thickBot="1" x14ac:dyDescent="0.35">
      <c r="A749" s="47"/>
    </row>
    <row r="750" spans="1:1" ht="15" thickBot="1" x14ac:dyDescent="0.35">
      <c r="A750" s="46"/>
    </row>
    <row r="751" spans="1:1" ht="15" thickBot="1" x14ac:dyDescent="0.35">
      <c r="A751" s="47"/>
    </row>
    <row r="752" spans="1:1" ht="15" thickBot="1" x14ac:dyDescent="0.35">
      <c r="A752" s="46"/>
    </row>
    <row r="753" spans="1:1" ht="15" thickBot="1" x14ac:dyDescent="0.35">
      <c r="A753" s="47"/>
    </row>
    <row r="754" spans="1:1" ht="15" thickBot="1" x14ac:dyDescent="0.35">
      <c r="A754" s="46"/>
    </row>
    <row r="755" spans="1:1" ht="15" thickBot="1" x14ac:dyDescent="0.35">
      <c r="A755" s="47"/>
    </row>
    <row r="756" spans="1:1" ht="15" thickBot="1" x14ac:dyDescent="0.35">
      <c r="A756" s="46"/>
    </row>
    <row r="757" spans="1:1" ht="15" thickBot="1" x14ac:dyDescent="0.35">
      <c r="A757" s="47"/>
    </row>
    <row r="758" spans="1:1" ht="15" thickBot="1" x14ac:dyDescent="0.35">
      <c r="A758" s="46"/>
    </row>
    <row r="759" spans="1:1" ht="15" thickBot="1" x14ac:dyDescent="0.35">
      <c r="A759" s="47"/>
    </row>
    <row r="760" spans="1:1" ht="15" thickBot="1" x14ac:dyDescent="0.35">
      <c r="A760" s="4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2"/>
  <sheetViews>
    <sheetView workbookViewId="0">
      <selection activeCell="J22" sqref="J22:O22"/>
    </sheetView>
  </sheetViews>
  <sheetFormatPr defaultRowHeight="14.4" x14ac:dyDescent="0.3"/>
  <cols>
    <col min="1" max="1" width="19.6640625" customWidth="1"/>
    <col min="2" max="2" width="31.6640625" customWidth="1"/>
    <col min="3" max="3" width="8.88671875" customWidth="1"/>
    <col min="8" max="8" width="1.6640625" customWidth="1"/>
    <col min="9" max="9" width="8.33203125" style="11" customWidth="1"/>
    <col min="10" max="10" width="31.6640625" customWidth="1"/>
    <col min="11" max="12" width="8.88671875" customWidth="1"/>
    <col min="15" max="15" width="8.88671875" customWidth="1"/>
  </cols>
  <sheetData>
    <row r="1" spans="1:15" ht="15" thickBot="1" x14ac:dyDescent="0.35">
      <c r="A1" s="11" t="str">
        <f>'DRAFT LIST'!A3</f>
        <v>Notorious - Tony</v>
      </c>
      <c r="I1" s="11" t="s">
        <v>941</v>
      </c>
    </row>
    <row r="2" spans="1:15" ht="15" thickBot="1" x14ac:dyDescent="0.35">
      <c r="A2" s="11"/>
      <c r="B2" s="12"/>
      <c r="C2" s="13" t="s">
        <v>169</v>
      </c>
      <c r="D2" s="14" t="s">
        <v>170</v>
      </c>
      <c r="E2" s="13" t="s">
        <v>171</v>
      </c>
      <c r="F2" s="14" t="s">
        <v>172</v>
      </c>
      <c r="G2" s="13" t="s">
        <v>173</v>
      </c>
      <c r="H2" s="15"/>
      <c r="I2" s="16"/>
      <c r="J2" s="12" t="s">
        <v>942</v>
      </c>
      <c r="K2" s="17" t="s">
        <v>1725</v>
      </c>
      <c r="L2" s="18" t="s">
        <v>943</v>
      </c>
      <c r="M2" s="17" t="s">
        <v>944</v>
      </c>
      <c r="N2" s="18" t="s">
        <v>945</v>
      </c>
      <c r="O2" s="17" t="s">
        <v>946</v>
      </c>
    </row>
    <row r="3" spans="1:15" ht="15" thickBot="1" x14ac:dyDescent="0.35">
      <c r="A3" s="19"/>
      <c r="B3" s="20" t="str">
        <f>IF('DRAFT LIST'!D3="","",'DRAFT LIST'!D3)</f>
        <v>Anthony Rendon (WSH - 3B) </v>
      </c>
      <c r="C3" s="20">
        <f>IF(B3="","",INDEX('all pos stats'!$A$1:$O$760,MATCH(B3,'all pos stats'!$A$1:$A$760,0),MATCH($C$2,'all pos stats'!$A$1:$O$1,0)))</f>
        <v>83</v>
      </c>
      <c r="D3" s="20">
        <f>IF(B3="","",INDEX('all pos stats'!$A$1:$O$760,MATCH(B3,'all pos stats'!$A$1:$A$760,0),MATCH($D$2,'all pos stats'!$A$1:$O$1,0)))</f>
        <v>18</v>
      </c>
      <c r="E3" s="20">
        <f>IF(B3="","",INDEX('all pos stats'!$A$1:$O$760,MATCH(B3,'all pos stats'!$A$1:$A$760,0),MATCH($E$2,'all pos stats'!$A$1:$O$1,0)))</f>
        <v>75</v>
      </c>
      <c r="F3" s="20">
        <f>IF(B3="","",INDEX('all pos stats'!$A$1:$O$760,MATCH(B3,'all pos stats'!$A$1:$A$760,0),MATCH($F$2,'all pos stats'!$A$1:$O$1,0)))</f>
        <v>9</v>
      </c>
      <c r="G3" s="20">
        <f>IF(B3="","",INDEX('all pos stats'!$A$1:$O$760,MATCH(B3,'all pos stats'!$A$1:$A$760,0),MATCH($G$2,'all pos stats'!$A$1:$O$1,0)))</f>
        <v>0.27100000000000002</v>
      </c>
      <c r="I3" s="22" t="s">
        <v>948</v>
      </c>
      <c r="J3" s="20" t="str">
        <f>IF('DRAFT LIST'!F3="","",'DRAFT LIST'!F3)</f>
        <v/>
      </c>
      <c r="K3" s="20" t="str">
        <f>IF(J3="","",INDEX('a-z PITCHERS'!$A$1:$P$1108,MATCH(J3,'a-z PITCHERS'!$A$1:$A$1108,0),MATCH($K$2,'a-z PITCHERS'!$A$1:$P$1,0)))</f>
        <v/>
      </c>
      <c r="L3" s="20" t="str">
        <f>IF($J$3="","",INDEX('a-z PITCHERS'!$A$1:$P$1108,MATCH($J3,'a-z PITCHERS'!$A$1:$A$1108,0),MATCH($L2,'a-z PITCHERS'!$A$1:$P$1,0)))</f>
        <v/>
      </c>
      <c r="M3" s="20" t="str">
        <f>IF($J3="","",INDEX('a-z PITCHERS'!$A$1:$P$1108,MATCH($J3,'a-z PITCHERS'!$A$1:$A$1108,0),MATCH($M$2,'a-z PITCHERS'!$A$1:$P$1,0)))</f>
        <v/>
      </c>
      <c r="N3" s="20" t="str">
        <f>IF($J3="","",INDEX('a-z PITCHERS'!$A$1:$P$1108,MATCH($J3,'a-z PITCHERS'!$A$1:$A$1108,0),MATCH($N$2,'a-z PITCHERS'!$A$1:$P$1,0)))</f>
        <v/>
      </c>
      <c r="O3" s="20" t="str">
        <f>IF($J3="","",INDEX('a-z PITCHERS'!$A$1:$P$1108,MATCH($J3,'a-z PITCHERS'!$A$1:$A$1108,0),MATCH($O$2,'a-z PITCHERS'!$A$1:$P$1,0)))</f>
        <v/>
      </c>
    </row>
    <row r="4" spans="1:15" ht="15" thickBot="1" x14ac:dyDescent="0.35">
      <c r="A4" s="23"/>
      <c r="B4" s="20" t="str">
        <f>IF('DRAFT LIST'!D23="","",'DRAFT LIST'!D23)</f>
        <v>Miguel Cabrera (DET - 1B) </v>
      </c>
      <c r="C4" s="20">
        <f>IF(B4="","",INDEX('all pos stats'!$A$1:$O$760,MATCH(B4,'all pos stats'!$A$1:$A$760,0),MATCH($C$2,'all pos stats'!$A$1:$O$1,0)))</f>
        <v>87</v>
      </c>
      <c r="D4" s="20">
        <f>IF(B4="","",INDEX('all pos stats'!$A$1:$O$760,MATCH(B4,'all pos stats'!$A$1:$A$760,0),MATCH($D$2,'all pos stats'!$A$1:$O$1,0)))</f>
        <v>30</v>
      </c>
      <c r="E4" s="20">
        <f>IF(B4="","",INDEX('all pos stats'!$A$1:$O$760,MATCH(B4,'all pos stats'!$A$1:$A$760,0),MATCH($E$2,'all pos stats'!$A$1:$O$1,0)))</f>
        <v>99</v>
      </c>
      <c r="F4" s="20">
        <f>IF(B4="","",INDEX('all pos stats'!$A$1:$O$760,MATCH(B4,'all pos stats'!$A$1:$A$760,0),MATCH($F$2,'all pos stats'!$A$1:$O$1,0)))</f>
        <v>1</v>
      </c>
      <c r="G4" s="20">
        <f>IF(B4="","",INDEX('all pos stats'!$A$1:$O$760,MATCH(B4,'all pos stats'!$A$1:$A$760,0),MATCH($G$2,'all pos stats'!$A$1:$O$1,0)))</f>
        <v>0.309</v>
      </c>
      <c r="I4" s="26" t="s">
        <v>948</v>
      </c>
      <c r="J4" s="20" t="str">
        <f>IF('DRAFT LIST'!F23="","",'DRAFT LIST'!F23)</f>
        <v/>
      </c>
      <c r="K4" s="20" t="str">
        <f>IF(J4="","",INDEX('a-z PITCHERS'!$A$1:$P$1108,MATCH(J4,'a-z PITCHERS'!$A$1:$A$1108,0),MATCH($K$2,'a-z PITCHERS'!$A$1:$P$1,0)))</f>
        <v/>
      </c>
      <c r="L4" s="20" t="str">
        <f>IF($J$4="","",INDEX('a-z PITCHERS'!$A$1:$P$1108,MATCH($J4,'a-z PITCHERS'!$A$1:$A$1108,0),MATCH($L2,'a-z PITCHERS'!$A$1:$P$1,0)))</f>
        <v/>
      </c>
      <c r="M4" s="20" t="str">
        <f>IF($J4="","",INDEX('a-z PITCHERS'!$A$1:$P$1108,MATCH($J4,'a-z PITCHERS'!$A$1:$A$1108,0),MATCH($M$2,'a-z PITCHERS'!$A$1:$P$1,0)))</f>
        <v/>
      </c>
      <c r="N4" s="20" t="str">
        <f>IF($J4="","",INDEX('a-z PITCHERS'!$A$1:$P$1108,MATCH($J4,'a-z PITCHERS'!$A$1:$A$1108,0),MATCH($N$2,'a-z PITCHERS'!$A$1:$P$1,0)))</f>
        <v/>
      </c>
      <c r="O4" s="20" t="str">
        <f>IF($J4="","",INDEX('a-z PITCHERS'!$A$1:$P$1108,MATCH($J4,'a-z PITCHERS'!$A$1:$A$1108,0),MATCH($O$2,'a-z PITCHERS'!$A$1:$P$1,0)))</f>
        <v/>
      </c>
    </row>
    <row r="5" spans="1:15" ht="15" thickBot="1" x14ac:dyDescent="0.35">
      <c r="A5" s="23"/>
      <c r="B5" s="20" t="str">
        <f>IF('DRAFT LIST'!D25="","",'DRAFT LIST'!D25)</f>
        <v/>
      </c>
      <c r="C5" s="20" t="str">
        <f>IF(B5="","",INDEX('all pos stats'!$A$1:$O$760,MATCH(B5,'all pos stats'!$A$1:$A$760,0),MATCH($C$2,'all pos stats'!$A$1:$O$1,0)))</f>
        <v/>
      </c>
      <c r="D5" s="20" t="str">
        <f>IF(B5="","",INDEX('all pos stats'!$A$1:$O$760,MATCH(B5,'all pos stats'!$A$1:$A$760,0),MATCH($D$2,'all pos stats'!$A$1:$O$1,0)))</f>
        <v/>
      </c>
      <c r="E5" s="20" t="str">
        <f>IF(B5="","",INDEX('all pos stats'!$A$1:$O$760,MATCH(B5,'all pos stats'!$A$1:$A$760,0),MATCH($E$2,'all pos stats'!$A$1:$O$1,0)))</f>
        <v/>
      </c>
      <c r="F5" s="20" t="str">
        <f>IF(B5="","",INDEX('all pos stats'!$A$1:$O$760,MATCH(B5,'all pos stats'!$A$1:$A$760,0),MATCH($F$2,'all pos stats'!$A$1:$O$1,0)))</f>
        <v/>
      </c>
      <c r="G5" s="20" t="str">
        <f>IF(B5="","",INDEX('all pos stats'!$A$1:$O$760,MATCH(B5,'all pos stats'!$A$1:$A$760,0),MATCH($G$2,'all pos stats'!$A$1:$O$1,0)))</f>
        <v/>
      </c>
      <c r="I5" s="26" t="s">
        <v>2245</v>
      </c>
      <c r="J5" s="20" t="str">
        <f>IF('DRAFT LIST'!F25="","",'DRAFT LIST'!F25)</f>
        <v>Corey Kluber (CLE - SP) </v>
      </c>
      <c r="K5" s="20">
        <f>IF(J5="","",INDEX('a-z PITCHERS'!$A$1:$P$1108,MATCH(J5,'a-z PITCHERS'!$A$1:$A$1108,0),MATCH($K$2,'a-z PITCHERS'!$A$1:$P$1,0)))</f>
        <v>0</v>
      </c>
      <c r="L5" s="20">
        <f>IF($J$5="","",INDEX('a-z PITCHERS'!$A$1:$P$1108,MATCH($J5,'a-z PITCHERS'!$A$1:$A$1108,0),MATCH($L2,'a-z PITCHERS'!$A$1:$P$1,0)))</f>
        <v>226</v>
      </c>
      <c r="M5" s="20">
        <f>IF($J5="","",INDEX('a-z PITCHERS'!$A$1:$P$1108,MATCH($J5,'a-z PITCHERS'!$A$1:$A$1108,0),MATCH($M$2,'a-z PITCHERS'!$A$1:$P$1,0)))</f>
        <v>3.32</v>
      </c>
      <c r="N5" s="20">
        <f>IF($J5="","",INDEX('a-z PITCHERS'!$A$1:$P$1108,MATCH($J5,'a-z PITCHERS'!$A$1:$A$1108,0),MATCH($N$2,'a-z PITCHERS'!$A$1:$P$1,0)))</f>
        <v>1.1100000000000001</v>
      </c>
      <c r="O5" s="20">
        <f>IF($J5="","",INDEX('a-z PITCHERS'!$A$1:$P$1108,MATCH($J5,'a-z PITCHERS'!$A$1:$A$1108,0),MATCH($O$2,'a-z PITCHERS'!$A$1:$P$1,0)))</f>
        <v>22</v>
      </c>
    </row>
    <row r="6" spans="1:15" ht="15" thickBot="1" x14ac:dyDescent="0.35">
      <c r="A6" s="23"/>
      <c r="B6" s="20" t="str">
        <f>IF('DRAFT LIST'!D45="","",'DRAFT LIST'!D45)</f>
        <v>Joey Votto (CIN - 1B) </v>
      </c>
      <c r="C6" s="20">
        <f>IF(B6="","",INDEX('all pos stats'!$A$1:$O$760,MATCH(B6,'all pos stats'!$A$1:$A$760,0),MATCH($C$2,'all pos stats'!$A$1:$O$1,0)))</f>
        <v>89</v>
      </c>
      <c r="D6" s="20">
        <f>IF(B6="","",INDEX('all pos stats'!$A$1:$O$760,MATCH(B6,'all pos stats'!$A$1:$A$760,0),MATCH($D$2,'all pos stats'!$A$1:$O$1,0)))</f>
        <v>25</v>
      </c>
      <c r="E6" s="20">
        <f>IF(B6="","",INDEX('all pos stats'!$A$1:$O$760,MATCH(B6,'all pos stats'!$A$1:$A$760,0),MATCH($E$2,'all pos stats'!$A$1:$O$1,0)))</f>
        <v>83</v>
      </c>
      <c r="F6" s="20">
        <f>IF(B6="","",INDEX('all pos stats'!$A$1:$O$760,MATCH(B6,'all pos stats'!$A$1:$A$760,0),MATCH($F$2,'all pos stats'!$A$1:$O$1,0)))</f>
        <v>7</v>
      </c>
      <c r="G6" s="20">
        <f>IF(B6="","",INDEX('all pos stats'!$A$1:$O$760,MATCH(B6,'all pos stats'!$A$1:$A$760,0),MATCH($G$2,'all pos stats'!$A$1:$O$1,0)))</f>
        <v>0.3</v>
      </c>
      <c r="I6" s="23" t="s">
        <v>950</v>
      </c>
      <c r="J6" s="20" t="str">
        <f>IF('DRAFT LIST'!F45="","",'DRAFT LIST'!F45)</f>
        <v/>
      </c>
      <c r="K6" s="20" t="str">
        <f>IF(J6="","",INDEX('a-z PITCHERS'!$A$1:$P$1108,MATCH(J6,'a-z PITCHERS'!$A$1:$A$1108,0),MATCH($K$2,'a-z PITCHERS'!$A$1:$P$1,0)))</f>
        <v/>
      </c>
      <c r="L6" s="20" t="str">
        <f>IF($J$6="","",INDEX('a-z PITCHERS'!$A$1:$P$1108,MATCH($J6,'a-z PITCHERS'!$A$1:$A$1108,0),MATCH($L2,'a-z PITCHERS'!$A$1:$P$1,0)))</f>
        <v/>
      </c>
      <c r="M6" s="20" t="str">
        <f>IF($J6="","",INDEX('a-z PITCHERS'!$A$1:$P$1108,MATCH($J6,'a-z PITCHERS'!$A$1:$A$1108,0),MATCH($M$2,'a-z PITCHERS'!$A$1:$P$1,0)))</f>
        <v/>
      </c>
      <c r="N6" s="20" t="str">
        <f>IF($J6="","",INDEX('a-z PITCHERS'!$A$1:$P$1108,MATCH($J6,'a-z PITCHERS'!$A$1:$A$1108,0),MATCH($N$2,'a-z PITCHERS'!$A$1:$P$1,0)))</f>
        <v/>
      </c>
      <c r="O6" s="20" t="str">
        <f>IF($J6="","",INDEX('a-z PITCHERS'!$A$1:$P$1108,MATCH($J6,'a-z PITCHERS'!$A$1:$A$1108,0),MATCH($O$2,'a-z PITCHERS'!$A$1:$P$1,0)))</f>
        <v/>
      </c>
    </row>
    <row r="7" spans="1:15" ht="15" thickBot="1" x14ac:dyDescent="0.35">
      <c r="A7" s="23"/>
      <c r="B7" s="20" t="str">
        <f>IF('DRAFT LIST'!D47="","",'DRAFT LIST'!D47)</f>
        <v/>
      </c>
      <c r="C7" s="20" t="str">
        <f>IF(B7="","",INDEX('all pos stats'!$A$1:$O$760,MATCH(B7,'all pos stats'!$A$1:$A$760,0),MATCH($C$2,'all pos stats'!$A$1:$O$1,0)))</f>
        <v/>
      </c>
      <c r="D7" s="20" t="str">
        <f>IF(B7="","",INDEX('all pos stats'!$A$1:$O$760,MATCH(B7,'all pos stats'!$A$1:$A$760,0),MATCH($D$2,'all pos stats'!$A$1:$O$1,0)))</f>
        <v/>
      </c>
      <c r="E7" s="20" t="str">
        <f>IF(B7="","",INDEX('all pos stats'!$A$1:$O$760,MATCH(B7,'all pos stats'!$A$1:$A$760,0),MATCH($E$2,'all pos stats'!$A$1:$O$1,0)))</f>
        <v/>
      </c>
      <c r="F7" s="20" t="str">
        <f>IF(B7="","",INDEX('all pos stats'!$A$1:$O$760,MATCH(B7,'all pos stats'!$A$1:$A$760,0),MATCH($F$2,'all pos stats'!$A$1:$O$1,0)))</f>
        <v/>
      </c>
      <c r="G7" s="20" t="str">
        <f>IF(B7="","",INDEX('all pos stats'!$A$1:$O$760,MATCH(B7,'all pos stats'!$A$1:$A$760,0),MATCH($G$2,'all pos stats'!$A$1:$O$1,0)))</f>
        <v/>
      </c>
      <c r="I7" s="23" t="s">
        <v>2245</v>
      </c>
      <c r="J7" s="20" t="str">
        <f>IF('DRAFT LIST'!F47="","",'DRAFT LIST'!F47)</f>
        <v>Clayton Kershaw (LAD - SP) </v>
      </c>
      <c r="K7" s="20">
        <f>IF(J7="","",INDEX('a-z PITCHERS'!$A$1:$P$1108,MATCH(J7,'a-z PITCHERS'!$A$1:$A$1108,0),MATCH($K$2,'a-z PITCHERS'!$A$1:$P$1,0)))</f>
        <v>0</v>
      </c>
      <c r="L7" s="20">
        <f>IF($J$7="","",INDEX('a-z PITCHERS'!$A$1:$P$1108,MATCH($J7,'a-z PITCHERS'!$A$1:$A$1108,0),MATCH($L2,'a-z PITCHERS'!$A$1:$P$1,0)))</f>
        <v>242</v>
      </c>
      <c r="M7" s="20">
        <f>IF($J7="","",INDEX('a-z PITCHERS'!$A$1:$P$1108,MATCH($J7,'a-z PITCHERS'!$A$1:$A$1108,0),MATCH($M$2,'a-z PITCHERS'!$A$1:$P$1,0)))</f>
        <v>2.34</v>
      </c>
      <c r="N7" s="20">
        <f>IF($J7="","",INDEX('a-z PITCHERS'!$A$1:$P$1108,MATCH($J7,'a-z PITCHERS'!$A$1:$A$1108,0),MATCH($N$2,'a-z PITCHERS'!$A$1:$P$1,0)))</f>
        <v>0.94</v>
      </c>
      <c r="O7" s="20">
        <f>IF($J7="","",INDEX('a-z PITCHERS'!$A$1:$P$1108,MATCH($J7,'a-z PITCHERS'!$A$1:$A$1108,0),MATCH($O$2,'a-z PITCHERS'!$A$1:$P$1,0)))</f>
        <v>26</v>
      </c>
    </row>
    <row r="8" spans="1:15" ht="15" thickBot="1" x14ac:dyDescent="0.35">
      <c r="A8" s="23"/>
      <c r="B8" s="20" t="str">
        <f>IF('DRAFT LIST'!D67="","",'DRAFT LIST'!D67)</f>
        <v>Christian Yelich (MIA - LF,CF) </v>
      </c>
      <c r="C8" s="20">
        <f>IF(B8="","",INDEX('all pos stats'!$A$1:$O$760,MATCH(B8,'all pos stats'!$A$1:$A$760,0),MATCH($C$2,'all pos stats'!$A$1:$O$1,0)))</f>
        <v>81</v>
      </c>
      <c r="D8" s="20">
        <f>IF(B8="","",INDEX('all pos stats'!$A$1:$O$760,MATCH(B8,'all pos stats'!$A$1:$A$760,0),MATCH($D$2,'all pos stats'!$A$1:$O$1,0)))</f>
        <v>16</v>
      </c>
      <c r="E8" s="20">
        <f>IF(B8="","",INDEX('all pos stats'!$A$1:$O$760,MATCH(B8,'all pos stats'!$A$1:$A$760,0),MATCH($E$2,'all pos stats'!$A$1:$O$1,0)))</f>
        <v>79</v>
      </c>
      <c r="F8" s="20">
        <f>IF(B8="","",INDEX('all pos stats'!$A$1:$O$760,MATCH(B8,'all pos stats'!$A$1:$A$760,0),MATCH($F$2,'all pos stats'!$A$1:$O$1,0)))</f>
        <v>13</v>
      </c>
      <c r="G8" s="20">
        <f>IF(B8="","",INDEX('all pos stats'!$A$1:$O$760,MATCH(B8,'all pos stats'!$A$1:$A$760,0),MATCH($G$2,'all pos stats'!$A$1:$O$1,0)))</f>
        <v>0.29499999999999998</v>
      </c>
      <c r="I8" s="23" t="s">
        <v>2245</v>
      </c>
      <c r="J8" s="20" t="str">
        <f>IF('DRAFT LIST'!F67="","",'DRAFT LIST'!F67)</f>
        <v/>
      </c>
      <c r="K8" s="20" t="str">
        <f>IF(J8="","",INDEX('a-z PITCHERS'!$A$1:$P$1108,MATCH(J8,'a-z PITCHERS'!$A$1:$A$1108,0),MATCH($K$2,'a-z PITCHERS'!$A$1:$P$1,0)))</f>
        <v/>
      </c>
      <c r="L8" s="20" t="str">
        <f>IF($J$8="","",INDEX('a-z PITCHERS'!$A$1:$P$1108,MATCH($J8,'a-z PITCHERS'!$A$1:$A$1108,0),MATCH($L2,'a-z PITCHERS'!$A$1:$P$1,0)))</f>
        <v/>
      </c>
      <c r="M8" s="20" t="str">
        <f>IF($J8="","",INDEX('a-z PITCHERS'!$A$1:$P$1108,MATCH($J8,'a-z PITCHERS'!$A$1:$A$1108,0),MATCH($M$2,'a-z PITCHERS'!$A$1:$P$1,0)))</f>
        <v/>
      </c>
      <c r="N8" s="20" t="str">
        <f>IF($J8="","",INDEX('a-z PITCHERS'!$A$1:$P$1108,MATCH($J8,'a-z PITCHERS'!$A$1:$A$1108,0),MATCH($N$2,'a-z PITCHERS'!$A$1:$P$1,0)))</f>
        <v/>
      </c>
      <c r="O8" s="20" t="str">
        <f>IF($J8="","",INDEX('a-z PITCHERS'!$A$1:$P$1108,MATCH($J8,'a-z PITCHERS'!$A$1:$A$1108,0),MATCH($O$2,'a-z PITCHERS'!$A$1:$P$1,0)))</f>
        <v/>
      </c>
    </row>
    <row r="9" spans="1:15" ht="15" thickBot="1" x14ac:dyDescent="0.35">
      <c r="A9" s="23"/>
      <c r="B9" s="20" t="str">
        <f>IF('DRAFT LIST'!D69="","",'DRAFT LIST'!D69)</f>
        <v>Jean Segura (SEA - 2B,SS) </v>
      </c>
      <c r="C9" s="20">
        <f>IF(B9="","",INDEX('all pos stats'!$A$1:$O$760,MATCH(B9,'all pos stats'!$A$1:$A$760,0),MATCH($C$2,'all pos stats'!$A$1:$O$1,0)))</f>
        <v>82</v>
      </c>
      <c r="D9" s="20">
        <f>IF(B9="","",INDEX('all pos stats'!$A$1:$O$760,MATCH(B9,'all pos stats'!$A$1:$A$760,0),MATCH($D$2,'all pos stats'!$A$1:$O$1,0)))</f>
        <v>13</v>
      </c>
      <c r="E9" s="20">
        <f>IF(B9="","",INDEX('all pos stats'!$A$1:$O$760,MATCH(B9,'all pos stats'!$A$1:$A$760,0),MATCH($E$2,'all pos stats'!$A$1:$O$1,0)))</f>
        <v>55</v>
      </c>
      <c r="F9" s="20">
        <f>IF(B9="","",INDEX('all pos stats'!$A$1:$O$760,MATCH(B9,'all pos stats'!$A$1:$A$760,0),MATCH($F$2,'all pos stats'!$A$1:$O$1,0)))</f>
        <v>26</v>
      </c>
      <c r="G9" s="20">
        <f>IF(B9="","",INDEX('all pos stats'!$A$1:$O$760,MATCH(B9,'all pos stats'!$A$1:$A$760,0),MATCH($G$2,'all pos stats'!$A$1:$O$1,0)))</f>
        <v>0.27700000000000002</v>
      </c>
      <c r="I9" s="23" t="s">
        <v>952</v>
      </c>
      <c r="J9" s="20" t="str">
        <f>IF('DRAFT LIST'!F69="","",'DRAFT LIST'!F69)</f>
        <v/>
      </c>
      <c r="K9" s="20" t="str">
        <f>IF(J9="","",INDEX('a-z PITCHERS'!$A$1:$P$1108,MATCH(J9,'a-z PITCHERS'!$A$1:$A$1108,0),MATCH($K$2,'a-z PITCHERS'!$A$1:$P$1,0)))</f>
        <v/>
      </c>
      <c r="L9" s="20" t="str">
        <f>IF($J$9="","",INDEX('a-z PITCHERS'!$A$1:$P$1108,MATCH($J9,'a-z PITCHERS'!$A$1:$A$1108,0),MATCH($L2,'a-z PITCHERS'!$A$1:$P$1,0)))</f>
        <v/>
      </c>
      <c r="M9" s="20" t="str">
        <f>IF($J9="","",INDEX('a-z PITCHERS'!$A$1:$P$1108,MATCH($J9,'a-z PITCHERS'!$A$1:$A$1108,0),MATCH($M$2,'a-z PITCHERS'!$A$1:$P$1,0)))</f>
        <v/>
      </c>
      <c r="N9" s="20" t="str">
        <f>IF($J9="","",INDEX('a-z PITCHERS'!$A$1:$P$1108,MATCH($J9,'a-z PITCHERS'!$A$1:$A$1108,0),MATCH($N$2,'a-z PITCHERS'!$A$1:$P$1,0)))</f>
        <v/>
      </c>
      <c r="O9" s="20" t="str">
        <f>IF($J9="","",INDEX('a-z PITCHERS'!$A$1:$P$1108,MATCH($J9,'a-z PITCHERS'!$A$1:$A$1108,0),MATCH($O$2,'a-z PITCHERS'!$A$1:$P$1,0)))</f>
        <v/>
      </c>
    </row>
    <row r="10" spans="1:15" ht="15" thickBot="1" x14ac:dyDescent="0.35">
      <c r="A10" s="23"/>
      <c r="B10" s="20" t="str">
        <f>IF('DRAFT LIST'!D89="","",'DRAFT LIST'!D89)</f>
        <v>Matt Carpenter (STL - 1B,2B,3B) </v>
      </c>
      <c r="C10" s="20">
        <f>IF(B10="","",INDEX('all pos stats'!$A$1:$O$760,MATCH(B10,'all pos stats'!$A$1:$A$760,0),MATCH($C$2,'all pos stats'!$A$1:$O$1,0)))</f>
        <v>89</v>
      </c>
      <c r="D10" s="20">
        <f>IF(B10="","",INDEX('all pos stats'!$A$1:$O$760,MATCH(B10,'all pos stats'!$A$1:$A$760,0),MATCH($D$2,'all pos stats'!$A$1:$O$1,0)))</f>
        <v>21</v>
      </c>
      <c r="E10" s="20">
        <f>IF(B10="","",INDEX('all pos stats'!$A$1:$O$760,MATCH(B10,'all pos stats'!$A$1:$A$760,0),MATCH($E$2,'all pos stats'!$A$1:$O$1,0)))</f>
        <v>75</v>
      </c>
      <c r="F10" s="20">
        <f>IF(B10="","",INDEX('all pos stats'!$A$1:$O$760,MATCH(B10,'all pos stats'!$A$1:$A$760,0),MATCH($F$2,'all pos stats'!$A$1:$O$1,0)))</f>
        <v>2</v>
      </c>
      <c r="G10" s="20">
        <f>IF(B10="","",INDEX('all pos stats'!$A$1:$O$760,MATCH(B10,'all pos stats'!$A$1:$A$760,0),MATCH($G$2,'all pos stats'!$A$1:$O$1,0)))</f>
        <v>0.26900000000000002</v>
      </c>
      <c r="I10" s="23" t="s">
        <v>952</v>
      </c>
      <c r="J10" s="20" t="str">
        <f>IF('DRAFT LIST'!F89="","",'DRAFT LIST'!F89)</f>
        <v/>
      </c>
      <c r="K10" s="20" t="str">
        <f>IF(J10="","",INDEX('a-z PITCHERS'!$A$1:$P$1108,MATCH(J10,'a-z PITCHERS'!$A$1:$A$1108,0),MATCH($K$2,'a-z PITCHERS'!$A$1:$P$1,0)))</f>
        <v/>
      </c>
      <c r="L10" s="20" t="str">
        <f>IF($J$10="","",INDEX('a-z PITCHERS'!$A$1:$P$1108,MATCH($J10,'a-z PITCHERS'!$A$1:$A$1108,0),MATCH($L2,'a-z PITCHERS'!$A$1:$P$1,0)))</f>
        <v/>
      </c>
      <c r="M10" s="20" t="str">
        <f>IF($J10="","",INDEX('a-z PITCHERS'!$A$1:$P$1108,MATCH($J10,'a-z PITCHERS'!$A$1:$A$1108,0),MATCH($M$2,'a-z PITCHERS'!$A$1:$P$1,0)))</f>
        <v/>
      </c>
      <c r="N10" s="20" t="str">
        <f>IF($J10="","",INDEX('a-z PITCHERS'!$A$1:$P$1108,MATCH($J10,'a-z PITCHERS'!$A$1:$A$1108,0),MATCH($N$2,'a-z PITCHERS'!$A$1:$P$1,0)))</f>
        <v/>
      </c>
      <c r="O10" s="20" t="str">
        <f>IF($J10="","",INDEX('a-z PITCHERS'!$A$1:$P$1108,MATCH($J10,'a-z PITCHERS'!$A$1:$A$1108,0),MATCH($O$2,'a-z PITCHERS'!$A$1:$P$1,0)))</f>
        <v/>
      </c>
    </row>
    <row r="11" spans="1:15" ht="15" thickBot="1" x14ac:dyDescent="0.35">
      <c r="A11" s="23"/>
      <c r="B11" s="20" t="str">
        <f>IF('DRAFT LIST'!D91="","",'DRAFT LIST'!D91)</f>
        <v>Matt Kemp (ATL - LF,RF) </v>
      </c>
      <c r="C11" s="20">
        <f>IF(B11="","",INDEX('all pos stats'!$A$1:$O$760,MATCH(B11,'all pos stats'!$A$1:$A$760,0),MATCH($C$2,'all pos stats'!$A$1:$O$1,0)))</f>
        <v>75</v>
      </c>
      <c r="D11" s="20">
        <f>IF(B11="","",INDEX('all pos stats'!$A$1:$O$760,MATCH(B11,'all pos stats'!$A$1:$A$760,0),MATCH($D$2,'all pos stats'!$A$1:$O$1,0)))</f>
        <v>25</v>
      </c>
      <c r="E11" s="20">
        <f>IF(B11="","",INDEX('all pos stats'!$A$1:$O$760,MATCH(B11,'all pos stats'!$A$1:$A$760,0),MATCH($E$2,'all pos stats'!$A$1:$O$1,0)))</f>
        <v>93</v>
      </c>
      <c r="F11" s="20">
        <f>IF(B11="","",INDEX('all pos stats'!$A$1:$O$760,MATCH(B11,'all pos stats'!$A$1:$A$760,0),MATCH($F$2,'all pos stats'!$A$1:$O$1,0)))</f>
        <v>5</v>
      </c>
      <c r="G11" s="20">
        <f>IF(B11="","",INDEX('all pos stats'!$A$1:$O$760,MATCH(B11,'all pos stats'!$A$1:$A$760,0),MATCH($G$2,'all pos stats'!$A$1:$O$1,0)))</f>
        <v>0.26700000000000002</v>
      </c>
      <c r="I11" s="23" t="s">
        <v>2245</v>
      </c>
      <c r="J11" s="20" t="str">
        <f>IF('DRAFT LIST'!F91="","",'DRAFT LIST'!F91)</f>
        <v/>
      </c>
      <c r="K11" s="20" t="str">
        <f>IF(J11="","",INDEX('a-z PITCHERS'!$A$1:$P$1108,MATCH(J11,'a-z PITCHERS'!$A$1:$A$1108,0),MATCH($K$2,'a-z PITCHERS'!$A$1:$P$1,0)))</f>
        <v/>
      </c>
      <c r="L11" s="20" t="str">
        <f>IF($J$11="","",INDEX('a-z PITCHERS'!$A$1:$P$1108,MATCH($J11,'a-z PITCHERS'!$A$1:$A$1108,0),MATCH($L2,'a-z PITCHERS'!$A$1:$P$1,0)))</f>
        <v/>
      </c>
      <c r="M11" s="20" t="str">
        <f>IF($J11="","",INDEX('a-z PITCHERS'!$A$1:$P$1108,MATCH($J11,'a-z PITCHERS'!$A$1:$A$1108,0),MATCH($M$2,'a-z PITCHERS'!$A$1:$P$1,0)))</f>
        <v/>
      </c>
      <c r="N11" s="20" t="str">
        <f>IF($J11="","",INDEX('a-z PITCHERS'!$A$1:$P$1108,MATCH($J11,'a-z PITCHERS'!$A$1:$A$1108,0),MATCH($N$2,'a-z PITCHERS'!$A$1:$P$1,0)))</f>
        <v/>
      </c>
      <c r="O11" s="20" t="str">
        <f>IF($J11="","",INDEX('a-z PITCHERS'!$A$1:$P$1108,MATCH($J11,'a-z PITCHERS'!$A$1:$A$1108,0),MATCH($O$2,'a-z PITCHERS'!$A$1:$P$1,0)))</f>
        <v/>
      </c>
    </row>
    <row r="12" spans="1:15" ht="15" thickBot="1" x14ac:dyDescent="0.35">
      <c r="A12" s="27"/>
      <c r="B12" s="20" t="str">
        <f>IF('DRAFT LIST'!D111="","",'DRAFT LIST'!D111)</f>
        <v/>
      </c>
      <c r="C12" s="20" t="str">
        <f>IF(B12="","",INDEX('all pos stats'!$A$1:$O$760,MATCH(B12,'all pos stats'!$A$1:$A$760,0),MATCH($C$2,'all pos stats'!$A$1:$O$1,0)))</f>
        <v/>
      </c>
      <c r="D12" s="20" t="str">
        <f>IF(B12="","",INDEX('all pos stats'!$A$1:$O$760,MATCH(B12,'all pos stats'!$A$1:$A$760,0),MATCH($D$2,'all pos stats'!$A$1:$O$1,0)))</f>
        <v/>
      </c>
      <c r="E12" s="20" t="str">
        <f>IF(B12="","",INDEX('all pos stats'!$A$1:$O$760,MATCH(B12,'all pos stats'!$A$1:$A$760,0),MATCH($E$2,'all pos stats'!$A$1:$O$1,0)))</f>
        <v/>
      </c>
      <c r="F12" s="20" t="str">
        <f>IF(B12="","",INDEX('all pos stats'!$A$1:$O$760,MATCH(B12,'all pos stats'!$A$1:$A$760,0),MATCH($F$2,'all pos stats'!$A$1:$O$1,0)))</f>
        <v/>
      </c>
      <c r="G12" s="20" t="str">
        <f>IF(B12="","",INDEX('all pos stats'!$A$1:$O$760,MATCH(B12,'all pos stats'!$A$1:$A$760,0),MATCH($G$2,'all pos stats'!$A$1:$O$1,0)))</f>
        <v/>
      </c>
      <c r="I12" s="27" t="s">
        <v>952</v>
      </c>
      <c r="J12" s="20" t="str">
        <f>IF('DRAFT LIST'!F111="","",'DRAFT LIST'!F111)</f>
        <v>Roberto Osuna (TOR - RP) </v>
      </c>
      <c r="K12" s="20">
        <f>IF(J12="","",INDEX('a-z PITCHERS'!$A$1:$P$1108,MATCH(J12,'a-z PITCHERS'!$A$1:$A$1108,0),MATCH($K$2,'a-z PITCHERS'!$A$1:$P$1,0)))</f>
        <v>35</v>
      </c>
      <c r="L12" s="20">
        <f>IF($J$12="","",INDEX('a-z PITCHERS'!$A$1:$P$1108,MATCH($J12,'a-z PITCHERS'!$A$1:$A$1108,0),MATCH($L2,'a-z PITCHERS'!$A$1:$P$1,0)))</f>
        <v>77</v>
      </c>
      <c r="M12" s="20">
        <f>IF($J12="","",INDEX('a-z PITCHERS'!$A$1:$P$1108,MATCH($J12,'a-z PITCHERS'!$A$1:$A$1108,0),MATCH($M$2,'a-z PITCHERS'!$A$1:$P$1,0)))</f>
        <v>3.05</v>
      </c>
      <c r="N12" s="20">
        <f>IF($J12="","",INDEX('a-z PITCHERS'!$A$1:$P$1108,MATCH($J12,'a-z PITCHERS'!$A$1:$A$1108,0),MATCH($N$2,'a-z PITCHERS'!$A$1:$P$1,0)))</f>
        <v>1.02</v>
      </c>
      <c r="O12" s="20">
        <f>IF($J12="","",INDEX('a-z PITCHERS'!$A$1:$P$1108,MATCH($J12,'a-z PITCHERS'!$A$1:$A$1108,0),MATCH($O$2,'a-z PITCHERS'!$A$1:$P$1,0)))</f>
        <v>0</v>
      </c>
    </row>
    <row r="13" spans="1:15" ht="15" thickBot="1" x14ac:dyDescent="0.35">
      <c r="A13" s="30"/>
      <c r="B13" s="31" t="s">
        <v>954</v>
      </c>
      <c r="C13" s="65">
        <f>SUM(C3:C12)</f>
        <v>586</v>
      </c>
      <c r="D13" s="65">
        <f>SUM(D3:D12)</f>
        <v>148</v>
      </c>
      <c r="E13" s="65">
        <f>SUM(E3:E12)</f>
        <v>559</v>
      </c>
      <c r="F13" s="65">
        <f>SUM(F3:F12)</f>
        <v>63</v>
      </c>
      <c r="G13" s="66">
        <f>AVERAGE(G3:G12)</f>
        <v>0.28399999999999997</v>
      </c>
      <c r="H13" s="32"/>
      <c r="I13" s="33"/>
      <c r="J13" s="34" t="s">
        <v>954</v>
      </c>
      <c r="K13" s="65">
        <f>SUM(K3:K12)</f>
        <v>35</v>
      </c>
      <c r="L13" s="65">
        <f t="shared" ref="L13" si="0">SUM(L3:L12)</f>
        <v>545</v>
      </c>
      <c r="M13" s="65">
        <f>AVERAGE(M3:M12)</f>
        <v>2.9033333333333338</v>
      </c>
      <c r="N13" s="65">
        <f>AVERAGE(N3:N12)</f>
        <v>1.0233333333333332</v>
      </c>
      <c r="O13" s="65">
        <f>SUM(O3:O12)</f>
        <v>48</v>
      </c>
    </row>
    <row r="14" spans="1:15" ht="15" thickBot="1" x14ac:dyDescent="0.35">
      <c r="A14" s="35"/>
      <c r="B14" s="20" t="str">
        <f>IF('DRAFT LIST'!D113="","",'DRAFT LIST'!D113)</f>
        <v>David Dahl (COL - LF,CF) DTD </v>
      </c>
      <c r="C14" s="20">
        <f>IF(B14="","",INDEX('all pos stats'!$A$1:$O$760,MATCH(B14,'all pos stats'!$A$1:$A$760,0),MATCH($C$2,'all pos stats'!$A$1:$O$1,0)))</f>
        <v>60</v>
      </c>
      <c r="D14" s="20">
        <f>IF(B14="","",INDEX('all pos stats'!$A$1:$O$760,MATCH(B14,'all pos stats'!$A$1:$A$760,0),MATCH($D$2,'all pos stats'!$A$1:$O$1,0)))</f>
        <v>16</v>
      </c>
      <c r="E14" s="20">
        <f>IF(B14="","",INDEX('all pos stats'!$A$1:$O$760,MATCH(B14,'all pos stats'!$A$1:$A$760,0),MATCH($E$2,'all pos stats'!$A$1:$O$1,0)))</f>
        <v>59</v>
      </c>
      <c r="F14" s="20">
        <f>IF(B14="","",INDEX('all pos stats'!$A$1:$O$760,MATCH(B14,'all pos stats'!$A$1:$A$760,0),MATCH($F$2,'all pos stats'!$A$1:$O$1,0)))</f>
        <v>15</v>
      </c>
      <c r="G14" s="20">
        <f>IF(B14="","",INDEX('all pos stats'!$A$1:$O$760,MATCH(B14,'all pos stats'!$A$1:$A$760,0),MATCH($G$2,'all pos stats'!$A$1:$O$1,0)))</f>
        <v>0.27400000000000002</v>
      </c>
      <c r="I14" s="35" t="s">
        <v>2245</v>
      </c>
      <c r="J14" s="20" t="str">
        <f>IF('DRAFT LIST'!F113="","",'DRAFT LIST'!F113)</f>
        <v/>
      </c>
      <c r="K14" s="20" t="str">
        <f>IF(J14="","",INDEX('a-z PITCHERS'!$A$1:$P$1108,MATCH(J14,'a-z PITCHERS'!$A$1:$A$1108,0),MATCH($K$2,'a-z PITCHERS'!$A$1:$P$1,0)))</f>
        <v/>
      </c>
      <c r="L14" s="20" t="str">
        <f>IF($J$14="","",INDEX('a-z PITCHERS'!$A$1:$P$1108,MATCH($J14,'a-z PITCHERS'!$A$1:$A$1108,0),MATCH($L2,'a-z PITCHERS'!$A$1:$P$1,0)))</f>
        <v/>
      </c>
      <c r="M14" s="20" t="str">
        <f>IF($J14="","",INDEX('a-z PITCHERS'!$A$1:$P$1108,MATCH($J14,'a-z PITCHERS'!$A$1:$A$1108,0),MATCH($M$2,'a-z PITCHERS'!$A$1:$P$1,0)))</f>
        <v/>
      </c>
      <c r="N14" s="20" t="str">
        <f>IF($J14="","",INDEX('a-z PITCHERS'!$A$1:$P$1108,MATCH($J14,'a-z PITCHERS'!$A$1:$A$1108,0),MATCH($N$2,'a-z PITCHERS'!$A$1:$P$1,0)))</f>
        <v/>
      </c>
      <c r="O14" s="20" t="str">
        <f>IF($J14="","",INDEX('a-z PITCHERS'!$A$1:$P$1108,MATCH($J14,'a-z PITCHERS'!$A$1:$A$1108,0),MATCH($O$2,'a-z PITCHERS'!$A$1:$P$1,0)))</f>
        <v/>
      </c>
    </row>
    <row r="15" spans="1:15" ht="15" thickBot="1" x14ac:dyDescent="0.35">
      <c r="A15" s="35"/>
      <c r="B15" s="20" t="str">
        <f>IF('DRAFT LIST'!D133="","",'DRAFT LIST'!D133)</f>
        <v/>
      </c>
      <c r="C15" s="20" t="str">
        <f>IF(B15="","",INDEX('all pos stats'!$A$1:$O$760,MATCH(B15,'all pos stats'!$A$1:$A$760,0),MATCH($C$2,'all pos stats'!$A$1:$O$1,0)))</f>
        <v/>
      </c>
      <c r="D15" s="20" t="str">
        <f>IF(B15="","",INDEX('all pos stats'!$A$1:$O$760,MATCH(B15,'all pos stats'!$A$1:$A$760,0),MATCH($D$2,'all pos stats'!$A$1:$O$1,0)))</f>
        <v/>
      </c>
      <c r="E15" s="20" t="str">
        <f>IF(B15="","",INDEX('all pos stats'!$A$1:$O$760,MATCH(B15,'all pos stats'!$A$1:$A$760,0),MATCH($E$2,'all pos stats'!$A$1:$O$1,0)))</f>
        <v/>
      </c>
      <c r="F15" s="20" t="str">
        <f>IF(B15="","",INDEX('all pos stats'!$A$1:$O$760,MATCH(B15,'all pos stats'!$A$1:$A$760,0),MATCH($F$2,'all pos stats'!$A$1:$O$1,0)))</f>
        <v/>
      </c>
      <c r="G15" s="20" t="str">
        <f>IF(B15="","",INDEX('all pos stats'!$A$1:$O$760,MATCH(B15,'all pos stats'!$A$1:$A$760,0),MATCH($G$2,'all pos stats'!$A$1:$O$1,0)))</f>
        <v/>
      </c>
      <c r="I15" s="35" t="s">
        <v>952</v>
      </c>
      <c r="J15" s="20" t="str">
        <f>IF('DRAFT LIST'!F133="","",'DRAFT LIST'!F133)</f>
        <v>Danny Salazar (CLE - SP) </v>
      </c>
      <c r="K15" s="20">
        <f>IF(J15="","",INDEX('a-z PITCHERS'!$A$1:$P$1108,MATCH(J15,'a-z PITCHERS'!$A$1:$A$1108,0),MATCH($K$2,'a-z PITCHERS'!$A$1:$P$1,0)))</f>
        <v>0</v>
      </c>
      <c r="L15" s="20">
        <f>IF($J$15="","",INDEX('a-z PITCHERS'!$A$1:$P$1108,MATCH($J15,'a-z PITCHERS'!$A$1:$A$1108,0),MATCH($L2,'a-z PITCHERS'!$A$1:$P$1,0)))</f>
        <v>188</v>
      </c>
      <c r="M15" s="20">
        <f>IF($J15="","",INDEX('a-z PITCHERS'!$A$1:$P$1108,MATCH($J15,'a-z PITCHERS'!$A$1:$A$1108,0),MATCH($M$2,'a-z PITCHERS'!$A$1:$P$1,0)))</f>
        <v>3.72</v>
      </c>
      <c r="N15" s="20">
        <f>IF($J15="","",INDEX('a-z PITCHERS'!$A$1:$P$1108,MATCH($J15,'a-z PITCHERS'!$A$1:$A$1108,0),MATCH($N$2,'a-z PITCHERS'!$A$1:$P$1,0)))</f>
        <v>1.24</v>
      </c>
      <c r="O15" s="20">
        <f>IF($J15="","",INDEX('a-z PITCHERS'!$A$1:$P$1108,MATCH($J15,'a-z PITCHERS'!$A$1:$A$1108,0),MATCH($O$2,'a-z PITCHERS'!$A$1:$P$1,0)))</f>
        <v>17</v>
      </c>
    </row>
    <row r="16" spans="1:15" ht="15" thickBot="1" x14ac:dyDescent="0.35">
      <c r="A16" s="35"/>
      <c r="B16" s="20" t="str">
        <f>IF('DRAFT LIST'!D135="","",'DRAFT LIST'!D135)</f>
        <v/>
      </c>
      <c r="C16" s="20" t="str">
        <f>IF(B16="","",INDEX('all pos stats'!$A$1:$O$760,MATCH(B16,'all pos stats'!$A$1:$A$760,0),MATCH($C$2,'all pos stats'!$A$1:$O$1,0)))</f>
        <v/>
      </c>
      <c r="D16" s="20" t="str">
        <f>IF(B16="","",INDEX('all pos stats'!$A$1:$O$760,MATCH(B16,'all pos stats'!$A$1:$A$760,0),MATCH($D$2,'all pos stats'!$A$1:$O$1,0)))</f>
        <v/>
      </c>
      <c r="E16" s="20" t="str">
        <f>IF(B16="","",INDEX('all pos stats'!$A$1:$O$760,MATCH(B16,'all pos stats'!$A$1:$A$760,0),MATCH($E$2,'all pos stats'!$A$1:$O$1,0)))</f>
        <v/>
      </c>
      <c r="F16" s="20" t="str">
        <f>IF(B16="","",INDEX('all pos stats'!$A$1:$O$760,MATCH(B16,'all pos stats'!$A$1:$A$760,0),MATCH($F$2,'all pos stats'!$A$1:$O$1,0)))</f>
        <v/>
      </c>
      <c r="G16" s="20" t="str">
        <f>IF(B16="","",INDEX('all pos stats'!$A$1:$O$760,MATCH(B16,'all pos stats'!$A$1:$A$760,0),MATCH($G$2,'all pos stats'!$A$1:$O$1,0)))</f>
        <v/>
      </c>
      <c r="I16" s="35" t="s">
        <v>2245</v>
      </c>
      <c r="J16" s="20" t="str">
        <f>IF('DRAFT LIST'!F135="","",'DRAFT LIST'!F135)</f>
        <v>Andrew Miller (CLE - RP) </v>
      </c>
      <c r="K16" s="20">
        <f>IF(J16="","",INDEX('a-z PITCHERS'!$A$1:$P$1108,MATCH(J16,'a-z PITCHERS'!$A$1:$A$1108,0),MATCH($K$2,'a-z PITCHERS'!$A$1:$P$1,0)))</f>
        <v>11</v>
      </c>
      <c r="L16" s="20">
        <f>IF($J$16="","",INDEX('a-z PITCHERS'!$A$1:$P$1108,MATCH($J16,'a-z PITCHERS'!$A$1:$A$1108,0),MATCH($L2,'a-z PITCHERS'!$A$1:$P$1,0)))</f>
        <v>107</v>
      </c>
      <c r="M16" s="20">
        <f>IF($J16="","",INDEX('a-z PITCHERS'!$A$1:$P$1108,MATCH($J16,'a-z PITCHERS'!$A$1:$A$1108,0),MATCH($M$2,'a-z PITCHERS'!$A$1:$P$1,0)))</f>
        <v>2.04</v>
      </c>
      <c r="N16" s="20">
        <f>IF($J16="","",INDEX('a-z PITCHERS'!$A$1:$P$1108,MATCH($J16,'a-z PITCHERS'!$A$1:$A$1108,0),MATCH($N$2,'a-z PITCHERS'!$A$1:$P$1,0)))</f>
        <v>0.88</v>
      </c>
      <c r="O16" s="20">
        <f>IF($J16="","",INDEX('a-z PITCHERS'!$A$1:$P$1108,MATCH($J16,'a-z PITCHERS'!$A$1:$A$1108,0),MATCH($O$2,'a-z PITCHERS'!$A$1:$P$1,0)))</f>
        <v>0</v>
      </c>
    </row>
    <row r="17" spans="1:15" ht="15" thickBot="1" x14ac:dyDescent="0.35">
      <c r="A17" s="35"/>
      <c r="B17" s="20" t="str">
        <f>IF('DRAFT LIST'!D155="","",'DRAFT LIST'!D155)</f>
        <v>Justin Turner (LAD - 3B) </v>
      </c>
      <c r="C17" s="20">
        <f>IF(B17="","",INDEX('all pos stats'!$A$1:$O$760,MATCH(B17,'all pos stats'!$A$1:$A$760,0),MATCH($C$2,'all pos stats'!$A$1:$O$1,0)))</f>
        <v>74</v>
      </c>
      <c r="D17" s="20">
        <f>IF(B17="","",INDEX('all pos stats'!$A$1:$O$760,MATCH(B17,'all pos stats'!$A$1:$A$760,0),MATCH($D$2,'all pos stats'!$A$1:$O$1,0)))</f>
        <v>21</v>
      </c>
      <c r="E17" s="20">
        <f>IF(B17="","",INDEX('all pos stats'!$A$1:$O$760,MATCH(B17,'all pos stats'!$A$1:$A$760,0),MATCH($E$2,'all pos stats'!$A$1:$O$1,0)))</f>
        <v>82</v>
      </c>
      <c r="F17" s="20">
        <f>IF(B17="","",INDEX('all pos stats'!$A$1:$O$760,MATCH(B17,'all pos stats'!$A$1:$A$760,0),MATCH($F$2,'all pos stats'!$A$1:$O$1,0)))</f>
        <v>5</v>
      </c>
      <c r="G17" s="20">
        <f>IF(B17="","",INDEX('all pos stats'!$A$1:$O$760,MATCH(B17,'all pos stats'!$A$1:$A$760,0),MATCH($G$2,'all pos stats'!$A$1:$O$1,0)))</f>
        <v>0.28399999999999997</v>
      </c>
      <c r="I17" s="35" t="s">
        <v>952</v>
      </c>
      <c r="J17" s="20" t="str">
        <f>IF('DRAFT LIST'!F155="","",'DRAFT LIST'!F155)</f>
        <v/>
      </c>
      <c r="K17" s="20" t="str">
        <f>IF(J17="","",INDEX('a-z PITCHERS'!$A$1:$P$1108,MATCH(J17,'a-z PITCHERS'!$A$1:$A$1108,0),MATCH($K$2,'a-z PITCHERS'!$A$1:$P$1,0)))</f>
        <v/>
      </c>
      <c r="L17" s="20" t="str">
        <f>IF($J$17="","",INDEX('a-z PITCHERS'!$A$1:$P$1108,MATCH($J17,'a-z PITCHERS'!$A$1:$A$1108,0),MATCH($L2,'a-z PITCHERS'!$A$1:$P$1,0)))</f>
        <v/>
      </c>
      <c r="M17" s="20" t="str">
        <f>IF($J17="","",INDEX('a-z PITCHERS'!$A$1:$P$1108,MATCH($J17,'a-z PITCHERS'!$A$1:$A$1108,0),MATCH($M$2,'a-z PITCHERS'!$A$1:$P$1,0)))</f>
        <v/>
      </c>
      <c r="N17" s="20" t="str">
        <f>IF($J17="","",INDEX('a-z PITCHERS'!$A$1:$P$1108,MATCH($J17,'a-z PITCHERS'!$A$1:$A$1108,0),MATCH($N$2,'a-z PITCHERS'!$A$1:$P$1,0)))</f>
        <v/>
      </c>
      <c r="O17" s="20" t="str">
        <f>IF($J17="","",INDEX('a-z PITCHERS'!$A$1:$P$1108,MATCH($J17,'a-z PITCHERS'!$A$1:$A$1108,0),MATCH($O$2,'a-z PITCHERS'!$A$1:$P$1,0)))</f>
        <v/>
      </c>
    </row>
    <row r="18" spans="1:15" ht="15" thickBot="1" x14ac:dyDescent="0.35">
      <c r="A18" s="35"/>
      <c r="B18" s="20" t="str">
        <f>IF('DRAFT LIST'!D157="","",'DRAFT LIST'!D157)</f>
        <v>J.T. Realmuto (MIA - C) </v>
      </c>
      <c r="C18" s="20">
        <f>IF(B18="","",INDEX('all pos stats'!$A$1:$O$760,MATCH(B18,'all pos stats'!$A$1:$A$760,0),MATCH($C$2,'all pos stats'!$A$1:$O$1,0)))</f>
        <v>52</v>
      </c>
      <c r="D18" s="20">
        <f>IF(B18="","",INDEX('all pos stats'!$A$1:$O$760,MATCH(B18,'all pos stats'!$A$1:$A$760,0),MATCH($D$2,'all pos stats'!$A$1:$O$1,0)))</f>
        <v>10</v>
      </c>
      <c r="E18" s="20">
        <f>IF(B18="","",INDEX('all pos stats'!$A$1:$O$760,MATCH(B18,'all pos stats'!$A$1:$A$760,0),MATCH($E$2,'all pos stats'!$A$1:$O$1,0)))</f>
        <v>50</v>
      </c>
      <c r="F18" s="20">
        <f>IF(B18="","",INDEX('all pos stats'!$A$1:$O$760,MATCH(B18,'all pos stats'!$A$1:$A$760,0),MATCH($F$2,'all pos stats'!$A$1:$O$1,0)))</f>
        <v>10</v>
      </c>
      <c r="G18" s="20">
        <f>IF(B18="","",INDEX('all pos stats'!$A$1:$O$760,MATCH(B18,'all pos stats'!$A$1:$A$760,0),MATCH($G$2,'all pos stats'!$A$1:$O$1,0)))</f>
        <v>0.27900000000000003</v>
      </c>
      <c r="I18" s="35" t="s">
        <v>2245</v>
      </c>
      <c r="J18" s="20" t="str">
        <f>IF('DRAFT LIST'!F157="","",'DRAFT LIST'!F157)</f>
        <v/>
      </c>
      <c r="K18" s="20" t="str">
        <f>IF(J18="","",INDEX('a-z PITCHERS'!$A$1:$P$1108,MATCH(J18,'a-z PITCHERS'!$A$1:$A$1108,0),MATCH($K$2,'a-z PITCHERS'!$A$1:$P$1,0)))</f>
        <v/>
      </c>
      <c r="L18" s="20" t="str">
        <f>IF($J$18="","",INDEX('a-z PITCHERS'!$A$1:$P$1108,MATCH($J18,'a-z PITCHERS'!$A$1:$A$1108,0),MATCH($L2,'a-z PITCHERS'!$A$1:$P$1,0)))</f>
        <v/>
      </c>
      <c r="M18" s="20" t="str">
        <f>IF($J18="","",INDEX('a-z PITCHERS'!$A$1:$P$1108,MATCH($J18,'a-z PITCHERS'!$A$1:$A$1108,0),MATCH($M$2,'a-z PITCHERS'!$A$1:$P$1,0)))</f>
        <v/>
      </c>
      <c r="N18" s="20" t="str">
        <f>IF($J18="","",INDEX('a-z PITCHERS'!$A$1:$P$1108,MATCH($J18,'a-z PITCHERS'!$A$1:$A$1108,0),MATCH($N$2,'a-z PITCHERS'!$A$1:$P$1,0)))</f>
        <v/>
      </c>
      <c r="O18" s="20" t="str">
        <f>IF($J18="","",INDEX('a-z PITCHERS'!$A$1:$P$1108,MATCH($J18,'a-z PITCHERS'!$A$1:$A$1108,0),MATCH($O$2,'a-z PITCHERS'!$A$1:$P$1,0)))</f>
        <v/>
      </c>
    </row>
    <row r="19" spans="1:15" ht="15" thickBot="1" x14ac:dyDescent="0.35">
      <c r="A19" s="35"/>
      <c r="B19" s="20" t="str">
        <f>IF('DRAFT LIST'!D177="","",'DRAFT LIST'!D177)</f>
        <v/>
      </c>
      <c r="C19" s="20" t="str">
        <f>IF(B19="","",INDEX('all pos stats'!$A$1:$O$760,MATCH(B19,'all pos stats'!$A$1:$A$760,0),MATCH($C$2,'all pos stats'!$A$1:$O$1,0)))</f>
        <v/>
      </c>
      <c r="D19" s="20" t="str">
        <f>IF(B19="","",INDEX('all pos stats'!$A$1:$O$760,MATCH(B19,'all pos stats'!$A$1:$A$760,0),MATCH($D$2,'all pos stats'!$A$1:$O$1,0)))</f>
        <v/>
      </c>
      <c r="E19" s="20" t="str">
        <f>IF(B19="","",INDEX('all pos stats'!$A$1:$O$760,MATCH(B19,'all pos stats'!$A$1:$A$760,0),MATCH($E$2,'all pos stats'!$A$1:$O$1,0)))</f>
        <v/>
      </c>
      <c r="F19" s="20" t="str">
        <f>IF(B19="","",INDEX('all pos stats'!$A$1:$O$760,MATCH(B19,'all pos stats'!$A$1:$A$760,0),MATCH($F$2,'all pos stats'!$A$1:$O$1,0)))</f>
        <v/>
      </c>
      <c r="G19" s="20" t="str">
        <f>IF(B19="","",INDEX('all pos stats'!$A$1:$O$760,MATCH(B19,'all pos stats'!$A$1:$A$760,0),MATCH($G$2,'all pos stats'!$A$1:$O$1,0)))</f>
        <v/>
      </c>
      <c r="I19" s="35" t="s">
        <v>952</v>
      </c>
      <c r="J19" s="20" t="str">
        <f>IF('DRAFT LIST'!F177="","",'DRAFT LIST'!F177)</f>
        <v>Jeanmar Gomez (PHI - RP) </v>
      </c>
      <c r="K19" s="20">
        <f>IF(J19="","",INDEX('a-z PITCHERS'!$A$1:$P$1108,MATCH(J19,'a-z PITCHERS'!$A$1:$A$1108,0),MATCH($K$2,'a-z PITCHERS'!$A$1:$P$1,0)))</f>
        <v>13</v>
      </c>
      <c r="L19" s="20">
        <f>IF($J$19="","",INDEX('a-z PITCHERS'!$A$1:$P$1108,MATCH($J19,'a-z PITCHERS'!$A$1:$A$1108,0),MATCH($L2,'a-z PITCHERS'!$A$1:$P$1,0)))</f>
        <v>45</v>
      </c>
      <c r="M19" s="20">
        <f>IF($J19="","",INDEX('a-z PITCHERS'!$A$1:$P$1108,MATCH($J19,'a-z PITCHERS'!$A$1:$A$1108,0),MATCH($M$2,'a-z PITCHERS'!$A$1:$P$1,0)))</f>
        <v>4.1100000000000003</v>
      </c>
      <c r="N19" s="20">
        <f>IF($J19="","",INDEX('a-z PITCHERS'!$A$1:$P$1108,MATCH($J19,'a-z PITCHERS'!$A$1:$A$1108,0),MATCH($N$2,'a-z PITCHERS'!$A$1:$P$1,0)))</f>
        <v>1.39</v>
      </c>
      <c r="O19" s="20">
        <f>IF($J19="","",INDEX('a-z PITCHERS'!$A$1:$P$1108,MATCH($J19,'a-z PITCHERS'!$A$1:$A$1108,0),MATCH($O$2,'a-z PITCHERS'!$A$1:$P$1,0)))</f>
        <v>0</v>
      </c>
    </row>
    <row r="20" spans="1:15" ht="15" thickBot="1" x14ac:dyDescent="0.35">
      <c r="A20" s="35"/>
      <c r="B20" s="20" t="str">
        <f>IF('DRAFT LIST'!D179="","",'DRAFT LIST'!D179)</f>
        <v>Byron Buxton (MIN - CF) </v>
      </c>
      <c r="C20" s="20">
        <f>IF(B20="","",INDEX('all pos stats'!$A$1:$O$760,MATCH(B20,'all pos stats'!$A$1:$A$760,0),MATCH($C$2,'all pos stats'!$A$1:$O$1,0)))</f>
        <v>72</v>
      </c>
      <c r="D20" s="20">
        <f>IF(B20="","",INDEX('all pos stats'!$A$1:$O$760,MATCH(B20,'all pos stats'!$A$1:$A$760,0),MATCH($D$2,'all pos stats'!$A$1:$O$1,0)))</f>
        <v>16</v>
      </c>
      <c r="E20" s="20">
        <f>IF(B20="","",INDEX('all pos stats'!$A$1:$O$760,MATCH(B20,'all pos stats'!$A$1:$A$760,0),MATCH($E$2,'all pos stats'!$A$1:$O$1,0)))</f>
        <v>55</v>
      </c>
      <c r="F20" s="20">
        <f>IF(B20="","",INDEX('all pos stats'!$A$1:$O$760,MATCH(B20,'all pos stats'!$A$1:$A$760,0),MATCH($F$2,'all pos stats'!$A$1:$O$1,0)))</f>
        <v>17</v>
      </c>
      <c r="G20" s="20">
        <f>IF(B20="","",INDEX('all pos stats'!$A$1:$O$760,MATCH(B20,'all pos stats'!$A$1:$A$760,0),MATCH($G$2,'all pos stats'!$A$1:$O$1,0)))</f>
        <v>0.24399999999999999</v>
      </c>
      <c r="I20" s="35" t="s">
        <v>2245</v>
      </c>
      <c r="J20" s="20" t="str">
        <f>IF('DRAFT LIST'!F179="","",'DRAFT LIST'!F179)</f>
        <v/>
      </c>
      <c r="K20" s="20" t="str">
        <f>IF(J20="","",INDEX('a-z PITCHERS'!$A$1:$P$1108,MATCH(J20,'a-z PITCHERS'!$A$1:$A$1108,0),MATCH($K$2,'a-z PITCHERS'!$A$1:$P$1,0)))</f>
        <v/>
      </c>
      <c r="L20" s="20" t="str">
        <f>IF($J$20="","",INDEX('a-z PITCHERS'!$A$1:$P$1108,MATCH($J20,'a-z PITCHERS'!$A$1:$A$1108,0),MATCH($L2,'a-z PITCHERS'!$A$1:$P$1,0)))</f>
        <v/>
      </c>
      <c r="M20" s="20" t="str">
        <f>IF($J20="","",INDEX('a-z PITCHERS'!$A$1:$P$1108,MATCH($J20,'a-z PITCHERS'!$A$1:$A$1108,0),MATCH($M$2,'a-z PITCHERS'!$A$1:$P$1,0)))</f>
        <v/>
      </c>
      <c r="N20" s="20" t="str">
        <f>IF($J20="","",INDEX('a-z PITCHERS'!$A$1:$P$1108,MATCH($J20,'a-z PITCHERS'!$A$1:$A$1108,0),MATCH($N$2,'a-z PITCHERS'!$A$1:$P$1,0)))</f>
        <v/>
      </c>
      <c r="O20" s="20" t="str">
        <f>IF($J20="","",INDEX('a-z PITCHERS'!$A$1:$P$1108,MATCH($J20,'a-z PITCHERS'!$A$1:$A$1108,0),MATCH($O$2,'a-z PITCHERS'!$A$1:$P$1,0)))</f>
        <v/>
      </c>
    </row>
    <row r="21" spans="1:15" x14ac:dyDescent="0.3">
      <c r="A21" s="35"/>
      <c r="B21" s="20" t="str">
        <f>IF('DRAFT LIST'!D199="","",'DRAFT LIST'!D199)</f>
        <v/>
      </c>
      <c r="C21" s="20" t="str">
        <f>IF(B21="","",INDEX('all pos stats'!$A$1:$O$760,MATCH(B21,'all pos stats'!$A$1:$A$760,0),MATCH($C$2,'all pos stats'!$A$1:$O$1,0)))</f>
        <v/>
      </c>
      <c r="D21" s="20" t="str">
        <f>IF(B21="","",INDEX('all pos stats'!$A$1:$O$760,MATCH(B21,'all pos stats'!$A$1:$A$760,0),MATCH($D$2,'all pos stats'!$A$1:$O$1,0)))</f>
        <v/>
      </c>
      <c r="E21" s="20" t="str">
        <f>IF(B21="","",INDEX('all pos stats'!$A$1:$O$760,MATCH(B21,'all pos stats'!$A$1:$A$760,0),MATCH($E$2,'all pos stats'!$A$1:$O$1,0)))</f>
        <v/>
      </c>
      <c r="F21" s="20" t="str">
        <f>IF(B21="","",INDEX('all pos stats'!$A$1:$O$760,MATCH(B21,'all pos stats'!$A$1:$A$760,0),MATCH($F$2,'all pos stats'!$A$1:$O$1,0)))</f>
        <v/>
      </c>
      <c r="G21" s="20" t="str">
        <f>IF(B21="","",INDEX('all pos stats'!$A$1:$O$760,MATCH(B21,'all pos stats'!$A$1:$A$760,0),MATCH($G$2,'all pos stats'!$A$1:$O$1,0)))</f>
        <v/>
      </c>
      <c r="I21" s="35" t="s">
        <v>952</v>
      </c>
      <c r="J21" s="20" t="str">
        <f>IF('DRAFT LIST'!F199="","",'DRAFT LIST'!F199)</f>
        <v>James Paxton (SEA - SP) </v>
      </c>
      <c r="K21" s="20">
        <f>IF(J21="","",INDEX('a-z PITCHERS'!$A$1:$P$1108,MATCH(J21,'a-z PITCHERS'!$A$1:$A$1108,0),MATCH($K$2,'a-z PITCHERS'!$A$1:$P$1,0)))</f>
        <v>0</v>
      </c>
      <c r="L21" s="20">
        <f>IF($J$21="","",INDEX('a-z PITCHERS'!$A$1:$P$1108,MATCH($J21,'a-z PITCHERS'!$A$1:$A$1108,0),MATCH($L2,'a-z PITCHERS'!$A$1:$P$1,0)))</f>
        <v>153</v>
      </c>
      <c r="M21" s="20">
        <f>IF($J21="","",INDEX('a-z PITCHERS'!$A$1:$P$1108,MATCH($J21,'a-z PITCHERS'!$A$1:$A$1108,0),MATCH($M$2,'a-z PITCHERS'!$A$1:$P$1,0)))</f>
        <v>3.61</v>
      </c>
      <c r="N21" s="20">
        <f>IF($J21="","",INDEX('a-z PITCHERS'!$A$1:$P$1108,MATCH($J21,'a-z PITCHERS'!$A$1:$A$1108,0),MATCH($N$2,'a-z PITCHERS'!$A$1:$P$1,0)))</f>
        <v>1.25</v>
      </c>
      <c r="O21" s="20">
        <f>IF($J21="","",INDEX('a-z PITCHERS'!$A$1:$P$1108,MATCH($J21,'a-z PITCHERS'!$A$1:$A$1108,0),MATCH($O$2,'a-z PITCHERS'!$A$1:$P$1,0)))</f>
        <v>16</v>
      </c>
    </row>
    <row r="22" spans="1:15" x14ac:dyDescent="0.3">
      <c r="A22" s="35"/>
      <c r="B22" s="31" t="s">
        <v>3134</v>
      </c>
      <c r="C22" s="65">
        <f>SUM(C13:C21)</f>
        <v>844</v>
      </c>
      <c r="D22" s="65">
        <f t="shared" ref="D22:F22" si="1">SUM(D13:D21)</f>
        <v>211</v>
      </c>
      <c r="E22" s="65">
        <f t="shared" si="1"/>
        <v>805</v>
      </c>
      <c r="F22" s="65">
        <f t="shared" si="1"/>
        <v>110</v>
      </c>
      <c r="G22" s="66">
        <f>AVERAGE(G13:G21)</f>
        <v>0.27300000000000002</v>
      </c>
      <c r="I22" s="35"/>
      <c r="J22" s="34" t="s">
        <v>3134</v>
      </c>
      <c r="K22" s="65">
        <f>SUM(K13:K21)</f>
        <v>59</v>
      </c>
      <c r="L22" s="65">
        <f t="shared" ref="L22" si="2">SUM(L13:L21)</f>
        <v>1038</v>
      </c>
      <c r="M22" s="65">
        <f>AVERAGE(M13:M21)</f>
        <v>3.2766666666666664</v>
      </c>
      <c r="N22" s="65">
        <f>AVERAGE(N13:N21)</f>
        <v>1.1566666666666667</v>
      </c>
      <c r="O22" s="65">
        <f>SUM(O13:O21)</f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3"/>
  <sheetViews>
    <sheetView workbookViewId="0">
      <selection activeCell="J22" sqref="J22:O22"/>
    </sheetView>
  </sheetViews>
  <sheetFormatPr defaultRowHeight="14.4" x14ac:dyDescent="0.3"/>
  <cols>
    <col min="1" max="1" width="22.5546875" customWidth="1"/>
    <col min="2" max="2" width="31.6640625" customWidth="1"/>
    <col min="3" max="3" width="8.88671875" customWidth="1"/>
    <col min="8" max="8" width="1.6640625" customWidth="1"/>
    <col min="9" max="9" width="8.33203125" style="11" customWidth="1"/>
    <col min="10" max="10" width="31.6640625" customWidth="1"/>
    <col min="11" max="12" width="8.88671875" customWidth="1"/>
    <col min="15" max="15" width="8.88671875" customWidth="1"/>
  </cols>
  <sheetData>
    <row r="1" spans="1:15" ht="15" thickBot="1" x14ac:dyDescent="0.35">
      <c r="A1" s="11" t="str">
        <f>'DRAFT LIST'!A4</f>
        <v>Rapid City Chiefs - Scott</v>
      </c>
      <c r="I1" s="11" t="s">
        <v>941</v>
      </c>
    </row>
    <row r="2" spans="1:15" ht="15" thickBot="1" x14ac:dyDescent="0.35">
      <c r="A2" s="11"/>
      <c r="B2" s="12"/>
      <c r="C2" s="13" t="s">
        <v>169</v>
      </c>
      <c r="D2" s="14" t="s">
        <v>170</v>
      </c>
      <c r="E2" s="13" t="s">
        <v>171</v>
      </c>
      <c r="F2" s="14" t="s">
        <v>172</v>
      </c>
      <c r="G2" s="13" t="s">
        <v>173</v>
      </c>
      <c r="H2" s="15"/>
      <c r="I2" s="16"/>
      <c r="J2" s="12" t="s">
        <v>942</v>
      </c>
      <c r="K2" s="17" t="s">
        <v>1725</v>
      </c>
      <c r="L2" s="18" t="s">
        <v>943</v>
      </c>
      <c r="M2" s="17" t="s">
        <v>944</v>
      </c>
      <c r="N2" s="18" t="s">
        <v>945</v>
      </c>
      <c r="O2" s="17" t="s">
        <v>946</v>
      </c>
    </row>
    <row r="3" spans="1:15" ht="15" thickBot="1" x14ac:dyDescent="0.35">
      <c r="A3" s="19"/>
      <c r="B3" s="20" t="str">
        <f>IF('DRAFT LIST'!D4="","",'DRAFT LIST'!D4)</f>
        <v/>
      </c>
      <c r="C3" s="20" t="str">
        <f>IF(B3="","",INDEX('all pos stats'!$A$1:$O$760,MATCH(B3,'all pos stats'!$A$1:$A$760,0),MATCH($C$2,'all pos stats'!$A$1:$O$1,0)))</f>
        <v/>
      </c>
      <c r="D3" s="20" t="str">
        <f>IF(B3="","",INDEX('all pos stats'!$A$1:$O$760,MATCH(B3,'all pos stats'!$A$1:$A$760,0),MATCH($D$2,'all pos stats'!$A$1:$O$1,0)))</f>
        <v/>
      </c>
      <c r="E3" s="20" t="str">
        <f>IF(B3="","",INDEX('all pos stats'!$A$1:$O$760,MATCH(B3,'all pos stats'!$A$1:$A$760,0),MATCH($E$2,'all pos stats'!$A$1:$O$1,0)))</f>
        <v/>
      </c>
      <c r="F3" s="20" t="str">
        <f>IF(B3="","",INDEX('all pos stats'!$A$1:$O$760,MATCH(B3,'all pos stats'!$A$1:$A$760,0),MATCH($F$2,'all pos stats'!$A$1:$O$1,0)))</f>
        <v/>
      </c>
      <c r="G3" s="20" t="str">
        <f>IF(B3="","",INDEX('all pos stats'!$A$1:$O$760,MATCH(B3,'all pos stats'!$A$1:$A$760,0),MATCH($G$2,'all pos stats'!$A$1:$O$1,0)))</f>
        <v/>
      </c>
      <c r="I3" s="22" t="s">
        <v>948</v>
      </c>
      <c r="J3" s="20" t="str">
        <f>IF('DRAFT LIST'!F4="","",'DRAFT LIST'!F4)</f>
        <v>Stephen Strasburg (WSH - SP) </v>
      </c>
      <c r="K3" s="20">
        <f>IF(J3="","",INDEX('a-z PITCHERS'!$A$1:$P$1108,MATCH(J3,'a-z PITCHERS'!$A$1:$A$1108,0),MATCH($K$2,'a-z PITCHERS'!$A$1:$P$1,0)))</f>
        <v>0</v>
      </c>
      <c r="L3" s="20">
        <f>IF($J$3="","",INDEX('a-z PITCHERS'!$A$1:$P$1108,MATCH($J3,'a-z PITCHERS'!$A$1:$A$1108,0),MATCH($L2,'a-z PITCHERS'!$A$1:$P$1,0)))</f>
        <v>199</v>
      </c>
      <c r="M3" s="20">
        <f>IF($J3="","",INDEX('a-z PITCHERS'!$A$1:$P$1108,MATCH($J3,'a-z PITCHERS'!$A$1:$A$1108,0),MATCH($M$2,'a-z PITCHERS'!$A$1:$P$1,0)))</f>
        <v>3.3</v>
      </c>
      <c r="N3" s="20">
        <f>IF($J3="","",INDEX('a-z PITCHERS'!$A$1:$P$1108,MATCH($J3,'a-z PITCHERS'!$A$1:$A$1108,0),MATCH($N$2,'a-z PITCHERS'!$A$1:$P$1,0)))</f>
        <v>1.1299999999999999</v>
      </c>
      <c r="O3" s="20">
        <f>IF($J3="","",INDEX('a-z PITCHERS'!$A$1:$P$1108,MATCH($J3,'a-z PITCHERS'!$A$1:$A$1108,0),MATCH($O$2,'a-z PITCHERS'!$A$1:$P$1,0)))</f>
        <v>19</v>
      </c>
    </row>
    <row r="4" spans="1:15" ht="15" thickBot="1" x14ac:dyDescent="0.35">
      <c r="A4" s="23"/>
      <c r="B4" s="20" t="str">
        <f>IF('DRAFT LIST'!D22="","",'DRAFT LIST'!D22)</f>
        <v>Adrian Beltre (TEX - 3B) </v>
      </c>
      <c r="C4" s="20">
        <f>IF(B4="","",INDEX('all pos stats'!$A$1:$O$760,MATCH(B4,'all pos stats'!$A$1:$A$760,0),MATCH($C$2,'all pos stats'!$A$1:$O$1,0)))</f>
        <v>76</v>
      </c>
      <c r="D4" s="20">
        <f>IF(B4="","",INDEX('all pos stats'!$A$1:$O$760,MATCH(B4,'all pos stats'!$A$1:$A$760,0),MATCH($D$2,'all pos stats'!$A$1:$O$1,0)))</f>
        <v>23</v>
      </c>
      <c r="E4" s="20">
        <f>IF(B4="","",INDEX('all pos stats'!$A$1:$O$760,MATCH(B4,'all pos stats'!$A$1:$A$760,0),MATCH($E$2,'all pos stats'!$A$1:$O$1,0)))</f>
        <v>88</v>
      </c>
      <c r="F4" s="20">
        <f>IF(B4="","",INDEX('all pos stats'!$A$1:$O$760,MATCH(B4,'all pos stats'!$A$1:$A$760,0),MATCH($F$2,'all pos stats'!$A$1:$O$1,0)))</f>
        <v>1</v>
      </c>
      <c r="G4" s="20">
        <f>IF(B4="","",INDEX('all pos stats'!$A$1:$O$760,MATCH(B4,'all pos stats'!$A$1:$A$760,0),MATCH($G$2,'all pos stats'!$A$1:$O$1,0)))</f>
        <v>0.28999999999999998</v>
      </c>
      <c r="I4" s="26" t="s">
        <v>948</v>
      </c>
      <c r="J4" s="20" t="str">
        <f>IF('DRAFT LIST'!F22="","",'DRAFT LIST'!F22)</f>
        <v/>
      </c>
      <c r="K4" s="20" t="str">
        <f>IF(J4="","",INDEX('a-z PITCHERS'!$A$1:$P$1108,MATCH(J4,'a-z PITCHERS'!$A$1:$A$1108,0),MATCH($K$2,'a-z PITCHERS'!$A$1:$P$1,0)))</f>
        <v/>
      </c>
      <c r="L4" s="20" t="str">
        <f>IF($J$4="","",INDEX('a-z PITCHERS'!$A$1:$P$1108,MATCH($J4,'a-z PITCHERS'!$A$1:$A$1108,0),MATCH($L2,'a-z PITCHERS'!$A$1:$P$1,0)))</f>
        <v/>
      </c>
      <c r="M4" s="20" t="str">
        <f>IF($J4="","",INDEX('a-z PITCHERS'!$A$1:$P$1108,MATCH($J4,'a-z PITCHERS'!$A$1:$A$1108,0),MATCH($M$2,'a-z PITCHERS'!$A$1:$P$1,0)))</f>
        <v/>
      </c>
      <c r="N4" s="20" t="str">
        <f>IF($J4="","",INDEX('a-z PITCHERS'!$A$1:$P$1108,MATCH($J4,'a-z PITCHERS'!$A$1:$A$1108,0),MATCH($N$2,'a-z PITCHERS'!$A$1:$P$1,0)))</f>
        <v/>
      </c>
      <c r="O4" s="20" t="str">
        <f>IF($J4="","",INDEX('a-z PITCHERS'!$A$1:$P$1108,MATCH($J4,'a-z PITCHERS'!$A$1:$A$1108,0),MATCH($O$2,'a-z PITCHERS'!$A$1:$P$1,0)))</f>
        <v/>
      </c>
    </row>
    <row r="5" spans="1:15" ht="15" thickBot="1" x14ac:dyDescent="0.35">
      <c r="A5" s="23"/>
      <c r="B5" s="20" t="str">
        <f>IF('DRAFT LIST'!D26="","",'DRAFT LIST'!D26)</f>
        <v>Paul Goldschmidt (ARI - 1B) </v>
      </c>
      <c r="C5" s="20">
        <f>IF(B5="","",INDEX('all pos stats'!$A$1:$O$760,MATCH(B5,'all pos stats'!$A$1:$A$760,0),MATCH($C$2,'all pos stats'!$A$1:$O$1,0)))</f>
        <v>94</v>
      </c>
      <c r="D5" s="20">
        <f>IF(B5="","",INDEX('all pos stats'!$A$1:$O$760,MATCH(B5,'all pos stats'!$A$1:$A$760,0),MATCH($D$2,'all pos stats'!$A$1:$O$1,0)))</f>
        <v>26</v>
      </c>
      <c r="E5" s="20">
        <f>IF(B5="","",INDEX('all pos stats'!$A$1:$O$760,MATCH(B5,'all pos stats'!$A$1:$A$760,0),MATCH($E$2,'all pos stats'!$A$1:$O$1,0)))</f>
        <v>94</v>
      </c>
      <c r="F5" s="20">
        <f>IF(B5="","",INDEX('all pos stats'!$A$1:$O$760,MATCH(B5,'all pos stats'!$A$1:$A$760,0),MATCH($F$2,'all pos stats'!$A$1:$O$1,0)))</f>
        <v>20</v>
      </c>
      <c r="G5" s="20">
        <f>IF(B5="","",INDEX('all pos stats'!$A$1:$O$760,MATCH(B5,'all pos stats'!$A$1:$A$760,0),MATCH($G$2,'all pos stats'!$A$1:$O$1,0)))</f>
        <v>0.29499999999999998</v>
      </c>
      <c r="I5" s="26" t="s">
        <v>2245</v>
      </c>
      <c r="J5" s="20" t="str">
        <f>IF('DRAFT LIST'!F26="","",'DRAFT LIST'!F26)</f>
        <v/>
      </c>
      <c r="K5" s="20" t="str">
        <f>IF(J5="","",INDEX('a-z PITCHERS'!$A$1:$P$1108,MATCH(J5,'a-z PITCHERS'!$A$1:$A$1108,0),MATCH($K$2,'a-z PITCHERS'!$A$1:$P$1,0)))</f>
        <v/>
      </c>
      <c r="L5" s="20" t="str">
        <f>IF($J$5="","",INDEX('a-z PITCHERS'!$A$1:$P$1108,MATCH($J5,'a-z PITCHERS'!$A$1:$A$1108,0),MATCH($L2,'a-z PITCHERS'!$A$1:$P$1,0)))</f>
        <v/>
      </c>
      <c r="M5" s="20" t="str">
        <f>IF($J5="","",INDEX('a-z PITCHERS'!$A$1:$P$1108,MATCH($J5,'a-z PITCHERS'!$A$1:$A$1108,0),MATCH($M$2,'a-z PITCHERS'!$A$1:$P$1,0)))</f>
        <v/>
      </c>
      <c r="N5" s="20" t="str">
        <f>IF($J5="","",INDEX('a-z PITCHERS'!$A$1:$P$1108,MATCH($J5,'a-z PITCHERS'!$A$1:$A$1108,0),MATCH($N$2,'a-z PITCHERS'!$A$1:$P$1,0)))</f>
        <v/>
      </c>
      <c r="O5" s="20" t="str">
        <f>IF($J5="","",INDEX('a-z PITCHERS'!$A$1:$P$1108,MATCH($J5,'a-z PITCHERS'!$A$1:$A$1108,0),MATCH($O$2,'a-z PITCHERS'!$A$1:$P$1,0)))</f>
        <v/>
      </c>
    </row>
    <row r="6" spans="1:15" ht="15" thickBot="1" x14ac:dyDescent="0.35">
      <c r="A6" s="23"/>
      <c r="B6" s="20" t="str">
        <f>IF('DRAFT LIST'!D44="","",'DRAFT LIST'!D44)</f>
        <v/>
      </c>
      <c r="C6" s="20" t="str">
        <f>IF(B6="","",INDEX('all pos stats'!$A$1:$O$760,MATCH(B6,'all pos stats'!$A$1:$A$760,0),MATCH($C$2,'all pos stats'!$A$1:$O$1,0)))</f>
        <v/>
      </c>
      <c r="D6" s="20" t="str">
        <f>IF(B6="","",INDEX('all pos stats'!$A$1:$O$760,MATCH(B6,'all pos stats'!$A$1:$A$760,0),MATCH($D$2,'all pos stats'!$A$1:$O$1,0)))</f>
        <v/>
      </c>
      <c r="E6" s="20" t="str">
        <f>IF(B6="","",INDEX('all pos stats'!$A$1:$O$760,MATCH(B6,'all pos stats'!$A$1:$A$760,0),MATCH($E$2,'all pos stats'!$A$1:$O$1,0)))</f>
        <v/>
      </c>
      <c r="F6" s="20" t="str">
        <f>IF(B6="","",INDEX('all pos stats'!$A$1:$O$760,MATCH(B6,'all pos stats'!$A$1:$A$760,0),MATCH($F$2,'all pos stats'!$A$1:$O$1,0)))</f>
        <v/>
      </c>
      <c r="G6" s="20" t="str">
        <f>IF(B6="","",INDEX('all pos stats'!$A$1:$O$760,MATCH(B6,'all pos stats'!$A$1:$A$760,0),MATCH($G$2,'all pos stats'!$A$1:$O$1,0)))</f>
        <v/>
      </c>
      <c r="I6" s="23" t="s">
        <v>950</v>
      </c>
      <c r="J6" s="20" t="str">
        <f>IF('DRAFT LIST'!F44="","",'DRAFT LIST'!F44)</f>
        <v>Chris Archer (TB - SP) </v>
      </c>
      <c r="K6" s="20">
        <f>IF(J6="","",INDEX('a-z PITCHERS'!$A$1:$P$1108,MATCH(J6,'a-z PITCHERS'!$A$1:$A$1108,0),MATCH($K$2,'a-z PITCHERS'!$A$1:$P$1,0)))</f>
        <v>0</v>
      </c>
      <c r="L6" s="20">
        <f>IF($J$6="","",INDEX('a-z PITCHERS'!$A$1:$P$1108,MATCH($J6,'a-z PITCHERS'!$A$1:$A$1108,0),MATCH($L2,'a-z PITCHERS'!$A$1:$P$1,0)))</f>
        <v>219</v>
      </c>
      <c r="M6" s="20">
        <f>IF($J6="","",INDEX('a-z PITCHERS'!$A$1:$P$1108,MATCH($J6,'a-z PITCHERS'!$A$1:$A$1108,0),MATCH($M$2,'a-z PITCHERS'!$A$1:$P$1,0)))</f>
        <v>3.45</v>
      </c>
      <c r="N6" s="20">
        <f>IF($J6="","",INDEX('a-z PITCHERS'!$A$1:$P$1108,MATCH($J6,'a-z PITCHERS'!$A$1:$A$1108,0),MATCH($N$2,'a-z PITCHERS'!$A$1:$P$1,0)))</f>
        <v>1.18</v>
      </c>
      <c r="O6" s="20">
        <f>IF($J6="","",INDEX('a-z PITCHERS'!$A$1:$P$1108,MATCH($J6,'a-z PITCHERS'!$A$1:$A$1108,0),MATCH($O$2,'a-z PITCHERS'!$A$1:$P$1,0)))</f>
        <v>18</v>
      </c>
    </row>
    <row r="7" spans="1:15" ht="15" thickBot="1" x14ac:dyDescent="0.35">
      <c r="A7" s="23"/>
      <c r="B7" s="20" t="str">
        <f>IF('DRAFT LIST'!D48="","",'DRAFT LIST'!D48)</f>
        <v/>
      </c>
      <c r="C7" s="20" t="str">
        <f>IF(B7="","",INDEX('all pos stats'!$A$1:$O$760,MATCH(B7,'all pos stats'!$A$1:$A$760,0),MATCH($C$2,'all pos stats'!$A$1:$O$1,0)))</f>
        <v/>
      </c>
      <c r="D7" s="20" t="str">
        <f>IF(B7="","",INDEX('all pos stats'!$A$1:$O$760,MATCH(B7,'all pos stats'!$A$1:$A$760,0),MATCH($D$2,'all pos stats'!$A$1:$O$1,0)))</f>
        <v/>
      </c>
      <c r="E7" s="20" t="str">
        <f>IF(B7="","",INDEX('all pos stats'!$A$1:$O$760,MATCH(B7,'all pos stats'!$A$1:$A$760,0),MATCH($E$2,'all pos stats'!$A$1:$O$1,0)))</f>
        <v/>
      </c>
      <c r="F7" s="20" t="str">
        <f>IF(B7="","",INDEX('all pos stats'!$A$1:$O$760,MATCH(B7,'all pos stats'!$A$1:$A$760,0),MATCH($F$2,'all pos stats'!$A$1:$O$1,0)))</f>
        <v/>
      </c>
      <c r="G7" s="20" t="str">
        <f>IF(B7="","",INDEX('all pos stats'!$A$1:$O$760,MATCH(B7,'all pos stats'!$A$1:$A$760,0),MATCH($G$2,'all pos stats'!$A$1:$O$1,0)))</f>
        <v/>
      </c>
      <c r="I7" s="23" t="s">
        <v>2245</v>
      </c>
      <c r="J7" s="20" t="str">
        <f>IF('DRAFT LIST'!F48="","",'DRAFT LIST'!F48)</f>
        <v>Max Scherzer (WSH - SP) DTD </v>
      </c>
      <c r="K7" s="20">
        <f>IF(J7="","",INDEX('a-z PITCHERS'!$A$1:$P$1108,MATCH(J7,'a-z PITCHERS'!$A$1:$A$1108,0),MATCH($K$2,'a-z PITCHERS'!$A$1:$P$1,0)))</f>
        <v>0</v>
      </c>
      <c r="L7" s="20">
        <f>IF($J$7="","",INDEX('a-z PITCHERS'!$A$1:$P$1108,MATCH($J7,'a-z PITCHERS'!$A$1:$A$1108,0),MATCH($L2,'a-z PITCHERS'!$A$1:$P$1,0)))</f>
        <v>256</v>
      </c>
      <c r="M7" s="20">
        <f>IF($J7="","",INDEX('a-z PITCHERS'!$A$1:$P$1108,MATCH($J7,'a-z PITCHERS'!$A$1:$A$1108,0),MATCH($M$2,'a-z PITCHERS'!$A$1:$P$1,0)))</f>
        <v>3.08</v>
      </c>
      <c r="N7" s="20">
        <f>IF($J7="","",INDEX('a-z PITCHERS'!$A$1:$P$1108,MATCH($J7,'a-z PITCHERS'!$A$1:$A$1108,0),MATCH($N$2,'a-z PITCHERS'!$A$1:$P$1,0)))</f>
        <v>1.04</v>
      </c>
      <c r="O7" s="20">
        <f>IF($J7="","",INDEX('a-z PITCHERS'!$A$1:$P$1108,MATCH($J7,'a-z PITCHERS'!$A$1:$A$1108,0),MATCH($O$2,'a-z PITCHERS'!$A$1:$P$1,0)))</f>
        <v>24</v>
      </c>
    </row>
    <row r="8" spans="1:15" ht="15" thickBot="1" x14ac:dyDescent="0.35">
      <c r="A8" s="23"/>
      <c r="B8" s="20" t="str">
        <f>IF('DRAFT LIST'!D66="","",'DRAFT LIST'!D66)</f>
        <v>Yoenis Cespedes (NYM - LF,CF) </v>
      </c>
      <c r="C8" s="20">
        <f>IF(B8="","",INDEX('all pos stats'!$A$1:$O$760,MATCH(B8,'all pos stats'!$A$1:$A$760,0),MATCH($C$2,'all pos stats'!$A$1:$O$1,0)))</f>
        <v>82</v>
      </c>
      <c r="D8" s="20">
        <f>IF(B8="","",INDEX('all pos stats'!$A$1:$O$760,MATCH(B8,'all pos stats'!$A$1:$A$760,0),MATCH($D$2,'all pos stats'!$A$1:$O$1,0)))</f>
        <v>30</v>
      </c>
      <c r="E8" s="20">
        <f>IF(B8="","",INDEX('all pos stats'!$A$1:$O$760,MATCH(B8,'all pos stats'!$A$1:$A$760,0),MATCH($E$2,'all pos stats'!$A$1:$O$1,0)))</f>
        <v>93</v>
      </c>
      <c r="F8" s="20">
        <f>IF(B8="","",INDEX('all pos stats'!$A$1:$O$760,MATCH(B8,'all pos stats'!$A$1:$A$760,0),MATCH($F$2,'all pos stats'!$A$1:$O$1,0)))</f>
        <v>5</v>
      </c>
      <c r="G8" s="20">
        <f>IF(B8="","",INDEX('all pos stats'!$A$1:$O$760,MATCH(B8,'all pos stats'!$A$1:$A$760,0),MATCH($G$2,'all pos stats'!$A$1:$O$1,0)))</f>
        <v>0.27100000000000002</v>
      </c>
      <c r="I8" s="23" t="s">
        <v>2245</v>
      </c>
      <c r="J8" s="20" t="str">
        <f>IF('DRAFT LIST'!F66="","",'DRAFT LIST'!F66)</f>
        <v/>
      </c>
      <c r="K8" s="20" t="str">
        <f>IF(J8="","",INDEX('a-z PITCHERS'!$A$1:$P$1108,MATCH(J8,'a-z PITCHERS'!$A$1:$A$1108,0),MATCH($K$2,'a-z PITCHERS'!$A$1:$P$1,0)))</f>
        <v/>
      </c>
      <c r="L8" s="20" t="str">
        <f>IF($J$8="","",INDEX('a-z PITCHERS'!$A$1:$P$1108,MATCH($J8,'a-z PITCHERS'!$A$1:$A$1108,0),MATCH($L2,'a-z PITCHERS'!$A$1:$P$1,0)))</f>
        <v/>
      </c>
      <c r="M8" s="20" t="str">
        <f>IF($J8="","",INDEX('a-z PITCHERS'!$A$1:$P$1108,MATCH($J8,'a-z PITCHERS'!$A$1:$A$1108,0),MATCH($M$2,'a-z PITCHERS'!$A$1:$P$1,0)))</f>
        <v/>
      </c>
      <c r="N8" s="20" t="str">
        <f>IF($J8="","",INDEX('a-z PITCHERS'!$A$1:$P$1108,MATCH($J8,'a-z PITCHERS'!$A$1:$A$1108,0),MATCH($N$2,'a-z PITCHERS'!$A$1:$P$1,0)))</f>
        <v/>
      </c>
      <c r="O8" s="20" t="str">
        <f>IF($J8="","",INDEX('a-z PITCHERS'!$A$1:$P$1108,MATCH($J8,'a-z PITCHERS'!$A$1:$A$1108,0),MATCH($O$2,'a-z PITCHERS'!$A$1:$P$1,0)))</f>
        <v/>
      </c>
    </row>
    <row r="9" spans="1:15" ht="15" thickBot="1" x14ac:dyDescent="0.35">
      <c r="A9" s="23"/>
      <c r="B9" s="20" t="str">
        <f>IF('DRAFT LIST'!D70="","",'DRAFT LIST'!D70)</f>
        <v>Dee Gordon (MIA - 2B) </v>
      </c>
      <c r="C9" s="20">
        <f>IF(B9="","",INDEX('all pos stats'!$A$1:$O$760,MATCH(B9,'all pos stats'!$A$1:$A$760,0),MATCH($C$2,'all pos stats'!$A$1:$O$1,0)))</f>
        <v>83</v>
      </c>
      <c r="D9" s="20">
        <f>IF(B9="","",INDEX('all pos stats'!$A$1:$O$760,MATCH(B9,'all pos stats'!$A$1:$A$760,0),MATCH($D$2,'all pos stats'!$A$1:$O$1,0)))</f>
        <v>3</v>
      </c>
      <c r="E9" s="20">
        <f>IF(B9="","",INDEX('all pos stats'!$A$1:$O$760,MATCH(B9,'all pos stats'!$A$1:$A$760,0),MATCH($E$2,'all pos stats'!$A$1:$O$1,0)))</f>
        <v>39</v>
      </c>
      <c r="F9" s="20">
        <f>IF(B9="","",INDEX('all pos stats'!$A$1:$O$760,MATCH(B9,'all pos stats'!$A$1:$A$760,0),MATCH($F$2,'all pos stats'!$A$1:$O$1,0)))</f>
        <v>50</v>
      </c>
      <c r="G9" s="20">
        <f>IF(B9="","",INDEX('all pos stats'!$A$1:$O$760,MATCH(B9,'all pos stats'!$A$1:$A$760,0),MATCH($G$2,'all pos stats'!$A$1:$O$1,0)))</f>
        <v>0.28799999999999998</v>
      </c>
      <c r="I9" s="23" t="s">
        <v>952</v>
      </c>
      <c r="J9" s="20" t="str">
        <f>IF('DRAFT LIST'!F70="","",'DRAFT LIST'!F70)</f>
        <v/>
      </c>
      <c r="K9" s="20" t="str">
        <f>IF(J9="","",INDEX('a-z PITCHERS'!$A$1:$P$1108,MATCH(J9,'a-z PITCHERS'!$A$1:$A$1108,0),MATCH($K$2,'a-z PITCHERS'!$A$1:$P$1,0)))</f>
        <v/>
      </c>
      <c r="L9" s="20" t="str">
        <f>IF($J$9="","",INDEX('a-z PITCHERS'!$A$1:$P$1108,MATCH($J9,'a-z PITCHERS'!$A$1:$A$1108,0),MATCH($L2,'a-z PITCHERS'!$A$1:$P$1,0)))</f>
        <v/>
      </c>
      <c r="M9" s="20" t="str">
        <f>IF($J9="","",INDEX('a-z PITCHERS'!$A$1:$P$1108,MATCH($J9,'a-z PITCHERS'!$A$1:$A$1108,0),MATCH($M$2,'a-z PITCHERS'!$A$1:$P$1,0)))</f>
        <v/>
      </c>
      <c r="N9" s="20" t="str">
        <f>IF($J9="","",INDEX('a-z PITCHERS'!$A$1:$P$1108,MATCH($J9,'a-z PITCHERS'!$A$1:$A$1108,0),MATCH($N$2,'a-z PITCHERS'!$A$1:$P$1,0)))</f>
        <v/>
      </c>
      <c r="O9" s="20" t="str">
        <f>IF($J9="","",INDEX('a-z PITCHERS'!$A$1:$P$1108,MATCH($J9,'a-z PITCHERS'!$A$1:$A$1108,0),MATCH($O$2,'a-z PITCHERS'!$A$1:$P$1,0)))</f>
        <v/>
      </c>
    </row>
    <row r="10" spans="1:15" ht="15" thickBot="1" x14ac:dyDescent="0.35">
      <c r="A10" s="23"/>
      <c r="B10" s="20" t="str">
        <f>IF('DRAFT LIST'!D88="","",'DRAFT LIST'!D88)</f>
        <v>Jose Bautista (TOR - RF,DH) </v>
      </c>
      <c r="C10" s="20">
        <f>IF(B10="","",INDEX('all pos stats'!$A$1:$O$760,MATCH(B10,'all pos stats'!$A$1:$A$760,0),MATCH($C$2,'all pos stats'!$A$1:$O$1,0)))</f>
        <v>82</v>
      </c>
      <c r="D10" s="20">
        <f>IF(B10="","",INDEX('all pos stats'!$A$1:$O$760,MATCH(B10,'all pos stats'!$A$1:$A$760,0),MATCH($D$2,'all pos stats'!$A$1:$O$1,0)))</f>
        <v>29</v>
      </c>
      <c r="E10" s="20">
        <f>IF(B10="","",INDEX('all pos stats'!$A$1:$O$760,MATCH(B10,'all pos stats'!$A$1:$A$760,0),MATCH($E$2,'all pos stats'!$A$1:$O$1,0)))</f>
        <v>88</v>
      </c>
      <c r="F10" s="20">
        <f>IF(B10="","",INDEX('all pos stats'!$A$1:$O$760,MATCH(B10,'all pos stats'!$A$1:$A$760,0),MATCH($F$2,'all pos stats'!$A$1:$O$1,0)))</f>
        <v>4</v>
      </c>
      <c r="G10" s="20">
        <f>IF(B10="","",INDEX('all pos stats'!$A$1:$O$760,MATCH(B10,'all pos stats'!$A$1:$A$760,0),MATCH($G$2,'all pos stats'!$A$1:$O$1,0)))</f>
        <v>0.247</v>
      </c>
      <c r="I10" s="23" t="s">
        <v>952</v>
      </c>
      <c r="J10" s="20" t="str">
        <f>IF('DRAFT LIST'!F88="","",'DRAFT LIST'!F88)</f>
        <v/>
      </c>
      <c r="K10" s="20" t="str">
        <f>IF(J10="","",INDEX('a-z PITCHERS'!$A$1:$P$1108,MATCH(J10,'a-z PITCHERS'!$A$1:$A$1108,0),MATCH($K$2,'a-z PITCHERS'!$A$1:$P$1,0)))</f>
        <v/>
      </c>
      <c r="L10" s="20" t="str">
        <f>IF($J$10="","",INDEX('a-z PITCHERS'!$A$1:$P$1108,MATCH($J10,'a-z PITCHERS'!$A$1:$A$1108,0),MATCH($L2,'a-z PITCHERS'!$A$1:$P$1,0)))</f>
        <v/>
      </c>
      <c r="M10" s="20" t="str">
        <f>IF($J10="","",INDEX('a-z PITCHERS'!$A$1:$P$1108,MATCH($J10,'a-z PITCHERS'!$A$1:$A$1108,0),MATCH($M$2,'a-z PITCHERS'!$A$1:$P$1,0)))</f>
        <v/>
      </c>
      <c r="N10" s="20" t="str">
        <f>IF($J10="","",INDEX('a-z PITCHERS'!$A$1:$P$1108,MATCH($J10,'a-z PITCHERS'!$A$1:$A$1108,0),MATCH($N$2,'a-z PITCHERS'!$A$1:$P$1,0)))</f>
        <v/>
      </c>
      <c r="O10" s="20" t="str">
        <f>IF($J10="","",INDEX('a-z PITCHERS'!$A$1:$P$1108,MATCH($J10,'a-z PITCHERS'!$A$1:$A$1108,0),MATCH($O$2,'a-z PITCHERS'!$A$1:$P$1,0)))</f>
        <v/>
      </c>
    </row>
    <row r="11" spans="1:15" ht="15" thickBot="1" x14ac:dyDescent="0.35">
      <c r="A11" s="23"/>
      <c r="B11" s="20" t="str">
        <f>IF('DRAFT LIST'!D92="","",'DRAFT LIST'!D92)</f>
        <v/>
      </c>
      <c r="C11" s="20" t="str">
        <f>IF(B11="","",INDEX('all pos stats'!$A$1:$O$760,MATCH(B11,'all pos stats'!$A$1:$A$760,0),MATCH($C$2,'all pos stats'!$A$1:$O$1,0)))</f>
        <v/>
      </c>
      <c r="D11" s="20" t="str">
        <f>IF(B11="","",INDEX('all pos stats'!$A$1:$O$760,MATCH(B11,'all pos stats'!$A$1:$A$760,0),MATCH($D$2,'all pos stats'!$A$1:$O$1,0)))</f>
        <v/>
      </c>
      <c r="E11" s="20" t="str">
        <f>IF(B11="","",INDEX('all pos stats'!$A$1:$O$760,MATCH(B11,'all pos stats'!$A$1:$A$760,0),MATCH($E$2,'all pos stats'!$A$1:$O$1,0)))</f>
        <v/>
      </c>
      <c r="F11" s="20" t="str">
        <f>IF(B11="","",INDEX('all pos stats'!$A$1:$O$760,MATCH(B11,'all pos stats'!$A$1:$A$760,0),MATCH($F$2,'all pos stats'!$A$1:$O$1,0)))</f>
        <v/>
      </c>
      <c r="G11" s="20" t="str">
        <f>IF(B11="","",INDEX('all pos stats'!$A$1:$O$760,MATCH(B11,'all pos stats'!$A$1:$A$760,0),MATCH($G$2,'all pos stats'!$A$1:$O$1,0)))</f>
        <v/>
      </c>
      <c r="I11" s="23" t="s">
        <v>2245</v>
      </c>
      <c r="J11" s="20" t="str">
        <f>IF('DRAFT LIST'!F92="","",'DRAFT LIST'!F92)</f>
        <v>Wade Davis (CHC - RP) </v>
      </c>
      <c r="K11" s="20">
        <f>IF(J11="","",INDEX('a-z PITCHERS'!$A$1:$P$1108,MATCH(J11,'a-z PITCHERS'!$A$1:$A$1108,0),MATCH($K$2,'a-z PITCHERS'!$A$1:$P$1,0)))</f>
        <v>38</v>
      </c>
      <c r="L11" s="20">
        <f>IF($J$11="","",INDEX('a-z PITCHERS'!$A$1:$P$1108,MATCH($J11,'a-z PITCHERS'!$A$1:$A$1108,0),MATCH($L2,'a-z PITCHERS'!$A$1:$P$1,0)))</f>
        <v>76</v>
      </c>
      <c r="M11" s="20">
        <f>IF($J11="","",INDEX('a-z PITCHERS'!$A$1:$P$1108,MATCH($J11,'a-z PITCHERS'!$A$1:$A$1108,0),MATCH($M$2,'a-z PITCHERS'!$A$1:$P$1,0)))</f>
        <v>2.23</v>
      </c>
      <c r="N11" s="20">
        <f>IF($J11="","",INDEX('a-z PITCHERS'!$A$1:$P$1108,MATCH($J11,'a-z PITCHERS'!$A$1:$A$1108,0),MATCH($N$2,'a-z PITCHERS'!$A$1:$P$1,0)))</f>
        <v>1.04</v>
      </c>
      <c r="O11" s="20">
        <f>IF($J11="","",INDEX('a-z PITCHERS'!$A$1:$P$1108,MATCH($J11,'a-z PITCHERS'!$A$1:$A$1108,0),MATCH($O$2,'a-z PITCHERS'!$A$1:$P$1,0)))</f>
        <v>0</v>
      </c>
    </row>
    <row r="12" spans="1:15" ht="15" thickBot="1" x14ac:dyDescent="0.35">
      <c r="A12" s="27"/>
      <c r="B12" s="20" t="str">
        <f>IF('DRAFT LIST'!D110="","",'DRAFT LIST'!D110)</f>
        <v/>
      </c>
      <c r="C12" s="20" t="str">
        <f>IF(B12="","",INDEX('all pos stats'!$A$1:$O$760,MATCH(B12,'all pos stats'!$A$1:$A$760,0),MATCH($C$2,'all pos stats'!$A$1:$O$1,0)))</f>
        <v/>
      </c>
      <c r="D12" s="20" t="str">
        <f>IF(B12="","",INDEX('all pos stats'!$A$1:$O$760,MATCH(B12,'all pos stats'!$A$1:$A$760,0),MATCH($D$2,'all pos stats'!$A$1:$O$1,0)))</f>
        <v/>
      </c>
      <c r="E12" s="20" t="str">
        <f>IF(B12="","",INDEX('all pos stats'!$A$1:$O$760,MATCH(B12,'all pos stats'!$A$1:$A$760,0),MATCH($E$2,'all pos stats'!$A$1:$O$1,0)))</f>
        <v/>
      </c>
      <c r="F12" s="20" t="str">
        <f>IF(B12="","",INDEX('all pos stats'!$A$1:$O$760,MATCH(B12,'all pos stats'!$A$1:$A$760,0),MATCH($F$2,'all pos stats'!$A$1:$O$1,0)))</f>
        <v/>
      </c>
      <c r="G12" s="20" t="str">
        <f>IF(B12="","",INDEX('all pos stats'!$A$1:$O$760,MATCH(B12,'all pos stats'!$A$1:$A$760,0),MATCH($G$2,'all pos stats'!$A$1:$O$1,0)))</f>
        <v/>
      </c>
      <c r="I12" s="27" t="s">
        <v>952</v>
      </c>
      <c r="J12" s="20" t="str">
        <f>IF('DRAFT LIST'!F110="","",'DRAFT LIST'!F110)</f>
        <v>Edwin Diaz (SEA - RP) </v>
      </c>
      <c r="K12" s="20">
        <f>IF(J12="","",INDEX('a-z PITCHERS'!$A$1:$P$1108,MATCH(J12,'a-z PITCHERS'!$A$1:$A$1108,0),MATCH($K$2,'a-z PITCHERS'!$A$1:$P$1,0)))</f>
        <v>35</v>
      </c>
      <c r="L12" s="20">
        <f>IF($J$12="","",INDEX('a-z PITCHERS'!$A$1:$P$1108,MATCH($J12,'a-z PITCHERS'!$A$1:$A$1108,0),MATCH($L2,'a-z PITCHERS'!$A$1:$P$1,0)))</f>
        <v>88</v>
      </c>
      <c r="M12" s="20">
        <f>IF($J12="","",INDEX('a-z PITCHERS'!$A$1:$P$1108,MATCH($J12,'a-z PITCHERS'!$A$1:$A$1108,0),MATCH($M$2,'a-z PITCHERS'!$A$1:$P$1,0)))</f>
        <v>2.83</v>
      </c>
      <c r="N12" s="20">
        <f>IF($J12="","",INDEX('a-z PITCHERS'!$A$1:$P$1108,MATCH($J12,'a-z PITCHERS'!$A$1:$A$1108,0),MATCH($N$2,'a-z PITCHERS'!$A$1:$P$1,0)))</f>
        <v>1.1100000000000001</v>
      </c>
      <c r="O12" s="20">
        <f>IF($J12="","",INDEX('a-z PITCHERS'!$A$1:$P$1108,MATCH($J12,'a-z PITCHERS'!$A$1:$A$1108,0),MATCH($O$2,'a-z PITCHERS'!$A$1:$P$1,0)))</f>
        <v>0</v>
      </c>
    </row>
    <row r="13" spans="1:15" ht="15" thickBot="1" x14ac:dyDescent="0.35">
      <c r="A13" s="30"/>
      <c r="B13" s="31" t="s">
        <v>954</v>
      </c>
      <c r="C13" s="65">
        <f>SUM(C3:C12)</f>
        <v>417</v>
      </c>
      <c r="D13" s="65">
        <f>SUM(D3:D12)</f>
        <v>111</v>
      </c>
      <c r="E13" s="65">
        <f>SUM(E3:E12)</f>
        <v>402</v>
      </c>
      <c r="F13" s="65">
        <f>SUM(F3:F12)</f>
        <v>80</v>
      </c>
      <c r="G13" s="66">
        <f>AVERAGE(G3:G12)</f>
        <v>0.2782</v>
      </c>
      <c r="H13" s="32"/>
      <c r="I13" s="33"/>
      <c r="J13" s="34" t="s">
        <v>954</v>
      </c>
      <c r="K13" s="65">
        <f>SUM(K3:K12)</f>
        <v>73</v>
      </c>
      <c r="L13" s="65">
        <f t="shared" ref="L13" si="0">SUM(L3:L12)</f>
        <v>838</v>
      </c>
      <c r="M13" s="65">
        <f>AVERAGE(M3:M12)</f>
        <v>2.9780000000000002</v>
      </c>
      <c r="N13" s="65">
        <f>AVERAGE(N3:N12)</f>
        <v>1.1000000000000001</v>
      </c>
      <c r="O13" s="65">
        <f>SUM(O3:O12)</f>
        <v>61</v>
      </c>
    </row>
    <row r="14" spans="1:15" ht="15" thickBot="1" x14ac:dyDescent="0.35">
      <c r="A14" s="35"/>
      <c r="B14" s="20" t="str">
        <f>IF('DRAFT LIST'!D114="","",'DRAFT LIST'!D114)</f>
        <v>Willson Contreras (CHC - C,LF) </v>
      </c>
      <c r="C14" s="20">
        <f>IF(B14="","",INDEX('all pos stats'!$A$1:$O$760,MATCH(B14,'all pos stats'!$A$1:$A$760,0),MATCH($C$2,'all pos stats'!$A$1:$O$1,0)))</f>
        <v>54</v>
      </c>
      <c r="D14" s="20">
        <f>IF(B14="","",INDEX('all pos stats'!$A$1:$O$760,MATCH(B14,'all pos stats'!$A$1:$A$760,0),MATCH($D$2,'all pos stats'!$A$1:$O$1,0)))</f>
        <v>15</v>
      </c>
      <c r="E14" s="20">
        <f>IF(B14="","",INDEX('all pos stats'!$A$1:$O$760,MATCH(B14,'all pos stats'!$A$1:$A$760,0),MATCH($E$2,'all pos stats'!$A$1:$O$1,0)))</f>
        <v>59</v>
      </c>
      <c r="F14" s="20">
        <f>IF(B14="","",INDEX('all pos stats'!$A$1:$O$760,MATCH(B14,'all pos stats'!$A$1:$A$760,0),MATCH($F$2,'all pos stats'!$A$1:$O$1,0)))</f>
        <v>4</v>
      </c>
      <c r="G14" s="20">
        <f>IF(B14="","",INDEX('all pos stats'!$A$1:$O$760,MATCH(B14,'all pos stats'!$A$1:$A$760,0),MATCH($G$2,'all pos stats'!$A$1:$O$1,0)))</f>
        <v>0.27500000000000002</v>
      </c>
      <c r="I14" s="35" t="s">
        <v>2245</v>
      </c>
      <c r="J14" s="20" t="str">
        <f>IF('DRAFT LIST'!F114="","",'DRAFT LIST'!F114)</f>
        <v/>
      </c>
      <c r="K14" s="20" t="str">
        <f>IF(J14="","",INDEX('a-z PITCHERS'!$A$1:$P$1108,MATCH(J14,'a-z PITCHERS'!$A$1:$A$1108,0),MATCH($K$2,'a-z PITCHERS'!$A$1:$P$1,0)))</f>
        <v/>
      </c>
      <c r="L14" s="20" t="str">
        <f>IF($J$14="","",INDEX('a-z PITCHERS'!$A$1:$P$1108,MATCH($J14,'a-z PITCHERS'!$A$1:$A$1108,0),MATCH($L2,'a-z PITCHERS'!$A$1:$P$1,0)))</f>
        <v/>
      </c>
      <c r="M14" s="20" t="str">
        <f>IF($J14="","",INDEX('a-z PITCHERS'!$A$1:$P$1108,MATCH($J14,'a-z PITCHERS'!$A$1:$A$1108,0),MATCH($M$2,'a-z PITCHERS'!$A$1:$P$1,0)))</f>
        <v/>
      </c>
      <c r="N14" s="20" t="str">
        <f>IF($J14="","",INDEX('a-z PITCHERS'!$A$1:$P$1108,MATCH($J14,'a-z PITCHERS'!$A$1:$A$1108,0),MATCH($N$2,'a-z PITCHERS'!$A$1:$P$1,0)))</f>
        <v/>
      </c>
      <c r="O14" s="20" t="str">
        <f>IF($J14="","",INDEX('a-z PITCHERS'!$A$1:$P$1108,MATCH($J14,'a-z PITCHERS'!$A$1:$A$1108,0),MATCH($O$2,'a-z PITCHERS'!$A$1:$P$1,0)))</f>
        <v/>
      </c>
    </row>
    <row r="15" spans="1:15" ht="15" thickBot="1" x14ac:dyDescent="0.35">
      <c r="A15" s="35"/>
      <c r="B15" s="20" t="str">
        <f>IF('DRAFT LIST'!D132="","",'DRAFT LIST'!D132)</f>
        <v>Aledmys Diaz (STL - SS) </v>
      </c>
      <c r="C15" s="20">
        <f>IF(B15="","",INDEX('all pos stats'!$A$1:$O$760,MATCH(B15,'all pos stats'!$A$1:$A$760,0),MATCH($C$2,'all pos stats'!$A$1:$O$1,0)))</f>
        <v>70</v>
      </c>
      <c r="D15" s="20">
        <f>IF(B15="","",INDEX('all pos stats'!$A$1:$O$760,MATCH(B15,'all pos stats'!$A$1:$A$760,0),MATCH($D$2,'all pos stats'!$A$1:$O$1,0)))</f>
        <v>16</v>
      </c>
      <c r="E15" s="20">
        <f>IF(B15="","",INDEX('all pos stats'!$A$1:$O$760,MATCH(B15,'all pos stats'!$A$1:$A$760,0),MATCH($E$2,'all pos stats'!$A$1:$O$1,0)))</f>
        <v>65</v>
      </c>
      <c r="F15" s="20">
        <f>IF(B15="","",INDEX('all pos stats'!$A$1:$O$760,MATCH(B15,'all pos stats'!$A$1:$A$760,0),MATCH($F$2,'all pos stats'!$A$1:$O$1,0)))</f>
        <v>7</v>
      </c>
      <c r="G15" s="20">
        <f>IF(B15="","",INDEX('all pos stats'!$A$1:$O$760,MATCH(B15,'all pos stats'!$A$1:$A$760,0),MATCH($G$2,'all pos stats'!$A$1:$O$1,0)))</f>
        <v>0.27900000000000003</v>
      </c>
      <c r="I15" s="35" t="s">
        <v>952</v>
      </c>
      <c r="J15" s="20" t="str">
        <f>IF('DRAFT LIST'!F132="","",'DRAFT LIST'!F132)</f>
        <v/>
      </c>
      <c r="K15" s="20" t="str">
        <f>IF(J15="","",INDEX('a-z PITCHERS'!$A$1:$P$1108,MATCH(J15,'a-z PITCHERS'!$A$1:$A$1108,0),MATCH($K$2,'a-z PITCHERS'!$A$1:$P$1,0)))</f>
        <v/>
      </c>
      <c r="L15" s="20" t="str">
        <f>IF($J$15="","",INDEX('a-z PITCHERS'!$A$1:$P$1108,MATCH($J15,'a-z PITCHERS'!$A$1:$A$1108,0),MATCH($L2,'a-z PITCHERS'!$A$1:$P$1,0)))</f>
        <v/>
      </c>
      <c r="M15" s="20" t="str">
        <f>IF($J15="","",INDEX('a-z PITCHERS'!$A$1:$P$1108,MATCH($J15,'a-z PITCHERS'!$A$1:$A$1108,0),MATCH($M$2,'a-z PITCHERS'!$A$1:$P$1,0)))</f>
        <v/>
      </c>
      <c r="N15" s="20" t="str">
        <f>IF($J15="","",INDEX('a-z PITCHERS'!$A$1:$P$1108,MATCH($J15,'a-z PITCHERS'!$A$1:$A$1108,0),MATCH($N$2,'a-z PITCHERS'!$A$1:$P$1,0)))</f>
        <v/>
      </c>
      <c r="O15" s="20" t="str">
        <f>IF($J15="","",INDEX('a-z PITCHERS'!$A$1:$P$1108,MATCH($J15,'a-z PITCHERS'!$A$1:$A$1108,0),MATCH($O$2,'a-z PITCHERS'!$A$1:$P$1,0)))</f>
        <v/>
      </c>
    </row>
    <row r="16" spans="1:15" ht="15" thickBot="1" x14ac:dyDescent="0.35">
      <c r="A16" s="35"/>
      <c r="B16" s="20" t="str">
        <f>IF('DRAFT LIST'!D136="","",'DRAFT LIST'!D136)</f>
        <v/>
      </c>
      <c r="C16" s="20" t="str">
        <f>IF(B16="","",INDEX('all pos stats'!$A$1:$O$760,MATCH(B16,'all pos stats'!$A$1:$A$760,0),MATCH($C$2,'all pos stats'!$A$1:$O$1,0)))</f>
        <v/>
      </c>
      <c r="D16" s="20" t="str">
        <f>IF(B16="","",INDEX('all pos stats'!$A$1:$O$760,MATCH(B16,'all pos stats'!$A$1:$A$760,0),MATCH($D$2,'all pos stats'!$A$1:$O$1,0)))</f>
        <v/>
      </c>
      <c r="E16" s="20" t="str">
        <f>IF(B16="","",INDEX('all pos stats'!$A$1:$O$760,MATCH(B16,'all pos stats'!$A$1:$A$760,0),MATCH($E$2,'all pos stats'!$A$1:$O$1,0)))</f>
        <v/>
      </c>
      <c r="F16" s="20" t="str">
        <f>IF(B16="","",INDEX('all pos stats'!$A$1:$O$760,MATCH(B16,'all pos stats'!$A$1:$A$760,0),MATCH($F$2,'all pos stats'!$A$1:$O$1,0)))</f>
        <v/>
      </c>
      <c r="G16" s="20" t="str">
        <f>IF(B16="","",INDEX('all pos stats'!$A$1:$O$760,MATCH(B16,'all pos stats'!$A$1:$A$760,0),MATCH($G$2,'all pos stats'!$A$1:$O$1,0)))</f>
        <v/>
      </c>
      <c r="I16" s="35" t="s">
        <v>2245</v>
      </c>
      <c r="J16" s="20" t="str">
        <f>IF('DRAFT LIST'!F136="","",'DRAFT LIST'!F136)</f>
        <v>Lance McCullers (HOU - SP) DL15 </v>
      </c>
      <c r="K16" s="20">
        <f>IF(J16="","",INDEX('a-z PITCHERS'!$A$1:$P$1108,MATCH(J16,'a-z PITCHERS'!$A$1:$A$1108,0),MATCH($K$2,'a-z PITCHERS'!$A$1:$P$1,0)))</f>
        <v>0</v>
      </c>
      <c r="L16" s="20">
        <f>IF($J$16="","",INDEX('a-z PITCHERS'!$A$1:$P$1108,MATCH($J16,'a-z PITCHERS'!$A$1:$A$1108,0),MATCH($L2,'a-z PITCHERS'!$A$1:$P$1,0)))</f>
        <v>173</v>
      </c>
      <c r="M16" s="20">
        <f>IF($J16="","",INDEX('a-z PITCHERS'!$A$1:$P$1108,MATCH($J16,'a-z PITCHERS'!$A$1:$A$1108,0),MATCH($M$2,'a-z PITCHERS'!$A$1:$P$1,0)))</f>
        <v>3.43</v>
      </c>
      <c r="N16" s="20">
        <f>IF($J16="","",INDEX('a-z PITCHERS'!$A$1:$P$1108,MATCH($J16,'a-z PITCHERS'!$A$1:$A$1108,0),MATCH($N$2,'a-z PITCHERS'!$A$1:$P$1,0)))</f>
        <v>1.32</v>
      </c>
      <c r="O16" s="20">
        <f>IF($J16="","",INDEX('a-z PITCHERS'!$A$1:$P$1108,MATCH($J16,'a-z PITCHERS'!$A$1:$A$1108,0),MATCH($O$2,'a-z PITCHERS'!$A$1:$P$1,0)))</f>
        <v>14</v>
      </c>
    </row>
    <row r="17" spans="1:15" ht="15" thickBot="1" x14ac:dyDescent="0.35">
      <c r="A17" s="35"/>
      <c r="B17" s="20" t="str">
        <f>IF('DRAFT LIST'!D154="","",'DRAFT LIST'!D154)</f>
        <v>Adam Eaton (WSH - CF,RF) </v>
      </c>
      <c r="C17" s="20">
        <f>IF(B17="","",INDEX('all pos stats'!$A$1:$O$760,MATCH(B17,'all pos stats'!$A$1:$A$760,0),MATCH($C$2,'all pos stats'!$A$1:$O$1,0)))</f>
        <v>89</v>
      </c>
      <c r="D17" s="20">
        <f>IF(B17="","",INDEX('all pos stats'!$A$1:$O$760,MATCH(B17,'all pos stats'!$A$1:$A$760,0),MATCH($D$2,'all pos stats'!$A$1:$O$1,0)))</f>
        <v>10</v>
      </c>
      <c r="E17" s="20">
        <f>IF(B17="","",INDEX('all pos stats'!$A$1:$O$760,MATCH(B17,'all pos stats'!$A$1:$A$760,0),MATCH($E$2,'all pos stats'!$A$1:$O$1,0)))</f>
        <v>57</v>
      </c>
      <c r="F17" s="20">
        <f>IF(B17="","",INDEX('all pos stats'!$A$1:$O$760,MATCH(B17,'all pos stats'!$A$1:$A$760,0),MATCH($F$2,'all pos stats'!$A$1:$O$1,0)))</f>
        <v>15</v>
      </c>
      <c r="G17" s="20">
        <f>IF(B17="","",INDEX('all pos stats'!$A$1:$O$760,MATCH(B17,'all pos stats'!$A$1:$A$760,0),MATCH($G$2,'all pos stats'!$A$1:$O$1,0)))</f>
        <v>0.28999999999999998</v>
      </c>
      <c r="I17" s="35" t="s">
        <v>952</v>
      </c>
      <c r="J17" s="20" t="str">
        <f>IF('DRAFT LIST'!F154="","",'DRAFT LIST'!F154)</f>
        <v/>
      </c>
      <c r="K17" s="20" t="str">
        <f>IF(J17="","",INDEX('a-z PITCHERS'!$A$1:$P$1108,MATCH(J17,'a-z PITCHERS'!$A$1:$A$1108,0),MATCH($K$2,'a-z PITCHERS'!$A$1:$P$1,0)))</f>
        <v/>
      </c>
      <c r="L17" s="20" t="str">
        <f>IF($J$17="","",INDEX('a-z PITCHERS'!$A$1:$P$1108,MATCH($J17,'a-z PITCHERS'!$A$1:$A$1108,0),MATCH($L2,'a-z PITCHERS'!$A$1:$P$1,0)))</f>
        <v/>
      </c>
      <c r="M17" s="20" t="str">
        <f>IF($J17="","",INDEX('a-z PITCHERS'!$A$1:$P$1108,MATCH($J17,'a-z PITCHERS'!$A$1:$A$1108,0),MATCH($M$2,'a-z PITCHERS'!$A$1:$P$1,0)))</f>
        <v/>
      </c>
      <c r="N17" s="20" t="str">
        <f>IF($J17="","",INDEX('a-z PITCHERS'!$A$1:$P$1108,MATCH($J17,'a-z PITCHERS'!$A$1:$A$1108,0),MATCH($N$2,'a-z PITCHERS'!$A$1:$P$1,0)))</f>
        <v/>
      </c>
      <c r="O17" s="20" t="str">
        <f>IF($J17="","",INDEX('a-z PITCHERS'!$A$1:$P$1108,MATCH($J17,'a-z PITCHERS'!$A$1:$A$1108,0),MATCH($O$2,'a-z PITCHERS'!$A$1:$P$1,0)))</f>
        <v/>
      </c>
    </row>
    <row r="18" spans="1:15" ht="15" thickBot="1" x14ac:dyDescent="0.35">
      <c r="A18" s="35"/>
      <c r="B18" s="20" t="str">
        <f>IF('DRAFT LIST'!D158="","",'DRAFT LIST'!D158)</f>
        <v>Michael Brantley (CLE - LF) </v>
      </c>
      <c r="C18" s="20">
        <f>IF(B18="","",INDEX('all pos stats'!$A$1:$O$760,MATCH(B18,'all pos stats'!$A$1:$A$760,0),MATCH($C$2,'all pos stats'!$A$1:$O$1,0)))</f>
        <v>55</v>
      </c>
      <c r="D18" s="20">
        <f>IF(B18="","",INDEX('all pos stats'!$A$1:$O$760,MATCH(B18,'all pos stats'!$A$1:$A$760,0),MATCH($D$2,'all pos stats'!$A$1:$O$1,0)))</f>
        <v>11</v>
      </c>
      <c r="E18" s="20">
        <f>IF(B18="","",INDEX('all pos stats'!$A$1:$O$760,MATCH(B18,'all pos stats'!$A$1:$A$760,0),MATCH($E$2,'all pos stats'!$A$1:$O$1,0)))</f>
        <v>65</v>
      </c>
      <c r="F18" s="20">
        <f>IF(B18="","",INDEX('all pos stats'!$A$1:$O$760,MATCH(B18,'all pos stats'!$A$1:$A$760,0),MATCH($F$2,'all pos stats'!$A$1:$O$1,0)))</f>
        <v>11</v>
      </c>
      <c r="G18" s="20">
        <f>IF(B18="","",INDEX('all pos stats'!$A$1:$O$760,MATCH(B18,'all pos stats'!$A$1:$A$760,0),MATCH($G$2,'all pos stats'!$A$1:$O$1,0)))</f>
        <v>0.29299999999999998</v>
      </c>
      <c r="I18" s="35" t="s">
        <v>2245</v>
      </c>
      <c r="J18" s="20" t="str">
        <f>IF('DRAFT LIST'!F158="","",'DRAFT LIST'!F158)</f>
        <v/>
      </c>
      <c r="K18" s="20" t="str">
        <f>IF(J18="","",INDEX('a-z PITCHERS'!$A$1:$P$1108,MATCH(J18,'a-z PITCHERS'!$A$1:$A$1108,0),MATCH($K$2,'a-z PITCHERS'!$A$1:$P$1,0)))</f>
        <v/>
      </c>
      <c r="L18" s="20" t="str">
        <f>IF($J$18="","",INDEX('a-z PITCHERS'!$A$1:$P$1108,MATCH($J18,'a-z PITCHERS'!$A$1:$A$1108,0),MATCH($L2,'a-z PITCHERS'!$A$1:$P$1,0)))</f>
        <v/>
      </c>
      <c r="M18" s="20" t="str">
        <f>IF($J18="","",INDEX('a-z PITCHERS'!$A$1:$P$1108,MATCH($J18,'a-z PITCHERS'!$A$1:$A$1108,0),MATCH($M$2,'a-z PITCHERS'!$A$1:$P$1,0)))</f>
        <v/>
      </c>
      <c r="N18" s="20" t="str">
        <f>IF($J18="","",INDEX('a-z PITCHERS'!$A$1:$P$1108,MATCH($J18,'a-z PITCHERS'!$A$1:$A$1108,0),MATCH($N$2,'a-z PITCHERS'!$A$1:$P$1,0)))</f>
        <v/>
      </c>
      <c r="O18" s="20" t="str">
        <f>IF($J18="","",INDEX('a-z PITCHERS'!$A$1:$P$1108,MATCH($J18,'a-z PITCHERS'!$A$1:$A$1108,0),MATCH($O$2,'a-z PITCHERS'!$A$1:$P$1,0)))</f>
        <v/>
      </c>
    </row>
    <row r="19" spans="1:15" ht="15" thickBot="1" x14ac:dyDescent="0.35">
      <c r="A19" s="35"/>
      <c r="B19" s="20" t="str">
        <f>IF('DRAFT LIST'!D176="","",'DRAFT LIST'!D176)</f>
        <v/>
      </c>
      <c r="C19" s="20" t="str">
        <f>IF(B19="","",INDEX('all pos stats'!$A$1:$O$760,MATCH(B19,'all pos stats'!$A$1:$A$760,0),MATCH($C$2,'all pos stats'!$A$1:$O$1,0)))</f>
        <v/>
      </c>
      <c r="D19" s="20" t="str">
        <f>IF(B19="","",INDEX('all pos stats'!$A$1:$O$760,MATCH(B19,'all pos stats'!$A$1:$A$760,0),MATCH($D$2,'all pos stats'!$A$1:$O$1,0)))</f>
        <v/>
      </c>
      <c r="E19" s="20" t="str">
        <f>IF(B19="","",INDEX('all pos stats'!$A$1:$O$760,MATCH(B19,'all pos stats'!$A$1:$A$760,0),MATCH($E$2,'all pos stats'!$A$1:$O$1,0)))</f>
        <v/>
      </c>
      <c r="F19" s="20" t="str">
        <f>IF(B19="","",INDEX('all pos stats'!$A$1:$O$760,MATCH(B19,'all pos stats'!$A$1:$A$760,0),MATCH($F$2,'all pos stats'!$A$1:$O$1,0)))</f>
        <v/>
      </c>
      <c r="G19" s="20" t="str">
        <f>IF(B19="","",INDEX('all pos stats'!$A$1:$O$760,MATCH(B19,'all pos stats'!$A$1:$A$760,0),MATCH($G$2,'all pos stats'!$A$1:$O$1,0)))</f>
        <v/>
      </c>
      <c r="I19" s="35" t="s">
        <v>952</v>
      </c>
      <c r="J19" s="20" t="str">
        <f>IF('DRAFT LIST'!F176="","",'DRAFT LIST'!F176)</f>
        <v>Julio Urias (LAD - SP) </v>
      </c>
      <c r="K19" s="20">
        <f>IF(J19="","",INDEX('a-z PITCHERS'!$A$1:$P$1108,MATCH(J19,'a-z PITCHERS'!$A$1:$A$1108,0),MATCH($K$2,'a-z PITCHERS'!$A$1:$P$1,0)))</f>
        <v>0</v>
      </c>
      <c r="L19" s="20">
        <f>IF($J$19="","",INDEX('a-z PITCHERS'!$A$1:$P$1108,MATCH($J19,'a-z PITCHERS'!$A$1:$A$1108,0),MATCH($L2,'a-z PITCHERS'!$A$1:$P$1,0)))</f>
        <v>135</v>
      </c>
      <c r="M19" s="20">
        <f>IF($J19="","",INDEX('a-z PITCHERS'!$A$1:$P$1108,MATCH($J19,'a-z PITCHERS'!$A$1:$A$1108,0),MATCH($M$2,'a-z PITCHERS'!$A$1:$P$1,0)))</f>
        <v>3.47</v>
      </c>
      <c r="N19" s="20">
        <f>IF($J19="","",INDEX('a-z PITCHERS'!$A$1:$P$1108,MATCH($J19,'a-z PITCHERS'!$A$1:$A$1108,0),MATCH($N$2,'a-z PITCHERS'!$A$1:$P$1,0)))</f>
        <v>1.24</v>
      </c>
      <c r="O19" s="20">
        <f>IF($J19="","",INDEX('a-z PITCHERS'!$A$1:$P$1108,MATCH($J19,'a-z PITCHERS'!$A$1:$A$1108,0),MATCH($O$2,'a-z PITCHERS'!$A$1:$P$1,0)))</f>
        <v>14</v>
      </c>
    </row>
    <row r="20" spans="1:15" ht="15" thickBot="1" x14ac:dyDescent="0.35">
      <c r="A20" s="35"/>
      <c r="B20" s="20" t="str">
        <f>IF('DRAFT LIST'!D180="","",'DRAFT LIST'!D180)</f>
        <v>Albert Pujols (LAA - 1B,DH) DTD </v>
      </c>
      <c r="C20" s="20">
        <f>IF(B20="","",INDEX('all pos stats'!$A$1:$O$760,MATCH(B20,'all pos stats'!$A$1:$A$760,0),MATCH($C$2,'all pos stats'!$A$1:$O$1,0)))</f>
        <v>69</v>
      </c>
      <c r="D20" s="20">
        <f>IF(B20="","",INDEX('all pos stats'!$A$1:$O$760,MATCH(B20,'all pos stats'!$A$1:$A$760,0),MATCH($D$2,'all pos stats'!$A$1:$O$1,0)))</f>
        <v>28</v>
      </c>
      <c r="E20" s="20">
        <f>IF(B20="","",INDEX('all pos stats'!$A$1:$O$760,MATCH(B20,'all pos stats'!$A$1:$A$760,0),MATCH($E$2,'all pos stats'!$A$1:$O$1,0)))</f>
        <v>94</v>
      </c>
      <c r="F20" s="20">
        <f>IF(B20="","",INDEX('all pos stats'!$A$1:$O$760,MATCH(B20,'all pos stats'!$A$1:$A$760,0),MATCH($F$2,'all pos stats'!$A$1:$O$1,0)))</f>
        <v>3</v>
      </c>
      <c r="G20" s="20">
        <f>IF(B20="","",INDEX('all pos stats'!$A$1:$O$760,MATCH(B20,'all pos stats'!$A$1:$A$760,0),MATCH($G$2,'all pos stats'!$A$1:$O$1,0)))</f>
        <v>0.26</v>
      </c>
      <c r="I20" s="35" t="s">
        <v>2245</v>
      </c>
      <c r="J20" s="20" t="str">
        <f>IF('DRAFT LIST'!F180="","",'DRAFT LIST'!F180)</f>
        <v/>
      </c>
      <c r="K20" s="20" t="str">
        <f>IF(J20="","",INDEX('a-z PITCHERS'!$A$1:$P$1108,MATCH(J20,'a-z PITCHERS'!$A$1:$A$1108,0),MATCH($K$2,'a-z PITCHERS'!$A$1:$P$1,0)))</f>
        <v/>
      </c>
      <c r="L20" s="20" t="str">
        <f>IF($J$20="","",INDEX('a-z PITCHERS'!$A$1:$P$1108,MATCH($J20,'a-z PITCHERS'!$A$1:$A$1108,0),MATCH($L2,'a-z PITCHERS'!$A$1:$P$1,0)))</f>
        <v/>
      </c>
      <c r="M20" s="20" t="str">
        <f>IF($J20="","",INDEX('a-z PITCHERS'!$A$1:$P$1108,MATCH($J20,'a-z PITCHERS'!$A$1:$A$1108,0),MATCH($M$2,'a-z PITCHERS'!$A$1:$P$1,0)))</f>
        <v/>
      </c>
      <c r="N20" s="20" t="str">
        <f>IF($J20="","",INDEX('a-z PITCHERS'!$A$1:$P$1108,MATCH($J20,'a-z PITCHERS'!$A$1:$A$1108,0),MATCH($N$2,'a-z PITCHERS'!$A$1:$P$1,0)))</f>
        <v/>
      </c>
      <c r="O20" s="20" t="str">
        <f>IF($J20="","",INDEX('a-z PITCHERS'!$A$1:$P$1108,MATCH($J20,'a-z PITCHERS'!$A$1:$A$1108,0),MATCH($O$2,'a-z PITCHERS'!$A$1:$P$1,0)))</f>
        <v/>
      </c>
    </row>
    <row r="21" spans="1:15" x14ac:dyDescent="0.3">
      <c r="A21" s="35"/>
      <c r="B21" s="20" t="str">
        <f>IF('DRAFT LIST'!D198="","",'DRAFT LIST'!D198)</f>
        <v>Carlos Beltran (HOU - RF,DH) </v>
      </c>
      <c r="C21" s="20">
        <f>IF(B21="","",INDEX('all pos stats'!$A$1:$O$760,MATCH(B21,'all pos stats'!$A$1:$A$760,0),MATCH($C$2,'all pos stats'!$A$1:$O$1,0)))</f>
        <v>58</v>
      </c>
      <c r="D21" s="20">
        <f>IF(B21="","",INDEX('all pos stats'!$A$1:$O$760,MATCH(B21,'all pos stats'!$A$1:$A$760,0),MATCH($D$2,'all pos stats'!$A$1:$O$1,0)))</f>
        <v>20</v>
      </c>
      <c r="E21" s="20">
        <f>IF(B21="","",INDEX('all pos stats'!$A$1:$O$760,MATCH(B21,'all pos stats'!$A$1:$A$760,0),MATCH($E$2,'all pos stats'!$A$1:$O$1,0)))</f>
        <v>69</v>
      </c>
      <c r="F21" s="20">
        <f>IF(B21="","",INDEX('all pos stats'!$A$1:$O$760,MATCH(B21,'all pos stats'!$A$1:$A$760,0),MATCH($F$2,'all pos stats'!$A$1:$O$1,0)))</f>
        <v>1</v>
      </c>
      <c r="G21" s="20">
        <f>IF(B21="","",INDEX('all pos stats'!$A$1:$O$760,MATCH(B21,'all pos stats'!$A$1:$A$760,0),MATCH($G$2,'all pos stats'!$A$1:$O$1,0)))</f>
        <v>0.26900000000000002</v>
      </c>
      <c r="I21" s="35" t="s">
        <v>952</v>
      </c>
      <c r="J21" s="20" t="str">
        <f>IF('DRAFT LIST'!F198="","",'DRAFT LIST'!F198)</f>
        <v/>
      </c>
      <c r="K21" s="20" t="str">
        <f>IF(J21="","",INDEX('a-z PITCHERS'!$A$1:$P$1108,MATCH(J21,'a-z PITCHERS'!$A$1:$A$1108,0),MATCH($K$2,'a-z PITCHERS'!$A$1:$P$1,0)))</f>
        <v/>
      </c>
      <c r="L21" s="20" t="str">
        <f>IF($J$21="","",INDEX('a-z PITCHERS'!$A$1:$P$1108,MATCH($J21,'a-z PITCHERS'!$A$1:$A$1108,0),MATCH($L2,'a-z PITCHERS'!$A$1:$P$1,0)))</f>
        <v/>
      </c>
      <c r="M21" s="20" t="str">
        <f>IF($J21="","",INDEX('a-z PITCHERS'!$A$1:$P$1108,MATCH($J21,'a-z PITCHERS'!$A$1:$A$1108,0),MATCH($M$2,'a-z PITCHERS'!$A$1:$P$1,0)))</f>
        <v/>
      </c>
      <c r="N21" s="20" t="str">
        <f>IF($J21="","",INDEX('a-z PITCHERS'!$A$1:$P$1108,MATCH($J21,'a-z PITCHERS'!$A$1:$A$1108,0),MATCH($N$2,'a-z PITCHERS'!$A$1:$P$1,0)))</f>
        <v/>
      </c>
      <c r="O21" s="20" t="str">
        <f>IF($J21="","",INDEX('a-z PITCHERS'!$A$1:$P$1108,MATCH($J21,'a-z PITCHERS'!$A$1:$A$1108,0),MATCH($O$2,'a-z PITCHERS'!$A$1:$P$1,0)))</f>
        <v/>
      </c>
    </row>
    <row r="22" spans="1:15" x14ac:dyDescent="0.3">
      <c r="A22" s="35"/>
      <c r="B22" s="31" t="s">
        <v>3134</v>
      </c>
      <c r="C22" s="65">
        <f>SUM(C13:C21)</f>
        <v>812</v>
      </c>
      <c r="D22" s="65">
        <f t="shared" ref="D22:F22" si="1">SUM(D13:D21)</f>
        <v>211</v>
      </c>
      <c r="E22" s="65">
        <f t="shared" si="1"/>
        <v>811</v>
      </c>
      <c r="F22" s="65">
        <f t="shared" si="1"/>
        <v>121</v>
      </c>
      <c r="G22" s="66">
        <f>AVERAGE(G13:G21)</f>
        <v>0.27774285714285712</v>
      </c>
      <c r="I22" s="35"/>
      <c r="J22" s="34" t="s">
        <v>3134</v>
      </c>
      <c r="K22" s="65">
        <f>SUM(K13:K21)</f>
        <v>73</v>
      </c>
      <c r="L22" s="65">
        <f t="shared" ref="L22" si="2">SUM(L13:L21)</f>
        <v>1146</v>
      </c>
      <c r="M22" s="65">
        <f>AVERAGE(M13:M21)</f>
        <v>3.2926666666666669</v>
      </c>
      <c r="N22" s="65">
        <f>AVERAGE(N13:N21)</f>
        <v>1.22</v>
      </c>
      <c r="O22" s="65">
        <f>SUM(O13:O21)</f>
        <v>89</v>
      </c>
    </row>
    <row r="23" spans="1:15" x14ac:dyDescent="0.3">
      <c r="J23" t="s">
        <v>2247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O23"/>
  <sheetViews>
    <sheetView workbookViewId="0">
      <selection activeCell="J22" sqref="J22:O22"/>
    </sheetView>
  </sheetViews>
  <sheetFormatPr defaultRowHeight="14.4" x14ac:dyDescent="0.3"/>
  <cols>
    <col min="1" max="1" width="17.77734375" customWidth="1"/>
    <col min="2" max="2" width="31.6640625" customWidth="1"/>
    <col min="3" max="3" width="8.88671875" customWidth="1"/>
    <col min="8" max="8" width="1.6640625" customWidth="1"/>
    <col min="9" max="9" width="8.33203125" style="11" customWidth="1"/>
    <col min="10" max="10" width="31.6640625" customWidth="1"/>
    <col min="11" max="12" width="8.88671875" customWidth="1"/>
    <col min="15" max="15" width="8.88671875" customWidth="1"/>
  </cols>
  <sheetData>
    <row r="1" spans="1:15" ht="15" thickBot="1" x14ac:dyDescent="0.35">
      <c r="A1" s="11" t="str">
        <f>'DRAFT LIST'!A5</f>
        <v>Triple Playas - MiLo</v>
      </c>
      <c r="I1" s="11" t="s">
        <v>941</v>
      </c>
    </row>
    <row r="2" spans="1:15" ht="15" thickBot="1" x14ac:dyDescent="0.35">
      <c r="A2" s="11"/>
      <c r="B2" s="12"/>
      <c r="C2" s="13" t="s">
        <v>169</v>
      </c>
      <c r="D2" s="14" t="s">
        <v>170</v>
      </c>
      <c r="E2" s="13" t="s">
        <v>171</v>
      </c>
      <c r="F2" s="14" t="s">
        <v>172</v>
      </c>
      <c r="G2" s="13" t="s">
        <v>173</v>
      </c>
      <c r="H2" s="15"/>
      <c r="I2" s="16"/>
      <c r="J2" s="12" t="s">
        <v>942</v>
      </c>
      <c r="K2" s="17" t="s">
        <v>1725</v>
      </c>
      <c r="L2" s="18" t="s">
        <v>943</v>
      </c>
      <c r="M2" s="17" t="s">
        <v>944</v>
      </c>
      <c r="N2" s="18" t="s">
        <v>945</v>
      </c>
      <c r="O2" s="17" t="s">
        <v>946</v>
      </c>
    </row>
    <row r="3" spans="1:15" ht="15" thickBot="1" x14ac:dyDescent="0.35">
      <c r="A3" s="19"/>
      <c r="B3" s="20" t="str">
        <f>IF('DRAFT LIST'!D5="","",'DRAFT LIST'!D5)</f>
        <v>Nolan Arenado (COL - 3B) </v>
      </c>
      <c r="C3" s="20">
        <f>IF(B3="","",INDEX('all pos stats'!$A$1:$O$760,MATCH(B3,'all pos stats'!$A$1:$A$760,0),MATCH($C$2,'all pos stats'!$A$1:$O$1,0)))</f>
        <v>96</v>
      </c>
      <c r="D3" s="20">
        <f>IF(B3="","",INDEX('all pos stats'!$A$1:$O$760,MATCH(B3,'all pos stats'!$A$1:$A$760,0),MATCH($D$2,'all pos stats'!$A$1:$O$1,0)))</f>
        <v>38</v>
      </c>
      <c r="E3" s="20">
        <f>IF(B3="","",INDEX('all pos stats'!$A$1:$O$760,MATCH(B3,'all pos stats'!$A$1:$A$760,0),MATCH($E$2,'all pos stats'!$A$1:$O$1,0)))</f>
        <v>117</v>
      </c>
      <c r="F3" s="20">
        <f>IF(B3="","",INDEX('all pos stats'!$A$1:$O$760,MATCH(B3,'all pos stats'!$A$1:$A$760,0),MATCH($F$2,'all pos stats'!$A$1:$O$1,0)))</f>
        <v>2</v>
      </c>
      <c r="G3" s="20">
        <f>IF(B3="","",INDEX('all pos stats'!$A$1:$O$760,MATCH(B3,'all pos stats'!$A$1:$A$760,0),MATCH($G$2,'all pos stats'!$A$1:$O$1,0)))</f>
        <v>0.28899999999999998</v>
      </c>
      <c r="I3" s="22" t="s">
        <v>948</v>
      </c>
      <c r="J3" s="20" t="str">
        <f>IF('DRAFT LIST'!F5="","",'DRAFT LIST'!F5)</f>
        <v/>
      </c>
      <c r="K3" s="20" t="str">
        <f>IF(J3="","",INDEX('a-z PITCHERS'!$A$1:$P$1108,MATCH(J3,'a-z PITCHERS'!$A$1:$A$1108,0),MATCH($K$2,'a-z PITCHERS'!$A$1:$P$1,0)))</f>
        <v/>
      </c>
      <c r="L3" s="20" t="str">
        <f>IF($J$3="","",INDEX('a-z PITCHERS'!$A$1:$P$1108,MATCH($J3,'a-z PITCHERS'!$A$1:$A$1108,0),MATCH($L2,'a-z PITCHERS'!$A$1:$P$1,0)))</f>
        <v/>
      </c>
      <c r="M3" s="20" t="str">
        <f>IF($J3="","",INDEX('a-z PITCHERS'!$A$1:$P$1108,MATCH($J3,'a-z PITCHERS'!$A$1:$A$1108,0),MATCH($M$2,'a-z PITCHERS'!$A$1:$P$1,0)))</f>
        <v/>
      </c>
      <c r="N3" s="20" t="str">
        <f>IF($J3="","",INDEX('a-z PITCHERS'!$A$1:$P$1108,MATCH($J3,'a-z PITCHERS'!$A$1:$A$1108,0),MATCH($N$2,'a-z PITCHERS'!$A$1:$P$1,0)))</f>
        <v/>
      </c>
      <c r="O3" s="20" t="str">
        <f>IF($J3="","",INDEX('a-z PITCHERS'!$A$1:$P$1108,MATCH($J3,'a-z PITCHERS'!$A$1:$A$1108,0),MATCH($O$2,'a-z PITCHERS'!$A$1:$P$1,0)))</f>
        <v/>
      </c>
    </row>
    <row r="4" spans="1:15" ht="15" thickBot="1" x14ac:dyDescent="0.35">
      <c r="A4" s="23"/>
      <c r="B4" s="20" t="str">
        <f>IF('DRAFT LIST'!D21="","",'DRAFT LIST'!D21)</f>
        <v>Mookie Betts (BOS - RF) </v>
      </c>
      <c r="C4" s="20">
        <f>IF(B4="","",INDEX('all pos stats'!$A$1:$O$760,MATCH(B4,'all pos stats'!$A$1:$A$760,0),MATCH($C$2,'all pos stats'!$A$1:$O$1,0)))</f>
        <v>102</v>
      </c>
      <c r="D4" s="20">
        <f>IF(B4="","",INDEX('all pos stats'!$A$1:$O$760,MATCH(B4,'all pos stats'!$A$1:$A$760,0),MATCH($D$2,'all pos stats'!$A$1:$O$1,0)))</f>
        <v>24</v>
      </c>
      <c r="E4" s="20">
        <f>IF(B4="","",INDEX('all pos stats'!$A$1:$O$760,MATCH(B4,'all pos stats'!$A$1:$A$760,0),MATCH($E$2,'all pos stats'!$A$1:$O$1,0)))</f>
        <v>89</v>
      </c>
      <c r="F4" s="20">
        <f>IF(B4="","",INDEX('all pos stats'!$A$1:$O$760,MATCH(B4,'all pos stats'!$A$1:$A$760,0),MATCH($F$2,'all pos stats'!$A$1:$O$1,0)))</f>
        <v>22</v>
      </c>
      <c r="G4" s="20">
        <f>IF(B4="","",INDEX('all pos stats'!$A$1:$O$760,MATCH(B4,'all pos stats'!$A$1:$A$760,0),MATCH($G$2,'all pos stats'!$A$1:$O$1,0)))</f>
        <v>0.307</v>
      </c>
      <c r="I4" s="26" t="s">
        <v>948</v>
      </c>
      <c r="J4" s="20" t="str">
        <f>IF('DRAFT LIST'!F21="","",'DRAFT LIST'!F21)</f>
        <v/>
      </c>
      <c r="K4" s="20" t="str">
        <f>IF(J4="","",INDEX('a-z PITCHERS'!$A$1:$P$1108,MATCH(J4,'a-z PITCHERS'!$A$1:$A$1108,0),MATCH($K$2,'a-z PITCHERS'!$A$1:$P$1,0)))</f>
        <v/>
      </c>
      <c r="L4" s="20" t="str">
        <f>IF($J$4="","",INDEX('a-z PITCHERS'!$A$1:$P$1108,MATCH($J4,'a-z PITCHERS'!$A$1:$A$1108,0),MATCH($L2,'a-z PITCHERS'!$A$1:$P$1,0)))</f>
        <v/>
      </c>
      <c r="M4" s="20" t="str">
        <f>IF($J4="","",INDEX('a-z PITCHERS'!$A$1:$P$1108,MATCH($J4,'a-z PITCHERS'!$A$1:$A$1108,0),MATCH($M$2,'a-z PITCHERS'!$A$1:$P$1,0)))</f>
        <v/>
      </c>
      <c r="N4" s="20" t="str">
        <f>IF($J4="","",INDEX('a-z PITCHERS'!$A$1:$P$1108,MATCH($J4,'a-z PITCHERS'!$A$1:$A$1108,0),MATCH($N$2,'a-z PITCHERS'!$A$1:$P$1,0)))</f>
        <v/>
      </c>
      <c r="O4" s="20" t="str">
        <f>IF($J4="","",INDEX('a-z PITCHERS'!$A$1:$P$1108,MATCH($J4,'a-z PITCHERS'!$A$1:$A$1108,0),MATCH($O$2,'a-z PITCHERS'!$A$1:$P$1,0)))</f>
        <v/>
      </c>
    </row>
    <row r="5" spans="1:15" ht="15" thickBot="1" x14ac:dyDescent="0.35">
      <c r="A5" s="23"/>
      <c r="B5" s="20" t="str">
        <f>IF('DRAFT LIST'!D27="","",'DRAFT LIST'!D27)</f>
        <v>A.J. Pollock (ARI - CF) </v>
      </c>
      <c r="C5" s="20">
        <f>IF(B5="","",INDEX('all pos stats'!$A$1:$O$760,MATCH(B5,'all pos stats'!$A$1:$A$760,0),MATCH($C$2,'all pos stats'!$A$1:$O$1,0)))</f>
        <v>87</v>
      </c>
      <c r="D5" s="20">
        <f>IF(B5="","",INDEX('all pos stats'!$A$1:$O$760,MATCH(B5,'all pos stats'!$A$1:$A$760,0),MATCH($D$2,'all pos stats'!$A$1:$O$1,0)))</f>
        <v>17</v>
      </c>
      <c r="E5" s="20">
        <f>IF(B5="","",INDEX('all pos stats'!$A$1:$O$760,MATCH(B5,'all pos stats'!$A$1:$A$760,0),MATCH($E$2,'all pos stats'!$A$1:$O$1,0)))</f>
        <v>59</v>
      </c>
      <c r="F5" s="20">
        <f>IF(B5="","",INDEX('all pos stats'!$A$1:$O$760,MATCH(B5,'all pos stats'!$A$1:$A$760,0),MATCH($F$2,'all pos stats'!$A$1:$O$1,0)))</f>
        <v>26</v>
      </c>
      <c r="G5" s="20">
        <f>IF(B5="","",INDEX('all pos stats'!$A$1:$O$760,MATCH(B5,'all pos stats'!$A$1:$A$760,0),MATCH($G$2,'all pos stats'!$A$1:$O$1,0)))</f>
        <v>0.28799999999999998</v>
      </c>
      <c r="I5" s="26" t="s">
        <v>2245</v>
      </c>
      <c r="J5" s="20" t="str">
        <f>IF('DRAFT LIST'!F27="","",'DRAFT LIST'!F27)</f>
        <v/>
      </c>
      <c r="K5" s="20" t="str">
        <f>IF(J5="","",INDEX('a-z PITCHERS'!$A$1:$P$1108,MATCH(J5,'a-z PITCHERS'!$A$1:$A$1108,0),MATCH($K$2,'a-z PITCHERS'!$A$1:$P$1,0)))</f>
        <v/>
      </c>
      <c r="L5" s="20" t="str">
        <f>IF($J$5="","",INDEX('a-z PITCHERS'!$A$1:$P$1108,MATCH($J5,'a-z PITCHERS'!$A$1:$A$1108,0),MATCH($L2,'a-z PITCHERS'!$A$1:$P$1,0)))</f>
        <v/>
      </c>
      <c r="M5" s="20" t="str">
        <f>IF($J5="","",INDEX('a-z PITCHERS'!$A$1:$P$1108,MATCH($J5,'a-z PITCHERS'!$A$1:$A$1108,0),MATCH($M$2,'a-z PITCHERS'!$A$1:$P$1,0)))</f>
        <v/>
      </c>
      <c r="N5" s="20" t="str">
        <f>IF($J5="","",INDEX('a-z PITCHERS'!$A$1:$P$1108,MATCH($J5,'a-z PITCHERS'!$A$1:$A$1108,0),MATCH($N$2,'a-z PITCHERS'!$A$1:$P$1,0)))</f>
        <v/>
      </c>
      <c r="O5" s="20" t="str">
        <f>IF($J5="","",INDEX('a-z PITCHERS'!$A$1:$P$1108,MATCH($J5,'a-z PITCHERS'!$A$1:$A$1108,0),MATCH($O$2,'a-z PITCHERS'!$A$1:$P$1,0)))</f>
        <v/>
      </c>
    </row>
    <row r="6" spans="1:15" ht="15" thickBot="1" x14ac:dyDescent="0.35">
      <c r="A6" s="23"/>
      <c r="B6" s="20" t="str">
        <f>IF('DRAFT LIST'!D43="","",'DRAFT LIST'!D43)</f>
        <v/>
      </c>
      <c r="C6" s="20" t="str">
        <f>IF(B6="","",INDEX('all pos stats'!$A$1:$O$760,MATCH(B6,'all pos stats'!$A$1:$A$760,0),MATCH($C$2,'all pos stats'!$A$1:$O$1,0)))</f>
        <v/>
      </c>
      <c r="D6" s="20" t="str">
        <f>IF(B6="","",INDEX('all pos stats'!$A$1:$O$760,MATCH(B6,'all pos stats'!$A$1:$A$760,0),MATCH($D$2,'all pos stats'!$A$1:$O$1,0)))</f>
        <v/>
      </c>
      <c r="E6" s="20" t="str">
        <f>IF(B6="","",INDEX('all pos stats'!$A$1:$O$760,MATCH(B6,'all pos stats'!$A$1:$A$760,0),MATCH($E$2,'all pos stats'!$A$1:$O$1,0)))</f>
        <v/>
      </c>
      <c r="F6" s="20" t="str">
        <f>IF(B6="","",INDEX('all pos stats'!$A$1:$O$760,MATCH(B6,'all pos stats'!$A$1:$A$760,0),MATCH($F$2,'all pos stats'!$A$1:$O$1,0)))</f>
        <v/>
      </c>
      <c r="G6" s="20" t="str">
        <f>IF(B6="","",INDEX('all pos stats'!$A$1:$O$760,MATCH(B6,'all pos stats'!$A$1:$A$760,0),MATCH($G$2,'all pos stats'!$A$1:$O$1,0)))</f>
        <v/>
      </c>
      <c r="I6" s="23" t="s">
        <v>2245</v>
      </c>
      <c r="J6" s="20" t="str">
        <f>IF('DRAFT LIST'!F43="","",'DRAFT LIST'!F43)</f>
        <v>Noah Syndergaard (NYM - SP) </v>
      </c>
      <c r="K6" s="20">
        <f>IF(J6="","",INDEX('a-z PITCHERS'!$A$1:$P$1108,MATCH(J6,'a-z PITCHERS'!$A$1:$A$1108,0),MATCH($K$2,'a-z PITCHERS'!$A$1:$P$1,0)))</f>
        <v>0</v>
      </c>
      <c r="L6" s="20">
        <f>IF($J$6="","",INDEX('a-z PITCHERS'!$A$1:$P$1108,MATCH($J6,'a-z PITCHERS'!$A$1:$A$1108,0),MATCH($L2,'a-z PITCHERS'!$A$1:$P$1,0)))</f>
        <v>224</v>
      </c>
      <c r="M6" s="20">
        <f>IF($J6="","",INDEX('a-z PITCHERS'!$A$1:$P$1108,MATCH($J6,'a-z PITCHERS'!$A$1:$A$1108,0),MATCH($M$2,'a-z PITCHERS'!$A$1:$P$1,0)))</f>
        <v>2.99</v>
      </c>
      <c r="N6" s="20">
        <f>IF($J6="","",INDEX('a-z PITCHERS'!$A$1:$P$1108,MATCH($J6,'a-z PITCHERS'!$A$1:$A$1108,0),MATCH($N$2,'a-z PITCHERS'!$A$1:$P$1,0)))</f>
        <v>1.1000000000000001</v>
      </c>
      <c r="O6" s="20">
        <f>IF($J6="","",INDEX('a-z PITCHERS'!$A$1:$P$1108,MATCH($J6,'a-z PITCHERS'!$A$1:$A$1108,0),MATCH($O$2,'a-z PITCHERS'!$A$1:$P$1,0)))</f>
        <v>21</v>
      </c>
    </row>
    <row r="7" spans="1:15" ht="15" thickBot="1" x14ac:dyDescent="0.35">
      <c r="A7" s="23"/>
      <c r="B7" s="20" t="str">
        <f>IF('DRAFT LIST'!D49="","",'DRAFT LIST'!D49)</f>
        <v/>
      </c>
      <c r="C7" s="20" t="str">
        <f>IF(B7="","",INDEX('all pos stats'!$A$1:$O$760,MATCH(B7,'all pos stats'!$A$1:$A$760,0),MATCH($C$2,'all pos stats'!$A$1:$O$1,0)))</f>
        <v/>
      </c>
      <c r="D7" s="20" t="str">
        <f>IF(B7="","",INDEX('all pos stats'!$A$1:$O$760,MATCH(B7,'all pos stats'!$A$1:$A$760,0),MATCH($D$2,'all pos stats'!$A$1:$O$1,0)))</f>
        <v/>
      </c>
      <c r="E7" s="20" t="str">
        <f>IF(B7="","",INDEX('all pos stats'!$A$1:$O$760,MATCH(B7,'all pos stats'!$A$1:$A$760,0),MATCH($E$2,'all pos stats'!$A$1:$O$1,0)))</f>
        <v/>
      </c>
      <c r="F7" s="20" t="str">
        <f>IF(B7="","",INDEX('all pos stats'!$A$1:$O$760,MATCH(B7,'all pos stats'!$A$1:$A$760,0),MATCH($F$2,'all pos stats'!$A$1:$O$1,0)))</f>
        <v/>
      </c>
      <c r="G7" s="20" t="str">
        <f>IF(B7="","",INDEX('all pos stats'!$A$1:$O$760,MATCH(B7,'all pos stats'!$A$1:$A$760,0),MATCH($G$2,'all pos stats'!$A$1:$O$1,0)))</f>
        <v/>
      </c>
      <c r="I7" s="23" t="s">
        <v>2245</v>
      </c>
      <c r="J7" s="20" t="str">
        <f>IF('DRAFT LIST'!F49="","",'DRAFT LIST'!F49)</f>
        <v>Jake Arrieta (CHC - SP) </v>
      </c>
      <c r="K7" s="20">
        <f>IF(J7="","",INDEX('a-z PITCHERS'!$A$1:$P$1108,MATCH(J7,'a-z PITCHERS'!$A$1:$A$1108,0),MATCH($K$2,'a-z PITCHERS'!$A$1:$P$1,0)))</f>
        <v>0</v>
      </c>
      <c r="L7" s="20">
        <f>IF($J$7="","",INDEX('a-z PITCHERS'!$A$1:$P$1108,MATCH($J7,'a-z PITCHERS'!$A$1:$A$1108,0),MATCH($L2,'a-z PITCHERS'!$A$1:$P$1,0)))</f>
        <v>197</v>
      </c>
      <c r="M7" s="20">
        <f>IF($J7="","",INDEX('a-z PITCHERS'!$A$1:$P$1108,MATCH($J7,'a-z PITCHERS'!$A$1:$A$1108,0),MATCH($M$2,'a-z PITCHERS'!$A$1:$P$1,0)))</f>
        <v>3.15</v>
      </c>
      <c r="N7" s="20">
        <f>IF($J7="","",INDEX('a-z PITCHERS'!$A$1:$P$1108,MATCH($J7,'a-z PITCHERS'!$A$1:$A$1108,0),MATCH($N$2,'a-z PITCHERS'!$A$1:$P$1,0)))</f>
        <v>1.1200000000000001</v>
      </c>
      <c r="O7" s="20">
        <f>IF($J7="","",INDEX('a-z PITCHERS'!$A$1:$P$1108,MATCH($J7,'a-z PITCHERS'!$A$1:$A$1108,0),MATCH($O$2,'a-z PITCHERS'!$A$1:$P$1,0)))</f>
        <v>23</v>
      </c>
    </row>
    <row r="8" spans="1:15" ht="15" thickBot="1" x14ac:dyDescent="0.35">
      <c r="A8" s="23"/>
      <c r="B8" s="20" t="str">
        <f>IF('DRAFT LIST'!D65="","",'DRAFT LIST'!D65)</f>
        <v>Kyle Seager (SEA - 3B) </v>
      </c>
      <c r="C8" s="20">
        <f>IF(B8="","",INDEX('all pos stats'!$A$1:$O$760,MATCH(B8,'all pos stats'!$A$1:$A$760,0),MATCH($C$2,'all pos stats'!$A$1:$O$1,0)))</f>
        <v>80</v>
      </c>
      <c r="D8" s="20">
        <f>IF(B8="","",INDEX('all pos stats'!$A$1:$O$760,MATCH(B8,'all pos stats'!$A$1:$A$760,0),MATCH($D$2,'all pos stats'!$A$1:$O$1,0)))</f>
        <v>26</v>
      </c>
      <c r="E8" s="20">
        <f>IF(B8="","",INDEX('all pos stats'!$A$1:$O$760,MATCH(B8,'all pos stats'!$A$1:$A$760,0),MATCH($E$2,'all pos stats'!$A$1:$O$1,0)))</f>
        <v>87</v>
      </c>
      <c r="F8" s="20">
        <f>IF(B8="","",INDEX('all pos stats'!$A$1:$O$760,MATCH(B8,'all pos stats'!$A$1:$A$760,0),MATCH($F$2,'all pos stats'!$A$1:$O$1,0)))</f>
        <v>4</v>
      </c>
      <c r="G8" s="20">
        <f>IF(B8="","",INDEX('all pos stats'!$A$1:$O$760,MATCH(B8,'all pos stats'!$A$1:$A$760,0),MATCH($G$2,'all pos stats'!$A$1:$O$1,0)))</f>
        <v>0.27</v>
      </c>
      <c r="I8" s="23" t="s">
        <v>2245</v>
      </c>
      <c r="J8" s="20" t="str">
        <f>IF('DRAFT LIST'!F65="","",'DRAFT LIST'!F65)</f>
        <v/>
      </c>
      <c r="K8" s="20" t="str">
        <f>IF(J8="","",INDEX('a-z PITCHERS'!$A$1:$P$1108,MATCH(J8,'a-z PITCHERS'!$A$1:$A$1108,0),MATCH($K$2,'a-z PITCHERS'!$A$1:$P$1,0)))</f>
        <v/>
      </c>
      <c r="L8" s="20" t="str">
        <f>IF($J$8="","",INDEX('a-z PITCHERS'!$A$1:$P$1108,MATCH($J8,'a-z PITCHERS'!$A$1:$A$1108,0),MATCH($L2,'a-z PITCHERS'!$A$1:$P$1,0)))</f>
        <v/>
      </c>
      <c r="M8" s="20" t="str">
        <f>IF($J8="","",INDEX('a-z PITCHERS'!$A$1:$P$1108,MATCH($J8,'a-z PITCHERS'!$A$1:$A$1108,0),MATCH($M$2,'a-z PITCHERS'!$A$1:$P$1,0)))</f>
        <v/>
      </c>
      <c r="N8" s="20" t="str">
        <f>IF($J8="","",INDEX('a-z PITCHERS'!$A$1:$P$1108,MATCH($J8,'a-z PITCHERS'!$A$1:$A$1108,0),MATCH($N$2,'a-z PITCHERS'!$A$1:$P$1,0)))</f>
        <v/>
      </c>
      <c r="O8" s="20" t="str">
        <f>IF($J8="","",INDEX('a-z PITCHERS'!$A$1:$P$1108,MATCH($J8,'a-z PITCHERS'!$A$1:$A$1108,0),MATCH($O$2,'a-z PITCHERS'!$A$1:$P$1,0)))</f>
        <v/>
      </c>
    </row>
    <row r="9" spans="1:15" ht="15" thickBot="1" x14ac:dyDescent="0.35">
      <c r="A9" s="23"/>
      <c r="B9" s="20" t="str">
        <f>IF('DRAFT LIST'!D71="","",'DRAFT LIST'!D71)</f>
        <v>Chris Davis (BAL - 1B) </v>
      </c>
      <c r="C9" s="20">
        <f>IF(B9="","",INDEX('all pos stats'!$A$1:$O$760,MATCH(B9,'all pos stats'!$A$1:$A$760,0),MATCH($C$2,'all pos stats'!$A$1:$O$1,0)))</f>
        <v>87</v>
      </c>
      <c r="D9" s="20">
        <f>IF(B9="","",INDEX('all pos stats'!$A$1:$O$760,MATCH(B9,'all pos stats'!$A$1:$A$760,0),MATCH($D$2,'all pos stats'!$A$1:$O$1,0)))</f>
        <v>36</v>
      </c>
      <c r="E9" s="20">
        <f>IF(B9="","",INDEX('all pos stats'!$A$1:$O$760,MATCH(B9,'all pos stats'!$A$1:$A$760,0),MATCH($E$2,'all pos stats'!$A$1:$O$1,0)))</f>
        <v>94</v>
      </c>
      <c r="F9" s="20">
        <f>IF(B9="","",INDEX('all pos stats'!$A$1:$O$760,MATCH(B9,'all pos stats'!$A$1:$A$760,0),MATCH($F$2,'all pos stats'!$A$1:$O$1,0)))</f>
        <v>2</v>
      </c>
      <c r="G9" s="20">
        <f>IF(B9="","",INDEX('all pos stats'!$A$1:$O$760,MATCH(B9,'all pos stats'!$A$1:$A$760,0),MATCH($G$2,'all pos stats'!$A$1:$O$1,0)))</f>
        <v>0.23</v>
      </c>
      <c r="I9" s="23" t="s">
        <v>952</v>
      </c>
      <c r="J9" s="20" t="str">
        <f>IF('DRAFT LIST'!F71="","",'DRAFT LIST'!F71)</f>
        <v/>
      </c>
      <c r="K9" s="20" t="str">
        <f>IF(J9="","",INDEX('a-z PITCHERS'!$A$1:$P$1108,MATCH(J9,'a-z PITCHERS'!$A$1:$A$1108,0),MATCH($K$2,'a-z PITCHERS'!$A$1:$P$1,0)))</f>
        <v/>
      </c>
      <c r="L9" s="20" t="str">
        <f>IF($J$9="","",INDEX('a-z PITCHERS'!$A$1:$P$1108,MATCH($J9,'a-z PITCHERS'!$A$1:$A$1108,0),MATCH($L2,'a-z PITCHERS'!$A$1:$P$1,0)))</f>
        <v/>
      </c>
      <c r="M9" s="20" t="str">
        <f>IF($J9="","",INDEX('a-z PITCHERS'!$A$1:$P$1108,MATCH($J9,'a-z PITCHERS'!$A$1:$A$1108,0),MATCH($M$2,'a-z PITCHERS'!$A$1:$P$1,0)))</f>
        <v/>
      </c>
      <c r="N9" s="20" t="str">
        <f>IF($J9="","",INDEX('a-z PITCHERS'!$A$1:$P$1108,MATCH($J9,'a-z PITCHERS'!$A$1:$A$1108,0),MATCH($N$2,'a-z PITCHERS'!$A$1:$P$1,0)))</f>
        <v/>
      </c>
      <c r="O9" s="20" t="str">
        <f>IF($J9="","",INDEX('a-z PITCHERS'!$A$1:$P$1108,MATCH($J9,'a-z PITCHERS'!$A$1:$A$1108,0),MATCH($O$2,'a-z PITCHERS'!$A$1:$P$1,0)))</f>
        <v/>
      </c>
    </row>
    <row r="10" spans="1:15" ht="15" thickBot="1" x14ac:dyDescent="0.35">
      <c r="A10" s="23"/>
      <c r="B10" s="20" t="str">
        <f>IF('DRAFT LIST'!D87="","",'DRAFT LIST'!D87)</f>
        <v>Ian Desmond (COL - LF,CF) </v>
      </c>
      <c r="C10" s="20">
        <f>IF(B10="","",INDEX('all pos stats'!$A$1:$O$760,MATCH(B10,'all pos stats'!$A$1:$A$760,0),MATCH($C$2,'all pos stats'!$A$1:$O$1,0)))</f>
        <v>79</v>
      </c>
      <c r="D10" s="20">
        <f>IF(B10="","",INDEX('all pos stats'!$A$1:$O$760,MATCH(B10,'all pos stats'!$A$1:$A$760,0),MATCH($D$2,'all pos stats'!$A$1:$O$1,0)))</f>
        <v>24</v>
      </c>
      <c r="E10" s="20">
        <f>IF(B10="","",INDEX('all pos stats'!$A$1:$O$760,MATCH(B10,'all pos stats'!$A$1:$A$760,0),MATCH($E$2,'all pos stats'!$A$1:$O$1,0)))</f>
        <v>85</v>
      </c>
      <c r="F10" s="20">
        <f>IF(B10="","",INDEX('all pos stats'!$A$1:$O$760,MATCH(B10,'all pos stats'!$A$1:$A$760,0),MATCH($F$2,'all pos stats'!$A$1:$O$1,0)))</f>
        <v>17</v>
      </c>
      <c r="G10" s="20">
        <f>IF(B10="","",INDEX('all pos stats'!$A$1:$O$760,MATCH(B10,'all pos stats'!$A$1:$A$760,0),MATCH($G$2,'all pos stats'!$A$1:$O$1,0)))</f>
        <v>0.27600000000000002</v>
      </c>
      <c r="I10" s="23" t="s">
        <v>952</v>
      </c>
      <c r="J10" s="20" t="str">
        <f>IF('DRAFT LIST'!F87="","",'DRAFT LIST'!F87)</f>
        <v/>
      </c>
      <c r="K10" s="20" t="str">
        <f>IF(J10="","",INDEX('a-z PITCHERS'!$A$1:$P$1108,MATCH(J10,'a-z PITCHERS'!$A$1:$A$1108,0),MATCH($K$2,'a-z PITCHERS'!$A$1:$P$1,0)))</f>
        <v/>
      </c>
      <c r="L10" s="20" t="str">
        <f>IF($J$10="","",INDEX('a-z PITCHERS'!$A$1:$P$1108,MATCH($J10,'a-z PITCHERS'!$A$1:$A$1108,0),MATCH($L2,'a-z PITCHERS'!$A$1:$P$1,0)))</f>
        <v/>
      </c>
      <c r="M10" s="20" t="str">
        <f>IF($J10="","",INDEX('a-z PITCHERS'!$A$1:$P$1108,MATCH($J10,'a-z PITCHERS'!$A$1:$A$1108,0),MATCH($M$2,'a-z PITCHERS'!$A$1:$P$1,0)))</f>
        <v/>
      </c>
      <c r="N10" s="20" t="str">
        <f>IF($J10="","",INDEX('a-z PITCHERS'!$A$1:$P$1108,MATCH($J10,'a-z PITCHERS'!$A$1:$A$1108,0),MATCH($N$2,'a-z PITCHERS'!$A$1:$P$1,0)))</f>
        <v/>
      </c>
      <c r="O10" s="20" t="str">
        <f>IF($J10="","",INDEX('a-z PITCHERS'!$A$1:$P$1108,MATCH($J10,'a-z PITCHERS'!$A$1:$A$1108,0),MATCH($O$2,'a-z PITCHERS'!$A$1:$P$1,0)))</f>
        <v/>
      </c>
    </row>
    <row r="11" spans="1:15" ht="15" thickBot="1" x14ac:dyDescent="0.35">
      <c r="A11" s="23"/>
      <c r="B11" s="20" t="str">
        <f>IF('DRAFT LIST'!D93="","",'DRAFT LIST'!D93)</f>
        <v/>
      </c>
      <c r="C11" s="20" t="str">
        <f>IF(B11="","",INDEX('all pos stats'!$A$1:$O$760,MATCH(B11,'all pos stats'!$A$1:$A$760,0),MATCH($C$2,'all pos stats'!$A$1:$O$1,0)))</f>
        <v/>
      </c>
      <c r="D11" s="20" t="str">
        <f>IF(B11="","",INDEX('all pos stats'!$A$1:$O$760,MATCH(B11,'all pos stats'!$A$1:$A$760,0),MATCH($D$2,'all pos stats'!$A$1:$O$1,0)))</f>
        <v/>
      </c>
      <c r="E11" s="20" t="str">
        <f>IF(B11="","",INDEX('all pos stats'!$A$1:$O$760,MATCH(B11,'all pos stats'!$A$1:$A$760,0),MATCH($E$2,'all pos stats'!$A$1:$O$1,0)))</f>
        <v/>
      </c>
      <c r="F11" s="20" t="str">
        <f>IF(B11="","",INDEX('all pos stats'!$A$1:$O$760,MATCH(B11,'all pos stats'!$A$1:$A$760,0),MATCH($F$2,'all pos stats'!$A$1:$O$1,0)))</f>
        <v/>
      </c>
      <c r="G11" s="20" t="str">
        <f>IF(B11="","",INDEX('all pos stats'!$A$1:$O$760,MATCH(B11,'all pos stats'!$A$1:$A$760,0),MATCH($G$2,'all pos stats'!$A$1:$O$1,0)))</f>
        <v/>
      </c>
      <c r="I11" s="23" t="s">
        <v>2245</v>
      </c>
      <c r="J11" s="20" t="str">
        <f>IF('DRAFT LIST'!F93="","",'DRAFT LIST'!F93)</f>
        <v>David Price (BOS - SP) DTD </v>
      </c>
      <c r="K11" s="20">
        <f>IF(J11="","",INDEX('a-z PITCHERS'!$A$1:$P$1108,MATCH(J11,'a-z PITCHERS'!$A$1:$A$1108,0),MATCH($K$2,'a-z PITCHERS'!$A$1:$P$1,0)))</f>
        <v>0</v>
      </c>
      <c r="L11" s="20">
        <f>IF($J$11="","",INDEX('a-z PITCHERS'!$A$1:$P$1108,MATCH($J11,'a-z PITCHERS'!$A$1:$A$1108,0),MATCH($L2,'a-z PITCHERS'!$A$1:$P$1,0)))</f>
        <v>188</v>
      </c>
      <c r="M11" s="20">
        <f>IF($J11="","",INDEX('a-z PITCHERS'!$A$1:$P$1108,MATCH($J11,'a-z PITCHERS'!$A$1:$A$1108,0),MATCH($M$2,'a-z PITCHERS'!$A$1:$P$1,0)))</f>
        <v>3.59</v>
      </c>
      <c r="N11" s="20">
        <f>IF($J11="","",INDEX('a-z PITCHERS'!$A$1:$P$1108,MATCH($J11,'a-z PITCHERS'!$A$1:$A$1108,0),MATCH($N$2,'a-z PITCHERS'!$A$1:$P$1,0)))</f>
        <v>1.17</v>
      </c>
      <c r="O11" s="20">
        <f>IF($J11="","",INDEX('a-z PITCHERS'!$A$1:$P$1108,MATCH($J11,'a-z PITCHERS'!$A$1:$A$1108,0),MATCH($O$2,'a-z PITCHERS'!$A$1:$P$1,0)))</f>
        <v>18</v>
      </c>
    </row>
    <row r="12" spans="1:15" ht="15" thickBot="1" x14ac:dyDescent="0.35">
      <c r="A12" s="27"/>
      <c r="B12" s="20" t="str">
        <f>IF('DRAFT LIST'!D109="","",'DRAFT LIST'!D109)</f>
        <v>Justin Upton (DET - LF,CF) </v>
      </c>
      <c r="C12" s="20">
        <f>IF(B12="","",INDEX('all pos stats'!$A$1:$O$760,MATCH(B12,'all pos stats'!$A$1:$A$760,0),MATCH($C$2,'all pos stats'!$A$1:$O$1,0)))</f>
        <v>81</v>
      </c>
      <c r="D12" s="20">
        <f>IF(B12="","",INDEX('all pos stats'!$A$1:$O$760,MATCH(B12,'all pos stats'!$A$1:$A$760,0),MATCH($D$2,'all pos stats'!$A$1:$O$1,0)))</f>
        <v>28</v>
      </c>
      <c r="E12" s="20">
        <f>IF(B12="","",INDEX('all pos stats'!$A$1:$O$760,MATCH(B12,'all pos stats'!$A$1:$A$760,0),MATCH($E$2,'all pos stats'!$A$1:$O$1,0)))</f>
        <v>85</v>
      </c>
      <c r="F12" s="20">
        <f>IF(B12="","",INDEX('all pos stats'!$A$1:$O$760,MATCH(B12,'all pos stats'!$A$1:$A$760,0),MATCH($F$2,'all pos stats'!$A$1:$O$1,0)))</f>
        <v>10</v>
      </c>
      <c r="G12" s="20">
        <f>IF(B12="","",INDEX('all pos stats'!$A$1:$O$760,MATCH(B12,'all pos stats'!$A$1:$A$760,0),MATCH($G$2,'all pos stats'!$A$1:$O$1,0)))</f>
        <v>0.25600000000000001</v>
      </c>
      <c r="I12" s="27" t="s">
        <v>952</v>
      </c>
      <c r="J12" s="20" t="str">
        <f>IF('DRAFT LIST'!F109="","",'DRAFT LIST'!F109)</f>
        <v/>
      </c>
      <c r="K12" s="20" t="str">
        <f>IF(J12="","",INDEX('a-z PITCHERS'!$A$1:$P$1108,MATCH(J12,'a-z PITCHERS'!$A$1:$A$1108,0),MATCH($K$2,'a-z PITCHERS'!$A$1:$P$1,0)))</f>
        <v/>
      </c>
      <c r="L12" s="20" t="str">
        <f>IF($J$12="","",INDEX('a-z PITCHERS'!$A$1:$P$1108,MATCH($J12,'a-z PITCHERS'!$A$1:$A$1108,0),MATCH($L2,'a-z PITCHERS'!$A$1:$P$1,0)))</f>
        <v/>
      </c>
      <c r="M12" s="20" t="str">
        <f>IF($J12="","",INDEX('a-z PITCHERS'!$A$1:$P$1108,MATCH($J12,'a-z PITCHERS'!$A$1:$A$1108,0),MATCH($M$2,'a-z PITCHERS'!$A$1:$P$1,0)))</f>
        <v/>
      </c>
      <c r="N12" s="20" t="str">
        <f>IF($J12="","",INDEX('a-z PITCHERS'!$A$1:$P$1108,MATCH($J12,'a-z PITCHERS'!$A$1:$A$1108,0),MATCH($N$2,'a-z PITCHERS'!$A$1:$P$1,0)))</f>
        <v/>
      </c>
      <c r="O12" s="20" t="str">
        <f>IF($J12="","",INDEX('a-z PITCHERS'!$A$1:$P$1108,MATCH($J12,'a-z PITCHERS'!$A$1:$A$1108,0),MATCH($O$2,'a-z PITCHERS'!$A$1:$P$1,0)))</f>
        <v/>
      </c>
    </row>
    <row r="13" spans="1:15" ht="15" thickBot="1" x14ac:dyDescent="0.35">
      <c r="A13" s="30"/>
      <c r="B13" s="31" t="s">
        <v>954</v>
      </c>
      <c r="C13" s="65">
        <f>SUM(C3:C12)</f>
        <v>612</v>
      </c>
      <c r="D13" s="65">
        <f>SUM(D3:D12)</f>
        <v>193</v>
      </c>
      <c r="E13" s="65">
        <f>SUM(E3:E12)</f>
        <v>616</v>
      </c>
      <c r="F13" s="65">
        <f>SUM(F3:F12)</f>
        <v>83</v>
      </c>
      <c r="G13" s="66">
        <f>AVERAGE(G3:G12)</f>
        <v>0.27371428571428569</v>
      </c>
      <c r="H13" s="32"/>
      <c r="I13" s="33"/>
      <c r="J13" s="34" t="s">
        <v>954</v>
      </c>
      <c r="K13" s="65">
        <f>SUM(K3:K12)</f>
        <v>0</v>
      </c>
      <c r="L13" s="65">
        <f t="shared" ref="L13" si="0">SUM(L3:L12)</f>
        <v>609</v>
      </c>
      <c r="M13" s="65">
        <f>AVERAGE(M3:M12)</f>
        <v>3.2433333333333336</v>
      </c>
      <c r="N13" s="65">
        <f>AVERAGE(N3:N12)</f>
        <v>1.1300000000000001</v>
      </c>
      <c r="O13" s="65">
        <f>SUM(O3:O12)</f>
        <v>62</v>
      </c>
    </row>
    <row r="14" spans="1:15" ht="15" thickBot="1" x14ac:dyDescent="0.35">
      <c r="A14" s="35"/>
      <c r="B14" s="20" t="str">
        <f>IF('DRAFT LIST'!D115="","",'DRAFT LIST'!D115)</f>
        <v>Troy Tulowitzki (TOR - SS) </v>
      </c>
      <c r="C14" s="20">
        <f>IF(B14="","",INDEX('all pos stats'!$A$1:$O$760,MATCH(B14,'all pos stats'!$A$1:$A$760,0),MATCH($C$2,'all pos stats'!$A$1:$O$1,0)))</f>
        <v>65</v>
      </c>
      <c r="D14" s="20">
        <f>IF(B14="","",INDEX('all pos stats'!$A$1:$O$760,MATCH(B14,'all pos stats'!$A$1:$A$760,0),MATCH($D$2,'all pos stats'!$A$1:$O$1,0)))</f>
        <v>21</v>
      </c>
      <c r="E14" s="20">
        <f>IF(B14="","",INDEX('all pos stats'!$A$1:$O$760,MATCH(B14,'all pos stats'!$A$1:$A$760,0),MATCH($E$2,'all pos stats'!$A$1:$O$1,0)))</f>
        <v>71</v>
      </c>
      <c r="F14" s="20">
        <f>IF(B14="","",INDEX('all pos stats'!$A$1:$O$760,MATCH(B14,'all pos stats'!$A$1:$A$760,0),MATCH($F$2,'all pos stats'!$A$1:$O$1,0)))</f>
        <v>1</v>
      </c>
      <c r="G14" s="20">
        <f>IF(B14="","",INDEX('all pos stats'!$A$1:$O$760,MATCH(B14,'all pos stats'!$A$1:$A$760,0),MATCH($G$2,'all pos stats'!$A$1:$O$1,0)))</f>
        <v>0.26200000000000001</v>
      </c>
      <c r="I14" s="35" t="s">
        <v>2245</v>
      </c>
      <c r="J14" s="20" t="str">
        <f>IF('DRAFT LIST'!F115="","",'DRAFT LIST'!F115)</f>
        <v/>
      </c>
      <c r="K14" s="20" t="str">
        <f>IF(J14="","",INDEX('a-z PITCHERS'!$A$1:$P$1108,MATCH(J14,'a-z PITCHERS'!$A$1:$A$1108,0),MATCH($K$2,'a-z PITCHERS'!$A$1:$P$1,0)))</f>
        <v/>
      </c>
      <c r="L14" s="20" t="str">
        <f>IF($J$14="","",INDEX('a-z PITCHERS'!$A$1:$P$1108,MATCH($J14,'a-z PITCHERS'!$A$1:$A$1108,0),MATCH($L2,'a-z PITCHERS'!$A$1:$P$1,0)))</f>
        <v/>
      </c>
      <c r="M14" s="20" t="str">
        <f>IF($J14="","",INDEX('a-z PITCHERS'!$A$1:$P$1108,MATCH($J14,'a-z PITCHERS'!$A$1:$A$1108,0),MATCH($M$2,'a-z PITCHERS'!$A$1:$P$1,0)))</f>
        <v/>
      </c>
      <c r="N14" s="20" t="str">
        <f>IF($J14="","",INDEX('a-z PITCHERS'!$A$1:$P$1108,MATCH($J14,'a-z PITCHERS'!$A$1:$A$1108,0),MATCH($N$2,'a-z PITCHERS'!$A$1:$P$1,0)))</f>
        <v/>
      </c>
      <c r="O14" s="20" t="str">
        <f>IF($J14="","",INDEX('a-z PITCHERS'!$A$1:$P$1108,MATCH($J14,'a-z PITCHERS'!$A$1:$A$1108,0),MATCH($O$2,'a-z PITCHERS'!$A$1:$P$1,0)))</f>
        <v/>
      </c>
    </row>
    <row r="15" spans="1:15" ht="15" thickBot="1" x14ac:dyDescent="0.35">
      <c r="A15" s="35"/>
      <c r="B15" s="20" t="str">
        <f>IF('DRAFT LIST'!D131="","",'DRAFT LIST'!D131)</f>
        <v/>
      </c>
      <c r="C15" s="20" t="str">
        <f>IF(B15="","",INDEX('all pos stats'!$A$1:$O$760,MATCH(B15,'all pos stats'!$A$1:$A$760,0),MATCH($C$2,'all pos stats'!$A$1:$O$1,0)))</f>
        <v/>
      </c>
      <c r="D15" s="20" t="str">
        <f>IF(B15="","",INDEX('all pos stats'!$A$1:$O$760,MATCH(B15,'all pos stats'!$A$1:$A$760,0),MATCH($D$2,'all pos stats'!$A$1:$O$1,0)))</f>
        <v/>
      </c>
      <c r="E15" s="20" t="str">
        <f>IF(B15="","",INDEX('all pos stats'!$A$1:$O$760,MATCH(B15,'all pos stats'!$A$1:$A$760,0),MATCH($E$2,'all pos stats'!$A$1:$O$1,0)))</f>
        <v/>
      </c>
      <c r="F15" s="20" t="str">
        <f>IF(B15="","",INDEX('all pos stats'!$A$1:$O$760,MATCH(B15,'all pos stats'!$A$1:$A$760,0),MATCH($F$2,'all pos stats'!$A$1:$O$1,0)))</f>
        <v/>
      </c>
      <c r="G15" s="20" t="str">
        <f>IF(B15="","",INDEX('all pos stats'!$A$1:$O$760,MATCH(B15,'all pos stats'!$A$1:$A$760,0),MATCH($G$2,'all pos stats'!$A$1:$O$1,0)))</f>
        <v/>
      </c>
      <c r="I15" s="35" t="s">
        <v>952</v>
      </c>
      <c r="J15" s="20" t="str">
        <f>IF('DRAFT LIST'!F131="","",'DRAFT LIST'!F131)</f>
        <v>A.J. Ramos (MIA - RP) </v>
      </c>
      <c r="K15" s="20">
        <f>IF(J15="","",INDEX('a-z PITCHERS'!$A$1:$P$1108,MATCH(J15,'a-z PITCHERS'!$A$1:$A$1108,0),MATCH($K$2,'a-z PITCHERS'!$A$1:$P$1,0)))</f>
        <v>33</v>
      </c>
      <c r="L15" s="20">
        <f>IF($J$15="","",INDEX('a-z PITCHERS'!$A$1:$P$1108,MATCH($J15,'a-z PITCHERS'!$A$1:$A$1108,0),MATCH($L2,'a-z PITCHERS'!$A$1:$P$1,0)))</f>
        <v>71</v>
      </c>
      <c r="M15" s="20">
        <f>IF($J15="","",INDEX('a-z PITCHERS'!$A$1:$P$1108,MATCH($J15,'a-z PITCHERS'!$A$1:$A$1108,0),MATCH($M$2,'a-z PITCHERS'!$A$1:$P$1,0)))</f>
        <v>3.13</v>
      </c>
      <c r="N15" s="20">
        <f>IF($J15="","",INDEX('a-z PITCHERS'!$A$1:$P$1108,MATCH($J15,'a-z PITCHERS'!$A$1:$A$1108,0),MATCH($N$2,'a-z PITCHERS'!$A$1:$P$1,0)))</f>
        <v>1.28</v>
      </c>
      <c r="O15" s="20">
        <f>IF($J15="","",INDEX('a-z PITCHERS'!$A$1:$P$1108,MATCH($J15,'a-z PITCHERS'!$A$1:$A$1108,0),MATCH($O$2,'a-z PITCHERS'!$A$1:$P$1,0)))</f>
        <v>0</v>
      </c>
    </row>
    <row r="16" spans="1:15" ht="15" thickBot="1" x14ac:dyDescent="0.35">
      <c r="A16" s="35"/>
      <c r="B16" s="20" t="str">
        <f>IF('DRAFT LIST'!D137="","",'DRAFT LIST'!D137)</f>
        <v/>
      </c>
      <c r="C16" s="20" t="str">
        <f>IF(B16="","",INDEX('all pos stats'!$A$1:$O$760,MATCH(B16,'all pos stats'!$A$1:$A$760,0),MATCH($C$2,'all pos stats'!$A$1:$O$1,0)))</f>
        <v/>
      </c>
      <c r="D16" s="20" t="str">
        <f>IF(B16="","",INDEX('all pos stats'!$A$1:$O$760,MATCH(B16,'all pos stats'!$A$1:$A$760,0),MATCH($D$2,'all pos stats'!$A$1:$O$1,0)))</f>
        <v/>
      </c>
      <c r="E16" s="20" t="str">
        <f>IF(B16="","",INDEX('all pos stats'!$A$1:$O$760,MATCH(B16,'all pos stats'!$A$1:$A$760,0),MATCH($E$2,'all pos stats'!$A$1:$O$1,0)))</f>
        <v/>
      </c>
      <c r="F16" s="20" t="str">
        <f>IF(B16="","",INDEX('all pos stats'!$A$1:$O$760,MATCH(B16,'all pos stats'!$A$1:$A$760,0),MATCH($F$2,'all pos stats'!$A$1:$O$1,0)))</f>
        <v/>
      </c>
      <c r="G16" s="20" t="str">
        <f>IF(B16="","",INDEX('all pos stats'!$A$1:$O$760,MATCH(B16,'all pos stats'!$A$1:$A$760,0),MATCH($G$2,'all pos stats'!$A$1:$O$1,0)))</f>
        <v/>
      </c>
      <c r="I16" s="35" t="s">
        <v>2245</v>
      </c>
      <c r="J16" s="20" t="str">
        <f>IF('DRAFT LIST'!F137="","",'DRAFT LIST'!F137)</f>
        <v>Francisco Rodriguez (DET - RP) </v>
      </c>
      <c r="K16" s="20">
        <f>IF(J16="","",INDEX('a-z PITCHERS'!$A$1:$P$1108,MATCH(J16,'a-z PITCHERS'!$A$1:$A$1108,0),MATCH($K$2,'a-z PITCHERS'!$A$1:$P$1,0)))</f>
        <v>35</v>
      </c>
      <c r="L16" s="20">
        <f>IF($J$16="","",INDEX('a-z PITCHERS'!$A$1:$P$1108,MATCH($J16,'a-z PITCHERS'!$A$1:$A$1108,0),MATCH($L2,'a-z PITCHERS'!$A$1:$P$1,0)))</f>
        <v>55</v>
      </c>
      <c r="M16" s="20">
        <f>IF($J16="","",INDEX('a-z PITCHERS'!$A$1:$P$1108,MATCH($J16,'a-z PITCHERS'!$A$1:$A$1108,0),MATCH($M$2,'a-z PITCHERS'!$A$1:$P$1,0)))</f>
        <v>3.48</v>
      </c>
      <c r="N16" s="20">
        <f>IF($J16="","",INDEX('a-z PITCHERS'!$A$1:$P$1108,MATCH($J16,'a-z PITCHERS'!$A$1:$A$1108,0),MATCH($N$2,'a-z PITCHERS'!$A$1:$P$1,0)))</f>
        <v>1.17</v>
      </c>
      <c r="O16" s="20">
        <f>IF($J16="","",INDEX('a-z PITCHERS'!$A$1:$P$1108,MATCH($J16,'a-z PITCHERS'!$A$1:$A$1108,0),MATCH($O$2,'a-z PITCHERS'!$A$1:$P$1,0)))</f>
        <v>0</v>
      </c>
    </row>
    <row r="17" spans="1:15" ht="15" thickBot="1" x14ac:dyDescent="0.35">
      <c r="A17" s="35"/>
      <c r="B17" s="20" t="str">
        <f>IF('DRAFT LIST'!D153="","",'DRAFT LIST'!D153)</f>
        <v/>
      </c>
      <c r="C17" s="20" t="str">
        <f>IF(B17="","",INDEX('all pos stats'!$A$1:$O$760,MATCH(B17,'all pos stats'!$A$1:$A$760,0),MATCH($C$2,'all pos stats'!$A$1:$O$1,0)))</f>
        <v/>
      </c>
      <c r="D17" s="20" t="str">
        <f>IF(B17="","",INDEX('all pos stats'!$A$1:$O$760,MATCH(B17,'all pos stats'!$A$1:$A$760,0),MATCH($D$2,'all pos stats'!$A$1:$O$1,0)))</f>
        <v/>
      </c>
      <c r="E17" s="20" t="str">
        <f>IF(B17="","",INDEX('all pos stats'!$A$1:$O$760,MATCH(B17,'all pos stats'!$A$1:$A$760,0),MATCH($E$2,'all pos stats'!$A$1:$O$1,0)))</f>
        <v/>
      </c>
      <c r="F17" s="20" t="str">
        <f>IF(B17="","",INDEX('all pos stats'!$A$1:$O$760,MATCH(B17,'all pos stats'!$A$1:$A$760,0),MATCH($F$2,'all pos stats'!$A$1:$O$1,0)))</f>
        <v/>
      </c>
      <c r="G17" s="20" t="str">
        <f>IF(B17="","",INDEX('all pos stats'!$A$1:$O$760,MATCH(B17,'all pos stats'!$A$1:$A$760,0),MATCH($G$2,'all pos stats'!$A$1:$O$1,0)))</f>
        <v/>
      </c>
      <c r="I17" s="35" t="s">
        <v>952</v>
      </c>
      <c r="J17" s="20" t="str">
        <f>IF('DRAFT LIST'!F153="","",'DRAFT LIST'!F153)</f>
        <v>Michael Fulmer (DET - SP) </v>
      </c>
      <c r="K17" s="20">
        <f>IF(J17="","",INDEX('a-z PITCHERS'!$A$1:$P$1108,MATCH(J17,'a-z PITCHERS'!$A$1:$A$1108,0),MATCH($K$2,'a-z PITCHERS'!$A$1:$P$1,0)))</f>
        <v>0</v>
      </c>
      <c r="L17" s="20">
        <f>IF($J$17="","",INDEX('a-z PITCHERS'!$A$1:$P$1108,MATCH($J17,'a-z PITCHERS'!$A$1:$A$1108,0),MATCH($L2,'a-z PITCHERS'!$A$1:$P$1,0)))</f>
        <v>152</v>
      </c>
      <c r="M17" s="20">
        <f>IF($J17="","",INDEX('a-z PITCHERS'!$A$1:$P$1108,MATCH($J17,'a-z PITCHERS'!$A$1:$A$1108,0),MATCH($M$2,'a-z PITCHERS'!$A$1:$P$1,0)))</f>
        <v>3.76</v>
      </c>
      <c r="N17" s="20">
        <f>IF($J17="","",INDEX('a-z PITCHERS'!$A$1:$P$1108,MATCH($J17,'a-z PITCHERS'!$A$1:$A$1108,0),MATCH($N$2,'a-z PITCHERS'!$A$1:$P$1,0)))</f>
        <v>1.22</v>
      </c>
      <c r="O17" s="20">
        <f>IF($J17="","",INDEX('a-z PITCHERS'!$A$1:$P$1108,MATCH($J17,'a-z PITCHERS'!$A$1:$A$1108,0),MATCH($O$2,'a-z PITCHERS'!$A$1:$P$1,0)))</f>
        <v>18</v>
      </c>
    </row>
    <row r="18" spans="1:15" ht="15" thickBot="1" x14ac:dyDescent="0.35">
      <c r="A18" s="35"/>
      <c r="B18" s="20" t="str">
        <f>IF('DRAFT LIST'!D159="","",'DRAFT LIST'!D159)</f>
        <v>Jason Kipnis (CLE - 2B) </v>
      </c>
      <c r="C18" s="20">
        <f>IF(B18="","",INDEX('all pos stats'!$A$1:$O$760,MATCH(B18,'all pos stats'!$A$1:$A$760,0),MATCH($C$2,'all pos stats'!$A$1:$O$1,0)))</f>
        <v>83</v>
      </c>
      <c r="D18" s="20">
        <f>IF(B18="","",INDEX('all pos stats'!$A$1:$O$760,MATCH(B18,'all pos stats'!$A$1:$A$760,0),MATCH($D$2,'all pos stats'!$A$1:$O$1,0)))</f>
        <v>15</v>
      </c>
      <c r="E18" s="20">
        <f>IF(B18="","",INDEX('all pos stats'!$A$1:$O$760,MATCH(B18,'all pos stats'!$A$1:$A$760,0),MATCH($E$2,'all pos stats'!$A$1:$O$1,0)))</f>
        <v>67</v>
      </c>
      <c r="F18" s="20">
        <f>IF(B18="","",INDEX('all pos stats'!$A$1:$O$760,MATCH(B18,'all pos stats'!$A$1:$A$760,0),MATCH($F$2,'all pos stats'!$A$1:$O$1,0)))</f>
        <v>14</v>
      </c>
      <c r="G18" s="20">
        <f>IF(B18="","",INDEX('all pos stats'!$A$1:$O$760,MATCH(B18,'all pos stats'!$A$1:$A$760,0),MATCH($G$2,'all pos stats'!$A$1:$O$1,0)))</f>
        <v>0.27300000000000002</v>
      </c>
      <c r="I18" s="35" t="s">
        <v>2245</v>
      </c>
      <c r="J18" s="20" t="str">
        <f>IF('DRAFT LIST'!F159="","",'DRAFT LIST'!F159)</f>
        <v/>
      </c>
      <c r="K18" s="20" t="str">
        <f>IF(J18="","",INDEX('a-z PITCHERS'!$A$1:$P$1108,MATCH(J18,'a-z PITCHERS'!$A$1:$A$1108,0),MATCH($K$2,'a-z PITCHERS'!$A$1:$P$1,0)))</f>
        <v/>
      </c>
      <c r="L18" s="20" t="str">
        <f>IF($J$18="","",INDEX('a-z PITCHERS'!$A$1:$P$1108,MATCH($J18,'a-z PITCHERS'!$A$1:$A$1108,0),MATCH($L2,'a-z PITCHERS'!$A$1:$P$1,0)))</f>
        <v/>
      </c>
      <c r="M18" s="20" t="str">
        <f>IF($J18="","",INDEX('a-z PITCHERS'!$A$1:$P$1108,MATCH($J18,'a-z PITCHERS'!$A$1:$A$1108,0),MATCH($M$2,'a-z PITCHERS'!$A$1:$P$1,0)))</f>
        <v/>
      </c>
      <c r="N18" s="20" t="str">
        <f>IF($J18="","",INDEX('a-z PITCHERS'!$A$1:$P$1108,MATCH($J18,'a-z PITCHERS'!$A$1:$A$1108,0),MATCH($N$2,'a-z PITCHERS'!$A$1:$P$1,0)))</f>
        <v/>
      </c>
      <c r="O18" s="20" t="str">
        <f>IF($J18="","",INDEX('a-z PITCHERS'!$A$1:$P$1108,MATCH($J18,'a-z PITCHERS'!$A$1:$A$1108,0),MATCH($O$2,'a-z PITCHERS'!$A$1:$P$1,0)))</f>
        <v/>
      </c>
    </row>
    <row r="19" spans="1:15" ht="15" thickBot="1" x14ac:dyDescent="0.35">
      <c r="A19" s="35"/>
      <c r="B19" s="20" t="str">
        <f>IF('DRAFT LIST'!D175="","",'DRAFT LIST'!D175)</f>
        <v>Russell Martin (TOR - C) </v>
      </c>
      <c r="C19" s="20">
        <f>IF(B19="","",INDEX('all pos stats'!$A$1:$O$760,MATCH(B19,'all pos stats'!$A$1:$A$760,0),MATCH($C$2,'all pos stats'!$A$1:$O$1,0)))</f>
        <v>58</v>
      </c>
      <c r="D19" s="20">
        <f>IF(B19="","",INDEX('all pos stats'!$A$1:$O$760,MATCH(B19,'all pos stats'!$A$1:$A$760,0),MATCH($D$2,'all pos stats'!$A$1:$O$1,0)))</f>
        <v>18</v>
      </c>
      <c r="E19" s="20">
        <f>IF(B19="","",INDEX('all pos stats'!$A$1:$O$760,MATCH(B19,'all pos stats'!$A$1:$A$760,0),MATCH($E$2,'all pos stats'!$A$1:$O$1,0)))</f>
        <v>66</v>
      </c>
      <c r="F19" s="20">
        <f>IF(B19="","",INDEX('all pos stats'!$A$1:$O$760,MATCH(B19,'all pos stats'!$A$1:$A$760,0),MATCH($F$2,'all pos stats'!$A$1:$O$1,0)))</f>
        <v>3</v>
      </c>
      <c r="G19" s="20">
        <f>IF(B19="","",INDEX('all pos stats'!$A$1:$O$760,MATCH(B19,'all pos stats'!$A$1:$A$760,0),MATCH($G$2,'all pos stats'!$A$1:$O$1,0)))</f>
        <v>0.23400000000000001</v>
      </c>
      <c r="I19" s="35" t="s">
        <v>952</v>
      </c>
      <c r="J19" s="20" t="str">
        <f>IF('DRAFT LIST'!F175="","",'DRAFT LIST'!F175)</f>
        <v/>
      </c>
      <c r="K19" s="20" t="str">
        <f>IF(J19="","",INDEX('a-z PITCHERS'!$A$1:$P$1108,MATCH(J19,'a-z PITCHERS'!$A$1:$A$1108,0),MATCH($K$2,'a-z PITCHERS'!$A$1:$P$1,0)))</f>
        <v/>
      </c>
      <c r="L19" s="20" t="str">
        <f>IF($J$19="","",INDEX('a-z PITCHERS'!$A$1:$P$1108,MATCH($J19,'a-z PITCHERS'!$A$1:$A$1108,0),MATCH($L2,'a-z PITCHERS'!$A$1:$P$1,0)))</f>
        <v/>
      </c>
      <c r="M19" s="20" t="str">
        <f>IF($J19="","",INDEX('a-z PITCHERS'!$A$1:$P$1108,MATCH($J19,'a-z PITCHERS'!$A$1:$A$1108,0),MATCH($M$2,'a-z PITCHERS'!$A$1:$P$1,0)))</f>
        <v/>
      </c>
      <c r="N19" s="20" t="str">
        <f>IF($J19="","",INDEX('a-z PITCHERS'!$A$1:$P$1108,MATCH($J19,'a-z PITCHERS'!$A$1:$A$1108,0),MATCH($N$2,'a-z PITCHERS'!$A$1:$P$1,0)))</f>
        <v/>
      </c>
      <c r="O19" s="20" t="str">
        <f>IF($J19="","",INDEX('a-z PITCHERS'!$A$1:$P$1108,MATCH($J19,'a-z PITCHERS'!$A$1:$A$1108,0),MATCH($O$2,'a-z PITCHERS'!$A$1:$P$1,0)))</f>
        <v/>
      </c>
    </row>
    <row r="20" spans="1:15" ht="15" thickBot="1" x14ac:dyDescent="0.35">
      <c r="A20" s="35"/>
      <c r="B20" s="20" t="str">
        <f>IF('DRAFT LIST'!D181="","",'DRAFT LIST'!D181)</f>
        <v/>
      </c>
      <c r="C20" s="20" t="str">
        <f>IF(B20="","",INDEX('all pos stats'!$A$1:$O$760,MATCH(B20,'all pos stats'!$A$1:$A$760,0),MATCH($C$2,'all pos stats'!$A$1:$O$1,0)))</f>
        <v/>
      </c>
      <c r="D20" s="20" t="str">
        <f>IF(B20="","",INDEX('all pos stats'!$A$1:$O$760,MATCH(B20,'all pos stats'!$A$1:$A$760,0),MATCH($D$2,'all pos stats'!$A$1:$O$1,0)))</f>
        <v/>
      </c>
      <c r="E20" s="20" t="str">
        <f>IF(B20="","",INDEX('all pos stats'!$A$1:$O$760,MATCH(B20,'all pos stats'!$A$1:$A$760,0),MATCH($E$2,'all pos stats'!$A$1:$O$1,0)))</f>
        <v/>
      </c>
      <c r="F20" s="20" t="str">
        <f>IF(B20="","",INDEX('all pos stats'!$A$1:$O$760,MATCH(B20,'all pos stats'!$A$1:$A$760,0),MATCH($F$2,'all pos stats'!$A$1:$O$1,0)))</f>
        <v/>
      </c>
      <c r="G20" s="20" t="str">
        <f>IF(B20="","",INDEX('all pos stats'!$A$1:$O$760,MATCH(B20,'all pos stats'!$A$1:$A$760,0),MATCH($G$2,'all pos stats'!$A$1:$O$1,0)))</f>
        <v/>
      </c>
      <c r="I20" s="35" t="s">
        <v>2245</v>
      </c>
      <c r="J20" s="20" t="str">
        <f>IF('DRAFT LIST'!F181="","",'DRAFT LIST'!F181)</f>
        <v>John Lackey (CHC - SP) </v>
      </c>
      <c r="K20" s="20">
        <f>IF(J20="","",INDEX('a-z PITCHERS'!$A$1:$P$1108,MATCH(J20,'a-z PITCHERS'!$A$1:$A$1108,0),MATCH($K$2,'a-z PITCHERS'!$A$1:$P$1,0)))</f>
        <v>0</v>
      </c>
      <c r="L20" s="20">
        <f>IF($J$20="","",INDEX('a-z PITCHERS'!$A$1:$P$1108,MATCH($J20,'a-z PITCHERS'!$A$1:$A$1108,0),MATCH($L2,'a-z PITCHERS'!$A$1:$P$1,0)))</f>
        <v>166</v>
      </c>
      <c r="M20" s="20">
        <f>IF($J20="","",INDEX('a-z PITCHERS'!$A$1:$P$1108,MATCH($J20,'a-z PITCHERS'!$A$1:$A$1108,0),MATCH($M$2,'a-z PITCHERS'!$A$1:$P$1,0)))</f>
        <v>3.74</v>
      </c>
      <c r="N20" s="20">
        <f>IF($J20="","",INDEX('a-z PITCHERS'!$A$1:$P$1108,MATCH($J20,'a-z PITCHERS'!$A$1:$A$1108,0),MATCH($N$2,'a-z PITCHERS'!$A$1:$P$1,0)))</f>
        <v>1.21</v>
      </c>
      <c r="O20" s="20">
        <f>IF($J20="","",INDEX('a-z PITCHERS'!$A$1:$P$1108,MATCH($J20,'a-z PITCHERS'!$A$1:$A$1108,0),MATCH($O$2,'a-z PITCHERS'!$A$1:$P$1,0)))</f>
        <v>20</v>
      </c>
    </row>
    <row r="21" spans="1:15" x14ac:dyDescent="0.3">
      <c r="A21" s="35"/>
      <c r="B21" s="20" t="str">
        <f>IF('DRAFT LIST'!D197="","",'DRAFT LIST'!D197)</f>
        <v/>
      </c>
      <c r="C21" s="20" t="str">
        <f>IF(B21="","",INDEX('all pos stats'!$A$1:$O$760,MATCH(B21,'all pos stats'!$A$1:$A$760,0),MATCH($C$2,'all pos stats'!$A$1:$O$1,0)))</f>
        <v/>
      </c>
      <c r="D21" s="20" t="str">
        <f>IF(B21="","",INDEX('all pos stats'!$A$1:$O$760,MATCH(B21,'all pos stats'!$A$1:$A$760,0),MATCH($D$2,'all pos stats'!$A$1:$O$1,0)))</f>
        <v/>
      </c>
      <c r="E21" s="20" t="str">
        <f>IF(B21="","",INDEX('all pos stats'!$A$1:$O$760,MATCH(B21,'all pos stats'!$A$1:$A$760,0),MATCH($E$2,'all pos stats'!$A$1:$O$1,0)))</f>
        <v/>
      </c>
      <c r="F21" s="20" t="str">
        <f>IF(B21="","",INDEX('all pos stats'!$A$1:$O$760,MATCH(B21,'all pos stats'!$A$1:$A$760,0),MATCH($F$2,'all pos stats'!$A$1:$O$1,0)))</f>
        <v/>
      </c>
      <c r="G21" s="20" t="str">
        <f>IF(B21="","",INDEX('all pos stats'!$A$1:$O$760,MATCH(B21,'all pos stats'!$A$1:$A$760,0),MATCH($G$2,'all pos stats'!$A$1:$O$1,0)))</f>
        <v/>
      </c>
      <c r="I21" s="35" t="s">
        <v>952</v>
      </c>
      <c r="J21" s="20" t="str">
        <f>IF('DRAFT LIST'!F197="","",'DRAFT LIST'!F197)</f>
        <v>Neftali Feliz (MIL - RP) </v>
      </c>
      <c r="K21" s="20">
        <f>IF(J21="","",INDEX('a-z PITCHERS'!$A$1:$P$1108,MATCH(J21,'a-z PITCHERS'!$A$1:$A$1108,0),MATCH($K$2,'a-z PITCHERS'!$A$1:$P$1,0)))</f>
        <v>23</v>
      </c>
      <c r="L21" s="20">
        <f>IF($J$21="","",INDEX('a-z PITCHERS'!$A$1:$P$1108,MATCH($J21,'a-z PITCHERS'!$A$1:$A$1108,0),MATCH($L2,'a-z PITCHERS'!$A$1:$P$1,0)))</f>
        <v>56</v>
      </c>
      <c r="M21" s="20">
        <f>IF($J21="","",INDEX('a-z PITCHERS'!$A$1:$P$1108,MATCH($J21,'a-z PITCHERS'!$A$1:$A$1108,0),MATCH($M$2,'a-z PITCHERS'!$A$1:$P$1,0)))</f>
        <v>4.1100000000000003</v>
      </c>
      <c r="N21" s="20">
        <f>IF($J21="","",INDEX('a-z PITCHERS'!$A$1:$P$1108,MATCH($J21,'a-z PITCHERS'!$A$1:$A$1108,0),MATCH($N$2,'a-z PITCHERS'!$A$1:$P$1,0)))</f>
        <v>1.29</v>
      </c>
      <c r="O21" s="20">
        <f>IF($J21="","",INDEX('a-z PITCHERS'!$A$1:$P$1108,MATCH($J21,'a-z PITCHERS'!$A$1:$A$1108,0),MATCH($O$2,'a-z PITCHERS'!$A$1:$P$1,0)))</f>
        <v>0</v>
      </c>
    </row>
    <row r="22" spans="1:15" x14ac:dyDescent="0.3">
      <c r="A22" s="35"/>
      <c r="B22" s="31" t="s">
        <v>3134</v>
      </c>
      <c r="C22" s="65">
        <f>SUM(C13:C21)</f>
        <v>818</v>
      </c>
      <c r="D22" s="65">
        <f t="shared" ref="D22:F22" si="1">SUM(D13:D21)</f>
        <v>247</v>
      </c>
      <c r="E22" s="65">
        <f t="shared" si="1"/>
        <v>820</v>
      </c>
      <c r="F22" s="65">
        <f t="shared" si="1"/>
        <v>101</v>
      </c>
      <c r="G22" s="66">
        <f>AVERAGE(G13:G21)</f>
        <v>0.26067857142857143</v>
      </c>
      <c r="I22" s="35"/>
      <c r="J22" s="34" t="s">
        <v>3134</v>
      </c>
      <c r="K22" s="65">
        <f>SUM(K13:K21)</f>
        <v>91</v>
      </c>
      <c r="L22" s="65">
        <f t="shared" ref="L22" si="2">SUM(L13:L21)</f>
        <v>1109</v>
      </c>
      <c r="M22" s="65">
        <f>AVERAGE(M13:M21)</f>
        <v>3.5772222222222219</v>
      </c>
      <c r="N22" s="65">
        <f>AVERAGE(N13:N21)</f>
        <v>1.2166666666666666</v>
      </c>
      <c r="O22" s="65">
        <f>SUM(O13:O21)</f>
        <v>100</v>
      </c>
    </row>
    <row r="23" spans="1:15" x14ac:dyDescent="0.3">
      <c r="J23" t="s">
        <v>2247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23"/>
  <sheetViews>
    <sheetView workbookViewId="0">
      <selection activeCell="J22" sqref="J22:O22"/>
    </sheetView>
  </sheetViews>
  <sheetFormatPr defaultRowHeight="14.4" x14ac:dyDescent="0.3"/>
  <cols>
    <col min="1" max="1" width="8.33203125" customWidth="1"/>
    <col min="2" max="2" width="31.6640625" customWidth="1"/>
    <col min="3" max="3" width="8.88671875" customWidth="1"/>
    <col min="8" max="8" width="1.6640625" customWidth="1"/>
    <col min="9" max="9" width="8.33203125" style="11" customWidth="1"/>
    <col min="10" max="10" width="31.6640625" customWidth="1"/>
    <col min="11" max="12" width="8.88671875" customWidth="1"/>
    <col min="15" max="15" width="8.88671875" customWidth="1"/>
  </cols>
  <sheetData>
    <row r="1" spans="1:15" ht="15" thickBot="1" x14ac:dyDescent="0.35">
      <c r="A1" s="11" t="s">
        <v>941</v>
      </c>
      <c r="I1" s="11" t="s">
        <v>941</v>
      </c>
    </row>
    <row r="2" spans="1:15" ht="15" thickBot="1" x14ac:dyDescent="0.35">
      <c r="A2" s="11"/>
      <c r="B2" s="12"/>
      <c r="C2" s="13" t="s">
        <v>169</v>
      </c>
      <c r="D2" s="14" t="s">
        <v>170</v>
      </c>
      <c r="E2" s="13" t="s">
        <v>171</v>
      </c>
      <c r="F2" s="14" t="s">
        <v>172</v>
      </c>
      <c r="G2" s="13" t="s">
        <v>173</v>
      </c>
      <c r="H2" s="15"/>
      <c r="I2" s="16"/>
      <c r="J2" s="12" t="s">
        <v>942</v>
      </c>
      <c r="K2" s="17" t="s">
        <v>1725</v>
      </c>
      <c r="L2" s="18" t="s">
        <v>943</v>
      </c>
      <c r="M2" s="17" t="s">
        <v>944</v>
      </c>
      <c r="N2" s="18" t="s">
        <v>945</v>
      </c>
      <c r="O2" s="17" t="s">
        <v>946</v>
      </c>
    </row>
    <row r="3" spans="1:15" ht="15" thickBot="1" x14ac:dyDescent="0.35">
      <c r="A3" s="19"/>
      <c r="B3" s="20" t="str">
        <f>IF('DRAFT LIST'!D6="","",'DRAFT LIST'!D6)</f>
        <v>Francisco Lindor (CLE - SS) </v>
      </c>
      <c r="C3" s="20">
        <f>IF(B3="","",INDEX('all pos stats'!$A$1:$O$760,MATCH(B3,'all pos stats'!$A$1:$A$760,0),MATCH($C$2,'all pos stats'!$A$1:$O$1,0)))</f>
        <v>88</v>
      </c>
      <c r="D3" s="20">
        <f>IF(B3="","",INDEX('all pos stats'!$A$1:$O$760,MATCH(B3,'all pos stats'!$A$1:$A$760,0),MATCH($D$2,'all pos stats'!$A$1:$O$1,0)))</f>
        <v>15</v>
      </c>
      <c r="E3" s="20">
        <f>IF(B3="","",INDEX('all pos stats'!$A$1:$O$760,MATCH(B3,'all pos stats'!$A$1:$A$760,0),MATCH($E$2,'all pos stats'!$A$1:$O$1,0)))</f>
        <v>80</v>
      </c>
      <c r="F3" s="20">
        <f>IF(B3="","",INDEX('all pos stats'!$A$1:$O$760,MATCH(B3,'all pos stats'!$A$1:$A$760,0),MATCH($F$2,'all pos stats'!$A$1:$O$1,0)))</f>
        <v>18</v>
      </c>
      <c r="G3" s="20">
        <f>IF(B3="","",INDEX('all pos stats'!$A$1:$O$760,MATCH(B3,'all pos stats'!$A$1:$A$760,0),MATCH($G$2,'all pos stats'!$A$1:$O$1,0)))</f>
        <v>0.29499999999999998</v>
      </c>
      <c r="I3" s="22" t="s">
        <v>948</v>
      </c>
      <c r="J3" s="20" t="str">
        <f>IF('DRAFT LIST'!F6="","",'DRAFT LIST'!F6)</f>
        <v/>
      </c>
      <c r="K3" s="20" t="str">
        <f>IF(J3="","",INDEX('a-z PITCHERS'!$A$1:$P$1108,MATCH(J3,'a-z PITCHERS'!$A$1:$A$1108,0),MATCH($K$2,'a-z PITCHERS'!$A$1:$P$1,0)))</f>
        <v/>
      </c>
      <c r="L3" s="20" t="str">
        <f>IF($J$3="","",INDEX('a-z PITCHERS'!$A$1:$P$1108,MATCH($J3,'a-z PITCHERS'!$A$1:$A$1108,0),MATCH($L2,'a-z PITCHERS'!$A$1:$P$1,0)))</f>
        <v/>
      </c>
      <c r="M3" s="20" t="str">
        <f>IF($J3="","",INDEX('a-z PITCHERS'!$A$1:$P$1108,MATCH($J3,'a-z PITCHERS'!$A$1:$A$1108,0),MATCH($M$2,'a-z PITCHERS'!$A$1:$P$1,0)))</f>
        <v/>
      </c>
      <c r="N3" s="20" t="str">
        <f>IF($J3="","",INDEX('a-z PITCHERS'!$A$1:$P$1108,MATCH($J3,'a-z PITCHERS'!$A$1:$A$1108,0),MATCH($N$2,'a-z PITCHERS'!$A$1:$P$1,0)))</f>
        <v/>
      </c>
      <c r="O3" s="20" t="str">
        <f>IF($J3="","",INDEX('a-z PITCHERS'!$A$1:$P$1108,MATCH($J3,'a-z PITCHERS'!$A$1:$A$1108,0),MATCH($O$2,'a-z PITCHERS'!$A$1:$P$1,0)))</f>
        <v/>
      </c>
    </row>
    <row r="4" spans="1:15" ht="15" thickBot="1" x14ac:dyDescent="0.35">
      <c r="A4" s="23"/>
      <c r="B4" s="20" t="str">
        <f>IF('DRAFT LIST'!D20="","",'DRAFT LIST'!D20)</f>
        <v>Starling Marte (PIT - LF,CF) </v>
      </c>
      <c r="C4" s="20">
        <f>IF(B4="","",INDEX('all pos stats'!$A$1:$O$760,MATCH(B4,'all pos stats'!$A$1:$A$760,0),MATCH($C$2,'all pos stats'!$A$1:$O$1,0)))</f>
        <v>77</v>
      </c>
      <c r="D4" s="20">
        <f>IF(B4="","",INDEX('all pos stats'!$A$1:$O$760,MATCH(B4,'all pos stats'!$A$1:$A$760,0),MATCH($D$2,'all pos stats'!$A$1:$O$1,0)))</f>
        <v>14</v>
      </c>
      <c r="E4" s="20">
        <f>IF(B4="","",INDEX('all pos stats'!$A$1:$O$760,MATCH(B4,'all pos stats'!$A$1:$A$760,0),MATCH($E$2,'all pos stats'!$A$1:$O$1,0)))</f>
        <v>68</v>
      </c>
      <c r="F4" s="20">
        <f>IF(B4="","",INDEX('all pos stats'!$A$1:$O$760,MATCH(B4,'all pos stats'!$A$1:$A$760,0),MATCH($F$2,'all pos stats'!$A$1:$O$1,0)))</f>
        <v>36</v>
      </c>
      <c r="G4" s="20">
        <f>IF(B4="","",INDEX('all pos stats'!$A$1:$O$760,MATCH(B4,'all pos stats'!$A$1:$A$760,0),MATCH($G$2,'all pos stats'!$A$1:$O$1,0)))</f>
        <v>0.29299999999999998</v>
      </c>
      <c r="I4" s="26" t="s">
        <v>948</v>
      </c>
      <c r="J4" s="20" t="str">
        <f>IF('DRAFT LIST'!F20="","",'DRAFT LIST'!F20)</f>
        <v/>
      </c>
      <c r="K4" s="20" t="str">
        <f>IF(J4="","",INDEX('a-z PITCHERS'!$A$1:$P$1108,MATCH(J4,'a-z PITCHERS'!$A$1:$A$1108,0),MATCH($K$2,'a-z PITCHERS'!$A$1:$P$1,0)))</f>
        <v/>
      </c>
      <c r="L4" s="20" t="str">
        <f>IF($J$4="","",INDEX('a-z PITCHERS'!$A$1:$P$1108,MATCH($J4,'a-z PITCHERS'!$A$1:$A$1108,0),MATCH($L2,'a-z PITCHERS'!$A$1:$P$1,0)))</f>
        <v/>
      </c>
      <c r="M4" s="20" t="str">
        <f>IF($J4="","",INDEX('a-z PITCHERS'!$A$1:$P$1108,MATCH($J4,'a-z PITCHERS'!$A$1:$A$1108,0),MATCH($M$2,'a-z PITCHERS'!$A$1:$P$1,0)))</f>
        <v/>
      </c>
      <c r="N4" s="20" t="str">
        <f>IF($J4="","",INDEX('a-z PITCHERS'!$A$1:$P$1108,MATCH($J4,'a-z PITCHERS'!$A$1:$A$1108,0),MATCH($N$2,'a-z PITCHERS'!$A$1:$P$1,0)))</f>
        <v/>
      </c>
      <c r="O4" s="20" t="str">
        <f>IF($J4="","",INDEX('a-z PITCHERS'!$A$1:$P$1108,MATCH($J4,'a-z PITCHERS'!$A$1:$A$1108,0),MATCH($O$2,'a-z PITCHERS'!$A$1:$P$1,0)))</f>
        <v/>
      </c>
    </row>
    <row r="5" spans="1:15" ht="15" thickBot="1" x14ac:dyDescent="0.35">
      <c r="A5" s="23"/>
      <c r="B5" s="20" t="str">
        <f>IF('DRAFT LIST'!D28="","",'DRAFT LIST'!D28)</f>
        <v>Jose Abreu (CWS - 1B) </v>
      </c>
      <c r="C5" s="20">
        <f>IF(B5="","",INDEX('all pos stats'!$A$1:$O$760,MATCH(B5,'all pos stats'!$A$1:$A$760,0),MATCH($C$2,'all pos stats'!$A$1:$O$1,0)))</f>
        <v>76</v>
      </c>
      <c r="D5" s="20">
        <f>IF(B5="","",INDEX('all pos stats'!$A$1:$O$760,MATCH(B5,'all pos stats'!$A$1:$A$760,0),MATCH($D$2,'all pos stats'!$A$1:$O$1,0)))</f>
        <v>28</v>
      </c>
      <c r="E5" s="20">
        <f>IF(B5="","",INDEX('all pos stats'!$A$1:$O$760,MATCH(B5,'all pos stats'!$A$1:$A$760,0),MATCH($E$2,'all pos stats'!$A$1:$O$1,0)))</f>
        <v>95</v>
      </c>
      <c r="F5" s="20">
        <f>IF(B5="","",INDEX('all pos stats'!$A$1:$O$760,MATCH(B5,'all pos stats'!$A$1:$A$760,0),MATCH($F$2,'all pos stats'!$A$1:$O$1,0)))</f>
        <v>1</v>
      </c>
      <c r="G5" s="20">
        <f>IF(B5="","",INDEX('all pos stats'!$A$1:$O$760,MATCH(B5,'all pos stats'!$A$1:$A$760,0),MATCH($G$2,'all pos stats'!$A$1:$O$1,0)))</f>
        <v>0.28799999999999998</v>
      </c>
      <c r="I5" s="26" t="s">
        <v>2245</v>
      </c>
      <c r="J5" s="20" t="str">
        <f>IF('DRAFT LIST'!F28="","",'DRAFT LIST'!F28)</f>
        <v/>
      </c>
      <c r="K5" s="20" t="str">
        <f>IF(J5="","",INDEX('a-z PITCHERS'!$A$1:$P$1108,MATCH(J5,'a-z PITCHERS'!$A$1:$A$1108,0),MATCH($K$2,'a-z PITCHERS'!$A$1:$P$1,0)))</f>
        <v/>
      </c>
      <c r="L5" s="20" t="str">
        <f>IF($J$5="","",INDEX('a-z PITCHERS'!$A$1:$P$1108,MATCH($J5,'a-z PITCHERS'!$A$1:$A$1108,0),MATCH($L2,'a-z PITCHERS'!$A$1:$P$1,0)))</f>
        <v/>
      </c>
      <c r="M5" s="20" t="str">
        <f>IF($J5="","",INDEX('a-z PITCHERS'!$A$1:$P$1108,MATCH($J5,'a-z PITCHERS'!$A$1:$A$1108,0),MATCH($M$2,'a-z PITCHERS'!$A$1:$P$1,0)))</f>
        <v/>
      </c>
      <c r="N5" s="20" t="str">
        <f>IF($J5="","",INDEX('a-z PITCHERS'!$A$1:$P$1108,MATCH($J5,'a-z PITCHERS'!$A$1:$A$1108,0),MATCH($N$2,'a-z PITCHERS'!$A$1:$P$1,0)))</f>
        <v/>
      </c>
      <c r="O5" s="20" t="str">
        <f>IF($J5="","",INDEX('a-z PITCHERS'!$A$1:$P$1108,MATCH($J5,'a-z PITCHERS'!$A$1:$A$1108,0),MATCH($O$2,'a-z PITCHERS'!$A$1:$P$1,0)))</f>
        <v/>
      </c>
    </row>
    <row r="6" spans="1:15" ht="15" thickBot="1" x14ac:dyDescent="0.35">
      <c r="A6" s="23"/>
      <c r="B6" s="20" t="str">
        <f>IF('DRAFT LIST'!D42="","",'DRAFT LIST'!D42)</f>
        <v/>
      </c>
      <c r="C6" s="20" t="str">
        <f>IF(B6="","",INDEX('all pos stats'!$A$1:$O$760,MATCH(B6,'all pos stats'!$A$1:$A$760,0),MATCH($C$2,'all pos stats'!$A$1:$O$1,0)))</f>
        <v/>
      </c>
      <c r="D6" s="20" t="str">
        <f>IF(B6="","",INDEX('all pos stats'!$A$1:$O$760,MATCH(B6,'all pos stats'!$A$1:$A$760,0),MATCH($D$2,'all pos stats'!$A$1:$O$1,0)))</f>
        <v/>
      </c>
      <c r="E6" s="20" t="str">
        <f>IF(B6="","",INDEX('all pos stats'!$A$1:$O$760,MATCH(B6,'all pos stats'!$A$1:$A$760,0),MATCH($E$2,'all pos stats'!$A$1:$O$1,0)))</f>
        <v/>
      </c>
      <c r="F6" s="20" t="str">
        <f>IF(B6="","",INDEX('all pos stats'!$A$1:$O$760,MATCH(B6,'all pos stats'!$A$1:$A$760,0),MATCH($F$2,'all pos stats'!$A$1:$O$1,0)))</f>
        <v/>
      </c>
      <c r="G6" s="20" t="str">
        <f>IF(B6="","",INDEX('all pos stats'!$A$1:$O$760,MATCH(B6,'all pos stats'!$A$1:$A$760,0),MATCH($G$2,'all pos stats'!$A$1:$O$1,0)))</f>
        <v/>
      </c>
      <c r="I6" s="23" t="s">
        <v>2245</v>
      </c>
      <c r="J6" s="20" t="str">
        <f>IF('DRAFT LIST'!F42="","",'DRAFT LIST'!F42)</f>
        <v>Johnny Cueto (SF - SP) </v>
      </c>
      <c r="K6" s="20">
        <f>IF(J6="","",INDEX('a-z PITCHERS'!$A$1:$P$1108,MATCH(J6,'a-z PITCHERS'!$A$1:$A$1108,0),MATCH($K$2,'a-z PITCHERS'!$A$1:$P$1,0)))</f>
        <v>0</v>
      </c>
      <c r="L6" s="20">
        <f>IF($J$6="","",INDEX('a-z PITCHERS'!$A$1:$P$1108,MATCH($J6,'a-z PITCHERS'!$A$1:$A$1108,0),MATCH($L2,'a-z PITCHERS'!$A$1:$P$1,0)))</f>
        <v>188</v>
      </c>
      <c r="M6" s="20">
        <f>IF($J6="","",INDEX('a-z PITCHERS'!$A$1:$P$1108,MATCH($J6,'a-z PITCHERS'!$A$1:$A$1108,0),MATCH($M$2,'a-z PITCHERS'!$A$1:$P$1,0)))</f>
        <v>3.24</v>
      </c>
      <c r="N6" s="20">
        <f>IF($J6="","",INDEX('a-z PITCHERS'!$A$1:$P$1108,MATCH($J6,'a-z PITCHERS'!$A$1:$A$1108,0),MATCH($N$2,'a-z PITCHERS'!$A$1:$P$1,0)))</f>
        <v>1.1399999999999999</v>
      </c>
      <c r="O6" s="20">
        <f>IF($J6="","",INDEX('a-z PITCHERS'!$A$1:$P$1108,MATCH($J6,'a-z PITCHERS'!$A$1:$A$1108,0),MATCH($O$2,'a-z PITCHERS'!$A$1:$P$1,0)))</f>
        <v>23</v>
      </c>
    </row>
    <row r="7" spans="1:15" ht="15" thickBot="1" x14ac:dyDescent="0.35">
      <c r="A7" s="23"/>
      <c r="B7" s="20" t="str">
        <f>IF('DRAFT LIST'!D50="","",'DRAFT LIST'!D50)</f>
        <v>George Springer (HOU - RF) </v>
      </c>
      <c r="C7" s="20">
        <f>IF(B7="","",INDEX('all pos stats'!$A$1:$O$760,MATCH(B7,'all pos stats'!$A$1:$A$760,0),MATCH($C$2,'all pos stats'!$A$1:$O$1,0)))</f>
        <v>95</v>
      </c>
      <c r="D7" s="20">
        <f>IF(B7="","",INDEX('all pos stats'!$A$1:$O$760,MATCH(B7,'all pos stats'!$A$1:$A$760,0),MATCH($D$2,'all pos stats'!$A$1:$O$1,0)))</f>
        <v>27</v>
      </c>
      <c r="E7" s="20">
        <f>IF(B7="","",INDEX('all pos stats'!$A$1:$O$760,MATCH(B7,'all pos stats'!$A$1:$A$760,0),MATCH($E$2,'all pos stats'!$A$1:$O$1,0)))</f>
        <v>76</v>
      </c>
      <c r="F7" s="20">
        <f>IF(B7="","",INDEX('all pos stats'!$A$1:$O$760,MATCH(B7,'all pos stats'!$A$1:$A$760,0),MATCH($F$2,'all pos stats'!$A$1:$O$1,0)))</f>
        <v>12</v>
      </c>
      <c r="G7" s="20">
        <f>IF(B7="","",INDEX('all pos stats'!$A$1:$O$760,MATCH(B7,'all pos stats'!$A$1:$A$760,0),MATCH($G$2,'all pos stats'!$A$1:$O$1,0)))</f>
        <v>0.26200000000000001</v>
      </c>
      <c r="I7" s="23" t="s">
        <v>2245</v>
      </c>
      <c r="J7" s="20" t="str">
        <f>IF('DRAFT LIST'!F50="","",'DRAFT LIST'!F50)</f>
        <v/>
      </c>
      <c r="K7" s="20" t="str">
        <f>IF(J7="","",INDEX('a-z PITCHERS'!$A$1:$P$1108,MATCH(J7,'a-z PITCHERS'!$A$1:$A$1108,0),MATCH($K$2,'a-z PITCHERS'!$A$1:$P$1,0)))</f>
        <v/>
      </c>
      <c r="L7" s="20" t="str">
        <f>IF($J$7="","",INDEX('a-z PITCHERS'!$A$1:$P$1108,MATCH($J7,'a-z PITCHERS'!$A$1:$A$1108,0),MATCH($L2,'a-z PITCHERS'!$A$1:$P$1,0)))</f>
        <v/>
      </c>
      <c r="M7" s="20" t="str">
        <f>IF($J7="","",INDEX('a-z PITCHERS'!$A$1:$P$1108,MATCH($J7,'a-z PITCHERS'!$A$1:$A$1108,0),MATCH($M$2,'a-z PITCHERS'!$A$1:$P$1,0)))</f>
        <v/>
      </c>
      <c r="N7" s="20" t="str">
        <f>IF($J7="","",INDEX('a-z PITCHERS'!$A$1:$P$1108,MATCH($J7,'a-z PITCHERS'!$A$1:$A$1108,0),MATCH($N$2,'a-z PITCHERS'!$A$1:$P$1,0)))</f>
        <v/>
      </c>
      <c r="O7" s="20" t="str">
        <f>IF($J7="","",INDEX('a-z PITCHERS'!$A$1:$P$1108,MATCH($J7,'a-z PITCHERS'!$A$1:$A$1108,0),MATCH($O$2,'a-z PITCHERS'!$A$1:$P$1,0)))</f>
        <v/>
      </c>
    </row>
    <row r="8" spans="1:15" ht="15" thickBot="1" x14ac:dyDescent="0.35">
      <c r="A8" s="23"/>
      <c r="B8" s="20" t="str">
        <f>IF('DRAFT LIST'!D64="","",'DRAFT LIST'!D64)</f>
        <v>Wil Myers (SD - 1B,RF) </v>
      </c>
      <c r="C8" s="20">
        <f>IF(B8="","",INDEX('all pos stats'!$A$1:$O$760,MATCH(B8,'all pos stats'!$A$1:$A$760,0),MATCH($C$2,'all pos stats'!$A$1:$O$1,0)))</f>
        <v>83</v>
      </c>
      <c r="D8" s="20">
        <f>IF(B8="","",INDEX('all pos stats'!$A$1:$O$760,MATCH(B8,'all pos stats'!$A$1:$A$760,0),MATCH($D$2,'all pos stats'!$A$1:$O$1,0)))</f>
        <v>24</v>
      </c>
      <c r="E8" s="20">
        <f>IF(B8="","",INDEX('all pos stats'!$A$1:$O$760,MATCH(B8,'all pos stats'!$A$1:$A$760,0),MATCH($E$2,'all pos stats'!$A$1:$O$1,0)))</f>
        <v>82</v>
      </c>
      <c r="F8" s="20">
        <f>IF(B8="","",INDEX('all pos stats'!$A$1:$O$760,MATCH(B8,'all pos stats'!$A$1:$A$760,0),MATCH($F$2,'all pos stats'!$A$1:$O$1,0)))</f>
        <v>18</v>
      </c>
      <c r="G8" s="20">
        <f>IF(B8="","",INDEX('all pos stats'!$A$1:$O$760,MATCH(B8,'all pos stats'!$A$1:$A$760,0),MATCH($G$2,'all pos stats'!$A$1:$O$1,0)))</f>
        <v>0.25600000000000001</v>
      </c>
      <c r="I8" s="23" t="s">
        <v>2245</v>
      </c>
      <c r="J8" s="20" t="str">
        <f>IF('DRAFT LIST'!F64="","",'DRAFT LIST'!F64)</f>
        <v/>
      </c>
      <c r="K8" s="20" t="str">
        <f>IF(J8="","",INDEX('a-z PITCHERS'!$A$1:$P$1108,MATCH(J8,'a-z PITCHERS'!$A$1:$A$1108,0),MATCH($K$2,'a-z PITCHERS'!$A$1:$P$1,0)))</f>
        <v/>
      </c>
      <c r="L8" s="20" t="str">
        <f>IF($J$8="","",INDEX('a-z PITCHERS'!$A$1:$P$1108,MATCH($J8,'a-z PITCHERS'!$A$1:$A$1108,0),MATCH($L2,'a-z PITCHERS'!$A$1:$P$1,0)))</f>
        <v/>
      </c>
      <c r="M8" s="20" t="str">
        <f>IF($J8="","",INDEX('a-z PITCHERS'!$A$1:$P$1108,MATCH($J8,'a-z PITCHERS'!$A$1:$A$1108,0),MATCH($M$2,'a-z PITCHERS'!$A$1:$P$1,0)))</f>
        <v/>
      </c>
      <c r="N8" s="20" t="str">
        <f>IF($J8="","",INDEX('a-z PITCHERS'!$A$1:$P$1108,MATCH($J8,'a-z PITCHERS'!$A$1:$A$1108,0),MATCH($N$2,'a-z PITCHERS'!$A$1:$P$1,0)))</f>
        <v/>
      </c>
      <c r="O8" s="20" t="str">
        <f>IF($J8="","",INDEX('a-z PITCHERS'!$A$1:$P$1108,MATCH($J8,'a-z PITCHERS'!$A$1:$A$1108,0),MATCH($O$2,'a-z PITCHERS'!$A$1:$P$1,0)))</f>
        <v/>
      </c>
    </row>
    <row r="9" spans="1:15" ht="15" thickBot="1" x14ac:dyDescent="0.35">
      <c r="A9" s="23"/>
      <c r="B9" s="20" t="str">
        <f>IF('DRAFT LIST'!D72="","",'DRAFT LIST'!D72)</f>
        <v>Kyle Schwarber (CHC - C,LF) </v>
      </c>
      <c r="C9" s="20">
        <f>IF(B9="","",INDEX('all pos stats'!$A$1:$O$760,MATCH(B9,'all pos stats'!$A$1:$A$760,0),MATCH($C$2,'all pos stats'!$A$1:$O$1,0)))</f>
        <v>85</v>
      </c>
      <c r="D9" s="20">
        <f>IF(B9="","",INDEX('all pos stats'!$A$1:$O$760,MATCH(B9,'all pos stats'!$A$1:$A$760,0),MATCH($D$2,'all pos stats'!$A$1:$O$1,0)))</f>
        <v>29</v>
      </c>
      <c r="E9" s="20">
        <f>IF(B9="","",INDEX('all pos stats'!$A$1:$O$760,MATCH(B9,'all pos stats'!$A$1:$A$760,0),MATCH($E$2,'all pos stats'!$A$1:$O$1,0)))</f>
        <v>78</v>
      </c>
      <c r="F9" s="20">
        <f>IF(B9="","",INDEX('all pos stats'!$A$1:$O$760,MATCH(B9,'all pos stats'!$A$1:$A$760,0),MATCH($F$2,'all pos stats'!$A$1:$O$1,0)))</f>
        <v>5</v>
      </c>
      <c r="G9" s="20">
        <f>IF(B9="","",INDEX('all pos stats'!$A$1:$O$760,MATCH(B9,'all pos stats'!$A$1:$A$760,0),MATCH($G$2,'all pos stats'!$A$1:$O$1,0)))</f>
        <v>0.26400000000000001</v>
      </c>
      <c r="I9" s="23" t="s">
        <v>952</v>
      </c>
      <c r="J9" s="20" t="str">
        <f>IF('DRAFT LIST'!F72="","",'DRAFT LIST'!F72)</f>
        <v/>
      </c>
      <c r="K9" s="20" t="str">
        <f>IF(J9="","",INDEX('a-z PITCHERS'!$A$1:$P$1108,MATCH(J9,'a-z PITCHERS'!$A$1:$A$1108,0),MATCH($K$2,'a-z PITCHERS'!$A$1:$P$1,0)))</f>
        <v/>
      </c>
      <c r="L9" s="20" t="str">
        <f>IF($J$9="","",INDEX('a-z PITCHERS'!$A$1:$P$1108,MATCH($J9,'a-z PITCHERS'!$A$1:$A$1108,0),MATCH($L2,'a-z PITCHERS'!$A$1:$P$1,0)))</f>
        <v/>
      </c>
      <c r="M9" s="20" t="str">
        <f>IF($J9="","",INDEX('a-z PITCHERS'!$A$1:$P$1108,MATCH($J9,'a-z PITCHERS'!$A$1:$A$1108,0),MATCH($M$2,'a-z PITCHERS'!$A$1:$P$1,0)))</f>
        <v/>
      </c>
      <c r="N9" s="20" t="str">
        <f>IF($J9="","",INDEX('a-z PITCHERS'!$A$1:$P$1108,MATCH($J9,'a-z PITCHERS'!$A$1:$A$1108,0),MATCH($N$2,'a-z PITCHERS'!$A$1:$P$1,0)))</f>
        <v/>
      </c>
      <c r="O9" s="20" t="str">
        <f>IF($J9="","",INDEX('a-z PITCHERS'!$A$1:$P$1108,MATCH($J9,'a-z PITCHERS'!$A$1:$A$1108,0),MATCH($O$2,'a-z PITCHERS'!$A$1:$P$1,0)))</f>
        <v/>
      </c>
    </row>
    <row r="10" spans="1:15" ht="15" thickBot="1" x14ac:dyDescent="0.35">
      <c r="A10" s="23"/>
      <c r="B10" s="20" t="str">
        <f>IF('DRAFT LIST'!D86="","",'DRAFT LIST'!D86)</f>
        <v>Alex Bregman (HOU - 3B) </v>
      </c>
      <c r="C10" s="20">
        <f>IF(B10="","",INDEX('all pos stats'!$A$1:$O$760,MATCH(B10,'all pos stats'!$A$1:$A$760,0),MATCH($C$2,'all pos stats'!$A$1:$O$1,0)))</f>
        <v>79</v>
      </c>
      <c r="D10" s="20">
        <f>IF(B10="","",INDEX('all pos stats'!$A$1:$O$760,MATCH(B10,'all pos stats'!$A$1:$A$760,0),MATCH($D$2,'all pos stats'!$A$1:$O$1,0)))</f>
        <v>20</v>
      </c>
      <c r="E10" s="20">
        <f>IF(B10="","",INDEX('all pos stats'!$A$1:$O$760,MATCH(B10,'all pos stats'!$A$1:$A$760,0),MATCH($E$2,'all pos stats'!$A$1:$O$1,0)))</f>
        <v>80</v>
      </c>
      <c r="F10" s="20">
        <f>IF(B10="","",INDEX('all pos stats'!$A$1:$O$760,MATCH(B10,'all pos stats'!$A$1:$A$760,0),MATCH($F$2,'all pos stats'!$A$1:$O$1,0)))</f>
        <v>8</v>
      </c>
      <c r="G10" s="20">
        <f>IF(B10="","",INDEX('all pos stats'!$A$1:$O$760,MATCH(B10,'all pos stats'!$A$1:$A$760,0),MATCH($G$2,'all pos stats'!$A$1:$O$1,0)))</f>
        <v>0.26400000000000001</v>
      </c>
      <c r="I10" s="23" t="s">
        <v>952</v>
      </c>
      <c r="J10" s="20" t="str">
        <f>IF('DRAFT LIST'!F86="","",'DRAFT LIST'!F86)</f>
        <v/>
      </c>
      <c r="K10" s="20" t="str">
        <f>IF(J10="","",INDEX('a-z PITCHERS'!$A$1:$P$1108,MATCH(J10,'a-z PITCHERS'!$A$1:$A$1108,0),MATCH($K$2,'a-z PITCHERS'!$A$1:$P$1,0)))</f>
        <v/>
      </c>
      <c r="L10" s="20" t="str">
        <f>IF($J$10="","",INDEX('a-z PITCHERS'!$A$1:$P$1108,MATCH($J10,'a-z PITCHERS'!$A$1:$A$1108,0),MATCH($L2,'a-z PITCHERS'!$A$1:$P$1,0)))</f>
        <v/>
      </c>
      <c r="M10" s="20" t="str">
        <f>IF($J10="","",INDEX('a-z PITCHERS'!$A$1:$P$1108,MATCH($J10,'a-z PITCHERS'!$A$1:$A$1108,0),MATCH($M$2,'a-z PITCHERS'!$A$1:$P$1,0)))</f>
        <v/>
      </c>
      <c r="N10" s="20" t="str">
        <f>IF($J10="","",INDEX('a-z PITCHERS'!$A$1:$P$1108,MATCH($J10,'a-z PITCHERS'!$A$1:$A$1108,0),MATCH($N$2,'a-z PITCHERS'!$A$1:$P$1,0)))</f>
        <v/>
      </c>
      <c r="O10" s="20" t="str">
        <f>IF($J10="","",INDEX('a-z PITCHERS'!$A$1:$P$1108,MATCH($J10,'a-z PITCHERS'!$A$1:$A$1108,0),MATCH($O$2,'a-z PITCHERS'!$A$1:$P$1,0)))</f>
        <v/>
      </c>
    </row>
    <row r="11" spans="1:15" ht="15" thickBot="1" x14ac:dyDescent="0.35">
      <c r="A11" s="23"/>
      <c r="B11" s="20" t="str">
        <f>IF('DRAFT LIST'!D94="","",'DRAFT LIST'!D94)</f>
        <v/>
      </c>
      <c r="C11" s="20" t="str">
        <f>IF(B11="","",INDEX('all pos stats'!$A$1:$O$760,MATCH(B11,'all pos stats'!$A$1:$A$760,0),MATCH($C$2,'all pos stats'!$A$1:$O$1,0)))</f>
        <v/>
      </c>
      <c r="D11" s="20" t="str">
        <f>IF(B11="","",INDEX('all pos stats'!$A$1:$O$760,MATCH(B11,'all pos stats'!$A$1:$A$760,0),MATCH($D$2,'all pos stats'!$A$1:$O$1,0)))</f>
        <v/>
      </c>
      <c r="E11" s="20" t="str">
        <f>IF(B11="","",INDEX('all pos stats'!$A$1:$O$760,MATCH(B11,'all pos stats'!$A$1:$A$760,0),MATCH($E$2,'all pos stats'!$A$1:$O$1,0)))</f>
        <v/>
      </c>
      <c r="F11" s="20" t="str">
        <f>IF(B11="","",INDEX('all pos stats'!$A$1:$O$760,MATCH(B11,'all pos stats'!$A$1:$A$760,0),MATCH($F$2,'all pos stats'!$A$1:$O$1,0)))</f>
        <v/>
      </c>
      <c r="G11" s="20" t="str">
        <f>IF(B11="","",INDEX('all pos stats'!$A$1:$O$760,MATCH(B11,'all pos stats'!$A$1:$A$760,0),MATCH($G$2,'all pos stats'!$A$1:$O$1,0)))</f>
        <v/>
      </c>
      <c r="I11" s="23" t="s">
        <v>2245</v>
      </c>
      <c r="J11" s="20" t="str">
        <f>IF('DRAFT LIST'!F94="","",'DRAFT LIST'!F94)</f>
        <v>Kelvin Herrera (KC - RP) </v>
      </c>
      <c r="K11" s="20">
        <f>IF(J11="","",INDEX('a-z PITCHERS'!$A$1:$P$1108,MATCH(J11,'a-z PITCHERS'!$A$1:$A$1108,0),MATCH($K$2,'a-z PITCHERS'!$A$1:$P$1,0)))</f>
        <v>33</v>
      </c>
      <c r="L11" s="20">
        <f>IF($J$11="","",INDEX('a-z PITCHERS'!$A$1:$P$1108,MATCH($J11,'a-z PITCHERS'!$A$1:$A$1108,0),MATCH($L2,'a-z PITCHERS'!$A$1:$P$1,0)))</f>
        <v>72</v>
      </c>
      <c r="M11" s="20">
        <f>IF($J11="","",INDEX('a-z PITCHERS'!$A$1:$P$1108,MATCH($J11,'a-z PITCHERS'!$A$1:$A$1108,0),MATCH($M$2,'a-z PITCHERS'!$A$1:$P$1,0)))</f>
        <v>2.89</v>
      </c>
      <c r="N11" s="20">
        <f>IF($J11="","",INDEX('a-z PITCHERS'!$A$1:$P$1108,MATCH($J11,'a-z PITCHERS'!$A$1:$A$1108,0),MATCH($N$2,'a-z PITCHERS'!$A$1:$P$1,0)))</f>
        <v>1.1200000000000001</v>
      </c>
      <c r="O11" s="20">
        <f>IF($J11="","",INDEX('a-z PITCHERS'!$A$1:$P$1108,MATCH($J11,'a-z PITCHERS'!$A$1:$A$1108,0),MATCH($O$2,'a-z PITCHERS'!$A$1:$P$1,0)))</f>
        <v>0</v>
      </c>
    </row>
    <row r="12" spans="1:15" ht="15" thickBot="1" x14ac:dyDescent="0.35">
      <c r="A12" s="27"/>
      <c r="B12" s="20" t="str">
        <f>IF('DRAFT LIST'!D108="","",'DRAFT LIST'!D108)</f>
        <v/>
      </c>
      <c r="C12" s="20" t="str">
        <f>IF(B12="","",INDEX('all pos stats'!$A$1:$O$760,MATCH(B12,'all pos stats'!$A$1:$A$760,0),MATCH($C$2,'all pos stats'!$A$1:$O$1,0)))</f>
        <v/>
      </c>
      <c r="D12" s="20" t="str">
        <f>IF(B12="","",INDEX('all pos stats'!$A$1:$O$760,MATCH(B12,'all pos stats'!$A$1:$A$760,0),MATCH($D$2,'all pos stats'!$A$1:$O$1,0)))</f>
        <v/>
      </c>
      <c r="E12" s="20" t="str">
        <f>IF(B12="","",INDEX('all pos stats'!$A$1:$O$760,MATCH(B12,'all pos stats'!$A$1:$A$760,0),MATCH($E$2,'all pos stats'!$A$1:$O$1,0)))</f>
        <v/>
      </c>
      <c r="F12" s="20" t="str">
        <f>IF(B12="","",INDEX('all pos stats'!$A$1:$O$760,MATCH(B12,'all pos stats'!$A$1:$A$760,0),MATCH($F$2,'all pos stats'!$A$1:$O$1,0)))</f>
        <v/>
      </c>
      <c r="G12" s="20" t="str">
        <f>IF(B12="","",INDEX('all pos stats'!$A$1:$O$760,MATCH(B12,'all pos stats'!$A$1:$A$760,0),MATCH($G$2,'all pos stats'!$A$1:$O$1,0)))</f>
        <v/>
      </c>
      <c r="I12" s="27" t="s">
        <v>952</v>
      </c>
      <c r="J12" s="20" t="str">
        <f>IF('DRAFT LIST'!F108="","",'DRAFT LIST'!F108)</f>
        <v>Felix Hernandez (SEA - SP) </v>
      </c>
      <c r="K12" s="20">
        <f>IF(J12="","",INDEX('a-z PITCHERS'!$A$1:$P$1108,MATCH(J12,'a-z PITCHERS'!$A$1:$A$1108,0),MATCH($K$2,'a-z PITCHERS'!$A$1:$P$1,0)))</f>
        <v>0</v>
      </c>
      <c r="L12" s="20">
        <f>IF($J$12="","",INDEX('a-z PITCHERS'!$A$1:$P$1108,MATCH($J12,'a-z PITCHERS'!$A$1:$A$1108,0),MATCH($L2,'a-z PITCHERS'!$A$1:$P$1,0)))</f>
        <v>173</v>
      </c>
      <c r="M12" s="20">
        <f>IF($J12="","",INDEX('a-z PITCHERS'!$A$1:$P$1108,MATCH($J12,'a-z PITCHERS'!$A$1:$A$1108,0),MATCH($M$2,'a-z PITCHERS'!$A$1:$P$1,0)))</f>
        <v>3.74</v>
      </c>
      <c r="N12" s="20">
        <f>IF($J12="","",INDEX('a-z PITCHERS'!$A$1:$P$1108,MATCH($J12,'a-z PITCHERS'!$A$1:$A$1108,0),MATCH($N$2,'a-z PITCHERS'!$A$1:$P$1,0)))</f>
        <v>1.25</v>
      </c>
      <c r="O12" s="20">
        <f>IF($J12="","",INDEX('a-z PITCHERS'!$A$1:$P$1108,MATCH($J12,'a-z PITCHERS'!$A$1:$A$1108,0),MATCH($O$2,'a-z PITCHERS'!$A$1:$P$1,0)))</f>
        <v>19</v>
      </c>
    </row>
    <row r="13" spans="1:15" ht="15" thickBot="1" x14ac:dyDescent="0.35">
      <c r="A13" s="30"/>
      <c r="B13" s="31" t="s">
        <v>954</v>
      </c>
      <c r="C13" s="65">
        <f>SUM(C3:C12)</f>
        <v>583</v>
      </c>
      <c r="D13" s="65">
        <f>SUM(D3:D12)</f>
        <v>157</v>
      </c>
      <c r="E13" s="65">
        <f>SUM(E3:E12)</f>
        <v>559</v>
      </c>
      <c r="F13" s="65">
        <f>SUM(F3:F12)</f>
        <v>98</v>
      </c>
      <c r="G13" s="66">
        <f>AVERAGE(G3:G12)</f>
        <v>0.27457142857142858</v>
      </c>
      <c r="H13" s="32"/>
      <c r="I13" s="33"/>
      <c r="J13" s="34" t="s">
        <v>954</v>
      </c>
      <c r="K13" s="65">
        <f>SUM(K3:K12)</f>
        <v>33</v>
      </c>
      <c r="L13" s="65">
        <f t="shared" ref="L13" si="0">SUM(L3:L12)</f>
        <v>433</v>
      </c>
      <c r="M13" s="65">
        <f>AVERAGE(M3:M12)</f>
        <v>3.2900000000000005</v>
      </c>
      <c r="N13" s="65">
        <f>AVERAGE(N3:N12)</f>
        <v>1.17</v>
      </c>
      <c r="O13" s="65">
        <f>SUM(O3:O12)</f>
        <v>42</v>
      </c>
    </row>
    <row r="14" spans="1:15" ht="15" thickBot="1" x14ac:dyDescent="0.35">
      <c r="A14" s="35"/>
      <c r="B14" s="20" t="str">
        <f>IF('DRAFT LIST'!D116="","",'DRAFT LIST'!D116)</f>
        <v/>
      </c>
      <c r="C14" s="20" t="str">
        <f>IF(B14="","",INDEX('all pos stats'!$A$1:$O$760,MATCH(B14,'all pos stats'!$A$1:$A$760,0),MATCH($C$2,'all pos stats'!$A$1:$O$1,0)))</f>
        <v/>
      </c>
      <c r="D14" s="20" t="str">
        <f>IF(B14="","",INDEX('all pos stats'!$A$1:$O$760,MATCH(B14,'all pos stats'!$A$1:$A$760,0),MATCH($D$2,'all pos stats'!$A$1:$O$1,0)))</f>
        <v/>
      </c>
      <c r="E14" s="20" t="str">
        <f>IF(B14="","",INDEX('all pos stats'!$A$1:$O$760,MATCH(B14,'all pos stats'!$A$1:$A$760,0),MATCH($E$2,'all pos stats'!$A$1:$O$1,0)))</f>
        <v/>
      </c>
      <c r="F14" s="20" t="str">
        <f>IF(B14="","",INDEX('all pos stats'!$A$1:$O$760,MATCH(B14,'all pos stats'!$A$1:$A$760,0),MATCH($F$2,'all pos stats'!$A$1:$O$1,0)))</f>
        <v/>
      </c>
      <c r="G14" s="20" t="str">
        <f>IF(B14="","",INDEX('all pos stats'!$A$1:$O$760,MATCH(B14,'all pos stats'!$A$1:$A$760,0),MATCH($G$2,'all pos stats'!$A$1:$O$1,0)))</f>
        <v/>
      </c>
      <c r="I14" s="35" t="s">
        <v>2245</v>
      </c>
      <c r="J14" s="20" t="str">
        <f>IF('DRAFT LIST'!F116="","",'DRAFT LIST'!F116)</f>
        <v>Rich Hill (LAD - SP) </v>
      </c>
      <c r="K14" s="20">
        <f>IF(J14="","",INDEX('a-z PITCHERS'!$A$1:$P$1108,MATCH(J14,'a-z PITCHERS'!$A$1:$A$1108,0),MATCH($K$2,'a-z PITCHERS'!$A$1:$P$1,0)))</f>
        <v>0</v>
      </c>
      <c r="L14" s="20">
        <f>IF($J$14="","",INDEX('a-z PITCHERS'!$A$1:$P$1108,MATCH($J14,'a-z PITCHERS'!$A$1:$A$1108,0),MATCH($L2,'a-z PITCHERS'!$A$1:$P$1,0)))</f>
        <v>149</v>
      </c>
      <c r="M14" s="20">
        <f>IF($J14="","",INDEX('a-z PITCHERS'!$A$1:$P$1108,MATCH($J14,'a-z PITCHERS'!$A$1:$A$1108,0),MATCH($M$2,'a-z PITCHERS'!$A$1:$P$1,0)))</f>
        <v>3.18</v>
      </c>
      <c r="N14" s="20">
        <f>IF($J14="","",INDEX('a-z PITCHERS'!$A$1:$P$1108,MATCH($J14,'a-z PITCHERS'!$A$1:$A$1108,0),MATCH($N$2,'a-z PITCHERS'!$A$1:$P$1,0)))</f>
        <v>1.1499999999999999</v>
      </c>
      <c r="O14" s="20">
        <f>IF($J14="","",INDEX('a-z PITCHERS'!$A$1:$P$1108,MATCH($J14,'a-z PITCHERS'!$A$1:$A$1108,0),MATCH($O$2,'a-z PITCHERS'!$A$1:$P$1,0)))</f>
        <v>19</v>
      </c>
    </row>
    <row r="15" spans="1:15" ht="15" thickBot="1" x14ac:dyDescent="0.35">
      <c r="A15" s="35"/>
      <c r="B15" s="20" t="str">
        <f>IF('DRAFT LIST'!D130="","",'DRAFT LIST'!D130)</f>
        <v>Jackie Bradley (BOS - CF) </v>
      </c>
      <c r="C15" s="20">
        <f>IF(B15="","",INDEX('all pos stats'!$A$1:$O$760,MATCH(B15,'all pos stats'!$A$1:$A$760,0),MATCH($C$2,'all pos stats'!$A$1:$O$1,0)))</f>
        <v>76</v>
      </c>
      <c r="D15" s="20">
        <f>IF(B15="","",INDEX('all pos stats'!$A$1:$O$760,MATCH(B15,'all pos stats'!$A$1:$A$760,0),MATCH($D$2,'all pos stats'!$A$1:$O$1,0)))</f>
        <v>18</v>
      </c>
      <c r="E15" s="20">
        <f>IF(B15="","",INDEX('all pos stats'!$A$1:$O$760,MATCH(B15,'all pos stats'!$A$1:$A$760,0),MATCH($E$2,'all pos stats'!$A$1:$O$1,0)))</f>
        <v>73</v>
      </c>
      <c r="F15" s="20">
        <f>IF(B15="","",INDEX('all pos stats'!$A$1:$O$760,MATCH(B15,'all pos stats'!$A$1:$A$760,0),MATCH($F$2,'all pos stats'!$A$1:$O$1,0)))</f>
        <v>8</v>
      </c>
      <c r="G15" s="20">
        <f>IF(B15="","",INDEX('all pos stats'!$A$1:$O$760,MATCH(B15,'all pos stats'!$A$1:$A$760,0),MATCH($G$2,'all pos stats'!$A$1:$O$1,0)))</f>
        <v>0.25600000000000001</v>
      </c>
      <c r="I15" s="35" t="s">
        <v>952</v>
      </c>
      <c r="J15" s="20" t="str">
        <f>IF('DRAFT LIST'!F130="","",'DRAFT LIST'!F130)</f>
        <v/>
      </c>
      <c r="K15" s="20" t="str">
        <f>IF(J15="","",INDEX('a-z PITCHERS'!$A$1:$P$1108,MATCH(J15,'a-z PITCHERS'!$A$1:$A$1108,0),MATCH($K$2,'a-z PITCHERS'!$A$1:$P$1,0)))</f>
        <v/>
      </c>
      <c r="L15" s="20" t="str">
        <f>IF($J$15="","",INDEX('a-z PITCHERS'!$A$1:$P$1108,MATCH($J15,'a-z PITCHERS'!$A$1:$A$1108,0),MATCH($L2,'a-z PITCHERS'!$A$1:$P$1,0)))</f>
        <v/>
      </c>
      <c r="M15" s="20" t="str">
        <f>IF($J15="","",INDEX('a-z PITCHERS'!$A$1:$P$1108,MATCH($J15,'a-z PITCHERS'!$A$1:$A$1108,0),MATCH($M$2,'a-z PITCHERS'!$A$1:$P$1,0)))</f>
        <v/>
      </c>
      <c r="N15" s="20" t="str">
        <f>IF($J15="","",INDEX('a-z PITCHERS'!$A$1:$P$1108,MATCH($J15,'a-z PITCHERS'!$A$1:$A$1108,0),MATCH($N$2,'a-z PITCHERS'!$A$1:$P$1,0)))</f>
        <v/>
      </c>
      <c r="O15" s="20" t="str">
        <f>IF($J15="","",INDEX('a-z PITCHERS'!$A$1:$P$1108,MATCH($J15,'a-z PITCHERS'!$A$1:$A$1108,0),MATCH($O$2,'a-z PITCHERS'!$A$1:$P$1,0)))</f>
        <v/>
      </c>
    </row>
    <row r="16" spans="1:15" ht="15" thickBot="1" x14ac:dyDescent="0.35">
      <c r="A16" s="35"/>
      <c r="B16" s="20" t="str">
        <f>IF('DRAFT LIST'!D138="","",'DRAFT LIST'!D138)</f>
        <v/>
      </c>
      <c r="C16" s="20" t="str">
        <f>IF(B16="","",INDEX('all pos stats'!$A$1:$O$760,MATCH(B16,'all pos stats'!$A$1:$A$760,0),MATCH($C$2,'all pos stats'!$A$1:$O$1,0)))</f>
        <v/>
      </c>
      <c r="D16" s="20" t="str">
        <f>IF(B16="","",INDEX('all pos stats'!$A$1:$O$760,MATCH(B16,'all pos stats'!$A$1:$A$760,0),MATCH($D$2,'all pos stats'!$A$1:$O$1,0)))</f>
        <v/>
      </c>
      <c r="E16" s="20" t="str">
        <f>IF(B16="","",INDEX('all pos stats'!$A$1:$O$760,MATCH(B16,'all pos stats'!$A$1:$A$760,0),MATCH($E$2,'all pos stats'!$A$1:$O$1,0)))</f>
        <v/>
      </c>
      <c r="F16" s="20" t="str">
        <f>IF(B16="","",INDEX('all pos stats'!$A$1:$O$760,MATCH(B16,'all pos stats'!$A$1:$A$760,0),MATCH($F$2,'all pos stats'!$A$1:$O$1,0)))</f>
        <v/>
      </c>
      <c r="G16" s="20" t="str">
        <f>IF(B16="","",INDEX('all pos stats'!$A$1:$O$760,MATCH(B16,'all pos stats'!$A$1:$A$760,0),MATCH($G$2,'all pos stats'!$A$1:$O$1,0)))</f>
        <v/>
      </c>
      <c r="I16" s="35" t="s">
        <v>2245</v>
      </c>
      <c r="J16" s="20" t="str">
        <f>IF('DRAFT LIST'!F138="","",'DRAFT LIST'!F138)</f>
        <v>Aaron Sanchez (TOR - SP) </v>
      </c>
      <c r="K16" s="20">
        <f>IF(J16="","",INDEX('a-z PITCHERS'!$A$1:$P$1108,MATCH(J16,'a-z PITCHERS'!$A$1:$A$1108,0),MATCH($K$2,'a-z PITCHERS'!$A$1:$P$1,0)))</f>
        <v>0</v>
      </c>
      <c r="L16" s="20">
        <f>IF($J$16="","",INDEX('a-z PITCHERS'!$A$1:$P$1108,MATCH($J16,'a-z PITCHERS'!$A$1:$A$1108,0),MATCH($L2,'a-z PITCHERS'!$A$1:$P$1,0)))</f>
        <v>161</v>
      </c>
      <c r="M16" s="20">
        <f>IF($J16="","",INDEX('a-z PITCHERS'!$A$1:$P$1108,MATCH($J16,'a-z PITCHERS'!$A$1:$A$1108,0),MATCH($M$2,'a-z PITCHERS'!$A$1:$P$1,0)))</f>
        <v>3.63</v>
      </c>
      <c r="N16" s="20">
        <f>IF($J16="","",INDEX('a-z PITCHERS'!$A$1:$P$1108,MATCH($J16,'a-z PITCHERS'!$A$1:$A$1108,0),MATCH($N$2,'a-z PITCHERS'!$A$1:$P$1,0)))</f>
        <v>1.26</v>
      </c>
      <c r="O16" s="20">
        <f>IF($J16="","",INDEX('a-z PITCHERS'!$A$1:$P$1108,MATCH($J16,'a-z PITCHERS'!$A$1:$A$1108,0),MATCH($O$2,'a-z PITCHERS'!$A$1:$P$1,0)))</f>
        <v>22</v>
      </c>
    </row>
    <row r="17" spans="1:15" ht="15" thickBot="1" x14ac:dyDescent="0.35">
      <c r="A17" s="35"/>
      <c r="B17" s="20" t="str">
        <f>IF('DRAFT LIST'!D152="","",'DRAFT LIST'!D152)</f>
        <v/>
      </c>
      <c r="C17" s="20" t="str">
        <f>IF(B17="","",INDEX('all pos stats'!$A$1:$O$760,MATCH(B17,'all pos stats'!$A$1:$A$760,0),MATCH($C$2,'all pos stats'!$A$1:$O$1,0)))</f>
        <v/>
      </c>
      <c r="D17" s="20" t="str">
        <f>IF(B17="","",INDEX('all pos stats'!$A$1:$O$760,MATCH(B17,'all pos stats'!$A$1:$A$760,0),MATCH($D$2,'all pos stats'!$A$1:$O$1,0)))</f>
        <v/>
      </c>
      <c r="E17" s="20" t="str">
        <f>IF(B17="","",INDEX('all pos stats'!$A$1:$O$760,MATCH(B17,'all pos stats'!$A$1:$A$760,0),MATCH($E$2,'all pos stats'!$A$1:$O$1,0)))</f>
        <v/>
      </c>
      <c r="F17" s="20" t="str">
        <f>IF(B17="","",INDEX('all pos stats'!$A$1:$O$760,MATCH(B17,'all pos stats'!$A$1:$A$760,0),MATCH($F$2,'all pos stats'!$A$1:$O$1,0)))</f>
        <v/>
      </c>
      <c r="G17" s="20" t="str">
        <f>IF(B17="","",INDEX('all pos stats'!$A$1:$O$760,MATCH(B17,'all pos stats'!$A$1:$A$760,0),MATCH($G$2,'all pos stats'!$A$1:$O$1,0)))</f>
        <v/>
      </c>
      <c r="I17" s="35" t="s">
        <v>952</v>
      </c>
      <c r="J17" s="20" t="str">
        <f>IF('DRAFT LIST'!F152="","",'DRAFT LIST'!F152)</f>
        <v>Kevin Gausman (BAL - SP) </v>
      </c>
      <c r="K17" s="20">
        <f>IF(J17="","",INDEX('a-z PITCHERS'!$A$1:$P$1108,MATCH(J17,'a-z PITCHERS'!$A$1:$A$1108,0),MATCH($K$2,'a-z PITCHERS'!$A$1:$P$1,0)))</f>
        <v>0</v>
      </c>
      <c r="L17" s="20">
        <f>IF($J$17="","",INDEX('a-z PITCHERS'!$A$1:$P$1108,MATCH($J17,'a-z PITCHERS'!$A$1:$A$1108,0),MATCH($L2,'a-z PITCHERS'!$A$1:$P$1,0)))</f>
        <v>169</v>
      </c>
      <c r="M17" s="20">
        <f>IF($J17="","",INDEX('a-z PITCHERS'!$A$1:$P$1108,MATCH($J17,'a-z PITCHERS'!$A$1:$A$1108,0),MATCH($M$2,'a-z PITCHERS'!$A$1:$P$1,0)))</f>
        <v>3.95</v>
      </c>
      <c r="N17" s="20">
        <f>IF($J17="","",INDEX('a-z PITCHERS'!$A$1:$P$1108,MATCH($J17,'a-z PITCHERS'!$A$1:$A$1108,0),MATCH($N$2,'a-z PITCHERS'!$A$1:$P$1,0)))</f>
        <v>1.28</v>
      </c>
      <c r="O17" s="20">
        <f>IF($J17="","",INDEX('a-z PITCHERS'!$A$1:$P$1108,MATCH($J17,'a-z PITCHERS'!$A$1:$A$1108,0),MATCH($O$2,'a-z PITCHERS'!$A$1:$P$1,0)))</f>
        <v>18</v>
      </c>
    </row>
    <row r="18" spans="1:15" ht="15" thickBot="1" x14ac:dyDescent="0.35">
      <c r="A18" s="35"/>
      <c r="B18" s="20" t="str">
        <f>IF('DRAFT LIST'!D160="","",'DRAFT LIST'!D160)</f>
        <v/>
      </c>
      <c r="C18" s="20" t="str">
        <f>IF(B18="","",INDEX('all pos stats'!$A$1:$O$760,MATCH(B18,'all pos stats'!$A$1:$A$760,0),MATCH($C$2,'all pos stats'!$A$1:$O$1,0)))</f>
        <v/>
      </c>
      <c r="D18" s="20" t="str">
        <f>IF(B18="","",INDEX('all pos stats'!$A$1:$O$760,MATCH(B18,'all pos stats'!$A$1:$A$760,0),MATCH($D$2,'all pos stats'!$A$1:$O$1,0)))</f>
        <v/>
      </c>
      <c r="E18" s="20" t="str">
        <f>IF(B18="","",INDEX('all pos stats'!$A$1:$O$760,MATCH(B18,'all pos stats'!$A$1:$A$760,0),MATCH($E$2,'all pos stats'!$A$1:$O$1,0)))</f>
        <v/>
      </c>
      <c r="F18" s="20" t="str">
        <f>IF(B18="","",INDEX('all pos stats'!$A$1:$O$760,MATCH(B18,'all pos stats'!$A$1:$A$760,0),MATCH($F$2,'all pos stats'!$A$1:$O$1,0)))</f>
        <v/>
      </c>
      <c r="G18" s="20" t="str">
        <f>IF(B18="","",INDEX('all pos stats'!$A$1:$O$760,MATCH(B18,'all pos stats'!$A$1:$A$760,0),MATCH($G$2,'all pos stats'!$A$1:$O$1,0)))</f>
        <v/>
      </c>
      <c r="I18" s="35" t="s">
        <v>2245</v>
      </c>
      <c r="J18" s="20" t="str">
        <f>IF('DRAFT LIST'!F160="","",'DRAFT LIST'!F160)</f>
        <v>Tony Watson (PIT - RP) </v>
      </c>
      <c r="K18" s="20">
        <f>IF(J18="","",INDEX('a-z PITCHERS'!$A$1:$P$1108,MATCH(J18,'a-z PITCHERS'!$A$1:$A$1108,0),MATCH($K$2,'a-z PITCHERS'!$A$1:$P$1,0)))</f>
        <v>33</v>
      </c>
      <c r="L18" s="20">
        <f>IF($J$18="","",INDEX('a-z PITCHERS'!$A$1:$P$1108,MATCH($J18,'a-z PITCHERS'!$A$1:$A$1108,0),MATCH($L2,'a-z PITCHERS'!$A$1:$P$1,0)))</f>
        <v>59</v>
      </c>
      <c r="M18" s="20">
        <f>IF($J18="","",INDEX('a-z PITCHERS'!$A$1:$P$1108,MATCH($J18,'a-z PITCHERS'!$A$1:$A$1108,0),MATCH($M$2,'a-z PITCHERS'!$A$1:$P$1,0)))</f>
        <v>3.26</v>
      </c>
      <c r="N18" s="20">
        <f>IF($J18="","",INDEX('a-z PITCHERS'!$A$1:$P$1108,MATCH($J18,'a-z PITCHERS'!$A$1:$A$1108,0),MATCH($N$2,'a-z PITCHERS'!$A$1:$P$1,0)))</f>
        <v>1.1299999999999999</v>
      </c>
      <c r="O18" s="20">
        <f>IF($J18="","",INDEX('a-z PITCHERS'!$A$1:$P$1108,MATCH($J18,'a-z PITCHERS'!$A$1:$A$1108,0),MATCH($O$2,'a-z PITCHERS'!$A$1:$P$1,0)))</f>
        <v>0</v>
      </c>
    </row>
    <row r="19" spans="1:15" ht="15" thickBot="1" x14ac:dyDescent="0.35">
      <c r="A19" s="35"/>
      <c r="B19" s="20" t="str">
        <f>IF('DRAFT LIST'!D174="","",'DRAFT LIST'!D174)</f>
        <v/>
      </c>
      <c r="C19" s="20" t="str">
        <f>IF(B19="","",INDEX('all pos stats'!$A$1:$O$760,MATCH(B19,'all pos stats'!$A$1:$A$760,0),MATCH($C$2,'all pos stats'!$A$1:$O$1,0)))</f>
        <v/>
      </c>
      <c r="D19" s="20" t="str">
        <f>IF(B19="","",INDEX('all pos stats'!$A$1:$O$760,MATCH(B19,'all pos stats'!$A$1:$A$760,0),MATCH($D$2,'all pos stats'!$A$1:$O$1,0)))</f>
        <v/>
      </c>
      <c r="E19" s="20" t="str">
        <f>IF(B19="","",INDEX('all pos stats'!$A$1:$O$760,MATCH(B19,'all pos stats'!$A$1:$A$760,0),MATCH($E$2,'all pos stats'!$A$1:$O$1,0)))</f>
        <v/>
      </c>
      <c r="F19" s="20" t="str">
        <f>IF(B19="","",INDEX('all pos stats'!$A$1:$O$760,MATCH(B19,'all pos stats'!$A$1:$A$760,0),MATCH($F$2,'all pos stats'!$A$1:$O$1,0)))</f>
        <v/>
      </c>
      <c r="G19" s="20" t="str">
        <f>IF(B19="","",INDEX('all pos stats'!$A$1:$O$760,MATCH(B19,'all pos stats'!$A$1:$A$760,0),MATCH($G$2,'all pos stats'!$A$1:$O$1,0)))</f>
        <v/>
      </c>
      <c r="I19" s="35" t="s">
        <v>952</v>
      </c>
      <c r="J19" s="20" t="str">
        <f>IF('DRAFT LIST'!F174="","",'DRAFT LIST'!F174)</f>
        <v>Ryan Madson (OAK - RP) </v>
      </c>
      <c r="K19" s="20">
        <f>IF(J19="","",INDEX('a-z PITCHERS'!$A$1:$P$1108,MATCH(J19,'a-z PITCHERS'!$A$1:$A$1108,0),MATCH($K$2,'a-z PITCHERS'!$A$1:$P$1,0)))</f>
        <v>25</v>
      </c>
      <c r="L19" s="20">
        <f>IF($J$19="","",INDEX('a-z PITCHERS'!$A$1:$P$1108,MATCH($J19,'a-z PITCHERS'!$A$1:$A$1108,0),MATCH($L2,'a-z PITCHERS'!$A$1:$P$1,0)))</f>
        <v>51</v>
      </c>
      <c r="M19" s="20">
        <f>IF($J19="","",INDEX('a-z PITCHERS'!$A$1:$P$1108,MATCH($J19,'a-z PITCHERS'!$A$1:$A$1108,0),MATCH($M$2,'a-z PITCHERS'!$A$1:$P$1,0)))</f>
        <v>3.61</v>
      </c>
      <c r="N19" s="20">
        <f>IF($J19="","",INDEX('a-z PITCHERS'!$A$1:$P$1108,MATCH($J19,'a-z PITCHERS'!$A$1:$A$1108,0),MATCH($N$2,'a-z PITCHERS'!$A$1:$P$1,0)))</f>
        <v>1.25</v>
      </c>
      <c r="O19" s="20">
        <f>IF($J19="","",INDEX('a-z PITCHERS'!$A$1:$P$1108,MATCH($J19,'a-z PITCHERS'!$A$1:$A$1108,0),MATCH($O$2,'a-z PITCHERS'!$A$1:$P$1,0)))</f>
        <v>0</v>
      </c>
    </row>
    <row r="20" spans="1:15" ht="15" thickBot="1" x14ac:dyDescent="0.35">
      <c r="A20" s="35"/>
      <c r="B20" s="20" t="str">
        <f>IF('DRAFT LIST'!D182="","",'DRAFT LIST'!D182)</f>
        <v/>
      </c>
      <c r="C20" s="20" t="str">
        <f>IF(B20="","",INDEX('all pos stats'!$A$1:$O$760,MATCH(B20,'all pos stats'!$A$1:$A$760,0),MATCH($C$2,'all pos stats'!$A$1:$O$1,0)))</f>
        <v/>
      </c>
      <c r="D20" s="20" t="str">
        <f>IF(B20="","",INDEX('all pos stats'!$A$1:$O$760,MATCH(B20,'all pos stats'!$A$1:$A$760,0),MATCH($D$2,'all pos stats'!$A$1:$O$1,0)))</f>
        <v/>
      </c>
      <c r="E20" s="20" t="str">
        <f>IF(B20="","",INDEX('all pos stats'!$A$1:$O$760,MATCH(B20,'all pos stats'!$A$1:$A$760,0),MATCH($E$2,'all pos stats'!$A$1:$O$1,0)))</f>
        <v/>
      </c>
      <c r="F20" s="20" t="str">
        <f>IF(B20="","",INDEX('all pos stats'!$A$1:$O$760,MATCH(B20,'all pos stats'!$A$1:$A$760,0),MATCH($F$2,'all pos stats'!$A$1:$O$1,0)))</f>
        <v/>
      </c>
      <c r="G20" s="20" t="str">
        <f>IF(B20="","",INDEX('all pos stats'!$A$1:$O$760,MATCH(B20,'all pos stats'!$A$1:$A$760,0),MATCH($G$2,'all pos stats'!$A$1:$O$1,0)))</f>
        <v/>
      </c>
      <c r="I20" s="35" t="s">
        <v>2245</v>
      </c>
      <c r="J20" s="20" t="str">
        <f>IF('DRAFT LIST'!F182="","",'DRAFT LIST'!F182)</f>
        <v>Jake Odorizzi (TB - SP) </v>
      </c>
      <c r="K20" s="20">
        <f>IF(J20="","",INDEX('a-z PITCHERS'!$A$1:$P$1108,MATCH(J20,'a-z PITCHERS'!$A$1:$A$1108,0),MATCH($K$2,'a-z PITCHERS'!$A$1:$P$1,0)))</f>
        <v>0</v>
      </c>
      <c r="L20" s="20">
        <f>IF($J$20="","",INDEX('a-z PITCHERS'!$A$1:$P$1108,MATCH($J20,'a-z PITCHERS'!$A$1:$A$1108,0),MATCH($L2,'a-z PITCHERS'!$A$1:$P$1,0)))</f>
        <v>162</v>
      </c>
      <c r="M20" s="20">
        <f>IF($J20="","",INDEX('a-z PITCHERS'!$A$1:$P$1108,MATCH($J20,'a-z PITCHERS'!$A$1:$A$1108,0),MATCH($M$2,'a-z PITCHERS'!$A$1:$P$1,0)))</f>
        <v>3.87</v>
      </c>
      <c r="N20" s="20">
        <f>IF($J20="","",INDEX('a-z PITCHERS'!$A$1:$P$1108,MATCH($J20,'a-z PITCHERS'!$A$1:$A$1108,0),MATCH($N$2,'a-z PITCHERS'!$A$1:$P$1,0)))</f>
        <v>1.22</v>
      </c>
      <c r="O20" s="20">
        <f>IF($J20="","",INDEX('a-z PITCHERS'!$A$1:$P$1108,MATCH($J20,'a-z PITCHERS'!$A$1:$A$1108,0),MATCH($O$2,'a-z PITCHERS'!$A$1:$P$1,0)))</f>
        <v>16</v>
      </c>
    </row>
    <row r="21" spans="1:15" x14ac:dyDescent="0.3">
      <c r="A21" s="35"/>
      <c r="B21" s="20" t="str">
        <f>IF('DRAFT LIST'!D196="","",'DRAFT LIST'!D196)</f>
        <v>Javier Baez (CHC - 2B,3B,SS) </v>
      </c>
      <c r="C21" s="20">
        <f>IF(B21="","",INDEX('all pos stats'!$A$1:$O$760,MATCH(B21,'all pos stats'!$A$1:$A$760,0),MATCH($C$2,'all pos stats'!$A$1:$O$1,0)))</f>
        <v>56</v>
      </c>
      <c r="D21" s="20">
        <f>IF(B21="","",INDEX('all pos stats'!$A$1:$O$760,MATCH(B21,'all pos stats'!$A$1:$A$760,0),MATCH($D$2,'all pos stats'!$A$1:$O$1,0)))</f>
        <v>18</v>
      </c>
      <c r="E21" s="20">
        <f>IF(B21="","",INDEX('all pos stats'!$A$1:$O$760,MATCH(B21,'all pos stats'!$A$1:$A$760,0),MATCH($E$2,'all pos stats'!$A$1:$O$1,0)))</f>
        <v>64</v>
      </c>
      <c r="F21" s="20">
        <f>IF(B21="","",INDEX('all pos stats'!$A$1:$O$760,MATCH(B21,'all pos stats'!$A$1:$A$760,0),MATCH($F$2,'all pos stats'!$A$1:$O$1,0)))</f>
        <v>13</v>
      </c>
      <c r="G21" s="20">
        <f>IF(B21="","",INDEX('all pos stats'!$A$1:$O$760,MATCH(B21,'all pos stats'!$A$1:$A$760,0),MATCH($G$2,'all pos stats'!$A$1:$O$1,0)))</f>
        <v>0.26300000000000001</v>
      </c>
      <c r="I21" s="35" t="s">
        <v>952</v>
      </c>
      <c r="J21" s="20" t="str">
        <f>IF('DRAFT LIST'!F196="","",'DRAFT LIST'!F196)</f>
        <v/>
      </c>
      <c r="K21" s="20" t="str">
        <f>IF(J21="","",INDEX('a-z PITCHERS'!$A$1:$P$1108,MATCH(J21,'a-z PITCHERS'!$A$1:$A$1108,0),MATCH($K$2,'a-z PITCHERS'!$A$1:$P$1,0)))</f>
        <v/>
      </c>
      <c r="L21" s="20" t="str">
        <f>IF($J$21="","",INDEX('a-z PITCHERS'!$A$1:$P$1108,MATCH($J21,'a-z PITCHERS'!$A$1:$A$1108,0),MATCH($L2,'a-z PITCHERS'!$A$1:$P$1,0)))</f>
        <v/>
      </c>
      <c r="M21" s="20" t="str">
        <f>IF($J21="","",INDEX('a-z PITCHERS'!$A$1:$P$1108,MATCH($J21,'a-z PITCHERS'!$A$1:$A$1108,0),MATCH($M$2,'a-z PITCHERS'!$A$1:$P$1,0)))</f>
        <v/>
      </c>
      <c r="N21" s="20" t="str">
        <f>IF($J21="","",INDEX('a-z PITCHERS'!$A$1:$P$1108,MATCH($J21,'a-z PITCHERS'!$A$1:$A$1108,0),MATCH($N$2,'a-z PITCHERS'!$A$1:$P$1,0)))</f>
        <v/>
      </c>
      <c r="O21" s="20" t="str">
        <f>IF($J21="","",INDEX('a-z PITCHERS'!$A$1:$P$1108,MATCH($J21,'a-z PITCHERS'!$A$1:$A$1108,0),MATCH($O$2,'a-z PITCHERS'!$A$1:$P$1,0)))</f>
        <v/>
      </c>
    </row>
    <row r="22" spans="1:15" x14ac:dyDescent="0.3">
      <c r="A22" s="35"/>
      <c r="B22" s="31" t="s">
        <v>3134</v>
      </c>
      <c r="C22" s="65">
        <f>SUM(C13:C21)</f>
        <v>715</v>
      </c>
      <c r="D22" s="65">
        <f t="shared" ref="D22:F22" si="1">SUM(D13:D21)</f>
        <v>193</v>
      </c>
      <c r="E22" s="65">
        <f t="shared" si="1"/>
        <v>696</v>
      </c>
      <c r="F22" s="65">
        <f t="shared" si="1"/>
        <v>119</v>
      </c>
      <c r="G22" s="66">
        <f>AVERAGE(G13:G21)</f>
        <v>0.26452380952380955</v>
      </c>
      <c r="I22" s="35"/>
      <c r="J22" s="34" t="s">
        <v>3134</v>
      </c>
      <c r="K22" s="65">
        <f>SUM(K13:K21)</f>
        <v>91</v>
      </c>
      <c r="L22" s="65">
        <f t="shared" ref="L22" si="2">SUM(L13:L21)</f>
        <v>1184</v>
      </c>
      <c r="M22" s="65">
        <f>AVERAGE(M13:M21)</f>
        <v>3.5414285714285718</v>
      </c>
      <c r="N22" s="65">
        <f>AVERAGE(N13:N21)</f>
        <v>1.2085714285714286</v>
      </c>
      <c r="O22" s="65">
        <f>SUM(O13:O21)</f>
        <v>117</v>
      </c>
    </row>
    <row r="23" spans="1:15" x14ac:dyDescent="0.3">
      <c r="J23" t="s">
        <v>2247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O23"/>
  <sheetViews>
    <sheetView workbookViewId="0">
      <selection activeCell="J22" sqref="J22:O22"/>
    </sheetView>
  </sheetViews>
  <sheetFormatPr defaultRowHeight="14.4" x14ac:dyDescent="0.3"/>
  <cols>
    <col min="1" max="1" width="8.33203125" customWidth="1"/>
    <col min="2" max="2" width="31.6640625" customWidth="1"/>
    <col min="3" max="3" width="8.88671875" customWidth="1"/>
    <col min="8" max="8" width="1.6640625" customWidth="1"/>
    <col min="9" max="9" width="8.33203125" style="11" customWidth="1"/>
    <col min="10" max="10" width="31.6640625" customWidth="1"/>
    <col min="11" max="12" width="8.88671875" customWidth="1"/>
    <col min="15" max="15" width="8.88671875" customWidth="1"/>
  </cols>
  <sheetData>
    <row r="1" spans="1:15" ht="15" thickBot="1" x14ac:dyDescent="0.35">
      <c r="A1" s="11" t="s">
        <v>941</v>
      </c>
      <c r="I1" s="11" t="s">
        <v>941</v>
      </c>
    </row>
    <row r="2" spans="1:15" ht="15" thickBot="1" x14ac:dyDescent="0.35">
      <c r="A2" s="11"/>
      <c r="B2" s="12"/>
      <c r="C2" s="13" t="s">
        <v>169</v>
      </c>
      <c r="D2" s="14" t="s">
        <v>170</v>
      </c>
      <c r="E2" s="13" t="s">
        <v>171</v>
      </c>
      <c r="F2" s="14" t="s">
        <v>172</v>
      </c>
      <c r="G2" s="13" t="s">
        <v>173</v>
      </c>
      <c r="H2" s="15"/>
      <c r="I2" s="16"/>
      <c r="J2" s="12" t="s">
        <v>942</v>
      </c>
      <c r="K2" s="17" t="s">
        <v>1725</v>
      </c>
      <c r="L2" s="18" t="s">
        <v>943</v>
      </c>
      <c r="M2" s="17" t="s">
        <v>944</v>
      </c>
      <c r="N2" s="18" t="s">
        <v>945</v>
      </c>
      <c r="O2" s="17" t="s">
        <v>946</v>
      </c>
    </row>
    <row r="3" spans="1:15" ht="15" thickBot="1" x14ac:dyDescent="0.35">
      <c r="A3" s="19"/>
      <c r="B3" s="20" t="str">
        <f>IF('DRAFT LIST'!D7="","",'DRAFT LIST'!D7)</f>
        <v>Jose Altuve (HOU - 2B) </v>
      </c>
      <c r="C3" s="20">
        <f>IF(B3="","",INDEX('all pos stats'!$A$1:$O$760,MATCH(B3,'all pos stats'!$A$1:$A$760,0),MATCH($C$2,'all pos stats'!$A$1:$O$1,0)))</f>
        <v>93</v>
      </c>
      <c r="D3" s="20">
        <f>IF(B3="","",INDEX('all pos stats'!$A$1:$O$760,MATCH(B3,'all pos stats'!$A$1:$A$760,0),MATCH($D$2,'all pos stats'!$A$1:$O$1,0)))</f>
        <v>16</v>
      </c>
      <c r="E3" s="20">
        <f>IF(B3="","",INDEX('all pos stats'!$A$1:$O$760,MATCH(B3,'all pos stats'!$A$1:$A$760,0),MATCH($E$2,'all pos stats'!$A$1:$O$1,0)))</f>
        <v>74</v>
      </c>
      <c r="F3" s="20">
        <f>IF(B3="","",INDEX('all pos stats'!$A$1:$O$760,MATCH(B3,'all pos stats'!$A$1:$A$760,0),MATCH($F$2,'all pos stats'!$A$1:$O$1,0)))</f>
        <v>31</v>
      </c>
      <c r="G3" s="20">
        <f>IF(B3="","",INDEX('all pos stats'!$A$1:$O$760,MATCH(B3,'all pos stats'!$A$1:$A$760,0),MATCH($G$2,'all pos stats'!$A$1:$O$1,0)))</f>
        <v>0.32200000000000001</v>
      </c>
      <c r="I3" s="22" t="s">
        <v>948</v>
      </c>
      <c r="J3" s="20" t="str">
        <f>IF('DRAFT LIST'!F7="","",'DRAFT LIST'!F7)</f>
        <v/>
      </c>
      <c r="K3" s="20" t="str">
        <f>IF(J3="","",INDEX('a-z PITCHERS'!$A$1:$P$1108,MATCH(J3,'a-z PITCHERS'!$A$1:$A$1108,0),MATCH($K$2,'a-z PITCHERS'!$A$1:$P$1,0)))</f>
        <v/>
      </c>
      <c r="L3" s="20" t="str">
        <f>IF($J$3="","",INDEX('a-z PITCHERS'!$A$1:$P$1108,MATCH($J3,'a-z PITCHERS'!$A$1:$A$1108,0),MATCH($L2,'a-z PITCHERS'!$A$1:$P$1,0)))</f>
        <v/>
      </c>
      <c r="M3" s="20" t="str">
        <f>IF($J3="","",INDEX('a-z PITCHERS'!$A$1:$P$1108,MATCH($J3,'a-z PITCHERS'!$A$1:$A$1108,0),MATCH($M$2,'a-z PITCHERS'!$A$1:$P$1,0)))</f>
        <v/>
      </c>
      <c r="N3" s="20" t="str">
        <f>IF($J3="","",INDEX('a-z PITCHERS'!$A$1:$P$1108,MATCH($J3,'a-z PITCHERS'!$A$1:$A$1108,0),MATCH($N$2,'a-z PITCHERS'!$A$1:$P$1,0)))</f>
        <v/>
      </c>
      <c r="O3" s="20" t="str">
        <f>IF($J3="","",INDEX('a-z PITCHERS'!$A$1:$P$1108,MATCH($J3,'a-z PITCHERS'!$A$1:$A$1108,0),MATCH($O$2,'a-z PITCHERS'!$A$1:$P$1,0)))</f>
        <v/>
      </c>
    </row>
    <row r="4" spans="1:15" ht="15" thickBot="1" x14ac:dyDescent="0.35">
      <c r="A4" s="23"/>
      <c r="B4" s="20" t="str">
        <f>IF('DRAFT LIST'!D19="","",'DRAFT LIST'!D19)</f>
        <v>Kris Bryant (CHC - 1B,3B,LF,RF) </v>
      </c>
      <c r="C4" s="20">
        <f>IF(B4="","",INDEX('all pos stats'!$A$1:$O$760,MATCH(B4,'all pos stats'!$A$1:$A$760,0),MATCH($C$2,'all pos stats'!$A$1:$O$1,0)))</f>
        <v>102</v>
      </c>
      <c r="D4" s="20">
        <f>IF(B4="","",INDEX('all pos stats'!$A$1:$O$760,MATCH(B4,'all pos stats'!$A$1:$A$760,0),MATCH($D$2,'all pos stats'!$A$1:$O$1,0)))</f>
        <v>34</v>
      </c>
      <c r="E4" s="20">
        <f>IF(B4="","",INDEX('all pos stats'!$A$1:$O$760,MATCH(B4,'all pos stats'!$A$1:$A$760,0),MATCH($E$2,'all pos stats'!$A$1:$O$1,0)))</f>
        <v>102</v>
      </c>
      <c r="F4" s="20">
        <f>IF(B4="","",INDEX('all pos stats'!$A$1:$O$760,MATCH(B4,'all pos stats'!$A$1:$A$760,0),MATCH($F$2,'all pos stats'!$A$1:$O$1,0)))</f>
        <v>10</v>
      </c>
      <c r="G4" s="20">
        <f>IF(B4="","",INDEX('all pos stats'!$A$1:$O$760,MATCH(B4,'all pos stats'!$A$1:$A$760,0),MATCH($G$2,'all pos stats'!$A$1:$O$1,0)))</f>
        <v>0.28399999999999997</v>
      </c>
      <c r="I4" s="26" t="s">
        <v>948</v>
      </c>
      <c r="J4" s="20" t="str">
        <f>IF('DRAFT LIST'!F19="","",'DRAFT LIST'!F19)</f>
        <v/>
      </c>
      <c r="K4" s="20" t="str">
        <f>IF(J4="","",INDEX('a-z PITCHERS'!$A$1:$P$1108,MATCH(J4,'a-z PITCHERS'!$A$1:$A$1108,0),MATCH($K$2,'a-z PITCHERS'!$A$1:$P$1,0)))</f>
        <v/>
      </c>
      <c r="L4" s="20" t="str">
        <f>IF($J$4="","",INDEX('a-z PITCHERS'!$A$1:$P$1108,MATCH($J4,'a-z PITCHERS'!$A$1:$A$1108,0),MATCH($L2,'a-z PITCHERS'!$A$1:$P$1,0)))</f>
        <v/>
      </c>
      <c r="M4" s="20" t="str">
        <f>IF($J4="","",INDEX('a-z PITCHERS'!$A$1:$P$1108,MATCH($J4,'a-z PITCHERS'!$A$1:$A$1108,0),MATCH($M$2,'a-z PITCHERS'!$A$1:$P$1,0)))</f>
        <v/>
      </c>
      <c r="N4" s="20" t="str">
        <f>IF($J4="","",INDEX('a-z PITCHERS'!$A$1:$P$1108,MATCH($J4,'a-z PITCHERS'!$A$1:$A$1108,0),MATCH($N$2,'a-z PITCHERS'!$A$1:$P$1,0)))</f>
        <v/>
      </c>
      <c r="O4" s="20" t="str">
        <f>IF($J4="","",INDEX('a-z PITCHERS'!$A$1:$P$1108,MATCH($J4,'a-z PITCHERS'!$A$1:$A$1108,0),MATCH($O$2,'a-z PITCHERS'!$A$1:$P$1,0)))</f>
        <v/>
      </c>
    </row>
    <row r="5" spans="1:15" ht="15" thickBot="1" x14ac:dyDescent="0.35">
      <c r="A5" s="23"/>
      <c r="B5" s="20" t="str">
        <f>IF('DRAFT LIST'!D29="","",'DRAFT LIST'!D29)</f>
        <v>Gregory Polanco (PIT - LF,RF) </v>
      </c>
      <c r="C5" s="20">
        <f>IF(B5="","",INDEX('all pos stats'!$A$1:$O$760,MATCH(B5,'all pos stats'!$A$1:$A$760,0),MATCH($C$2,'all pos stats'!$A$1:$O$1,0)))</f>
        <v>82</v>
      </c>
      <c r="D5" s="20">
        <f>IF(B5="","",INDEX('all pos stats'!$A$1:$O$760,MATCH(B5,'all pos stats'!$A$1:$A$760,0),MATCH($D$2,'all pos stats'!$A$1:$O$1,0)))</f>
        <v>17</v>
      </c>
      <c r="E5" s="20">
        <f>IF(B5="","",INDEX('all pos stats'!$A$1:$O$760,MATCH(B5,'all pos stats'!$A$1:$A$760,0),MATCH($E$2,'all pos stats'!$A$1:$O$1,0)))</f>
        <v>73</v>
      </c>
      <c r="F5" s="20">
        <f>IF(B5="","",INDEX('all pos stats'!$A$1:$O$760,MATCH(B5,'all pos stats'!$A$1:$A$760,0),MATCH($F$2,'all pos stats'!$A$1:$O$1,0)))</f>
        <v>21</v>
      </c>
      <c r="G5" s="20">
        <f>IF(B5="","",INDEX('all pos stats'!$A$1:$O$760,MATCH(B5,'all pos stats'!$A$1:$A$760,0),MATCH($G$2,'all pos stats'!$A$1:$O$1,0)))</f>
        <v>0.26200000000000001</v>
      </c>
      <c r="I5" s="26" t="s">
        <v>2245</v>
      </c>
      <c r="J5" s="20" t="str">
        <f>IF('DRAFT LIST'!F29="","",'DRAFT LIST'!F29)</f>
        <v/>
      </c>
      <c r="K5" s="20" t="str">
        <f>IF(J5="","",INDEX('a-z PITCHERS'!$A$1:$P$1108,MATCH(J5,'a-z PITCHERS'!$A$1:$A$1108,0),MATCH($K$2,'a-z PITCHERS'!$A$1:$P$1,0)))</f>
        <v/>
      </c>
      <c r="L5" s="20" t="str">
        <f>IF($J$5="","",INDEX('a-z PITCHERS'!$A$1:$P$1108,MATCH($J5,'a-z PITCHERS'!$A$1:$A$1108,0),MATCH($L2,'a-z PITCHERS'!$A$1:$P$1,0)))</f>
        <v/>
      </c>
      <c r="M5" s="20" t="str">
        <f>IF($J5="","",INDEX('a-z PITCHERS'!$A$1:$P$1108,MATCH($J5,'a-z PITCHERS'!$A$1:$A$1108,0),MATCH($M$2,'a-z PITCHERS'!$A$1:$P$1,0)))</f>
        <v/>
      </c>
      <c r="N5" s="20" t="str">
        <f>IF($J5="","",INDEX('a-z PITCHERS'!$A$1:$P$1108,MATCH($J5,'a-z PITCHERS'!$A$1:$A$1108,0),MATCH($N$2,'a-z PITCHERS'!$A$1:$P$1,0)))</f>
        <v/>
      </c>
      <c r="O5" s="20" t="str">
        <f>IF($J5="","",INDEX('a-z PITCHERS'!$A$1:$P$1108,MATCH($J5,'a-z PITCHERS'!$A$1:$A$1108,0),MATCH($O$2,'a-z PITCHERS'!$A$1:$P$1,0)))</f>
        <v/>
      </c>
    </row>
    <row r="6" spans="1:15" ht="15" thickBot="1" x14ac:dyDescent="0.35">
      <c r="A6" s="23"/>
      <c r="B6" s="20" t="str">
        <f>IF('DRAFT LIST'!D41="","",'DRAFT LIST'!D41)</f>
        <v>Corey Seager (LAD - SS) </v>
      </c>
      <c r="C6" s="20">
        <f>IF(B6="","",INDEX('all pos stats'!$A$1:$O$760,MATCH(B6,'all pos stats'!$A$1:$A$760,0),MATCH($C$2,'all pos stats'!$A$1:$O$1,0)))</f>
        <v>94</v>
      </c>
      <c r="D6" s="20">
        <f>IF(B6="","",INDEX('all pos stats'!$A$1:$O$760,MATCH(B6,'all pos stats'!$A$1:$A$760,0),MATCH($D$2,'all pos stats'!$A$1:$O$1,0)))</f>
        <v>23</v>
      </c>
      <c r="E6" s="20">
        <f>IF(B6="","",INDEX('all pos stats'!$A$1:$O$760,MATCH(B6,'all pos stats'!$A$1:$A$760,0),MATCH($E$2,'all pos stats'!$A$1:$O$1,0)))</f>
        <v>80</v>
      </c>
      <c r="F6" s="20">
        <f>IF(B6="","",INDEX('all pos stats'!$A$1:$O$760,MATCH(B6,'all pos stats'!$A$1:$A$760,0),MATCH($F$2,'all pos stats'!$A$1:$O$1,0)))</f>
        <v>4</v>
      </c>
      <c r="G6" s="20">
        <f>IF(B6="","",INDEX('all pos stats'!$A$1:$O$760,MATCH(B6,'all pos stats'!$A$1:$A$760,0),MATCH($G$2,'all pos stats'!$A$1:$O$1,0)))</f>
        <v>0.29499999999999998</v>
      </c>
      <c r="I6" s="23" t="s">
        <v>2245</v>
      </c>
      <c r="J6" s="20" t="str">
        <f>IF('DRAFT LIST'!F41="","",'DRAFT LIST'!F41)</f>
        <v/>
      </c>
      <c r="K6" s="20" t="str">
        <f>IF(J6="","",INDEX('a-z PITCHERS'!$A$1:$P$1108,MATCH(J6,'a-z PITCHERS'!$A$1:$A$1108,0),MATCH($K$2,'a-z PITCHERS'!$A$1:$P$1,0)))</f>
        <v/>
      </c>
      <c r="L6" s="20" t="str">
        <f>IF($J$6="","",INDEX('a-z PITCHERS'!$A$1:$P$1108,MATCH($J6,'a-z PITCHERS'!$A$1:$A$1108,0),MATCH($L2,'a-z PITCHERS'!$A$1:$P$1,0)))</f>
        <v/>
      </c>
      <c r="M6" s="20" t="str">
        <f>IF($J6="","",INDEX('a-z PITCHERS'!$A$1:$P$1108,MATCH($J6,'a-z PITCHERS'!$A$1:$A$1108,0),MATCH($M$2,'a-z PITCHERS'!$A$1:$P$1,0)))</f>
        <v/>
      </c>
      <c r="N6" s="20" t="str">
        <f>IF($J6="","",INDEX('a-z PITCHERS'!$A$1:$P$1108,MATCH($J6,'a-z PITCHERS'!$A$1:$A$1108,0),MATCH($N$2,'a-z PITCHERS'!$A$1:$P$1,0)))</f>
        <v/>
      </c>
      <c r="O6" s="20" t="str">
        <f>IF($J6="","",INDEX('a-z PITCHERS'!$A$1:$P$1108,MATCH($J6,'a-z PITCHERS'!$A$1:$A$1108,0),MATCH($O$2,'a-z PITCHERS'!$A$1:$P$1,0)))</f>
        <v/>
      </c>
    </row>
    <row r="7" spans="1:15" ht="15" thickBot="1" x14ac:dyDescent="0.35">
      <c r="A7" s="23"/>
      <c r="B7" s="20" t="str">
        <f>IF('DRAFT LIST'!D51="","",'DRAFT LIST'!D51)</f>
        <v>Edwin Encarnacion (CLE - 1B,DH) </v>
      </c>
      <c r="C7" s="20">
        <f>IF(B7="","",INDEX('all pos stats'!$A$1:$O$760,MATCH(B7,'all pos stats'!$A$1:$A$760,0),MATCH($C$2,'all pos stats'!$A$1:$O$1,0)))</f>
        <v>86</v>
      </c>
      <c r="D7" s="20">
        <f>IF(B7="","",INDEX('all pos stats'!$A$1:$O$760,MATCH(B7,'all pos stats'!$A$1:$A$760,0),MATCH($D$2,'all pos stats'!$A$1:$O$1,0)))</f>
        <v>34</v>
      </c>
      <c r="E7" s="20">
        <f>IF(B7="","",INDEX('all pos stats'!$A$1:$O$760,MATCH(B7,'all pos stats'!$A$1:$A$760,0),MATCH($E$2,'all pos stats'!$A$1:$O$1,0)))</f>
        <v>104</v>
      </c>
      <c r="F7" s="20">
        <f>IF(B7="","",INDEX('all pos stats'!$A$1:$O$760,MATCH(B7,'all pos stats'!$A$1:$A$760,0),MATCH($F$2,'all pos stats'!$A$1:$O$1,0)))</f>
        <v>2</v>
      </c>
      <c r="G7" s="20">
        <f>IF(B7="","",INDEX('all pos stats'!$A$1:$O$760,MATCH(B7,'all pos stats'!$A$1:$A$760,0),MATCH($G$2,'all pos stats'!$A$1:$O$1,0)))</f>
        <v>0.26200000000000001</v>
      </c>
      <c r="I7" s="23" t="s">
        <v>2245</v>
      </c>
      <c r="J7" s="20" t="str">
        <f>IF('DRAFT LIST'!F51="","",'DRAFT LIST'!F51)</f>
        <v/>
      </c>
      <c r="K7" s="20" t="str">
        <f>IF(J7="","",INDEX('a-z PITCHERS'!$A$1:$P$1108,MATCH(J7,'a-z PITCHERS'!$A$1:$A$1108,0),MATCH($K$2,'a-z PITCHERS'!$A$1:$P$1,0)))</f>
        <v/>
      </c>
      <c r="L7" s="20" t="str">
        <f>IF($J$7="","",INDEX('a-z PITCHERS'!$A$1:$P$1108,MATCH($J7,'a-z PITCHERS'!$A$1:$A$1108,0),MATCH($L2,'a-z PITCHERS'!$A$1:$P$1,0)))</f>
        <v/>
      </c>
      <c r="M7" s="20" t="str">
        <f>IF($J7="","",INDEX('a-z PITCHERS'!$A$1:$P$1108,MATCH($J7,'a-z PITCHERS'!$A$1:$A$1108,0),MATCH($M$2,'a-z PITCHERS'!$A$1:$P$1,0)))</f>
        <v/>
      </c>
      <c r="N7" s="20" t="str">
        <f>IF($J7="","",INDEX('a-z PITCHERS'!$A$1:$P$1108,MATCH($J7,'a-z PITCHERS'!$A$1:$A$1108,0),MATCH($N$2,'a-z PITCHERS'!$A$1:$P$1,0)))</f>
        <v/>
      </c>
      <c r="O7" s="20" t="str">
        <f>IF($J7="","",INDEX('a-z PITCHERS'!$A$1:$P$1108,MATCH($J7,'a-z PITCHERS'!$A$1:$A$1108,0),MATCH($O$2,'a-z PITCHERS'!$A$1:$P$1,0)))</f>
        <v/>
      </c>
    </row>
    <row r="8" spans="1:15" ht="15" thickBot="1" x14ac:dyDescent="0.35">
      <c r="A8" s="23"/>
      <c r="B8" s="20" t="str">
        <f>IF('DRAFT LIST'!D63="","",'DRAFT LIST'!D63)</f>
        <v>Buster Posey (SF - C,1B) </v>
      </c>
      <c r="C8" s="20">
        <f>IF(B8="","",INDEX('all pos stats'!$A$1:$O$760,MATCH(B8,'all pos stats'!$A$1:$A$760,0),MATCH($C$2,'all pos stats'!$A$1:$O$1,0)))</f>
        <v>71</v>
      </c>
      <c r="D8" s="20">
        <f>IF(B8="","",INDEX('all pos stats'!$A$1:$O$760,MATCH(B8,'all pos stats'!$A$1:$A$760,0),MATCH($D$2,'all pos stats'!$A$1:$O$1,0)))</f>
        <v>17</v>
      </c>
      <c r="E8" s="20">
        <f>IF(B8="","",INDEX('all pos stats'!$A$1:$O$760,MATCH(B8,'all pos stats'!$A$1:$A$760,0),MATCH($E$2,'all pos stats'!$A$1:$O$1,0)))</f>
        <v>80</v>
      </c>
      <c r="F8" s="20">
        <f>IF(B8="","",INDEX('all pos stats'!$A$1:$O$760,MATCH(B8,'all pos stats'!$A$1:$A$760,0),MATCH($F$2,'all pos stats'!$A$1:$O$1,0)))</f>
        <v>3</v>
      </c>
      <c r="G8" s="20">
        <f>IF(B8="","",INDEX('all pos stats'!$A$1:$O$760,MATCH(B8,'all pos stats'!$A$1:$A$760,0),MATCH($G$2,'all pos stats'!$A$1:$O$1,0)))</f>
        <v>0.29899999999999999</v>
      </c>
      <c r="I8" s="23" t="s">
        <v>2245</v>
      </c>
      <c r="J8" s="20" t="str">
        <f>IF('DRAFT LIST'!F63="","",'DRAFT LIST'!F63)</f>
        <v/>
      </c>
      <c r="K8" s="20" t="str">
        <f>IF(J8="","",INDEX('a-z PITCHERS'!$A$1:$P$1108,MATCH(J8,'a-z PITCHERS'!$A$1:$A$1108,0),MATCH($K$2,'a-z PITCHERS'!$A$1:$P$1,0)))</f>
        <v/>
      </c>
      <c r="L8" s="20" t="str">
        <f>IF($J$8="","",INDEX('a-z PITCHERS'!$A$1:$P$1108,MATCH($J8,'a-z PITCHERS'!$A$1:$A$1108,0),MATCH($L2,'a-z PITCHERS'!$A$1:$P$1,0)))</f>
        <v/>
      </c>
      <c r="M8" s="20" t="str">
        <f>IF($J8="","",INDEX('a-z PITCHERS'!$A$1:$P$1108,MATCH($J8,'a-z PITCHERS'!$A$1:$A$1108,0),MATCH($M$2,'a-z PITCHERS'!$A$1:$P$1,0)))</f>
        <v/>
      </c>
      <c r="N8" s="20" t="str">
        <f>IF($J8="","",INDEX('a-z PITCHERS'!$A$1:$P$1108,MATCH($J8,'a-z PITCHERS'!$A$1:$A$1108,0),MATCH($N$2,'a-z PITCHERS'!$A$1:$P$1,0)))</f>
        <v/>
      </c>
      <c r="O8" s="20" t="str">
        <f>IF($J8="","",INDEX('a-z PITCHERS'!$A$1:$P$1108,MATCH($J8,'a-z PITCHERS'!$A$1:$A$1108,0),MATCH($O$2,'a-z PITCHERS'!$A$1:$P$1,0)))</f>
        <v/>
      </c>
    </row>
    <row r="9" spans="1:15" ht="15" thickBot="1" x14ac:dyDescent="0.35">
      <c r="A9" s="23"/>
      <c r="B9" s="20" t="str">
        <f>IF('DRAFT LIST'!D73="","",'DRAFT LIST'!D73)</f>
        <v/>
      </c>
      <c r="C9" s="20" t="str">
        <f>IF(B9="","",INDEX('all pos stats'!$A$1:$O$760,MATCH(B9,'all pos stats'!$A$1:$A$760,0),MATCH($C$2,'all pos stats'!$A$1:$O$1,0)))</f>
        <v/>
      </c>
      <c r="D9" s="20" t="str">
        <f>IF(B9="","",INDEX('all pos stats'!$A$1:$O$760,MATCH(B9,'all pos stats'!$A$1:$A$760,0),MATCH($D$2,'all pos stats'!$A$1:$O$1,0)))</f>
        <v/>
      </c>
      <c r="E9" s="20" t="str">
        <f>IF(B9="","",INDEX('all pos stats'!$A$1:$O$760,MATCH(B9,'all pos stats'!$A$1:$A$760,0),MATCH($E$2,'all pos stats'!$A$1:$O$1,0)))</f>
        <v/>
      </c>
      <c r="F9" s="20" t="str">
        <f>IF(B9="","",INDEX('all pos stats'!$A$1:$O$760,MATCH(B9,'all pos stats'!$A$1:$A$760,0),MATCH($F$2,'all pos stats'!$A$1:$O$1,0)))</f>
        <v/>
      </c>
      <c r="G9" s="20" t="str">
        <f>IF(B9="","",INDEX('all pos stats'!$A$1:$O$760,MATCH(B9,'all pos stats'!$A$1:$A$760,0),MATCH($G$2,'all pos stats'!$A$1:$O$1,0)))</f>
        <v/>
      </c>
      <c r="I9" s="23" t="s">
        <v>952</v>
      </c>
      <c r="J9" s="20" t="str">
        <f>IF('DRAFT LIST'!F73="","",'DRAFT LIST'!F73)</f>
        <v>Cole Hamels (TEX - SP) </v>
      </c>
      <c r="K9" s="20">
        <f>IF(J9="","",INDEX('a-z PITCHERS'!$A$1:$P$1108,MATCH(J9,'a-z PITCHERS'!$A$1:$A$1108,0),MATCH($K$2,'a-z PITCHERS'!$A$1:$P$1,0)))</f>
        <v>0</v>
      </c>
      <c r="L9" s="20">
        <f>IF($J$9="","",INDEX('a-z PITCHERS'!$A$1:$P$1108,MATCH($J9,'a-z PITCHERS'!$A$1:$A$1108,0),MATCH($L2,'a-z PITCHERS'!$A$1:$P$1,0)))</f>
        <v>195</v>
      </c>
      <c r="M9" s="20">
        <f>IF($J9="","",INDEX('a-z PITCHERS'!$A$1:$P$1108,MATCH($J9,'a-z PITCHERS'!$A$1:$A$1108,0),MATCH($M$2,'a-z PITCHERS'!$A$1:$P$1,0)))</f>
        <v>3.71</v>
      </c>
      <c r="N9" s="20">
        <f>IF($J9="","",INDEX('a-z PITCHERS'!$A$1:$P$1108,MATCH($J9,'a-z PITCHERS'!$A$1:$A$1108,0),MATCH($N$2,'a-z PITCHERS'!$A$1:$P$1,0)))</f>
        <v>1.27</v>
      </c>
      <c r="O9" s="20">
        <f>IF($J9="","",INDEX('a-z PITCHERS'!$A$1:$P$1108,MATCH($J9,'a-z PITCHERS'!$A$1:$A$1108,0),MATCH($O$2,'a-z PITCHERS'!$A$1:$P$1,0)))</f>
        <v>22</v>
      </c>
    </row>
    <row r="10" spans="1:15" ht="15" thickBot="1" x14ac:dyDescent="0.35">
      <c r="A10" s="23"/>
      <c r="B10" s="20" t="str">
        <f>IF('DRAFT LIST'!D85="","",'DRAFT LIST'!D85)</f>
        <v>DJ LeMahieu (COL - 2B) </v>
      </c>
      <c r="C10" s="20">
        <f>IF(B10="","",INDEX('all pos stats'!$A$1:$O$760,MATCH(B10,'all pos stats'!$A$1:$A$760,0),MATCH($C$2,'all pos stats'!$A$1:$O$1,0)))</f>
        <v>85</v>
      </c>
      <c r="D10" s="20">
        <f>IF(B10="","",INDEX('all pos stats'!$A$1:$O$760,MATCH(B10,'all pos stats'!$A$1:$A$760,0),MATCH($D$2,'all pos stats'!$A$1:$O$1,0)))</f>
        <v>9</v>
      </c>
      <c r="E10" s="20">
        <f>IF(B10="","",INDEX('all pos stats'!$A$1:$O$760,MATCH(B10,'all pos stats'!$A$1:$A$760,0),MATCH($E$2,'all pos stats'!$A$1:$O$1,0)))</f>
        <v>61</v>
      </c>
      <c r="F10" s="20">
        <f>IF(B10="","",INDEX('all pos stats'!$A$1:$O$760,MATCH(B10,'all pos stats'!$A$1:$A$760,0),MATCH($F$2,'all pos stats'!$A$1:$O$1,0)))</f>
        <v>15</v>
      </c>
      <c r="G10" s="20">
        <f>IF(B10="","",INDEX('all pos stats'!$A$1:$O$760,MATCH(B10,'all pos stats'!$A$1:$A$760,0),MATCH($G$2,'all pos stats'!$A$1:$O$1,0)))</f>
        <v>0.307</v>
      </c>
      <c r="I10" s="23" t="s">
        <v>952</v>
      </c>
      <c r="J10" s="20" t="str">
        <f>IF('DRAFT LIST'!F85="","",'DRAFT LIST'!F85)</f>
        <v/>
      </c>
      <c r="K10" s="20" t="str">
        <f>IF(J10="","",INDEX('a-z PITCHERS'!$A$1:$P$1108,MATCH(J10,'a-z PITCHERS'!$A$1:$A$1108,0),MATCH($K$2,'a-z PITCHERS'!$A$1:$P$1,0)))</f>
        <v/>
      </c>
      <c r="L10" s="20" t="str">
        <f>IF($J$10="","",INDEX('a-z PITCHERS'!$A$1:$P$1108,MATCH($J10,'a-z PITCHERS'!$A$1:$A$1108,0),MATCH($L2,'a-z PITCHERS'!$A$1:$P$1,0)))</f>
        <v/>
      </c>
      <c r="M10" s="20" t="str">
        <f>IF($J10="","",INDEX('a-z PITCHERS'!$A$1:$P$1108,MATCH($J10,'a-z PITCHERS'!$A$1:$A$1108,0),MATCH($M$2,'a-z PITCHERS'!$A$1:$P$1,0)))</f>
        <v/>
      </c>
      <c r="N10" s="20" t="str">
        <f>IF($J10="","",INDEX('a-z PITCHERS'!$A$1:$P$1108,MATCH($J10,'a-z PITCHERS'!$A$1:$A$1108,0),MATCH($N$2,'a-z PITCHERS'!$A$1:$P$1,0)))</f>
        <v/>
      </c>
      <c r="O10" s="20" t="str">
        <f>IF($J10="","",INDEX('a-z PITCHERS'!$A$1:$P$1108,MATCH($J10,'a-z PITCHERS'!$A$1:$A$1108,0),MATCH($O$2,'a-z PITCHERS'!$A$1:$P$1,0)))</f>
        <v/>
      </c>
    </row>
    <row r="11" spans="1:15" ht="15" thickBot="1" x14ac:dyDescent="0.35">
      <c r="A11" s="23"/>
      <c r="B11" s="20" t="str">
        <f>IF('DRAFT LIST'!D95="","",'DRAFT LIST'!D95)</f>
        <v/>
      </c>
      <c r="C11" s="20" t="str">
        <f>IF(B11="","",INDEX('all pos stats'!$A$1:$O$760,MATCH(B11,'all pos stats'!$A$1:$A$760,0),MATCH($C$2,'all pos stats'!$A$1:$O$1,0)))</f>
        <v/>
      </c>
      <c r="D11" s="20" t="str">
        <f>IF(B11="","",INDEX('all pos stats'!$A$1:$O$760,MATCH(B11,'all pos stats'!$A$1:$A$760,0),MATCH($D$2,'all pos stats'!$A$1:$O$1,0)))</f>
        <v/>
      </c>
      <c r="E11" s="20" t="str">
        <f>IF(B11="","",INDEX('all pos stats'!$A$1:$O$760,MATCH(B11,'all pos stats'!$A$1:$A$760,0),MATCH($E$2,'all pos stats'!$A$1:$O$1,0)))</f>
        <v/>
      </c>
      <c r="F11" s="20" t="str">
        <f>IF(B11="","",INDEX('all pos stats'!$A$1:$O$760,MATCH(B11,'all pos stats'!$A$1:$A$760,0),MATCH($F$2,'all pos stats'!$A$1:$O$1,0)))</f>
        <v/>
      </c>
      <c r="G11" s="20" t="str">
        <f>IF(B11="","",INDEX('all pos stats'!$A$1:$O$760,MATCH(B11,'all pos stats'!$A$1:$A$760,0),MATCH($G$2,'all pos stats'!$A$1:$O$1,0)))</f>
        <v/>
      </c>
      <c r="I11" s="23" t="s">
        <v>2245</v>
      </c>
      <c r="J11" s="20" t="str">
        <f>IF('DRAFT LIST'!F95="","",'DRAFT LIST'!F95)</f>
        <v>Masahiro Tanaka (NYY - SP) </v>
      </c>
      <c r="K11" s="20">
        <f>IF(J11="","",INDEX('a-z PITCHERS'!$A$1:$P$1108,MATCH(J11,'a-z PITCHERS'!$A$1:$A$1108,0),MATCH($K$2,'a-z PITCHERS'!$A$1:$P$1,0)))</f>
        <v>0</v>
      </c>
      <c r="L11" s="20">
        <f>IF($J$11="","",INDEX('a-z PITCHERS'!$A$1:$P$1108,MATCH($J11,'a-z PITCHERS'!$A$1:$A$1108,0),MATCH($L2,'a-z PITCHERS'!$A$1:$P$1,0)))</f>
        <v>166</v>
      </c>
      <c r="M11" s="20">
        <f>IF($J11="","",INDEX('a-z PITCHERS'!$A$1:$P$1108,MATCH($J11,'a-z PITCHERS'!$A$1:$A$1108,0),MATCH($M$2,'a-z PITCHERS'!$A$1:$P$1,0)))</f>
        <v>3.64</v>
      </c>
      <c r="N11" s="20">
        <f>IF($J11="","",INDEX('a-z PITCHERS'!$A$1:$P$1108,MATCH($J11,'a-z PITCHERS'!$A$1:$A$1108,0),MATCH($N$2,'a-z PITCHERS'!$A$1:$P$1,0)))</f>
        <v>1.1399999999999999</v>
      </c>
      <c r="O11" s="20">
        <f>IF($J11="","",INDEX('a-z PITCHERS'!$A$1:$P$1108,MATCH($J11,'a-z PITCHERS'!$A$1:$A$1108,0),MATCH($O$2,'a-z PITCHERS'!$A$1:$P$1,0)))</f>
        <v>20</v>
      </c>
    </row>
    <row r="12" spans="1:15" ht="15" thickBot="1" x14ac:dyDescent="0.35">
      <c r="A12" s="27"/>
      <c r="B12" s="20" t="str">
        <f>IF('DRAFT LIST'!D107="","",'DRAFT LIST'!D107)</f>
        <v/>
      </c>
      <c r="C12" s="20" t="str">
        <f>IF(B12="","",INDEX('all pos stats'!$A$1:$O$760,MATCH(B12,'all pos stats'!$A$1:$A$760,0),MATCH($C$2,'all pos stats'!$A$1:$O$1,0)))</f>
        <v/>
      </c>
      <c r="D12" s="20" t="str">
        <f>IF(B12="","",INDEX('all pos stats'!$A$1:$O$760,MATCH(B12,'all pos stats'!$A$1:$A$760,0),MATCH($D$2,'all pos stats'!$A$1:$O$1,0)))</f>
        <v/>
      </c>
      <c r="E12" s="20" t="str">
        <f>IF(B12="","",INDEX('all pos stats'!$A$1:$O$760,MATCH(B12,'all pos stats'!$A$1:$A$760,0),MATCH($E$2,'all pos stats'!$A$1:$O$1,0)))</f>
        <v/>
      </c>
      <c r="F12" s="20" t="str">
        <f>IF(B12="","",INDEX('all pos stats'!$A$1:$O$760,MATCH(B12,'all pos stats'!$A$1:$A$760,0),MATCH($F$2,'all pos stats'!$A$1:$O$1,0)))</f>
        <v/>
      </c>
      <c r="G12" s="20" t="str">
        <f>IF(B12="","",INDEX('all pos stats'!$A$1:$O$760,MATCH(B12,'all pos stats'!$A$1:$A$760,0),MATCH($G$2,'all pos stats'!$A$1:$O$1,0)))</f>
        <v/>
      </c>
      <c r="I12" s="27" t="s">
        <v>952</v>
      </c>
      <c r="J12" s="20" t="str">
        <f>IF('DRAFT LIST'!F107="","",'DRAFT LIST'!F107)</f>
        <v>Julio Teheran (ATL - SP) </v>
      </c>
      <c r="K12" s="20">
        <f>IF(J12="","",INDEX('a-z PITCHERS'!$A$1:$P$1108,MATCH(J12,'a-z PITCHERS'!$A$1:$A$1108,0),MATCH($K$2,'a-z PITCHERS'!$A$1:$P$1,0)))</f>
        <v>0</v>
      </c>
      <c r="L12" s="20">
        <f>IF($J$12="","",INDEX('a-z PITCHERS'!$A$1:$P$1108,MATCH($J12,'a-z PITCHERS'!$A$1:$A$1108,0),MATCH($L2,'a-z PITCHERS'!$A$1:$P$1,0)))</f>
        <v>173</v>
      </c>
      <c r="M12" s="20">
        <f>IF($J12="","",INDEX('a-z PITCHERS'!$A$1:$P$1108,MATCH($J12,'a-z PITCHERS'!$A$1:$A$1108,0),MATCH($M$2,'a-z PITCHERS'!$A$1:$P$1,0)))</f>
        <v>3.82</v>
      </c>
      <c r="N12" s="20">
        <f>IF($J12="","",INDEX('a-z PITCHERS'!$A$1:$P$1108,MATCH($J12,'a-z PITCHERS'!$A$1:$A$1108,0),MATCH($N$2,'a-z PITCHERS'!$A$1:$P$1,0)))</f>
        <v>1.21</v>
      </c>
      <c r="O12" s="20">
        <f>IF($J12="","",INDEX('a-z PITCHERS'!$A$1:$P$1108,MATCH($J12,'a-z PITCHERS'!$A$1:$A$1108,0),MATCH($O$2,'a-z PITCHERS'!$A$1:$P$1,0)))</f>
        <v>18</v>
      </c>
    </row>
    <row r="13" spans="1:15" ht="15" thickBot="1" x14ac:dyDescent="0.35">
      <c r="A13" s="30"/>
      <c r="B13" s="31" t="s">
        <v>954</v>
      </c>
      <c r="C13" s="65">
        <f>SUM(C3:C12)</f>
        <v>613</v>
      </c>
      <c r="D13" s="65">
        <f>SUM(D3:D12)</f>
        <v>150</v>
      </c>
      <c r="E13" s="65">
        <f>SUM(E3:E12)</f>
        <v>574</v>
      </c>
      <c r="F13" s="65">
        <f>SUM(F3:F12)</f>
        <v>86</v>
      </c>
      <c r="G13" s="66">
        <f>AVERAGE(G3:G12)</f>
        <v>0.29014285714285715</v>
      </c>
      <c r="H13" s="32"/>
      <c r="I13" s="33"/>
      <c r="J13" s="34" t="s">
        <v>954</v>
      </c>
      <c r="K13" s="65">
        <f>SUM(K3:K12)</f>
        <v>0</v>
      </c>
      <c r="L13" s="65">
        <f t="shared" ref="L13" si="0">SUM(L3:L12)</f>
        <v>534</v>
      </c>
      <c r="M13" s="65">
        <f>AVERAGE(M3:M12)</f>
        <v>3.7233333333333332</v>
      </c>
      <c r="N13" s="65">
        <f>AVERAGE(N3:N12)</f>
        <v>1.2066666666666668</v>
      </c>
      <c r="O13" s="65">
        <f>SUM(O3:O12)</f>
        <v>60</v>
      </c>
    </row>
    <row r="14" spans="1:15" ht="15" thickBot="1" x14ac:dyDescent="0.35">
      <c r="A14" s="35"/>
      <c r="B14" s="20" t="str">
        <f>IF('DRAFT LIST'!D117="","",'DRAFT LIST'!D117)</f>
        <v>Andrew Benintendi (BOS - LF) </v>
      </c>
      <c r="C14" s="20">
        <f>IF(B14="","",INDEX('all pos stats'!$A$1:$O$760,MATCH(B14,'all pos stats'!$A$1:$A$760,0),MATCH($C$2,'all pos stats'!$A$1:$O$1,0)))</f>
        <v>70</v>
      </c>
      <c r="D14" s="20">
        <f>IF(B14="","",INDEX('all pos stats'!$A$1:$O$760,MATCH(B14,'all pos stats'!$A$1:$A$760,0),MATCH($D$2,'all pos stats'!$A$1:$O$1,0)))</f>
        <v>13</v>
      </c>
      <c r="E14" s="20">
        <f>IF(B14="","",INDEX('all pos stats'!$A$1:$O$760,MATCH(B14,'all pos stats'!$A$1:$A$760,0),MATCH($E$2,'all pos stats'!$A$1:$O$1,0)))</f>
        <v>67</v>
      </c>
      <c r="F14" s="20">
        <f>IF(B14="","",INDEX('all pos stats'!$A$1:$O$760,MATCH(B14,'all pos stats'!$A$1:$A$760,0),MATCH($F$2,'all pos stats'!$A$1:$O$1,0)))</f>
        <v>12</v>
      </c>
      <c r="G14" s="20">
        <f>IF(B14="","",INDEX('all pos stats'!$A$1:$O$760,MATCH(B14,'all pos stats'!$A$1:$A$760,0),MATCH($G$2,'all pos stats'!$A$1:$O$1,0)))</f>
        <v>0.28000000000000003</v>
      </c>
      <c r="I14" s="35" t="s">
        <v>2245</v>
      </c>
      <c r="J14" s="20" t="str">
        <f>IF('DRAFT LIST'!F117="","",'DRAFT LIST'!F117)</f>
        <v/>
      </c>
      <c r="K14" s="20" t="str">
        <f>IF(J14="","",INDEX('a-z PITCHERS'!$A$1:$P$1108,MATCH(J14,'a-z PITCHERS'!$A$1:$A$1108,0),MATCH($K$2,'a-z PITCHERS'!$A$1:$P$1,0)))</f>
        <v/>
      </c>
      <c r="L14" s="20" t="str">
        <f>IF($J$14="","",INDEX('a-z PITCHERS'!$A$1:$P$1108,MATCH($J14,'a-z PITCHERS'!$A$1:$A$1108,0),MATCH($L2,'a-z PITCHERS'!$A$1:$P$1,0)))</f>
        <v/>
      </c>
      <c r="M14" s="20" t="str">
        <f>IF($J14="","",INDEX('a-z PITCHERS'!$A$1:$P$1108,MATCH($J14,'a-z PITCHERS'!$A$1:$A$1108,0),MATCH($M$2,'a-z PITCHERS'!$A$1:$P$1,0)))</f>
        <v/>
      </c>
      <c r="N14" s="20" t="str">
        <f>IF($J14="","",INDEX('a-z PITCHERS'!$A$1:$P$1108,MATCH($J14,'a-z PITCHERS'!$A$1:$A$1108,0),MATCH($N$2,'a-z PITCHERS'!$A$1:$P$1,0)))</f>
        <v/>
      </c>
      <c r="O14" s="20" t="str">
        <f>IF($J14="","",INDEX('a-z PITCHERS'!$A$1:$P$1108,MATCH($J14,'a-z PITCHERS'!$A$1:$A$1108,0),MATCH($O$2,'a-z PITCHERS'!$A$1:$P$1,0)))</f>
        <v/>
      </c>
    </row>
    <row r="15" spans="1:15" ht="15" thickBot="1" x14ac:dyDescent="0.35">
      <c r="A15" s="35"/>
      <c r="B15" s="20" t="str">
        <f>IF('DRAFT LIST'!D129="","",'DRAFT LIST'!D129)</f>
        <v/>
      </c>
      <c r="C15" s="20" t="str">
        <f>IF(B15="","",INDEX('all pos stats'!$A$1:$O$760,MATCH(B15,'all pos stats'!$A$1:$A$760,0),MATCH($C$2,'all pos stats'!$A$1:$O$1,0)))</f>
        <v/>
      </c>
      <c r="D15" s="20" t="str">
        <f>IF(B15="","",INDEX('all pos stats'!$A$1:$O$760,MATCH(B15,'all pos stats'!$A$1:$A$760,0),MATCH($D$2,'all pos stats'!$A$1:$O$1,0)))</f>
        <v/>
      </c>
      <c r="E15" s="20" t="str">
        <f>IF(B15="","",INDEX('all pos stats'!$A$1:$O$760,MATCH(B15,'all pos stats'!$A$1:$A$760,0),MATCH($E$2,'all pos stats'!$A$1:$O$1,0)))</f>
        <v/>
      </c>
      <c r="F15" s="20" t="str">
        <f>IF(B15="","",INDEX('all pos stats'!$A$1:$O$760,MATCH(B15,'all pos stats'!$A$1:$A$760,0),MATCH($F$2,'all pos stats'!$A$1:$O$1,0)))</f>
        <v/>
      </c>
      <c r="G15" s="20" t="str">
        <f>IF(B15="","",INDEX('all pos stats'!$A$1:$O$760,MATCH(B15,'all pos stats'!$A$1:$A$760,0),MATCH($G$2,'all pos stats'!$A$1:$O$1,0)))</f>
        <v/>
      </c>
      <c r="I15" s="35" t="s">
        <v>952</v>
      </c>
      <c r="J15" s="20" t="str">
        <f>IF('DRAFT LIST'!F129="","",'DRAFT LIST'!F129)</f>
        <v>David Robertson (CWS - RP) </v>
      </c>
      <c r="K15" s="20">
        <f>IF(J15="","",INDEX('a-z PITCHERS'!$A$1:$P$1108,MATCH(J15,'a-z PITCHERS'!$A$1:$A$1108,0),MATCH($K$2,'a-z PITCHERS'!$A$1:$P$1,0)))</f>
        <v>35</v>
      </c>
      <c r="L15" s="20">
        <f>IF($J$15="","",INDEX('a-z PITCHERS'!$A$1:$P$1108,MATCH($J15,'a-z PITCHERS'!$A$1:$A$1108,0),MATCH($L2,'a-z PITCHERS'!$A$1:$P$1,0)))</f>
        <v>76</v>
      </c>
      <c r="M15" s="20">
        <f>IF($J15="","",INDEX('a-z PITCHERS'!$A$1:$P$1108,MATCH($J15,'a-z PITCHERS'!$A$1:$A$1108,0),MATCH($M$2,'a-z PITCHERS'!$A$1:$P$1,0)))</f>
        <v>3.42</v>
      </c>
      <c r="N15" s="20">
        <f>IF($J15="","",INDEX('a-z PITCHERS'!$A$1:$P$1108,MATCH($J15,'a-z PITCHERS'!$A$1:$A$1108,0),MATCH($N$2,'a-z PITCHERS'!$A$1:$P$1,0)))</f>
        <v>1.2</v>
      </c>
      <c r="O15" s="20">
        <f>IF($J15="","",INDEX('a-z PITCHERS'!$A$1:$P$1108,MATCH($J15,'a-z PITCHERS'!$A$1:$A$1108,0),MATCH($O$2,'a-z PITCHERS'!$A$1:$P$1,0)))</f>
        <v>0</v>
      </c>
    </row>
    <row r="16" spans="1:15" ht="15" thickBot="1" x14ac:dyDescent="0.35">
      <c r="A16" s="35"/>
      <c r="B16" s="20" t="str">
        <f>IF('DRAFT LIST'!D139="","",'DRAFT LIST'!D139)</f>
        <v>Khris Davis (OAK - LF,DH) </v>
      </c>
      <c r="C16" s="20">
        <f>IF(B16="","",INDEX('all pos stats'!$A$1:$O$760,MATCH(B16,'all pos stats'!$A$1:$A$760,0),MATCH($C$2,'all pos stats'!$A$1:$O$1,0)))</f>
        <v>78</v>
      </c>
      <c r="D16" s="20">
        <f>IF(B16="","",INDEX('all pos stats'!$A$1:$O$760,MATCH(B16,'all pos stats'!$A$1:$A$760,0),MATCH($D$2,'all pos stats'!$A$1:$O$1,0)))</f>
        <v>34</v>
      </c>
      <c r="E16" s="20">
        <f>IF(B16="","",INDEX('all pos stats'!$A$1:$O$760,MATCH(B16,'all pos stats'!$A$1:$A$760,0),MATCH($E$2,'all pos stats'!$A$1:$O$1,0)))</f>
        <v>94</v>
      </c>
      <c r="F16" s="20">
        <f>IF(B16="","",INDEX('all pos stats'!$A$1:$O$760,MATCH(B16,'all pos stats'!$A$1:$A$760,0),MATCH($F$2,'all pos stats'!$A$1:$O$1,0)))</f>
        <v>3</v>
      </c>
      <c r="G16" s="20">
        <f>IF(B16="","",INDEX('all pos stats'!$A$1:$O$760,MATCH(B16,'all pos stats'!$A$1:$A$760,0),MATCH($G$2,'all pos stats'!$A$1:$O$1,0)))</f>
        <v>0.246</v>
      </c>
      <c r="I16" s="35" t="s">
        <v>2245</v>
      </c>
      <c r="J16" s="20" t="str">
        <f>IF('DRAFT LIST'!F139="","",'DRAFT LIST'!F139)</f>
        <v/>
      </c>
      <c r="K16" s="20" t="str">
        <f>IF(J16="","",INDEX('a-z PITCHERS'!$A$1:$P$1108,MATCH(J16,'a-z PITCHERS'!$A$1:$A$1108,0),MATCH($K$2,'a-z PITCHERS'!$A$1:$P$1,0)))</f>
        <v/>
      </c>
      <c r="L16" s="20" t="str">
        <f>IF($J$16="","",INDEX('a-z PITCHERS'!$A$1:$P$1108,MATCH($J16,'a-z PITCHERS'!$A$1:$A$1108,0),MATCH($L2,'a-z PITCHERS'!$A$1:$P$1,0)))</f>
        <v/>
      </c>
      <c r="M16" s="20" t="str">
        <f>IF($J16="","",INDEX('a-z PITCHERS'!$A$1:$P$1108,MATCH($J16,'a-z PITCHERS'!$A$1:$A$1108,0),MATCH($M$2,'a-z PITCHERS'!$A$1:$P$1,0)))</f>
        <v/>
      </c>
      <c r="N16" s="20" t="str">
        <f>IF($J16="","",INDEX('a-z PITCHERS'!$A$1:$P$1108,MATCH($J16,'a-z PITCHERS'!$A$1:$A$1108,0),MATCH($N$2,'a-z PITCHERS'!$A$1:$P$1,0)))</f>
        <v/>
      </c>
      <c r="O16" s="20" t="str">
        <f>IF($J16="","",INDEX('a-z PITCHERS'!$A$1:$P$1108,MATCH($J16,'a-z PITCHERS'!$A$1:$A$1108,0),MATCH($O$2,'a-z PITCHERS'!$A$1:$P$1,0)))</f>
        <v/>
      </c>
    </row>
    <row r="17" spans="1:15" ht="15" thickBot="1" x14ac:dyDescent="0.35">
      <c r="A17" s="35"/>
      <c r="B17" s="20" t="str">
        <f>IF('DRAFT LIST'!D151="","",'DRAFT LIST'!D151)</f>
        <v/>
      </c>
      <c r="C17" s="20" t="str">
        <f>IF(B17="","",INDEX('all pos stats'!$A$1:$O$760,MATCH(B17,'all pos stats'!$A$1:$A$760,0),MATCH($C$2,'all pos stats'!$A$1:$O$1,0)))</f>
        <v/>
      </c>
      <c r="D17" s="20" t="str">
        <f>IF(B17="","",INDEX('all pos stats'!$A$1:$O$760,MATCH(B17,'all pos stats'!$A$1:$A$760,0),MATCH($D$2,'all pos stats'!$A$1:$O$1,0)))</f>
        <v/>
      </c>
      <c r="E17" s="20" t="str">
        <f>IF(B17="","",INDEX('all pos stats'!$A$1:$O$760,MATCH(B17,'all pos stats'!$A$1:$A$760,0),MATCH($E$2,'all pos stats'!$A$1:$O$1,0)))</f>
        <v/>
      </c>
      <c r="F17" s="20" t="str">
        <f>IF(B17="","",INDEX('all pos stats'!$A$1:$O$760,MATCH(B17,'all pos stats'!$A$1:$A$760,0),MATCH($F$2,'all pos stats'!$A$1:$O$1,0)))</f>
        <v/>
      </c>
      <c r="G17" s="20" t="str">
        <f>IF(B17="","",INDEX('all pos stats'!$A$1:$O$760,MATCH(B17,'all pos stats'!$A$1:$A$760,0),MATCH($G$2,'all pos stats'!$A$1:$O$1,0)))</f>
        <v/>
      </c>
      <c r="I17" s="35" t="s">
        <v>952</v>
      </c>
      <c r="J17" s="20" t="str">
        <f>IF('DRAFT LIST'!F151="","",'DRAFT LIST'!F151)</f>
        <v>Tanner Roark (WSH - SP) </v>
      </c>
      <c r="K17" s="20">
        <f>IF(J17="","",INDEX('a-z PITCHERS'!$A$1:$P$1108,MATCH(J17,'a-z PITCHERS'!$A$1:$A$1108,0),MATCH($K$2,'a-z PITCHERS'!$A$1:$P$1,0)))</f>
        <v>0</v>
      </c>
      <c r="L17" s="20">
        <f>IF($J$17="","",INDEX('a-z PITCHERS'!$A$1:$P$1108,MATCH($J17,'a-z PITCHERS'!$A$1:$A$1108,0),MATCH($L2,'a-z PITCHERS'!$A$1:$P$1,0)))</f>
        <v>142</v>
      </c>
      <c r="M17" s="20">
        <f>IF($J17="","",INDEX('a-z PITCHERS'!$A$1:$P$1108,MATCH($J17,'a-z PITCHERS'!$A$1:$A$1108,0),MATCH($M$2,'a-z PITCHERS'!$A$1:$P$1,0)))</f>
        <v>3.82</v>
      </c>
      <c r="N17" s="20">
        <f>IF($J17="","",INDEX('a-z PITCHERS'!$A$1:$P$1108,MATCH($J17,'a-z PITCHERS'!$A$1:$A$1108,0),MATCH($N$2,'a-z PITCHERS'!$A$1:$P$1,0)))</f>
        <v>1.26</v>
      </c>
      <c r="O17" s="20">
        <f>IF($J17="","",INDEX('a-z PITCHERS'!$A$1:$P$1108,MATCH($J17,'a-z PITCHERS'!$A$1:$A$1108,0),MATCH($O$2,'a-z PITCHERS'!$A$1:$P$1,0)))</f>
        <v>19</v>
      </c>
    </row>
    <row r="18" spans="1:15" ht="15" thickBot="1" x14ac:dyDescent="0.35">
      <c r="A18" s="35"/>
      <c r="B18" s="20" t="str">
        <f>IF('DRAFT LIST'!D161="","",'DRAFT LIST'!D161)</f>
        <v>Addison Russell (CHC - SS) </v>
      </c>
      <c r="C18" s="20">
        <f>IF(B18="","",INDEX('all pos stats'!$A$1:$O$760,MATCH(B18,'all pos stats'!$A$1:$A$760,0),MATCH($C$2,'all pos stats'!$A$1:$O$1,0)))</f>
        <v>72</v>
      </c>
      <c r="D18" s="20">
        <f>IF(B18="","",INDEX('all pos stats'!$A$1:$O$760,MATCH(B18,'all pos stats'!$A$1:$A$760,0),MATCH($D$2,'all pos stats'!$A$1:$O$1,0)))</f>
        <v>20</v>
      </c>
      <c r="E18" s="20">
        <f>IF(B18="","",INDEX('all pos stats'!$A$1:$O$760,MATCH(B18,'all pos stats'!$A$1:$A$760,0),MATCH($E$2,'all pos stats'!$A$1:$O$1,0)))</f>
        <v>79</v>
      </c>
      <c r="F18" s="20">
        <f>IF(B18="","",INDEX('all pos stats'!$A$1:$O$760,MATCH(B18,'all pos stats'!$A$1:$A$760,0),MATCH($F$2,'all pos stats'!$A$1:$O$1,0)))</f>
        <v>5</v>
      </c>
      <c r="G18" s="20">
        <f>IF(B18="","",INDEX('all pos stats'!$A$1:$O$760,MATCH(B18,'all pos stats'!$A$1:$A$760,0),MATCH($G$2,'all pos stats'!$A$1:$O$1,0)))</f>
        <v>0.251</v>
      </c>
      <c r="I18" s="35" t="s">
        <v>2245</v>
      </c>
      <c r="J18" s="20" t="str">
        <f>IF('DRAFT LIST'!F161="","",'DRAFT LIST'!F161)</f>
        <v/>
      </c>
      <c r="K18" s="20" t="str">
        <f>IF(J18="","",INDEX('a-z PITCHERS'!$A$1:$P$1108,MATCH(J18,'a-z PITCHERS'!$A$1:$A$1108,0),MATCH($K$2,'a-z PITCHERS'!$A$1:$P$1,0)))</f>
        <v/>
      </c>
      <c r="L18" s="20" t="str">
        <f>IF($J$18="","",INDEX('a-z PITCHERS'!$A$1:$P$1108,MATCH($J18,'a-z PITCHERS'!$A$1:$A$1108,0),MATCH($L2,'a-z PITCHERS'!$A$1:$P$1,0)))</f>
        <v/>
      </c>
      <c r="M18" s="20" t="str">
        <f>IF($J18="","",INDEX('a-z PITCHERS'!$A$1:$P$1108,MATCH($J18,'a-z PITCHERS'!$A$1:$A$1108,0),MATCH($M$2,'a-z PITCHERS'!$A$1:$P$1,0)))</f>
        <v/>
      </c>
      <c r="N18" s="20" t="str">
        <f>IF($J18="","",INDEX('a-z PITCHERS'!$A$1:$P$1108,MATCH($J18,'a-z PITCHERS'!$A$1:$A$1108,0),MATCH($N$2,'a-z PITCHERS'!$A$1:$P$1,0)))</f>
        <v/>
      </c>
      <c r="O18" s="20" t="str">
        <f>IF($J18="","",INDEX('a-z PITCHERS'!$A$1:$P$1108,MATCH($J18,'a-z PITCHERS'!$A$1:$A$1108,0),MATCH($O$2,'a-z PITCHERS'!$A$1:$P$1,0)))</f>
        <v/>
      </c>
    </row>
    <row r="19" spans="1:15" ht="15" thickBot="1" x14ac:dyDescent="0.35">
      <c r="A19" s="35"/>
      <c r="B19" s="20" t="str">
        <f>IF('DRAFT LIST'!D173="","",'DRAFT LIST'!D173)</f>
        <v/>
      </c>
      <c r="C19" s="20" t="str">
        <f>IF(B19="","",INDEX('all pos stats'!$A$1:$O$760,MATCH(B19,'all pos stats'!$A$1:$A$760,0),MATCH($C$2,'all pos stats'!$A$1:$O$1,0)))</f>
        <v/>
      </c>
      <c r="D19" s="20" t="str">
        <f>IF(B19="","",INDEX('all pos stats'!$A$1:$O$760,MATCH(B19,'all pos stats'!$A$1:$A$760,0),MATCH($D$2,'all pos stats'!$A$1:$O$1,0)))</f>
        <v/>
      </c>
      <c r="E19" s="20" t="str">
        <f>IF(B19="","",INDEX('all pos stats'!$A$1:$O$760,MATCH(B19,'all pos stats'!$A$1:$A$760,0),MATCH($E$2,'all pos stats'!$A$1:$O$1,0)))</f>
        <v/>
      </c>
      <c r="F19" s="20" t="str">
        <f>IF(B19="","",INDEX('all pos stats'!$A$1:$O$760,MATCH(B19,'all pos stats'!$A$1:$A$760,0),MATCH($F$2,'all pos stats'!$A$1:$O$1,0)))</f>
        <v/>
      </c>
      <c r="G19" s="20" t="str">
        <f>IF(B19="","",INDEX('all pos stats'!$A$1:$O$760,MATCH(B19,'all pos stats'!$A$1:$A$760,0),MATCH($G$2,'all pos stats'!$A$1:$O$1,0)))</f>
        <v/>
      </c>
      <c r="I19" s="35" t="s">
        <v>952</v>
      </c>
      <c r="J19" s="20" t="str">
        <f>IF('DRAFT LIST'!F173="","",'DRAFT LIST'!F173)</f>
        <v>Sean Manaea (OAK - SP) DL15 </v>
      </c>
      <c r="K19" s="20">
        <f>IF(J19="","",INDEX('a-z PITCHERS'!$A$1:$P$1108,MATCH(J19,'a-z PITCHERS'!$A$1:$A$1108,0),MATCH($K$2,'a-z PITCHERS'!$A$1:$P$1,0)))</f>
        <v>0</v>
      </c>
      <c r="L19" s="20">
        <f>IF($J$19="","",INDEX('a-z PITCHERS'!$A$1:$P$1108,MATCH($J19,'a-z PITCHERS'!$A$1:$A$1108,0),MATCH($L2,'a-z PITCHERS'!$A$1:$P$1,0)))</f>
        <v>149</v>
      </c>
      <c r="M19" s="20">
        <f>IF($J19="","",INDEX('a-z PITCHERS'!$A$1:$P$1108,MATCH($J19,'a-z PITCHERS'!$A$1:$A$1108,0),MATCH($M$2,'a-z PITCHERS'!$A$1:$P$1,0)))</f>
        <v>3.91</v>
      </c>
      <c r="N19" s="20">
        <f>IF($J19="","",INDEX('a-z PITCHERS'!$A$1:$P$1108,MATCH($J19,'a-z PITCHERS'!$A$1:$A$1108,0),MATCH($N$2,'a-z PITCHERS'!$A$1:$P$1,0)))</f>
        <v>1.25</v>
      </c>
      <c r="O19" s="20">
        <f>IF($J19="","",INDEX('a-z PITCHERS'!$A$1:$P$1108,MATCH($J19,'a-z PITCHERS'!$A$1:$A$1108,0),MATCH($O$2,'a-z PITCHERS'!$A$1:$P$1,0)))</f>
        <v>15</v>
      </c>
    </row>
    <row r="20" spans="1:15" ht="15" thickBot="1" x14ac:dyDescent="0.35">
      <c r="A20" s="35"/>
      <c r="B20" s="20" t="str">
        <f>IF('DRAFT LIST'!D183="","",'DRAFT LIST'!D183)</f>
        <v/>
      </c>
      <c r="C20" s="20" t="str">
        <f>IF(B20="","",INDEX('all pos stats'!$A$1:$O$760,MATCH(B20,'all pos stats'!$A$1:$A$760,0),MATCH($C$2,'all pos stats'!$A$1:$O$1,0)))</f>
        <v/>
      </c>
      <c r="D20" s="20" t="str">
        <f>IF(B20="","",INDEX('all pos stats'!$A$1:$O$760,MATCH(B20,'all pos stats'!$A$1:$A$760,0),MATCH($D$2,'all pos stats'!$A$1:$O$1,0)))</f>
        <v/>
      </c>
      <c r="E20" s="20" t="str">
        <f>IF(B20="","",INDEX('all pos stats'!$A$1:$O$760,MATCH(B20,'all pos stats'!$A$1:$A$760,0),MATCH($E$2,'all pos stats'!$A$1:$O$1,0)))</f>
        <v/>
      </c>
      <c r="F20" s="20" t="str">
        <f>IF(B20="","",INDEX('all pos stats'!$A$1:$O$760,MATCH(B20,'all pos stats'!$A$1:$A$760,0),MATCH($F$2,'all pos stats'!$A$1:$O$1,0)))</f>
        <v/>
      </c>
      <c r="G20" s="20" t="str">
        <f>IF(B20="","",INDEX('all pos stats'!$A$1:$O$760,MATCH(B20,'all pos stats'!$A$1:$A$760,0),MATCH($G$2,'all pos stats'!$A$1:$O$1,0)))</f>
        <v/>
      </c>
      <c r="I20" s="35" t="s">
        <v>2245</v>
      </c>
      <c r="J20" s="20" t="str">
        <f>IF('DRAFT LIST'!F183="","",'DRAFT LIST'!F183)</f>
        <v>Cameron Bedrosian (LAA - RP) </v>
      </c>
      <c r="K20" s="20">
        <f>IF(J20="","",INDEX('a-z PITCHERS'!$A$1:$P$1108,MATCH(J20,'a-z PITCHERS'!$A$1:$A$1108,0),MATCH($K$2,'a-z PITCHERS'!$A$1:$P$1,0)))</f>
        <v>16</v>
      </c>
      <c r="L20" s="20">
        <f>IF($J$20="","",INDEX('a-z PITCHERS'!$A$1:$P$1108,MATCH($J20,'a-z PITCHERS'!$A$1:$A$1108,0),MATCH($L2,'a-z PITCHERS'!$A$1:$P$1,0)))</f>
        <v>69</v>
      </c>
      <c r="M20" s="20">
        <f>IF($J20="","",INDEX('a-z PITCHERS'!$A$1:$P$1108,MATCH($J20,'a-z PITCHERS'!$A$1:$A$1108,0),MATCH($M$2,'a-z PITCHERS'!$A$1:$P$1,0)))</f>
        <v>3.09</v>
      </c>
      <c r="N20" s="20">
        <f>IF($J20="","",INDEX('a-z PITCHERS'!$A$1:$P$1108,MATCH($J20,'a-z PITCHERS'!$A$1:$A$1108,0),MATCH($N$2,'a-z PITCHERS'!$A$1:$P$1,0)))</f>
        <v>1.29</v>
      </c>
      <c r="O20" s="20">
        <f>IF($J20="","",INDEX('a-z PITCHERS'!$A$1:$P$1108,MATCH($J20,'a-z PITCHERS'!$A$1:$A$1108,0),MATCH($O$2,'a-z PITCHERS'!$A$1:$P$1,0)))</f>
        <v>0</v>
      </c>
    </row>
    <row r="21" spans="1:15" x14ac:dyDescent="0.3">
      <c r="A21" s="35"/>
      <c r="B21" s="20" t="str">
        <f>IF('DRAFT LIST'!D195="","",'DRAFT LIST'!D195)</f>
        <v/>
      </c>
      <c r="C21" s="20" t="str">
        <f>IF(B21="","",INDEX('all pos stats'!$A$1:$O$760,MATCH(B21,'all pos stats'!$A$1:$A$760,0),MATCH($C$2,'all pos stats'!$A$1:$O$1,0)))</f>
        <v/>
      </c>
      <c r="D21" s="20" t="str">
        <f>IF(B21="","",INDEX('all pos stats'!$A$1:$O$760,MATCH(B21,'all pos stats'!$A$1:$A$760,0),MATCH($D$2,'all pos stats'!$A$1:$O$1,0)))</f>
        <v/>
      </c>
      <c r="E21" s="20" t="str">
        <f>IF(B21="","",INDEX('all pos stats'!$A$1:$O$760,MATCH(B21,'all pos stats'!$A$1:$A$760,0),MATCH($E$2,'all pos stats'!$A$1:$O$1,0)))</f>
        <v/>
      </c>
      <c r="F21" s="20" t="str">
        <f>IF(B21="","",INDEX('all pos stats'!$A$1:$O$760,MATCH(B21,'all pos stats'!$A$1:$A$760,0),MATCH($F$2,'all pos stats'!$A$1:$O$1,0)))</f>
        <v/>
      </c>
      <c r="G21" s="20" t="str">
        <f>IF(B21="","",INDEX('all pos stats'!$A$1:$O$760,MATCH(B21,'all pos stats'!$A$1:$A$760,0),MATCH($G$2,'all pos stats'!$A$1:$O$1,0)))</f>
        <v/>
      </c>
      <c r="I21" s="35" t="s">
        <v>952</v>
      </c>
      <c r="J21" s="20" t="str">
        <f>IF('DRAFT LIST'!F195="","",'DRAFT LIST'!F195)</f>
        <v>Vincent Velasquez (PHI - SP) </v>
      </c>
      <c r="K21" s="20">
        <f>IF(J21="","",INDEX('a-z PITCHERS'!$A$1:$P$1108,MATCH(J21,'a-z PITCHERS'!$A$1:$A$1108,0),MATCH($K$2,'a-z PITCHERS'!$A$1:$P$1,0)))</f>
        <v>0</v>
      </c>
      <c r="L21" s="20">
        <f>IF($J$21="","",INDEX('a-z PITCHERS'!$A$1:$P$1108,MATCH($J21,'a-z PITCHERS'!$A$1:$A$1108,0),MATCH($L2,'a-z PITCHERS'!$A$1:$P$1,0)))</f>
        <v>173</v>
      </c>
      <c r="M21" s="20">
        <f>IF($J21="","",INDEX('a-z PITCHERS'!$A$1:$P$1108,MATCH($J21,'a-z PITCHERS'!$A$1:$A$1108,0),MATCH($M$2,'a-z PITCHERS'!$A$1:$P$1,0)))</f>
        <v>3.9</v>
      </c>
      <c r="N21" s="20">
        <f>IF($J21="","",INDEX('a-z PITCHERS'!$A$1:$P$1108,MATCH($J21,'a-z PITCHERS'!$A$1:$A$1108,0),MATCH($N$2,'a-z PITCHERS'!$A$1:$P$1,0)))</f>
        <v>1.26</v>
      </c>
      <c r="O21" s="20">
        <f>IF($J21="","",INDEX('a-z PITCHERS'!$A$1:$P$1108,MATCH($J21,'a-z PITCHERS'!$A$1:$A$1108,0),MATCH($O$2,'a-z PITCHERS'!$A$1:$P$1,0)))</f>
        <v>15</v>
      </c>
    </row>
    <row r="22" spans="1:15" x14ac:dyDescent="0.3">
      <c r="A22" s="35"/>
      <c r="B22" s="31" t="s">
        <v>3134</v>
      </c>
      <c r="C22" s="65">
        <f>SUM(C13:C21)</f>
        <v>833</v>
      </c>
      <c r="D22" s="65">
        <f t="shared" ref="D22:F22" si="1">SUM(D13:D21)</f>
        <v>217</v>
      </c>
      <c r="E22" s="65">
        <f t="shared" si="1"/>
        <v>814</v>
      </c>
      <c r="F22" s="65">
        <f t="shared" si="1"/>
        <v>106</v>
      </c>
      <c r="G22" s="66">
        <f>AVERAGE(G13:G21)</f>
        <v>0.26678571428571429</v>
      </c>
      <c r="I22" s="35"/>
      <c r="J22" s="34" t="s">
        <v>3134</v>
      </c>
      <c r="K22" s="65">
        <f>SUM(K13:K21)</f>
        <v>51</v>
      </c>
      <c r="L22" s="65">
        <f t="shared" ref="L22" si="2">SUM(L13:L21)</f>
        <v>1143</v>
      </c>
      <c r="M22" s="65">
        <f>AVERAGE(M13:M21)</f>
        <v>3.6438888888888883</v>
      </c>
      <c r="N22" s="65">
        <f>AVERAGE(N13:N21)</f>
        <v>1.2444444444444445</v>
      </c>
      <c r="O22" s="65">
        <f>SUM(O13:O21)</f>
        <v>109</v>
      </c>
    </row>
    <row r="23" spans="1:15" x14ac:dyDescent="0.3">
      <c r="J23" t="s">
        <v>2247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0.39997558519241921"/>
  </sheetPr>
  <dimension ref="A1:Z57"/>
  <sheetViews>
    <sheetView workbookViewId="0">
      <pane ySplit="22" topLeftCell="A55" activePane="bottomLeft" state="frozen"/>
      <selection pane="bottomLeft" activeCell="G61" sqref="G61"/>
    </sheetView>
  </sheetViews>
  <sheetFormatPr defaultRowHeight="14.4" x14ac:dyDescent="0.3"/>
  <cols>
    <col min="2" max="2" width="19.6640625" customWidth="1"/>
    <col min="3" max="3" width="31.6640625" customWidth="1"/>
    <col min="4" max="4" width="8.88671875" customWidth="1"/>
    <col min="9" max="9" width="1.6640625" customWidth="1"/>
    <col min="10" max="11" width="8.33203125" style="11" customWidth="1"/>
    <col min="12" max="12" width="31.6640625" customWidth="1"/>
    <col min="13" max="14" width="8.88671875" customWidth="1"/>
    <col min="17" max="17" width="8.88671875" customWidth="1"/>
  </cols>
  <sheetData>
    <row r="1" spans="1:26" ht="15" thickBot="1" x14ac:dyDescent="0.35">
      <c r="B1" s="11" t="str">
        <f>'DRAFT LIST'!A8</f>
        <v>Wombats - Mike L</v>
      </c>
      <c r="J1" s="11" t="s">
        <v>941</v>
      </c>
    </row>
    <row r="2" spans="1:26" ht="15" thickBot="1" x14ac:dyDescent="0.35">
      <c r="A2" s="130" t="s">
        <v>3139</v>
      </c>
      <c r="B2" s="11"/>
      <c r="C2" s="12"/>
      <c r="D2" s="13" t="s">
        <v>169</v>
      </c>
      <c r="E2" s="14" t="s">
        <v>170</v>
      </c>
      <c r="F2" s="13" t="s">
        <v>171</v>
      </c>
      <c r="G2" s="14" t="s">
        <v>172</v>
      </c>
      <c r="H2" s="13" t="s">
        <v>173</v>
      </c>
      <c r="I2" s="15"/>
      <c r="J2" s="131" t="s">
        <v>3139</v>
      </c>
      <c r="K2" s="16"/>
      <c r="L2" s="12" t="s">
        <v>942</v>
      </c>
      <c r="M2" s="17" t="s">
        <v>1725</v>
      </c>
      <c r="N2" s="18" t="s">
        <v>943</v>
      </c>
      <c r="O2" s="17" t="s">
        <v>944</v>
      </c>
      <c r="P2" s="18" t="s">
        <v>945</v>
      </c>
      <c r="Q2" s="17" t="s">
        <v>946</v>
      </c>
      <c r="S2" s="12" t="s">
        <v>942</v>
      </c>
      <c r="T2" s="13" t="s">
        <v>169</v>
      </c>
      <c r="U2" s="14" t="s">
        <v>170</v>
      </c>
      <c r="V2" s="13" t="s">
        <v>171</v>
      </c>
      <c r="W2" s="14" t="s">
        <v>172</v>
      </c>
      <c r="X2" s="13" t="s">
        <v>173</v>
      </c>
      <c r="Y2" s="15"/>
      <c r="Z2" s="16"/>
    </row>
    <row r="3" spans="1:26" ht="15" thickBot="1" x14ac:dyDescent="0.35">
      <c r="A3" t="s">
        <v>176</v>
      </c>
      <c r="B3" s="19" t="s">
        <v>947</v>
      </c>
      <c r="C3" s="20" t="str">
        <f>IF('DRAFT LIST'!D8="","",'DRAFT LIST'!D8)</f>
        <v>Ian Kinsler (DET - 2B) </v>
      </c>
      <c r="D3" s="20">
        <f>IF(C3="","",INDEX('all pos stats'!$A$1:$O$760,MATCH(C3,'all pos stats'!$A$1:$A$760,0),MATCH($D$2,'all pos stats'!$A$1:$O$1,0)))</f>
        <v>95</v>
      </c>
      <c r="E3" s="20">
        <f>IF(C3="","",INDEX('all pos stats'!$A$1:$O$760,MATCH(C3,'all pos stats'!$A$1:$A$760,0),MATCH($E$2,'all pos stats'!$A$1:$O$1,0)))</f>
        <v>18</v>
      </c>
      <c r="F3" s="20">
        <f>IF(C3="","",INDEX('all pos stats'!$A$1:$O$760,MATCH(C3,'all pos stats'!$A$1:$A$760,0),MATCH($F$2,'all pos stats'!$A$1:$O$1,0)))</f>
        <v>71</v>
      </c>
      <c r="G3" s="20">
        <f>IF(C3="","",INDEX('all pos stats'!$A$1:$O$760,MATCH(C3,'all pos stats'!$A$1:$A$760,0),MATCH($G$2,'all pos stats'!$A$1:$O$1,0)))</f>
        <v>11</v>
      </c>
      <c r="H3" s="20">
        <f>IF(C3="","",INDEX('all pos stats'!$A$1:$O$760,MATCH(C3,'all pos stats'!$A$1:$A$760,0),MATCH($H$2,'all pos stats'!$A$1:$O$1,0)))</f>
        <v>0.27600000000000002</v>
      </c>
      <c r="J3" s="22"/>
      <c r="K3" s="111" t="s">
        <v>3125</v>
      </c>
      <c r="L3" s="20" t="str">
        <f>IF('DRAFT LIST'!F8="","",'DRAFT LIST'!F8)</f>
        <v/>
      </c>
      <c r="M3" s="20" t="str">
        <f>IF(L3="","",INDEX('a-z PITCHERS'!$A$1:$P$1108,MATCH(L3,'a-z PITCHERS'!$A$1:$A$1108,0),MATCH($M$2,'a-z PITCHERS'!$A$1:$P$1,0)))</f>
        <v/>
      </c>
      <c r="N3" s="20" t="str">
        <f>IF($L$3="","",INDEX('a-z PITCHERS'!$A$1:$P$1108,MATCH($L3,'a-z PITCHERS'!$A$1:$A$1108,0),MATCH($N2,'a-z PITCHERS'!$A$1:$P$1,0)))</f>
        <v/>
      </c>
      <c r="O3" s="20" t="str">
        <f>IF($L3="","",INDEX('a-z PITCHERS'!$A$1:$P$1108,MATCH($L3,'a-z PITCHERS'!$A$1:$A$1108,0),MATCH($O$2,'a-z PITCHERS'!$A$1:$P$1,0)))</f>
        <v/>
      </c>
      <c r="P3" s="20" t="str">
        <f>IF($L3="","",INDEX('a-z PITCHERS'!$A$1:$P$1108,MATCH($L3,'a-z PITCHERS'!$A$1:$A$1108,0),MATCH($P$2,'a-z PITCHERS'!$A$1:$P$1,0)))</f>
        <v/>
      </c>
      <c r="Q3" s="20" t="str">
        <f>IF($L3="","",INDEX('a-z PITCHERS'!$A$1:$P$1108,MATCH($L3,'a-z PITCHERS'!$A$1:$A$1108,0),MATCH($Q$2,'a-z PITCHERS'!$A$1:$P$1,0)))</f>
        <v/>
      </c>
      <c r="S3" s="88" t="s">
        <v>2289</v>
      </c>
      <c r="T3" s="20">
        <f>Tony!C13</f>
        <v>586</v>
      </c>
      <c r="U3" s="20">
        <f>Tony!D13</f>
        <v>148</v>
      </c>
      <c r="V3" s="20">
        <f>Tony!E13</f>
        <v>559</v>
      </c>
      <c r="W3" s="20">
        <f>Tony!F13</f>
        <v>63</v>
      </c>
      <c r="X3" s="93">
        <f>Tony!G13</f>
        <v>0.28399999999999997</v>
      </c>
    </row>
    <row r="4" spans="1:26" ht="15" thickBot="1" x14ac:dyDescent="0.35">
      <c r="A4" t="s">
        <v>949</v>
      </c>
      <c r="B4" s="23" t="s">
        <v>949</v>
      </c>
      <c r="C4" s="20" t="str">
        <f>IF('DRAFT LIST'!D18="","",'DRAFT LIST'!D18)</f>
        <v>Daniel Murphy (WSH - 1B,2B) </v>
      </c>
      <c r="D4" s="20">
        <f>IF(C4="","",INDEX('all pos stats'!$A$1:$O$760,MATCH(C4,'all pos stats'!$A$1:$A$760,0),MATCH($D$2,'all pos stats'!$A$1:$O$1,0)))</f>
        <v>78</v>
      </c>
      <c r="E4" s="20">
        <f>IF(C4="","",INDEX('all pos stats'!$A$1:$O$760,MATCH(C4,'all pos stats'!$A$1:$A$760,0),MATCH($E$2,'all pos stats'!$A$1:$O$1,0)))</f>
        <v>18</v>
      </c>
      <c r="F4" s="20">
        <f>IF(C4="","",INDEX('all pos stats'!$A$1:$O$760,MATCH(C4,'all pos stats'!$A$1:$A$760,0),MATCH($F$2,'all pos stats'!$A$1:$O$1,0)))</f>
        <v>91</v>
      </c>
      <c r="G4" s="20">
        <f>IF(C4="","",INDEX('all pos stats'!$A$1:$O$760,MATCH(C4,'all pos stats'!$A$1:$A$760,0),MATCH($G$2,'all pos stats'!$A$1:$O$1,0)))</f>
        <v>6</v>
      </c>
      <c r="H4" s="20">
        <f>IF(C4="","",INDEX('all pos stats'!$A$1:$O$760,MATCH(C4,'all pos stats'!$A$1:$A$760,0),MATCH($H$2,'all pos stats'!$A$1:$O$1,0)))</f>
        <v>0.316</v>
      </c>
      <c r="J4" s="26"/>
      <c r="K4" s="213" t="s">
        <v>3126</v>
      </c>
      <c r="L4" s="20" t="str">
        <f>IF('DRAFT LIST'!F18="","",'DRAFT LIST'!F18)</f>
        <v/>
      </c>
      <c r="M4" s="20" t="str">
        <f>IF(L4="","",INDEX('a-z PITCHERS'!$A$1:$P$1108,MATCH(L4,'a-z PITCHERS'!$A$1:$A$1108,0),MATCH($M$2,'a-z PITCHERS'!$A$1:$P$1,0)))</f>
        <v/>
      </c>
      <c r="N4" s="20" t="str">
        <f>IF($L$4="","",INDEX('a-z PITCHERS'!$A$1:$P$1108,MATCH($L4,'a-z PITCHERS'!$A$1:$A$1108,0),MATCH($N2,'a-z PITCHERS'!$A$1:$P$1,0)))</f>
        <v/>
      </c>
      <c r="O4" s="20" t="str">
        <f>IF($L4="","",INDEX('a-z PITCHERS'!$A$1:$P$1108,MATCH($L4,'a-z PITCHERS'!$A$1:$A$1108,0),MATCH($O$2,'a-z PITCHERS'!$A$1:$P$1,0)))</f>
        <v/>
      </c>
      <c r="P4" s="20" t="str">
        <f>IF($L4="","",INDEX('a-z PITCHERS'!$A$1:$P$1108,MATCH($L4,'a-z PITCHERS'!$A$1:$A$1108,0),MATCH($P$2,'a-z PITCHERS'!$A$1:$P$1,0)))</f>
        <v/>
      </c>
      <c r="Q4" s="20" t="str">
        <f>IF($L4="","",INDEX('a-z PITCHERS'!$A$1:$P$1108,MATCH($L4,'a-z PITCHERS'!$A$1:$A$1108,0),MATCH($Q$2,'a-z PITCHERS'!$A$1:$P$1,0)))</f>
        <v/>
      </c>
      <c r="S4" s="90" t="s">
        <v>2290</v>
      </c>
      <c r="T4" s="24">
        <f>Scott!C13</f>
        <v>417</v>
      </c>
      <c r="U4" s="24">
        <f>Scott!D13</f>
        <v>111</v>
      </c>
      <c r="V4" s="24">
        <f>Scott!E13</f>
        <v>402</v>
      </c>
      <c r="W4" s="24">
        <f>Scott!F13</f>
        <v>80</v>
      </c>
      <c r="X4" s="94">
        <f>Scott!G13</f>
        <v>0.2782</v>
      </c>
    </row>
    <row r="5" spans="1:26" ht="15" thickBot="1" x14ac:dyDescent="0.35">
      <c r="A5" t="s">
        <v>947</v>
      </c>
      <c r="B5" s="23" t="s">
        <v>176</v>
      </c>
      <c r="C5" s="20" t="str">
        <f>IF('DRAFT LIST'!D30="","",'DRAFT LIST'!D30)</f>
        <v>Gary Sanchez (NYY - C) </v>
      </c>
      <c r="D5" s="20">
        <f>IF(C5="","",INDEX('all pos stats'!$A$1:$O$760,MATCH(C5,'all pos stats'!$A$1:$A$760,0),MATCH($D$2,'all pos stats'!$A$1:$O$1,0)))</f>
        <v>64</v>
      </c>
      <c r="E5" s="20">
        <f>IF(C5="","",INDEX('all pos stats'!$A$1:$O$760,MATCH(C5,'all pos stats'!$A$1:$A$760,0),MATCH($E$2,'all pos stats'!$A$1:$O$1,0)))</f>
        <v>26</v>
      </c>
      <c r="F5" s="20">
        <f>IF(C5="","",INDEX('all pos stats'!$A$1:$O$760,MATCH(C5,'all pos stats'!$A$1:$A$760,0),MATCH($F$2,'all pos stats'!$A$1:$O$1,0)))</f>
        <v>74</v>
      </c>
      <c r="G5" s="20">
        <f>IF(C5="","",INDEX('all pos stats'!$A$1:$O$760,MATCH(C5,'all pos stats'!$A$1:$A$760,0),MATCH($G$2,'all pos stats'!$A$1:$O$1,0)))</f>
        <v>5</v>
      </c>
      <c r="H5" s="20">
        <f>IF(C5="","",INDEX('all pos stats'!$A$1:$O$760,MATCH(C5,'all pos stats'!$A$1:$A$760,0),MATCH($H$2,'all pos stats'!$A$1:$O$1,0)))</f>
        <v>0.26300000000000001</v>
      </c>
      <c r="J5" s="26"/>
      <c r="K5" s="112" t="s">
        <v>3127</v>
      </c>
      <c r="L5" s="20" t="str">
        <f>IF('DRAFT LIST'!F30="","",'DRAFT LIST'!F30)</f>
        <v/>
      </c>
      <c r="M5" s="20" t="str">
        <f>IF(L5="","",INDEX('a-z PITCHERS'!$A$1:$P$1108,MATCH(L5,'a-z PITCHERS'!$A$1:$A$1108,0),MATCH($M$2,'a-z PITCHERS'!$A$1:$P$1,0)))</f>
        <v/>
      </c>
      <c r="N5" s="20" t="str">
        <f>IF($L$5="","",INDEX('a-z PITCHERS'!$A$1:$P$1108,MATCH($L5,'a-z PITCHERS'!$A$1:$A$1108,0),MATCH($N2,'a-z PITCHERS'!$A$1:$P$1,0)))</f>
        <v/>
      </c>
      <c r="O5" s="20" t="str">
        <f>IF($L5="","",INDEX('a-z PITCHERS'!$A$1:$P$1108,MATCH($L5,'a-z PITCHERS'!$A$1:$A$1108,0),MATCH($O$2,'a-z PITCHERS'!$A$1:$P$1,0)))</f>
        <v/>
      </c>
      <c r="P5" s="20" t="str">
        <f>IF($L5="","",INDEX('a-z PITCHERS'!$A$1:$P$1108,MATCH($L5,'a-z PITCHERS'!$A$1:$A$1108,0),MATCH($P$2,'a-z PITCHERS'!$A$1:$P$1,0)))</f>
        <v/>
      </c>
      <c r="Q5" s="20" t="str">
        <f>IF($L5="","",INDEX('a-z PITCHERS'!$A$1:$P$1108,MATCH($L5,'a-z PITCHERS'!$A$1:$A$1108,0),MATCH($Q$2,'a-z PITCHERS'!$A$1:$P$1,0)))</f>
        <v/>
      </c>
      <c r="S5" s="90" t="s">
        <v>2291</v>
      </c>
      <c r="T5" s="24">
        <f>MiLo!C13</f>
        <v>612</v>
      </c>
      <c r="U5" s="24">
        <f>MiLo!D13</f>
        <v>193</v>
      </c>
      <c r="V5" s="24">
        <f>MiLo!E13</f>
        <v>616</v>
      </c>
      <c r="W5" s="24">
        <f>MiLo!F13</f>
        <v>83</v>
      </c>
      <c r="X5" s="94">
        <f>MiLo!G13</f>
        <v>0.27371428571428569</v>
      </c>
    </row>
    <row r="6" spans="1:26" ht="15" thickBot="1" x14ac:dyDescent="0.35">
      <c r="B6" s="214" t="s">
        <v>177</v>
      </c>
      <c r="C6" s="20" t="str">
        <f>IF('DRAFT LIST'!D40="","",'DRAFT LIST'!D40)</f>
        <v/>
      </c>
      <c r="D6" s="20" t="str">
        <f>IF(C6="","",INDEX('all pos stats'!$A$1:$O$760,MATCH(C6,'all pos stats'!$A$1:$A$760,0),MATCH($D$2,'all pos stats'!$A$1:$O$1,0)))</f>
        <v/>
      </c>
      <c r="E6" s="20" t="str">
        <f>IF(C6="","",INDEX('all pos stats'!$A$1:$O$760,MATCH(C6,'all pos stats'!$A$1:$A$760,0),MATCH($E$2,'all pos stats'!$A$1:$O$1,0)))</f>
        <v/>
      </c>
      <c r="F6" s="20" t="str">
        <f>IF(C6="","",INDEX('all pos stats'!$A$1:$O$760,MATCH(C6,'all pos stats'!$A$1:$A$760,0),MATCH($F$2,'all pos stats'!$A$1:$O$1,0)))</f>
        <v/>
      </c>
      <c r="G6" s="20" t="str">
        <f>IF(C6="","",INDEX('all pos stats'!$A$1:$O$760,MATCH(C6,'all pos stats'!$A$1:$A$760,0),MATCH($G$2,'all pos stats'!$A$1:$O$1,0)))</f>
        <v/>
      </c>
      <c r="H6" s="20" t="str">
        <f>IF(C6="","",INDEX('all pos stats'!$A$1:$O$760,MATCH(C6,'all pos stats'!$A$1:$A$760,0),MATCH($H$2,'all pos stats'!$A$1:$O$1,0)))</f>
        <v/>
      </c>
      <c r="J6" s="23" t="s">
        <v>3127</v>
      </c>
      <c r="K6" s="213" t="s">
        <v>3128</v>
      </c>
      <c r="L6" s="20" t="str">
        <f>IF('DRAFT LIST'!F40="","",'DRAFT LIST'!F40)</f>
        <v>Jeurys Familia (NYM - RP) </v>
      </c>
      <c r="M6" s="20">
        <f>IF(L6="","",INDEX('a-z PITCHERS'!$A$1:$P$1108,MATCH(L6,'a-z PITCHERS'!$A$1:$A$1108,0),MATCH($M$2,'a-z PITCHERS'!$A$1:$P$1,0)))</f>
        <v>37</v>
      </c>
      <c r="N6" s="20">
        <f>IF($L$6="","",INDEX('a-z PITCHERS'!$A$1:$P$1108,MATCH($L6,'a-z PITCHERS'!$A$1:$A$1108,0),MATCH($N2,'a-z PITCHERS'!$A$1:$P$1,0)))</f>
        <v>69</v>
      </c>
      <c r="O6" s="20">
        <f>IF($L6="","",INDEX('a-z PITCHERS'!$A$1:$P$1108,MATCH($L6,'a-z PITCHERS'!$A$1:$A$1108,0),MATCH($O$2,'a-z PITCHERS'!$A$1:$P$1,0)))</f>
        <v>2.84</v>
      </c>
      <c r="P6" s="20">
        <f>IF($L6="","",INDEX('a-z PITCHERS'!$A$1:$P$1108,MATCH($L6,'a-z PITCHERS'!$A$1:$A$1108,0),MATCH($P$2,'a-z PITCHERS'!$A$1:$P$1,0)))</f>
        <v>1.18</v>
      </c>
      <c r="Q6" s="20">
        <f>IF($L6="","",INDEX('a-z PITCHERS'!$A$1:$P$1108,MATCH($L6,'a-z PITCHERS'!$A$1:$A$1108,0),MATCH($Q$2,'a-z PITCHERS'!$A$1:$P$1,0)))</f>
        <v>0</v>
      </c>
      <c r="S6" s="90" t="s">
        <v>3054</v>
      </c>
      <c r="T6" s="24">
        <f>Carl!C13</f>
        <v>583</v>
      </c>
      <c r="U6" s="24">
        <f>Carl!D13</f>
        <v>157</v>
      </c>
      <c r="V6" s="24">
        <f>Carl!E13</f>
        <v>559</v>
      </c>
      <c r="W6" s="24">
        <f>Carl!F13</f>
        <v>98</v>
      </c>
      <c r="X6" s="94">
        <f>Carl!G13</f>
        <v>0.27457142857142858</v>
      </c>
    </row>
    <row r="7" spans="1:26" ht="15" thickBot="1" x14ac:dyDescent="0.35">
      <c r="A7" s="212" t="s">
        <v>3121</v>
      </c>
      <c r="B7" s="214" t="s">
        <v>951</v>
      </c>
      <c r="C7" s="20" t="str">
        <f>IF('DRAFT LIST'!D52="","",'DRAFT LIST'!D52)</f>
        <v>Anthony Rizzo (CHC - 1B) </v>
      </c>
      <c r="D7" s="20">
        <f>IF(C7="","",INDEX('all pos stats'!$A$1:$O$760,MATCH(C7,'all pos stats'!$A$1:$A$760,0),MATCH($D$2,'all pos stats'!$A$1:$O$1,0)))</f>
        <v>92</v>
      </c>
      <c r="E7" s="20">
        <f>IF(C7="","",INDEX('all pos stats'!$A$1:$O$760,MATCH(C7,'all pos stats'!$A$1:$A$760,0),MATCH($E$2,'all pos stats'!$A$1:$O$1,0)))</f>
        <v>32</v>
      </c>
      <c r="F7" s="20">
        <f>IF(C7="","",INDEX('all pos stats'!$A$1:$O$760,MATCH(C7,'all pos stats'!$A$1:$A$760,0),MATCH($F$2,'all pos stats'!$A$1:$O$1,0)))</f>
        <v>104</v>
      </c>
      <c r="G7" s="20">
        <f>IF(C7="","",INDEX('all pos stats'!$A$1:$O$760,MATCH(C7,'all pos stats'!$A$1:$A$760,0),MATCH($G$2,'all pos stats'!$A$1:$O$1,0)))</f>
        <v>7</v>
      </c>
      <c r="H7" s="20">
        <f>IF(C7="","",INDEX('all pos stats'!$A$1:$O$760,MATCH(C7,'all pos stats'!$A$1:$A$760,0),MATCH($H$2,'all pos stats'!$A$1:$O$1,0)))</f>
        <v>0.28499999999999998</v>
      </c>
      <c r="J7" s="23"/>
      <c r="K7" s="213" t="s">
        <v>3129</v>
      </c>
      <c r="L7" s="20" t="str">
        <f>IF('DRAFT LIST'!F52="","",'DRAFT LIST'!F52)</f>
        <v/>
      </c>
      <c r="M7" s="20" t="str">
        <f>IF(L7="","",INDEX('a-z PITCHERS'!$A$1:$P$1108,MATCH(L7,'a-z PITCHERS'!$A$1:$A$1108,0),MATCH($M$2,'a-z PITCHERS'!$A$1:$P$1,0)))</f>
        <v/>
      </c>
      <c r="N7" s="20" t="str">
        <f>IF($L$7="","",INDEX('a-z PITCHERS'!$A$1:$P$1108,MATCH($L7,'a-z PITCHERS'!$A$1:$A$1108,0),MATCH($N2,'a-z PITCHERS'!$A$1:$P$1,0)))</f>
        <v/>
      </c>
      <c r="O7" s="20" t="str">
        <f>IF($L7="","",INDEX('a-z PITCHERS'!$A$1:$P$1108,MATCH($L7,'a-z PITCHERS'!$A$1:$A$1108,0),MATCH($O$2,'a-z PITCHERS'!$A$1:$P$1,0)))</f>
        <v/>
      </c>
      <c r="P7" s="20" t="str">
        <f>IF($L7="","",INDEX('a-z PITCHERS'!$A$1:$P$1108,MATCH($L7,'a-z PITCHERS'!$A$1:$A$1108,0),MATCH($P$2,'a-z PITCHERS'!$A$1:$P$1,0)))</f>
        <v/>
      </c>
      <c r="Q7" s="20" t="str">
        <f>IF($L7="","",INDEX('a-z PITCHERS'!$A$1:$P$1108,MATCH($L7,'a-z PITCHERS'!$A$1:$A$1108,0),MATCH($Q$2,'a-z PITCHERS'!$A$1:$P$1,0)))</f>
        <v/>
      </c>
      <c r="S7" s="90" t="s">
        <v>3055</v>
      </c>
      <c r="T7" s="24">
        <f>Muneer!C13</f>
        <v>613</v>
      </c>
      <c r="U7" s="24">
        <f>Muneer!D13</f>
        <v>150</v>
      </c>
      <c r="V7" s="24">
        <f>Muneer!E13</f>
        <v>574</v>
      </c>
      <c r="W7" s="24">
        <f>Muneer!F13</f>
        <v>86</v>
      </c>
      <c r="X7" s="94">
        <f>Muneer!G13</f>
        <v>0.29014285714285715</v>
      </c>
    </row>
    <row r="8" spans="1:26" ht="15" thickBot="1" x14ac:dyDescent="0.35">
      <c r="B8" s="23" t="s">
        <v>3122</v>
      </c>
      <c r="C8" s="20" t="str">
        <f>IF('DRAFT LIST'!D62="","",'DRAFT LIST'!D62)</f>
        <v/>
      </c>
      <c r="D8" s="20" t="str">
        <f>IF(C8="","",INDEX('all pos stats'!$A$1:$O$760,MATCH(C8,'all pos stats'!$A$1:$A$760,0),MATCH($D$2,'all pos stats'!$A$1:$O$1,0)))</f>
        <v/>
      </c>
      <c r="E8" s="20" t="str">
        <f>IF(C8="","",INDEX('all pos stats'!$A$1:$O$760,MATCH(C8,'all pos stats'!$A$1:$A$760,0),MATCH($E$2,'all pos stats'!$A$1:$O$1,0)))</f>
        <v/>
      </c>
      <c r="F8" s="20" t="str">
        <f>IF(C8="","",INDEX('all pos stats'!$A$1:$O$760,MATCH(C8,'all pos stats'!$A$1:$A$760,0),MATCH($F$2,'all pos stats'!$A$1:$O$1,0)))</f>
        <v/>
      </c>
      <c r="G8" s="20" t="str">
        <f>IF(C8="","",INDEX('all pos stats'!$A$1:$O$760,MATCH(C8,'all pos stats'!$A$1:$A$760,0),MATCH($G$2,'all pos stats'!$A$1:$O$1,0)))</f>
        <v/>
      </c>
      <c r="H8" s="20" t="str">
        <f>IF(C8="","",INDEX('all pos stats'!$A$1:$O$760,MATCH(C8,'all pos stats'!$A$1:$A$760,0),MATCH($H$2,'all pos stats'!$A$1:$O$1,0)))</f>
        <v/>
      </c>
      <c r="J8" s="23" t="s">
        <v>3283</v>
      </c>
      <c r="K8" s="113" t="s">
        <v>3130</v>
      </c>
      <c r="L8" s="20" t="str">
        <f>IF('DRAFT LIST'!F62="","",'DRAFT LIST'!F62)</f>
        <v>Jon Lester (CHC - SP) </v>
      </c>
      <c r="M8" s="20">
        <f>IF(L8="","",INDEX('a-z PITCHERS'!$A$1:$P$1108,MATCH(L8,'a-z PITCHERS'!$A$1:$A$1108,0),MATCH($M$2,'a-z PITCHERS'!$A$1:$P$1,0)))</f>
        <v>0</v>
      </c>
      <c r="N8" s="20">
        <f>IF($L$8="","",INDEX('a-z PITCHERS'!$A$1:$P$1108,MATCH($L8,'a-z PITCHERS'!$A$1:$A$1108,0),MATCH($N2,'a-z PITCHERS'!$A$1:$P$1,0)))</f>
        <v>199</v>
      </c>
      <c r="O8" s="20">
        <f>IF($L8="","",INDEX('a-z PITCHERS'!$A$1:$P$1108,MATCH($L8,'a-z PITCHERS'!$A$1:$A$1108,0),MATCH($O$2,'a-z PITCHERS'!$A$1:$P$1,0)))</f>
        <v>3.19</v>
      </c>
      <c r="P8" s="20">
        <f>IF($L8="","",INDEX('a-z PITCHERS'!$A$1:$P$1108,MATCH($L8,'a-z PITCHERS'!$A$1:$A$1108,0),MATCH($P$2,'a-z PITCHERS'!$A$1:$P$1,0)))</f>
        <v>1.1200000000000001</v>
      </c>
      <c r="Q8" s="20">
        <f>IF($L8="","",INDEX('a-z PITCHERS'!$A$1:$P$1108,MATCH($L8,'a-z PITCHERS'!$A$1:$A$1108,0),MATCH($Q$2,'a-z PITCHERS'!$A$1:$P$1,0)))</f>
        <v>24</v>
      </c>
      <c r="S8" s="96" t="s">
        <v>2292</v>
      </c>
      <c r="T8" s="97">
        <f>D13</f>
        <v>489</v>
      </c>
      <c r="U8" s="97">
        <f>E13</f>
        <v>156</v>
      </c>
      <c r="V8" s="97">
        <f>F13</f>
        <v>513</v>
      </c>
      <c r="W8" s="97">
        <f>G13</f>
        <v>34</v>
      </c>
      <c r="X8" s="98">
        <f>H13</f>
        <v>0.27766666666666667</v>
      </c>
    </row>
    <row r="9" spans="1:26" ht="15" thickBot="1" x14ac:dyDescent="0.35">
      <c r="A9" t="s">
        <v>3122</v>
      </c>
      <c r="B9" s="23" t="s">
        <v>3123</v>
      </c>
      <c r="C9" s="20" t="str">
        <f>IF('DRAFT LIST'!D74="","",'DRAFT LIST'!D74)</f>
        <v>Mark Trumbo (BAL - RF,DH) </v>
      </c>
      <c r="D9" s="20">
        <f>IF(C9="","",INDEX('all pos stats'!$A$1:$O$760,MATCH(C9,'all pos stats'!$A$1:$A$760,0),MATCH($D$2,'all pos stats'!$A$1:$O$1,0)))</f>
        <v>76</v>
      </c>
      <c r="E9" s="20">
        <f>IF(C9="","",INDEX('all pos stats'!$A$1:$O$760,MATCH(C9,'all pos stats'!$A$1:$A$760,0),MATCH($E$2,'all pos stats'!$A$1:$O$1,0)))</f>
        <v>34</v>
      </c>
      <c r="F9" s="20">
        <f>IF(C9="","",INDEX('all pos stats'!$A$1:$O$760,MATCH(C9,'all pos stats'!$A$1:$A$760,0),MATCH($F$2,'all pos stats'!$A$1:$O$1,0)))</f>
        <v>92</v>
      </c>
      <c r="G9" s="20">
        <f>IF(C9="","",INDEX('all pos stats'!$A$1:$O$760,MATCH(C9,'all pos stats'!$A$1:$A$760,0),MATCH($G$2,'all pos stats'!$A$1:$O$1,0)))</f>
        <v>2</v>
      </c>
      <c r="H9" s="20">
        <f>IF(C9="","",INDEX('all pos stats'!$A$1:$O$760,MATCH(C9,'all pos stats'!$A$1:$A$760,0),MATCH($H$2,'all pos stats'!$A$1:$O$1,0)))</f>
        <v>0.25600000000000001</v>
      </c>
      <c r="J9" s="23"/>
      <c r="K9" s="113" t="s">
        <v>3131</v>
      </c>
      <c r="L9" s="20" t="str">
        <f>IF('DRAFT LIST'!F74="","",'DRAFT LIST'!F74)</f>
        <v/>
      </c>
      <c r="M9" s="20" t="str">
        <f>IF(L9="","",INDEX('a-z PITCHERS'!$A$1:$P$1108,MATCH(L9,'a-z PITCHERS'!$A$1:$A$1108,0),MATCH($M$2,'a-z PITCHERS'!$A$1:$P$1,0)))</f>
        <v/>
      </c>
      <c r="N9" s="20" t="str">
        <f>IF($L$9="","",INDEX('a-z PITCHERS'!$A$1:$P$1108,MATCH($L9,'a-z PITCHERS'!$A$1:$A$1108,0),MATCH($N2,'a-z PITCHERS'!$A$1:$P$1,0)))</f>
        <v/>
      </c>
      <c r="O9" s="20" t="str">
        <f>IF($L9="","",INDEX('a-z PITCHERS'!$A$1:$P$1108,MATCH($L9,'a-z PITCHERS'!$A$1:$A$1108,0),MATCH($O$2,'a-z PITCHERS'!$A$1:$P$1,0)))</f>
        <v/>
      </c>
      <c r="P9" s="20" t="str">
        <f>IF($L9="","",INDEX('a-z PITCHERS'!$A$1:$P$1108,MATCH($L9,'a-z PITCHERS'!$A$1:$A$1108,0),MATCH($P$2,'a-z PITCHERS'!$A$1:$P$1,0)))</f>
        <v/>
      </c>
      <c r="Q9" s="20" t="str">
        <f>IF($L9="","",INDEX('a-z PITCHERS'!$A$1:$P$1108,MATCH($L9,'a-z PITCHERS'!$A$1:$A$1108,0),MATCH($Q$2,'a-z PITCHERS'!$A$1:$P$1,0)))</f>
        <v/>
      </c>
      <c r="S9" s="90" t="s">
        <v>3056</v>
      </c>
      <c r="T9" s="24">
        <f>Nick!C13</f>
        <v>406</v>
      </c>
      <c r="U9" s="24">
        <f>Nick!D13</f>
        <v>141</v>
      </c>
      <c r="V9" s="24">
        <f>Nick!E13</f>
        <v>423</v>
      </c>
      <c r="W9" s="24">
        <f>Nick!F13</f>
        <v>71</v>
      </c>
      <c r="X9" s="94">
        <f>Nick!G13</f>
        <v>0.2702</v>
      </c>
    </row>
    <row r="10" spans="1:26" ht="15" thickBot="1" x14ac:dyDescent="0.35">
      <c r="A10" t="s">
        <v>3321</v>
      </c>
      <c r="B10" s="23" t="s">
        <v>3124</v>
      </c>
      <c r="C10" s="20" t="str">
        <f>IF('DRAFT LIST'!D84="","",'DRAFT LIST'!D84)</f>
        <v/>
      </c>
      <c r="D10" s="20" t="str">
        <f>IF(C10="","",INDEX('all pos stats'!$A$1:$O$760,MATCH(C10,'all pos stats'!$A$1:$A$760,0),MATCH($D$2,'all pos stats'!$A$1:$O$1,0)))</f>
        <v/>
      </c>
      <c r="E10" s="20" t="str">
        <f>IF(C10="","",INDEX('all pos stats'!$A$1:$O$760,MATCH(C10,'all pos stats'!$A$1:$A$760,0),MATCH($E$2,'all pos stats'!$A$1:$O$1,0)))</f>
        <v/>
      </c>
      <c r="F10" s="20" t="str">
        <f>IF(C10="","",INDEX('all pos stats'!$A$1:$O$760,MATCH(C10,'all pos stats'!$A$1:$A$760,0),MATCH($F$2,'all pos stats'!$A$1:$O$1,0)))</f>
        <v/>
      </c>
      <c r="G10" s="20" t="str">
        <f>IF(C10="","",INDEX('all pos stats'!$A$1:$O$760,MATCH(C10,'all pos stats'!$A$1:$A$760,0),MATCH($G$2,'all pos stats'!$A$1:$O$1,0)))</f>
        <v/>
      </c>
      <c r="H10" s="20" t="str">
        <f>IF(C10="","",INDEX('all pos stats'!$A$1:$O$760,MATCH(C10,'all pos stats'!$A$1:$A$760,0),MATCH($H$2,'all pos stats'!$A$1:$O$1,0)))</f>
        <v/>
      </c>
      <c r="J10" s="23" t="s">
        <v>3284</v>
      </c>
      <c r="K10" s="213" t="s">
        <v>3285</v>
      </c>
      <c r="L10" s="20" t="str">
        <f>IF('DRAFT LIST'!F84="","",'DRAFT LIST'!F84)</f>
        <v>Carlos Carrasco (CLE - SP) </v>
      </c>
      <c r="M10" s="20">
        <f>IF(L10="","",INDEX('a-z PITCHERS'!$A$1:$P$1108,MATCH(L10,'a-z PITCHERS'!$A$1:$A$1108,0),MATCH($M$2,'a-z PITCHERS'!$A$1:$P$1,0)))</f>
        <v>0</v>
      </c>
      <c r="N10" s="20">
        <f>IF($L$10="","",INDEX('a-z PITCHERS'!$A$1:$P$1108,MATCH($L10,'a-z PITCHERS'!$A$1:$A$1108,0),MATCH($N2,'a-z PITCHERS'!$A$1:$P$1,0)))</f>
        <v>187</v>
      </c>
      <c r="O10" s="20">
        <f>IF($L10="","",INDEX('a-z PITCHERS'!$A$1:$P$1108,MATCH($L10,'a-z PITCHERS'!$A$1:$A$1108,0),MATCH($O$2,'a-z PITCHERS'!$A$1:$P$1,0)))</f>
        <v>3.44</v>
      </c>
      <c r="P10" s="20">
        <f>IF($L10="","",INDEX('a-z PITCHERS'!$A$1:$P$1108,MATCH($L10,'a-z PITCHERS'!$A$1:$A$1108,0),MATCH($P$2,'a-z PITCHERS'!$A$1:$P$1,0)))</f>
        <v>1.1399999999999999</v>
      </c>
      <c r="Q10" s="20">
        <f>IF($L10="","",INDEX('a-z PITCHERS'!$A$1:$P$1108,MATCH($L10,'a-z PITCHERS'!$A$1:$A$1108,0),MATCH($Q$2,'a-z PITCHERS'!$A$1:$P$1,0)))</f>
        <v>18</v>
      </c>
      <c r="S10" s="90" t="s">
        <v>3057</v>
      </c>
      <c r="T10" s="24">
        <f>Jack!C13</f>
        <v>512</v>
      </c>
      <c r="U10" s="24">
        <f>Jack!D13</f>
        <v>155</v>
      </c>
      <c r="V10" s="24">
        <f>Jack!E13</f>
        <v>527</v>
      </c>
      <c r="W10" s="24">
        <f>Jack!F13</f>
        <v>114</v>
      </c>
      <c r="X10" s="94">
        <f>Jack!G13</f>
        <v>0.27950000000000003</v>
      </c>
    </row>
    <row r="11" spans="1:26" ht="15" thickBot="1" x14ac:dyDescent="0.35">
      <c r="A11" t="s">
        <v>3282</v>
      </c>
      <c r="B11" s="23" t="s">
        <v>3121</v>
      </c>
      <c r="C11" s="20" t="str">
        <f>IF('DRAFT LIST'!D96="","",'DRAFT LIST'!D96)</f>
        <v>Adam Jones (BAL - CF) </v>
      </c>
      <c r="D11" s="20">
        <f>IF(C11="","",INDEX('all pos stats'!$A$1:$O$760,MATCH(C11,'all pos stats'!$A$1:$A$760,0),MATCH($D$2,'all pos stats'!$A$1:$O$1,0)))</f>
        <v>84</v>
      </c>
      <c r="E11" s="20">
        <f>IF(C11="","",INDEX('all pos stats'!$A$1:$O$760,MATCH(C11,'all pos stats'!$A$1:$A$760,0),MATCH($E$2,'all pos stats'!$A$1:$O$1,0)))</f>
        <v>28</v>
      </c>
      <c r="F11" s="20">
        <f>IF(C11="","",INDEX('all pos stats'!$A$1:$O$760,MATCH(C11,'all pos stats'!$A$1:$A$760,0),MATCH($F$2,'all pos stats'!$A$1:$O$1,0)))</f>
        <v>81</v>
      </c>
      <c r="G11" s="20">
        <f>IF(C11="","",INDEX('all pos stats'!$A$1:$O$760,MATCH(C11,'all pos stats'!$A$1:$A$760,0),MATCH($G$2,'all pos stats'!$A$1:$O$1,0)))</f>
        <v>3</v>
      </c>
      <c r="H11" s="20">
        <f>IF(C11="","",INDEX('all pos stats'!$A$1:$O$760,MATCH(C11,'all pos stats'!$A$1:$A$760,0),MATCH($H$2,'all pos stats'!$A$1:$O$1,0)))</f>
        <v>0.27</v>
      </c>
      <c r="J11" s="23"/>
      <c r="K11" s="113"/>
      <c r="L11" s="20" t="str">
        <f>IF('DRAFT LIST'!F96="","",'DRAFT LIST'!F96)</f>
        <v/>
      </c>
      <c r="M11" s="20" t="str">
        <f>IF(L11="","",INDEX('a-z PITCHERS'!$A$1:$P$1108,MATCH(L11,'a-z PITCHERS'!$A$1:$A$1108,0),MATCH($M$2,'a-z PITCHERS'!$A$1:$P$1,0)))</f>
        <v/>
      </c>
      <c r="N11" s="20" t="str">
        <f>IF($L$11="","",INDEX('a-z PITCHERS'!$A$1:$P$1108,MATCH($L11,'a-z PITCHERS'!$A$1:$A$1108,0),MATCH($N2,'a-z PITCHERS'!$A$1:$P$1,0)))</f>
        <v/>
      </c>
      <c r="O11" s="20" t="str">
        <f>IF($L11="","",INDEX('a-z PITCHERS'!$A$1:$P$1108,MATCH($L11,'a-z PITCHERS'!$A$1:$A$1108,0),MATCH($O$2,'a-z PITCHERS'!$A$1:$P$1,0)))</f>
        <v/>
      </c>
      <c r="P11" s="20" t="str">
        <f>IF($L11="","",INDEX('a-z PITCHERS'!$A$1:$P$1108,MATCH($L11,'a-z PITCHERS'!$A$1:$A$1108,0),MATCH($P$2,'a-z PITCHERS'!$A$1:$P$1,0)))</f>
        <v/>
      </c>
      <c r="Q11" s="20" t="str">
        <f>IF($L11="","",INDEX('a-z PITCHERS'!$A$1:$P$1108,MATCH($L11,'a-z PITCHERS'!$A$1:$A$1108,0),MATCH($Q$2,'a-z PITCHERS'!$A$1:$P$1,0)))</f>
        <v/>
      </c>
      <c r="S11" s="90" t="s">
        <v>3058</v>
      </c>
      <c r="T11" s="24">
        <f>Stephen!C13</f>
        <v>537</v>
      </c>
      <c r="U11" s="24">
        <f>Stephen!D13</f>
        <v>174</v>
      </c>
      <c r="V11" s="24">
        <f>Stephen!E13</f>
        <v>533</v>
      </c>
      <c r="W11" s="24">
        <f>Stephen!F13</f>
        <v>51</v>
      </c>
      <c r="X11" s="94">
        <f>Stephen!G13</f>
        <v>0.27916666666666673</v>
      </c>
    </row>
    <row r="12" spans="1:26" ht="15" thickBot="1" x14ac:dyDescent="0.35">
      <c r="B12" s="27"/>
      <c r="C12" s="20" t="str">
        <f>IF('DRAFT LIST'!D106="","",'DRAFT LIST'!D106)</f>
        <v/>
      </c>
      <c r="D12" s="20" t="str">
        <f>IF(C12="","",INDEX('all pos stats'!$A$1:$O$760,MATCH(C12,'all pos stats'!$A$1:$A$760,0),MATCH($D$2,'all pos stats'!$A$1:$O$1,0)))</f>
        <v/>
      </c>
      <c r="E12" s="20" t="str">
        <f>IF(C12="","",INDEX('all pos stats'!$A$1:$O$760,MATCH(C12,'all pos stats'!$A$1:$A$760,0),MATCH($E$2,'all pos stats'!$A$1:$O$1,0)))</f>
        <v/>
      </c>
      <c r="F12" s="20" t="str">
        <f>IF(C12="","",INDEX('all pos stats'!$A$1:$O$760,MATCH(C12,'all pos stats'!$A$1:$A$760,0),MATCH($F$2,'all pos stats'!$A$1:$O$1,0)))</f>
        <v/>
      </c>
      <c r="G12" s="20" t="str">
        <f>IF(C12="","",INDEX('all pos stats'!$A$1:$O$760,MATCH(C12,'all pos stats'!$A$1:$A$760,0),MATCH($G$2,'all pos stats'!$A$1:$O$1,0)))</f>
        <v/>
      </c>
      <c r="H12" s="20" t="str">
        <f>IF(C12="","",INDEX('all pos stats'!$A$1:$O$760,MATCH(C12,'all pos stats'!$A$1:$A$760,0),MATCH($H$2,'all pos stats'!$A$1:$O$1,0)))</f>
        <v/>
      </c>
      <c r="J12" s="27"/>
      <c r="K12" s="114"/>
      <c r="L12" s="20" t="str">
        <f>IF('DRAFT LIST'!F106="","",'DRAFT LIST'!F106)</f>
        <v>Jose Quintana (CWS - SP) </v>
      </c>
      <c r="M12" s="20">
        <f>IF(L12="","",INDEX('a-z PITCHERS'!$A$1:$P$1108,MATCH(L12,'a-z PITCHERS'!$A$1:$A$1108,0),MATCH($M$2,'a-z PITCHERS'!$A$1:$P$1,0)))</f>
        <v>0</v>
      </c>
      <c r="N12" s="20">
        <f>IF($L$12="","",INDEX('a-z PITCHERS'!$A$1:$P$1108,MATCH($L12,'a-z PITCHERS'!$A$1:$A$1108,0),MATCH($N2,'a-z PITCHERS'!$A$1:$P$1,0)))</f>
        <v>178</v>
      </c>
      <c r="O12" s="20">
        <f>IF($L12="","",INDEX('a-z PITCHERS'!$A$1:$P$1108,MATCH($L12,'a-z PITCHERS'!$A$1:$A$1108,0),MATCH($O$2,'a-z PITCHERS'!$A$1:$P$1,0)))</f>
        <v>3.61</v>
      </c>
      <c r="P12" s="20">
        <f>IF($L12="","",INDEX('a-z PITCHERS'!$A$1:$P$1108,MATCH($L12,'a-z PITCHERS'!$A$1:$A$1108,0),MATCH($P$2,'a-z PITCHERS'!$A$1:$P$1,0)))</f>
        <v>1.22</v>
      </c>
      <c r="Q12" s="20">
        <f>IF($L12="","",INDEX('a-z PITCHERS'!$A$1:$P$1108,MATCH($L12,'a-z PITCHERS'!$A$1:$A$1108,0),MATCH($Q$2,'a-z PITCHERS'!$A$1:$P$1,0)))</f>
        <v>22</v>
      </c>
      <c r="S12" s="91" t="s">
        <v>3059</v>
      </c>
      <c r="T12" s="28">
        <f>Kevin!C13</f>
        <v>517</v>
      </c>
      <c r="U12" s="28">
        <f>Kevin!D13</f>
        <v>134</v>
      </c>
      <c r="V12" s="28">
        <f>Kevin!E13</f>
        <v>460</v>
      </c>
      <c r="W12" s="28">
        <f>Kevin!F13</f>
        <v>114</v>
      </c>
      <c r="X12" s="95">
        <f>Kevin!G13</f>
        <v>0.27866666666666667</v>
      </c>
    </row>
    <row r="13" spans="1:26" ht="15" thickBot="1" x14ac:dyDescent="0.35">
      <c r="B13" s="30"/>
      <c r="C13" s="31" t="s">
        <v>3132</v>
      </c>
      <c r="D13" s="65">
        <f>SUM(D3:D12)</f>
        <v>489</v>
      </c>
      <c r="E13" s="65">
        <f>SUM(E3:E12)</f>
        <v>156</v>
      </c>
      <c r="F13" s="65">
        <f>SUM(F3:F12)</f>
        <v>513</v>
      </c>
      <c r="G13" s="65">
        <f>SUM(G3:G12)</f>
        <v>34</v>
      </c>
      <c r="H13" s="66">
        <f>AVERAGE(H3:H12)</f>
        <v>0.27766666666666667</v>
      </c>
      <c r="I13" s="32"/>
      <c r="J13" s="33"/>
      <c r="K13" s="115"/>
      <c r="L13" s="34" t="s">
        <v>3133</v>
      </c>
      <c r="M13" s="65">
        <f>SUM(M3:M12)</f>
        <v>37</v>
      </c>
      <c r="N13" s="65">
        <f t="shared" ref="N13" si="0">SUM(N3:N12)</f>
        <v>633</v>
      </c>
      <c r="O13" s="65">
        <f>AVERAGE(O3:O12)</f>
        <v>3.2699999999999996</v>
      </c>
      <c r="P13" s="65">
        <f>AVERAGE(P3:P12)</f>
        <v>1.1649999999999998</v>
      </c>
      <c r="Q13" s="65">
        <f>SUM(Q3:Q12)</f>
        <v>64</v>
      </c>
    </row>
    <row r="14" spans="1:26" ht="15" thickBot="1" x14ac:dyDescent="0.35">
      <c r="B14" s="35"/>
      <c r="C14" s="20" t="str">
        <f>IF('DRAFT LIST'!D118="","",'DRAFT LIST'!D118)</f>
        <v>Jose Ramirez (CLE - 3B,LF) </v>
      </c>
      <c r="D14" s="20">
        <f>IF(C14="","",INDEX('all pos stats'!$A$1:$O$760,MATCH(C14,'all pos stats'!$A$1:$A$760,0),MATCH($D$2,'all pos stats'!$A$1:$O$1,0)))</f>
        <v>76</v>
      </c>
      <c r="E14" s="20">
        <f>IF(C14="","",INDEX('all pos stats'!$A$1:$O$760,MATCH(C14,'all pos stats'!$A$1:$A$760,0),MATCH($E$2,'all pos stats'!$A$1:$O$1,0)))</f>
        <v>10</v>
      </c>
      <c r="F14" s="20">
        <f>IF(C14="","",INDEX('all pos stats'!$A$1:$O$760,MATCH(C14,'all pos stats'!$A$1:$A$760,0),MATCH($F$2,'all pos stats'!$A$1:$O$1,0)))</f>
        <v>64</v>
      </c>
      <c r="G14" s="20">
        <f>IF(C14="","",INDEX('all pos stats'!$A$1:$O$760,MATCH(C14,'all pos stats'!$A$1:$A$760,0),MATCH($G$2,'all pos stats'!$A$1:$O$1,0)))</f>
        <v>21</v>
      </c>
      <c r="H14" s="20">
        <f>IF(C14="","",INDEX('all pos stats'!$A$1:$O$760,MATCH(C14,'all pos stats'!$A$1:$A$760,0),MATCH($H$2,'all pos stats'!$A$1:$O$1,0)))</f>
        <v>0.28499999999999998</v>
      </c>
      <c r="J14" s="35"/>
      <c r="K14" s="30"/>
      <c r="L14" s="20" t="str">
        <f>IF('DRAFT LIST'!F118="","",'DRAFT LIST'!F118)</f>
        <v/>
      </c>
      <c r="M14" s="20" t="str">
        <f>IF(L14="","",INDEX('a-z PITCHERS'!$A$1:$P$1108,MATCH(L14,'a-z PITCHERS'!$A$1:$A$1108,0),MATCH($M$2,'a-z PITCHERS'!$A$1:$P$1,0)))</f>
        <v/>
      </c>
      <c r="N14" s="20" t="str">
        <f>IF($L$14="","",INDEX('a-z PITCHERS'!$A$1:$P$1108,MATCH($L14,'a-z PITCHERS'!$A$1:$A$1108,0),MATCH($N2,'a-z PITCHERS'!$A$1:$P$1,0)))</f>
        <v/>
      </c>
      <c r="O14" s="20" t="str">
        <f>IF($L14="","",INDEX('a-z PITCHERS'!$A$1:$P$1108,MATCH($L14,'a-z PITCHERS'!$A$1:$A$1108,0),MATCH($O$2,'a-z PITCHERS'!$A$1:$P$1,0)))</f>
        <v/>
      </c>
      <c r="P14" s="20" t="str">
        <f>IF($L14="","",INDEX('a-z PITCHERS'!$A$1:$P$1108,MATCH($L14,'a-z PITCHERS'!$A$1:$A$1108,0),MATCH($P$2,'a-z PITCHERS'!$A$1:$P$1,0)))</f>
        <v/>
      </c>
      <c r="Q14" s="20" t="str">
        <f>IF($L14="","",INDEX('a-z PITCHERS'!$A$1:$P$1108,MATCH($L14,'a-z PITCHERS'!$A$1:$A$1108,0),MATCH($Q$2,'a-z PITCHERS'!$A$1:$P$1,0)))</f>
        <v/>
      </c>
    </row>
    <row r="15" spans="1:26" ht="15" thickBot="1" x14ac:dyDescent="0.35">
      <c r="B15" s="35"/>
      <c r="C15" s="20" t="str">
        <f>IF('DRAFT LIST'!D128="","",'DRAFT LIST'!D128)</f>
        <v>Eduardo Nunez (SF - 3B,SS) </v>
      </c>
      <c r="D15" s="20">
        <f>IF(C15="","",INDEX('all pos stats'!$A$1:$O$760,MATCH(C15,'all pos stats'!$A$1:$A$760,0),MATCH($D$2,'all pos stats'!$A$1:$O$1,0)))</f>
        <v>59</v>
      </c>
      <c r="E15" s="20">
        <f>IF(C15="","",INDEX('all pos stats'!$A$1:$O$760,MATCH(C15,'all pos stats'!$A$1:$A$760,0),MATCH($E$2,'all pos stats'!$A$1:$O$1,0)))</f>
        <v>11</v>
      </c>
      <c r="F15" s="20">
        <f>IF(C15="","",INDEX('all pos stats'!$A$1:$O$760,MATCH(C15,'all pos stats'!$A$1:$A$760,0),MATCH($F$2,'all pos stats'!$A$1:$O$1,0)))</f>
        <v>56</v>
      </c>
      <c r="G15" s="20">
        <f>IF(C15="","",INDEX('all pos stats'!$A$1:$O$760,MATCH(C15,'all pos stats'!$A$1:$A$760,0),MATCH($G$2,'all pos stats'!$A$1:$O$1,0)))</f>
        <v>29</v>
      </c>
      <c r="H15" s="20">
        <f>IF(C15="","",INDEX('all pos stats'!$A$1:$O$760,MATCH(C15,'all pos stats'!$A$1:$A$760,0),MATCH($H$2,'all pos stats'!$A$1:$O$1,0)))</f>
        <v>0.27800000000000002</v>
      </c>
      <c r="J15" s="35"/>
      <c r="K15" s="30"/>
      <c r="L15" s="20" t="str">
        <f>IF('DRAFT LIST'!F128="","",'DRAFT LIST'!F128)</f>
        <v/>
      </c>
      <c r="M15" s="20" t="str">
        <f>IF(L15="","",INDEX('a-z PITCHERS'!$A$1:$P$1108,MATCH(L15,'a-z PITCHERS'!$A$1:$A$1108,0),MATCH($M$2,'a-z PITCHERS'!$A$1:$P$1,0)))</f>
        <v/>
      </c>
      <c r="N15" s="20" t="str">
        <f>IF($L$15="","",INDEX('a-z PITCHERS'!$A$1:$P$1108,MATCH($L15,'a-z PITCHERS'!$A$1:$A$1108,0),MATCH($N2,'a-z PITCHERS'!$A$1:$P$1,0)))</f>
        <v/>
      </c>
      <c r="O15" s="20" t="str">
        <f>IF($L15="","",INDEX('a-z PITCHERS'!$A$1:$P$1108,MATCH($L15,'a-z PITCHERS'!$A$1:$A$1108,0),MATCH($O$2,'a-z PITCHERS'!$A$1:$P$1,0)))</f>
        <v/>
      </c>
      <c r="P15" s="20" t="str">
        <f>IF($L15="","",INDEX('a-z PITCHERS'!$A$1:$P$1108,MATCH($L15,'a-z PITCHERS'!$A$1:$A$1108,0),MATCH($P$2,'a-z PITCHERS'!$A$1:$P$1,0)))</f>
        <v/>
      </c>
      <c r="Q15" s="20" t="str">
        <f>IF($L15="","",INDEX('a-z PITCHERS'!$A$1:$P$1108,MATCH($L15,'a-z PITCHERS'!$A$1:$A$1108,0),MATCH($Q$2,'a-z PITCHERS'!$A$1:$P$1,0)))</f>
        <v/>
      </c>
    </row>
    <row r="16" spans="1:26" ht="15" thickBot="1" x14ac:dyDescent="0.35">
      <c r="B16" s="35"/>
      <c r="C16" s="20" t="str">
        <f>IF('DRAFT LIST'!D140="","",'DRAFT LIST'!D140)</f>
        <v/>
      </c>
      <c r="D16" s="20" t="str">
        <f>IF(C16="","",INDEX('all pos stats'!$A$1:$O$760,MATCH(C16,'all pos stats'!$A$1:$A$760,0),MATCH($D$2,'all pos stats'!$A$1:$O$1,0)))</f>
        <v/>
      </c>
      <c r="E16" s="20" t="str">
        <f>IF(C16="","",INDEX('all pos stats'!$A$1:$O$760,MATCH(C16,'all pos stats'!$A$1:$A$760,0),MATCH($E$2,'all pos stats'!$A$1:$O$1,0)))</f>
        <v/>
      </c>
      <c r="F16" s="20" t="str">
        <f>IF(C16="","",INDEX('all pos stats'!$A$1:$O$760,MATCH(C16,'all pos stats'!$A$1:$A$760,0),MATCH($F$2,'all pos stats'!$A$1:$O$1,0)))</f>
        <v/>
      </c>
      <c r="G16" s="20" t="str">
        <f>IF(C16="","",INDEX('all pos stats'!$A$1:$O$760,MATCH(C16,'all pos stats'!$A$1:$A$760,0),MATCH($G$2,'all pos stats'!$A$1:$O$1,0)))</f>
        <v/>
      </c>
      <c r="H16" s="20" t="str">
        <f>IF(C16="","",INDEX('all pos stats'!$A$1:$O$760,MATCH(C16,'all pos stats'!$A$1:$A$760,0),MATCH($H$2,'all pos stats'!$A$1:$O$1,0)))</f>
        <v/>
      </c>
      <c r="J16" s="35"/>
      <c r="K16" s="30"/>
      <c r="L16" s="20" t="str">
        <f>IF('DRAFT LIST'!F140="","",'DRAFT LIST'!F140)</f>
        <v>Robbie Ray (ARI - SP) </v>
      </c>
      <c r="M16" s="20">
        <f>IF(L16="","",INDEX('a-z PITCHERS'!$A$1:$P$1108,MATCH(L16,'a-z PITCHERS'!$A$1:$A$1108,0),MATCH($M$2,'a-z PITCHERS'!$A$1:$P$1,0)))</f>
        <v>0</v>
      </c>
      <c r="N16" s="20">
        <f>IF($L$16="","",INDEX('a-z PITCHERS'!$A$1:$P$1108,MATCH($L16,'a-z PITCHERS'!$A$1:$A$1108,0),MATCH($N2,'a-z PITCHERS'!$A$1:$P$1,0)))</f>
        <v>193</v>
      </c>
      <c r="O16" s="20">
        <f>IF($L16="","",INDEX('a-z PITCHERS'!$A$1:$P$1108,MATCH($L16,'a-z PITCHERS'!$A$1:$A$1108,0),MATCH($O$2,'a-z PITCHERS'!$A$1:$P$1,0)))</f>
        <v>3.95</v>
      </c>
      <c r="P16" s="20">
        <f>IF($L16="","",INDEX('a-z PITCHERS'!$A$1:$P$1108,MATCH($L16,'a-z PITCHERS'!$A$1:$A$1108,0),MATCH($P$2,'a-z PITCHERS'!$A$1:$P$1,0)))</f>
        <v>1.35</v>
      </c>
      <c r="Q16" s="20">
        <f>IF($L16="","",INDEX('a-z PITCHERS'!$A$1:$P$1108,MATCH($L16,'a-z PITCHERS'!$A$1:$A$1108,0),MATCH($Q$2,'a-z PITCHERS'!$A$1:$P$1,0)))</f>
        <v>15</v>
      </c>
      <c r="S16" s="12" t="s">
        <v>942</v>
      </c>
      <c r="T16" s="17" t="s">
        <v>1725</v>
      </c>
      <c r="U16" s="18" t="s">
        <v>943</v>
      </c>
      <c r="V16" s="17" t="s">
        <v>944</v>
      </c>
      <c r="W16" s="18" t="s">
        <v>945</v>
      </c>
      <c r="X16" s="17" t="s">
        <v>946</v>
      </c>
    </row>
    <row r="17" spans="2:24" ht="15" thickBot="1" x14ac:dyDescent="0.35">
      <c r="B17" s="35"/>
      <c r="C17" s="20" t="str">
        <f>IF('DRAFT LIST'!D150="","",'DRAFT LIST'!D150)</f>
        <v/>
      </c>
      <c r="D17" s="20" t="str">
        <f>IF(C17="","",INDEX('all pos stats'!$A$1:$O$760,MATCH(C17,'all pos stats'!$A$1:$A$760,0),MATCH($D$2,'all pos stats'!$A$1:$O$1,0)))</f>
        <v/>
      </c>
      <c r="E17" s="20" t="str">
        <f>IF(C17="","",INDEX('all pos stats'!$A$1:$O$760,MATCH(C17,'all pos stats'!$A$1:$A$760,0),MATCH($E$2,'all pos stats'!$A$1:$O$1,0)))</f>
        <v/>
      </c>
      <c r="F17" s="20" t="str">
        <f>IF(C17="","",INDEX('all pos stats'!$A$1:$O$760,MATCH(C17,'all pos stats'!$A$1:$A$760,0),MATCH($F$2,'all pos stats'!$A$1:$O$1,0)))</f>
        <v/>
      </c>
      <c r="G17" s="20" t="str">
        <f>IF(C17="","",INDEX('all pos stats'!$A$1:$O$760,MATCH(C17,'all pos stats'!$A$1:$A$760,0),MATCH($G$2,'all pos stats'!$A$1:$O$1,0)))</f>
        <v/>
      </c>
      <c r="H17" s="20" t="str">
        <f>IF(C17="","",INDEX('all pos stats'!$A$1:$O$760,MATCH(C17,'all pos stats'!$A$1:$A$760,0),MATCH($H$2,'all pos stats'!$A$1:$O$1,0)))</f>
        <v/>
      </c>
      <c r="J17" s="35"/>
      <c r="K17" s="30"/>
      <c r="L17" s="20" t="str">
        <f>IF('DRAFT LIST'!F150="","",'DRAFT LIST'!F150)</f>
        <v>Sam Dyson (TEX - RP) </v>
      </c>
      <c r="M17" s="20">
        <f>IF(L17="","",INDEX('a-z PITCHERS'!$A$1:$P$1108,MATCH(L17,'a-z PITCHERS'!$A$1:$A$1108,0),MATCH($M$2,'a-z PITCHERS'!$A$1:$P$1,0)))</f>
        <v>31</v>
      </c>
      <c r="N17" s="20">
        <f>IF($L$17="","",INDEX('a-z PITCHERS'!$A$1:$P$1108,MATCH($L17,'a-z PITCHERS'!$A$1:$A$1108,0),MATCH($N2,'a-z PITCHERS'!$A$1:$P$1,0)))</f>
        <v>56</v>
      </c>
      <c r="O17" s="20">
        <f>IF($L17="","",INDEX('a-z PITCHERS'!$A$1:$P$1108,MATCH($L17,'a-z PITCHERS'!$A$1:$A$1108,0),MATCH($O$2,'a-z PITCHERS'!$A$1:$P$1,0)))</f>
        <v>3.38</v>
      </c>
      <c r="P17" s="20">
        <f>IF($L17="","",INDEX('a-z PITCHERS'!$A$1:$P$1108,MATCH($L17,'a-z PITCHERS'!$A$1:$A$1108,0),MATCH($P$2,'a-z PITCHERS'!$A$1:$P$1,0)))</f>
        <v>1.28</v>
      </c>
      <c r="Q17" s="20">
        <f>IF($L17="","",INDEX('a-z PITCHERS'!$A$1:$P$1108,MATCH($L17,'a-z PITCHERS'!$A$1:$A$1108,0),MATCH($Q$2,'a-z PITCHERS'!$A$1:$P$1,0)))</f>
        <v>0</v>
      </c>
      <c r="S17" s="88" t="s">
        <v>2289</v>
      </c>
      <c r="T17" s="20">
        <f>Tony!K13</f>
        <v>35</v>
      </c>
      <c r="U17" s="20">
        <f>Tony!L13</f>
        <v>545</v>
      </c>
      <c r="V17" s="89">
        <f>Tony!M13</f>
        <v>2.9033333333333338</v>
      </c>
      <c r="W17" s="89">
        <f>Tony!N13</f>
        <v>1.0233333333333332</v>
      </c>
      <c r="X17" s="21">
        <f>Tony!O13</f>
        <v>48</v>
      </c>
    </row>
    <row r="18" spans="2:24" ht="15" thickBot="1" x14ac:dyDescent="0.35">
      <c r="B18" s="35"/>
      <c r="C18" s="20" t="str">
        <f>IF('DRAFT LIST'!D162="","",'DRAFT LIST'!D162)</f>
        <v>Kole Calhoun (LAA - RF) </v>
      </c>
      <c r="D18" s="20">
        <f>IF(C18="","",INDEX('all pos stats'!$A$1:$O$760,MATCH(C18,'all pos stats'!$A$1:$A$760,0),MATCH($D$2,'all pos stats'!$A$1:$O$1,0)))</f>
        <v>85</v>
      </c>
      <c r="E18" s="20">
        <f>IF(C18="","",INDEX('all pos stats'!$A$1:$O$760,MATCH(C18,'all pos stats'!$A$1:$A$760,0),MATCH($E$2,'all pos stats'!$A$1:$O$1,0)))</f>
        <v>20</v>
      </c>
      <c r="F18" s="20">
        <f>IF(C18="","",INDEX('all pos stats'!$A$1:$O$760,MATCH(C18,'all pos stats'!$A$1:$A$760,0),MATCH($F$2,'all pos stats'!$A$1:$O$1,0)))</f>
        <v>74</v>
      </c>
      <c r="G18" s="20">
        <f>IF(C18="","",INDEX('all pos stats'!$A$1:$O$760,MATCH(C18,'all pos stats'!$A$1:$A$760,0),MATCH($G$2,'all pos stats'!$A$1:$O$1,0)))</f>
        <v>3</v>
      </c>
      <c r="H18" s="20">
        <f>IF(C18="","",INDEX('all pos stats'!$A$1:$O$760,MATCH(C18,'all pos stats'!$A$1:$A$760,0),MATCH($H$2,'all pos stats'!$A$1:$O$1,0)))</f>
        <v>0.26500000000000001</v>
      </c>
      <c r="J18" s="35"/>
      <c r="K18" s="30"/>
      <c r="L18" s="20" t="str">
        <f>IF('DRAFT LIST'!F162="","",'DRAFT LIST'!F162)</f>
        <v/>
      </c>
      <c r="M18" s="20" t="str">
        <f>IF(L18="","",INDEX('a-z PITCHERS'!$A$1:$P$1108,MATCH(L18,'a-z PITCHERS'!$A$1:$A$1108,0),MATCH($M$2,'a-z PITCHERS'!$A$1:$P$1,0)))</f>
        <v/>
      </c>
      <c r="N18" s="20" t="str">
        <f>IF($L$18="","",INDEX('a-z PITCHERS'!$A$1:$P$1108,MATCH($L18,'a-z PITCHERS'!$A$1:$A$1108,0),MATCH($N2,'a-z PITCHERS'!$A$1:$P$1,0)))</f>
        <v/>
      </c>
      <c r="O18" s="20" t="str">
        <f>IF($L18="","",INDEX('a-z PITCHERS'!$A$1:$P$1108,MATCH($L18,'a-z PITCHERS'!$A$1:$A$1108,0),MATCH($O$2,'a-z PITCHERS'!$A$1:$P$1,0)))</f>
        <v/>
      </c>
      <c r="P18" s="20" t="str">
        <f>IF($L18="","",INDEX('a-z PITCHERS'!$A$1:$P$1108,MATCH($L18,'a-z PITCHERS'!$A$1:$A$1108,0),MATCH($P$2,'a-z PITCHERS'!$A$1:$P$1,0)))</f>
        <v/>
      </c>
      <c r="Q18" s="20" t="str">
        <f>IF($L18="","",INDEX('a-z PITCHERS'!$A$1:$P$1108,MATCH($L18,'a-z PITCHERS'!$A$1:$A$1108,0),MATCH($Q$2,'a-z PITCHERS'!$A$1:$P$1,0)))</f>
        <v/>
      </c>
      <c r="S18" s="90" t="s">
        <v>2290</v>
      </c>
      <c r="T18" s="24">
        <f>Scott!K13</f>
        <v>73</v>
      </c>
      <c r="U18" s="24">
        <f>Scott!L13</f>
        <v>838</v>
      </c>
      <c r="V18" s="87">
        <f>Scott!M13</f>
        <v>2.9780000000000002</v>
      </c>
      <c r="W18" s="87">
        <f>Scott!N13</f>
        <v>1.1000000000000001</v>
      </c>
      <c r="X18" s="25">
        <f>Scott!O13</f>
        <v>61</v>
      </c>
    </row>
    <row r="19" spans="2:24" ht="15" thickBot="1" x14ac:dyDescent="0.35">
      <c r="B19" s="35"/>
      <c r="C19" s="20" t="str">
        <f>IF('DRAFT LIST'!D172="","",'DRAFT LIST'!D172)</f>
        <v/>
      </c>
      <c r="D19" s="20" t="str">
        <f>IF(C19="","",INDEX('all pos stats'!$A$1:$O$760,MATCH(C19,'all pos stats'!$A$1:$A$760,0),MATCH($D$2,'all pos stats'!$A$1:$O$1,0)))</f>
        <v/>
      </c>
      <c r="E19" s="20" t="str">
        <f>IF(C19="","",INDEX('all pos stats'!$A$1:$O$760,MATCH(C19,'all pos stats'!$A$1:$A$760,0),MATCH($E$2,'all pos stats'!$A$1:$O$1,0)))</f>
        <v/>
      </c>
      <c r="F19" s="20" t="str">
        <f>IF(C19="","",INDEX('all pos stats'!$A$1:$O$760,MATCH(C19,'all pos stats'!$A$1:$A$760,0),MATCH($F$2,'all pos stats'!$A$1:$O$1,0)))</f>
        <v/>
      </c>
      <c r="G19" s="20" t="str">
        <f>IF(C19="","",INDEX('all pos stats'!$A$1:$O$760,MATCH(C19,'all pos stats'!$A$1:$A$760,0),MATCH($G$2,'all pos stats'!$A$1:$O$1,0)))</f>
        <v/>
      </c>
      <c r="H19" s="20" t="str">
        <f>IF(C19="","",INDEX('all pos stats'!$A$1:$O$760,MATCH(C19,'all pos stats'!$A$1:$A$760,0),MATCH($H$2,'all pos stats'!$A$1:$O$1,0)))</f>
        <v/>
      </c>
      <c r="J19" s="35"/>
      <c r="K19" s="30"/>
      <c r="L19" s="20" t="str">
        <f>IF('DRAFT LIST'!F172="","",'DRAFT LIST'!F172)</f>
        <v>Jonathan Gray (COL - SP) </v>
      </c>
      <c r="M19" s="20">
        <f>IF(L19="","",INDEX('a-z PITCHERS'!$A$1:$P$1108,MATCH(L19,'a-z PITCHERS'!$A$1:$A$1108,0),MATCH($M$2,'a-z PITCHERS'!$A$1:$P$1,0)))</f>
        <v>0</v>
      </c>
      <c r="N19" s="20">
        <f>IF($L$19="","",INDEX('a-z PITCHERS'!$A$1:$P$1108,MATCH($L19,'a-z PITCHERS'!$A$1:$A$1108,0),MATCH($N2,'a-z PITCHERS'!$A$1:$P$1,0)))</f>
        <v>183</v>
      </c>
      <c r="O19" s="20">
        <f>IF($L19="","",INDEX('a-z PITCHERS'!$A$1:$P$1108,MATCH($L19,'a-z PITCHERS'!$A$1:$A$1108,0),MATCH($O$2,'a-z PITCHERS'!$A$1:$P$1,0)))</f>
        <v>4.12</v>
      </c>
      <c r="P19" s="20">
        <f>IF($L19="","",INDEX('a-z PITCHERS'!$A$1:$P$1108,MATCH($L19,'a-z PITCHERS'!$A$1:$A$1108,0),MATCH($P$2,'a-z PITCHERS'!$A$1:$P$1,0)))</f>
        <v>1.33</v>
      </c>
      <c r="Q19" s="20">
        <f>IF($L19="","",INDEX('a-z PITCHERS'!$A$1:$P$1108,MATCH($L19,'a-z PITCHERS'!$A$1:$A$1108,0),MATCH($Q$2,'a-z PITCHERS'!$A$1:$P$1,0)))</f>
        <v>17</v>
      </c>
      <c r="S19" s="90" t="s">
        <v>2291</v>
      </c>
      <c r="T19" s="24">
        <f>MiLo!K13</f>
        <v>0</v>
      </c>
      <c r="U19" s="24">
        <f>MiLo!L13</f>
        <v>609</v>
      </c>
      <c r="V19" s="87">
        <f>MiLo!M13</f>
        <v>3.2433333333333336</v>
      </c>
      <c r="W19" s="87">
        <f>MiLo!N13</f>
        <v>1.1300000000000001</v>
      </c>
      <c r="X19" s="25">
        <f>MiLo!O13</f>
        <v>62</v>
      </c>
    </row>
    <row r="20" spans="2:24" ht="15" thickBot="1" x14ac:dyDescent="0.35">
      <c r="B20" s="35"/>
      <c r="C20" s="20" t="str">
        <f>IF('DRAFT LIST'!D184="","",'DRAFT LIST'!D184)</f>
        <v/>
      </c>
      <c r="D20" s="20" t="str">
        <f>IF(C20="","",INDEX('all pos stats'!$A$1:$O$760,MATCH(C20,'all pos stats'!$A$1:$A$760,0),MATCH($D$2,'all pos stats'!$A$1:$O$1,0)))</f>
        <v/>
      </c>
      <c r="E20" s="20" t="str">
        <f>IF(C20="","",INDEX('all pos stats'!$A$1:$O$760,MATCH(C20,'all pos stats'!$A$1:$A$760,0),MATCH($E$2,'all pos stats'!$A$1:$O$1,0)))</f>
        <v/>
      </c>
      <c r="F20" s="20" t="str">
        <f>IF(C20="","",INDEX('all pos stats'!$A$1:$O$760,MATCH(C20,'all pos stats'!$A$1:$A$760,0),MATCH($F$2,'all pos stats'!$A$1:$O$1,0)))</f>
        <v/>
      </c>
      <c r="G20" s="20" t="str">
        <f>IF(C20="","",INDEX('all pos stats'!$A$1:$O$760,MATCH(C20,'all pos stats'!$A$1:$A$760,0),MATCH($G$2,'all pos stats'!$A$1:$O$1,0)))</f>
        <v/>
      </c>
      <c r="H20" s="20" t="str">
        <f>IF(C20="","",INDEX('all pos stats'!$A$1:$O$760,MATCH(C20,'all pos stats'!$A$1:$A$760,0),MATCH($H$2,'all pos stats'!$A$1:$O$1,0)))</f>
        <v/>
      </c>
      <c r="J20" s="35"/>
      <c r="K20" s="30"/>
      <c r="L20" s="20" t="str">
        <f>IF('DRAFT LIST'!F184="","",'DRAFT LIST'!F184)</f>
        <v>Raisel Iglesias (CIN - SP,RP) </v>
      </c>
      <c r="M20" s="20">
        <f>IF(L20="","",INDEX('a-z PITCHERS'!$A$1:$P$1108,MATCH(L20,'a-z PITCHERS'!$A$1:$A$1108,0),MATCH($M$2,'a-z PITCHERS'!$A$1:$P$1,0)))</f>
        <v>0</v>
      </c>
      <c r="N20" s="20">
        <f>IF($L$20="","",INDEX('a-z PITCHERS'!$A$1:$P$1108,MATCH($L20,'a-z PITCHERS'!$A$1:$A$1108,0),MATCH($N2,'a-z PITCHERS'!$A$1:$P$1,0)))</f>
        <v>70</v>
      </c>
      <c r="O20" s="20">
        <f>IF($L20="","",INDEX('a-z PITCHERS'!$A$1:$P$1108,MATCH($L20,'a-z PITCHERS'!$A$1:$A$1108,0),MATCH($O$2,'a-z PITCHERS'!$A$1:$P$1,0)))</f>
        <v>3.23</v>
      </c>
      <c r="P20" s="20">
        <f>IF($L20="","",INDEX('a-z PITCHERS'!$A$1:$P$1108,MATCH($L20,'a-z PITCHERS'!$A$1:$A$1108,0),MATCH($P$2,'a-z PITCHERS'!$A$1:$P$1,0)))</f>
        <v>1.1499999999999999</v>
      </c>
      <c r="Q20" s="20">
        <f>IF($L20="","",INDEX('a-z PITCHERS'!$A$1:$P$1108,MATCH($L20,'a-z PITCHERS'!$A$1:$A$1108,0),MATCH($Q$2,'a-z PITCHERS'!$A$1:$P$1,0)))</f>
        <v>0</v>
      </c>
      <c r="S20" s="90" t="s">
        <v>3054</v>
      </c>
      <c r="T20" s="24">
        <f>Carl!K13</f>
        <v>33</v>
      </c>
      <c r="U20" s="24">
        <f>Carl!L13</f>
        <v>433</v>
      </c>
      <c r="V20" s="87">
        <f>Carl!M13</f>
        <v>3.2900000000000005</v>
      </c>
      <c r="W20" s="87">
        <f>Carl!N13</f>
        <v>1.17</v>
      </c>
      <c r="X20" s="25">
        <f>Carl!O13</f>
        <v>42</v>
      </c>
    </row>
    <row r="21" spans="2:24" x14ac:dyDescent="0.3">
      <c r="B21" s="35"/>
      <c r="C21" s="20" t="str">
        <f>IF('DRAFT LIST'!D194="","",'DRAFT LIST'!D194)</f>
        <v>Adam Duvall (CIN - LF,RF) </v>
      </c>
      <c r="D21" s="20">
        <f>IF(C21="","",INDEX('all pos stats'!$A$1:$O$760,MATCH(C21,'all pos stats'!$A$1:$A$760,0),MATCH($D$2,'all pos stats'!$A$1:$O$1,0)))</f>
        <v>72</v>
      </c>
      <c r="E21" s="20">
        <f>IF(C21="","",INDEX('all pos stats'!$A$1:$O$760,MATCH(C21,'all pos stats'!$A$1:$A$760,0),MATCH($E$2,'all pos stats'!$A$1:$O$1,0)))</f>
        <v>30</v>
      </c>
      <c r="F21" s="20">
        <f>IF(C21="","",INDEX('all pos stats'!$A$1:$O$760,MATCH(C21,'all pos stats'!$A$1:$A$760,0),MATCH($F$2,'all pos stats'!$A$1:$O$1,0)))</f>
        <v>90</v>
      </c>
      <c r="G21" s="20">
        <f>IF(C21="","",INDEX('all pos stats'!$A$1:$O$760,MATCH(C21,'all pos stats'!$A$1:$A$760,0),MATCH($G$2,'all pos stats'!$A$1:$O$1,0)))</f>
        <v>5</v>
      </c>
      <c r="H21" s="20">
        <f>IF(C21="","",INDEX('all pos stats'!$A$1:$O$760,MATCH(C21,'all pos stats'!$A$1:$A$760,0),MATCH($H$2,'all pos stats'!$A$1:$O$1,0)))</f>
        <v>0.23799999999999999</v>
      </c>
      <c r="J21" s="35"/>
      <c r="K21" s="30"/>
      <c r="L21" s="20" t="str">
        <f>IF('DRAFT LIST'!F194="","",'DRAFT LIST'!F194)</f>
        <v/>
      </c>
      <c r="M21" s="20" t="str">
        <f>IF(L21="","",INDEX('a-z PITCHERS'!$A$1:$P$1108,MATCH(L21,'a-z PITCHERS'!$A$1:$A$1108,0),MATCH($M$2,'a-z PITCHERS'!$A$1:$P$1,0)))</f>
        <v/>
      </c>
      <c r="N21" s="20" t="str">
        <f>IF($L$21="","",INDEX('a-z PITCHERS'!$A$1:$P$1108,MATCH($L21,'a-z PITCHERS'!$A$1:$A$1108,0),MATCH($N2,'a-z PITCHERS'!$A$1:$P$1,0)))</f>
        <v/>
      </c>
      <c r="O21" s="20" t="str">
        <f>IF($L21="","",INDEX('a-z PITCHERS'!$A$1:$P$1108,MATCH($L21,'a-z PITCHERS'!$A$1:$A$1108,0),MATCH($O$2,'a-z PITCHERS'!$A$1:$P$1,0)))</f>
        <v/>
      </c>
      <c r="P21" s="20" t="str">
        <f>IF($L21="","",INDEX('a-z PITCHERS'!$A$1:$P$1108,MATCH($L21,'a-z PITCHERS'!$A$1:$A$1108,0),MATCH($P$2,'a-z PITCHERS'!$A$1:$P$1,0)))</f>
        <v/>
      </c>
      <c r="Q21" s="20" t="str">
        <f>IF($L21="","",INDEX('a-z PITCHERS'!$A$1:$P$1108,MATCH($L21,'a-z PITCHERS'!$A$1:$A$1108,0),MATCH($Q$2,'a-z PITCHERS'!$A$1:$P$1,0)))</f>
        <v/>
      </c>
      <c r="S21" s="90" t="s">
        <v>3055</v>
      </c>
      <c r="T21" s="24">
        <f>Muneer!K13</f>
        <v>0</v>
      </c>
      <c r="U21" s="24">
        <f>Muneer!L13</f>
        <v>534</v>
      </c>
      <c r="V21" s="87">
        <f>Muneer!M13</f>
        <v>3.7233333333333332</v>
      </c>
      <c r="W21" s="87">
        <f>Muneer!N13</f>
        <v>1.2066666666666668</v>
      </c>
      <c r="X21" s="25">
        <f>Muneer!O13</f>
        <v>60</v>
      </c>
    </row>
    <row r="22" spans="2:24" x14ac:dyDescent="0.3">
      <c r="B22" s="35"/>
      <c r="C22" s="31" t="s">
        <v>3134</v>
      </c>
      <c r="D22" s="65">
        <f>SUM(D13:D21)</f>
        <v>781</v>
      </c>
      <c r="E22" s="65">
        <f t="shared" ref="E22:G22" si="1">SUM(E13:E21)</f>
        <v>227</v>
      </c>
      <c r="F22" s="65">
        <f t="shared" si="1"/>
        <v>797</v>
      </c>
      <c r="G22" s="65">
        <f t="shared" si="1"/>
        <v>92</v>
      </c>
      <c r="H22" s="66">
        <f>AVERAGE(H13:H21)</f>
        <v>0.26873333333333332</v>
      </c>
      <c r="J22" s="35"/>
      <c r="K22" s="30"/>
      <c r="L22" s="34" t="s">
        <v>3134</v>
      </c>
      <c r="M22" s="65">
        <f>SUM(M13:M21)</f>
        <v>68</v>
      </c>
      <c r="N22" s="65">
        <f t="shared" ref="N22" si="2">SUM(N13:N21)</f>
        <v>1135</v>
      </c>
      <c r="O22" s="65">
        <f>AVERAGE(O13:O21)</f>
        <v>3.59</v>
      </c>
      <c r="P22" s="65">
        <f>AVERAGE(P13:P21)</f>
        <v>1.2550000000000001</v>
      </c>
      <c r="Q22" s="65">
        <f>SUM(Q13:Q21)</f>
        <v>96</v>
      </c>
      <c r="S22" s="96" t="s">
        <v>2292</v>
      </c>
      <c r="T22" s="97">
        <f>M13</f>
        <v>37</v>
      </c>
      <c r="U22" s="97">
        <f>N13</f>
        <v>633</v>
      </c>
      <c r="V22" s="99">
        <f>O13</f>
        <v>3.2699999999999996</v>
      </c>
      <c r="W22" s="99">
        <f>P13</f>
        <v>1.1649999999999998</v>
      </c>
      <c r="X22" s="100">
        <f>Q13</f>
        <v>64</v>
      </c>
    </row>
    <row r="23" spans="2:24" ht="15" thickBot="1" x14ac:dyDescent="0.35">
      <c r="L23" t="s">
        <v>2247</v>
      </c>
      <c r="S23" s="90" t="s">
        <v>3056</v>
      </c>
      <c r="T23" s="24">
        <f>Nick!K13</f>
        <v>38</v>
      </c>
      <c r="U23" s="24">
        <f>Nick!L13</f>
        <v>825</v>
      </c>
      <c r="V23" s="87">
        <f>Nick!M13</f>
        <v>3.1999999999999997</v>
      </c>
      <c r="W23" s="87">
        <f>Nick!N13</f>
        <v>1.1560000000000001</v>
      </c>
      <c r="X23" s="25">
        <f>Nick!O13</f>
        <v>88</v>
      </c>
    </row>
    <row r="24" spans="2:24" ht="15" thickBot="1" x14ac:dyDescent="0.35">
      <c r="B24" t="s">
        <v>2285</v>
      </c>
      <c r="C24" s="12"/>
      <c r="D24" s="13" t="s">
        <v>169</v>
      </c>
      <c r="E24" s="14" t="s">
        <v>170</v>
      </c>
      <c r="F24" s="13" t="s">
        <v>171</v>
      </c>
      <c r="G24" s="14" t="s">
        <v>172</v>
      </c>
      <c r="H24" s="13" t="s">
        <v>173</v>
      </c>
      <c r="I24" s="15"/>
      <c r="J24" s="16"/>
      <c r="K24" s="16"/>
      <c r="L24" s="12" t="s">
        <v>942</v>
      </c>
      <c r="M24" s="17" t="s">
        <v>1725</v>
      </c>
      <c r="N24" s="18" t="s">
        <v>943</v>
      </c>
      <c r="O24" s="17" t="s">
        <v>944</v>
      </c>
      <c r="P24" s="18" t="s">
        <v>945</v>
      </c>
      <c r="Q24" s="17" t="s">
        <v>946</v>
      </c>
      <c r="S24" s="90" t="s">
        <v>3057</v>
      </c>
      <c r="T24" s="24">
        <f>Jack!K13</f>
        <v>37</v>
      </c>
      <c r="U24" s="24">
        <f>Jack!L13</f>
        <v>695</v>
      </c>
      <c r="V24" s="87">
        <f>Jack!M13</f>
        <v>3.1749999999999998</v>
      </c>
      <c r="W24" s="87">
        <f>Jack!N13</f>
        <v>1.1325000000000001</v>
      </c>
      <c r="X24" s="25">
        <f>Jack!O13</f>
        <v>61</v>
      </c>
    </row>
    <row r="25" spans="2:24" ht="15" thickBot="1" x14ac:dyDescent="0.35">
      <c r="C25" t="s">
        <v>3239</v>
      </c>
      <c r="D25" s="20">
        <f>IF(C25="","",INDEX('all pos stats'!$A$1:$O$760,MATCH(C25,'all pos stats'!$A$1:$A$760,0),MATCH($D$2,'all pos stats'!$A$1:$O$1,0)))</f>
        <v>59</v>
      </c>
      <c r="E25" s="20">
        <f>IF(C25="","",INDEX('all pos stats'!$A$1:$O$760,MATCH(C25,'all pos stats'!$A$1:$A$760,0),MATCH($E$2,'all pos stats'!$A$1:$O$1,0)))</f>
        <v>11</v>
      </c>
      <c r="F25" s="20">
        <f>IF(C25="","",INDEX('all pos stats'!$A$1:$O$760,MATCH(C25,'all pos stats'!$A$1:$A$760,0),MATCH($F$2,'all pos stats'!$A$1:$O$1,0)))</f>
        <v>56</v>
      </c>
      <c r="G25" s="20">
        <f>IF(C25="","",INDEX('all pos stats'!$A$1:$O$760,MATCH(C25,'all pos stats'!$A$1:$A$760,0),MATCH($G$2,'all pos stats'!$A$1:$O$1,0)))</f>
        <v>29</v>
      </c>
      <c r="H25" s="20">
        <f>IF(C25="","",INDEX('all pos stats'!$A$1:$O$760,MATCH(C25,'all pos stats'!$A$1:$A$760,0),MATCH($H$2,'all pos stats'!$A$1:$O$1,0)))</f>
        <v>0.27800000000000002</v>
      </c>
      <c r="L25" t="s">
        <v>3062</v>
      </c>
      <c r="M25" s="20">
        <f>IF(L25="","",INDEX('a-z PITCHERS'!$A$1:$P$1108,MATCH(L25,'a-z PITCHERS'!$A$1:$A$1108,0),MATCH($M$2,'a-z PITCHERS'!$A$1:$P$1,0)))</f>
        <v>0</v>
      </c>
      <c r="N25" s="20">
        <f>IF($L$25="","",INDEX('a-z PITCHERS'!$A$1:$P$1108,MATCH($L25,'a-z PITCHERS'!$A$1:$A$1108,0),MATCH($N24,'a-z PITCHERS'!$A$1:$P$1,0)))</f>
        <v>242</v>
      </c>
      <c r="O25" s="20">
        <f>IF($L25="","",INDEX('a-z PITCHERS'!$A$1:$P$1108,MATCH($L25,'a-z PITCHERS'!$A$1:$A$1108,0),MATCH($O$2,'a-z PITCHERS'!$A$1:$P$1,0)))</f>
        <v>2.34</v>
      </c>
      <c r="P25" s="20">
        <f>IF($L25="","",INDEX('a-z PITCHERS'!$A$1:$P$1108,MATCH($L25,'a-z PITCHERS'!$A$1:$A$1108,0),MATCH($P$2,'a-z PITCHERS'!$A$1:$P$1,0)))</f>
        <v>0.94</v>
      </c>
      <c r="Q25" s="20">
        <f>IF($L25="","",INDEX('a-z PITCHERS'!$A$1:$P$1108,MATCH($L25,'a-z PITCHERS'!$A$1:$A$1108,0),MATCH($Q$2,'a-z PITCHERS'!$A$1:$P$1,0)))</f>
        <v>26</v>
      </c>
      <c r="S25" s="90" t="s">
        <v>3058</v>
      </c>
      <c r="T25" s="24">
        <f>Stephen!K13</f>
        <v>37</v>
      </c>
      <c r="U25" s="24">
        <f>Stephen!L13</f>
        <v>611</v>
      </c>
      <c r="V25" s="87">
        <f>Stephen!M13</f>
        <v>3.3424999999999998</v>
      </c>
      <c r="W25" s="87">
        <f>Stephen!N13</f>
        <v>1.1400000000000001</v>
      </c>
      <c r="X25" s="25">
        <f>Stephen!O13</f>
        <v>62</v>
      </c>
    </row>
    <row r="26" spans="2:24" ht="15" thickBot="1" x14ac:dyDescent="0.35">
      <c r="C26" t="s">
        <v>3246</v>
      </c>
      <c r="D26" s="20">
        <f>IF(C26="","",INDEX('all pos stats'!$A$1:$O$760,MATCH(C26,'all pos stats'!$A$1:$A$760,0),MATCH($D$2,'all pos stats'!$A$1:$O$1,0)))</f>
        <v>55</v>
      </c>
      <c r="E26" s="20">
        <f>IF(C26="","",INDEX('all pos stats'!$A$1:$O$760,MATCH(C26,'all pos stats'!$A$1:$A$760,0),MATCH($E$2,'all pos stats'!$A$1:$O$1,0)))</f>
        <v>5</v>
      </c>
      <c r="F26" s="20">
        <f>IF(C26="","",INDEX('all pos stats'!$A$1:$O$760,MATCH(C26,'all pos stats'!$A$1:$A$760,0),MATCH($F$2,'all pos stats'!$A$1:$O$1,0)))</f>
        <v>42</v>
      </c>
      <c r="G26" s="20">
        <f>IF(C26="","",INDEX('all pos stats'!$A$1:$O$760,MATCH(C26,'all pos stats'!$A$1:$A$760,0),MATCH($G$2,'all pos stats'!$A$1:$O$1,0)))</f>
        <v>30</v>
      </c>
      <c r="H26" s="20">
        <f>IF(C26="","",INDEX('all pos stats'!$A$1:$O$760,MATCH(C26,'all pos stats'!$A$1:$A$760,0),MATCH($H$2,'all pos stats'!$A$1:$O$1,0)))</f>
        <v>0.28199999999999997</v>
      </c>
      <c r="M26" s="20" t="str">
        <f>IF(L26="","",INDEX('a-z PITCHERS'!$A$1:$P$1108,MATCH(L26,'a-z PITCHERS'!$A$1:$A$1108,0),MATCH($M$2,'a-z PITCHERS'!$A$1:$P$1,0)))</f>
        <v/>
      </c>
      <c r="N26" s="20" t="e">
        <f>IF($L$25="","",INDEX('a-z PITCHERS'!$A$1:$P$1108,MATCH($L26,'a-z PITCHERS'!$A$1:$A$1108,0),MATCH($N25,'a-z PITCHERS'!$A$1:$P$1,0)))</f>
        <v>#N/A</v>
      </c>
      <c r="O26" s="20" t="str">
        <f>IF($L26="","",INDEX('a-z PITCHERS'!$A$1:$P$1108,MATCH($L26,'a-z PITCHERS'!$A$1:$A$1108,0),MATCH($O$2,'a-z PITCHERS'!$A$1:$P$1,0)))</f>
        <v/>
      </c>
      <c r="P26" s="20" t="str">
        <f>IF($L26="","",INDEX('a-z PITCHERS'!$A$1:$P$1108,MATCH($L26,'a-z PITCHERS'!$A$1:$A$1108,0),MATCH($P$2,'a-z PITCHERS'!$A$1:$P$1,0)))</f>
        <v/>
      </c>
      <c r="Q26" s="20" t="str">
        <f>IF($L26="","",INDEX('a-z PITCHERS'!$A$1:$P$1108,MATCH($L26,'a-z PITCHERS'!$A$1:$A$1108,0),MATCH($Q$2,'a-z PITCHERS'!$A$1:$P$1,0)))</f>
        <v/>
      </c>
      <c r="S26" s="91" t="s">
        <v>3059</v>
      </c>
      <c r="T26" s="28">
        <f>Kevin!K13</f>
        <v>41</v>
      </c>
      <c r="U26" s="28">
        <f>Kevin!L13</f>
        <v>596</v>
      </c>
      <c r="V26" s="92">
        <f>Kevin!M13</f>
        <v>3.14</v>
      </c>
      <c r="W26" s="92">
        <f>Kevin!N13</f>
        <v>1.1074999999999999</v>
      </c>
      <c r="X26" s="29">
        <f>Kevin!O13</f>
        <v>59</v>
      </c>
    </row>
    <row r="27" spans="2:24" ht="15" thickBot="1" x14ac:dyDescent="0.35">
      <c r="C27" t="s">
        <v>3250</v>
      </c>
      <c r="D27" s="20">
        <f>IF(C27="","",INDEX('all pos stats'!$A$1:$O$760,MATCH(C27,'all pos stats'!$A$1:$A$760,0),MATCH($D$2,'all pos stats'!$A$1:$O$1,0)))</f>
        <v>72</v>
      </c>
      <c r="E27" s="20">
        <f>IF(C27="","",INDEX('all pos stats'!$A$1:$O$760,MATCH(C27,'all pos stats'!$A$1:$A$760,0),MATCH($E$2,'all pos stats'!$A$1:$O$1,0)))</f>
        <v>11</v>
      </c>
      <c r="F27" s="20">
        <f>IF(C27="","",INDEX('all pos stats'!$A$1:$O$760,MATCH(C27,'all pos stats'!$A$1:$A$760,0),MATCH($F$2,'all pos stats'!$A$1:$O$1,0)))</f>
        <v>48</v>
      </c>
      <c r="G27" s="20">
        <f>IF(C27="","",INDEX('all pos stats'!$A$1:$O$760,MATCH(C27,'all pos stats'!$A$1:$A$760,0),MATCH($G$2,'all pos stats'!$A$1:$O$1,0)))</f>
        <v>19</v>
      </c>
      <c r="H27" s="20">
        <f>IF(C27="","",INDEX('all pos stats'!$A$1:$O$760,MATCH(C27,'all pos stats'!$A$1:$A$760,0),MATCH($H$2,'all pos stats'!$A$1:$O$1,0)))</f>
        <v>0.26700000000000002</v>
      </c>
      <c r="M27" s="20" t="str">
        <f>IF(L27="","",INDEX('a-z PITCHERS'!$A$1:$P$1108,MATCH(L27,'a-z PITCHERS'!$A$1:$A$1108,0),MATCH($M$2,'a-z PITCHERS'!$A$1:$P$1,0)))</f>
        <v/>
      </c>
      <c r="N27" s="20" t="e">
        <f>IF($L$25="","",INDEX('a-z PITCHERS'!$A$1:$P$1108,MATCH($L27,'a-z PITCHERS'!$A$1:$A$1108,0),MATCH($N26,'a-z PITCHERS'!$A$1:$P$1,0)))</f>
        <v>#N/A</v>
      </c>
      <c r="O27" s="20" t="str">
        <f>IF($L27="","",INDEX('a-z PITCHERS'!$A$1:$P$1108,MATCH($L27,'a-z PITCHERS'!$A$1:$A$1108,0),MATCH($O$2,'a-z PITCHERS'!$A$1:$P$1,0)))</f>
        <v/>
      </c>
      <c r="P27" s="20" t="str">
        <f>IF($L27="","",INDEX('a-z PITCHERS'!$A$1:$P$1108,MATCH($L27,'a-z PITCHERS'!$A$1:$A$1108,0),MATCH($P$2,'a-z PITCHERS'!$A$1:$P$1,0)))</f>
        <v/>
      </c>
      <c r="Q27" s="20" t="str">
        <f>IF($L27="","",INDEX('a-z PITCHERS'!$A$1:$P$1108,MATCH($L27,'a-z PITCHERS'!$A$1:$A$1108,0),MATCH($Q$2,'a-z PITCHERS'!$A$1:$P$1,0)))</f>
        <v/>
      </c>
    </row>
    <row r="28" spans="2:24" x14ac:dyDescent="0.3">
      <c r="D28" s="20" t="str">
        <f>IF(C28="","",INDEX('all pos stats'!$A$1:$O$760,MATCH(C28,'all pos stats'!$A$1:$A$760,0),MATCH($D$2,'all pos stats'!$A$1:$O$1,0)))</f>
        <v/>
      </c>
      <c r="E28" s="20" t="str">
        <f>IF(C28="","",INDEX('all pos stats'!$A$1:$O$760,MATCH(C28,'all pos stats'!$A$1:$A$760,0),MATCH($E$2,'all pos stats'!$A$1:$O$1,0)))</f>
        <v/>
      </c>
      <c r="F28" s="20" t="str">
        <f>IF(C28="","",INDEX('all pos stats'!$A$1:$O$760,MATCH(C28,'all pos stats'!$A$1:$A$760,0),MATCH($F$2,'all pos stats'!$A$1:$O$1,0)))</f>
        <v/>
      </c>
      <c r="G28" s="20" t="str">
        <f>IF(C28="","",INDEX('all pos stats'!$A$1:$O$760,MATCH(C28,'all pos stats'!$A$1:$A$760,0),MATCH($G$2,'all pos stats'!$A$1:$O$1,0)))</f>
        <v/>
      </c>
      <c r="H28" s="20" t="str">
        <f>IF(C28="","",INDEX('all pos stats'!$A$1:$O$760,MATCH(C28,'all pos stats'!$A$1:$A$760,0),MATCH($H$2,'all pos stats'!$A$1:$O$1,0)))</f>
        <v/>
      </c>
      <c r="M28" s="20" t="str">
        <f>IF(L28="","",INDEX('a-z PITCHERS'!$A$1:$P$1108,MATCH(L28,'a-z PITCHERS'!$A$1:$A$1108,0),MATCH($M$2,'a-z PITCHERS'!$A$1:$P$1,0)))</f>
        <v/>
      </c>
      <c r="N28" s="20" t="e">
        <f>IF($L$25="","",INDEX('a-z PITCHERS'!$A$1:$P$1108,MATCH($L28,'a-z PITCHERS'!$A$1:$A$1108,0),MATCH($N27,'a-z PITCHERS'!$A$1:$P$1,0)))</f>
        <v>#N/A</v>
      </c>
      <c r="O28" s="20" t="str">
        <f>IF($L28="","",INDEX('a-z PITCHERS'!$A$1:$P$1108,MATCH($L28,'a-z PITCHERS'!$A$1:$A$1108,0),MATCH($O$2,'a-z PITCHERS'!$A$1:$P$1,0)))</f>
        <v/>
      </c>
      <c r="P28" s="20" t="str">
        <f>IF($L28="","",INDEX('a-z PITCHERS'!$A$1:$P$1108,MATCH($L28,'a-z PITCHERS'!$A$1:$A$1108,0),MATCH($P$2,'a-z PITCHERS'!$A$1:$P$1,0)))</f>
        <v/>
      </c>
      <c r="Q28" s="20" t="str">
        <f>IF($L28="","",INDEX('a-z PITCHERS'!$A$1:$P$1108,MATCH($L28,'a-z PITCHERS'!$A$1:$A$1108,0),MATCH($Q$2,'a-z PITCHERS'!$A$1:$P$1,0)))</f>
        <v/>
      </c>
    </row>
    <row r="33" spans="2:17" ht="15" thickBot="1" x14ac:dyDescent="0.35"/>
    <row r="34" spans="2:17" ht="15" thickBot="1" x14ac:dyDescent="0.35">
      <c r="C34" s="71" t="s">
        <v>3137</v>
      </c>
      <c r="D34" s="13" t="s">
        <v>169</v>
      </c>
      <c r="E34" s="14" t="s">
        <v>170</v>
      </c>
      <c r="F34" s="13" t="s">
        <v>171</v>
      </c>
      <c r="G34" s="14" t="s">
        <v>172</v>
      </c>
      <c r="H34" s="13" t="s">
        <v>173</v>
      </c>
      <c r="I34" s="74"/>
      <c r="J34" s="75"/>
      <c r="K34" s="75"/>
      <c r="L34" s="71" t="s">
        <v>3138</v>
      </c>
      <c r="M34" s="17" t="s">
        <v>1725</v>
      </c>
      <c r="N34" s="18" t="s">
        <v>943</v>
      </c>
      <c r="O34" s="17" t="s">
        <v>944</v>
      </c>
      <c r="P34" s="18" t="s">
        <v>945</v>
      </c>
      <c r="Q34" s="101" t="s">
        <v>946</v>
      </c>
    </row>
    <row r="35" spans="2:17" x14ac:dyDescent="0.3">
      <c r="B35" t="s">
        <v>2286</v>
      </c>
      <c r="D35" s="88">
        <f>MAX(T3:T12)</f>
        <v>613</v>
      </c>
      <c r="E35" s="20">
        <f t="shared" ref="E35:H35" si="3">MAX(U3:U12)</f>
        <v>193</v>
      </c>
      <c r="F35" s="20">
        <f t="shared" si="3"/>
        <v>616</v>
      </c>
      <c r="G35" s="20">
        <f t="shared" si="3"/>
        <v>114</v>
      </c>
      <c r="H35" s="93">
        <f t="shared" si="3"/>
        <v>0.29014285714285715</v>
      </c>
      <c r="M35" s="88">
        <f>MAX(T17:T26)</f>
        <v>73</v>
      </c>
      <c r="N35" s="20">
        <f>MAX(U17:U26)</f>
        <v>838</v>
      </c>
      <c r="O35" s="89">
        <f>MIN(V17:V26)</f>
        <v>2.9033333333333338</v>
      </c>
      <c r="P35" s="89">
        <f>MIN(W17:W26)</f>
        <v>1.0233333333333332</v>
      </c>
      <c r="Q35" s="102">
        <f>MAX(X17:X26)</f>
        <v>88</v>
      </c>
    </row>
    <row r="36" spans="2:17" x14ac:dyDescent="0.3">
      <c r="B36" t="s">
        <v>2287</v>
      </c>
      <c r="D36" s="90">
        <f>D35-D13</f>
        <v>124</v>
      </c>
      <c r="E36" s="24">
        <f t="shared" ref="E36:H36" si="4">E35-E13</f>
        <v>37</v>
      </c>
      <c r="F36" s="24">
        <f t="shared" si="4"/>
        <v>103</v>
      </c>
      <c r="G36" s="24">
        <f t="shared" si="4"/>
        <v>80</v>
      </c>
      <c r="H36" s="94">
        <f t="shared" si="4"/>
        <v>1.2476190476190474E-2</v>
      </c>
      <c r="M36" s="90">
        <f>M35-M13</f>
        <v>36</v>
      </c>
      <c r="N36" s="24">
        <f t="shared" ref="N36" si="5">N35-N13</f>
        <v>205</v>
      </c>
      <c r="O36" s="24">
        <f t="shared" ref="O36" si="6">O35-O13</f>
        <v>-0.36666666666666581</v>
      </c>
      <c r="P36" s="24">
        <f t="shared" ref="P36" si="7">P35-P13</f>
        <v>-0.14166666666666661</v>
      </c>
      <c r="Q36" s="103">
        <f t="shared" ref="Q36" si="8">Q35-Q13</f>
        <v>24</v>
      </c>
    </row>
    <row r="37" spans="2:17" ht="15" thickBot="1" x14ac:dyDescent="0.35">
      <c r="B37" t="s">
        <v>2288</v>
      </c>
      <c r="D37" s="91">
        <f>RANK(T8,T3:T12,0)</f>
        <v>8</v>
      </c>
      <c r="E37" s="28">
        <f>RANK(U8,U3:U12,0)</f>
        <v>4</v>
      </c>
      <c r="F37" s="28">
        <f>RANK(V8,V3:V12,0)</f>
        <v>7</v>
      </c>
      <c r="G37" s="28">
        <f>RANK(W8,W3:W12,0)</f>
        <v>10</v>
      </c>
      <c r="H37" s="29">
        <f>RANK(X8,X3:X12,0)</f>
        <v>7</v>
      </c>
      <c r="M37" s="91">
        <f>RANK(T22,T17:T26,0)</f>
        <v>4</v>
      </c>
      <c r="N37" s="28">
        <f>RANK(U22,U17:U26,0)</f>
        <v>4</v>
      </c>
      <c r="O37" s="28">
        <f>RANK(V22,V17:V26,0)</f>
        <v>4</v>
      </c>
      <c r="P37" s="28">
        <f>RANK(W22,W17:W26,0)</f>
        <v>3</v>
      </c>
      <c r="Q37" s="104">
        <f>RANK(X22,X17:X26,0)</f>
        <v>2</v>
      </c>
    </row>
    <row r="40" spans="2:17" ht="15" thickBot="1" x14ac:dyDescent="0.35"/>
    <row r="41" spans="2:17" ht="15" thickBot="1" x14ac:dyDescent="0.35">
      <c r="C41" s="12" t="s">
        <v>3135</v>
      </c>
      <c r="D41" s="13" t="s">
        <v>169</v>
      </c>
      <c r="E41" s="14" t="s">
        <v>170</v>
      </c>
      <c r="F41" s="13" t="s">
        <v>171</v>
      </c>
      <c r="G41" s="14" t="s">
        <v>172</v>
      </c>
      <c r="H41" s="13" t="s">
        <v>173</v>
      </c>
      <c r="L41" s="12" t="s">
        <v>3135</v>
      </c>
      <c r="M41" s="17" t="s">
        <v>1725</v>
      </c>
      <c r="N41" s="18" t="s">
        <v>943</v>
      </c>
      <c r="O41" s="17" t="s">
        <v>944</v>
      </c>
      <c r="P41" s="18" t="s">
        <v>945</v>
      </c>
      <c r="Q41" s="17" t="s">
        <v>946</v>
      </c>
    </row>
    <row r="42" spans="2:17" x14ac:dyDescent="0.3">
      <c r="C42" s="88" t="s">
        <v>2289</v>
      </c>
      <c r="D42" s="20">
        <f>Tony!C22</f>
        <v>844</v>
      </c>
      <c r="E42" s="20">
        <f>Tony!D22</f>
        <v>211</v>
      </c>
      <c r="F42" s="20">
        <f>Tony!E22</f>
        <v>805</v>
      </c>
      <c r="G42" s="20">
        <f>Tony!F22</f>
        <v>110</v>
      </c>
      <c r="H42" s="116">
        <f>Tony!G22</f>
        <v>0.27300000000000002</v>
      </c>
      <c r="L42" s="88" t="s">
        <v>2289</v>
      </c>
      <c r="M42" s="20">
        <f>Tony!K22</f>
        <v>59</v>
      </c>
      <c r="N42" s="20">
        <f>Tony!L22</f>
        <v>1038</v>
      </c>
      <c r="O42" s="20">
        <f>Tony!M22</f>
        <v>3.2766666666666664</v>
      </c>
      <c r="P42" s="89">
        <f>Tony!N22</f>
        <v>1.1566666666666667</v>
      </c>
      <c r="Q42" s="20">
        <f>Tony!O22</f>
        <v>81</v>
      </c>
    </row>
    <row r="43" spans="2:17" x14ac:dyDescent="0.3">
      <c r="C43" s="90" t="s">
        <v>2290</v>
      </c>
      <c r="D43" s="24">
        <f>Scott!C22</f>
        <v>812</v>
      </c>
      <c r="E43" s="24">
        <f>Scott!D22</f>
        <v>211</v>
      </c>
      <c r="F43" s="24">
        <f>Scott!E22</f>
        <v>811</v>
      </c>
      <c r="G43" s="24">
        <f>Scott!F22</f>
        <v>121</v>
      </c>
      <c r="H43" s="117">
        <f>Scott!G22</f>
        <v>0.27774285714285712</v>
      </c>
      <c r="L43" s="90" t="s">
        <v>2290</v>
      </c>
      <c r="M43" s="24">
        <f>Scott!K22</f>
        <v>73</v>
      </c>
      <c r="N43" s="24">
        <f>Scott!L22</f>
        <v>1146</v>
      </c>
      <c r="O43" s="24">
        <f>Scott!M22</f>
        <v>3.2926666666666669</v>
      </c>
      <c r="P43" s="87">
        <f>Scott!N22</f>
        <v>1.22</v>
      </c>
      <c r="Q43" s="24">
        <f>Scott!O22</f>
        <v>89</v>
      </c>
    </row>
    <row r="44" spans="2:17" x14ac:dyDescent="0.3">
      <c r="C44" s="90" t="s">
        <v>2291</v>
      </c>
      <c r="D44" s="24">
        <f>MiLo!C22</f>
        <v>818</v>
      </c>
      <c r="E44" s="24">
        <f>MiLo!D22</f>
        <v>247</v>
      </c>
      <c r="F44" s="24">
        <f>MiLo!E22</f>
        <v>820</v>
      </c>
      <c r="G44" s="24">
        <f>MiLo!F22</f>
        <v>101</v>
      </c>
      <c r="H44" s="117">
        <f>MiLo!G22</f>
        <v>0.26067857142857143</v>
      </c>
      <c r="L44" s="90" t="s">
        <v>2291</v>
      </c>
      <c r="M44" s="24">
        <f>MiLo!K22</f>
        <v>91</v>
      </c>
      <c r="N44" s="24">
        <f>MiLo!L22</f>
        <v>1109</v>
      </c>
      <c r="O44" s="24">
        <f>MiLo!M22</f>
        <v>3.5772222222222219</v>
      </c>
      <c r="P44" s="87">
        <f>MiLo!N22</f>
        <v>1.2166666666666666</v>
      </c>
      <c r="Q44" s="24">
        <f>MiLo!O22</f>
        <v>100</v>
      </c>
    </row>
    <row r="45" spans="2:17" x14ac:dyDescent="0.3">
      <c r="C45" s="90" t="s">
        <v>3054</v>
      </c>
      <c r="D45" s="24">
        <f>Carl!C22</f>
        <v>715</v>
      </c>
      <c r="E45" s="24">
        <f>Carl!D22</f>
        <v>193</v>
      </c>
      <c r="F45" s="24">
        <f>Carl!E22</f>
        <v>696</v>
      </c>
      <c r="G45" s="24">
        <f>Carl!F22</f>
        <v>119</v>
      </c>
      <c r="H45" s="117">
        <f>Carl!G22</f>
        <v>0.26452380952380955</v>
      </c>
      <c r="L45" s="90" t="s">
        <v>3054</v>
      </c>
      <c r="M45" s="24">
        <f>Carl!K22</f>
        <v>91</v>
      </c>
      <c r="N45" s="24">
        <f>Carl!L22</f>
        <v>1184</v>
      </c>
      <c r="O45" s="24">
        <f>Carl!M22</f>
        <v>3.5414285714285718</v>
      </c>
      <c r="P45" s="87">
        <f>Carl!N22</f>
        <v>1.2085714285714286</v>
      </c>
      <c r="Q45" s="24">
        <f>Carl!O22</f>
        <v>117</v>
      </c>
    </row>
    <row r="46" spans="2:17" x14ac:dyDescent="0.3">
      <c r="C46" s="90" t="s">
        <v>3055</v>
      </c>
      <c r="D46" s="24">
        <f>Muneer!C22</f>
        <v>833</v>
      </c>
      <c r="E46" s="24">
        <f>Muneer!D22</f>
        <v>217</v>
      </c>
      <c r="F46" s="24">
        <f>Muneer!E22</f>
        <v>814</v>
      </c>
      <c r="G46" s="24">
        <f>Muneer!F22</f>
        <v>106</v>
      </c>
      <c r="H46" s="117">
        <f>Muneer!G22</f>
        <v>0.26678571428571429</v>
      </c>
      <c r="L46" s="90" t="s">
        <v>3055</v>
      </c>
      <c r="M46" s="24">
        <f>Muneer!K22</f>
        <v>51</v>
      </c>
      <c r="N46" s="24">
        <f>Muneer!L22</f>
        <v>1143</v>
      </c>
      <c r="O46" s="24">
        <f>Muneer!M22</f>
        <v>3.6438888888888883</v>
      </c>
      <c r="P46" s="87">
        <f>Muneer!N22</f>
        <v>1.2444444444444445</v>
      </c>
      <c r="Q46" s="24">
        <f>Muneer!O22</f>
        <v>109</v>
      </c>
    </row>
    <row r="47" spans="2:17" x14ac:dyDescent="0.3">
      <c r="C47" s="96" t="s">
        <v>2292</v>
      </c>
      <c r="D47" s="97">
        <f>D22</f>
        <v>781</v>
      </c>
      <c r="E47" s="97">
        <f t="shared" ref="E47:H47" si="9">E22</f>
        <v>227</v>
      </c>
      <c r="F47" s="97">
        <f t="shared" si="9"/>
        <v>797</v>
      </c>
      <c r="G47" s="97">
        <f t="shared" si="9"/>
        <v>92</v>
      </c>
      <c r="H47" s="118">
        <f t="shared" si="9"/>
        <v>0.26873333333333332</v>
      </c>
      <c r="L47" s="96" t="s">
        <v>2292</v>
      </c>
      <c r="M47" s="97">
        <f>M22</f>
        <v>68</v>
      </c>
      <c r="N47" s="97">
        <f t="shared" ref="N47:Q47" si="10">N22</f>
        <v>1135</v>
      </c>
      <c r="O47" s="97">
        <f t="shared" si="10"/>
        <v>3.59</v>
      </c>
      <c r="P47" s="99">
        <f t="shared" si="10"/>
        <v>1.2550000000000001</v>
      </c>
      <c r="Q47" s="97">
        <f t="shared" si="10"/>
        <v>96</v>
      </c>
    </row>
    <row r="48" spans="2:17" x14ac:dyDescent="0.3">
      <c r="C48" s="90" t="s">
        <v>3056</v>
      </c>
      <c r="D48" s="24">
        <f>Nick!C22</f>
        <v>769</v>
      </c>
      <c r="E48" s="24">
        <f>Nick!D22</f>
        <v>237</v>
      </c>
      <c r="F48" s="24">
        <f>Nick!E22</f>
        <v>781</v>
      </c>
      <c r="G48" s="24">
        <f>Nick!F22</f>
        <v>127</v>
      </c>
      <c r="H48" s="117">
        <f>Nick!G22</f>
        <v>0.26219999999999999</v>
      </c>
      <c r="L48" s="90" t="s">
        <v>3056</v>
      </c>
      <c r="M48" s="24">
        <f>Nick!K22</f>
        <v>71</v>
      </c>
      <c r="N48" s="24">
        <f>Nick!L22</f>
        <v>1222</v>
      </c>
      <c r="O48" s="24">
        <f>Nick!M22</f>
        <v>3.5075000000000003</v>
      </c>
      <c r="P48" s="87">
        <f>Nick!N22</f>
        <v>1.2040000000000002</v>
      </c>
      <c r="Q48" s="24">
        <f>Nick!O22</f>
        <v>122</v>
      </c>
    </row>
    <row r="49" spans="2:17" x14ac:dyDescent="0.3">
      <c r="C49" s="90" t="s">
        <v>3057</v>
      </c>
      <c r="D49" s="24">
        <f>Jack!C22</f>
        <v>771</v>
      </c>
      <c r="E49" s="24">
        <f>Jack!D22</f>
        <v>232</v>
      </c>
      <c r="F49" s="24">
        <f>Jack!E22</f>
        <v>774</v>
      </c>
      <c r="G49" s="24">
        <f>Jack!F22</f>
        <v>167</v>
      </c>
      <c r="H49" s="117">
        <f>Jack!G22</f>
        <v>0.25609999999999999</v>
      </c>
      <c r="L49" s="90" t="s">
        <v>3057</v>
      </c>
      <c r="M49" s="24">
        <f>Jack!K22</f>
        <v>97</v>
      </c>
      <c r="N49" s="24">
        <f>Jack!L22</f>
        <v>1105</v>
      </c>
      <c r="O49" s="24">
        <f>Jack!M22</f>
        <v>3.5030000000000001</v>
      </c>
      <c r="P49" s="87">
        <f>Jack!N22</f>
        <v>1.2144999999999997</v>
      </c>
      <c r="Q49" s="24">
        <f>Jack!O22</f>
        <v>96</v>
      </c>
    </row>
    <row r="50" spans="2:17" x14ac:dyDescent="0.3">
      <c r="C50" s="90" t="s">
        <v>3058</v>
      </c>
      <c r="D50" s="24">
        <f>Stephen!C22</f>
        <v>791</v>
      </c>
      <c r="E50" s="24">
        <f>Stephen!D22</f>
        <v>229</v>
      </c>
      <c r="F50" s="24">
        <f>Stephen!E22</f>
        <v>777</v>
      </c>
      <c r="G50" s="24">
        <f>Stephen!F22</f>
        <v>99</v>
      </c>
      <c r="H50" s="117">
        <f>Stephen!G22</f>
        <v>0.26823333333333332</v>
      </c>
      <c r="L50" s="90" t="s">
        <v>3058</v>
      </c>
      <c r="M50" s="24">
        <f>Stephen!K22</f>
        <v>102</v>
      </c>
      <c r="N50" s="24">
        <f>Stephen!L22</f>
        <v>949</v>
      </c>
      <c r="O50" s="24">
        <f>Stephen!M22</f>
        <v>3.3864999999999994</v>
      </c>
      <c r="P50" s="87">
        <f>Stephen!N22</f>
        <v>1.1940000000000002</v>
      </c>
      <c r="Q50" s="24">
        <f>Stephen!O22</f>
        <v>77</v>
      </c>
    </row>
    <row r="51" spans="2:17" ht="15" thickBot="1" x14ac:dyDescent="0.35">
      <c r="C51" s="91" t="s">
        <v>3059</v>
      </c>
      <c r="D51" s="28">
        <f>Kevin!C22</f>
        <v>748</v>
      </c>
      <c r="E51" s="28">
        <f>Kevin!D22</f>
        <v>202</v>
      </c>
      <c r="F51" s="28">
        <f>Kevin!E22</f>
        <v>710</v>
      </c>
      <c r="G51" s="28">
        <f>Kevin!F22</f>
        <v>151</v>
      </c>
      <c r="H51" s="119">
        <f>Kevin!G22</f>
        <v>0.26753333333333335</v>
      </c>
      <c r="L51" s="91" t="s">
        <v>3059</v>
      </c>
      <c r="M51" s="28">
        <f>Kevin!K22</f>
        <v>98</v>
      </c>
      <c r="N51" s="28">
        <f>Kevin!L22</f>
        <v>981</v>
      </c>
      <c r="O51" s="28">
        <f>Kevin!M22</f>
        <v>3.1680000000000001</v>
      </c>
      <c r="P51" s="28">
        <f>Kevin!N22</f>
        <v>1.1855</v>
      </c>
      <c r="Q51" s="28">
        <f>Kevin!O22</f>
        <v>76</v>
      </c>
    </row>
    <row r="53" spans="2:17" ht="15" thickBot="1" x14ac:dyDescent="0.35"/>
    <row r="54" spans="2:17" ht="15" thickBot="1" x14ac:dyDescent="0.35">
      <c r="C54" s="71" t="s">
        <v>3136</v>
      </c>
      <c r="D54" s="13" t="s">
        <v>169</v>
      </c>
      <c r="E54" s="14" t="s">
        <v>170</v>
      </c>
      <c r="F54" s="13" t="s">
        <v>171</v>
      </c>
      <c r="G54" s="14" t="s">
        <v>172</v>
      </c>
      <c r="H54" s="13" t="s">
        <v>173</v>
      </c>
      <c r="I54" s="74"/>
      <c r="J54" s="75"/>
      <c r="K54" s="75"/>
      <c r="L54" s="71" t="s">
        <v>3136</v>
      </c>
      <c r="M54" s="17" t="s">
        <v>1725</v>
      </c>
      <c r="N54" s="18" t="s">
        <v>943</v>
      </c>
      <c r="O54" s="17" t="s">
        <v>944</v>
      </c>
      <c r="P54" s="18" t="s">
        <v>945</v>
      </c>
      <c r="Q54" s="101" t="s">
        <v>946</v>
      </c>
    </row>
    <row r="55" spans="2:17" x14ac:dyDescent="0.3">
      <c r="B55" t="s">
        <v>2286</v>
      </c>
      <c r="D55" s="88">
        <f>MAX(D42:D51)</f>
        <v>844</v>
      </c>
      <c r="E55" s="88">
        <f t="shared" ref="E55:H55" si="11">MAX(E42:E51)</f>
        <v>247</v>
      </c>
      <c r="F55" s="88">
        <f t="shared" si="11"/>
        <v>820</v>
      </c>
      <c r="G55" s="88">
        <f t="shared" si="11"/>
        <v>167</v>
      </c>
      <c r="H55" s="120">
        <f t="shared" si="11"/>
        <v>0.27774285714285712</v>
      </c>
      <c r="M55" s="88">
        <f>MAX(M42:M51)</f>
        <v>102</v>
      </c>
      <c r="N55" s="88">
        <f t="shared" ref="N55:Q55" si="12">MAX(N42:N51)</f>
        <v>1222</v>
      </c>
      <c r="O55" s="216">
        <f>MIN(O42:O51)</f>
        <v>3.1680000000000001</v>
      </c>
      <c r="P55" s="216">
        <f>MIN(P42:P51)</f>
        <v>1.1566666666666667</v>
      </c>
      <c r="Q55" s="88">
        <f t="shared" si="12"/>
        <v>122</v>
      </c>
    </row>
    <row r="56" spans="2:17" x14ac:dyDescent="0.3">
      <c r="B56" t="s">
        <v>2287</v>
      </c>
      <c r="D56" s="90">
        <f>D55-D47</f>
        <v>63</v>
      </c>
      <c r="E56" s="90">
        <f>E55-E47</f>
        <v>20</v>
      </c>
      <c r="F56" s="90">
        <f t="shared" ref="F56:H56" si="13">F55-F47</f>
        <v>23</v>
      </c>
      <c r="G56" s="90">
        <f t="shared" si="13"/>
        <v>75</v>
      </c>
      <c r="H56" s="121">
        <f t="shared" si="13"/>
        <v>9.0095238095238006E-3</v>
      </c>
      <c r="M56" s="90">
        <f>M55-M47</f>
        <v>34</v>
      </c>
      <c r="N56" s="24">
        <f>N55-N47</f>
        <v>87</v>
      </c>
      <c r="O56" s="87">
        <f>O55-O47</f>
        <v>-0.42199999999999971</v>
      </c>
      <c r="P56" s="87">
        <f>P55-P47</f>
        <v>-9.8333333333333384E-2</v>
      </c>
      <c r="Q56" s="103">
        <f>Q55-Q47</f>
        <v>26</v>
      </c>
    </row>
    <row r="57" spans="2:17" ht="15" thickBot="1" x14ac:dyDescent="0.35">
      <c r="B57" t="s">
        <v>2288</v>
      </c>
      <c r="D57" s="91">
        <f>RANK(D47,D42:D51,0)</f>
        <v>6</v>
      </c>
      <c r="E57" s="91">
        <f t="shared" ref="E57:H57" si="14">RANK(E47,E42:E51,0)</f>
        <v>5</v>
      </c>
      <c r="F57" s="91">
        <f t="shared" si="14"/>
        <v>5</v>
      </c>
      <c r="G57" s="91">
        <f t="shared" si="14"/>
        <v>10</v>
      </c>
      <c r="H57" s="91">
        <f t="shared" si="14"/>
        <v>3</v>
      </c>
      <c r="M57" s="91">
        <f>RANK(M47,M42:M51,0)</f>
        <v>8</v>
      </c>
      <c r="N57" s="91">
        <f t="shared" ref="N57:Q57" si="15">RANK(N47,N42:N51,0)</f>
        <v>5</v>
      </c>
      <c r="O57" s="91">
        <f t="shared" si="15"/>
        <v>2</v>
      </c>
      <c r="P57" s="91">
        <f t="shared" si="15"/>
        <v>1</v>
      </c>
      <c r="Q57" s="91">
        <f t="shared" si="15"/>
        <v>5</v>
      </c>
    </row>
  </sheetData>
  <conditionalFormatting sqref="A3:B11">
    <cfRule type="duplicateValues" dxfId="10" priority="2"/>
  </conditionalFormatting>
  <conditionalFormatting sqref="J3:K9">
    <cfRule type="duplicateValues" dxfId="9" priority="1"/>
  </conditionalFormatting>
  <dataValidations disablePrompts="1" count="2">
    <dataValidation type="list" allowBlank="1" showInputMessage="1" showErrorMessage="1" sqref="C25:C29">
      <formula1>POSITIONS</formula1>
    </dataValidation>
    <dataValidation type="list" allowBlank="1" showInputMessage="1" showErrorMessage="1" sqref="L25:L28">
      <formula1>PITCHERS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37"/>
  <sheetViews>
    <sheetView workbookViewId="0">
      <selection activeCell="B16" sqref="B16"/>
    </sheetView>
  </sheetViews>
  <sheetFormatPr defaultRowHeight="14.4" x14ac:dyDescent="0.3"/>
  <cols>
    <col min="1" max="1" width="19.6640625" customWidth="1"/>
    <col min="2" max="2" width="31.6640625" customWidth="1"/>
    <col min="3" max="3" width="8.88671875" customWidth="1"/>
    <col min="8" max="8" width="1.6640625" customWidth="1"/>
    <col min="9" max="9" width="8.33203125" style="11" customWidth="1"/>
    <col min="10" max="10" width="31.6640625" customWidth="1"/>
    <col min="11" max="12" width="8.88671875" customWidth="1"/>
    <col min="15" max="15" width="8.88671875" customWidth="1"/>
  </cols>
  <sheetData>
    <row r="1" spans="1:30" ht="15" thickBot="1" x14ac:dyDescent="0.35">
      <c r="A1" s="11" t="str">
        <f>'DRAFT LIST'!A9</f>
        <v>Jobu's Butt - Nick</v>
      </c>
      <c r="I1" s="11" t="s">
        <v>941</v>
      </c>
    </row>
    <row r="2" spans="1:30" ht="15" thickBot="1" x14ac:dyDescent="0.35">
      <c r="A2" s="11"/>
      <c r="B2" s="12"/>
      <c r="C2" s="13" t="s">
        <v>169</v>
      </c>
      <c r="D2" s="14" t="s">
        <v>170</v>
      </c>
      <c r="E2" s="13" t="s">
        <v>171</v>
      </c>
      <c r="F2" s="14" t="s">
        <v>172</v>
      </c>
      <c r="G2" s="13" t="s">
        <v>173</v>
      </c>
      <c r="H2" s="15"/>
      <c r="I2" s="16"/>
      <c r="J2" s="12" t="s">
        <v>942</v>
      </c>
      <c r="K2" s="17" t="s">
        <v>1725</v>
      </c>
      <c r="L2" s="18" t="s">
        <v>943</v>
      </c>
      <c r="M2" s="17" t="s">
        <v>944</v>
      </c>
      <c r="N2" s="18" t="s">
        <v>945</v>
      </c>
      <c r="O2" s="17" t="s">
        <v>946</v>
      </c>
      <c r="R2" s="13" t="s">
        <v>169</v>
      </c>
      <c r="S2" s="14" t="s">
        <v>170</v>
      </c>
      <c r="T2" s="13" t="s">
        <v>171</v>
      </c>
      <c r="U2" s="14" t="s">
        <v>172</v>
      </c>
      <c r="V2" s="13" t="s">
        <v>173</v>
      </c>
      <c r="W2" s="15"/>
      <c r="X2" s="16"/>
      <c r="Y2" s="12" t="s">
        <v>942</v>
      </c>
      <c r="Z2" s="17" t="s">
        <v>1725</v>
      </c>
      <c r="AA2" s="18" t="s">
        <v>943</v>
      </c>
      <c r="AB2" s="17" t="s">
        <v>944</v>
      </c>
      <c r="AC2" s="18" t="s">
        <v>945</v>
      </c>
      <c r="AD2" s="17" t="s">
        <v>946</v>
      </c>
    </row>
    <row r="3" spans="1:30" ht="15" thickBot="1" x14ac:dyDescent="0.35">
      <c r="A3" s="19"/>
      <c r="B3" s="20" t="str">
        <f>IF('DRAFT LIST'!D9="","",'DRAFT LIST'!D9)</f>
        <v>Nelson Cruz (SEA - RF,DH) </v>
      </c>
      <c r="C3" s="20">
        <f>IF(B3="","",INDEX('all pos stats'!$A$1:$O$760,MATCH(B3,'all pos stats'!$A$1:$A$760,0),MATCH($C$2,'all pos stats'!$A$1:$O$1,0)))</f>
        <v>82</v>
      </c>
      <c r="D3" s="20">
        <f>IF(B3="","",INDEX('all pos stats'!$A$1:$O$760,MATCH(B3,'all pos stats'!$A$1:$A$760,0),MATCH($D$2,'all pos stats'!$A$1:$O$1,0)))</f>
        <v>36</v>
      </c>
      <c r="E3" s="20">
        <f>IF(B3="","",INDEX('all pos stats'!$A$1:$O$760,MATCH(B3,'all pos stats'!$A$1:$A$760,0),MATCH($E$2,'all pos stats'!$A$1:$O$1,0)))</f>
        <v>96</v>
      </c>
      <c r="F3" s="20">
        <f>IF(B3="","",INDEX('all pos stats'!$A$1:$O$760,MATCH(B3,'all pos stats'!$A$1:$A$760,0),MATCH($F$2,'all pos stats'!$A$1:$O$1,0)))</f>
        <v>2</v>
      </c>
      <c r="G3" s="20">
        <f>IF(B3="","",INDEX('all pos stats'!$A$1:$O$760,MATCH(B3,'all pos stats'!$A$1:$A$760,0),MATCH($G$2,'all pos stats'!$A$1:$O$1,0)))</f>
        <v>0.27500000000000002</v>
      </c>
      <c r="I3" s="22" t="s">
        <v>948</v>
      </c>
      <c r="J3" s="20" t="str">
        <f>IF('DRAFT LIST'!F9="","",'DRAFT LIST'!F9)</f>
        <v/>
      </c>
      <c r="K3" s="20" t="str">
        <f>IF(J3="","",INDEX('a-z PITCHERS'!$A$1:$P$1108,MATCH(J3,'a-z PITCHERS'!$A$1:$A$1108,0),MATCH($K$2,'a-z PITCHERS'!$A$1:$P$1,0)))</f>
        <v/>
      </c>
      <c r="L3" s="20" t="str">
        <f>IF($J$3="","",INDEX('a-z PITCHERS'!$A$1:$P$1108,MATCH($J3,'a-z PITCHERS'!$A$1:$A$1108,0),MATCH($L2,'a-z PITCHERS'!$A$1:$P$1,0)))</f>
        <v/>
      </c>
      <c r="M3" s="20" t="str">
        <f>IF($J3="","",INDEX('a-z PITCHERS'!$A$1:$P$1108,MATCH($J3,'a-z PITCHERS'!$A$1:$A$1108,0),MATCH($M$2,'a-z PITCHERS'!$A$1:$P$1,0)))</f>
        <v/>
      </c>
      <c r="N3" s="20" t="str">
        <f>IF($J3="","",INDEX('a-z PITCHERS'!$A$1:$P$1108,MATCH($J3,'a-z PITCHERS'!$A$1:$A$1108,0),MATCH($N$2,'a-z PITCHERS'!$A$1:$P$1,0)))</f>
        <v/>
      </c>
      <c r="O3" s="20" t="str">
        <f>IF($J3="","",INDEX('a-z PITCHERS'!$A$1:$P$1108,MATCH($J3,'a-z PITCHERS'!$A$1:$A$1108,0),MATCH($O$2,'a-z PITCHERS'!$A$1:$P$1,0)))</f>
        <v/>
      </c>
      <c r="Q3" t="s">
        <v>2289</v>
      </c>
      <c r="R3">
        <f>Tony!C13</f>
        <v>586</v>
      </c>
    </row>
    <row r="4" spans="1:30" ht="15" thickBot="1" x14ac:dyDescent="0.35">
      <c r="A4" s="23"/>
      <c r="B4" s="20" t="str">
        <f>IF('DRAFT LIST'!D17="","",'DRAFT LIST'!D17)</f>
        <v/>
      </c>
      <c r="C4" s="20" t="str">
        <f>IF(B4="","",INDEX('all pos stats'!$A$1:$O$760,MATCH(B4,'all pos stats'!$A$1:$A$760,0),MATCH($C$2,'all pos stats'!$A$1:$O$1,0)))</f>
        <v/>
      </c>
      <c r="D4" s="20" t="str">
        <f>IF(B4="","",INDEX('all pos stats'!$A$1:$O$760,MATCH(B4,'all pos stats'!$A$1:$A$760,0),MATCH($D$2,'all pos stats'!$A$1:$O$1,0)))</f>
        <v/>
      </c>
      <c r="E4" s="20" t="str">
        <f>IF(B4="","",INDEX('all pos stats'!$A$1:$O$760,MATCH(B4,'all pos stats'!$A$1:$A$760,0),MATCH($E$2,'all pos stats'!$A$1:$O$1,0)))</f>
        <v/>
      </c>
      <c r="F4" s="20" t="str">
        <f>IF(B4="","",INDEX('all pos stats'!$A$1:$O$760,MATCH(B4,'all pos stats'!$A$1:$A$760,0),MATCH($F$2,'all pos stats'!$A$1:$O$1,0)))</f>
        <v/>
      </c>
      <c r="G4" s="20" t="str">
        <f>IF(B4="","",INDEX('all pos stats'!$A$1:$O$760,MATCH(B4,'all pos stats'!$A$1:$A$760,0),MATCH($G$2,'all pos stats'!$A$1:$O$1,0)))</f>
        <v/>
      </c>
      <c r="I4" s="26" t="s">
        <v>948</v>
      </c>
      <c r="J4" s="20" t="str">
        <f>IF('DRAFT LIST'!F17="","",'DRAFT LIST'!F17)</f>
        <v>Madison Bumgarner (SF - SP) </v>
      </c>
      <c r="K4" s="20">
        <f>IF(J4="","",INDEX('a-z PITCHERS'!$A$1:$P$1108,MATCH(J4,'a-z PITCHERS'!$A$1:$A$1108,0),MATCH($K$2,'a-z PITCHERS'!$A$1:$P$1,0)))</f>
        <v>0</v>
      </c>
      <c r="L4" s="20">
        <f>IF($J$4="","",INDEX('a-z PITCHERS'!$A$1:$P$1108,MATCH($J4,'a-z PITCHERS'!$A$1:$A$1108,0),MATCH($L2,'a-z PITCHERS'!$A$1:$P$1,0)))</f>
        <v>225</v>
      </c>
      <c r="M4" s="20">
        <f>IF($J4="","",INDEX('a-z PITCHERS'!$A$1:$P$1108,MATCH($J4,'a-z PITCHERS'!$A$1:$A$1108,0),MATCH($M$2,'a-z PITCHERS'!$A$1:$P$1,0)))</f>
        <v>3.13</v>
      </c>
      <c r="N4" s="20">
        <f>IF($J4="","",INDEX('a-z PITCHERS'!$A$1:$P$1108,MATCH($J4,'a-z PITCHERS'!$A$1:$A$1108,0),MATCH($N$2,'a-z PITCHERS'!$A$1:$P$1,0)))</f>
        <v>1.0900000000000001</v>
      </c>
      <c r="O4" s="20">
        <f>IF($J4="","",INDEX('a-z PITCHERS'!$A$1:$P$1108,MATCH($J4,'a-z PITCHERS'!$A$1:$A$1108,0),MATCH($O$2,'a-z PITCHERS'!$A$1:$P$1,0)))</f>
        <v>23</v>
      </c>
      <c r="Q4" t="s">
        <v>2290</v>
      </c>
      <c r="R4">
        <f>Scott!C13</f>
        <v>417</v>
      </c>
    </row>
    <row r="5" spans="1:30" ht="15" thickBot="1" x14ac:dyDescent="0.35">
      <c r="A5" s="23"/>
      <c r="B5" s="20" t="str">
        <f>IF('DRAFT LIST'!D31="","",'DRAFT LIST'!D31)</f>
        <v>Robinson Cano (SEA - 2B) </v>
      </c>
      <c r="C5" s="20">
        <f>IF(B5="","",INDEX('all pos stats'!$A$1:$O$760,MATCH(B5,'all pos stats'!$A$1:$A$760,0),MATCH($C$2,'all pos stats'!$A$1:$O$1,0)))</f>
        <v>85</v>
      </c>
      <c r="D5" s="20">
        <f>IF(B5="","",INDEX('all pos stats'!$A$1:$O$760,MATCH(B5,'all pos stats'!$A$1:$A$760,0),MATCH($D$2,'all pos stats'!$A$1:$O$1,0)))</f>
        <v>25</v>
      </c>
      <c r="E5" s="20">
        <f>IF(B5="","",INDEX('all pos stats'!$A$1:$O$760,MATCH(B5,'all pos stats'!$A$1:$A$760,0),MATCH($E$2,'all pos stats'!$A$1:$O$1,0)))</f>
        <v>89</v>
      </c>
      <c r="F5" s="20">
        <f>IF(B5="","",INDEX('all pos stats'!$A$1:$O$760,MATCH(B5,'all pos stats'!$A$1:$A$760,0),MATCH($F$2,'all pos stats'!$A$1:$O$1,0)))</f>
        <v>2</v>
      </c>
      <c r="G5" s="20">
        <f>IF(B5="","",INDEX('all pos stats'!$A$1:$O$760,MATCH(B5,'all pos stats'!$A$1:$A$760,0),MATCH($G$2,'all pos stats'!$A$1:$O$1,0)))</f>
        <v>0.29099999999999998</v>
      </c>
      <c r="I5" s="26" t="s">
        <v>2245</v>
      </c>
      <c r="J5" s="20" t="str">
        <f>IF('DRAFT LIST'!F31="","",'DRAFT LIST'!F31)</f>
        <v/>
      </c>
      <c r="K5" s="20" t="str">
        <f>IF(J5="","",INDEX('a-z PITCHERS'!$A$1:$P$1108,MATCH(J5,'a-z PITCHERS'!$A$1:$A$1108,0),MATCH($K$2,'a-z PITCHERS'!$A$1:$P$1,0)))</f>
        <v/>
      </c>
      <c r="L5" s="20" t="str">
        <f>IF($J$5="","",INDEX('a-z PITCHERS'!$A$1:$P$1108,MATCH($J5,'a-z PITCHERS'!$A$1:$A$1108,0),MATCH($L2,'a-z PITCHERS'!$A$1:$P$1,0)))</f>
        <v/>
      </c>
      <c r="M5" s="20" t="str">
        <f>IF($J5="","",INDEX('a-z PITCHERS'!$A$1:$P$1108,MATCH($J5,'a-z PITCHERS'!$A$1:$A$1108,0),MATCH($M$2,'a-z PITCHERS'!$A$1:$P$1,0)))</f>
        <v/>
      </c>
      <c r="N5" s="20" t="str">
        <f>IF($J5="","",INDEX('a-z PITCHERS'!$A$1:$P$1108,MATCH($J5,'a-z PITCHERS'!$A$1:$A$1108,0),MATCH($N$2,'a-z PITCHERS'!$A$1:$P$1,0)))</f>
        <v/>
      </c>
      <c r="O5" s="20" t="str">
        <f>IF($J5="","",INDEX('a-z PITCHERS'!$A$1:$P$1108,MATCH($J5,'a-z PITCHERS'!$A$1:$A$1108,0),MATCH($O$2,'a-z PITCHERS'!$A$1:$P$1,0)))</f>
        <v/>
      </c>
      <c r="Q5" t="s">
        <v>2291</v>
      </c>
      <c r="R5">
        <f>MiLo!C13</f>
        <v>612</v>
      </c>
    </row>
    <row r="6" spans="1:30" ht="15" thickBot="1" x14ac:dyDescent="0.35">
      <c r="A6" s="23"/>
      <c r="B6" s="20" t="str">
        <f>IF('DRAFT LIST'!D39="","",'DRAFT LIST'!D39)</f>
        <v>Giancarlo Stanton (MIA - RF) </v>
      </c>
      <c r="C6" s="20">
        <f>IF(B6="","",INDEX('all pos stats'!$A$1:$O$760,MATCH(B6,'all pos stats'!$A$1:$A$760,0),MATCH($C$2,'all pos stats'!$A$1:$O$1,0)))</f>
        <v>76</v>
      </c>
      <c r="D6" s="20">
        <f>IF(B6="","",INDEX('all pos stats'!$A$1:$O$760,MATCH(B6,'all pos stats'!$A$1:$A$760,0),MATCH($D$2,'all pos stats'!$A$1:$O$1,0)))</f>
        <v>36</v>
      </c>
      <c r="E6" s="20">
        <f>IF(B6="","",INDEX('all pos stats'!$A$1:$O$760,MATCH(B6,'all pos stats'!$A$1:$A$760,0),MATCH($E$2,'all pos stats'!$A$1:$O$1,0)))</f>
        <v>97</v>
      </c>
      <c r="F6" s="20">
        <f>IF(B6="","",INDEX('all pos stats'!$A$1:$O$760,MATCH(B6,'all pos stats'!$A$1:$A$760,0),MATCH($F$2,'all pos stats'!$A$1:$O$1,0)))</f>
        <v>4</v>
      </c>
      <c r="G6" s="20">
        <f>IF(B6="","",INDEX('all pos stats'!$A$1:$O$760,MATCH(B6,'all pos stats'!$A$1:$A$760,0),MATCH($G$2,'all pos stats'!$A$1:$O$1,0)))</f>
        <v>0.26200000000000001</v>
      </c>
      <c r="I6" s="23" t="s">
        <v>2245</v>
      </c>
      <c r="J6" s="20" t="str">
        <f>IF('DRAFT LIST'!F39="","",'DRAFT LIST'!F39)</f>
        <v/>
      </c>
      <c r="K6" s="20" t="str">
        <f>IF(J6="","",INDEX('a-z PITCHERS'!$A$1:$P$1108,MATCH(J6,'a-z PITCHERS'!$A$1:$A$1108,0),MATCH($K$2,'a-z PITCHERS'!$A$1:$P$1,0)))</f>
        <v/>
      </c>
      <c r="L6" s="20" t="str">
        <f>IF($J$6="","",INDEX('a-z PITCHERS'!$A$1:$P$1108,MATCH($J6,'a-z PITCHERS'!$A$1:$A$1108,0),MATCH($L2,'a-z PITCHERS'!$A$1:$P$1,0)))</f>
        <v/>
      </c>
      <c r="M6" s="20" t="str">
        <f>IF($J6="","",INDEX('a-z PITCHERS'!$A$1:$P$1108,MATCH($J6,'a-z PITCHERS'!$A$1:$A$1108,0),MATCH($M$2,'a-z PITCHERS'!$A$1:$P$1,0)))</f>
        <v/>
      </c>
      <c r="N6" s="20" t="str">
        <f>IF($J6="","",INDEX('a-z PITCHERS'!$A$1:$P$1108,MATCH($J6,'a-z PITCHERS'!$A$1:$A$1108,0),MATCH($N$2,'a-z PITCHERS'!$A$1:$P$1,0)))</f>
        <v/>
      </c>
      <c r="O6" s="20" t="str">
        <f>IF($J6="","",INDEX('a-z PITCHERS'!$A$1:$P$1108,MATCH($J6,'a-z PITCHERS'!$A$1:$A$1108,0),MATCH($O$2,'a-z PITCHERS'!$A$1:$P$1,0)))</f>
        <v/>
      </c>
      <c r="Q6" t="s">
        <v>3054</v>
      </c>
      <c r="R6">
        <f>Carl!C13</f>
        <v>583</v>
      </c>
    </row>
    <row r="7" spans="1:30" ht="15" thickBot="1" x14ac:dyDescent="0.35">
      <c r="A7" s="23"/>
      <c r="B7" s="20" t="str">
        <f>IF('DRAFT LIST'!D53="","",'DRAFT LIST'!D53)</f>
        <v>Jonathan Villar (MIL - 2B,3B,SS) </v>
      </c>
      <c r="C7" s="20">
        <f>IF(B7="","",INDEX('all pos stats'!$A$1:$O$760,MATCH(B7,'all pos stats'!$A$1:$A$760,0),MATCH($C$2,'all pos stats'!$A$1:$O$1,0)))</f>
        <v>83</v>
      </c>
      <c r="D7" s="20">
        <f>IF(B7="","",INDEX('all pos stats'!$A$1:$O$760,MATCH(B7,'all pos stats'!$A$1:$A$760,0),MATCH($D$2,'all pos stats'!$A$1:$O$1,0)))</f>
        <v>15</v>
      </c>
      <c r="E7" s="20">
        <f>IF(B7="","",INDEX('all pos stats'!$A$1:$O$760,MATCH(B7,'all pos stats'!$A$1:$A$760,0),MATCH($E$2,'all pos stats'!$A$1:$O$1,0)))</f>
        <v>57</v>
      </c>
      <c r="F7" s="20">
        <f>IF(B7="","",INDEX('all pos stats'!$A$1:$O$760,MATCH(B7,'all pos stats'!$A$1:$A$760,0),MATCH($F$2,'all pos stats'!$A$1:$O$1,0)))</f>
        <v>50</v>
      </c>
      <c r="G7" s="20">
        <f>IF(B7="","",INDEX('all pos stats'!$A$1:$O$760,MATCH(B7,'all pos stats'!$A$1:$A$760,0),MATCH($G$2,'all pos stats'!$A$1:$O$1,0)))</f>
        <v>0.26400000000000001</v>
      </c>
      <c r="I7" s="23" t="s">
        <v>2245</v>
      </c>
      <c r="J7" s="20" t="str">
        <f>IF('DRAFT LIST'!F53="","",'DRAFT LIST'!F53)</f>
        <v/>
      </c>
      <c r="K7" s="20" t="str">
        <f>IF(J7="","",INDEX('a-z PITCHERS'!$A$1:$P$1108,MATCH(J7,'a-z PITCHERS'!$A$1:$A$1108,0),MATCH($K$2,'a-z PITCHERS'!$A$1:$P$1,0)))</f>
        <v/>
      </c>
      <c r="L7" s="20" t="str">
        <f>IF($J$7="","",INDEX('a-z PITCHERS'!$A$1:$P$1108,MATCH($J7,'a-z PITCHERS'!$A$1:$A$1108,0),MATCH($L2,'a-z PITCHERS'!$A$1:$P$1,0)))</f>
        <v/>
      </c>
      <c r="M7" s="20" t="str">
        <f>IF($J7="","",INDEX('a-z PITCHERS'!$A$1:$P$1108,MATCH($J7,'a-z PITCHERS'!$A$1:$A$1108,0),MATCH($M$2,'a-z PITCHERS'!$A$1:$P$1,0)))</f>
        <v/>
      </c>
      <c r="N7" s="20" t="str">
        <f>IF($J7="","",INDEX('a-z PITCHERS'!$A$1:$P$1108,MATCH($J7,'a-z PITCHERS'!$A$1:$A$1108,0),MATCH($N$2,'a-z PITCHERS'!$A$1:$P$1,0)))</f>
        <v/>
      </c>
      <c r="O7" s="20" t="str">
        <f>IF($J7="","",INDEX('a-z PITCHERS'!$A$1:$P$1108,MATCH($J7,'a-z PITCHERS'!$A$1:$A$1108,0),MATCH($O$2,'a-z PITCHERS'!$A$1:$P$1,0)))</f>
        <v/>
      </c>
      <c r="Q7" t="s">
        <v>3055</v>
      </c>
      <c r="R7">
        <f>Muneer!C13</f>
        <v>613</v>
      </c>
    </row>
    <row r="8" spans="1:30" ht="15" thickBot="1" x14ac:dyDescent="0.35">
      <c r="A8" s="23"/>
      <c r="B8" s="20" t="str">
        <f>IF('DRAFT LIST'!D61="","",'DRAFT LIST'!D61)</f>
        <v>Trevor Story (COL - SS) </v>
      </c>
      <c r="C8" s="20">
        <f>IF(B8="","",INDEX('all pos stats'!$A$1:$O$760,MATCH(B8,'all pos stats'!$A$1:$A$760,0),MATCH($C$2,'all pos stats'!$A$1:$O$1,0)))</f>
        <v>80</v>
      </c>
      <c r="D8" s="20">
        <f>IF(B8="","",INDEX('all pos stats'!$A$1:$O$760,MATCH(B8,'all pos stats'!$A$1:$A$760,0),MATCH($D$2,'all pos stats'!$A$1:$O$1,0)))</f>
        <v>29</v>
      </c>
      <c r="E8" s="20">
        <f>IF(B8="","",INDEX('all pos stats'!$A$1:$O$760,MATCH(B8,'all pos stats'!$A$1:$A$760,0),MATCH($E$2,'all pos stats'!$A$1:$O$1,0)))</f>
        <v>84</v>
      </c>
      <c r="F8" s="20">
        <f>IF(B8="","",INDEX('all pos stats'!$A$1:$O$760,MATCH(B8,'all pos stats'!$A$1:$A$760,0),MATCH($F$2,'all pos stats'!$A$1:$O$1,0)))</f>
        <v>13</v>
      </c>
      <c r="G8" s="20">
        <f>IF(B8="","",INDEX('all pos stats'!$A$1:$O$760,MATCH(B8,'all pos stats'!$A$1:$A$760,0),MATCH($G$2,'all pos stats'!$A$1:$O$1,0)))</f>
        <v>0.25900000000000001</v>
      </c>
      <c r="I8" s="23" t="s">
        <v>2245</v>
      </c>
      <c r="J8" s="20" t="str">
        <f>IF('DRAFT LIST'!F61="","",'DRAFT LIST'!F61)</f>
        <v/>
      </c>
      <c r="K8" s="20" t="str">
        <f>IF(J8="","",INDEX('a-z PITCHERS'!$A$1:$P$1108,MATCH(J8,'a-z PITCHERS'!$A$1:$A$1108,0),MATCH($K$2,'a-z PITCHERS'!$A$1:$P$1,0)))</f>
        <v/>
      </c>
      <c r="L8" s="20" t="str">
        <f>IF($J$8="","",INDEX('a-z PITCHERS'!$A$1:$P$1108,MATCH($J8,'a-z PITCHERS'!$A$1:$A$1108,0),MATCH($L2,'a-z PITCHERS'!$A$1:$P$1,0)))</f>
        <v/>
      </c>
      <c r="M8" s="20" t="str">
        <f>IF($J8="","",INDEX('a-z PITCHERS'!$A$1:$P$1108,MATCH($J8,'a-z PITCHERS'!$A$1:$A$1108,0),MATCH($M$2,'a-z PITCHERS'!$A$1:$P$1,0)))</f>
        <v/>
      </c>
      <c r="N8" s="20" t="str">
        <f>IF($J8="","",INDEX('a-z PITCHERS'!$A$1:$P$1108,MATCH($J8,'a-z PITCHERS'!$A$1:$A$1108,0),MATCH($N$2,'a-z PITCHERS'!$A$1:$P$1,0)))</f>
        <v/>
      </c>
      <c r="O8" s="20" t="str">
        <f>IF($J8="","",INDEX('a-z PITCHERS'!$A$1:$P$1108,MATCH($J8,'a-z PITCHERS'!$A$1:$A$1108,0),MATCH($O$2,'a-z PITCHERS'!$A$1:$P$1,0)))</f>
        <v/>
      </c>
      <c r="Q8" t="s">
        <v>2292</v>
      </c>
    </row>
    <row r="9" spans="1:30" ht="15" thickBot="1" x14ac:dyDescent="0.35">
      <c r="A9" s="23"/>
      <c r="B9" s="20" t="str">
        <f>IF('DRAFT LIST'!D75="","",'DRAFT LIST'!D75)</f>
        <v/>
      </c>
      <c r="C9" s="20" t="str">
        <f>IF(B9="","",INDEX('all pos stats'!$A$1:$O$760,MATCH(B9,'all pos stats'!$A$1:$A$760,0),MATCH($C$2,'all pos stats'!$A$1:$O$1,0)))</f>
        <v/>
      </c>
      <c r="D9" s="20" t="str">
        <f>IF(B9="","",INDEX('all pos stats'!$A$1:$O$760,MATCH(B9,'all pos stats'!$A$1:$A$760,0),MATCH($D$2,'all pos stats'!$A$1:$O$1,0)))</f>
        <v/>
      </c>
      <c r="E9" s="20" t="str">
        <f>IF(B9="","",INDEX('all pos stats'!$A$1:$O$760,MATCH(B9,'all pos stats'!$A$1:$A$760,0),MATCH($E$2,'all pos stats'!$A$1:$O$1,0)))</f>
        <v/>
      </c>
      <c r="F9" s="20" t="str">
        <f>IF(B9="","",INDEX('all pos stats'!$A$1:$O$760,MATCH(B9,'all pos stats'!$A$1:$A$760,0),MATCH($F$2,'all pos stats'!$A$1:$O$1,0)))</f>
        <v/>
      </c>
      <c r="G9" s="20" t="str">
        <f>IF(B9="","",INDEX('all pos stats'!$A$1:$O$760,MATCH(B9,'all pos stats'!$A$1:$A$760,0),MATCH($G$2,'all pos stats'!$A$1:$O$1,0)))</f>
        <v/>
      </c>
      <c r="I9" s="23" t="s">
        <v>952</v>
      </c>
      <c r="J9" s="20" t="str">
        <f>IF('DRAFT LIST'!F75="","",'DRAFT LIST'!F75)</f>
        <v>Carlos Martinez (STL - SP) </v>
      </c>
      <c r="K9" s="20">
        <f>IF(J9="","",INDEX('a-z PITCHERS'!$A$1:$P$1108,MATCH(J9,'a-z PITCHERS'!$A$1:$A$1108,0),MATCH($K$2,'a-z PITCHERS'!$A$1:$P$1,0)))</f>
        <v>0</v>
      </c>
      <c r="L9" s="20">
        <f>IF($J$9="","",INDEX('a-z PITCHERS'!$A$1:$P$1108,MATCH($J9,'a-z PITCHERS'!$A$1:$A$1108,0),MATCH($L2,'a-z PITCHERS'!$A$1:$P$1,0)))</f>
        <v>181</v>
      </c>
      <c r="M9" s="20">
        <f>IF($J9="","",INDEX('a-z PITCHERS'!$A$1:$P$1108,MATCH($J9,'a-z PITCHERS'!$A$1:$A$1108,0),MATCH($M$2,'a-z PITCHERS'!$A$1:$P$1,0)))</f>
        <v>3.38</v>
      </c>
      <c r="N9" s="20">
        <f>IF($J9="","",INDEX('a-z PITCHERS'!$A$1:$P$1108,MATCH($J9,'a-z PITCHERS'!$A$1:$A$1108,0),MATCH($N$2,'a-z PITCHERS'!$A$1:$P$1,0)))</f>
        <v>1.26</v>
      </c>
      <c r="O9" s="20">
        <f>IF($J9="","",INDEX('a-z PITCHERS'!$A$1:$P$1108,MATCH($J9,'a-z PITCHERS'!$A$1:$A$1108,0),MATCH($O$2,'a-z PITCHERS'!$A$1:$P$1,0)))</f>
        <v>21</v>
      </c>
      <c r="Q9" t="s">
        <v>3056</v>
      </c>
    </row>
    <row r="10" spans="1:30" ht="15" thickBot="1" x14ac:dyDescent="0.35">
      <c r="A10" s="23"/>
      <c r="B10" s="20" t="str">
        <f>IF('DRAFT LIST'!D83="","",'DRAFT LIST'!D83)</f>
        <v/>
      </c>
      <c r="C10" s="20" t="str">
        <f>IF(B10="","",INDEX('all pos stats'!$A$1:$O$760,MATCH(B10,'all pos stats'!$A$1:$A$760,0),MATCH($C$2,'all pos stats'!$A$1:$O$1,0)))</f>
        <v/>
      </c>
      <c r="D10" s="20" t="str">
        <f>IF(B10="","",INDEX('all pos stats'!$A$1:$O$760,MATCH(B10,'all pos stats'!$A$1:$A$760,0),MATCH($D$2,'all pos stats'!$A$1:$O$1,0)))</f>
        <v/>
      </c>
      <c r="E10" s="20" t="str">
        <f>IF(B10="","",INDEX('all pos stats'!$A$1:$O$760,MATCH(B10,'all pos stats'!$A$1:$A$760,0),MATCH($E$2,'all pos stats'!$A$1:$O$1,0)))</f>
        <v/>
      </c>
      <c r="F10" s="20" t="str">
        <f>IF(B10="","",INDEX('all pos stats'!$A$1:$O$760,MATCH(B10,'all pos stats'!$A$1:$A$760,0),MATCH($F$2,'all pos stats'!$A$1:$O$1,0)))</f>
        <v/>
      </c>
      <c r="G10" s="20" t="str">
        <f>IF(B10="","",INDEX('all pos stats'!$A$1:$O$760,MATCH(B10,'all pos stats'!$A$1:$A$760,0),MATCH($G$2,'all pos stats'!$A$1:$O$1,0)))</f>
        <v/>
      </c>
      <c r="I10" s="23" t="s">
        <v>952</v>
      </c>
      <c r="J10" s="20" t="str">
        <f>IF('DRAFT LIST'!F83="","",'DRAFT LIST'!F83)</f>
        <v>Zach Britton (BAL - RP) </v>
      </c>
      <c r="K10" s="20">
        <f>IF(J10="","",INDEX('a-z PITCHERS'!$A$1:$P$1108,MATCH(J10,'a-z PITCHERS'!$A$1:$A$1108,0),MATCH($K$2,'a-z PITCHERS'!$A$1:$P$1,0)))</f>
        <v>38</v>
      </c>
      <c r="L10" s="20">
        <f>IF($J$10="","",INDEX('a-z PITCHERS'!$A$1:$P$1108,MATCH($J10,'a-z PITCHERS'!$A$1:$A$1108,0),MATCH($L2,'a-z PITCHERS'!$A$1:$P$1,0)))</f>
        <v>74</v>
      </c>
      <c r="M10" s="20">
        <f>IF($J10="","",INDEX('a-z PITCHERS'!$A$1:$P$1108,MATCH($J10,'a-z PITCHERS'!$A$1:$A$1108,0),MATCH($M$2,'a-z PITCHERS'!$A$1:$P$1,0)))</f>
        <v>2.11</v>
      </c>
      <c r="N10" s="20">
        <f>IF($J10="","",INDEX('a-z PITCHERS'!$A$1:$P$1108,MATCH($J10,'a-z PITCHERS'!$A$1:$A$1108,0),MATCH($N$2,'a-z PITCHERS'!$A$1:$P$1,0)))</f>
        <v>1.02</v>
      </c>
      <c r="O10" s="20">
        <f>IF($J10="","",INDEX('a-z PITCHERS'!$A$1:$P$1108,MATCH($J10,'a-z PITCHERS'!$A$1:$A$1108,0),MATCH($O$2,'a-z PITCHERS'!$A$1:$P$1,0)))</f>
        <v>0</v>
      </c>
      <c r="Q10" t="s">
        <v>3057</v>
      </c>
    </row>
    <row r="11" spans="1:30" ht="15" thickBot="1" x14ac:dyDescent="0.35">
      <c r="A11" s="23"/>
      <c r="B11" s="20" t="str">
        <f>IF('DRAFT LIST'!D97="","",'DRAFT LIST'!D97)</f>
        <v/>
      </c>
      <c r="C11" s="20" t="str">
        <f>IF(B11="","",INDEX('all pos stats'!$A$1:$O$760,MATCH(B11,'all pos stats'!$A$1:$A$760,0),MATCH($C$2,'all pos stats'!$A$1:$O$1,0)))</f>
        <v/>
      </c>
      <c r="D11" s="20" t="str">
        <f>IF(B11="","",INDEX('all pos stats'!$A$1:$O$760,MATCH(B11,'all pos stats'!$A$1:$A$760,0),MATCH($D$2,'all pos stats'!$A$1:$O$1,0)))</f>
        <v/>
      </c>
      <c r="E11" s="20" t="str">
        <f>IF(B11="","",INDEX('all pos stats'!$A$1:$O$760,MATCH(B11,'all pos stats'!$A$1:$A$760,0),MATCH($E$2,'all pos stats'!$A$1:$O$1,0)))</f>
        <v/>
      </c>
      <c r="F11" s="20" t="str">
        <f>IF(B11="","",INDEX('all pos stats'!$A$1:$O$760,MATCH(B11,'all pos stats'!$A$1:$A$760,0),MATCH($F$2,'all pos stats'!$A$1:$O$1,0)))</f>
        <v/>
      </c>
      <c r="G11" s="20" t="str">
        <f>IF(B11="","",INDEX('all pos stats'!$A$1:$O$760,MATCH(B11,'all pos stats'!$A$1:$A$760,0),MATCH($G$2,'all pos stats'!$A$1:$O$1,0)))</f>
        <v/>
      </c>
      <c r="I11" s="23" t="s">
        <v>2245</v>
      </c>
      <c r="J11" s="20" t="str">
        <f>IF('DRAFT LIST'!F97="","",'DRAFT LIST'!F97)</f>
        <v>Rick Porcello (BOS - SP) </v>
      </c>
      <c r="K11" s="20">
        <f>IF(J11="","",INDEX('a-z PITCHERS'!$A$1:$P$1108,MATCH(J11,'a-z PITCHERS'!$A$1:$A$1108,0),MATCH($K$2,'a-z PITCHERS'!$A$1:$P$1,0)))</f>
        <v>0</v>
      </c>
      <c r="L11" s="20">
        <f>IF($J$11="","",INDEX('a-z PITCHERS'!$A$1:$P$1108,MATCH($J11,'a-z PITCHERS'!$A$1:$A$1108,0),MATCH($L2,'a-z PITCHERS'!$A$1:$P$1,0)))</f>
        <v>167</v>
      </c>
      <c r="M11" s="20">
        <f>IF($J11="","",INDEX('a-z PITCHERS'!$A$1:$P$1108,MATCH($J11,'a-z PITCHERS'!$A$1:$A$1108,0),MATCH($M$2,'a-z PITCHERS'!$A$1:$P$1,0)))</f>
        <v>3.77</v>
      </c>
      <c r="N11" s="20">
        <f>IF($J11="","",INDEX('a-z PITCHERS'!$A$1:$P$1108,MATCH($J11,'a-z PITCHERS'!$A$1:$A$1108,0),MATCH($N$2,'a-z PITCHERS'!$A$1:$P$1,0)))</f>
        <v>1.19</v>
      </c>
      <c r="O11" s="20">
        <f>IF($J11="","",INDEX('a-z PITCHERS'!$A$1:$P$1108,MATCH($J11,'a-z PITCHERS'!$A$1:$A$1108,0),MATCH($O$2,'a-z PITCHERS'!$A$1:$P$1,0)))</f>
        <v>22</v>
      </c>
      <c r="Q11" t="s">
        <v>3058</v>
      </c>
    </row>
    <row r="12" spans="1:30" ht="15" thickBot="1" x14ac:dyDescent="0.35">
      <c r="A12" s="27"/>
      <c r="B12" s="20" t="str">
        <f>IF('DRAFT LIST'!D105="","",'DRAFT LIST'!D105)</f>
        <v/>
      </c>
      <c r="C12" s="20" t="str">
        <f>IF(B12="","",INDEX('all pos stats'!$A$1:$O$760,MATCH(B12,'all pos stats'!$A$1:$A$760,0),MATCH($C$2,'all pos stats'!$A$1:$O$1,0)))</f>
        <v/>
      </c>
      <c r="D12" s="20" t="str">
        <f>IF(B12="","",INDEX('all pos stats'!$A$1:$O$760,MATCH(B12,'all pos stats'!$A$1:$A$760,0),MATCH($D$2,'all pos stats'!$A$1:$O$1,0)))</f>
        <v/>
      </c>
      <c r="E12" s="20" t="str">
        <f>IF(B12="","",INDEX('all pos stats'!$A$1:$O$760,MATCH(B12,'all pos stats'!$A$1:$A$760,0),MATCH($E$2,'all pos stats'!$A$1:$O$1,0)))</f>
        <v/>
      </c>
      <c r="F12" s="20" t="str">
        <f>IF(B12="","",INDEX('all pos stats'!$A$1:$O$760,MATCH(B12,'all pos stats'!$A$1:$A$760,0),MATCH($F$2,'all pos stats'!$A$1:$O$1,0)))</f>
        <v/>
      </c>
      <c r="G12" s="20" t="str">
        <f>IF(B12="","",INDEX('all pos stats'!$A$1:$O$760,MATCH(B12,'all pos stats'!$A$1:$A$760,0),MATCH($G$2,'all pos stats'!$A$1:$O$1,0)))</f>
        <v/>
      </c>
      <c r="I12" s="27" t="s">
        <v>952</v>
      </c>
      <c r="J12" s="20" t="str">
        <f>IF('DRAFT LIST'!F106="","",'DRAFT LIST'!F106)</f>
        <v>Jose Quintana (CWS - SP) </v>
      </c>
      <c r="K12" s="20">
        <f>IF(J12="","",INDEX('a-z PITCHERS'!$A$1:$P$1108,MATCH(J12,'a-z PITCHERS'!$A$1:$A$1108,0),MATCH($K$2,'a-z PITCHERS'!$A$1:$P$1,0)))</f>
        <v>0</v>
      </c>
      <c r="L12" s="20">
        <f>IF($J$12="","",INDEX('a-z PITCHERS'!$A$1:$P$1108,MATCH($J12,'a-z PITCHERS'!$A$1:$A$1108,0),MATCH($L2,'a-z PITCHERS'!$A$1:$P$1,0)))</f>
        <v>178</v>
      </c>
      <c r="M12" s="20">
        <f>IF($J12="","",INDEX('a-z PITCHERS'!$A$1:$P$1108,MATCH($J12,'a-z PITCHERS'!$A$1:$A$1108,0),MATCH($M$2,'a-z PITCHERS'!$A$1:$P$1,0)))</f>
        <v>3.61</v>
      </c>
      <c r="N12" s="20">
        <f>IF($J12="","",INDEX('a-z PITCHERS'!$A$1:$P$1108,MATCH($J12,'a-z PITCHERS'!$A$1:$A$1108,0),MATCH($N$2,'a-z PITCHERS'!$A$1:$P$1,0)))</f>
        <v>1.22</v>
      </c>
      <c r="O12" s="20">
        <f>IF($J12="","",INDEX('a-z PITCHERS'!$A$1:$P$1108,MATCH($J12,'a-z PITCHERS'!$A$1:$A$1108,0),MATCH($O$2,'a-z PITCHERS'!$A$1:$P$1,0)))</f>
        <v>22</v>
      </c>
      <c r="Q12" t="s">
        <v>3059</v>
      </c>
    </row>
    <row r="13" spans="1:30" ht="15" thickBot="1" x14ac:dyDescent="0.35">
      <c r="A13" s="30"/>
      <c r="B13" s="31" t="s">
        <v>954</v>
      </c>
      <c r="C13" s="65">
        <f>SUM(C3:C12)</f>
        <v>406</v>
      </c>
      <c r="D13" s="65">
        <f>SUM(D3:D12)</f>
        <v>141</v>
      </c>
      <c r="E13" s="65">
        <f>SUM(E3:E12)</f>
        <v>423</v>
      </c>
      <c r="F13" s="65">
        <f>SUM(F3:F12)</f>
        <v>71</v>
      </c>
      <c r="G13" s="66">
        <f>AVERAGE(G3:G12)</f>
        <v>0.2702</v>
      </c>
      <c r="H13" s="32"/>
      <c r="I13" s="33"/>
      <c r="J13" s="34" t="s">
        <v>954</v>
      </c>
      <c r="K13" s="65">
        <f>SUM(K3:K12)</f>
        <v>38</v>
      </c>
      <c r="L13" s="65">
        <f t="shared" ref="L13" si="0">SUM(L3:L12)</f>
        <v>825</v>
      </c>
      <c r="M13" s="65">
        <f>AVERAGE(M3:M12)</f>
        <v>3.1999999999999997</v>
      </c>
      <c r="N13" s="65">
        <f>AVERAGE(N3:N12)</f>
        <v>1.1560000000000001</v>
      </c>
      <c r="O13" s="65">
        <f>SUM(O3:O12)</f>
        <v>88</v>
      </c>
    </row>
    <row r="14" spans="1:30" ht="15" thickBot="1" x14ac:dyDescent="0.35">
      <c r="A14" s="35"/>
      <c r="B14" s="20" t="str">
        <f>IF('DRAFT LIST'!D119="","",'DRAFT LIST'!D119)</f>
        <v/>
      </c>
      <c r="C14" s="20" t="str">
        <f>IF(B14="","",INDEX('all pos stats'!$A$1:$O$760,MATCH(B14,'all pos stats'!$A$1:$A$760,0),MATCH($C$2,'all pos stats'!$A$1:$O$1,0)))</f>
        <v/>
      </c>
      <c r="D14" s="20" t="str">
        <f>IF(B14="","",INDEX('all pos stats'!$A$1:$O$760,MATCH(B14,'all pos stats'!$A$1:$A$760,0),MATCH($D$2,'all pos stats'!$A$1:$O$1,0)))</f>
        <v/>
      </c>
      <c r="E14" s="20" t="str">
        <f>IF(B14="","",INDEX('all pos stats'!$A$1:$O$760,MATCH(B14,'all pos stats'!$A$1:$A$760,0),MATCH($E$2,'all pos stats'!$A$1:$O$1,0)))</f>
        <v/>
      </c>
      <c r="F14" s="20" t="str">
        <f>IF(B14="","",INDEX('all pos stats'!$A$1:$O$760,MATCH(B14,'all pos stats'!$A$1:$A$760,0),MATCH($F$2,'all pos stats'!$A$1:$O$1,0)))</f>
        <v/>
      </c>
      <c r="G14" s="20" t="str">
        <f>IF(B14="","",INDEX('all pos stats'!$A$1:$O$760,MATCH(B14,'all pos stats'!$A$1:$A$760,0),MATCH($G$2,'all pos stats'!$A$1:$O$1,0)))</f>
        <v/>
      </c>
      <c r="I14" s="35" t="s">
        <v>2245</v>
      </c>
      <c r="J14" s="20" t="str">
        <f>IF('DRAFT LIST'!F119="","",'DRAFT LIST'!F119)</f>
        <v>Kenneth Giles (HOU - RP) </v>
      </c>
      <c r="K14" s="20">
        <f>IF(J14="","",INDEX('a-z PITCHERS'!$A$1:$P$1108,MATCH(J14,'a-z PITCHERS'!$A$1:$A$1108,0),MATCH($K$2,'a-z PITCHERS'!$A$1:$P$1,0)))</f>
        <v>33</v>
      </c>
      <c r="L14" s="20">
        <f>IF($J$14="","",INDEX('a-z PITCHERS'!$A$1:$P$1108,MATCH($J14,'a-z PITCHERS'!$A$1:$A$1108,0),MATCH($L2,'a-z PITCHERS'!$A$1:$P$1,0)))</f>
        <v>88</v>
      </c>
      <c r="M14" s="20">
        <f>IF($J14="","",INDEX('a-z PITCHERS'!$A$1:$P$1108,MATCH($J14,'a-z PITCHERS'!$A$1:$A$1108,0),MATCH($M$2,'a-z PITCHERS'!$A$1:$P$1,0)))</f>
        <v>2.95</v>
      </c>
      <c r="N14" s="20">
        <f>IF($J14="","",INDEX('a-z PITCHERS'!$A$1:$P$1108,MATCH($J14,'a-z PITCHERS'!$A$1:$A$1108,0),MATCH($N$2,'a-z PITCHERS'!$A$1:$P$1,0)))</f>
        <v>1.18</v>
      </c>
      <c r="O14" s="20">
        <f>IF($J14="","",INDEX('a-z PITCHERS'!$A$1:$P$1108,MATCH($J14,'a-z PITCHERS'!$A$1:$A$1108,0),MATCH($O$2,'a-z PITCHERS'!$A$1:$P$1,0)))</f>
        <v>0</v>
      </c>
    </row>
    <row r="15" spans="1:30" ht="15" thickBot="1" x14ac:dyDescent="0.35">
      <c r="A15" s="35"/>
      <c r="B15" s="20" t="str">
        <f>IF('DRAFT LIST'!D127="","",'DRAFT LIST'!D127)</f>
        <v>Stephen Piscotty (STL - CF,RF) </v>
      </c>
      <c r="C15" s="20">
        <f>IF(B15="","",INDEX('all pos stats'!$A$1:$O$760,MATCH(B15,'all pos stats'!$A$1:$A$760,0),MATCH($C$2,'all pos stats'!$A$1:$O$1,0)))</f>
        <v>77</v>
      </c>
      <c r="D15" s="20">
        <f>IF(B15="","",INDEX('all pos stats'!$A$1:$O$760,MATCH(B15,'all pos stats'!$A$1:$A$760,0),MATCH($D$2,'all pos stats'!$A$1:$O$1,0)))</f>
        <v>19</v>
      </c>
      <c r="E15" s="20">
        <f>IF(B15="","",INDEX('all pos stats'!$A$1:$O$760,MATCH(B15,'all pos stats'!$A$1:$A$760,0),MATCH($E$2,'all pos stats'!$A$1:$O$1,0)))</f>
        <v>82</v>
      </c>
      <c r="F15" s="20">
        <f>IF(B15="","",INDEX('all pos stats'!$A$1:$O$760,MATCH(B15,'all pos stats'!$A$1:$A$760,0),MATCH($F$2,'all pos stats'!$A$1:$O$1,0)))</f>
        <v>7</v>
      </c>
      <c r="G15" s="20">
        <f>IF(B15="","",INDEX('all pos stats'!$A$1:$O$760,MATCH(B15,'all pos stats'!$A$1:$A$760,0),MATCH($G$2,'all pos stats'!$A$1:$O$1,0)))</f>
        <v>0.27100000000000002</v>
      </c>
      <c r="I15" s="35" t="s">
        <v>952</v>
      </c>
      <c r="J15" s="20" t="str">
        <f>IF('DRAFT LIST'!F127="","",'DRAFT LIST'!F127)</f>
        <v/>
      </c>
      <c r="K15" s="20" t="str">
        <f>IF(J15="","",INDEX('a-z PITCHERS'!$A$1:$P$1108,MATCH(J15,'a-z PITCHERS'!$A$1:$A$1108,0),MATCH($K$2,'a-z PITCHERS'!$A$1:$P$1,0)))</f>
        <v/>
      </c>
      <c r="L15" s="20" t="str">
        <f>IF($J$15="","",INDEX('a-z PITCHERS'!$A$1:$P$1108,MATCH($J15,'a-z PITCHERS'!$A$1:$A$1108,0),MATCH($L2,'a-z PITCHERS'!$A$1:$P$1,0)))</f>
        <v/>
      </c>
      <c r="M15" s="20" t="str">
        <f>IF($J15="","",INDEX('a-z PITCHERS'!$A$1:$P$1108,MATCH($J15,'a-z PITCHERS'!$A$1:$A$1108,0),MATCH($M$2,'a-z PITCHERS'!$A$1:$P$1,0)))</f>
        <v/>
      </c>
      <c r="N15" s="20" t="str">
        <f>IF($J15="","",INDEX('a-z PITCHERS'!$A$1:$P$1108,MATCH($J15,'a-z PITCHERS'!$A$1:$A$1108,0),MATCH($N$2,'a-z PITCHERS'!$A$1:$P$1,0)))</f>
        <v/>
      </c>
      <c r="O15" s="20" t="str">
        <f>IF($J15="","",INDEX('a-z PITCHERS'!$A$1:$P$1108,MATCH($J15,'a-z PITCHERS'!$A$1:$A$1108,0),MATCH($O$2,'a-z PITCHERS'!$A$1:$P$1,0)))</f>
        <v/>
      </c>
    </row>
    <row r="16" spans="1:30" ht="15" thickBot="1" x14ac:dyDescent="0.35">
      <c r="A16" s="35"/>
      <c r="B16" s="20" t="str">
        <f>IF('DRAFT LIST'!D141="","",'DRAFT LIST'!D141)</f>
        <v/>
      </c>
      <c r="C16" s="20" t="str">
        <f>IF(B16="","",INDEX('all pos stats'!$A$1:$O$760,MATCH(B16,'all pos stats'!$A$1:$A$760,0),MATCH($C$2,'all pos stats'!$A$1:$O$1,0)))</f>
        <v/>
      </c>
      <c r="D16" s="20" t="str">
        <f>IF(B16="","",INDEX('all pos stats'!$A$1:$O$760,MATCH(B16,'all pos stats'!$A$1:$A$760,0),MATCH($D$2,'all pos stats'!$A$1:$O$1,0)))</f>
        <v/>
      </c>
      <c r="E16" s="20" t="str">
        <f>IF(B16="","",INDEX('all pos stats'!$A$1:$O$760,MATCH(B16,'all pos stats'!$A$1:$A$760,0),MATCH($E$2,'all pos stats'!$A$1:$O$1,0)))</f>
        <v/>
      </c>
      <c r="F16" s="20" t="str">
        <f>IF(B16="","",INDEX('all pos stats'!$A$1:$O$760,MATCH(B16,'all pos stats'!$A$1:$A$760,0),MATCH($F$2,'all pos stats'!$A$1:$O$1,0)))</f>
        <v/>
      </c>
      <c r="G16" s="20" t="str">
        <f>IF(B16="","",INDEX('all pos stats'!$A$1:$O$760,MATCH(B16,'all pos stats'!$A$1:$A$760,0),MATCH($G$2,'all pos stats'!$A$1:$O$1,0)))</f>
        <v/>
      </c>
      <c r="I16" s="35" t="s">
        <v>2245</v>
      </c>
      <c r="J16" s="20" t="str">
        <f>IF('DRAFT LIST'!F141="","",'DRAFT LIST'!F141)</f>
        <v>Marcus Stroman (TOR - SP) </v>
      </c>
      <c r="K16" s="20">
        <f>IF(J16="","",INDEX('a-z PITCHERS'!$A$1:$P$1108,MATCH(J16,'a-z PITCHERS'!$A$1:$A$1108,0),MATCH($K$2,'a-z PITCHERS'!$A$1:$P$1,0)))</f>
        <v>0</v>
      </c>
      <c r="L16" s="20">
        <f>IF($J$16="","",INDEX('a-z PITCHERS'!$A$1:$P$1108,MATCH($J16,'a-z PITCHERS'!$A$1:$A$1108,0),MATCH($L2,'a-z PITCHERS'!$A$1:$P$1,0)))</f>
        <v>147</v>
      </c>
      <c r="M16" s="20">
        <f>IF($J16="","",INDEX('a-z PITCHERS'!$A$1:$P$1108,MATCH($J16,'a-z PITCHERS'!$A$1:$A$1108,0),MATCH($M$2,'a-z PITCHERS'!$A$1:$P$1,0)))</f>
        <v>3.84</v>
      </c>
      <c r="N16" s="20">
        <f>IF($J16="","",INDEX('a-z PITCHERS'!$A$1:$P$1108,MATCH($J16,'a-z PITCHERS'!$A$1:$A$1108,0),MATCH($N$2,'a-z PITCHERS'!$A$1:$P$1,0)))</f>
        <v>1.25</v>
      </c>
      <c r="O16" s="20">
        <f>IF($J16="","",INDEX('a-z PITCHERS'!$A$1:$P$1108,MATCH($J16,'a-z PITCHERS'!$A$1:$A$1108,0),MATCH($O$2,'a-z PITCHERS'!$A$1:$P$1,0)))</f>
        <v>18</v>
      </c>
    </row>
    <row r="17" spans="1:15" ht="15" thickBot="1" x14ac:dyDescent="0.35">
      <c r="A17" s="35"/>
      <c r="B17" s="20" t="str">
        <f>IF('DRAFT LIST'!D149="","",'DRAFT LIST'!D149)</f>
        <v>Carlos Santana (CLE - 1B,DH) </v>
      </c>
      <c r="C17" s="20">
        <f>IF(B17="","",INDEX('all pos stats'!$A$1:$O$760,MATCH(B17,'all pos stats'!$A$1:$A$760,0),MATCH($C$2,'all pos stats'!$A$1:$O$1,0)))</f>
        <v>84</v>
      </c>
      <c r="D17" s="20">
        <f>IF(B17="","",INDEX('all pos stats'!$A$1:$O$760,MATCH(B17,'all pos stats'!$A$1:$A$760,0),MATCH($D$2,'all pos stats'!$A$1:$O$1,0)))</f>
        <v>26</v>
      </c>
      <c r="E17" s="20">
        <f>IF(B17="","",INDEX('all pos stats'!$A$1:$O$760,MATCH(B17,'all pos stats'!$A$1:$A$760,0),MATCH($E$2,'all pos stats'!$A$1:$O$1,0)))</f>
        <v>79</v>
      </c>
      <c r="F17" s="20">
        <f>IF(B17="","",INDEX('all pos stats'!$A$1:$O$760,MATCH(B17,'all pos stats'!$A$1:$A$760,0),MATCH($F$2,'all pos stats'!$A$1:$O$1,0)))</f>
        <v>6</v>
      </c>
      <c r="G17" s="20">
        <f>IF(B17="","",INDEX('all pos stats'!$A$1:$O$760,MATCH(B17,'all pos stats'!$A$1:$A$760,0),MATCH($G$2,'all pos stats'!$A$1:$O$1,0)))</f>
        <v>0.247</v>
      </c>
      <c r="I17" s="35" t="s">
        <v>952</v>
      </c>
      <c r="J17" s="20" t="str">
        <f>IF('DRAFT LIST'!F149="","",'DRAFT LIST'!F149)</f>
        <v/>
      </c>
      <c r="K17" s="20" t="str">
        <f>IF(J17="","",INDEX('a-z PITCHERS'!$A$1:$P$1108,MATCH(J17,'a-z PITCHERS'!$A$1:$A$1108,0),MATCH($K$2,'a-z PITCHERS'!$A$1:$P$1,0)))</f>
        <v/>
      </c>
      <c r="L17" s="20" t="str">
        <f>IF($J$17="","",INDEX('a-z PITCHERS'!$A$1:$P$1108,MATCH($J17,'a-z PITCHERS'!$A$1:$A$1108,0),MATCH($L2,'a-z PITCHERS'!$A$1:$P$1,0)))</f>
        <v/>
      </c>
      <c r="M17" s="20" t="str">
        <f>IF($J17="","",INDEX('a-z PITCHERS'!$A$1:$P$1108,MATCH($J17,'a-z PITCHERS'!$A$1:$A$1108,0),MATCH($M$2,'a-z PITCHERS'!$A$1:$P$1,0)))</f>
        <v/>
      </c>
      <c r="N17" s="20" t="str">
        <f>IF($J17="","",INDEX('a-z PITCHERS'!$A$1:$P$1108,MATCH($J17,'a-z PITCHERS'!$A$1:$A$1108,0),MATCH($N$2,'a-z PITCHERS'!$A$1:$P$1,0)))</f>
        <v/>
      </c>
      <c r="O17" s="20" t="str">
        <f>IF($J17="","",INDEX('a-z PITCHERS'!$A$1:$P$1108,MATCH($J17,'a-z PITCHERS'!$A$1:$A$1108,0),MATCH($O$2,'a-z PITCHERS'!$A$1:$P$1,0)))</f>
        <v/>
      </c>
    </row>
    <row r="18" spans="1:15" ht="15" thickBot="1" x14ac:dyDescent="0.35">
      <c r="A18" s="35"/>
      <c r="B18" s="20" t="str">
        <f>IF('DRAFT LIST'!D163="","",'DRAFT LIST'!D163)</f>
        <v>Evan Longoria (TB - 3B) </v>
      </c>
      <c r="C18" s="20">
        <f>IF(B18="","",INDEX('all pos stats'!$A$1:$O$760,MATCH(B18,'all pos stats'!$A$1:$A$760,0),MATCH($C$2,'all pos stats'!$A$1:$O$1,0)))</f>
        <v>77</v>
      </c>
      <c r="D18" s="20">
        <f>IF(B18="","",INDEX('all pos stats'!$A$1:$O$760,MATCH(B18,'all pos stats'!$A$1:$A$760,0),MATCH($D$2,'all pos stats'!$A$1:$O$1,0)))</f>
        <v>27</v>
      </c>
      <c r="E18" s="20">
        <f>IF(B18="","",INDEX('all pos stats'!$A$1:$O$760,MATCH(B18,'all pos stats'!$A$1:$A$760,0),MATCH($E$2,'all pos stats'!$A$1:$O$1,0)))</f>
        <v>87</v>
      </c>
      <c r="F18" s="20">
        <f>IF(B18="","",INDEX('all pos stats'!$A$1:$O$760,MATCH(B18,'all pos stats'!$A$1:$A$760,0),MATCH($F$2,'all pos stats'!$A$1:$O$1,0)))</f>
        <v>2</v>
      </c>
      <c r="G18" s="20">
        <f>IF(B18="","",INDEX('all pos stats'!$A$1:$O$760,MATCH(B18,'all pos stats'!$A$1:$A$760,0),MATCH($G$2,'all pos stats'!$A$1:$O$1,0)))</f>
        <v>0.26500000000000001</v>
      </c>
      <c r="I18" s="35" t="s">
        <v>2245</v>
      </c>
      <c r="J18" s="20" t="str">
        <f>IF('DRAFT LIST'!F163="","",'DRAFT LIST'!F163)</f>
        <v/>
      </c>
      <c r="K18" s="20" t="str">
        <f>IF(J18="","",INDEX('a-z PITCHERS'!$A$1:$P$1108,MATCH(J18,'a-z PITCHERS'!$A$1:$A$1108,0),MATCH($K$2,'a-z PITCHERS'!$A$1:$P$1,0)))</f>
        <v/>
      </c>
      <c r="L18" s="20" t="str">
        <f>IF($J$18="","",INDEX('a-z PITCHERS'!$A$1:$P$1108,MATCH($J18,'a-z PITCHERS'!$A$1:$A$1108,0),MATCH($L2,'a-z PITCHERS'!$A$1:$P$1,0)))</f>
        <v/>
      </c>
      <c r="M18" s="20" t="str">
        <f>IF($J18="","",INDEX('a-z PITCHERS'!$A$1:$P$1108,MATCH($J18,'a-z PITCHERS'!$A$1:$A$1108,0),MATCH($M$2,'a-z PITCHERS'!$A$1:$P$1,0)))</f>
        <v/>
      </c>
      <c r="N18" s="20" t="str">
        <f>IF($J18="","",INDEX('a-z PITCHERS'!$A$1:$P$1108,MATCH($J18,'a-z PITCHERS'!$A$1:$A$1108,0),MATCH($N$2,'a-z PITCHERS'!$A$1:$P$1,0)))</f>
        <v/>
      </c>
      <c r="O18" s="20" t="str">
        <f>IF($J18="","",INDEX('a-z PITCHERS'!$A$1:$P$1108,MATCH($J18,'a-z PITCHERS'!$A$1:$A$1108,0),MATCH($O$2,'a-z PITCHERS'!$A$1:$P$1,0)))</f>
        <v/>
      </c>
    </row>
    <row r="19" spans="1:15" ht="15" thickBot="1" x14ac:dyDescent="0.35">
      <c r="A19" s="35"/>
      <c r="B19" s="20" t="str">
        <f>IF('DRAFT LIST'!D171="","",'DRAFT LIST'!D171)</f>
        <v/>
      </c>
      <c r="C19" s="20" t="str">
        <f>IF(B19="","",INDEX('all pos stats'!$A$1:$O$760,MATCH(B19,'all pos stats'!$A$1:$A$760,0),MATCH($C$2,'all pos stats'!$A$1:$O$1,0)))</f>
        <v/>
      </c>
      <c r="D19" s="20" t="str">
        <f>IF(B19="","",INDEX('all pos stats'!$A$1:$O$760,MATCH(B19,'all pos stats'!$A$1:$A$760,0),MATCH($D$2,'all pos stats'!$A$1:$O$1,0)))</f>
        <v/>
      </c>
      <c r="E19" s="20" t="str">
        <f>IF(B19="","",INDEX('all pos stats'!$A$1:$O$760,MATCH(B19,'all pos stats'!$A$1:$A$760,0),MATCH($E$2,'all pos stats'!$A$1:$O$1,0)))</f>
        <v/>
      </c>
      <c r="F19" s="20" t="str">
        <f>IF(B19="","",INDEX('all pos stats'!$A$1:$O$760,MATCH(B19,'all pos stats'!$A$1:$A$760,0),MATCH($F$2,'all pos stats'!$A$1:$O$1,0)))</f>
        <v/>
      </c>
      <c r="G19" s="20" t="str">
        <f>IF(B19="","",INDEX('all pos stats'!$A$1:$O$760,MATCH(B19,'all pos stats'!$A$1:$A$760,0),MATCH($G$2,'all pos stats'!$A$1:$O$1,0)))</f>
        <v/>
      </c>
      <c r="I19" s="35" t="s">
        <v>952</v>
      </c>
      <c r="J19" s="20" t="str">
        <f>IF('DRAFT LIST'!F171="","",'DRAFT LIST'!F171)</f>
        <v>Drew Smyly (SEA - SP) </v>
      </c>
      <c r="K19" s="20">
        <f>IF(J19="","",INDEX('a-z PITCHERS'!$A$1:$P$1108,MATCH(J19,'a-z PITCHERS'!$A$1:$A$1108,0),MATCH($K$2,'a-z PITCHERS'!$A$1:$P$1,0)))</f>
        <v>0</v>
      </c>
      <c r="L19" s="20">
        <f>IF($J$19="","",INDEX('a-z PITCHERS'!$A$1:$P$1108,MATCH($J19,'a-z PITCHERS'!$A$1:$A$1108,0),MATCH($L2,'a-z PITCHERS'!$A$1:$P$1,0)))</f>
        <v>162</v>
      </c>
      <c r="M19" s="20">
        <f>IF($J19="","",INDEX('a-z PITCHERS'!$A$1:$P$1108,MATCH($J19,'a-z PITCHERS'!$A$1:$A$1108,0),MATCH($M$2,'a-z PITCHERS'!$A$1:$P$1,0)))</f>
        <v>4.04</v>
      </c>
      <c r="N19" s="20">
        <f>IF($J19="","",INDEX('a-z PITCHERS'!$A$1:$P$1108,MATCH($J19,'a-z PITCHERS'!$A$1:$A$1108,0),MATCH($N$2,'a-z PITCHERS'!$A$1:$P$1,0)))</f>
        <v>1.23</v>
      </c>
      <c r="O19" s="20">
        <f>IF($J19="","",INDEX('a-z PITCHERS'!$A$1:$P$1108,MATCH($J19,'a-z PITCHERS'!$A$1:$A$1108,0),MATCH($O$2,'a-z PITCHERS'!$A$1:$P$1,0)))</f>
        <v>16</v>
      </c>
    </row>
    <row r="20" spans="1:15" ht="15" thickBot="1" x14ac:dyDescent="0.35">
      <c r="A20" s="35"/>
      <c r="B20" s="20" t="str">
        <f>IF('DRAFT LIST'!D185="","",'DRAFT LIST'!D185)</f>
        <v>Lorenzo Cain (KC - CF,RF) </v>
      </c>
      <c r="C20" s="20">
        <f>IF(B20="","",INDEX('all pos stats'!$A$1:$O$760,MATCH(B20,'all pos stats'!$A$1:$A$760,0),MATCH($C$2,'all pos stats'!$A$1:$O$1,0)))</f>
        <v>74</v>
      </c>
      <c r="D20" s="20">
        <f>IF(B20="","",INDEX('all pos stats'!$A$1:$O$760,MATCH(B20,'all pos stats'!$A$1:$A$760,0),MATCH($D$2,'all pos stats'!$A$1:$O$1,0)))</f>
        <v>12</v>
      </c>
      <c r="E20" s="20">
        <f>IF(B20="","",INDEX('all pos stats'!$A$1:$O$760,MATCH(B20,'all pos stats'!$A$1:$A$760,0),MATCH($E$2,'all pos stats'!$A$1:$O$1,0)))</f>
        <v>68</v>
      </c>
      <c r="F20" s="20">
        <f>IF(B20="","",INDEX('all pos stats'!$A$1:$O$760,MATCH(B20,'all pos stats'!$A$1:$A$760,0),MATCH($F$2,'all pos stats'!$A$1:$O$1,0)))</f>
        <v>21</v>
      </c>
      <c r="G20" s="20">
        <f>IF(B20="","",INDEX('all pos stats'!$A$1:$O$760,MATCH(B20,'all pos stats'!$A$1:$A$760,0),MATCH($G$2,'all pos stats'!$A$1:$O$1,0)))</f>
        <v>0.28399999999999997</v>
      </c>
      <c r="I20" s="35" t="s">
        <v>2245</v>
      </c>
      <c r="J20" s="20" t="str">
        <f>IF('DRAFT LIST'!F185="","",'DRAFT LIST'!F185)</f>
        <v/>
      </c>
      <c r="K20" s="20" t="str">
        <f>IF(J20="","",INDEX('a-z PITCHERS'!$A$1:$P$1108,MATCH(J20,'a-z PITCHERS'!$A$1:$A$1108,0),MATCH($K$2,'a-z PITCHERS'!$A$1:$P$1,0)))</f>
        <v/>
      </c>
      <c r="L20" s="20" t="str">
        <f>IF($J$20="","",INDEX('a-z PITCHERS'!$A$1:$P$1108,MATCH($J20,'a-z PITCHERS'!$A$1:$A$1108,0),MATCH($L2,'a-z PITCHERS'!$A$1:$P$1,0)))</f>
        <v/>
      </c>
      <c r="M20" s="20" t="str">
        <f>IF($J20="","",INDEX('a-z PITCHERS'!$A$1:$P$1108,MATCH($J20,'a-z PITCHERS'!$A$1:$A$1108,0),MATCH($M$2,'a-z PITCHERS'!$A$1:$P$1,0)))</f>
        <v/>
      </c>
      <c r="N20" s="20" t="str">
        <f>IF($J20="","",INDEX('a-z PITCHERS'!$A$1:$P$1108,MATCH($J20,'a-z PITCHERS'!$A$1:$A$1108,0),MATCH($N$2,'a-z PITCHERS'!$A$1:$P$1,0)))</f>
        <v/>
      </c>
      <c r="O20" s="20" t="str">
        <f>IF($J20="","",INDEX('a-z PITCHERS'!$A$1:$P$1108,MATCH($J20,'a-z PITCHERS'!$A$1:$A$1108,0),MATCH($O$2,'a-z PITCHERS'!$A$1:$P$1,0)))</f>
        <v/>
      </c>
    </row>
    <row r="21" spans="1:15" x14ac:dyDescent="0.3">
      <c r="A21" s="35"/>
      <c r="B21" s="20" t="str">
        <f>IF('DRAFT LIST'!D193="","",'DRAFT LIST'!D193)</f>
        <v>Yoan Moncada (CWS - 3B) MiLB </v>
      </c>
      <c r="C21" s="20">
        <f>IF(B21="","",INDEX('all pos stats'!$A$1:$O$760,MATCH(B21,'all pos stats'!$A$1:$A$760,0),MATCH($C$2,'all pos stats'!$A$1:$O$1,0)))</f>
        <v>51</v>
      </c>
      <c r="D21" s="20">
        <f>IF(B21="","",INDEX('all pos stats'!$A$1:$O$760,MATCH(B21,'all pos stats'!$A$1:$A$760,0),MATCH($D$2,'all pos stats'!$A$1:$O$1,0)))</f>
        <v>12</v>
      </c>
      <c r="E21" s="20">
        <f>IF(B21="","",INDEX('all pos stats'!$A$1:$O$760,MATCH(B21,'all pos stats'!$A$1:$A$760,0),MATCH($E$2,'all pos stats'!$A$1:$O$1,0)))</f>
        <v>42</v>
      </c>
      <c r="F21" s="20">
        <f>IF(B21="","",INDEX('all pos stats'!$A$1:$O$760,MATCH(B21,'all pos stats'!$A$1:$A$760,0),MATCH($F$2,'all pos stats'!$A$1:$O$1,0)))</f>
        <v>20</v>
      </c>
      <c r="G21" s="20">
        <f>IF(B21="","",INDEX('all pos stats'!$A$1:$O$760,MATCH(B21,'all pos stats'!$A$1:$A$760,0),MATCH($G$2,'all pos stats'!$A$1:$O$1,0)))</f>
        <v>0.23599999999999999</v>
      </c>
      <c r="I21" s="35" t="s">
        <v>952</v>
      </c>
      <c r="J21" s="20" t="str">
        <f>IF('DRAFT LIST'!F193="","",'DRAFT LIST'!F193)</f>
        <v/>
      </c>
      <c r="K21" s="20" t="str">
        <f>IF(J21="","",INDEX('a-z PITCHERS'!$A$1:$P$1108,MATCH(J21,'a-z PITCHERS'!$A$1:$A$1108,0),MATCH($K$2,'a-z PITCHERS'!$A$1:$P$1,0)))</f>
        <v/>
      </c>
      <c r="L21" s="20" t="str">
        <f>IF($J$21="","",INDEX('a-z PITCHERS'!$A$1:$P$1108,MATCH($J21,'a-z PITCHERS'!$A$1:$A$1108,0),MATCH($L2,'a-z PITCHERS'!$A$1:$P$1,0)))</f>
        <v/>
      </c>
      <c r="M21" s="20" t="str">
        <f>IF($J21="","",INDEX('a-z PITCHERS'!$A$1:$P$1108,MATCH($J21,'a-z PITCHERS'!$A$1:$A$1108,0),MATCH($M$2,'a-z PITCHERS'!$A$1:$P$1,0)))</f>
        <v/>
      </c>
      <c r="N21" s="20" t="str">
        <f>IF($J21="","",INDEX('a-z PITCHERS'!$A$1:$P$1108,MATCH($J21,'a-z PITCHERS'!$A$1:$A$1108,0),MATCH($N$2,'a-z PITCHERS'!$A$1:$P$1,0)))</f>
        <v/>
      </c>
      <c r="O21" s="20" t="str">
        <f>IF($J21="","",INDEX('a-z PITCHERS'!$A$1:$P$1108,MATCH($J21,'a-z PITCHERS'!$A$1:$A$1108,0),MATCH($O$2,'a-z PITCHERS'!$A$1:$P$1,0)))</f>
        <v/>
      </c>
    </row>
    <row r="22" spans="1:15" x14ac:dyDescent="0.3">
      <c r="A22" s="35"/>
      <c r="B22" s="31" t="s">
        <v>3134</v>
      </c>
      <c r="C22" s="65">
        <f>SUM(C13:C21)</f>
        <v>769</v>
      </c>
      <c r="D22" s="65">
        <f t="shared" ref="D22:F22" si="1">SUM(D13:D21)</f>
        <v>237</v>
      </c>
      <c r="E22" s="65">
        <f t="shared" si="1"/>
        <v>781</v>
      </c>
      <c r="F22" s="65">
        <f t="shared" si="1"/>
        <v>127</v>
      </c>
      <c r="G22" s="66">
        <f>AVERAGE(G13:G21)</f>
        <v>0.26219999999999999</v>
      </c>
      <c r="I22" s="35"/>
      <c r="J22" s="34" t="s">
        <v>3134</v>
      </c>
      <c r="K22" s="65">
        <f>SUM(K13:K21)</f>
        <v>71</v>
      </c>
      <c r="L22" s="65">
        <f t="shared" ref="L22" si="2">SUM(L13:L21)</f>
        <v>1222</v>
      </c>
      <c r="M22" s="65">
        <f>AVERAGE(M13:M21)</f>
        <v>3.5075000000000003</v>
      </c>
      <c r="N22" s="65">
        <f>AVERAGE(N13:N21)</f>
        <v>1.2040000000000002</v>
      </c>
      <c r="O22" s="65">
        <f>SUM(O13:O21)</f>
        <v>122</v>
      </c>
    </row>
    <row r="23" spans="1:15" x14ac:dyDescent="0.3">
      <c r="J23" t="s">
        <v>2247</v>
      </c>
    </row>
    <row r="25" spans="1:15" x14ac:dyDescent="0.3">
      <c r="A25" t="s">
        <v>2285</v>
      </c>
    </row>
    <row r="33" spans="1:15" ht="15" thickBot="1" x14ac:dyDescent="0.35"/>
    <row r="34" spans="1:15" ht="15" thickBot="1" x14ac:dyDescent="0.35">
      <c r="B34" s="71"/>
      <c r="C34" s="72" t="s">
        <v>169</v>
      </c>
      <c r="D34" s="73" t="s">
        <v>170</v>
      </c>
      <c r="E34" s="72" t="s">
        <v>171</v>
      </c>
      <c r="F34" s="73" t="s">
        <v>172</v>
      </c>
      <c r="G34" s="72" t="s">
        <v>173</v>
      </c>
      <c r="H34" s="74"/>
      <c r="I34" s="75"/>
      <c r="J34" s="71" t="s">
        <v>942</v>
      </c>
      <c r="K34" s="76" t="s">
        <v>1725</v>
      </c>
      <c r="L34" s="77" t="s">
        <v>943</v>
      </c>
      <c r="M34" s="76" t="s">
        <v>944</v>
      </c>
      <c r="N34" s="77" t="s">
        <v>945</v>
      </c>
      <c r="O34" s="78" t="s">
        <v>946</v>
      </c>
    </row>
    <row r="35" spans="1:15" x14ac:dyDescent="0.3">
      <c r="A35" t="s">
        <v>2286</v>
      </c>
      <c r="C35">
        <f>MAX(Tony!C13,Scott!C13,MiLo!C13,Carl!C13,Nick!C13)</f>
        <v>612</v>
      </c>
    </row>
    <row r="36" spans="1:15" x14ac:dyDescent="0.3">
      <c r="A36" t="s">
        <v>2287</v>
      </c>
      <c r="C36">
        <f>C35-C13</f>
        <v>206</v>
      </c>
    </row>
    <row r="37" spans="1:15" x14ac:dyDescent="0.3">
      <c r="A37" t="s">
        <v>2288</v>
      </c>
      <c r="C37">
        <f>RANK(R6,R3:R6,0)</f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37"/>
  <sheetViews>
    <sheetView workbookViewId="0">
      <selection activeCell="A16" sqref="A16"/>
    </sheetView>
  </sheetViews>
  <sheetFormatPr defaultRowHeight="14.4" x14ac:dyDescent="0.3"/>
  <cols>
    <col min="1" max="1" width="19.6640625" customWidth="1"/>
    <col min="2" max="2" width="31.6640625" customWidth="1"/>
    <col min="3" max="3" width="8.88671875" customWidth="1"/>
    <col min="8" max="8" width="1.6640625" customWidth="1"/>
    <col min="9" max="9" width="8.33203125" style="11" customWidth="1"/>
    <col min="10" max="10" width="31.6640625" customWidth="1"/>
    <col min="11" max="12" width="8.88671875" customWidth="1"/>
    <col min="15" max="15" width="8.88671875" customWidth="1"/>
  </cols>
  <sheetData>
    <row r="1" spans="1:30" ht="15" thickBot="1" x14ac:dyDescent="0.35">
      <c r="A1" s="11" t="str">
        <f>'DRAFT LIST'!A9</f>
        <v>Jobu's Butt - Nick</v>
      </c>
      <c r="I1" s="11" t="s">
        <v>941</v>
      </c>
    </row>
    <row r="2" spans="1:30" ht="15" thickBot="1" x14ac:dyDescent="0.35">
      <c r="A2" s="11"/>
      <c r="B2" s="12"/>
      <c r="C2" s="13" t="s">
        <v>169</v>
      </c>
      <c r="D2" s="14" t="s">
        <v>170</v>
      </c>
      <c r="E2" s="13" t="s">
        <v>171</v>
      </c>
      <c r="F2" s="14" t="s">
        <v>172</v>
      </c>
      <c r="G2" s="13" t="s">
        <v>173</v>
      </c>
      <c r="H2" s="15"/>
      <c r="I2" s="16"/>
      <c r="J2" s="12" t="s">
        <v>942</v>
      </c>
      <c r="K2" s="17" t="s">
        <v>1725</v>
      </c>
      <c r="L2" s="18" t="s">
        <v>943</v>
      </c>
      <c r="M2" s="17" t="s">
        <v>944</v>
      </c>
      <c r="N2" s="18" t="s">
        <v>945</v>
      </c>
      <c r="O2" s="17" t="s">
        <v>946</v>
      </c>
      <c r="R2" s="13" t="s">
        <v>169</v>
      </c>
      <c r="S2" s="14" t="s">
        <v>170</v>
      </c>
      <c r="T2" s="13" t="s">
        <v>171</v>
      </c>
      <c r="U2" s="14" t="s">
        <v>172</v>
      </c>
      <c r="V2" s="13" t="s">
        <v>173</v>
      </c>
      <c r="W2" s="15"/>
      <c r="X2" s="16"/>
      <c r="Y2" s="12" t="s">
        <v>942</v>
      </c>
      <c r="Z2" s="17" t="s">
        <v>1725</v>
      </c>
      <c r="AA2" s="18" t="s">
        <v>943</v>
      </c>
      <c r="AB2" s="17" t="s">
        <v>944</v>
      </c>
      <c r="AC2" s="18" t="s">
        <v>945</v>
      </c>
      <c r="AD2" s="17" t="s">
        <v>946</v>
      </c>
    </row>
    <row r="3" spans="1:30" ht="15" thickBot="1" x14ac:dyDescent="0.35">
      <c r="A3" s="19"/>
      <c r="B3" s="20" t="str">
        <f>IF('DRAFT LIST'!D10="","",'DRAFT LIST'!D10)</f>
        <v>Trea Turner (WSH - 2B,CF) </v>
      </c>
      <c r="C3" s="20">
        <f>IF(B3="","",INDEX('all pos stats'!$A$1:$O$760,MATCH(B3,'all pos stats'!$A$1:$A$760,0),MATCH($C$2,'all pos stats'!$A$1:$O$1,0)))</f>
        <v>89</v>
      </c>
      <c r="D3" s="20">
        <f>IF(B3="","",INDEX('all pos stats'!$A$1:$O$760,MATCH(B3,'all pos stats'!$A$1:$A$760,0),MATCH($D$2,'all pos stats'!$A$1:$O$1,0)))</f>
        <v>16</v>
      </c>
      <c r="E3" s="20">
        <f>IF(B3="","",INDEX('all pos stats'!$A$1:$O$760,MATCH(B3,'all pos stats'!$A$1:$A$760,0),MATCH($E$2,'all pos stats'!$A$1:$O$1,0)))</f>
        <v>62</v>
      </c>
      <c r="F3" s="20">
        <f>IF(B3="","",INDEX('all pos stats'!$A$1:$O$760,MATCH(B3,'all pos stats'!$A$1:$A$760,0),MATCH($F$2,'all pos stats'!$A$1:$O$1,0)))</f>
        <v>41</v>
      </c>
      <c r="G3" s="20">
        <f>IF(B3="","",INDEX('all pos stats'!$A$1:$O$760,MATCH(B3,'all pos stats'!$A$1:$A$760,0),MATCH($G$2,'all pos stats'!$A$1:$O$1,0)))</f>
        <v>0.29499999999999998</v>
      </c>
      <c r="I3" s="22" t="s">
        <v>948</v>
      </c>
      <c r="J3" s="20" t="str">
        <f>IF('DRAFT LIST'!F10="","",'DRAFT LIST'!F10)</f>
        <v/>
      </c>
      <c r="K3" s="20" t="str">
        <f>IF(J3="","",INDEX('a-z PITCHERS'!$A$1:$P$1108,MATCH(J3,'a-z PITCHERS'!$A$1:$A$1108,0),MATCH($K$2,'a-z PITCHERS'!$A$1:$P$1,0)))</f>
        <v/>
      </c>
      <c r="L3" s="20" t="str">
        <f>IF($J$3="","",INDEX('a-z PITCHERS'!$A$1:$P$1108,MATCH($J3,'a-z PITCHERS'!$A$1:$A$1108,0),MATCH($L2,'a-z PITCHERS'!$A$1:$P$1,0)))</f>
        <v/>
      </c>
      <c r="M3" s="20" t="str">
        <f>IF($J3="","",INDEX('a-z PITCHERS'!$A$1:$P$1108,MATCH($J3,'a-z PITCHERS'!$A$1:$A$1108,0),MATCH($M$2,'a-z PITCHERS'!$A$1:$P$1,0)))</f>
        <v/>
      </c>
      <c r="N3" s="20" t="str">
        <f>IF($J3="","",INDEX('a-z PITCHERS'!$A$1:$P$1108,MATCH($J3,'a-z PITCHERS'!$A$1:$A$1108,0),MATCH($N$2,'a-z PITCHERS'!$A$1:$P$1,0)))</f>
        <v/>
      </c>
      <c r="O3" s="20" t="str">
        <f>IF($J3="","",INDEX('a-z PITCHERS'!$A$1:$P$1108,MATCH($J3,'a-z PITCHERS'!$A$1:$A$1108,0),MATCH($O$2,'a-z PITCHERS'!$A$1:$P$1,0)))</f>
        <v/>
      </c>
      <c r="Q3" t="s">
        <v>2289</v>
      </c>
      <c r="R3">
        <f>Tony!C13</f>
        <v>586</v>
      </c>
    </row>
    <row r="4" spans="1:30" ht="15" thickBot="1" x14ac:dyDescent="0.35">
      <c r="A4" s="23"/>
      <c r="B4" s="20" t="str">
        <f>IF('DRAFT LIST'!D16="","",'DRAFT LIST'!D16)</f>
        <v>Carlos Correa (HOU - SS) </v>
      </c>
      <c r="C4" s="20">
        <f>IF(B4="","",INDEX('all pos stats'!$A$1:$O$760,MATCH(B4,'all pos stats'!$A$1:$A$760,0),MATCH($C$2,'all pos stats'!$A$1:$O$1,0)))</f>
        <v>82</v>
      </c>
      <c r="D4" s="20">
        <f>IF(B4="","",INDEX('all pos stats'!$A$1:$O$760,MATCH(B4,'all pos stats'!$A$1:$A$760,0),MATCH($D$2,'all pos stats'!$A$1:$O$1,0)))</f>
        <v>23</v>
      </c>
      <c r="E4" s="20">
        <f>IF(B4="","",INDEX('all pos stats'!$A$1:$O$760,MATCH(B4,'all pos stats'!$A$1:$A$760,0),MATCH($E$2,'all pos stats'!$A$1:$O$1,0)))</f>
        <v>98</v>
      </c>
      <c r="F4" s="20">
        <f>IF(B4="","",INDEX('all pos stats'!$A$1:$O$760,MATCH(B4,'all pos stats'!$A$1:$A$760,0),MATCH($F$2,'all pos stats'!$A$1:$O$1,0)))</f>
        <v>16</v>
      </c>
      <c r="G4" s="20">
        <f>IF(B4="","",INDEX('all pos stats'!$A$1:$O$760,MATCH(B4,'all pos stats'!$A$1:$A$760,0),MATCH($G$2,'all pos stats'!$A$1:$O$1,0)))</f>
        <v>0.27900000000000003</v>
      </c>
      <c r="I4" s="26" t="s">
        <v>948</v>
      </c>
      <c r="J4" s="20" t="str">
        <f>IF('DRAFT LIST'!F16="","",'DRAFT LIST'!F16)</f>
        <v/>
      </c>
      <c r="K4" s="20" t="str">
        <f>IF(J4="","",INDEX('a-z PITCHERS'!$A$1:$P$1108,MATCH(J4,'a-z PITCHERS'!$A$1:$A$1108,0),MATCH($K$2,'a-z PITCHERS'!$A$1:$P$1,0)))</f>
        <v/>
      </c>
      <c r="L4" s="20" t="str">
        <f>IF($J$4="","",INDEX('a-z PITCHERS'!$A$1:$P$1108,MATCH($J4,'a-z PITCHERS'!$A$1:$A$1108,0),MATCH($L2,'a-z PITCHERS'!$A$1:$P$1,0)))</f>
        <v/>
      </c>
      <c r="M4" s="20" t="str">
        <f>IF($J4="","",INDEX('a-z PITCHERS'!$A$1:$P$1108,MATCH($J4,'a-z PITCHERS'!$A$1:$A$1108,0),MATCH($M$2,'a-z PITCHERS'!$A$1:$P$1,0)))</f>
        <v/>
      </c>
      <c r="N4" s="20" t="str">
        <f>IF($J4="","",INDEX('a-z PITCHERS'!$A$1:$P$1108,MATCH($J4,'a-z PITCHERS'!$A$1:$A$1108,0),MATCH($N$2,'a-z PITCHERS'!$A$1:$P$1,0)))</f>
        <v/>
      </c>
      <c r="O4" s="20" t="str">
        <f>IF($J4="","",INDEX('a-z PITCHERS'!$A$1:$P$1108,MATCH($J4,'a-z PITCHERS'!$A$1:$A$1108,0),MATCH($O$2,'a-z PITCHERS'!$A$1:$P$1,0)))</f>
        <v/>
      </c>
      <c r="Q4" t="s">
        <v>2290</v>
      </c>
      <c r="R4">
        <f>Scott!C13</f>
        <v>417</v>
      </c>
    </row>
    <row r="5" spans="1:30" ht="15" thickBot="1" x14ac:dyDescent="0.35">
      <c r="A5" s="23"/>
      <c r="B5" s="20" t="str">
        <f>IF('DRAFT LIST'!D32="","",'DRAFT LIST'!D32)</f>
        <v/>
      </c>
      <c r="C5" s="20" t="str">
        <f>IF(B5="","",INDEX('all pos stats'!$A$1:$O$760,MATCH(B5,'all pos stats'!$A$1:$A$760,0),MATCH($C$2,'all pos stats'!$A$1:$O$1,0)))</f>
        <v/>
      </c>
      <c r="D5" s="20" t="str">
        <f>IF(B5="","",INDEX('all pos stats'!$A$1:$O$760,MATCH(B5,'all pos stats'!$A$1:$A$760,0),MATCH($D$2,'all pos stats'!$A$1:$O$1,0)))</f>
        <v/>
      </c>
      <c r="E5" s="20" t="str">
        <f>IF(B5="","",INDEX('all pos stats'!$A$1:$O$760,MATCH(B5,'all pos stats'!$A$1:$A$760,0),MATCH($E$2,'all pos stats'!$A$1:$O$1,0)))</f>
        <v/>
      </c>
      <c r="F5" s="20" t="str">
        <f>IF(B5="","",INDEX('all pos stats'!$A$1:$O$760,MATCH(B5,'all pos stats'!$A$1:$A$760,0),MATCH($F$2,'all pos stats'!$A$1:$O$1,0)))</f>
        <v/>
      </c>
      <c r="G5" s="20" t="str">
        <f>IF(B5="","",INDEX('all pos stats'!$A$1:$O$760,MATCH(B5,'all pos stats'!$A$1:$A$760,0),MATCH($G$2,'all pos stats'!$A$1:$O$1,0)))</f>
        <v/>
      </c>
      <c r="I5" s="26" t="s">
        <v>2245</v>
      </c>
      <c r="J5" s="20" t="str">
        <f>IF('DRAFT LIST'!F32="","",'DRAFT LIST'!F32)</f>
        <v>Chris Sale (BOS - SP) </v>
      </c>
      <c r="K5" s="20">
        <f>IF(J5="","",INDEX('a-z PITCHERS'!$A$1:$P$1108,MATCH(J5,'a-z PITCHERS'!$A$1:$A$1108,0),MATCH($K$2,'a-z PITCHERS'!$A$1:$P$1,0)))</f>
        <v>0</v>
      </c>
      <c r="L5" s="20">
        <f>IF($J$5="","",INDEX('a-z PITCHERS'!$A$1:$P$1108,MATCH($J5,'a-z PITCHERS'!$A$1:$A$1108,0),MATCH($L2,'a-z PITCHERS'!$A$1:$P$1,0)))</f>
        <v>232</v>
      </c>
      <c r="M5" s="20">
        <f>IF($J5="","",INDEX('a-z PITCHERS'!$A$1:$P$1108,MATCH($J5,'a-z PITCHERS'!$A$1:$A$1108,0),MATCH($M$2,'a-z PITCHERS'!$A$1:$P$1,0)))</f>
        <v>3.39</v>
      </c>
      <c r="N5" s="20">
        <f>IF($J5="","",INDEX('a-z PITCHERS'!$A$1:$P$1108,MATCH($J5,'a-z PITCHERS'!$A$1:$A$1108,0),MATCH($N$2,'a-z PITCHERS'!$A$1:$P$1,0)))</f>
        <v>1.1100000000000001</v>
      </c>
      <c r="O5" s="20">
        <f>IF($J5="","",INDEX('a-z PITCHERS'!$A$1:$P$1108,MATCH($J5,'a-z PITCHERS'!$A$1:$A$1108,0),MATCH($O$2,'a-z PITCHERS'!$A$1:$P$1,0)))</f>
        <v>24</v>
      </c>
      <c r="Q5" t="s">
        <v>2291</v>
      </c>
      <c r="R5">
        <f>MiLo!C13</f>
        <v>612</v>
      </c>
    </row>
    <row r="6" spans="1:30" ht="15" thickBot="1" x14ac:dyDescent="0.35">
      <c r="A6" s="23"/>
      <c r="B6" s="20" t="str">
        <f>IF('DRAFT LIST'!D38="","",'DRAFT LIST'!D38)</f>
        <v>Mike Trout (LAA - CF) </v>
      </c>
      <c r="C6" s="20">
        <f>IF(B6="","",INDEX('all pos stats'!$A$1:$O$760,MATCH(B6,'all pos stats'!$A$1:$A$760,0),MATCH($C$2,'all pos stats'!$A$1:$O$1,0)))</f>
        <v>110</v>
      </c>
      <c r="D6" s="20">
        <f>IF(B6="","",INDEX('all pos stats'!$A$1:$O$760,MATCH(B6,'all pos stats'!$A$1:$A$760,0),MATCH($D$2,'all pos stats'!$A$1:$O$1,0)))</f>
        <v>34</v>
      </c>
      <c r="E6" s="20">
        <f>IF(B6="","",INDEX('all pos stats'!$A$1:$O$760,MATCH(B6,'all pos stats'!$A$1:$A$760,0),MATCH($E$2,'all pos stats'!$A$1:$O$1,0)))</f>
        <v>101</v>
      </c>
      <c r="F6" s="20">
        <f>IF(B6="","",INDEX('all pos stats'!$A$1:$O$760,MATCH(B6,'all pos stats'!$A$1:$A$760,0),MATCH($F$2,'all pos stats'!$A$1:$O$1,0)))</f>
        <v>21</v>
      </c>
      <c r="G6" s="20">
        <f>IF(B6="","",INDEX('all pos stats'!$A$1:$O$760,MATCH(B6,'all pos stats'!$A$1:$A$760,0),MATCH($G$2,'all pos stats'!$A$1:$O$1,0)))</f>
        <v>0.30199999999999999</v>
      </c>
      <c r="I6" s="23" t="s">
        <v>2245</v>
      </c>
      <c r="J6" s="20" t="str">
        <f>IF('DRAFT LIST'!F38="","",'DRAFT LIST'!F38)</f>
        <v/>
      </c>
      <c r="K6" s="20" t="str">
        <f>IF(J6="","",INDEX('a-z PITCHERS'!$A$1:$P$1108,MATCH(J6,'a-z PITCHERS'!$A$1:$A$1108,0),MATCH($K$2,'a-z PITCHERS'!$A$1:$P$1,0)))</f>
        <v/>
      </c>
      <c r="L6" s="20" t="str">
        <f>IF($J$6="","",INDEX('a-z PITCHERS'!$A$1:$P$1108,MATCH($J6,'a-z PITCHERS'!$A$1:$A$1108,0),MATCH($L2,'a-z PITCHERS'!$A$1:$P$1,0)))</f>
        <v/>
      </c>
      <c r="M6" s="20" t="str">
        <f>IF($J6="","",INDEX('a-z PITCHERS'!$A$1:$P$1108,MATCH($J6,'a-z PITCHERS'!$A$1:$A$1108,0),MATCH($M$2,'a-z PITCHERS'!$A$1:$P$1,0)))</f>
        <v/>
      </c>
      <c r="N6" s="20" t="str">
        <f>IF($J6="","",INDEX('a-z PITCHERS'!$A$1:$P$1108,MATCH($J6,'a-z PITCHERS'!$A$1:$A$1108,0),MATCH($N$2,'a-z PITCHERS'!$A$1:$P$1,0)))</f>
        <v/>
      </c>
      <c r="O6" s="20" t="str">
        <f>IF($J6="","",INDEX('a-z PITCHERS'!$A$1:$P$1108,MATCH($J6,'a-z PITCHERS'!$A$1:$A$1108,0),MATCH($O$2,'a-z PITCHERS'!$A$1:$P$1,0)))</f>
        <v/>
      </c>
      <c r="Q6" t="s">
        <v>2292</v>
      </c>
      <c r="R6">
        <f>C13</f>
        <v>512</v>
      </c>
    </row>
    <row r="7" spans="1:30" ht="15" thickBot="1" x14ac:dyDescent="0.35">
      <c r="A7" s="23"/>
      <c r="B7" s="20" t="str">
        <f>IF('DRAFT LIST'!D54="","",'DRAFT LIST'!D54)</f>
        <v>Ryan Braun (MIL - LF) </v>
      </c>
      <c r="C7" s="20">
        <f>IF(B7="","",INDEX('all pos stats'!$A$1:$O$760,MATCH(B7,'all pos stats'!$A$1:$A$760,0),MATCH($C$2,'all pos stats'!$A$1:$O$1,0)))</f>
        <v>77</v>
      </c>
      <c r="D7" s="20">
        <f>IF(B7="","",INDEX('all pos stats'!$A$1:$O$760,MATCH(B7,'all pos stats'!$A$1:$A$760,0),MATCH($D$2,'all pos stats'!$A$1:$O$1,0)))</f>
        <v>25</v>
      </c>
      <c r="E7" s="20">
        <f>IF(B7="","",INDEX('all pos stats'!$A$1:$O$760,MATCH(B7,'all pos stats'!$A$1:$A$760,0),MATCH($E$2,'all pos stats'!$A$1:$O$1,0)))</f>
        <v>85</v>
      </c>
      <c r="F7" s="20">
        <f>IF(B7="","",INDEX('all pos stats'!$A$1:$O$760,MATCH(B7,'all pos stats'!$A$1:$A$760,0),MATCH($F$2,'all pos stats'!$A$1:$O$1,0)))</f>
        <v>15</v>
      </c>
      <c r="G7" s="20">
        <f>IF(B7="","",INDEX('all pos stats'!$A$1:$O$760,MATCH(B7,'all pos stats'!$A$1:$A$760,0),MATCH($G$2,'all pos stats'!$A$1:$O$1,0)))</f>
        <v>0.28499999999999998</v>
      </c>
      <c r="I7" s="23" t="s">
        <v>2245</v>
      </c>
      <c r="J7" s="20" t="str">
        <f>IF('DRAFT LIST'!F54="","",'DRAFT LIST'!F54)</f>
        <v/>
      </c>
      <c r="K7" s="20" t="str">
        <f>IF(J7="","",INDEX('a-z PITCHERS'!$A$1:$P$1108,MATCH(J7,'a-z PITCHERS'!$A$1:$A$1108,0),MATCH($K$2,'a-z PITCHERS'!$A$1:$P$1,0)))</f>
        <v/>
      </c>
      <c r="L7" s="20" t="str">
        <f>IF($J$7="","",INDEX('a-z PITCHERS'!$A$1:$P$1108,MATCH($J7,'a-z PITCHERS'!$A$1:$A$1108,0),MATCH($L2,'a-z PITCHERS'!$A$1:$P$1,0)))</f>
        <v/>
      </c>
      <c r="M7" s="20" t="str">
        <f>IF($J7="","",INDEX('a-z PITCHERS'!$A$1:$P$1108,MATCH($J7,'a-z PITCHERS'!$A$1:$A$1108,0),MATCH($M$2,'a-z PITCHERS'!$A$1:$P$1,0)))</f>
        <v/>
      </c>
      <c r="N7" s="20" t="str">
        <f>IF($J7="","",INDEX('a-z PITCHERS'!$A$1:$P$1108,MATCH($J7,'a-z PITCHERS'!$A$1:$A$1108,0),MATCH($N$2,'a-z PITCHERS'!$A$1:$P$1,0)))</f>
        <v/>
      </c>
      <c r="O7" s="20" t="str">
        <f>IF($J7="","",INDEX('a-z PITCHERS'!$A$1:$P$1108,MATCH($J7,'a-z PITCHERS'!$A$1:$A$1108,0),MATCH($O$2,'a-z PITCHERS'!$A$1:$P$1,0)))</f>
        <v/>
      </c>
    </row>
    <row r="8" spans="1:30" ht="15" thickBot="1" x14ac:dyDescent="0.35">
      <c r="A8" s="23"/>
      <c r="B8" s="20" t="str">
        <f>IF('DRAFT LIST'!D60="","",'DRAFT LIST'!D60)</f>
        <v/>
      </c>
      <c r="C8" s="20" t="str">
        <f>IF(B8="","",INDEX('all pos stats'!$A$1:$O$760,MATCH(B8,'all pos stats'!$A$1:$A$760,0),MATCH($C$2,'all pos stats'!$A$1:$O$1,0)))</f>
        <v/>
      </c>
      <c r="D8" s="20" t="str">
        <f>IF(B8="","",INDEX('all pos stats'!$A$1:$O$760,MATCH(B8,'all pos stats'!$A$1:$A$760,0),MATCH($D$2,'all pos stats'!$A$1:$O$1,0)))</f>
        <v/>
      </c>
      <c r="E8" s="20" t="str">
        <f>IF(B8="","",INDEX('all pos stats'!$A$1:$O$760,MATCH(B8,'all pos stats'!$A$1:$A$760,0),MATCH($E$2,'all pos stats'!$A$1:$O$1,0)))</f>
        <v/>
      </c>
      <c r="F8" s="20" t="str">
        <f>IF(B8="","",INDEX('all pos stats'!$A$1:$O$760,MATCH(B8,'all pos stats'!$A$1:$A$760,0),MATCH($F$2,'all pos stats'!$A$1:$O$1,0)))</f>
        <v/>
      </c>
      <c r="G8" s="20" t="str">
        <f>IF(B8="","",INDEX('all pos stats'!$A$1:$O$760,MATCH(B8,'all pos stats'!$A$1:$A$760,0),MATCH($G$2,'all pos stats'!$A$1:$O$1,0)))</f>
        <v/>
      </c>
      <c r="I8" s="23" t="s">
        <v>2245</v>
      </c>
      <c r="J8" s="20" t="str">
        <f>IF('DRAFT LIST'!F60="","",'DRAFT LIST'!F60)</f>
        <v>Yu Darvish (TEX - SP) </v>
      </c>
      <c r="K8" s="20">
        <f>IF(J8="","",INDEX('a-z PITCHERS'!$A$1:$P$1108,MATCH(J8,'a-z PITCHERS'!$A$1:$A$1108,0),MATCH($K$2,'a-z PITCHERS'!$A$1:$P$1,0)))</f>
        <v>0</v>
      </c>
      <c r="L8" s="20">
        <f>IF($J$8="","",INDEX('a-z PITCHERS'!$A$1:$P$1108,MATCH($J8,'a-z PITCHERS'!$A$1:$A$1108,0),MATCH($L2,'a-z PITCHERS'!$A$1:$P$1,0)))</f>
        <v>198</v>
      </c>
      <c r="M8" s="20">
        <f>IF($J8="","",INDEX('a-z PITCHERS'!$A$1:$P$1108,MATCH($J8,'a-z PITCHERS'!$A$1:$A$1108,0),MATCH($M$2,'a-z PITCHERS'!$A$1:$P$1,0)))</f>
        <v>3.51</v>
      </c>
      <c r="N8" s="20">
        <f>IF($J8="","",INDEX('a-z PITCHERS'!$A$1:$P$1108,MATCH($J8,'a-z PITCHERS'!$A$1:$A$1108,0),MATCH($N$2,'a-z PITCHERS'!$A$1:$P$1,0)))</f>
        <v>1.18</v>
      </c>
      <c r="O8" s="20">
        <f>IF($J8="","",INDEX('a-z PITCHERS'!$A$1:$P$1108,MATCH($J8,'a-z PITCHERS'!$A$1:$A$1108,0),MATCH($O$2,'a-z PITCHERS'!$A$1:$P$1,0)))</f>
        <v>20</v>
      </c>
    </row>
    <row r="9" spans="1:30" ht="15" thickBot="1" x14ac:dyDescent="0.35">
      <c r="A9" s="23"/>
      <c r="B9" s="20" t="str">
        <f>IF('DRAFT LIST'!D76="","",'DRAFT LIST'!D76)</f>
        <v/>
      </c>
      <c r="C9" s="20" t="str">
        <f>IF(B9="","",INDEX('all pos stats'!$A$1:$O$760,MATCH(B9,'all pos stats'!$A$1:$A$760,0),MATCH($C$2,'all pos stats'!$A$1:$O$1,0)))</f>
        <v/>
      </c>
      <c r="D9" s="20" t="str">
        <f>IF(B9="","",INDEX('all pos stats'!$A$1:$O$760,MATCH(B9,'all pos stats'!$A$1:$A$760,0),MATCH($D$2,'all pos stats'!$A$1:$O$1,0)))</f>
        <v/>
      </c>
      <c r="E9" s="20" t="str">
        <f>IF(B9="","",INDEX('all pos stats'!$A$1:$O$760,MATCH(B9,'all pos stats'!$A$1:$A$760,0),MATCH($E$2,'all pos stats'!$A$1:$O$1,0)))</f>
        <v/>
      </c>
      <c r="F9" s="20" t="str">
        <f>IF(B9="","",INDEX('all pos stats'!$A$1:$O$760,MATCH(B9,'all pos stats'!$A$1:$A$760,0),MATCH($F$2,'all pos stats'!$A$1:$O$1,0)))</f>
        <v/>
      </c>
      <c r="G9" s="20" t="str">
        <f>IF(B9="","",INDEX('all pos stats'!$A$1:$O$760,MATCH(B9,'all pos stats'!$A$1:$A$760,0),MATCH($G$2,'all pos stats'!$A$1:$O$1,0)))</f>
        <v/>
      </c>
      <c r="I9" s="23" t="s">
        <v>952</v>
      </c>
      <c r="J9" s="20" t="str">
        <f>IF('DRAFT LIST'!F76="","",'DRAFT LIST'!F76)</f>
        <v>Aroldis Chapman (NYY - RP) </v>
      </c>
      <c r="K9" s="20">
        <f>IF(J9="","",INDEX('a-z PITCHERS'!$A$1:$P$1108,MATCH(J9,'a-z PITCHERS'!$A$1:$A$1108,0),MATCH($K$2,'a-z PITCHERS'!$A$1:$P$1,0)))</f>
        <v>37</v>
      </c>
      <c r="L9" s="20">
        <f>IF($J$9="","",INDEX('a-z PITCHERS'!$A$1:$P$1108,MATCH($J9,'a-z PITCHERS'!$A$1:$A$1108,0),MATCH($L2,'a-z PITCHERS'!$A$1:$P$1,0)))</f>
        <v>101</v>
      </c>
      <c r="M9" s="20">
        <f>IF($J9="","",INDEX('a-z PITCHERS'!$A$1:$P$1108,MATCH($J9,'a-z PITCHERS'!$A$1:$A$1108,0),MATCH($M$2,'a-z PITCHERS'!$A$1:$P$1,0)))</f>
        <v>2.25</v>
      </c>
      <c r="N9" s="20">
        <f>IF($J9="","",INDEX('a-z PITCHERS'!$A$1:$P$1108,MATCH($J9,'a-z PITCHERS'!$A$1:$A$1108,0),MATCH($N$2,'a-z PITCHERS'!$A$1:$P$1,0)))</f>
        <v>1.06</v>
      </c>
      <c r="O9" s="20">
        <f>IF($J9="","",INDEX('a-z PITCHERS'!$A$1:$P$1108,MATCH($J9,'a-z PITCHERS'!$A$1:$A$1108,0),MATCH($O$2,'a-z PITCHERS'!$A$1:$P$1,0)))</f>
        <v>0</v>
      </c>
    </row>
    <row r="10" spans="1:30" ht="15" thickBot="1" x14ac:dyDescent="0.35">
      <c r="A10" s="23"/>
      <c r="B10" s="20" t="str">
        <f>IF('DRAFT LIST'!D82="","",'DRAFT LIST'!D82)</f>
        <v>Hanley Ramirez (BOS - 1B) </v>
      </c>
      <c r="C10" s="20">
        <f>IF(B10="","",INDEX('all pos stats'!$A$1:$O$760,MATCH(B10,'all pos stats'!$A$1:$A$760,0),MATCH($C$2,'all pos stats'!$A$1:$O$1,0)))</f>
        <v>73</v>
      </c>
      <c r="D10" s="20">
        <f>IF(B10="","",INDEX('all pos stats'!$A$1:$O$760,MATCH(B10,'all pos stats'!$A$1:$A$760,0),MATCH($D$2,'all pos stats'!$A$1:$O$1,0)))</f>
        <v>24</v>
      </c>
      <c r="E10" s="20">
        <f>IF(B10="","",INDEX('all pos stats'!$A$1:$O$760,MATCH(B10,'all pos stats'!$A$1:$A$760,0),MATCH($E$2,'all pos stats'!$A$1:$O$1,0)))</f>
        <v>91</v>
      </c>
      <c r="F10" s="20">
        <f>IF(B10="","",INDEX('all pos stats'!$A$1:$O$760,MATCH(B10,'all pos stats'!$A$1:$A$760,0),MATCH($F$2,'all pos stats'!$A$1:$O$1,0)))</f>
        <v>8</v>
      </c>
      <c r="G10" s="20">
        <f>IF(B10="","",INDEX('all pos stats'!$A$1:$O$760,MATCH(B10,'all pos stats'!$A$1:$A$760,0),MATCH($G$2,'all pos stats'!$A$1:$O$1,0)))</f>
        <v>0.27500000000000002</v>
      </c>
      <c r="I10" s="23" t="s">
        <v>952</v>
      </c>
      <c r="J10" s="20" t="str">
        <f>IF('DRAFT LIST'!F82="","",'DRAFT LIST'!F82)</f>
        <v/>
      </c>
      <c r="K10" s="20" t="str">
        <f>IF(J10="","",INDEX('a-z PITCHERS'!$A$1:$P$1108,MATCH(J10,'a-z PITCHERS'!$A$1:$A$1108,0),MATCH($K$2,'a-z PITCHERS'!$A$1:$P$1,0)))</f>
        <v/>
      </c>
      <c r="L10" s="20" t="str">
        <f>IF($J$10="","",INDEX('a-z PITCHERS'!$A$1:$P$1108,MATCH($J10,'a-z PITCHERS'!$A$1:$A$1108,0),MATCH($L2,'a-z PITCHERS'!$A$1:$P$1,0)))</f>
        <v/>
      </c>
      <c r="M10" s="20" t="str">
        <f>IF($J10="","",INDEX('a-z PITCHERS'!$A$1:$P$1108,MATCH($J10,'a-z PITCHERS'!$A$1:$A$1108,0),MATCH($M$2,'a-z PITCHERS'!$A$1:$P$1,0)))</f>
        <v/>
      </c>
      <c r="N10" s="20" t="str">
        <f>IF($J10="","",INDEX('a-z PITCHERS'!$A$1:$P$1108,MATCH($J10,'a-z PITCHERS'!$A$1:$A$1108,0),MATCH($N$2,'a-z PITCHERS'!$A$1:$P$1,0)))</f>
        <v/>
      </c>
      <c r="O10" s="20" t="str">
        <f>IF($J10="","",INDEX('a-z PITCHERS'!$A$1:$P$1108,MATCH($J10,'a-z PITCHERS'!$A$1:$A$1108,0),MATCH($O$2,'a-z PITCHERS'!$A$1:$P$1,0)))</f>
        <v/>
      </c>
    </row>
    <row r="11" spans="1:30" ht="15" thickBot="1" x14ac:dyDescent="0.35">
      <c r="A11" s="23"/>
      <c r="B11" s="20" t="str">
        <f>IF('DRAFT LIST'!D98="","",'DRAFT LIST'!D98)</f>
        <v>Todd Frazier (CWS - 1B,3B) </v>
      </c>
      <c r="C11" s="20">
        <f>IF(B11="","",INDEX('all pos stats'!$A$1:$O$760,MATCH(B11,'all pos stats'!$A$1:$A$760,0),MATCH($C$2,'all pos stats'!$A$1:$O$1,0)))</f>
        <v>81</v>
      </c>
      <c r="D11" s="20">
        <f>IF(B11="","",INDEX('all pos stats'!$A$1:$O$760,MATCH(B11,'all pos stats'!$A$1:$A$760,0),MATCH($D$2,'all pos stats'!$A$1:$O$1,0)))</f>
        <v>33</v>
      </c>
      <c r="E11" s="20">
        <f>IF(B11="","",INDEX('all pos stats'!$A$1:$O$760,MATCH(B11,'all pos stats'!$A$1:$A$760,0),MATCH($E$2,'all pos stats'!$A$1:$O$1,0)))</f>
        <v>90</v>
      </c>
      <c r="F11" s="20">
        <f>IF(B11="","",INDEX('all pos stats'!$A$1:$O$760,MATCH(B11,'all pos stats'!$A$1:$A$760,0),MATCH($F$2,'all pos stats'!$A$1:$O$1,0)))</f>
        <v>13</v>
      </c>
      <c r="G11" s="20">
        <f>IF(B11="","",INDEX('all pos stats'!$A$1:$O$760,MATCH(B11,'all pos stats'!$A$1:$A$760,0),MATCH($G$2,'all pos stats'!$A$1:$O$1,0)))</f>
        <v>0.24099999999999999</v>
      </c>
      <c r="I11" s="23" t="s">
        <v>2245</v>
      </c>
      <c r="J11" s="20" t="str">
        <f>IF('DRAFT LIST'!F98="","",'DRAFT LIST'!F98)</f>
        <v/>
      </c>
      <c r="K11" s="20" t="str">
        <f>IF(J11="","",INDEX('a-z PITCHERS'!$A$1:$P$1108,MATCH(J11,'a-z PITCHERS'!$A$1:$A$1108,0),MATCH($K$2,'a-z PITCHERS'!$A$1:$P$1,0)))</f>
        <v/>
      </c>
      <c r="L11" s="20" t="str">
        <f>IF($J$11="","",INDEX('a-z PITCHERS'!$A$1:$P$1108,MATCH($J11,'a-z PITCHERS'!$A$1:$A$1108,0),MATCH($L2,'a-z PITCHERS'!$A$1:$P$1,0)))</f>
        <v/>
      </c>
      <c r="M11" s="20" t="str">
        <f>IF($J11="","",INDEX('a-z PITCHERS'!$A$1:$P$1108,MATCH($J11,'a-z PITCHERS'!$A$1:$A$1108,0),MATCH($M$2,'a-z PITCHERS'!$A$1:$P$1,0)))</f>
        <v/>
      </c>
      <c r="N11" s="20" t="str">
        <f>IF($J11="","",INDEX('a-z PITCHERS'!$A$1:$P$1108,MATCH($J11,'a-z PITCHERS'!$A$1:$A$1108,0),MATCH($N$2,'a-z PITCHERS'!$A$1:$P$1,0)))</f>
        <v/>
      </c>
      <c r="O11" s="20" t="str">
        <f>IF($J11="","",INDEX('a-z PITCHERS'!$A$1:$P$1108,MATCH($J11,'a-z PITCHERS'!$A$1:$A$1108,0),MATCH($O$2,'a-z PITCHERS'!$A$1:$P$1,0)))</f>
        <v/>
      </c>
    </row>
    <row r="12" spans="1:30" ht="15" thickBot="1" x14ac:dyDescent="0.35">
      <c r="A12" s="27"/>
      <c r="B12" s="20" t="str">
        <f>IF('DRAFT LIST'!D104="","",'DRAFT LIST'!D104)</f>
        <v/>
      </c>
      <c r="C12" s="20" t="str">
        <f>IF(B12="","",INDEX('all pos stats'!$A$1:$O$760,MATCH(B12,'all pos stats'!$A$1:$A$760,0),MATCH($C$2,'all pos stats'!$A$1:$O$1,0)))</f>
        <v/>
      </c>
      <c r="D12" s="20" t="str">
        <f>IF(B12="","",INDEX('all pos stats'!$A$1:$O$760,MATCH(B12,'all pos stats'!$A$1:$A$760,0),MATCH($D$2,'all pos stats'!$A$1:$O$1,0)))</f>
        <v/>
      </c>
      <c r="E12" s="20" t="str">
        <f>IF(B12="","",INDEX('all pos stats'!$A$1:$O$760,MATCH(B12,'all pos stats'!$A$1:$A$760,0),MATCH($E$2,'all pos stats'!$A$1:$O$1,0)))</f>
        <v/>
      </c>
      <c r="F12" s="20" t="str">
        <f>IF(B12="","",INDEX('all pos stats'!$A$1:$O$760,MATCH(B12,'all pos stats'!$A$1:$A$760,0),MATCH($F$2,'all pos stats'!$A$1:$O$1,0)))</f>
        <v/>
      </c>
      <c r="G12" s="20" t="str">
        <f>IF(B12="","",INDEX('all pos stats'!$A$1:$O$760,MATCH(B12,'all pos stats'!$A$1:$A$760,0),MATCH($G$2,'all pos stats'!$A$1:$O$1,0)))</f>
        <v/>
      </c>
      <c r="I12" s="27" t="s">
        <v>952</v>
      </c>
      <c r="J12" s="20" t="str">
        <f>IF('DRAFT LIST'!F104="","",'DRAFT LIST'!F104)</f>
        <v>Kenta Maeda (LAD - SP) </v>
      </c>
      <c r="K12" s="20">
        <f>IF(J12="","",INDEX('a-z PITCHERS'!$A$1:$P$1108,MATCH(J12,'a-z PITCHERS'!$A$1:$A$1108,0),MATCH($K$2,'a-z PITCHERS'!$A$1:$P$1,0)))</f>
        <v>0</v>
      </c>
      <c r="L12" s="20">
        <f>IF($J$12="","",INDEX('a-z PITCHERS'!$A$1:$P$1108,MATCH($J12,'a-z PITCHERS'!$A$1:$A$1108,0),MATCH($L2,'a-z PITCHERS'!$A$1:$P$1,0)))</f>
        <v>164</v>
      </c>
      <c r="M12" s="20">
        <f>IF($J12="","",INDEX('a-z PITCHERS'!$A$1:$P$1108,MATCH($J12,'a-z PITCHERS'!$A$1:$A$1108,0),MATCH($M$2,'a-z PITCHERS'!$A$1:$P$1,0)))</f>
        <v>3.55</v>
      </c>
      <c r="N12" s="20">
        <f>IF($J12="","",INDEX('a-z PITCHERS'!$A$1:$P$1108,MATCH($J12,'a-z PITCHERS'!$A$1:$A$1108,0),MATCH($N$2,'a-z PITCHERS'!$A$1:$P$1,0)))</f>
        <v>1.18</v>
      </c>
      <c r="O12" s="20">
        <f>IF($J12="","",INDEX('a-z PITCHERS'!$A$1:$P$1108,MATCH($J12,'a-z PITCHERS'!$A$1:$A$1108,0),MATCH($O$2,'a-z PITCHERS'!$A$1:$P$1,0)))</f>
        <v>17</v>
      </c>
    </row>
    <row r="13" spans="1:30" ht="15" thickBot="1" x14ac:dyDescent="0.35">
      <c r="A13" s="30"/>
      <c r="B13" s="31" t="s">
        <v>954</v>
      </c>
      <c r="C13" s="65">
        <f>SUM(C3:C12)</f>
        <v>512</v>
      </c>
      <c r="D13" s="65">
        <f>SUM(D3:D12)</f>
        <v>155</v>
      </c>
      <c r="E13" s="65">
        <f>SUM(E3:E12)</f>
        <v>527</v>
      </c>
      <c r="F13" s="65">
        <f>SUM(F3:F12)</f>
        <v>114</v>
      </c>
      <c r="G13" s="66">
        <f>AVERAGE(G3:G12)</f>
        <v>0.27950000000000003</v>
      </c>
      <c r="H13" s="32"/>
      <c r="I13" s="33"/>
      <c r="J13" s="34" t="s">
        <v>954</v>
      </c>
      <c r="K13" s="65">
        <f>SUM(K3:K12)</f>
        <v>37</v>
      </c>
      <c r="L13" s="65">
        <f t="shared" ref="L13" si="0">SUM(L3:L12)</f>
        <v>695</v>
      </c>
      <c r="M13" s="65">
        <f>AVERAGE(M3:M12)</f>
        <v>3.1749999999999998</v>
      </c>
      <c r="N13" s="65">
        <f>AVERAGE(N3:N12)</f>
        <v>1.1325000000000001</v>
      </c>
      <c r="O13" s="65">
        <f>SUM(O3:O12)</f>
        <v>61</v>
      </c>
    </row>
    <row r="14" spans="1:30" ht="15" thickBot="1" x14ac:dyDescent="0.35">
      <c r="A14" s="35"/>
      <c r="B14" s="20" t="str">
        <f>IF('DRAFT LIST'!D120="","",'DRAFT LIST'!D120)</f>
        <v/>
      </c>
      <c r="C14" s="20" t="str">
        <f>IF(B14="","",INDEX('all pos stats'!$A$1:$O$760,MATCH(B14,'all pos stats'!$A$1:$A$760,0),MATCH($C$2,'all pos stats'!$A$1:$O$1,0)))</f>
        <v/>
      </c>
      <c r="D14" s="20" t="str">
        <f>IF(B14="","",INDEX('all pos stats'!$A$1:$O$760,MATCH(B14,'all pos stats'!$A$1:$A$760,0),MATCH($D$2,'all pos stats'!$A$1:$O$1,0)))</f>
        <v/>
      </c>
      <c r="E14" s="20" t="str">
        <f>IF(B14="","",INDEX('all pos stats'!$A$1:$O$760,MATCH(B14,'all pos stats'!$A$1:$A$760,0),MATCH($E$2,'all pos stats'!$A$1:$O$1,0)))</f>
        <v/>
      </c>
      <c r="F14" s="20" t="str">
        <f>IF(B14="","",INDEX('all pos stats'!$A$1:$O$760,MATCH(B14,'all pos stats'!$A$1:$A$760,0),MATCH($F$2,'all pos stats'!$A$1:$O$1,0)))</f>
        <v/>
      </c>
      <c r="G14" s="20" t="str">
        <f>IF(B14="","",INDEX('all pos stats'!$A$1:$O$760,MATCH(B14,'all pos stats'!$A$1:$A$760,0),MATCH($G$2,'all pos stats'!$A$1:$O$1,0)))</f>
        <v/>
      </c>
      <c r="I14" s="35" t="s">
        <v>2245</v>
      </c>
      <c r="J14" s="20" t="str">
        <f>IF('DRAFT LIST'!F120="","",'DRAFT LIST'!F120)</f>
        <v>Craig Kimbrel (BOS - RP) </v>
      </c>
      <c r="K14" s="20">
        <f>IF(J14="","",INDEX('a-z PITCHERS'!$A$1:$P$1108,MATCH(J14,'a-z PITCHERS'!$A$1:$A$1108,0),MATCH($K$2,'a-z PITCHERS'!$A$1:$P$1,0)))</f>
        <v>35</v>
      </c>
      <c r="L14" s="20">
        <f>IF($J$14="","",INDEX('a-z PITCHERS'!$A$1:$P$1108,MATCH($J14,'a-z PITCHERS'!$A$1:$A$1108,0),MATCH($L2,'a-z PITCHERS'!$A$1:$P$1,0)))</f>
        <v>82</v>
      </c>
      <c r="M14" s="20">
        <f>IF($J14="","",INDEX('a-z PITCHERS'!$A$1:$P$1108,MATCH($J14,'a-z PITCHERS'!$A$1:$A$1108,0),MATCH($M$2,'a-z PITCHERS'!$A$1:$P$1,0)))</f>
        <v>3.03</v>
      </c>
      <c r="N14" s="20">
        <f>IF($J14="","",INDEX('a-z PITCHERS'!$A$1:$P$1108,MATCH($J14,'a-z PITCHERS'!$A$1:$A$1108,0),MATCH($N$2,'a-z PITCHERS'!$A$1:$P$1,0)))</f>
        <v>1.1499999999999999</v>
      </c>
      <c r="O14" s="20">
        <f>IF($J14="","",INDEX('a-z PITCHERS'!$A$1:$P$1108,MATCH($J14,'a-z PITCHERS'!$A$1:$A$1108,0),MATCH($O$2,'a-z PITCHERS'!$A$1:$P$1,0)))</f>
        <v>0</v>
      </c>
    </row>
    <row r="15" spans="1:30" ht="15" thickBot="1" x14ac:dyDescent="0.35">
      <c r="A15" s="35"/>
      <c r="B15" s="20" t="str">
        <f>IF('DRAFT LIST'!D126="","",'DRAFT LIST'!D126)</f>
        <v>Salvador Perez (KC - C) </v>
      </c>
      <c r="C15" s="20">
        <f>IF(B15="","",INDEX('all pos stats'!$A$1:$O$760,MATCH(B15,'all pos stats'!$A$1:$A$760,0),MATCH($C$2,'all pos stats'!$A$1:$O$1,0)))</f>
        <v>55</v>
      </c>
      <c r="D15" s="20">
        <f>IF(B15="","",INDEX('all pos stats'!$A$1:$O$760,MATCH(B15,'all pos stats'!$A$1:$A$760,0),MATCH($D$2,'all pos stats'!$A$1:$O$1,0)))</f>
        <v>21</v>
      </c>
      <c r="E15" s="20">
        <f>IF(B15="","",INDEX('all pos stats'!$A$1:$O$760,MATCH(B15,'all pos stats'!$A$1:$A$760,0),MATCH($E$2,'all pos stats'!$A$1:$O$1,0)))</f>
        <v>66</v>
      </c>
      <c r="F15" s="20">
        <f>IF(B15="","",INDEX('all pos stats'!$A$1:$O$760,MATCH(B15,'all pos stats'!$A$1:$A$760,0),MATCH($F$2,'all pos stats'!$A$1:$O$1,0)))</f>
        <v>0</v>
      </c>
      <c r="G15" s="20">
        <f>IF(B15="","",INDEX('all pos stats'!$A$1:$O$760,MATCH(B15,'all pos stats'!$A$1:$A$760,0),MATCH($G$2,'all pos stats'!$A$1:$O$1,0)))</f>
        <v>0.255</v>
      </c>
      <c r="I15" s="35" t="s">
        <v>952</v>
      </c>
      <c r="J15" s="20" t="str">
        <f>IF('DRAFT LIST'!F126="","",'DRAFT LIST'!F126)</f>
        <v/>
      </c>
      <c r="K15" s="20" t="str">
        <f>IF(J15="","",INDEX('a-z PITCHERS'!$A$1:$P$1108,MATCH(J15,'a-z PITCHERS'!$A$1:$A$1108,0),MATCH($K$2,'a-z PITCHERS'!$A$1:$P$1,0)))</f>
        <v/>
      </c>
      <c r="L15" s="20" t="str">
        <f>IF($J$15="","",INDEX('a-z PITCHERS'!$A$1:$P$1108,MATCH($J15,'a-z PITCHERS'!$A$1:$A$1108,0),MATCH($L2,'a-z PITCHERS'!$A$1:$P$1,0)))</f>
        <v/>
      </c>
      <c r="M15" s="20" t="str">
        <f>IF($J15="","",INDEX('a-z PITCHERS'!$A$1:$P$1108,MATCH($J15,'a-z PITCHERS'!$A$1:$A$1108,0),MATCH($M$2,'a-z PITCHERS'!$A$1:$P$1,0)))</f>
        <v/>
      </c>
      <c r="N15" s="20" t="str">
        <f>IF($J15="","",INDEX('a-z PITCHERS'!$A$1:$P$1108,MATCH($J15,'a-z PITCHERS'!$A$1:$A$1108,0),MATCH($N$2,'a-z PITCHERS'!$A$1:$P$1,0)))</f>
        <v/>
      </c>
      <c r="O15" s="20" t="str">
        <f>IF($J15="","",INDEX('a-z PITCHERS'!$A$1:$P$1108,MATCH($J15,'a-z PITCHERS'!$A$1:$A$1108,0),MATCH($O$2,'a-z PITCHERS'!$A$1:$P$1,0)))</f>
        <v/>
      </c>
    </row>
    <row r="16" spans="1:30" ht="15" thickBot="1" x14ac:dyDescent="0.35">
      <c r="A16" s="35"/>
      <c r="B16" s="20" t="str">
        <f>IF('DRAFT LIST'!D142="","",'DRAFT LIST'!D142)</f>
        <v>Miguel Sano (MIN - 3B,RF,DH) </v>
      </c>
      <c r="C16" s="20">
        <f>IF(B16="","",INDEX('all pos stats'!$A$1:$O$760,MATCH(B16,'all pos stats'!$A$1:$A$760,0),MATCH($C$2,'all pos stats'!$A$1:$O$1,0)))</f>
        <v>71</v>
      </c>
      <c r="D16" s="20">
        <f>IF(B16="","",INDEX('all pos stats'!$A$1:$O$760,MATCH(B16,'all pos stats'!$A$1:$A$760,0),MATCH($D$2,'all pos stats'!$A$1:$O$1,0)))</f>
        <v>30</v>
      </c>
      <c r="E16" s="20">
        <f>IF(B16="","",INDEX('all pos stats'!$A$1:$O$760,MATCH(B16,'all pos stats'!$A$1:$A$760,0),MATCH($E$2,'all pos stats'!$A$1:$O$1,0)))</f>
        <v>84</v>
      </c>
      <c r="F16" s="20">
        <f>IF(B16="","",INDEX('all pos stats'!$A$1:$O$760,MATCH(B16,'all pos stats'!$A$1:$A$760,0),MATCH($F$2,'all pos stats'!$A$1:$O$1,0)))</f>
        <v>2</v>
      </c>
      <c r="G16" s="20">
        <f>IF(B16="","",INDEX('all pos stats'!$A$1:$O$760,MATCH(B16,'all pos stats'!$A$1:$A$760,0),MATCH($G$2,'all pos stats'!$A$1:$O$1,0)))</f>
        <v>0.23699999999999999</v>
      </c>
      <c r="I16" s="35" t="s">
        <v>2245</v>
      </c>
      <c r="J16" s="20" t="str">
        <f>IF('DRAFT LIST'!F142="","",'DRAFT LIST'!F142)</f>
        <v/>
      </c>
      <c r="K16" s="20" t="str">
        <f>IF(J16="","",INDEX('a-z PITCHERS'!$A$1:$P$1108,MATCH(J16,'a-z PITCHERS'!$A$1:$A$1108,0),MATCH($K$2,'a-z PITCHERS'!$A$1:$P$1,0)))</f>
        <v/>
      </c>
      <c r="L16" s="20" t="str">
        <f>IF($J$16="","",INDEX('a-z PITCHERS'!$A$1:$P$1108,MATCH($J16,'a-z PITCHERS'!$A$1:$A$1108,0),MATCH($L2,'a-z PITCHERS'!$A$1:$P$1,0)))</f>
        <v/>
      </c>
      <c r="M16" s="20" t="str">
        <f>IF($J16="","",INDEX('a-z PITCHERS'!$A$1:$P$1108,MATCH($J16,'a-z PITCHERS'!$A$1:$A$1108,0),MATCH($M$2,'a-z PITCHERS'!$A$1:$P$1,0)))</f>
        <v/>
      </c>
      <c r="N16" s="20" t="str">
        <f>IF($J16="","",INDEX('a-z PITCHERS'!$A$1:$P$1108,MATCH($J16,'a-z PITCHERS'!$A$1:$A$1108,0),MATCH($N$2,'a-z PITCHERS'!$A$1:$P$1,0)))</f>
        <v/>
      </c>
      <c r="O16" s="20" t="str">
        <f>IF($J16="","",INDEX('a-z PITCHERS'!$A$1:$P$1108,MATCH($J16,'a-z PITCHERS'!$A$1:$A$1108,0),MATCH($O$2,'a-z PITCHERS'!$A$1:$P$1,0)))</f>
        <v/>
      </c>
    </row>
    <row r="17" spans="1:15" ht="15" thickBot="1" x14ac:dyDescent="0.35">
      <c r="A17" s="35"/>
      <c r="B17" s="20" t="str">
        <f>IF('DRAFT LIST'!D148="","",'DRAFT LIST'!D148)</f>
        <v/>
      </c>
      <c r="C17" s="20" t="str">
        <f>IF(B17="","",INDEX('all pos stats'!$A$1:$O$760,MATCH(B17,'all pos stats'!$A$1:$A$760,0),MATCH($C$2,'all pos stats'!$A$1:$O$1,0)))</f>
        <v/>
      </c>
      <c r="D17" s="20" t="str">
        <f>IF(B17="","",INDEX('all pos stats'!$A$1:$O$760,MATCH(B17,'all pos stats'!$A$1:$A$760,0),MATCH($D$2,'all pos stats'!$A$1:$O$1,0)))</f>
        <v/>
      </c>
      <c r="E17" s="20" t="str">
        <f>IF(B17="","",INDEX('all pos stats'!$A$1:$O$760,MATCH(B17,'all pos stats'!$A$1:$A$760,0),MATCH($E$2,'all pos stats'!$A$1:$O$1,0)))</f>
        <v/>
      </c>
      <c r="F17" s="20" t="str">
        <f>IF(B17="","",INDEX('all pos stats'!$A$1:$O$760,MATCH(B17,'all pos stats'!$A$1:$A$760,0),MATCH($F$2,'all pos stats'!$A$1:$O$1,0)))</f>
        <v/>
      </c>
      <c r="G17" s="20" t="str">
        <f>IF(B17="","",INDEX('all pos stats'!$A$1:$O$760,MATCH(B17,'all pos stats'!$A$1:$A$760,0),MATCH($G$2,'all pos stats'!$A$1:$O$1,0)))</f>
        <v/>
      </c>
      <c r="I17" s="35" t="s">
        <v>952</v>
      </c>
      <c r="J17" s="20" t="str">
        <f>IF('DRAFT LIST'!F148="","",'DRAFT LIST'!F148)</f>
        <v>Matt Harvey (NYM - SP) </v>
      </c>
      <c r="K17" s="20">
        <f>IF(J17="","",INDEX('a-z PITCHERS'!$A$1:$P$1108,MATCH(J17,'a-z PITCHERS'!$A$1:$A$1108,0),MATCH($K$2,'a-z PITCHERS'!$A$1:$P$1,0)))</f>
        <v>0</v>
      </c>
      <c r="L17" s="20">
        <f>IF($J$17="","",INDEX('a-z PITCHERS'!$A$1:$P$1108,MATCH($J17,'a-z PITCHERS'!$A$1:$A$1108,0),MATCH($L2,'a-z PITCHERS'!$A$1:$P$1,0)))</f>
        <v>126</v>
      </c>
      <c r="M17" s="20">
        <f>IF($J17="","",INDEX('a-z PITCHERS'!$A$1:$P$1108,MATCH($J17,'a-z PITCHERS'!$A$1:$A$1108,0),MATCH($M$2,'a-z PITCHERS'!$A$1:$P$1,0)))</f>
        <v>3.77</v>
      </c>
      <c r="N17" s="20">
        <f>IF($J17="","",INDEX('a-z PITCHERS'!$A$1:$P$1108,MATCH($J17,'a-z PITCHERS'!$A$1:$A$1108,0),MATCH($N$2,'a-z PITCHERS'!$A$1:$P$1,0)))</f>
        <v>1.22</v>
      </c>
      <c r="O17" s="20">
        <f>IF($J17="","",INDEX('a-z PITCHERS'!$A$1:$P$1108,MATCH($J17,'a-z PITCHERS'!$A$1:$A$1108,0),MATCH($O$2,'a-z PITCHERS'!$A$1:$P$1,0)))</f>
        <v>16</v>
      </c>
    </row>
    <row r="18" spans="1:15" ht="15" thickBot="1" x14ac:dyDescent="0.35">
      <c r="A18" s="35"/>
      <c r="B18" s="20" t="str">
        <f>IF('DRAFT LIST'!D164="","",'DRAFT LIST'!D164)</f>
        <v/>
      </c>
      <c r="C18" s="20" t="str">
        <f>IF(B18="","",INDEX('all pos stats'!$A$1:$O$760,MATCH(B18,'all pos stats'!$A$1:$A$760,0),MATCH($C$2,'all pos stats'!$A$1:$O$1,0)))</f>
        <v/>
      </c>
      <c r="D18" s="20" t="str">
        <f>IF(B18="","",INDEX('all pos stats'!$A$1:$O$760,MATCH(B18,'all pos stats'!$A$1:$A$760,0),MATCH($D$2,'all pos stats'!$A$1:$O$1,0)))</f>
        <v/>
      </c>
      <c r="E18" s="20" t="str">
        <f>IF(B18="","",INDEX('all pos stats'!$A$1:$O$760,MATCH(B18,'all pos stats'!$A$1:$A$760,0),MATCH($E$2,'all pos stats'!$A$1:$O$1,0)))</f>
        <v/>
      </c>
      <c r="F18" s="20" t="str">
        <f>IF(B18="","",INDEX('all pos stats'!$A$1:$O$760,MATCH(B18,'all pos stats'!$A$1:$A$760,0),MATCH($F$2,'all pos stats'!$A$1:$O$1,0)))</f>
        <v/>
      </c>
      <c r="G18" s="20" t="str">
        <f>IF(B18="","",INDEX('all pos stats'!$A$1:$O$760,MATCH(B18,'all pos stats'!$A$1:$A$760,0),MATCH($G$2,'all pos stats'!$A$1:$O$1,0)))</f>
        <v/>
      </c>
      <c r="I18" s="35" t="s">
        <v>2245</v>
      </c>
      <c r="J18" s="20" t="str">
        <f>IF('DRAFT LIST'!F164="","",'DRAFT LIST'!F164)</f>
        <v>Fernando Rodney (ARI - RP) </v>
      </c>
      <c r="K18" s="20">
        <f>IF(J18="","",INDEX('a-z PITCHERS'!$A$1:$P$1108,MATCH(J18,'a-z PITCHERS'!$A$1:$A$1108,0),MATCH($K$2,'a-z PITCHERS'!$A$1:$P$1,0)))</f>
        <v>25</v>
      </c>
      <c r="L18" s="20">
        <f>IF($J$18="","",INDEX('a-z PITCHERS'!$A$1:$P$1108,MATCH($J18,'a-z PITCHERS'!$A$1:$A$1108,0),MATCH($L2,'a-z PITCHERS'!$A$1:$P$1,0)))</f>
        <v>62</v>
      </c>
      <c r="M18" s="20">
        <f>IF($J18="","",INDEX('a-z PITCHERS'!$A$1:$P$1108,MATCH($J18,'a-z PITCHERS'!$A$1:$A$1108,0),MATCH($M$2,'a-z PITCHERS'!$A$1:$P$1,0)))</f>
        <v>3.98</v>
      </c>
      <c r="N18" s="20">
        <f>IF($J18="","",INDEX('a-z PITCHERS'!$A$1:$P$1108,MATCH($J18,'a-z PITCHERS'!$A$1:$A$1108,0),MATCH($N$2,'a-z PITCHERS'!$A$1:$P$1,0)))</f>
        <v>1.39</v>
      </c>
      <c r="O18" s="20">
        <f>IF($J18="","",INDEX('a-z PITCHERS'!$A$1:$P$1108,MATCH($J18,'a-z PITCHERS'!$A$1:$A$1108,0),MATCH($O$2,'a-z PITCHERS'!$A$1:$P$1,0)))</f>
        <v>0</v>
      </c>
    </row>
    <row r="19" spans="1:15" ht="15" thickBot="1" x14ac:dyDescent="0.35">
      <c r="A19" s="35"/>
      <c r="B19" s="20" t="str">
        <f>IF('DRAFT LIST'!D170="","",'DRAFT LIST'!D170)</f>
        <v/>
      </c>
      <c r="C19" s="20" t="str">
        <f>IF(B19="","",INDEX('all pos stats'!$A$1:$O$760,MATCH(B19,'all pos stats'!$A$1:$A$760,0),MATCH($C$2,'all pos stats'!$A$1:$O$1,0)))</f>
        <v/>
      </c>
      <c r="D19" s="20" t="str">
        <f>IF(B19="","",INDEX('all pos stats'!$A$1:$O$760,MATCH(B19,'all pos stats'!$A$1:$A$760,0),MATCH($D$2,'all pos stats'!$A$1:$O$1,0)))</f>
        <v/>
      </c>
      <c r="E19" s="20" t="str">
        <f>IF(B19="","",INDEX('all pos stats'!$A$1:$O$760,MATCH(B19,'all pos stats'!$A$1:$A$760,0),MATCH($E$2,'all pos stats'!$A$1:$O$1,0)))</f>
        <v/>
      </c>
      <c r="F19" s="20" t="str">
        <f>IF(B19="","",INDEX('all pos stats'!$A$1:$O$760,MATCH(B19,'all pos stats'!$A$1:$A$760,0),MATCH($F$2,'all pos stats'!$A$1:$O$1,0)))</f>
        <v/>
      </c>
      <c r="G19" s="20" t="str">
        <f>IF(B19="","",INDEX('all pos stats'!$A$1:$O$760,MATCH(B19,'all pos stats'!$A$1:$A$760,0),MATCH($G$2,'all pos stats'!$A$1:$O$1,0)))</f>
        <v/>
      </c>
      <c r="I19" s="35" t="s">
        <v>952</v>
      </c>
      <c r="J19" s="20" t="str">
        <f>IF('DRAFT LIST'!F170="","",'DRAFT LIST'!F170)</f>
        <v>Jameson Taillon (PIT - SP) </v>
      </c>
      <c r="K19" s="20">
        <f>IF(J19="","",INDEX('a-z PITCHERS'!$A$1:$P$1108,MATCH(J19,'a-z PITCHERS'!$A$1:$A$1108,0),MATCH($K$2,'a-z PITCHERS'!$A$1:$P$1,0)))</f>
        <v>0</v>
      </c>
      <c r="L19" s="20">
        <f>IF($J$19="","",INDEX('a-z PITCHERS'!$A$1:$P$1108,MATCH($J19,'a-z PITCHERS'!$A$1:$A$1108,0),MATCH($L2,'a-z PITCHERS'!$A$1:$P$1,0)))</f>
        <v>140</v>
      </c>
      <c r="M19" s="20">
        <f>IF($J19="","",INDEX('a-z PITCHERS'!$A$1:$P$1108,MATCH($J19,'a-z PITCHERS'!$A$1:$A$1108,0),MATCH($M$2,'a-z PITCHERS'!$A$1:$P$1,0)))</f>
        <v>3.56</v>
      </c>
      <c r="N19" s="20">
        <f>IF($J19="","",INDEX('a-z PITCHERS'!$A$1:$P$1108,MATCH($J19,'a-z PITCHERS'!$A$1:$A$1108,0),MATCH($N$2,'a-z PITCHERS'!$A$1:$P$1,0)))</f>
        <v>1.18</v>
      </c>
      <c r="O19" s="20">
        <f>IF($J19="","",INDEX('a-z PITCHERS'!$A$1:$P$1108,MATCH($J19,'a-z PITCHERS'!$A$1:$A$1108,0),MATCH($O$2,'a-z PITCHERS'!$A$1:$P$1,0)))</f>
        <v>19</v>
      </c>
    </row>
    <row r="20" spans="1:15" ht="15" thickBot="1" x14ac:dyDescent="0.35">
      <c r="A20" s="35"/>
      <c r="B20" s="20" t="str">
        <f>IF('DRAFT LIST'!D186="","",'DRAFT LIST'!D186)</f>
        <v>Odubel Herrera (PHI - CF) </v>
      </c>
      <c r="C20" s="20">
        <f>IF(B20="","",INDEX('all pos stats'!$A$1:$O$760,MATCH(B20,'all pos stats'!$A$1:$A$760,0),MATCH($C$2,'all pos stats'!$A$1:$O$1,0)))</f>
        <v>77</v>
      </c>
      <c r="D20" s="20">
        <f>IF(B20="","",INDEX('all pos stats'!$A$1:$O$760,MATCH(B20,'all pos stats'!$A$1:$A$760,0),MATCH($D$2,'all pos stats'!$A$1:$O$1,0)))</f>
        <v>12</v>
      </c>
      <c r="E20" s="20">
        <f>IF(B20="","",INDEX('all pos stats'!$A$1:$O$760,MATCH(B20,'all pos stats'!$A$1:$A$760,0),MATCH($E$2,'all pos stats'!$A$1:$O$1,0)))</f>
        <v>49</v>
      </c>
      <c r="F20" s="20">
        <f>IF(B20="","",INDEX('all pos stats'!$A$1:$O$760,MATCH(B20,'all pos stats'!$A$1:$A$760,0),MATCH($F$2,'all pos stats'!$A$1:$O$1,0)))</f>
        <v>20</v>
      </c>
      <c r="G20" s="20">
        <f>IF(B20="","",INDEX('all pos stats'!$A$1:$O$760,MATCH(B20,'all pos stats'!$A$1:$A$760,0),MATCH($G$2,'all pos stats'!$A$1:$O$1,0)))</f>
        <v>0.28000000000000003</v>
      </c>
      <c r="I20" s="35" t="s">
        <v>2245</v>
      </c>
      <c r="J20" s="20" t="str">
        <f>IF('DRAFT LIST'!F186="","",'DRAFT LIST'!F186)</f>
        <v/>
      </c>
      <c r="K20" s="20" t="str">
        <f>IF(J20="","",INDEX('a-z PITCHERS'!$A$1:$P$1108,MATCH(J20,'a-z PITCHERS'!$A$1:$A$1108,0),MATCH($K$2,'a-z PITCHERS'!$A$1:$P$1,0)))</f>
        <v/>
      </c>
      <c r="L20" s="20" t="str">
        <f>IF($J$20="","",INDEX('a-z PITCHERS'!$A$1:$P$1108,MATCH($J20,'a-z PITCHERS'!$A$1:$A$1108,0),MATCH($L2,'a-z PITCHERS'!$A$1:$P$1,0)))</f>
        <v/>
      </c>
      <c r="M20" s="20" t="str">
        <f>IF($J20="","",INDEX('a-z PITCHERS'!$A$1:$P$1108,MATCH($J20,'a-z PITCHERS'!$A$1:$A$1108,0),MATCH($M$2,'a-z PITCHERS'!$A$1:$P$1,0)))</f>
        <v/>
      </c>
      <c r="N20" s="20" t="str">
        <f>IF($J20="","",INDEX('a-z PITCHERS'!$A$1:$P$1108,MATCH($J20,'a-z PITCHERS'!$A$1:$A$1108,0),MATCH($N$2,'a-z PITCHERS'!$A$1:$P$1,0)))</f>
        <v/>
      </c>
      <c r="O20" s="20" t="str">
        <f>IF($J20="","",INDEX('a-z PITCHERS'!$A$1:$P$1108,MATCH($J20,'a-z PITCHERS'!$A$1:$A$1108,0),MATCH($O$2,'a-z PITCHERS'!$A$1:$P$1,0)))</f>
        <v/>
      </c>
    </row>
    <row r="21" spans="1:15" x14ac:dyDescent="0.3">
      <c r="A21" s="35"/>
      <c r="B21" s="20" t="str">
        <f>IF('DRAFT LIST'!D192="","",'DRAFT LIST'!D192)</f>
        <v>Keon Broxton (MIL - CF) </v>
      </c>
      <c r="C21" s="20">
        <f>IF(B21="","",INDEX('all pos stats'!$A$1:$O$760,MATCH(B21,'all pos stats'!$A$1:$A$760,0),MATCH($C$2,'all pos stats'!$A$1:$O$1,0)))</f>
        <v>56</v>
      </c>
      <c r="D21" s="20">
        <f>IF(B21="","",INDEX('all pos stats'!$A$1:$O$760,MATCH(B21,'all pos stats'!$A$1:$A$760,0),MATCH($D$2,'all pos stats'!$A$1:$O$1,0)))</f>
        <v>14</v>
      </c>
      <c r="E21" s="20">
        <f>IF(B21="","",INDEX('all pos stats'!$A$1:$O$760,MATCH(B21,'all pos stats'!$A$1:$A$760,0),MATCH($E$2,'all pos stats'!$A$1:$O$1,0)))</f>
        <v>48</v>
      </c>
      <c r="F21" s="20">
        <f>IF(B21="","",INDEX('all pos stats'!$A$1:$O$760,MATCH(B21,'all pos stats'!$A$1:$A$760,0),MATCH($F$2,'all pos stats'!$A$1:$O$1,0)))</f>
        <v>31</v>
      </c>
      <c r="G21" s="20">
        <f>IF(B21="","",INDEX('all pos stats'!$A$1:$O$760,MATCH(B21,'all pos stats'!$A$1:$A$760,0),MATCH($G$2,'all pos stats'!$A$1:$O$1,0)))</f>
        <v>0.22900000000000001</v>
      </c>
      <c r="I21" s="35" t="s">
        <v>952</v>
      </c>
      <c r="J21" s="20" t="str">
        <f>IF('DRAFT LIST'!F192="","",'DRAFT LIST'!F192)</f>
        <v/>
      </c>
      <c r="K21" s="20" t="str">
        <f>IF(J21="","",INDEX('a-z PITCHERS'!$A$1:$P$1108,MATCH(J21,'a-z PITCHERS'!$A$1:$A$1108,0),MATCH($K$2,'a-z PITCHERS'!$A$1:$P$1,0)))</f>
        <v/>
      </c>
      <c r="L21" s="20" t="str">
        <f>IF($J$21="","",INDEX('a-z PITCHERS'!$A$1:$P$1108,MATCH($J21,'a-z PITCHERS'!$A$1:$A$1108,0),MATCH($L2,'a-z PITCHERS'!$A$1:$P$1,0)))</f>
        <v/>
      </c>
      <c r="M21" s="20" t="str">
        <f>IF($J21="","",INDEX('a-z PITCHERS'!$A$1:$P$1108,MATCH($J21,'a-z PITCHERS'!$A$1:$A$1108,0),MATCH($M$2,'a-z PITCHERS'!$A$1:$P$1,0)))</f>
        <v/>
      </c>
      <c r="N21" s="20" t="str">
        <f>IF($J21="","",INDEX('a-z PITCHERS'!$A$1:$P$1108,MATCH($J21,'a-z PITCHERS'!$A$1:$A$1108,0),MATCH($N$2,'a-z PITCHERS'!$A$1:$P$1,0)))</f>
        <v/>
      </c>
      <c r="O21" s="20" t="str">
        <f>IF($J21="","",INDEX('a-z PITCHERS'!$A$1:$P$1108,MATCH($J21,'a-z PITCHERS'!$A$1:$A$1108,0),MATCH($O$2,'a-z PITCHERS'!$A$1:$P$1,0)))</f>
        <v/>
      </c>
    </row>
    <row r="22" spans="1:15" x14ac:dyDescent="0.3">
      <c r="A22" s="35"/>
      <c r="B22" s="31" t="s">
        <v>3134</v>
      </c>
      <c r="C22" s="65">
        <f>SUM(C13:C21)</f>
        <v>771</v>
      </c>
      <c r="D22" s="65">
        <f t="shared" ref="D22:F22" si="1">SUM(D13:D21)</f>
        <v>232</v>
      </c>
      <c r="E22" s="65">
        <f t="shared" si="1"/>
        <v>774</v>
      </c>
      <c r="F22" s="65">
        <f t="shared" si="1"/>
        <v>167</v>
      </c>
      <c r="G22" s="66">
        <f>AVERAGE(G13:G21)</f>
        <v>0.25609999999999999</v>
      </c>
      <c r="I22" s="35"/>
      <c r="J22" s="34" t="s">
        <v>3134</v>
      </c>
      <c r="K22" s="65">
        <f>SUM(K13:K21)</f>
        <v>97</v>
      </c>
      <c r="L22" s="65">
        <f t="shared" ref="L22" si="2">SUM(L13:L21)</f>
        <v>1105</v>
      </c>
      <c r="M22" s="65">
        <f>AVERAGE(M13:M21)</f>
        <v>3.5030000000000001</v>
      </c>
      <c r="N22" s="65">
        <f>AVERAGE(N13:N21)</f>
        <v>1.2144999999999997</v>
      </c>
      <c r="O22" s="65">
        <f>SUM(O13:O21)</f>
        <v>96</v>
      </c>
    </row>
    <row r="23" spans="1:15" x14ac:dyDescent="0.3">
      <c r="J23" t="s">
        <v>2247</v>
      </c>
    </row>
    <row r="25" spans="1:15" x14ac:dyDescent="0.3">
      <c r="A25" t="s">
        <v>2285</v>
      </c>
    </row>
    <row r="33" spans="1:15" ht="15" thickBot="1" x14ac:dyDescent="0.35"/>
    <row r="34" spans="1:15" ht="15" thickBot="1" x14ac:dyDescent="0.35">
      <c r="B34" s="71"/>
      <c r="C34" s="72" t="s">
        <v>169</v>
      </c>
      <c r="D34" s="73" t="s">
        <v>170</v>
      </c>
      <c r="E34" s="72" t="s">
        <v>171</v>
      </c>
      <c r="F34" s="73" t="s">
        <v>172</v>
      </c>
      <c r="G34" s="72" t="s">
        <v>173</v>
      </c>
      <c r="H34" s="74"/>
      <c r="I34" s="75"/>
      <c r="J34" s="71" t="s">
        <v>942</v>
      </c>
      <c r="K34" s="76" t="s">
        <v>1725</v>
      </c>
      <c r="L34" s="77" t="s">
        <v>943</v>
      </c>
      <c r="M34" s="76" t="s">
        <v>944</v>
      </c>
      <c r="N34" s="77" t="s">
        <v>945</v>
      </c>
      <c r="O34" s="78" t="s">
        <v>946</v>
      </c>
    </row>
    <row r="35" spans="1:15" x14ac:dyDescent="0.3">
      <c r="A35" t="s">
        <v>2286</v>
      </c>
      <c r="C35">
        <f>MAX(Tony!C13,Scott!C13,MiLo!C13,Carl!C13,Jack!C13)</f>
        <v>612</v>
      </c>
    </row>
    <row r="36" spans="1:15" x14ac:dyDescent="0.3">
      <c r="A36" t="s">
        <v>2287</v>
      </c>
      <c r="C36">
        <f>C35-C13</f>
        <v>100</v>
      </c>
    </row>
    <row r="37" spans="1:15" x14ac:dyDescent="0.3">
      <c r="A37" t="s">
        <v>2288</v>
      </c>
      <c r="C37">
        <f>RANK(R6,R3:R6,0)</f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37"/>
  <sheetViews>
    <sheetView workbookViewId="0">
      <selection activeCell="J22" sqref="J22:O22"/>
    </sheetView>
  </sheetViews>
  <sheetFormatPr defaultRowHeight="14.4" x14ac:dyDescent="0.3"/>
  <cols>
    <col min="1" max="1" width="25.77734375" customWidth="1"/>
    <col min="2" max="2" width="31.6640625" customWidth="1"/>
    <col min="3" max="3" width="8.88671875" customWidth="1"/>
    <col min="8" max="8" width="1.6640625" customWidth="1"/>
    <col min="9" max="9" width="8.33203125" style="11" customWidth="1"/>
    <col min="10" max="10" width="31.6640625" customWidth="1"/>
    <col min="11" max="12" width="8.88671875" customWidth="1"/>
    <col min="15" max="15" width="8.88671875" customWidth="1"/>
  </cols>
  <sheetData>
    <row r="1" spans="1:30" ht="15" thickBot="1" x14ac:dyDescent="0.35">
      <c r="A1" s="11" t="str">
        <f>'DRAFT LIST'!A11</f>
        <v>Trust the Process - Stephen</v>
      </c>
      <c r="I1" s="11" t="s">
        <v>941</v>
      </c>
    </row>
    <row r="2" spans="1:30" ht="15" thickBot="1" x14ac:dyDescent="0.35">
      <c r="A2" s="11"/>
      <c r="B2" s="12"/>
      <c r="C2" s="13" t="s">
        <v>169</v>
      </c>
      <c r="D2" s="14" t="s">
        <v>170</v>
      </c>
      <c r="E2" s="13" t="s">
        <v>171</v>
      </c>
      <c r="F2" s="14" t="s">
        <v>172</v>
      </c>
      <c r="G2" s="13" t="s">
        <v>173</v>
      </c>
      <c r="H2" s="15"/>
      <c r="I2" s="16"/>
      <c r="J2" s="12" t="s">
        <v>942</v>
      </c>
      <c r="K2" s="17" t="s">
        <v>1725</v>
      </c>
      <c r="L2" s="18" t="s">
        <v>943</v>
      </c>
      <c r="M2" s="17" t="s">
        <v>944</v>
      </c>
      <c r="N2" s="18" t="s">
        <v>945</v>
      </c>
      <c r="O2" s="17" t="s">
        <v>946</v>
      </c>
      <c r="R2" s="13" t="s">
        <v>169</v>
      </c>
      <c r="S2" s="14" t="s">
        <v>170</v>
      </c>
      <c r="T2" s="13" t="s">
        <v>171</v>
      </c>
      <c r="U2" s="14" t="s">
        <v>172</v>
      </c>
      <c r="V2" s="13" t="s">
        <v>173</v>
      </c>
      <c r="W2" s="15"/>
      <c r="X2" s="16"/>
      <c r="Y2" s="12" t="s">
        <v>942</v>
      </c>
      <c r="Z2" s="17" t="s">
        <v>1725</v>
      </c>
      <c r="AA2" s="18" t="s">
        <v>943</v>
      </c>
      <c r="AB2" s="17" t="s">
        <v>944</v>
      </c>
      <c r="AC2" s="18" t="s">
        <v>945</v>
      </c>
      <c r="AD2" s="17" t="s">
        <v>946</v>
      </c>
    </row>
    <row r="3" spans="1:30" ht="15" thickBot="1" x14ac:dyDescent="0.35">
      <c r="A3" s="19"/>
      <c r="B3" s="20" t="str">
        <f>IF('DRAFT LIST'!D11="","",'DRAFT LIST'!D11)</f>
        <v/>
      </c>
      <c r="C3" s="20" t="str">
        <f>IF(B3="","",INDEX('all pos stats'!$A$1:$O$760,MATCH(B3,'all pos stats'!$A$1:$A$760,0),MATCH($C$2,'all pos stats'!$A$1:$O$1,0)))</f>
        <v/>
      </c>
      <c r="D3" s="20" t="str">
        <f>IF(B3="","",INDEX('all pos stats'!$A$1:$O$760,MATCH(B3,'all pos stats'!$A$1:$A$760,0),MATCH($D$2,'all pos stats'!$A$1:$O$1,0)))</f>
        <v/>
      </c>
      <c r="E3" s="20" t="str">
        <f>IF(B3="","",INDEX('all pos stats'!$A$1:$O$760,MATCH(B3,'all pos stats'!$A$1:$A$760,0),MATCH($E$2,'all pos stats'!$A$1:$O$1,0)))</f>
        <v/>
      </c>
      <c r="F3" s="20" t="str">
        <f>IF(B3="","",INDEX('all pos stats'!$A$1:$O$760,MATCH(B3,'all pos stats'!$A$1:$A$760,0),MATCH($F$2,'all pos stats'!$A$1:$O$1,0)))</f>
        <v/>
      </c>
      <c r="G3" s="20" t="str">
        <f>IF(B3="","",INDEX('all pos stats'!$A$1:$O$760,MATCH(B3,'all pos stats'!$A$1:$A$760,0),MATCH($G$2,'all pos stats'!$A$1:$O$1,0)))</f>
        <v/>
      </c>
      <c r="I3" s="22" t="s">
        <v>948</v>
      </c>
      <c r="J3" s="20" t="str">
        <f>IF('DRAFT LIST'!F11="","",'DRAFT LIST'!F11)</f>
        <v>Justin Verlander (DET - SP) </v>
      </c>
      <c r="K3" s="20">
        <f>IF(J3="","",INDEX('a-z PITCHERS'!$A$1:$P$1108,MATCH(J3,'a-z PITCHERS'!$A$1:$A$1108,0),MATCH($K$2,'a-z PITCHERS'!$A$1:$P$1,0)))</f>
        <v>0</v>
      </c>
      <c r="L3" s="20">
        <f>IF($J$3="","",INDEX('a-z PITCHERS'!$A$1:$P$1108,MATCH($J3,'a-z PITCHERS'!$A$1:$A$1108,0),MATCH($L2,'a-z PITCHERS'!$A$1:$P$1,0)))</f>
        <v>204</v>
      </c>
      <c r="M3" s="20">
        <f>IF($J3="","",INDEX('a-z PITCHERS'!$A$1:$P$1108,MATCH($J3,'a-z PITCHERS'!$A$1:$A$1108,0),MATCH($M$2,'a-z PITCHERS'!$A$1:$P$1,0)))</f>
        <v>3.48</v>
      </c>
      <c r="N3" s="20">
        <f>IF($J3="","",INDEX('a-z PITCHERS'!$A$1:$P$1108,MATCH($J3,'a-z PITCHERS'!$A$1:$A$1108,0),MATCH($N$2,'a-z PITCHERS'!$A$1:$P$1,0)))</f>
        <v>1.1200000000000001</v>
      </c>
      <c r="O3" s="20">
        <f>IF($J3="","",INDEX('a-z PITCHERS'!$A$1:$P$1108,MATCH($J3,'a-z PITCHERS'!$A$1:$A$1108,0),MATCH($O$2,'a-z PITCHERS'!$A$1:$P$1,0)))</f>
        <v>22</v>
      </c>
      <c r="Q3" t="s">
        <v>2289</v>
      </c>
      <c r="R3">
        <f>Tony!C13</f>
        <v>586</v>
      </c>
    </row>
    <row r="4" spans="1:30" ht="15" thickBot="1" x14ac:dyDescent="0.35">
      <c r="A4" s="23"/>
      <c r="B4" s="20" t="str">
        <f>IF('DRAFT LIST'!D15="","",'DRAFT LIST'!D15)</f>
        <v>Bryce Harper (WSH - RF) </v>
      </c>
      <c r="C4" s="20">
        <f>IF(B4="","",INDEX('all pos stats'!$A$1:$O$760,MATCH(B4,'all pos stats'!$A$1:$A$760,0),MATCH($C$2,'all pos stats'!$A$1:$O$1,0)))</f>
        <v>95</v>
      </c>
      <c r="D4" s="20">
        <f>IF(B4="","",INDEX('all pos stats'!$A$1:$O$760,MATCH(B4,'all pos stats'!$A$1:$A$760,0),MATCH($D$2,'all pos stats'!$A$1:$O$1,0)))</f>
        <v>31</v>
      </c>
      <c r="E4" s="20">
        <f>IF(B4="","",INDEX('all pos stats'!$A$1:$O$760,MATCH(B4,'all pos stats'!$A$1:$A$760,0),MATCH($E$2,'all pos stats'!$A$1:$O$1,0)))</f>
        <v>94</v>
      </c>
      <c r="F4" s="20">
        <f>IF(B4="","",INDEX('all pos stats'!$A$1:$O$760,MATCH(B4,'all pos stats'!$A$1:$A$760,0),MATCH($F$2,'all pos stats'!$A$1:$O$1,0)))</f>
        <v>14</v>
      </c>
      <c r="G4" s="20">
        <f>IF(B4="","",INDEX('all pos stats'!$A$1:$O$760,MATCH(B4,'all pos stats'!$A$1:$A$760,0),MATCH($G$2,'all pos stats'!$A$1:$O$1,0)))</f>
        <v>0.28399999999999997</v>
      </c>
      <c r="I4" s="26" t="s">
        <v>948</v>
      </c>
      <c r="J4" s="20" t="str">
        <f>IF('DRAFT LIST'!F15="","",'DRAFT LIST'!F15)</f>
        <v/>
      </c>
      <c r="K4" s="20" t="str">
        <f>IF(J4="","",INDEX('a-z PITCHERS'!$A$1:$P$1108,MATCH(J4,'a-z PITCHERS'!$A$1:$A$1108,0),MATCH($K$2,'a-z PITCHERS'!$A$1:$P$1,0)))</f>
        <v/>
      </c>
      <c r="L4" s="20" t="str">
        <f>IF($J$4="","",INDEX('a-z PITCHERS'!$A$1:$P$1108,MATCH($J4,'a-z PITCHERS'!$A$1:$A$1108,0),MATCH($L2,'a-z PITCHERS'!$A$1:$P$1,0)))</f>
        <v/>
      </c>
      <c r="M4" s="20" t="str">
        <f>IF($J4="","",INDEX('a-z PITCHERS'!$A$1:$P$1108,MATCH($J4,'a-z PITCHERS'!$A$1:$A$1108,0),MATCH($M$2,'a-z PITCHERS'!$A$1:$P$1,0)))</f>
        <v/>
      </c>
      <c r="N4" s="20" t="str">
        <f>IF($J4="","",INDEX('a-z PITCHERS'!$A$1:$P$1108,MATCH($J4,'a-z PITCHERS'!$A$1:$A$1108,0),MATCH($N$2,'a-z PITCHERS'!$A$1:$P$1,0)))</f>
        <v/>
      </c>
      <c r="O4" s="20" t="str">
        <f>IF($J4="","",INDEX('a-z PITCHERS'!$A$1:$P$1108,MATCH($J4,'a-z PITCHERS'!$A$1:$A$1108,0),MATCH($O$2,'a-z PITCHERS'!$A$1:$P$1,0)))</f>
        <v/>
      </c>
      <c r="Q4" t="s">
        <v>2290</v>
      </c>
      <c r="R4">
        <f>Scott!C13</f>
        <v>417</v>
      </c>
    </row>
    <row r="5" spans="1:30" ht="15" thickBot="1" x14ac:dyDescent="0.35">
      <c r="A5" s="23"/>
      <c r="B5" s="20" t="str">
        <f>IF('DRAFT LIST'!D33="","",'DRAFT LIST'!D33)</f>
        <v>Manny Machado (BAL - 3B,SS) </v>
      </c>
      <c r="C5" s="20">
        <f>IF(B5="","",INDEX('all pos stats'!$A$1:$O$760,MATCH(B5,'all pos stats'!$A$1:$A$760,0),MATCH($C$2,'all pos stats'!$A$1:$O$1,0)))</f>
        <v>94</v>
      </c>
      <c r="D5" s="20">
        <f>IF(B5="","",INDEX('all pos stats'!$A$1:$O$760,MATCH(B5,'all pos stats'!$A$1:$A$760,0),MATCH($D$2,'all pos stats'!$A$1:$O$1,0)))</f>
        <v>33</v>
      </c>
      <c r="E5" s="20">
        <f>IF(B5="","",INDEX('all pos stats'!$A$1:$O$760,MATCH(B5,'all pos stats'!$A$1:$A$760,0),MATCH($E$2,'all pos stats'!$A$1:$O$1,0)))</f>
        <v>92</v>
      </c>
      <c r="F5" s="20">
        <f>IF(B5="","",INDEX('all pos stats'!$A$1:$O$760,MATCH(B5,'all pos stats'!$A$1:$A$760,0),MATCH($F$2,'all pos stats'!$A$1:$O$1,0)))</f>
        <v>7</v>
      </c>
      <c r="G5" s="20">
        <f>IF(B5="","",INDEX('all pos stats'!$A$1:$O$760,MATCH(B5,'all pos stats'!$A$1:$A$760,0),MATCH($G$2,'all pos stats'!$A$1:$O$1,0)))</f>
        <v>0.29099999999999998</v>
      </c>
      <c r="I5" s="26" t="s">
        <v>2245</v>
      </c>
      <c r="J5" s="20" t="str">
        <f>IF('DRAFT LIST'!F33="","",'DRAFT LIST'!F33)</f>
        <v/>
      </c>
      <c r="K5" s="20" t="str">
        <f>IF(J5="","",INDEX('a-z PITCHERS'!$A$1:$P$1108,MATCH(J5,'a-z PITCHERS'!$A$1:$A$1108,0),MATCH($K$2,'a-z PITCHERS'!$A$1:$P$1,0)))</f>
        <v/>
      </c>
      <c r="L5" s="20" t="str">
        <f>IF($J$5="","",INDEX('a-z PITCHERS'!$A$1:$P$1108,MATCH($J5,'a-z PITCHERS'!$A$1:$A$1108,0),MATCH($L2,'a-z PITCHERS'!$A$1:$P$1,0)))</f>
        <v/>
      </c>
      <c r="M5" s="20" t="str">
        <f>IF($J5="","",INDEX('a-z PITCHERS'!$A$1:$P$1108,MATCH($J5,'a-z PITCHERS'!$A$1:$A$1108,0),MATCH($M$2,'a-z PITCHERS'!$A$1:$P$1,0)))</f>
        <v/>
      </c>
      <c r="N5" s="20" t="str">
        <f>IF($J5="","",INDEX('a-z PITCHERS'!$A$1:$P$1108,MATCH($J5,'a-z PITCHERS'!$A$1:$A$1108,0),MATCH($N$2,'a-z PITCHERS'!$A$1:$P$1,0)))</f>
        <v/>
      </c>
      <c r="O5" s="20" t="str">
        <f>IF($J5="","",INDEX('a-z PITCHERS'!$A$1:$P$1108,MATCH($J5,'a-z PITCHERS'!$A$1:$A$1108,0),MATCH($O$2,'a-z PITCHERS'!$A$1:$P$1,0)))</f>
        <v/>
      </c>
      <c r="Q5" t="s">
        <v>2291</v>
      </c>
      <c r="R5">
        <f>MiLo!C13</f>
        <v>612</v>
      </c>
    </row>
    <row r="6" spans="1:30" ht="15" thickBot="1" x14ac:dyDescent="0.35">
      <c r="A6" s="23"/>
      <c r="B6" s="20" t="str">
        <f>IF('DRAFT LIST'!D37="","",'DRAFT LIST'!D37)</f>
        <v>Freddie Freeman (ATL - 1B) </v>
      </c>
      <c r="C6" s="20">
        <f>IF(B6="","",INDEX('all pos stats'!$A$1:$O$760,MATCH(B6,'all pos stats'!$A$1:$A$760,0),MATCH($C$2,'all pos stats'!$A$1:$O$1,0)))</f>
        <v>91</v>
      </c>
      <c r="D6" s="20">
        <f>IF(B6="","",INDEX('all pos stats'!$A$1:$O$760,MATCH(B6,'all pos stats'!$A$1:$A$760,0),MATCH($D$2,'all pos stats'!$A$1:$O$1,0)))</f>
        <v>28</v>
      </c>
      <c r="E6" s="20">
        <f>IF(B6="","",INDEX('all pos stats'!$A$1:$O$760,MATCH(B6,'all pos stats'!$A$1:$A$760,0),MATCH($E$2,'all pos stats'!$A$1:$O$1,0)))</f>
        <v>89</v>
      </c>
      <c r="F6" s="20">
        <f>IF(B6="","",INDEX('all pos stats'!$A$1:$O$760,MATCH(B6,'all pos stats'!$A$1:$A$760,0),MATCH($F$2,'all pos stats'!$A$1:$O$1,0)))</f>
        <v>4</v>
      </c>
      <c r="G6" s="20">
        <f>IF(B6="","",INDEX('all pos stats'!$A$1:$O$760,MATCH(B6,'all pos stats'!$A$1:$A$760,0),MATCH($G$2,'all pos stats'!$A$1:$O$1,0)))</f>
        <v>0.28799999999999998</v>
      </c>
      <c r="I6" s="23" t="s">
        <v>2245</v>
      </c>
      <c r="J6" s="20" t="str">
        <f>IF('DRAFT LIST'!F37="","",'DRAFT LIST'!F37)</f>
        <v/>
      </c>
      <c r="K6" s="20" t="str">
        <f>IF(J6="","",INDEX('a-z PITCHERS'!$A$1:$P$1108,MATCH(J6,'a-z PITCHERS'!$A$1:$A$1108,0),MATCH($K$2,'a-z PITCHERS'!$A$1:$P$1,0)))</f>
        <v/>
      </c>
      <c r="L6" s="20" t="str">
        <f>IF($J$6="","",INDEX('a-z PITCHERS'!$A$1:$P$1108,MATCH($J6,'a-z PITCHERS'!$A$1:$A$1108,0),MATCH($L2,'a-z PITCHERS'!$A$1:$P$1,0)))</f>
        <v/>
      </c>
      <c r="M6" s="20" t="str">
        <f>IF($J6="","",INDEX('a-z PITCHERS'!$A$1:$P$1108,MATCH($J6,'a-z PITCHERS'!$A$1:$A$1108,0),MATCH($M$2,'a-z PITCHERS'!$A$1:$P$1,0)))</f>
        <v/>
      </c>
      <c r="N6" s="20" t="str">
        <f>IF($J6="","",INDEX('a-z PITCHERS'!$A$1:$P$1108,MATCH($J6,'a-z PITCHERS'!$A$1:$A$1108,0),MATCH($N$2,'a-z PITCHERS'!$A$1:$P$1,0)))</f>
        <v/>
      </c>
      <c r="O6" s="20" t="str">
        <f>IF($J6="","",INDEX('a-z PITCHERS'!$A$1:$P$1108,MATCH($J6,'a-z PITCHERS'!$A$1:$A$1108,0),MATCH($O$2,'a-z PITCHERS'!$A$1:$P$1,0)))</f>
        <v/>
      </c>
      <c r="Q6" t="s">
        <v>2292</v>
      </c>
      <c r="R6">
        <f>C13</f>
        <v>537</v>
      </c>
    </row>
    <row r="7" spans="1:30" ht="15" thickBot="1" x14ac:dyDescent="0.35">
      <c r="A7" s="23"/>
      <c r="B7" s="20" t="str">
        <f>IF('DRAFT LIST'!D55="","",'DRAFT LIST'!D55)</f>
        <v>Brian Dozier (MIN - 2B) </v>
      </c>
      <c r="C7" s="20">
        <f>IF(B7="","",INDEX('all pos stats'!$A$1:$O$760,MATCH(B7,'all pos stats'!$A$1:$A$760,0),MATCH($C$2,'all pos stats'!$A$1:$O$1,0)))</f>
        <v>93</v>
      </c>
      <c r="D7" s="20">
        <f>IF(B7="","",INDEX('all pos stats'!$A$1:$O$760,MATCH(B7,'all pos stats'!$A$1:$A$760,0),MATCH($D$2,'all pos stats'!$A$1:$O$1,0)))</f>
        <v>30</v>
      </c>
      <c r="E7" s="20">
        <f>IF(B7="","",INDEX('all pos stats'!$A$1:$O$760,MATCH(B7,'all pos stats'!$A$1:$A$760,0),MATCH($E$2,'all pos stats'!$A$1:$O$1,0)))</f>
        <v>80</v>
      </c>
      <c r="F7" s="20">
        <f>IF(B7="","",INDEX('all pos stats'!$A$1:$O$760,MATCH(B7,'all pos stats'!$A$1:$A$760,0),MATCH($F$2,'all pos stats'!$A$1:$O$1,0)))</f>
        <v>14</v>
      </c>
      <c r="G7" s="20">
        <f>IF(B7="","",INDEX('all pos stats'!$A$1:$O$760,MATCH(B7,'all pos stats'!$A$1:$A$760,0),MATCH($G$2,'all pos stats'!$A$1:$O$1,0)))</f>
        <v>0.249</v>
      </c>
      <c r="I7" s="23" t="s">
        <v>2245</v>
      </c>
      <c r="J7" s="20" t="str">
        <f>IF('DRAFT LIST'!F55="","",'DRAFT LIST'!F55)</f>
        <v/>
      </c>
      <c r="K7" s="20" t="str">
        <f>IF(J7="","",INDEX('a-z PITCHERS'!$A$1:$P$1108,MATCH(J7,'a-z PITCHERS'!$A$1:$A$1108,0),MATCH($K$2,'a-z PITCHERS'!$A$1:$P$1,0)))</f>
        <v/>
      </c>
      <c r="L7" s="20" t="str">
        <f>IF($J$7="","",INDEX('a-z PITCHERS'!$A$1:$P$1108,MATCH($J7,'a-z PITCHERS'!$A$1:$A$1108,0),MATCH($L2,'a-z PITCHERS'!$A$1:$P$1,0)))</f>
        <v/>
      </c>
      <c r="M7" s="20" t="str">
        <f>IF($J7="","",INDEX('a-z PITCHERS'!$A$1:$P$1108,MATCH($J7,'a-z PITCHERS'!$A$1:$A$1108,0),MATCH($M$2,'a-z PITCHERS'!$A$1:$P$1,0)))</f>
        <v/>
      </c>
      <c r="N7" s="20" t="str">
        <f>IF($J7="","",INDEX('a-z PITCHERS'!$A$1:$P$1108,MATCH($J7,'a-z PITCHERS'!$A$1:$A$1108,0),MATCH($N$2,'a-z PITCHERS'!$A$1:$P$1,0)))</f>
        <v/>
      </c>
      <c r="O7" s="20" t="str">
        <f>IF($J7="","",INDEX('a-z PITCHERS'!$A$1:$P$1108,MATCH($J7,'a-z PITCHERS'!$A$1:$A$1108,0),MATCH($O$2,'a-z PITCHERS'!$A$1:$P$1,0)))</f>
        <v/>
      </c>
    </row>
    <row r="8" spans="1:30" ht="15" thickBot="1" x14ac:dyDescent="0.35">
      <c r="A8" s="23"/>
      <c r="B8" s="20" t="str">
        <f>IF('DRAFT LIST'!D59="","",'DRAFT LIST'!D59)</f>
        <v>Carlos Gonzalez (COL - RF) </v>
      </c>
      <c r="C8" s="20">
        <f>IF(B8="","",INDEX('all pos stats'!$A$1:$O$760,MATCH(B8,'all pos stats'!$A$1:$A$760,0),MATCH($C$2,'all pos stats'!$A$1:$O$1,0)))</f>
        <v>80</v>
      </c>
      <c r="D8" s="20">
        <f>IF(B8="","",INDEX('all pos stats'!$A$1:$O$760,MATCH(B8,'all pos stats'!$A$1:$A$760,0),MATCH($D$2,'all pos stats'!$A$1:$O$1,0)))</f>
        <v>29</v>
      </c>
      <c r="E8" s="20">
        <f>IF(B8="","",INDEX('all pos stats'!$A$1:$O$760,MATCH(B8,'all pos stats'!$A$1:$A$760,0),MATCH($E$2,'all pos stats'!$A$1:$O$1,0)))</f>
        <v>93</v>
      </c>
      <c r="F8" s="20">
        <f>IF(B8="","",INDEX('all pos stats'!$A$1:$O$760,MATCH(B8,'all pos stats'!$A$1:$A$760,0),MATCH($F$2,'all pos stats'!$A$1:$O$1,0)))</f>
        <v>3</v>
      </c>
      <c r="G8" s="20">
        <f>IF(B8="","",INDEX('all pos stats'!$A$1:$O$760,MATCH(B8,'all pos stats'!$A$1:$A$760,0),MATCH($G$2,'all pos stats'!$A$1:$O$1,0)))</f>
        <v>0.28199999999999997</v>
      </c>
      <c r="I8" s="23" t="s">
        <v>2245</v>
      </c>
      <c r="J8" s="20" t="str">
        <f>IF('DRAFT LIST'!F59="","",'DRAFT LIST'!F59)</f>
        <v/>
      </c>
      <c r="K8" s="20" t="str">
        <f>IF(J8="","",INDEX('a-z PITCHERS'!$A$1:$P$1108,MATCH(J8,'a-z PITCHERS'!$A$1:$A$1108,0),MATCH($K$2,'a-z PITCHERS'!$A$1:$P$1,0)))</f>
        <v/>
      </c>
      <c r="L8" s="20" t="str">
        <f>IF($J$8="","",INDEX('a-z PITCHERS'!$A$1:$P$1108,MATCH($J8,'a-z PITCHERS'!$A$1:$A$1108,0),MATCH($L2,'a-z PITCHERS'!$A$1:$P$1,0)))</f>
        <v/>
      </c>
      <c r="M8" s="20" t="str">
        <f>IF($J8="","",INDEX('a-z PITCHERS'!$A$1:$P$1108,MATCH($J8,'a-z PITCHERS'!$A$1:$A$1108,0),MATCH($M$2,'a-z PITCHERS'!$A$1:$P$1,0)))</f>
        <v/>
      </c>
      <c r="N8" s="20" t="str">
        <f>IF($J8="","",INDEX('a-z PITCHERS'!$A$1:$P$1108,MATCH($J8,'a-z PITCHERS'!$A$1:$A$1108,0),MATCH($N$2,'a-z PITCHERS'!$A$1:$P$1,0)))</f>
        <v/>
      </c>
      <c r="O8" s="20" t="str">
        <f>IF($J8="","",INDEX('a-z PITCHERS'!$A$1:$P$1108,MATCH($J8,'a-z PITCHERS'!$A$1:$A$1108,0),MATCH($O$2,'a-z PITCHERS'!$A$1:$P$1,0)))</f>
        <v/>
      </c>
    </row>
    <row r="9" spans="1:30" ht="15" thickBot="1" x14ac:dyDescent="0.35">
      <c r="A9" s="23"/>
      <c r="B9" s="20" t="str">
        <f>IF('DRAFT LIST'!D77="","",'DRAFT LIST'!D77)</f>
        <v>Andrew McCutchen (PIT - CF) </v>
      </c>
      <c r="C9" s="20">
        <f>IF(B9="","",INDEX('all pos stats'!$A$1:$O$760,MATCH(B9,'all pos stats'!$A$1:$A$760,0),MATCH($C$2,'all pos stats'!$A$1:$O$1,0)))</f>
        <v>84</v>
      </c>
      <c r="D9" s="20">
        <f>IF(B9="","",INDEX('all pos stats'!$A$1:$O$760,MATCH(B9,'all pos stats'!$A$1:$A$760,0),MATCH($D$2,'all pos stats'!$A$1:$O$1,0)))</f>
        <v>23</v>
      </c>
      <c r="E9" s="20">
        <f>IF(B9="","",INDEX('all pos stats'!$A$1:$O$760,MATCH(B9,'all pos stats'!$A$1:$A$760,0),MATCH($E$2,'all pos stats'!$A$1:$O$1,0)))</f>
        <v>85</v>
      </c>
      <c r="F9" s="20">
        <f>IF(B9="","",INDEX('all pos stats'!$A$1:$O$760,MATCH(B9,'all pos stats'!$A$1:$A$760,0),MATCH($F$2,'all pos stats'!$A$1:$O$1,0)))</f>
        <v>9</v>
      </c>
      <c r="G9" s="20">
        <f>IF(B9="","",INDEX('all pos stats'!$A$1:$O$760,MATCH(B9,'all pos stats'!$A$1:$A$760,0),MATCH($G$2,'all pos stats'!$A$1:$O$1,0)))</f>
        <v>0.28100000000000003</v>
      </c>
      <c r="I9" s="23" t="s">
        <v>952</v>
      </c>
      <c r="J9" s="20" t="str">
        <f>IF('DRAFT LIST'!F77="","",'DRAFT LIST'!F77)</f>
        <v/>
      </c>
      <c r="K9" s="20" t="str">
        <f>IF(J9="","",INDEX('a-z PITCHERS'!$A$1:$P$1108,MATCH(J9,'a-z PITCHERS'!$A$1:$A$1108,0),MATCH($K$2,'a-z PITCHERS'!$A$1:$P$1,0)))</f>
        <v/>
      </c>
      <c r="L9" s="20" t="str">
        <f>IF($J$9="","",INDEX('a-z PITCHERS'!$A$1:$P$1108,MATCH($J9,'a-z PITCHERS'!$A$1:$A$1108,0),MATCH($L2,'a-z PITCHERS'!$A$1:$P$1,0)))</f>
        <v/>
      </c>
      <c r="M9" s="20" t="str">
        <f>IF($J9="","",INDEX('a-z PITCHERS'!$A$1:$P$1108,MATCH($J9,'a-z PITCHERS'!$A$1:$A$1108,0),MATCH($M$2,'a-z PITCHERS'!$A$1:$P$1,0)))</f>
        <v/>
      </c>
      <c r="N9" s="20" t="str">
        <f>IF($J9="","",INDEX('a-z PITCHERS'!$A$1:$P$1108,MATCH($J9,'a-z PITCHERS'!$A$1:$A$1108,0),MATCH($N$2,'a-z PITCHERS'!$A$1:$P$1,0)))</f>
        <v/>
      </c>
      <c r="O9" s="20" t="str">
        <f>IF($J9="","",INDEX('a-z PITCHERS'!$A$1:$P$1108,MATCH($J9,'a-z PITCHERS'!$A$1:$A$1108,0),MATCH($O$2,'a-z PITCHERS'!$A$1:$P$1,0)))</f>
        <v/>
      </c>
    </row>
    <row r="10" spans="1:30" ht="15" thickBot="1" x14ac:dyDescent="0.35">
      <c r="A10" s="23"/>
      <c r="B10" s="20" t="str">
        <f>IF('DRAFT LIST'!D81="","",'DRAFT LIST'!D81)</f>
        <v/>
      </c>
      <c r="C10" s="20" t="str">
        <f>IF(B10="","",INDEX('all pos stats'!$A$1:$O$760,MATCH(B10,'all pos stats'!$A$1:$A$760,0),MATCH($C$2,'all pos stats'!$A$1:$O$1,0)))</f>
        <v/>
      </c>
      <c r="D10" s="20" t="str">
        <f>IF(B10="","",INDEX('all pos stats'!$A$1:$O$760,MATCH(B10,'all pos stats'!$A$1:$A$760,0),MATCH($D$2,'all pos stats'!$A$1:$O$1,0)))</f>
        <v/>
      </c>
      <c r="E10" s="20" t="str">
        <f>IF(B10="","",INDEX('all pos stats'!$A$1:$O$760,MATCH(B10,'all pos stats'!$A$1:$A$760,0),MATCH($E$2,'all pos stats'!$A$1:$O$1,0)))</f>
        <v/>
      </c>
      <c r="F10" s="20" t="str">
        <f>IF(B10="","",INDEX('all pos stats'!$A$1:$O$760,MATCH(B10,'all pos stats'!$A$1:$A$760,0),MATCH($F$2,'all pos stats'!$A$1:$O$1,0)))</f>
        <v/>
      </c>
      <c r="G10" s="20" t="str">
        <f>IF(B10="","",INDEX('all pos stats'!$A$1:$O$760,MATCH(B10,'all pos stats'!$A$1:$A$760,0),MATCH($G$2,'all pos stats'!$A$1:$O$1,0)))</f>
        <v/>
      </c>
      <c r="I10" s="23" t="s">
        <v>952</v>
      </c>
      <c r="J10" s="20" t="str">
        <f>IF('DRAFT LIST'!F81="","",'DRAFT LIST'!F81)</f>
        <v>Zack Greinke (ARI - SP) </v>
      </c>
      <c r="K10" s="20">
        <f>IF(J10="","",INDEX('a-z PITCHERS'!$A$1:$P$1108,MATCH(J10,'a-z PITCHERS'!$A$1:$A$1108,0),MATCH($K$2,'a-z PITCHERS'!$A$1:$P$1,0)))</f>
        <v>0</v>
      </c>
      <c r="L10" s="20">
        <f>IF($J$10="","",INDEX('a-z PITCHERS'!$A$1:$P$1108,MATCH($J10,'a-z PITCHERS'!$A$1:$A$1108,0),MATCH($L2,'a-z PITCHERS'!$A$1:$P$1,0)))</f>
        <v>169</v>
      </c>
      <c r="M10" s="20">
        <f>IF($J10="","",INDEX('a-z PITCHERS'!$A$1:$P$1108,MATCH($J10,'a-z PITCHERS'!$A$1:$A$1108,0),MATCH($M$2,'a-z PITCHERS'!$A$1:$P$1,0)))</f>
        <v>3.63</v>
      </c>
      <c r="N10" s="20">
        <f>IF($J10="","",INDEX('a-z PITCHERS'!$A$1:$P$1108,MATCH($J10,'a-z PITCHERS'!$A$1:$A$1108,0),MATCH($N$2,'a-z PITCHERS'!$A$1:$P$1,0)))</f>
        <v>1.19</v>
      </c>
      <c r="O10" s="20">
        <f>IF($J10="","",INDEX('a-z PITCHERS'!$A$1:$P$1108,MATCH($J10,'a-z PITCHERS'!$A$1:$A$1108,0),MATCH($O$2,'a-z PITCHERS'!$A$1:$P$1,0)))</f>
        <v>22</v>
      </c>
    </row>
    <row r="11" spans="1:30" ht="15" thickBot="1" x14ac:dyDescent="0.35">
      <c r="A11" s="23"/>
      <c r="B11" s="20" t="str">
        <f>IF('DRAFT LIST'!D99="","",'DRAFT LIST'!D99)</f>
        <v/>
      </c>
      <c r="C11" s="20" t="str">
        <f>IF(B11="","",INDEX('all pos stats'!$A$1:$O$760,MATCH(B11,'all pos stats'!$A$1:$A$760,0),MATCH($C$2,'all pos stats'!$A$1:$O$1,0)))</f>
        <v/>
      </c>
      <c r="D11" s="20" t="str">
        <f>IF(B11="","",INDEX('all pos stats'!$A$1:$O$760,MATCH(B11,'all pos stats'!$A$1:$A$760,0),MATCH($D$2,'all pos stats'!$A$1:$O$1,0)))</f>
        <v/>
      </c>
      <c r="E11" s="20" t="str">
        <f>IF(B11="","",INDEX('all pos stats'!$A$1:$O$760,MATCH(B11,'all pos stats'!$A$1:$A$760,0),MATCH($E$2,'all pos stats'!$A$1:$O$1,0)))</f>
        <v/>
      </c>
      <c r="F11" s="20" t="str">
        <f>IF(B11="","",INDEX('all pos stats'!$A$1:$O$760,MATCH(B11,'all pos stats'!$A$1:$A$760,0),MATCH($F$2,'all pos stats'!$A$1:$O$1,0)))</f>
        <v/>
      </c>
      <c r="G11" s="20" t="str">
        <f>IF(B11="","",INDEX('all pos stats'!$A$1:$O$760,MATCH(B11,'all pos stats'!$A$1:$A$760,0),MATCH($G$2,'all pos stats'!$A$1:$O$1,0)))</f>
        <v/>
      </c>
      <c r="I11" s="23" t="s">
        <v>2245</v>
      </c>
      <c r="J11" s="20" t="str">
        <f>IF('DRAFT LIST'!F99="","",'DRAFT LIST'!F99)</f>
        <v>Danny Duffy (KC - SP,RP) </v>
      </c>
      <c r="K11" s="20">
        <f>IF(J11="","",INDEX('a-z PITCHERS'!$A$1:$P$1108,MATCH(J11,'a-z PITCHERS'!$A$1:$A$1108,0),MATCH($K$2,'a-z PITCHERS'!$A$1:$P$1,0)))</f>
        <v>0</v>
      </c>
      <c r="L11" s="20">
        <f>IF($J$11="","",INDEX('a-z PITCHERS'!$A$1:$P$1108,MATCH($J11,'a-z PITCHERS'!$A$1:$A$1108,0),MATCH($L2,'a-z PITCHERS'!$A$1:$P$1,0)))</f>
        <v>178</v>
      </c>
      <c r="M11" s="20">
        <f>IF($J11="","",INDEX('a-z PITCHERS'!$A$1:$P$1108,MATCH($J11,'a-z PITCHERS'!$A$1:$A$1108,0),MATCH($M$2,'a-z PITCHERS'!$A$1:$P$1,0)))</f>
        <v>3.67</v>
      </c>
      <c r="N11" s="20">
        <f>IF($J11="","",INDEX('a-z PITCHERS'!$A$1:$P$1108,MATCH($J11,'a-z PITCHERS'!$A$1:$A$1108,0),MATCH($N$2,'a-z PITCHERS'!$A$1:$P$1,0)))</f>
        <v>1.21</v>
      </c>
      <c r="O11" s="20">
        <f>IF($J11="","",INDEX('a-z PITCHERS'!$A$1:$P$1108,MATCH($J11,'a-z PITCHERS'!$A$1:$A$1108,0),MATCH($O$2,'a-z PITCHERS'!$A$1:$P$1,0)))</f>
        <v>18</v>
      </c>
    </row>
    <row r="12" spans="1:30" ht="15" thickBot="1" x14ac:dyDescent="0.35">
      <c r="A12" s="27"/>
      <c r="B12" s="20" t="str">
        <f>IF('DRAFT LIST'!D103="","",'DRAFT LIST'!D103)</f>
        <v/>
      </c>
      <c r="C12" s="20" t="str">
        <f>IF(B12="","",INDEX('all pos stats'!$A$1:$O$760,MATCH(B12,'all pos stats'!$A$1:$A$760,0),MATCH($C$2,'all pos stats'!$A$1:$O$1,0)))</f>
        <v/>
      </c>
      <c r="D12" s="20" t="str">
        <f>IF(B12="","",INDEX('all pos stats'!$A$1:$O$760,MATCH(B12,'all pos stats'!$A$1:$A$760,0),MATCH($D$2,'all pos stats'!$A$1:$O$1,0)))</f>
        <v/>
      </c>
      <c r="E12" s="20" t="str">
        <f>IF(B12="","",INDEX('all pos stats'!$A$1:$O$760,MATCH(B12,'all pos stats'!$A$1:$A$760,0),MATCH($E$2,'all pos stats'!$A$1:$O$1,0)))</f>
        <v/>
      </c>
      <c r="F12" s="20" t="str">
        <f>IF(B12="","",INDEX('all pos stats'!$A$1:$O$760,MATCH(B12,'all pos stats'!$A$1:$A$760,0),MATCH($F$2,'all pos stats'!$A$1:$O$1,0)))</f>
        <v/>
      </c>
      <c r="G12" s="20" t="str">
        <f>IF(B12="","",INDEX('all pos stats'!$A$1:$O$760,MATCH(B12,'all pos stats'!$A$1:$A$760,0),MATCH($G$2,'all pos stats'!$A$1:$O$1,0)))</f>
        <v/>
      </c>
      <c r="I12" s="27" t="s">
        <v>952</v>
      </c>
      <c r="J12" s="20" t="str">
        <f>IF('DRAFT LIST'!F103="","",'DRAFT LIST'!F103)</f>
        <v>Mark Melancon (SF - RP) </v>
      </c>
      <c r="K12" s="20">
        <f>IF(J12="","",INDEX('a-z PITCHERS'!$A$1:$P$1108,MATCH(J12,'a-z PITCHERS'!$A$1:$A$1108,0),MATCH($K$2,'a-z PITCHERS'!$A$1:$P$1,0)))</f>
        <v>37</v>
      </c>
      <c r="L12" s="20">
        <f>IF($J$12="","",INDEX('a-z PITCHERS'!$A$1:$P$1108,MATCH($J12,'a-z PITCHERS'!$A$1:$A$1108,0),MATCH($L2,'a-z PITCHERS'!$A$1:$P$1,0)))</f>
        <v>60</v>
      </c>
      <c r="M12" s="20">
        <f>IF($J12="","",INDEX('a-z PITCHERS'!$A$1:$P$1108,MATCH($J12,'a-z PITCHERS'!$A$1:$A$1108,0),MATCH($M$2,'a-z PITCHERS'!$A$1:$P$1,0)))</f>
        <v>2.59</v>
      </c>
      <c r="N12" s="20">
        <f>IF($J12="","",INDEX('a-z PITCHERS'!$A$1:$P$1108,MATCH($J12,'a-z PITCHERS'!$A$1:$A$1108,0),MATCH($N$2,'a-z PITCHERS'!$A$1:$P$1,0)))</f>
        <v>1.04</v>
      </c>
      <c r="O12" s="20">
        <f>IF($J12="","",INDEX('a-z PITCHERS'!$A$1:$P$1108,MATCH($J12,'a-z PITCHERS'!$A$1:$A$1108,0),MATCH($O$2,'a-z PITCHERS'!$A$1:$P$1,0)))</f>
        <v>0</v>
      </c>
    </row>
    <row r="13" spans="1:30" ht="15" thickBot="1" x14ac:dyDescent="0.35">
      <c r="A13" s="30"/>
      <c r="B13" s="31" t="s">
        <v>954</v>
      </c>
      <c r="C13" s="65">
        <f>SUM(C3:C12)</f>
        <v>537</v>
      </c>
      <c r="D13" s="65">
        <f>SUM(D3:D12)</f>
        <v>174</v>
      </c>
      <c r="E13" s="65">
        <f>SUM(E3:E12)</f>
        <v>533</v>
      </c>
      <c r="F13" s="65">
        <f>SUM(F3:F12)</f>
        <v>51</v>
      </c>
      <c r="G13" s="66">
        <f>AVERAGE(G3:G12)</f>
        <v>0.27916666666666673</v>
      </c>
      <c r="H13" s="32"/>
      <c r="I13" s="33"/>
      <c r="J13" s="34" t="s">
        <v>954</v>
      </c>
      <c r="K13" s="65">
        <f>SUM(K3:K12)</f>
        <v>37</v>
      </c>
      <c r="L13" s="65">
        <f t="shared" ref="L13" si="0">SUM(L3:L12)</f>
        <v>611</v>
      </c>
      <c r="M13" s="65">
        <f>AVERAGE(M3:M12)</f>
        <v>3.3424999999999998</v>
      </c>
      <c r="N13" s="65">
        <f>AVERAGE(N3:N12)</f>
        <v>1.1400000000000001</v>
      </c>
      <c r="O13" s="65">
        <f>SUM(O3:O12)</f>
        <v>62</v>
      </c>
    </row>
    <row r="14" spans="1:30" ht="15" thickBot="1" x14ac:dyDescent="0.35">
      <c r="A14" s="35"/>
      <c r="B14" s="20" t="str">
        <f>IF('DRAFT LIST'!D121="","",'DRAFT LIST'!D121)</f>
        <v>Jonathan Lucroy (TEX - C,1B) </v>
      </c>
      <c r="C14" s="20">
        <f>IF(B14="","",INDEX('all pos stats'!$A$1:$O$760,MATCH(B14,'all pos stats'!$A$1:$A$760,0),MATCH($C$2,'all pos stats'!$A$1:$O$1,0)))</f>
        <v>66</v>
      </c>
      <c r="D14" s="20">
        <f>IF(B14="","",INDEX('all pos stats'!$A$1:$O$760,MATCH(B14,'all pos stats'!$A$1:$A$760,0),MATCH($D$2,'all pos stats'!$A$1:$O$1,0)))</f>
        <v>16</v>
      </c>
      <c r="E14" s="20">
        <f>IF(B14="","",INDEX('all pos stats'!$A$1:$O$760,MATCH(B14,'all pos stats'!$A$1:$A$760,0),MATCH($E$2,'all pos stats'!$A$1:$O$1,0)))</f>
        <v>69</v>
      </c>
      <c r="F14" s="20">
        <f>IF(B14="","",INDEX('all pos stats'!$A$1:$O$760,MATCH(B14,'all pos stats'!$A$1:$A$760,0),MATCH($F$2,'all pos stats'!$A$1:$O$1,0)))</f>
        <v>3</v>
      </c>
      <c r="G14" s="20">
        <f>IF(B14="","",INDEX('all pos stats'!$A$1:$O$760,MATCH(B14,'all pos stats'!$A$1:$A$760,0),MATCH($G$2,'all pos stats'!$A$1:$O$1,0)))</f>
        <v>0.28100000000000003</v>
      </c>
      <c r="I14" s="35" t="s">
        <v>2245</v>
      </c>
      <c r="J14" s="20" t="str">
        <f>IF('DRAFT LIST'!F121="","",'DRAFT LIST'!F121)</f>
        <v/>
      </c>
      <c r="K14" s="20" t="str">
        <f>IF(J14="","",INDEX('a-z PITCHERS'!$A$1:$P$1108,MATCH(J14,'a-z PITCHERS'!$A$1:$A$1108,0),MATCH($K$2,'a-z PITCHERS'!$A$1:$P$1,0)))</f>
        <v/>
      </c>
      <c r="L14" s="20" t="str">
        <f>IF($J$14="","",INDEX('a-z PITCHERS'!$A$1:$P$1108,MATCH($J14,'a-z PITCHERS'!$A$1:$A$1108,0),MATCH($L2,'a-z PITCHERS'!$A$1:$P$1,0)))</f>
        <v/>
      </c>
      <c r="M14" s="20" t="str">
        <f>IF($J14="","",INDEX('a-z PITCHERS'!$A$1:$P$1108,MATCH($J14,'a-z PITCHERS'!$A$1:$A$1108,0),MATCH($M$2,'a-z PITCHERS'!$A$1:$P$1,0)))</f>
        <v/>
      </c>
      <c r="N14" s="20" t="str">
        <f>IF($J14="","",INDEX('a-z PITCHERS'!$A$1:$P$1108,MATCH($J14,'a-z PITCHERS'!$A$1:$A$1108,0),MATCH($N$2,'a-z PITCHERS'!$A$1:$P$1,0)))</f>
        <v/>
      </c>
      <c r="O14" s="20" t="str">
        <f>IF($J14="","",INDEX('a-z PITCHERS'!$A$1:$P$1108,MATCH($J14,'a-z PITCHERS'!$A$1:$A$1108,0),MATCH($O$2,'a-z PITCHERS'!$A$1:$P$1,0)))</f>
        <v/>
      </c>
    </row>
    <row r="15" spans="1:30" ht="15" thickBot="1" x14ac:dyDescent="0.35">
      <c r="A15" s="35"/>
      <c r="B15" s="20" t="str">
        <f>IF('DRAFT LIST'!D125="","",'DRAFT LIST'!D125)</f>
        <v/>
      </c>
      <c r="C15" s="20" t="str">
        <f>IF(B15="","",INDEX('all pos stats'!$A$1:$O$760,MATCH(B15,'all pos stats'!$A$1:$A$760,0),MATCH($C$2,'all pos stats'!$A$1:$O$1,0)))</f>
        <v/>
      </c>
      <c r="D15" s="20" t="str">
        <f>IF(B15="","",INDEX('all pos stats'!$A$1:$O$760,MATCH(B15,'all pos stats'!$A$1:$A$760,0),MATCH($D$2,'all pos stats'!$A$1:$O$1,0)))</f>
        <v/>
      </c>
      <c r="E15" s="20" t="str">
        <f>IF(B15="","",INDEX('all pos stats'!$A$1:$O$760,MATCH(B15,'all pos stats'!$A$1:$A$760,0),MATCH($E$2,'all pos stats'!$A$1:$O$1,0)))</f>
        <v/>
      </c>
      <c r="F15" s="20" t="str">
        <f>IF(B15="","",INDEX('all pos stats'!$A$1:$O$760,MATCH(B15,'all pos stats'!$A$1:$A$760,0),MATCH($F$2,'all pos stats'!$A$1:$O$1,0)))</f>
        <v/>
      </c>
      <c r="G15" s="20" t="str">
        <f>IF(B15="","",INDEX('all pos stats'!$A$1:$O$760,MATCH(B15,'all pos stats'!$A$1:$A$760,0),MATCH($G$2,'all pos stats'!$A$1:$O$1,0)))</f>
        <v/>
      </c>
      <c r="I15" s="35" t="s">
        <v>952</v>
      </c>
      <c r="J15" s="20" t="str">
        <f>IF('DRAFT LIST'!F125="","",'DRAFT LIST'!F125)</f>
        <v>Alexander Colome (TB - RP) </v>
      </c>
      <c r="K15" s="20">
        <f>IF(J15="","",INDEX('a-z PITCHERS'!$A$1:$P$1108,MATCH(J15,'a-z PITCHERS'!$A$1:$A$1108,0),MATCH($K$2,'a-z PITCHERS'!$A$1:$P$1,0)))</f>
        <v>29</v>
      </c>
      <c r="L15" s="20">
        <f>IF($J$15="","",INDEX('a-z PITCHERS'!$A$1:$P$1108,MATCH($J15,'a-z PITCHERS'!$A$1:$A$1108,0),MATCH($L2,'a-z PITCHERS'!$A$1:$P$1,0)))</f>
        <v>64</v>
      </c>
      <c r="M15" s="20">
        <f>IF($J15="","",INDEX('a-z PITCHERS'!$A$1:$P$1108,MATCH($J15,'a-z PITCHERS'!$A$1:$A$1108,0),MATCH($M$2,'a-z PITCHERS'!$A$1:$P$1,0)))</f>
        <v>3.17</v>
      </c>
      <c r="N15" s="20">
        <f>IF($J15="","",INDEX('a-z PITCHERS'!$A$1:$P$1108,MATCH($J15,'a-z PITCHERS'!$A$1:$A$1108,0),MATCH($N$2,'a-z PITCHERS'!$A$1:$P$1,0)))</f>
        <v>1.18</v>
      </c>
      <c r="O15" s="20">
        <f>IF($J15="","",INDEX('a-z PITCHERS'!$A$1:$P$1108,MATCH($J15,'a-z PITCHERS'!$A$1:$A$1108,0),MATCH($O$2,'a-z PITCHERS'!$A$1:$P$1,0)))</f>
        <v>0</v>
      </c>
    </row>
    <row r="16" spans="1:30" ht="15" thickBot="1" x14ac:dyDescent="0.35">
      <c r="A16" s="35"/>
      <c r="B16" s="20" t="str">
        <f>IF('DRAFT LIST'!D143="","",'DRAFT LIST'!D143)</f>
        <v>Kendrys Morales (TOR - 1B,RF,DH) </v>
      </c>
      <c r="C16" s="20">
        <f>IF(B16="","",INDEX('all pos stats'!$A$1:$O$760,MATCH(B16,'all pos stats'!$A$1:$A$760,0),MATCH($C$2,'all pos stats'!$A$1:$O$1,0)))</f>
        <v>69</v>
      </c>
      <c r="D16" s="20">
        <f>IF(B16="","",INDEX('all pos stats'!$A$1:$O$760,MATCH(B16,'all pos stats'!$A$1:$A$760,0),MATCH($D$2,'all pos stats'!$A$1:$O$1,0)))</f>
        <v>25</v>
      </c>
      <c r="E16" s="20">
        <f>IF(B16="","",INDEX('all pos stats'!$A$1:$O$760,MATCH(B16,'all pos stats'!$A$1:$A$760,0),MATCH($E$2,'all pos stats'!$A$1:$O$1,0)))</f>
        <v>89</v>
      </c>
      <c r="F16" s="20">
        <f>IF(B16="","",INDEX('all pos stats'!$A$1:$O$760,MATCH(B16,'all pos stats'!$A$1:$A$760,0),MATCH($F$2,'all pos stats'!$A$1:$O$1,0)))</f>
        <v>0</v>
      </c>
      <c r="G16" s="20">
        <f>IF(B16="","",INDEX('all pos stats'!$A$1:$O$760,MATCH(B16,'all pos stats'!$A$1:$A$760,0),MATCH($G$2,'all pos stats'!$A$1:$O$1,0)))</f>
        <v>0.26400000000000001</v>
      </c>
      <c r="I16" s="35" t="s">
        <v>2245</v>
      </c>
      <c r="J16" s="20" t="str">
        <f>IF('DRAFT LIST'!F143="","",'DRAFT LIST'!F143)</f>
        <v/>
      </c>
      <c r="K16" s="20" t="str">
        <f>IF(J16="","",INDEX('a-z PITCHERS'!$A$1:$P$1108,MATCH(J16,'a-z PITCHERS'!$A$1:$A$1108,0),MATCH($K$2,'a-z PITCHERS'!$A$1:$P$1,0)))</f>
        <v/>
      </c>
      <c r="L16" s="20" t="str">
        <f>IF($J$16="","",INDEX('a-z PITCHERS'!$A$1:$P$1108,MATCH($J16,'a-z PITCHERS'!$A$1:$A$1108,0),MATCH($L2,'a-z PITCHERS'!$A$1:$P$1,0)))</f>
        <v/>
      </c>
      <c r="M16" s="20" t="str">
        <f>IF($J16="","",INDEX('a-z PITCHERS'!$A$1:$P$1108,MATCH($J16,'a-z PITCHERS'!$A$1:$A$1108,0),MATCH($M$2,'a-z PITCHERS'!$A$1:$P$1,0)))</f>
        <v/>
      </c>
      <c r="N16" s="20" t="str">
        <f>IF($J16="","",INDEX('a-z PITCHERS'!$A$1:$P$1108,MATCH($J16,'a-z PITCHERS'!$A$1:$A$1108,0),MATCH($N$2,'a-z PITCHERS'!$A$1:$P$1,0)))</f>
        <v/>
      </c>
      <c r="O16" s="20" t="str">
        <f>IF($J16="","",INDEX('a-z PITCHERS'!$A$1:$P$1108,MATCH($J16,'a-z PITCHERS'!$A$1:$A$1108,0),MATCH($O$2,'a-z PITCHERS'!$A$1:$P$1,0)))</f>
        <v/>
      </c>
    </row>
    <row r="17" spans="1:15" ht="15" thickBot="1" x14ac:dyDescent="0.35">
      <c r="A17" s="35"/>
      <c r="B17" s="20" t="str">
        <f>IF('DRAFT LIST'!D147="","",'DRAFT LIST'!D147)</f>
        <v/>
      </c>
      <c r="C17" s="20" t="str">
        <f>IF(B17="","",INDEX('all pos stats'!$A$1:$O$760,MATCH(B17,'all pos stats'!$A$1:$A$760,0),MATCH($C$2,'all pos stats'!$A$1:$O$1,0)))</f>
        <v/>
      </c>
      <c r="D17" s="20" t="str">
        <f>IF(B17="","",INDEX('all pos stats'!$A$1:$O$760,MATCH(B17,'all pos stats'!$A$1:$A$760,0),MATCH($D$2,'all pos stats'!$A$1:$O$1,0)))</f>
        <v/>
      </c>
      <c r="E17" s="20" t="str">
        <f>IF(B17="","",INDEX('all pos stats'!$A$1:$O$760,MATCH(B17,'all pos stats'!$A$1:$A$760,0),MATCH($E$2,'all pos stats'!$A$1:$O$1,0)))</f>
        <v/>
      </c>
      <c r="F17" s="20" t="str">
        <f>IF(B17="","",INDEX('all pos stats'!$A$1:$O$760,MATCH(B17,'all pos stats'!$A$1:$A$760,0),MATCH($F$2,'all pos stats'!$A$1:$O$1,0)))</f>
        <v/>
      </c>
      <c r="G17" s="20" t="str">
        <f>IF(B17="","",INDEX('all pos stats'!$A$1:$O$760,MATCH(B17,'all pos stats'!$A$1:$A$760,0),MATCH($G$2,'all pos stats'!$A$1:$O$1,0)))</f>
        <v/>
      </c>
      <c r="I17" s="35" t="s">
        <v>952</v>
      </c>
      <c r="J17" s="20" t="str">
        <f>IF('DRAFT LIST'!F147="","",'DRAFT LIST'!F147)</f>
        <v>Shawn Kelley (WSH - RP) </v>
      </c>
      <c r="K17" s="20">
        <f>IF(J17="","",INDEX('a-z PITCHERS'!$A$1:$P$1108,MATCH(J17,'a-z PITCHERS'!$A$1:$A$1108,0),MATCH($K$2,'a-z PITCHERS'!$A$1:$P$1,0)))</f>
        <v>28</v>
      </c>
      <c r="L17" s="20">
        <f>IF($J$17="","",INDEX('a-z PITCHERS'!$A$1:$P$1108,MATCH($J17,'a-z PITCHERS'!$A$1:$A$1108,0),MATCH($L2,'a-z PITCHERS'!$A$1:$P$1,0)))</f>
        <v>72</v>
      </c>
      <c r="M17" s="20">
        <f>IF($J17="","",INDEX('a-z PITCHERS'!$A$1:$P$1108,MATCH($J17,'a-z PITCHERS'!$A$1:$A$1108,0),MATCH($M$2,'a-z PITCHERS'!$A$1:$P$1,0)))</f>
        <v>3.04</v>
      </c>
      <c r="N17" s="20">
        <f>IF($J17="","",INDEX('a-z PITCHERS'!$A$1:$P$1108,MATCH($J17,'a-z PITCHERS'!$A$1:$A$1108,0),MATCH($N$2,'a-z PITCHERS'!$A$1:$P$1,0)))</f>
        <v>1.08</v>
      </c>
      <c r="O17" s="20">
        <f>IF($J17="","",INDEX('a-z PITCHERS'!$A$1:$P$1108,MATCH($J17,'a-z PITCHERS'!$A$1:$A$1108,0),MATCH($O$2,'a-z PITCHERS'!$A$1:$P$1,0)))</f>
        <v>0</v>
      </c>
    </row>
    <row r="18" spans="1:15" ht="15" thickBot="1" x14ac:dyDescent="0.35">
      <c r="A18" s="35"/>
      <c r="B18" s="20" t="str">
        <f>IF('DRAFT LIST'!D165="","",'DRAFT LIST'!D165)</f>
        <v>Dansby Swanson (ATL - SS) </v>
      </c>
      <c r="C18" s="20">
        <f>IF(B18="","",INDEX('all pos stats'!$A$1:$O$760,MATCH(B18,'all pos stats'!$A$1:$A$760,0),MATCH($C$2,'all pos stats'!$A$1:$O$1,0)))</f>
        <v>70</v>
      </c>
      <c r="D18" s="20">
        <f>IF(B18="","",INDEX('all pos stats'!$A$1:$O$760,MATCH(B18,'all pos stats'!$A$1:$A$760,0),MATCH($D$2,'all pos stats'!$A$1:$O$1,0)))</f>
        <v>11</v>
      </c>
      <c r="E18" s="20">
        <f>IF(B18="","",INDEX('all pos stats'!$A$1:$O$760,MATCH(B18,'all pos stats'!$A$1:$A$760,0),MATCH($E$2,'all pos stats'!$A$1:$O$1,0)))</f>
        <v>56</v>
      </c>
      <c r="F18" s="20">
        <f>IF(B18="","",INDEX('all pos stats'!$A$1:$O$760,MATCH(B18,'all pos stats'!$A$1:$A$760,0),MATCH($F$2,'all pos stats'!$A$1:$O$1,0)))</f>
        <v>9</v>
      </c>
      <c r="G18" s="20">
        <f>IF(B18="","",INDEX('all pos stats'!$A$1:$O$760,MATCH(B18,'all pos stats'!$A$1:$A$760,0),MATCH($G$2,'all pos stats'!$A$1:$O$1,0)))</f>
        <v>0.25800000000000001</v>
      </c>
      <c r="I18" s="35" t="s">
        <v>2245</v>
      </c>
      <c r="J18" s="20" t="str">
        <f>IF('DRAFT LIST'!F165="","",'DRAFT LIST'!F165)</f>
        <v/>
      </c>
      <c r="K18" s="20" t="str">
        <f>IF(J18="","",INDEX('a-z PITCHERS'!$A$1:$P$1108,MATCH(J18,'a-z PITCHERS'!$A$1:$A$1108,0),MATCH($K$2,'a-z PITCHERS'!$A$1:$P$1,0)))</f>
        <v/>
      </c>
      <c r="L18" s="20" t="str">
        <f>IF($J$18="","",INDEX('a-z PITCHERS'!$A$1:$P$1108,MATCH($J18,'a-z PITCHERS'!$A$1:$A$1108,0),MATCH($L2,'a-z PITCHERS'!$A$1:$P$1,0)))</f>
        <v/>
      </c>
      <c r="M18" s="20" t="str">
        <f>IF($J18="","",INDEX('a-z PITCHERS'!$A$1:$P$1108,MATCH($J18,'a-z PITCHERS'!$A$1:$A$1108,0),MATCH($M$2,'a-z PITCHERS'!$A$1:$P$1,0)))</f>
        <v/>
      </c>
      <c r="N18" s="20" t="str">
        <f>IF($J18="","",INDEX('a-z PITCHERS'!$A$1:$P$1108,MATCH($J18,'a-z PITCHERS'!$A$1:$A$1108,0),MATCH($N$2,'a-z PITCHERS'!$A$1:$P$1,0)))</f>
        <v/>
      </c>
      <c r="O18" s="20" t="str">
        <f>IF($J18="","",INDEX('a-z PITCHERS'!$A$1:$P$1108,MATCH($J18,'a-z PITCHERS'!$A$1:$A$1108,0),MATCH($O$2,'a-z PITCHERS'!$A$1:$P$1,0)))</f>
        <v/>
      </c>
    </row>
    <row r="19" spans="1:15" ht="15" thickBot="1" x14ac:dyDescent="0.35">
      <c r="A19" s="35"/>
      <c r="B19" s="20" t="str">
        <f>IF('DRAFT LIST'!D169="","",'DRAFT LIST'!D169)</f>
        <v/>
      </c>
      <c r="C19" s="20" t="str">
        <f>IF(B19="","",INDEX('all pos stats'!$A$1:$O$760,MATCH(B19,'all pos stats'!$A$1:$A$760,0),MATCH($C$2,'all pos stats'!$A$1:$O$1,0)))</f>
        <v/>
      </c>
      <c r="D19" s="20" t="str">
        <f>IF(B19="","",INDEX('all pos stats'!$A$1:$O$760,MATCH(B19,'all pos stats'!$A$1:$A$760,0),MATCH($D$2,'all pos stats'!$A$1:$O$1,0)))</f>
        <v/>
      </c>
      <c r="E19" s="20" t="str">
        <f>IF(B19="","",INDEX('all pos stats'!$A$1:$O$760,MATCH(B19,'all pos stats'!$A$1:$A$760,0),MATCH($E$2,'all pos stats'!$A$1:$O$1,0)))</f>
        <v/>
      </c>
      <c r="F19" s="20" t="str">
        <f>IF(B19="","",INDEX('all pos stats'!$A$1:$O$760,MATCH(B19,'all pos stats'!$A$1:$A$760,0),MATCH($F$2,'all pos stats'!$A$1:$O$1,0)))</f>
        <v/>
      </c>
      <c r="G19" s="20" t="str">
        <f>IF(B19="","",INDEX('all pos stats'!$A$1:$O$760,MATCH(B19,'all pos stats'!$A$1:$A$760,0),MATCH($G$2,'all pos stats'!$A$1:$O$1,0)))</f>
        <v/>
      </c>
      <c r="I19" s="35" t="s">
        <v>952</v>
      </c>
      <c r="J19" s="20" t="str">
        <f>IF('DRAFT LIST'!F169="","",'DRAFT LIST'!F169)</f>
        <v>Greg Holland (COL - RP) </v>
      </c>
      <c r="K19" s="20">
        <f>IF(J19="","",INDEX('a-z PITCHERS'!$A$1:$P$1108,MATCH(J19,'a-z PITCHERS'!$A$1:$A$1108,0),MATCH($K$2,'a-z PITCHERS'!$A$1:$P$1,0)))</f>
        <v>8</v>
      </c>
      <c r="L19" s="20">
        <f>IF($J$19="","",INDEX('a-z PITCHERS'!$A$1:$P$1108,MATCH($J19,'a-z PITCHERS'!$A$1:$A$1108,0),MATCH($L2,'a-z PITCHERS'!$A$1:$P$1,0)))</f>
        <v>49</v>
      </c>
      <c r="M19" s="20">
        <f>IF($J19="","",INDEX('a-z PITCHERS'!$A$1:$P$1108,MATCH($J19,'a-z PITCHERS'!$A$1:$A$1108,0),MATCH($M$2,'a-z PITCHERS'!$A$1:$P$1,0)))</f>
        <v>3.65</v>
      </c>
      <c r="N19" s="20">
        <f>IF($J19="","",INDEX('a-z PITCHERS'!$A$1:$P$1108,MATCH($J19,'a-z PITCHERS'!$A$1:$A$1108,0),MATCH($N$2,'a-z PITCHERS'!$A$1:$P$1,0)))</f>
        <v>1.33</v>
      </c>
      <c r="O19" s="20">
        <f>IF($J19="","",INDEX('a-z PITCHERS'!$A$1:$P$1108,MATCH($J19,'a-z PITCHERS'!$A$1:$A$1108,0),MATCH($O$2,'a-z PITCHERS'!$A$1:$P$1,0)))</f>
        <v>0</v>
      </c>
    </row>
    <row r="20" spans="1:15" ht="15" thickBot="1" x14ac:dyDescent="0.35">
      <c r="A20" s="35"/>
      <c r="B20" s="20" t="str">
        <f>IF('DRAFT LIST'!D187="","",'DRAFT LIST'!D187)</f>
        <v/>
      </c>
      <c r="C20" s="20" t="str">
        <f>IF(B20="","",INDEX('all pos stats'!$A$1:$O$760,MATCH(B20,'all pos stats'!$A$1:$A$760,0),MATCH($C$2,'all pos stats'!$A$1:$O$1,0)))</f>
        <v/>
      </c>
      <c r="D20" s="20" t="str">
        <f>IF(B20="","",INDEX('all pos stats'!$A$1:$O$760,MATCH(B20,'all pos stats'!$A$1:$A$760,0),MATCH($D$2,'all pos stats'!$A$1:$O$1,0)))</f>
        <v/>
      </c>
      <c r="E20" s="20" t="str">
        <f>IF(B20="","",INDEX('all pos stats'!$A$1:$O$760,MATCH(B20,'all pos stats'!$A$1:$A$760,0),MATCH($E$2,'all pos stats'!$A$1:$O$1,0)))</f>
        <v/>
      </c>
      <c r="F20" s="20" t="str">
        <f>IF(B20="","",INDEX('all pos stats'!$A$1:$O$760,MATCH(B20,'all pos stats'!$A$1:$A$760,0),MATCH($F$2,'all pos stats'!$A$1:$O$1,0)))</f>
        <v/>
      </c>
      <c r="G20" s="20" t="str">
        <f>IF(B20="","",INDEX('all pos stats'!$A$1:$O$760,MATCH(B20,'all pos stats'!$A$1:$A$760,0),MATCH($G$2,'all pos stats'!$A$1:$O$1,0)))</f>
        <v/>
      </c>
      <c r="I20" s="35" t="s">
        <v>2245</v>
      </c>
      <c r="J20" s="20" t="str">
        <f>IF('DRAFT LIST'!F187="","",'DRAFT LIST'!F187)</f>
        <v>Aaron Nola (PHI - SP) </v>
      </c>
      <c r="K20" s="20">
        <f>IF(J20="","",INDEX('a-z PITCHERS'!$A$1:$P$1108,MATCH(J20,'a-z PITCHERS'!$A$1:$A$1108,0),MATCH($K$2,'a-z PITCHERS'!$A$1:$P$1,0)))</f>
        <v>0</v>
      </c>
      <c r="L20" s="20">
        <f>IF($J$20="","",INDEX('a-z PITCHERS'!$A$1:$P$1108,MATCH($J20,'a-z PITCHERS'!$A$1:$A$1108,0),MATCH($L2,'a-z PITCHERS'!$A$1:$P$1,0)))</f>
        <v>153</v>
      </c>
      <c r="M20" s="20">
        <f>IF($J20="","",INDEX('a-z PITCHERS'!$A$1:$P$1108,MATCH($J20,'a-z PITCHERS'!$A$1:$A$1108,0),MATCH($M$2,'a-z PITCHERS'!$A$1:$P$1,0)))</f>
        <v>3.73</v>
      </c>
      <c r="N20" s="20">
        <f>IF($J20="","",INDEX('a-z PITCHERS'!$A$1:$P$1108,MATCH($J20,'a-z PITCHERS'!$A$1:$A$1108,0),MATCH($N$2,'a-z PITCHERS'!$A$1:$P$1,0)))</f>
        <v>1.24</v>
      </c>
      <c r="O20" s="20">
        <f>IF($J20="","",INDEX('a-z PITCHERS'!$A$1:$P$1108,MATCH($J20,'a-z PITCHERS'!$A$1:$A$1108,0),MATCH($O$2,'a-z PITCHERS'!$A$1:$P$1,0)))</f>
        <v>15</v>
      </c>
    </row>
    <row r="21" spans="1:15" x14ac:dyDescent="0.3">
      <c r="A21" s="35"/>
      <c r="B21" s="20" t="str">
        <f>IF('DRAFT LIST'!D191="","",'DRAFT LIST'!D191)</f>
        <v>Jarrod Dyson (SEA - LF,CF,RF) </v>
      </c>
      <c r="C21" s="20">
        <f>IF(B21="","",INDEX('all pos stats'!$A$1:$O$760,MATCH(B21,'all pos stats'!$A$1:$A$760,0),MATCH($C$2,'all pos stats'!$A$1:$O$1,0)))</f>
        <v>49</v>
      </c>
      <c r="D21" s="20">
        <f>IF(B21="","",INDEX('all pos stats'!$A$1:$O$760,MATCH(B21,'all pos stats'!$A$1:$A$760,0),MATCH($D$2,'all pos stats'!$A$1:$O$1,0)))</f>
        <v>3</v>
      </c>
      <c r="E21" s="20">
        <f>IF(B21="","",INDEX('all pos stats'!$A$1:$O$760,MATCH(B21,'all pos stats'!$A$1:$A$760,0),MATCH($E$2,'all pos stats'!$A$1:$O$1,0)))</f>
        <v>30</v>
      </c>
      <c r="F21" s="20">
        <f>IF(B21="","",INDEX('all pos stats'!$A$1:$O$760,MATCH(B21,'all pos stats'!$A$1:$A$760,0),MATCH($F$2,'all pos stats'!$A$1:$O$1,0)))</f>
        <v>36</v>
      </c>
      <c r="G21" s="20">
        <f>IF(B21="","",INDEX('all pos stats'!$A$1:$O$760,MATCH(B21,'all pos stats'!$A$1:$A$760,0),MATCH($G$2,'all pos stats'!$A$1:$O$1,0)))</f>
        <v>0.25900000000000001</v>
      </c>
      <c r="I21" s="35" t="s">
        <v>952</v>
      </c>
      <c r="J21" s="20" t="str">
        <f>IF('DRAFT LIST'!F191="","",'DRAFT LIST'!F191)</f>
        <v/>
      </c>
      <c r="K21" s="20" t="str">
        <f>IF(J21="","",INDEX('a-z PITCHERS'!$A$1:$P$1108,MATCH(J21,'a-z PITCHERS'!$A$1:$A$1108,0),MATCH($K$2,'a-z PITCHERS'!$A$1:$P$1,0)))</f>
        <v/>
      </c>
      <c r="L21" s="20" t="str">
        <f>IF($J$21="","",INDEX('a-z PITCHERS'!$A$1:$P$1108,MATCH($J21,'a-z PITCHERS'!$A$1:$A$1108,0),MATCH($L2,'a-z PITCHERS'!$A$1:$P$1,0)))</f>
        <v/>
      </c>
      <c r="M21" s="20" t="str">
        <f>IF($J21="","",INDEX('a-z PITCHERS'!$A$1:$P$1108,MATCH($J21,'a-z PITCHERS'!$A$1:$A$1108,0),MATCH($M$2,'a-z PITCHERS'!$A$1:$P$1,0)))</f>
        <v/>
      </c>
      <c r="N21" s="20" t="str">
        <f>IF($J21="","",INDEX('a-z PITCHERS'!$A$1:$P$1108,MATCH($J21,'a-z PITCHERS'!$A$1:$A$1108,0),MATCH($N$2,'a-z PITCHERS'!$A$1:$P$1,0)))</f>
        <v/>
      </c>
      <c r="O21" s="20" t="str">
        <f>IF($J21="","",INDEX('a-z PITCHERS'!$A$1:$P$1108,MATCH($J21,'a-z PITCHERS'!$A$1:$A$1108,0),MATCH($O$2,'a-z PITCHERS'!$A$1:$P$1,0)))</f>
        <v/>
      </c>
    </row>
    <row r="22" spans="1:15" x14ac:dyDescent="0.3">
      <c r="A22" s="35"/>
      <c r="B22" s="31" t="s">
        <v>3134</v>
      </c>
      <c r="C22" s="65">
        <f>SUM(C13:C21)</f>
        <v>791</v>
      </c>
      <c r="D22" s="65">
        <f t="shared" ref="D22:F22" si="1">SUM(D13:D21)</f>
        <v>229</v>
      </c>
      <c r="E22" s="65">
        <f t="shared" si="1"/>
        <v>777</v>
      </c>
      <c r="F22" s="65">
        <f t="shared" si="1"/>
        <v>99</v>
      </c>
      <c r="G22" s="66">
        <f>AVERAGE(G13:G21)</f>
        <v>0.26823333333333332</v>
      </c>
      <c r="I22" s="35"/>
      <c r="J22" s="34" t="s">
        <v>3134</v>
      </c>
      <c r="K22" s="65">
        <f>SUM(K13:K21)</f>
        <v>102</v>
      </c>
      <c r="L22" s="65">
        <f t="shared" ref="L22" si="2">SUM(L13:L21)</f>
        <v>949</v>
      </c>
      <c r="M22" s="65">
        <f>AVERAGE(M13:M21)</f>
        <v>3.3864999999999994</v>
      </c>
      <c r="N22" s="65">
        <f>AVERAGE(N13:N21)</f>
        <v>1.1940000000000002</v>
      </c>
      <c r="O22" s="65">
        <f>SUM(O13:O21)</f>
        <v>77</v>
      </c>
    </row>
    <row r="23" spans="1:15" x14ac:dyDescent="0.3">
      <c r="J23" t="s">
        <v>2247</v>
      </c>
    </row>
    <row r="25" spans="1:15" x14ac:dyDescent="0.3">
      <c r="A25" t="s">
        <v>2285</v>
      </c>
    </row>
    <row r="33" spans="1:15" ht="15" thickBot="1" x14ac:dyDescent="0.35"/>
    <row r="34" spans="1:15" ht="15" thickBot="1" x14ac:dyDescent="0.35">
      <c r="B34" s="71"/>
      <c r="C34" s="72" t="s">
        <v>169</v>
      </c>
      <c r="D34" s="73" t="s">
        <v>170</v>
      </c>
      <c r="E34" s="72" t="s">
        <v>171</v>
      </c>
      <c r="F34" s="73" t="s">
        <v>172</v>
      </c>
      <c r="G34" s="72" t="s">
        <v>173</v>
      </c>
      <c r="H34" s="74"/>
      <c r="I34" s="75"/>
      <c r="J34" s="71" t="s">
        <v>942</v>
      </c>
      <c r="K34" s="76" t="s">
        <v>1725</v>
      </c>
      <c r="L34" s="77" t="s">
        <v>943</v>
      </c>
      <c r="M34" s="76" t="s">
        <v>944</v>
      </c>
      <c r="N34" s="77" t="s">
        <v>945</v>
      </c>
      <c r="O34" s="78" t="s">
        <v>946</v>
      </c>
    </row>
    <row r="35" spans="1:15" x14ac:dyDescent="0.3">
      <c r="A35" t="s">
        <v>2286</v>
      </c>
      <c r="C35">
        <f>MAX(Tony!C13,Scott!C13,MiLo!C13,Carl!C13,Stephen!C13)</f>
        <v>612</v>
      </c>
    </row>
    <row r="36" spans="1:15" x14ac:dyDescent="0.3">
      <c r="A36" t="s">
        <v>2287</v>
      </c>
      <c r="C36">
        <f>C35-C13</f>
        <v>75</v>
      </c>
    </row>
    <row r="37" spans="1:15" x14ac:dyDescent="0.3">
      <c r="A37" t="s">
        <v>2288</v>
      </c>
      <c r="C37">
        <f>RANK(R6,R3:R6,0)</f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37"/>
  <sheetViews>
    <sheetView workbookViewId="0">
      <selection activeCell="J23" sqref="J23"/>
    </sheetView>
  </sheetViews>
  <sheetFormatPr defaultRowHeight="14.4" x14ac:dyDescent="0.3"/>
  <cols>
    <col min="1" max="1" width="19.6640625" customWidth="1"/>
    <col min="2" max="2" width="31.6640625" customWidth="1"/>
    <col min="3" max="3" width="8.88671875" customWidth="1"/>
    <col min="8" max="8" width="1.6640625" customWidth="1"/>
    <col min="9" max="9" width="8.33203125" style="11" customWidth="1"/>
    <col min="10" max="10" width="31.6640625" customWidth="1"/>
    <col min="11" max="12" width="8.88671875" customWidth="1"/>
    <col min="15" max="15" width="8.88671875" customWidth="1"/>
  </cols>
  <sheetData>
    <row r="1" spans="1:30" ht="15" thickBot="1" x14ac:dyDescent="0.35">
      <c r="A1" s="11" t="str">
        <f>'DRAFT LIST'!A12</f>
        <v>USSR - Kevin</v>
      </c>
      <c r="I1" s="11" t="s">
        <v>941</v>
      </c>
    </row>
    <row r="2" spans="1:30" ht="15" thickBot="1" x14ac:dyDescent="0.35">
      <c r="A2" s="11"/>
      <c r="B2" s="12"/>
      <c r="C2" s="13" t="s">
        <v>169</v>
      </c>
      <c r="D2" s="14" t="s">
        <v>170</v>
      </c>
      <c r="E2" s="13" t="s">
        <v>171</v>
      </c>
      <c r="F2" s="14" t="s">
        <v>172</v>
      </c>
      <c r="G2" s="13" t="s">
        <v>173</v>
      </c>
      <c r="H2" s="15"/>
      <c r="I2" s="16"/>
      <c r="J2" s="12" t="s">
        <v>942</v>
      </c>
      <c r="K2" s="17" t="s">
        <v>1725</v>
      </c>
      <c r="L2" s="18" t="s">
        <v>943</v>
      </c>
      <c r="M2" s="17" t="s">
        <v>944</v>
      </c>
      <c r="N2" s="18" t="s">
        <v>945</v>
      </c>
      <c r="O2" s="17" t="s">
        <v>946</v>
      </c>
      <c r="R2" s="13" t="s">
        <v>169</v>
      </c>
      <c r="S2" s="14" t="s">
        <v>170</v>
      </c>
      <c r="T2" s="13" t="s">
        <v>171</v>
      </c>
      <c r="U2" s="14" t="s">
        <v>172</v>
      </c>
      <c r="V2" s="13" t="s">
        <v>173</v>
      </c>
      <c r="W2" s="15"/>
      <c r="X2" s="16"/>
      <c r="Y2" s="12" t="s">
        <v>942</v>
      </c>
      <c r="Z2" s="17" t="s">
        <v>1725</v>
      </c>
      <c r="AA2" s="18" t="s">
        <v>943</v>
      </c>
      <c r="AB2" s="17" t="s">
        <v>944</v>
      </c>
      <c r="AC2" s="18" t="s">
        <v>945</v>
      </c>
      <c r="AD2" s="17" t="s">
        <v>946</v>
      </c>
    </row>
    <row r="3" spans="1:30" ht="15" thickBot="1" x14ac:dyDescent="0.35">
      <c r="A3" s="19"/>
      <c r="B3" s="20" t="str">
        <f>IF('DRAFT LIST'!D12="","",'DRAFT LIST'!D12)</f>
        <v>Xander Bogaerts (BOS - SS) </v>
      </c>
      <c r="C3" s="20">
        <f>IF(B3="","",INDEX('all pos stats'!$A$1:$O$760,MATCH(B3,'all pos stats'!$A$1:$A$760,0),MATCH($C$2,'all pos stats'!$A$1:$O$1,0)))</f>
        <v>89</v>
      </c>
      <c r="D3" s="20">
        <f>IF(B3="","",INDEX('all pos stats'!$A$1:$O$760,MATCH(B3,'all pos stats'!$A$1:$A$760,0),MATCH($D$2,'all pos stats'!$A$1:$O$1,0)))</f>
        <v>17</v>
      </c>
      <c r="E3" s="20">
        <f>IF(B3="","",INDEX('all pos stats'!$A$1:$O$760,MATCH(B3,'all pos stats'!$A$1:$A$760,0),MATCH($E$2,'all pos stats'!$A$1:$O$1,0)))</f>
        <v>82</v>
      </c>
      <c r="F3" s="20">
        <f>IF(B3="","",INDEX('all pos stats'!$A$1:$O$760,MATCH(B3,'all pos stats'!$A$1:$A$760,0),MATCH($F$2,'all pos stats'!$A$1:$O$1,0)))</f>
        <v>9</v>
      </c>
      <c r="G3" s="20">
        <f>IF(B3="","",INDEX('all pos stats'!$A$1:$O$760,MATCH(B3,'all pos stats'!$A$1:$A$760,0),MATCH($G$2,'all pos stats'!$A$1:$O$1,0)))</f>
        <v>0.29299999999999998</v>
      </c>
      <c r="I3" s="22" t="s">
        <v>948</v>
      </c>
      <c r="J3" s="20" t="str">
        <f>IF('DRAFT LIST'!F12="","",'DRAFT LIST'!F12)</f>
        <v/>
      </c>
      <c r="K3" s="20" t="str">
        <f>IF(J3="","",INDEX('a-z PITCHERS'!$A$1:$P$1108,MATCH(J3,'a-z PITCHERS'!$A$1:$A$1108,0),MATCH($K$2,'a-z PITCHERS'!$A$1:$P$1,0)))</f>
        <v/>
      </c>
      <c r="L3" s="20" t="str">
        <f>IF($J$3="","",INDEX('a-z PITCHERS'!$A$1:$P$1108,MATCH($J3,'a-z PITCHERS'!$A$1:$A$1108,0),MATCH($L2,'a-z PITCHERS'!$A$1:$P$1,0)))</f>
        <v/>
      </c>
      <c r="M3" s="20" t="str">
        <f>IF($J3="","",INDEX('a-z PITCHERS'!$A$1:$P$1108,MATCH($J3,'a-z PITCHERS'!$A$1:$A$1108,0),MATCH($M$2,'a-z PITCHERS'!$A$1:$P$1,0)))</f>
        <v/>
      </c>
      <c r="N3" s="20" t="str">
        <f>IF($J3="","",INDEX('a-z PITCHERS'!$A$1:$P$1108,MATCH($J3,'a-z PITCHERS'!$A$1:$A$1108,0),MATCH($N$2,'a-z PITCHERS'!$A$1:$P$1,0)))</f>
        <v/>
      </c>
      <c r="O3" s="20" t="str">
        <f>IF($J3="","",INDEX('a-z PITCHERS'!$A$1:$P$1108,MATCH($J3,'a-z PITCHERS'!$A$1:$A$1108,0),MATCH($O$2,'a-z PITCHERS'!$A$1:$P$1,0)))</f>
        <v/>
      </c>
      <c r="Q3" t="s">
        <v>2289</v>
      </c>
      <c r="R3">
        <f>Tony!C13</f>
        <v>586</v>
      </c>
    </row>
    <row r="4" spans="1:30" ht="15" thickBot="1" x14ac:dyDescent="0.35">
      <c r="A4" s="23"/>
      <c r="B4" s="20" t="str">
        <f>IF('DRAFT LIST'!D14="","",'DRAFT LIST'!D14)</f>
        <v>Rougned Odor (TEX - 2B) </v>
      </c>
      <c r="C4" s="20">
        <f>IF(B4="","",INDEX('all pos stats'!$A$1:$O$760,MATCH(B4,'all pos stats'!$A$1:$A$760,0),MATCH($C$2,'all pos stats'!$A$1:$O$1,0)))</f>
        <v>83</v>
      </c>
      <c r="D4" s="20">
        <f>IF(B4="","",INDEX('all pos stats'!$A$1:$O$760,MATCH(B4,'all pos stats'!$A$1:$A$760,0),MATCH($D$2,'all pos stats'!$A$1:$O$1,0)))</f>
        <v>28</v>
      </c>
      <c r="E4" s="20">
        <f>IF(B4="","",INDEX('all pos stats'!$A$1:$O$760,MATCH(B4,'all pos stats'!$A$1:$A$760,0),MATCH($E$2,'all pos stats'!$A$1:$O$1,0)))</f>
        <v>90</v>
      </c>
      <c r="F4" s="20">
        <f>IF(B4="","",INDEX('all pos stats'!$A$1:$O$760,MATCH(B4,'all pos stats'!$A$1:$A$760,0),MATCH($F$2,'all pos stats'!$A$1:$O$1,0)))</f>
        <v>12</v>
      </c>
      <c r="G4" s="20">
        <f>IF(B4="","",INDEX('all pos stats'!$A$1:$O$760,MATCH(B4,'all pos stats'!$A$1:$A$760,0),MATCH($G$2,'all pos stats'!$A$1:$O$1,0)))</f>
        <v>0.27200000000000002</v>
      </c>
      <c r="I4" s="26" t="s">
        <v>948</v>
      </c>
      <c r="J4" s="20" t="str">
        <f>IF('DRAFT LIST'!F14="","",'DRAFT LIST'!F14)</f>
        <v/>
      </c>
      <c r="K4" s="20" t="str">
        <f>IF(J4="","",INDEX('a-z PITCHERS'!$A$1:$P$1108,MATCH(J4,'a-z PITCHERS'!$A$1:$A$1108,0),MATCH($K$2,'a-z PITCHERS'!$A$1:$P$1,0)))</f>
        <v/>
      </c>
      <c r="L4" s="20" t="str">
        <f>IF($J$4="","",INDEX('a-z PITCHERS'!$A$1:$P$1108,MATCH($J4,'a-z PITCHERS'!$A$1:$A$1108,0),MATCH($L2,'a-z PITCHERS'!$A$1:$P$1,0)))</f>
        <v/>
      </c>
      <c r="M4" s="20" t="str">
        <f>IF($J4="","",INDEX('a-z PITCHERS'!$A$1:$P$1108,MATCH($J4,'a-z PITCHERS'!$A$1:$A$1108,0),MATCH($M$2,'a-z PITCHERS'!$A$1:$P$1,0)))</f>
        <v/>
      </c>
      <c r="N4" s="20" t="str">
        <f>IF($J4="","",INDEX('a-z PITCHERS'!$A$1:$P$1108,MATCH($J4,'a-z PITCHERS'!$A$1:$A$1108,0),MATCH($N$2,'a-z PITCHERS'!$A$1:$P$1,0)))</f>
        <v/>
      </c>
      <c r="O4" s="20" t="str">
        <f>IF($J4="","",INDEX('a-z PITCHERS'!$A$1:$P$1108,MATCH($J4,'a-z PITCHERS'!$A$1:$A$1108,0),MATCH($O$2,'a-z PITCHERS'!$A$1:$P$1,0)))</f>
        <v/>
      </c>
      <c r="Q4" t="s">
        <v>2290</v>
      </c>
      <c r="R4">
        <f>Scott!C13</f>
        <v>417</v>
      </c>
    </row>
    <row r="5" spans="1:30" ht="15" thickBot="1" x14ac:dyDescent="0.35">
      <c r="A5" s="23"/>
      <c r="B5" s="20" t="str">
        <f>IF('DRAFT LIST'!D34="","",'DRAFT LIST'!D34)</f>
        <v>Josh Donaldson (TOR - 3B) DTD </v>
      </c>
      <c r="C5" s="20">
        <f>IF(B5="","",INDEX('all pos stats'!$A$1:$O$760,MATCH(B5,'all pos stats'!$A$1:$A$760,0),MATCH($C$2,'all pos stats'!$A$1:$O$1,0)))</f>
        <v>102</v>
      </c>
      <c r="D5" s="20">
        <f>IF(B5="","",INDEX('all pos stats'!$A$1:$O$760,MATCH(B5,'all pos stats'!$A$1:$A$760,0),MATCH($D$2,'all pos stats'!$A$1:$O$1,0)))</f>
        <v>33</v>
      </c>
      <c r="E5" s="20">
        <f>IF(B5="","",INDEX('all pos stats'!$A$1:$O$760,MATCH(B5,'all pos stats'!$A$1:$A$760,0),MATCH($E$2,'all pos stats'!$A$1:$O$1,0)))</f>
        <v>101</v>
      </c>
      <c r="F5" s="20">
        <f>IF(B5="","",INDEX('all pos stats'!$A$1:$O$760,MATCH(B5,'all pos stats'!$A$1:$A$760,0),MATCH($F$2,'all pos stats'!$A$1:$O$1,0)))</f>
        <v>6</v>
      </c>
      <c r="G5" s="20">
        <f>IF(B5="","",INDEX('all pos stats'!$A$1:$O$760,MATCH(B5,'all pos stats'!$A$1:$A$760,0),MATCH($G$2,'all pos stats'!$A$1:$O$1,0)))</f>
        <v>0.27800000000000002</v>
      </c>
      <c r="I5" s="26" t="s">
        <v>2245</v>
      </c>
      <c r="J5" s="20" t="str">
        <f>IF('DRAFT LIST'!F34="","",'DRAFT LIST'!F34)</f>
        <v/>
      </c>
      <c r="K5" s="20" t="str">
        <f>IF(J5="","",INDEX('a-z PITCHERS'!$A$1:$P$1108,MATCH(J5,'a-z PITCHERS'!$A$1:$A$1108,0),MATCH($K$2,'a-z PITCHERS'!$A$1:$P$1,0)))</f>
        <v/>
      </c>
      <c r="L5" s="20" t="str">
        <f>IF($J$5="","",INDEX('a-z PITCHERS'!$A$1:$P$1108,MATCH($J5,'a-z PITCHERS'!$A$1:$A$1108,0),MATCH($L2,'a-z PITCHERS'!$A$1:$P$1,0)))</f>
        <v/>
      </c>
      <c r="M5" s="20" t="str">
        <f>IF($J5="","",INDEX('a-z PITCHERS'!$A$1:$P$1108,MATCH($J5,'a-z PITCHERS'!$A$1:$A$1108,0),MATCH($M$2,'a-z PITCHERS'!$A$1:$P$1,0)))</f>
        <v/>
      </c>
      <c r="N5" s="20" t="str">
        <f>IF($J5="","",INDEX('a-z PITCHERS'!$A$1:$P$1108,MATCH($J5,'a-z PITCHERS'!$A$1:$A$1108,0),MATCH($N$2,'a-z PITCHERS'!$A$1:$P$1,0)))</f>
        <v/>
      </c>
      <c r="O5" s="20" t="str">
        <f>IF($J5="","",INDEX('a-z PITCHERS'!$A$1:$P$1108,MATCH($J5,'a-z PITCHERS'!$A$1:$A$1108,0),MATCH($O$2,'a-z PITCHERS'!$A$1:$P$1,0)))</f>
        <v/>
      </c>
      <c r="Q5" t="s">
        <v>2291</v>
      </c>
      <c r="R5">
        <f>MiLo!C13</f>
        <v>612</v>
      </c>
    </row>
    <row r="6" spans="1:30" ht="15" thickBot="1" x14ac:dyDescent="0.35">
      <c r="A6" s="23"/>
      <c r="B6" s="20" t="str">
        <f>IF('DRAFT LIST'!D36="","",'DRAFT LIST'!D36)</f>
        <v>Charlie Blackmon (COL - CF) </v>
      </c>
      <c r="C6" s="20">
        <f>IF(B6="","",INDEX('all pos stats'!$A$1:$O$760,MATCH(B6,'all pos stats'!$A$1:$A$760,0),MATCH($C$2,'all pos stats'!$A$1:$O$1,0)))</f>
        <v>95</v>
      </c>
      <c r="D6" s="20">
        <f>IF(B6="","",INDEX('all pos stats'!$A$1:$O$760,MATCH(B6,'all pos stats'!$A$1:$A$760,0),MATCH($D$2,'all pos stats'!$A$1:$O$1,0)))</f>
        <v>23</v>
      </c>
      <c r="E6" s="20">
        <f>IF(B6="","",INDEX('all pos stats'!$A$1:$O$760,MATCH(B6,'all pos stats'!$A$1:$A$760,0),MATCH($E$2,'all pos stats'!$A$1:$O$1,0)))</f>
        <v>67</v>
      </c>
      <c r="F6" s="20">
        <f>IF(B6="","",INDEX('all pos stats'!$A$1:$O$760,MATCH(B6,'all pos stats'!$A$1:$A$760,0),MATCH($F$2,'all pos stats'!$A$1:$O$1,0)))</f>
        <v>25</v>
      </c>
      <c r="G6" s="20">
        <f>IF(B6="","",INDEX('all pos stats'!$A$1:$O$760,MATCH(B6,'all pos stats'!$A$1:$A$760,0),MATCH($G$2,'all pos stats'!$A$1:$O$1,0)))</f>
        <v>0.29599999999999999</v>
      </c>
      <c r="I6" s="23" t="s">
        <v>2245</v>
      </c>
      <c r="J6" s="20" t="str">
        <f>IF('DRAFT LIST'!F36="","",'DRAFT LIST'!F36)</f>
        <v/>
      </c>
      <c r="K6" s="20" t="str">
        <f>IF(J6="","",INDEX('a-z PITCHERS'!$A$1:$P$1108,MATCH(J6,'a-z PITCHERS'!$A$1:$A$1108,0),MATCH($K$2,'a-z PITCHERS'!$A$1:$P$1,0)))</f>
        <v/>
      </c>
      <c r="L6" s="20" t="str">
        <f>IF($J$6="","",INDEX('a-z PITCHERS'!$A$1:$P$1108,MATCH($J6,'a-z PITCHERS'!$A$1:$A$1108,0),MATCH($L2,'a-z PITCHERS'!$A$1:$P$1,0)))</f>
        <v/>
      </c>
      <c r="M6" s="20" t="str">
        <f>IF($J6="","",INDEX('a-z PITCHERS'!$A$1:$P$1108,MATCH($J6,'a-z PITCHERS'!$A$1:$A$1108,0),MATCH($M$2,'a-z PITCHERS'!$A$1:$P$1,0)))</f>
        <v/>
      </c>
      <c r="N6" s="20" t="str">
        <f>IF($J6="","",INDEX('a-z PITCHERS'!$A$1:$P$1108,MATCH($J6,'a-z PITCHERS'!$A$1:$A$1108,0),MATCH($N$2,'a-z PITCHERS'!$A$1:$P$1,0)))</f>
        <v/>
      </c>
      <c r="O6" s="20" t="str">
        <f>IF($J6="","",INDEX('a-z PITCHERS'!$A$1:$P$1108,MATCH($J6,'a-z PITCHERS'!$A$1:$A$1108,0),MATCH($O$2,'a-z PITCHERS'!$A$1:$P$1,0)))</f>
        <v/>
      </c>
      <c r="Q6" t="s">
        <v>2292</v>
      </c>
      <c r="R6">
        <f>C13</f>
        <v>517</v>
      </c>
    </row>
    <row r="7" spans="1:30" ht="15" thickBot="1" x14ac:dyDescent="0.35">
      <c r="A7" s="23"/>
      <c r="B7" s="20" t="str">
        <f>IF('DRAFT LIST'!D56="","",'DRAFT LIST'!D56)</f>
        <v/>
      </c>
      <c r="C7" s="20" t="str">
        <f>IF(B7="","",INDEX('all pos stats'!$A$1:$O$760,MATCH(B7,'all pos stats'!$A$1:$A$760,0),MATCH($C$2,'all pos stats'!$A$1:$O$1,0)))</f>
        <v/>
      </c>
      <c r="D7" s="20" t="str">
        <f>IF(B7="","",INDEX('all pos stats'!$A$1:$O$760,MATCH(B7,'all pos stats'!$A$1:$A$760,0),MATCH($D$2,'all pos stats'!$A$1:$O$1,0)))</f>
        <v/>
      </c>
      <c r="E7" s="20" t="str">
        <f>IF(B7="","",INDEX('all pos stats'!$A$1:$O$760,MATCH(B7,'all pos stats'!$A$1:$A$760,0),MATCH($E$2,'all pos stats'!$A$1:$O$1,0)))</f>
        <v/>
      </c>
      <c r="F7" s="20" t="str">
        <f>IF(B7="","",INDEX('all pos stats'!$A$1:$O$760,MATCH(B7,'all pos stats'!$A$1:$A$760,0),MATCH($F$2,'all pos stats'!$A$1:$O$1,0)))</f>
        <v/>
      </c>
      <c r="G7" s="20" t="str">
        <f>IF(B7="","",INDEX('all pos stats'!$A$1:$O$760,MATCH(B7,'all pos stats'!$A$1:$A$760,0),MATCH($G$2,'all pos stats'!$A$1:$O$1,0)))</f>
        <v/>
      </c>
      <c r="I7" s="23" t="s">
        <v>2245</v>
      </c>
      <c r="J7" s="20" t="str">
        <f>IF('DRAFT LIST'!F56="","",'DRAFT LIST'!F56)</f>
        <v>Jacob DeGrom (NYM - SP) </v>
      </c>
      <c r="K7" s="20">
        <f>IF(J7="","",INDEX('a-z PITCHERS'!$A$1:$P$1108,MATCH(J7,'a-z PITCHERS'!$A$1:$A$1108,0),MATCH($K$2,'a-z PITCHERS'!$A$1:$P$1,0)))</f>
        <v>0</v>
      </c>
      <c r="L7" s="20">
        <f>IF($J$7="","",INDEX('a-z PITCHERS'!$A$1:$P$1108,MATCH($J7,'a-z PITCHERS'!$A$1:$A$1108,0),MATCH($L2,'a-z PITCHERS'!$A$1:$P$1,0)))</f>
        <v>178</v>
      </c>
      <c r="M7" s="20">
        <f>IF($J7="","",INDEX('a-z PITCHERS'!$A$1:$P$1108,MATCH($J7,'a-z PITCHERS'!$A$1:$A$1108,0),MATCH($M$2,'a-z PITCHERS'!$A$1:$P$1,0)))</f>
        <v>3.35</v>
      </c>
      <c r="N7" s="20">
        <f>IF($J7="","",INDEX('a-z PITCHERS'!$A$1:$P$1108,MATCH($J7,'a-z PITCHERS'!$A$1:$A$1108,0),MATCH($N$2,'a-z PITCHERS'!$A$1:$P$1,0)))</f>
        <v>1.17</v>
      </c>
      <c r="O7" s="20">
        <f>IF($J7="","",INDEX('a-z PITCHERS'!$A$1:$P$1108,MATCH($J7,'a-z PITCHERS'!$A$1:$A$1108,0),MATCH($O$2,'a-z PITCHERS'!$A$1:$P$1,0)))</f>
        <v>22</v>
      </c>
    </row>
    <row r="8" spans="1:30" ht="15" thickBot="1" x14ac:dyDescent="0.35">
      <c r="A8" s="23"/>
      <c r="B8" s="20" t="str">
        <f>IF('DRAFT LIST'!D58="","",'DRAFT LIST'!D58)</f>
        <v/>
      </c>
      <c r="C8" s="20" t="str">
        <f>IF(B8="","",INDEX('all pos stats'!$A$1:$O$760,MATCH(B8,'all pos stats'!$A$1:$A$760,0),MATCH($C$2,'all pos stats'!$A$1:$O$1,0)))</f>
        <v/>
      </c>
      <c r="D8" s="20" t="str">
        <f>IF(B8="","",INDEX('all pos stats'!$A$1:$O$760,MATCH(B8,'all pos stats'!$A$1:$A$760,0),MATCH($D$2,'all pos stats'!$A$1:$O$1,0)))</f>
        <v/>
      </c>
      <c r="E8" s="20" t="str">
        <f>IF(B8="","",INDEX('all pos stats'!$A$1:$O$760,MATCH(B8,'all pos stats'!$A$1:$A$760,0),MATCH($E$2,'all pos stats'!$A$1:$O$1,0)))</f>
        <v/>
      </c>
      <c r="F8" s="20" t="str">
        <f>IF(B8="","",INDEX('all pos stats'!$A$1:$O$760,MATCH(B8,'all pos stats'!$A$1:$A$760,0),MATCH($F$2,'all pos stats'!$A$1:$O$1,0)))</f>
        <v/>
      </c>
      <c r="G8" s="20" t="str">
        <f>IF(B8="","",INDEX('all pos stats'!$A$1:$O$760,MATCH(B8,'all pos stats'!$A$1:$A$760,0),MATCH($G$2,'all pos stats'!$A$1:$O$1,0)))</f>
        <v/>
      </c>
      <c r="I8" s="23" t="s">
        <v>2245</v>
      </c>
      <c r="J8" s="20" t="str">
        <f>IF('DRAFT LIST'!F58="","",'DRAFT LIST'!F58)</f>
        <v>Kyle Hendricks (CHC - SP) </v>
      </c>
      <c r="K8" s="20">
        <f>IF(J8="","",INDEX('a-z PITCHERS'!$A$1:$P$1108,MATCH(J8,'a-z PITCHERS'!$A$1:$A$1108,0),MATCH($K$2,'a-z PITCHERS'!$A$1:$P$1,0)))</f>
        <v>0</v>
      </c>
      <c r="L8" s="20">
        <f>IF($J$8="","",INDEX('a-z PITCHERS'!$A$1:$P$1108,MATCH($J8,'a-z PITCHERS'!$A$1:$A$1108,0),MATCH($L2,'a-z PITCHERS'!$A$1:$P$1,0)))</f>
        <v>163</v>
      </c>
      <c r="M8" s="20">
        <f>IF($J8="","",INDEX('a-z PITCHERS'!$A$1:$P$1108,MATCH($J8,'a-z PITCHERS'!$A$1:$A$1108,0),MATCH($M$2,'a-z PITCHERS'!$A$1:$P$1,0)))</f>
        <v>3.28</v>
      </c>
      <c r="N8" s="20">
        <f>IF($J8="","",INDEX('a-z PITCHERS'!$A$1:$P$1108,MATCH($J8,'a-z PITCHERS'!$A$1:$A$1108,0),MATCH($N$2,'a-z PITCHERS'!$A$1:$P$1,0)))</f>
        <v>1.1299999999999999</v>
      </c>
      <c r="O8" s="20">
        <f>IF($J8="","",INDEX('a-z PITCHERS'!$A$1:$P$1108,MATCH($J8,'a-z PITCHERS'!$A$1:$A$1108,0),MATCH($O$2,'a-z PITCHERS'!$A$1:$P$1,0)))</f>
        <v>18</v>
      </c>
    </row>
    <row r="9" spans="1:30" ht="15" thickBot="1" x14ac:dyDescent="0.35">
      <c r="A9" s="23"/>
      <c r="B9" s="20" t="str">
        <f>IF('DRAFT LIST'!D78="","",'DRAFT LIST'!D78)</f>
        <v/>
      </c>
      <c r="C9" s="20" t="str">
        <f>IF(B9="","",INDEX('all pos stats'!$A$1:$O$760,MATCH(B9,'all pos stats'!$A$1:$A$760,0),MATCH($C$2,'all pos stats'!$A$1:$O$1,0)))</f>
        <v/>
      </c>
      <c r="D9" s="20" t="str">
        <f>IF(B9="","",INDEX('all pos stats'!$A$1:$O$760,MATCH(B9,'all pos stats'!$A$1:$A$760,0),MATCH($D$2,'all pos stats'!$A$1:$O$1,0)))</f>
        <v/>
      </c>
      <c r="E9" s="20" t="str">
        <f>IF(B9="","",INDEX('all pos stats'!$A$1:$O$760,MATCH(B9,'all pos stats'!$A$1:$A$760,0),MATCH($E$2,'all pos stats'!$A$1:$O$1,0)))</f>
        <v/>
      </c>
      <c r="F9" s="20" t="str">
        <f>IF(B9="","",INDEX('all pos stats'!$A$1:$O$760,MATCH(B9,'all pos stats'!$A$1:$A$760,0),MATCH($F$2,'all pos stats'!$A$1:$O$1,0)))</f>
        <v/>
      </c>
      <c r="G9" s="20" t="str">
        <f>IF(B9="","",INDEX('all pos stats'!$A$1:$O$760,MATCH(B9,'all pos stats'!$A$1:$A$760,0),MATCH($G$2,'all pos stats'!$A$1:$O$1,0)))</f>
        <v/>
      </c>
      <c r="I9" s="23" t="s">
        <v>952</v>
      </c>
      <c r="J9" s="20" t="str">
        <f>IF('DRAFT LIST'!F78="","",'DRAFT LIST'!F78)</f>
        <v>Kenley Jansen (LAD - RP) </v>
      </c>
      <c r="K9" s="20">
        <f>IF(J9="","",INDEX('a-z PITCHERS'!$A$1:$P$1108,MATCH(J9,'a-z PITCHERS'!$A$1:$A$1108,0),MATCH($K$2,'a-z PITCHERS'!$A$1:$P$1,0)))</f>
        <v>41</v>
      </c>
      <c r="L9" s="20">
        <f>IF($J$9="","",INDEX('a-z PITCHERS'!$A$1:$P$1108,MATCH($J9,'a-z PITCHERS'!$A$1:$A$1108,0),MATCH($L2,'a-z PITCHERS'!$A$1:$P$1,0)))</f>
        <v>93</v>
      </c>
      <c r="M9" s="20">
        <f>IF($J9="","",INDEX('a-z PITCHERS'!$A$1:$P$1108,MATCH($J9,'a-z PITCHERS'!$A$1:$A$1108,0),MATCH($M$2,'a-z PITCHERS'!$A$1:$P$1,0)))</f>
        <v>2.44</v>
      </c>
      <c r="N9" s="20">
        <f>IF($J9="","",INDEX('a-z PITCHERS'!$A$1:$P$1108,MATCH($J9,'a-z PITCHERS'!$A$1:$A$1108,0),MATCH($N$2,'a-z PITCHERS'!$A$1:$P$1,0)))</f>
        <v>0.89</v>
      </c>
      <c r="O9" s="20">
        <f>IF($J9="","",INDEX('a-z PITCHERS'!$A$1:$P$1108,MATCH($J9,'a-z PITCHERS'!$A$1:$A$1108,0),MATCH($O$2,'a-z PITCHERS'!$A$1:$P$1,0)))</f>
        <v>0</v>
      </c>
    </row>
    <row r="10" spans="1:30" ht="15" thickBot="1" x14ac:dyDescent="0.35">
      <c r="A10" s="23"/>
      <c r="B10" s="20" t="str">
        <f>IF('DRAFT LIST'!D80="","",'DRAFT LIST'!D80)</f>
        <v>J.D. Martinez (DET - RF) </v>
      </c>
      <c r="C10" s="20">
        <f>IF(B10="","",INDEX('all pos stats'!$A$1:$O$760,MATCH(B10,'all pos stats'!$A$1:$A$760,0),MATCH($C$2,'all pos stats'!$A$1:$O$1,0)))</f>
        <v>78</v>
      </c>
      <c r="D10" s="20">
        <f>IF(B10="","",INDEX('all pos stats'!$A$1:$O$760,MATCH(B10,'all pos stats'!$A$1:$A$760,0),MATCH($D$2,'all pos stats'!$A$1:$O$1,0)))</f>
        <v>28</v>
      </c>
      <c r="E10" s="20">
        <f>IF(B10="","",INDEX('all pos stats'!$A$1:$O$760,MATCH(B10,'all pos stats'!$A$1:$A$760,0),MATCH($E$2,'all pos stats'!$A$1:$O$1,0)))</f>
        <v>86</v>
      </c>
      <c r="F10" s="20">
        <f>IF(B10="","",INDEX('all pos stats'!$A$1:$O$760,MATCH(B10,'all pos stats'!$A$1:$A$760,0),MATCH($F$2,'all pos stats'!$A$1:$O$1,0)))</f>
        <v>3</v>
      </c>
      <c r="G10" s="20">
        <f>IF(B10="","",INDEX('all pos stats'!$A$1:$O$760,MATCH(B10,'all pos stats'!$A$1:$A$760,0),MATCH($G$2,'all pos stats'!$A$1:$O$1,0)))</f>
        <v>0.28399999999999997</v>
      </c>
      <c r="I10" s="23" t="s">
        <v>952</v>
      </c>
      <c r="J10" s="20" t="str">
        <f>IF('DRAFT LIST'!F80="","",'DRAFT LIST'!F80)</f>
        <v/>
      </c>
      <c r="K10" s="20" t="str">
        <f>IF(J10="","",INDEX('a-z PITCHERS'!$A$1:$P$1108,MATCH(J10,'a-z PITCHERS'!$A$1:$A$1108,0),MATCH($K$2,'a-z PITCHERS'!$A$1:$P$1,0)))</f>
        <v/>
      </c>
      <c r="L10" s="20" t="str">
        <f>IF($J$10="","",INDEX('a-z PITCHERS'!$A$1:$P$1108,MATCH($J10,'a-z PITCHERS'!$A$1:$A$1108,0),MATCH($L2,'a-z PITCHERS'!$A$1:$P$1,0)))</f>
        <v/>
      </c>
      <c r="M10" s="20" t="str">
        <f>IF($J10="","",INDEX('a-z PITCHERS'!$A$1:$P$1108,MATCH($J10,'a-z PITCHERS'!$A$1:$A$1108,0),MATCH($M$2,'a-z PITCHERS'!$A$1:$P$1,0)))</f>
        <v/>
      </c>
      <c r="N10" s="20" t="str">
        <f>IF($J10="","",INDEX('a-z PITCHERS'!$A$1:$P$1108,MATCH($J10,'a-z PITCHERS'!$A$1:$A$1108,0),MATCH($N$2,'a-z PITCHERS'!$A$1:$P$1,0)))</f>
        <v/>
      </c>
      <c r="O10" s="20" t="str">
        <f>IF($J10="","",INDEX('a-z PITCHERS'!$A$1:$P$1108,MATCH($J10,'a-z PITCHERS'!$A$1:$A$1108,0),MATCH($O$2,'a-z PITCHERS'!$A$1:$P$1,0)))</f>
        <v/>
      </c>
    </row>
    <row r="11" spans="1:30" ht="15" thickBot="1" x14ac:dyDescent="0.35">
      <c r="A11" s="23"/>
      <c r="B11" s="20" t="str">
        <f>IF('DRAFT LIST'!D100="","",'DRAFT LIST'!D100)</f>
        <v>Billy Hamilton (CIN - CF) </v>
      </c>
      <c r="C11" s="20">
        <f>IF(B11="","",INDEX('all pos stats'!$A$1:$O$760,MATCH(B11,'all pos stats'!$A$1:$A$760,0),MATCH($C$2,'all pos stats'!$A$1:$O$1,0)))</f>
        <v>70</v>
      </c>
      <c r="D11" s="20">
        <f>IF(B11="","",INDEX('all pos stats'!$A$1:$O$760,MATCH(B11,'all pos stats'!$A$1:$A$760,0),MATCH($D$2,'all pos stats'!$A$1:$O$1,0)))</f>
        <v>5</v>
      </c>
      <c r="E11" s="20">
        <f>IF(B11="","",INDEX('all pos stats'!$A$1:$O$760,MATCH(B11,'all pos stats'!$A$1:$A$760,0),MATCH($E$2,'all pos stats'!$A$1:$O$1,0)))</f>
        <v>34</v>
      </c>
      <c r="F11" s="20">
        <f>IF(B11="","",INDEX('all pos stats'!$A$1:$O$760,MATCH(B11,'all pos stats'!$A$1:$A$760,0),MATCH($F$2,'all pos stats'!$A$1:$O$1,0)))</f>
        <v>59</v>
      </c>
      <c r="G11" s="20">
        <f>IF(B11="","",INDEX('all pos stats'!$A$1:$O$760,MATCH(B11,'all pos stats'!$A$1:$A$760,0),MATCH($G$2,'all pos stats'!$A$1:$O$1,0)))</f>
        <v>0.249</v>
      </c>
      <c r="I11" s="23" t="s">
        <v>2245</v>
      </c>
      <c r="J11" s="20" t="str">
        <f>IF('DRAFT LIST'!F100="","",'DRAFT LIST'!F100)</f>
        <v/>
      </c>
      <c r="K11" s="20" t="str">
        <f>IF(J11="","",INDEX('a-z PITCHERS'!$A$1:$P$1108,MATCH(J11,'a-z PITCHERS'!$A$1:$A$1108,0),MATCH($K$2,'a-z PITCHERS'!$A$1:$P$1,0)))</f>
        <v/>
      </c>
      <c r="L11" s="20" t="str">
        <f>IF($J$11="","",INDEX('a-z PITCHERS'!$A$1:$P$1108,MATCH($J11,'a-z PITCHERS'!$A$1:$A$1108,0),MATCH($L2,'a-z PITCHERS'!$A$1:$P$1,0)))</f>
        <v/>
      </c>
      <c r="M11" s="20" t="str">
        <f>IF($J11="","",INDEX('a-z PITCHERS'!$A$1:$P$1108,MATCH($J11,'a-z PITCHERS'!$A$1:$A$1108,0),MATCH($M$2,'a-z PITCHERS'!$A$1:$P$1,0)))</f>
        <v/>
      </c>
      <c r="N11" s="20" t="str">
        <f>IF($J11="","",INDEX('a-z PITCHERS'!$A$1:$P$1108,MATCH($J11,'a-z PITCHERS'!$A$1:$A$1108,0),MATCH($N$2,'a-z PITCHERS'!$A$1:$P$1,0)))</f>
        <v/>
      </c>
      <c r="O11" s="20" t="str">
        <f>IF($J11="","",INDEX('a-z PITCHERS'!$A$1:$P$1108,MATCH($J11,'a-z PITCHERS'!$A$1:$A$1108,0),MATCH($O$2,'a-z PITCHERS'!$A$1:$P$1,0)))</f>
        <v/>
      </c>
    </row>
    <row r="12" spans="1:30" ht="15" thickBot="1" x14ac:dyDescent="0.35">
      <c r="A12" s="27"/>
      <c r="B12" s="20" t="str">
        <f>IF('DRAFT LIST'!D102="","",'DRAFT LIST'!D102)</f>
        <v/>
      </c>
      <c r="C12" s="20" t="str">
        <f>IF(B12="","",INDEX('all pos stats'!$A$1:$O$760,MATCH(B12,'all pos stats'!$A$1:$A$760,0),MATCH($C$2,'all pos stats'!$A$1:$O$1,0)))</f>
        <v/>
      </c>
      <c r="D12" s="20" t="str">
        <f>IF(B12="","",INDEX('all pos stats'!$A$1:$O$760,MATCH(B12,'all pos stats'!$A$1:$A$760,0),MATCH($D$2,'all pos stats'!$A$1:$O$1,0)))</f>
        <v/>
      </c>
      <c r="E12" s="20" t="str">
        <f>IF(B12="","",INDEX('all pos stats'!$A$1:$O$760,MATCH(B12,'all pos stats'!$A$1:$A$760,0),MATCH($E$2,'all pos stats'!$A$1:$O$1,0)))</f>
        <v/>
      </c>
      <c r="F12" s="20" t="str">
        <f>IF(B12="","",INDEX('all pos stats'!$A$1:$O$760,MATCH(B12,'all pos stats'!$A$1:$A$760,0),MATCH($F$2,'all pos stats'!$A$1:$O$1,0)))</f>
        <v/>
      </c>
      <c r="G12" s="20" t="str">
        <f>IF(B12="","",INDEX('all pos stats'!$A$1:$O$760,MATCH(B12,'all pos stats'!$A$1:$A$760,0),MATCH($G$2,'all pos stats'!$A$1:$O$1,0)))</f>
        <v/>
      </c>
      <c r="I12" s="27" t="s">
        <v>952</v>
      </c>
      <c r="J12" s="20" t="str">
        <f>IF('DRAFT LIST'!F102="","",'DRAFT LIST'!F102)</f>
        <v>Gerrit Cole (PIT - SP) </v>
      </c>
      <c r="K12" s="20">
        <f>IF(J12="","",INDEX('a-z PITCHERS'!$A$1:$P$1108,MATCH(J12,'a-z PITCHERS'!$A$1:$A$1108,0),MATCH($K$2,'a-z PITCHERS'!$A$1:$P$1,0)))</f>
        <v>0</v>
      </c>
      <c r="L12" s="20">
        <f>IF($J$12="","",INDEX('a-z PITCHERS'!$A$1:$P$1108,MATCH($J12,'a-z PITCHERS'!$A$1:$A$1108,0),MATCH($L2,'a-z PITCHERS'!$A$1:$P$1,0)))</f>
        <v>162</v>
      </c>
      <c r="M12" s="20">
        <f>IF($J12="","",INDEX('a-z PITCHERS'!$A$1:$P$1108,MATCH($J12,'a-z PITCHERS'!$A$1:$A$1108,0),MATCH($M$2,'a-z PITCHERS'!$A$1:$P$1,0)))</f>
        <v>3.49</v>
      </c>
      <c r="N12" s="20">
        <f>IF($J12="","",INDEX('a-z PITCHERS'!$A$1:$P$1108,MATCH($J12,'a-z PITCHERS'!$A$1:$A$1108,0),MATCH($N$2,'a-z PITCHERS'!$A$1:$P$1,0)))</f>
        <v>1.24</v>
      </c>
      <c r="O12" s="20">
        <f>IF($J12="","",INDEX('a-z PITCHERS'!$A$1:$P$1108,MATCH($J12,'a-z PITCHERS'!$A$1:$A$1108,0),MATCH($O$2,'a-z PITCHERS'!$A$1:$P$1,0)))</f>
        <v>19</v>
      </c>
    </row>
    <row r="13" spans="1:30" ht="15" thickBot="1" x14ac:dyDescent="0.35">
      <c r="A13" s="30"/>
      <c r="B13" s="31" t="s">
        <v>954</v>
      </c>
      <c r="C13" s="65">
        <f>SUM(C3:C12)</f>
        <v>517</v>
      </c>
      <c r="D13" s="65">
        <f>SUM(D3:D12)</f>
        <v>134</v>
      </c>
      <c r="E13" s="65">
        <f>SUM(E3:E12)</f>
        <v>460</v>
      </c>
      <c r="F13" s="65">
        <f>SUM(F3:F12)</f>
        <v>114</v>
      </c>
      <c r="G13" s="66">
        <f>AVERAGE(G3:G12)</f>
        <v>0.27866666666666667</v>
      </c>
      <c r="H13" s="32"/>
      <c r="I13" s="33"/>
      <c r="J13" s="34" t="s">
        <v>954</v>
      </c>
      <c r="K13" s="65">
        <f>SUM(K3:K12)</f>
        <v>41</v>
      </c>
      <c r="L13" s="65">
        <f t="shared" ref="L13" si="0">SUM(L3:L12)</f>
        <v>596</v>
      </c>
      <c r="M13" s="65">
        <f>AVERAGE(M3:M12)</f>
        <v>3.14</v>
      </c>
      <c r="N13" s="65">
        <f>AVERAGE(N3:N12)</f>
        <v>1.1074999999999999</v>
      </c>
      <c r="O13" s="65">
        <f>SUM(O3:O12)</f>
        <v>59</v>
      </c>
    </row>
    <row r="14" spans="1:30" ht="15" thickBot="1" x14ac:dyDescent="0.35">
      <c r="A14" s="35"/>
      <c r="B14" s="20" t="str">
        <f>IF('DRAFT LIST'!D122="","",'DRAFT LIST'!D122)</f>
        <v>Evan Gattis (HOU - C,DH) </v>
      </c>
      <c r="C14" s="20">
        <f>IF(B14="","",INDEX('all pos stats'!$A$1:$O$760,MATCH(B14,'all pos stats'!$A$1:$A$760,0),MATCH($C$2,'all pos stats'!$A$1:$O$1,0)))</f>
        <v>46</v>
      </c>
      <c r="D14" s="20">
        <f>IF(B14="","",INDEX('all pos stats'!$A$1:$O$760,MATCH(B14,'all pos stats'!$A$1:$A$760,0),MATCH($D$2,'all pos stats'!$A$1:$O$1,0)))</f>
        <v>22</v>
      </c>
      <c r="E14" s="20">
        <f>IF(B14="","",INDEX('all pos stats'!$A$1:$O$760,MATCH(B14,'all pos stats'!$A$1:$A$760,0),MATCH($E$2,'all pos stats'!$A$1:$O$1,0)))</f>
        <v>58</v>
      </c>
      <c r="F14" s="20">
        <f>IF(B14="","",INDEX('all pos stats'!$A$1:$O$760,MATCH(B14,'all pos stats'!$A$1:$A$760,0),MATCH($F$2,'all pos stats'!$A$1:$O$1,0)))</f>
        <v>1</v>
      </c>
      <c r="G14" s="20">
        <f>IF(B14="","",INDEX('all pos stats'!$A$1:$O$760,MATCH(B14,'all pos stats'!$A$1:$A$760,0),MATCH($G$2,'all pos stats'!$A$1:$O$1,0)))</f>
        <v>0.25</v>
      </c>
      <c r="I14" s="35" t="s">
        <v>2245</v>
      </c>
      <c r="J14" s="20" t="str">
        <f>IF('DRAFT LIST'!F122="","",'DRAFT LIST'!F122)</f>
        <v/>
      </c>
      <c r="K14" s="20" t="str">
        <f>IF(J14="","",INDEX('a-z PITCHERS'!$A$1:$P$1108,MATCH(J14,'a-z PITCHERS'!$A$1:$A$1108,0),MATCH($K$2,'a-z PITCHERS'!$A$1:$P$1,0)))</f>
        <v/>
      </c>
      <c r="L14" s="20" t="str">
        <f>IF($J$14="","",INDEX('a-z PITCHERS'!$A$1:$P$1108,MATCH($J14,'a-z PITCHERS'!$A$1:$A$1108,0),MATCH($L2,'a-z PITCHERS'!$A$1:$P$1,0)))</f>
        <v/>
      </c>
      <c r="M14" s="20" t="str">
        <f>IF($J14="","",INDEX('a-z PITCHERS'!$A$1:$P$1108,MATCH($J14,'a-z PITCHERS'!$A$1:$A$1108,0),MATCH($M$2,'a-z PITCHERS'!$A$1:$P$1,0)))</f>
        <v/>
      </c>
      <c r="N14" s="20" t="str">
        <f>IF($J14="","",INDEX('a-z PITCHERS'!$A$1:$P$1108,MATCH($J14,'a-z PITCHERS'!$A$1:$A$1108,0),MATCH($N$2,'a-z PITCHERS'!$A$1:$P$1,0)))</f>
        <v/>
      </c>
      <c r="O14" s="20" t="str">
        <f>IF($J14="","",INDEX('a-z PITCHERS'!$A$1:$P$1108,MATCH($J14,'a-z PITCHERS'!$A$1:$A$1108,0),MATCH($O$2,'a-z PITCHERS'!$A$1:$P$1,0)))</f>
        <v/>
      </c>
    </row>
    <row r="15" spans="1:30" ht="15" thickBot="1" x14ac:dyDescent="0.35">
      <c r="A15" s="35"/>
      <c r="B15" s="20" t="str">
        <f>IF('DRAFT LIST'!D124="","",'DRAFT LIST'!D124)</f>
        <v/>
      </c>
      <c r="C15" s="20" t="str">
        <f>IF(B15="","",INDEX('all pos stats'!$A$1:$O$760,MATCH(B15,'all pos stats'!$A$1:$A$760,0),MATCH($C$2,'all pos stats'!$A$1:$O$1,0)))</f>
        <v/>
      </c>
      <c r="D15" s="20" t="str">
        <f>IF(B15="","",INDEX('all pos stats'!$A$1:$O$760,MATCH(B15,'all pos stats'!$A$1:$A$760,0),MATCH($D$2,'all pos stats'!$A$1:$O$1,0)))</f>
        <v/>
      </c>
      <c r="E15" s="20" t="str">
        <f>IF(B15="","",INDEX('all pos stats'!$A$1:$O$760,MATCH(B15,'all pos stats'!$A$1:$A$760,0),MATCH($E$2,'all pos stats'!$A$1:$O$1,0)))</f>
        <v/>
      </c>
      <c r="F15" s="20" t="str">
        <f>IF(B15="","",INDEX('all pos stats'!$A$1:$O$760,MATCH(B15,'all pos stats'!$A$1:$A$760,0),MATCH($F$2,'all pos stats'!$A$1:$O$1,0)))</f>
        <v/>
      </c>
      <c r="G15" s="20" t="str">
        <f>IF(B15="","",INDEX('all pos stats'!$A$1:$O$760,MATCH(B15,'all pos stats'!$A$1:$A$760,0),MATCH($G$2,'all pos stats'!$A$1:$O$1,0)))</f>
        <v/>
      </c>
      <c r="I15" s="35" t="s">
        <v>952</v>
      </c>
      <c r="J15" s="20" t="str">
        <f>IF('DRAFT LIST'!F124="","",'DRAFT LIST'!F124)</f>
        <v>Cody Allen (CLE - RP) </v>
      </c>
      <c r="K15" s="20">
        <f>IF(J15="","",INDEX('a-z PITCHERS'!$A$1:$P$1108,MATCH(J15,'a-z PITCHERS'!$A$1:$A$1108,0),MATCH($K$2,'a-z PITCHERS'!$A$1:$P$1,0)))</f>
        <v>30</v>
      </c>
      <c r="L15" s="20">
        <f>IF($J$15="","",INDEX('a-z PITCHERS'!$A$1:$P$1108,MATCH($J15,'a-z PITCHERS'!$A$1:$A$1108,0),MATCH($L2,'a-z PITCHERS'!$A$1:$P$1,0)))</f>
        <v>85</v>
      </c>
      <c r="M15" s="20">
        <f>IF($J15="","",INDEX('a-z PITCHERS'!$A$1:$P$1108,MATCH($J15,'a-z PITCHERS'!$A$1:$A$1108,0),MATCH($M$2,'a-z PITCHERS'!$A$1:$P$1,0)))</f>
        <v>3.02</v>
      </c>
      <c r="N15" s="20">
        <f>IF($J15="","",INDEX('a-z PITCHERS'!$A$1:$P$1108,MATCH($J15,'a-z PITCHERS'!$A$1:$A$1108,0),MATCH($N$2,'a-z PITCHERS'!$A$1:$P$1,0)))</f>
        <v>1.1499999999999999</v>
      </c>
      <c r="O15" s="20">
        <f>IF($J15="","",INDEX('a-z PITCHERS'!$A$1:$P$1108,MATCH($J15,'a-z PITCHERS'!$A$1:$A$1108,0),MATCH($O$2,'a-z PITCHERS'!$A$1:$P$1,0)))</f>
        <v>0</v>
      </c>
    </row>
    <row r="16" spans="1:30" ht="15" thickBot="1" x14ac:dyDescent="0.35">
      <c r="A16" s="35"/>
      <c r="B16" s="20" t="str">
        <f>IF('DRAFT LIST'!D144="","",'DRAFT LIST'!D144)</f>
        <v/>
      </c>
      <c r="C16" s="20" t="str">
        <f>IF(B16="","",INDEX('all pos stats'!$A$1:$O$760,MATCH(B16,'all pos stats'!$A$1:$A$760,0),MATCH($C$2,'all pos stats'!$A$1:$O$1,0)))</f>
        <v/>
      </c>
      <c r="D16" s="20" t="str">
        <f>IF(B16="","",INDEX('all pos stats'!$A$1:$O$760,MATCH(B16,'all pos stats'!$A$1:$A$760,0),MATCH($D$2,'all pos stats'!$A$1:$O$1,0)))</f>
        <v/>
      </c>
      <c r="E16" s="20" t="str">
        <f>IF(B16="","",INDEX('all pos stats'!$A$1:$O$760,MATCH(B16,'all pos stats'!$A$1:$A$760,0),MATCH($E$2,'all pos stats'!$A$1:$O$1,0)))</f>
        <v/>
      </c>
      <c r="F16" s="20" t="str">
        <f>IF(B16="","",INDEX('all pos stats'!$A$1:$O$760,MATCH(B16,'all pos stats'!$A$1:$A$760,0),MATCH($F$2,'all pos stats'!$A$1:$O$1,0)))</f>
        <v/>
      </c>
      <c r="G16" s="20" t="str">
        <f>IF(B16="","",INDEX('all pos stats'!$A$1:$O$760,MATCH(B16,'all pos stats'!$A$1:$A$760,0),MATCH($G$2,'all pos stats'!$A$1:$O$1,0)))</f>
        <v/>
      </c>
      <c r="I16" s="35" t="s">
        <v>2245</v>
      </c>
      <c r="J16" s="20" t="str">
        <f>IF('DRAFT LIST'!F144="","",'DRAFT LIST'!F144)</f>
        <v>Dellin Betances (NYY - RP) </v>
      </c>
      <c r="K16" s="20">
        <f>IF(J16="","",INDEX('a-z PITCHERS'!$A$1:$P$1108,MATCH(J16,'a-z PITCHERS'!$A$1:$A$1108,0),MATCH($K$2,'a-z PITCHERS'!$A$1:$P$1,0)))</f>
        <v>3</v>
      </c>
      <c r="L16" s="20">
        <f>IF($J$16="","",INDEX('a-z PITCHERS'!$A$1:$P$1108,MATCH($J16,'a-z PITCHERS'!$A$1:$A$1108,0),MATCH($L2,'a-z PITCHERS'!$A$1:$P$1,0)))</f>
        <v>111</v>
      </c>
      <c r="M16" s="20">
        <f>IF($J16="","",INDEX('a-z PITCHERS'!$A$1:$P$1108,MATCH($J16,'a-z PITCHERS'!$A$1:$A$1108,0),MATCH($M$2,'a-z PITCHERS'!$A$1:$P$1,0)))</f>
        <v>2.42</v>
      </c>
      <c r="N16" s="20">
        <f>IF($J16="","",INDEX('a-z PITCHERS'!$A$1:$P$1108,MATCH($J16,'a-z PITCHERS'!$A$1:$A$1108,0),MATCH($N$2,'a-z PITCHERS'!$A$1:$P$1,0)))</f>
        <v>1.07</v>
      </c>
      <c r="O16" s="20">
        <f>IF($J16="","",INDEX('a-z PITCHERS'!$A$1:$P$1108,MATCH($J16,'a-z PITCHERS'!$A$1:$A$1108,0),MATCH($O$2,'a-z PITCHERS'!$A$1:$P$1,0)))</f>
        <v>0</v>
      </c>
    </row>
    <row r="17" spans="1:15" ht="15" thickBot="1" x14ac:dyDescent="0.35">
      <c r="A17" s="35"/>
      <c r="B17" s="20" t="str">
        <f>IF('DRAFT LIST'!D146="","",'DRAFT LIST'!D146)</f>
        <v>Eric Hosmer (KC - 1B) </v>
      </c>
      <c r="C17" s="20">
        <f>IF(B17="","",INDEX('all pos stats'!$A$1:$O$760,MATCH(B17,'all pos stats'!$A$1:$A$760,0),MATCH($C$2,'all pos stats'!$A$1:$O$1,0)))</f>
        <v>78</v>
      </c>
      <c r="D17" s="20">
        <f>IF(B17="","",INDEX('all pos stats'!$A$1:$O$760,MATCH(B17,'all pos stats'!$A$1:$A$760,0),MATCH($D$2,'all pos stats'!$A$1:$O$1,0)))</f>
        <v>21</v>
      </c>
      <c r="E17" s="20">
        <f>IF(B17="","",INDEX('all pos stats'!$A$1:$O$760,MATCH(B17,'all pos stats'!$A$1:$A$760,0),MATCH($E$2,'all pos stats'!$A$1:$O$1,0)))</f>
        <v>92</v>
      </c>
      <c r="F17" s="20">
        <f>IF(B17="","",INDEX('all pos stats'!$A$1:$O$760,MATCH(B17,'all pos stats'!$A$1:$A$760,0),MATCH($F$2,'all pos stats'!$A$1:$O$1,0)))</f>
        <v>5</v>
      </c>
      <c r="G17" s="20">
        <f>IF(B17="","",INDEX('all pos stats'!$A$1:$O$760,MATCH(B17,'all pos stats'!$A$1:$A$760,0),MATCH($G$2,'all pos stats'!$A$1:$O$1,0)))</f>
        <v>0.27400000000000002</v>
      </c>
      <c r="I17" s="35" t="s">
        <v>952</v>
      </c>
      <c r="J17" s="20" t="str">
        <f>IF('DRAFT LIST'!F146="","",'DRAFT LIST'!F146)</f>
        <v/>
      </c>
      <c r="K17" s="20" t="str">
        <f>IF(J17="","",INDEX('a-z PITCHERS'!$A$1:$P$1108,MATCH(J17,'a-z PITCHERS'!$A$1:$A$1108,0),MATCH($K$2,'a-z PITCHERS'!$A$1:$P$1,0)))</f>
        <v/>
      </c>
      <c r="L17" s="20" t="str">
        <f>IF($J$17="","",INDEX('a-z PITCHERS'!$A$1:$P$1108,MATCH($J17,'a-z PITCHERS'!$A$1:$A$1108,0),MATCH($L2,'a-z PITCHERS'!$A$1:$P$1,0)))</f>
        <v/>
      </c>
      <c r="M17" s="20" t="str">
        <f>IF($J17="","",INDEX('a-z PITCHERS'!$A$1:$P$1108,MATCH($J17,'a-z PITCHERS'!$A$1:$A$1108,0),MATCH($M$2,'a-z PITCHERS'!$A$1:$P$1,0)))</f>
        <v/>
      </c>
      <c r="N17" s="20" t="str">
        <f>IF($J17="","",INDEX('a-z PITCHERS'!$A$1:$P$1108,MATCH($J17,'a-z PITCHERS'!$A$1:$A$1108,0),MATCH($N$2,'a-z PITCHERS'!$A$1:$P$1,0)))</f>
        <v/>
      </c>
      <c r="O17" s="20" t="str">
        <f>IF($J17="","",INDEX('a-z PITCHERS'!$A$1:$P$1108,MATCH($J17,'a-z PITCHERS'!$A$1:$A$1108,0),MATCH($O$2,'a-z PITCHERS'!$A$1:$P$1,0)))</f>
        <v/>
      </c>
    </row>
    <row r="18" spans="1:15" ht="15" thickBot="1" x14ac:dyDescent="0.35">
      <c r="A18" s="35"/>
      <c r="B18" s="20" t="str">
        <f>IF('DRAFT LIST'!D166="","",'DRAFT LIST'!D166)</f>
        <v/>
      </c>
      <c r="C18" s="20" t="str">
        <f>IF(B18="","",INDEX('all pos stats'!$A$1:$O$760,MATCH(B18,'all pos stats'!$A$1:$A$760,0),MATCH($C$2,'all pos stats'!$A$1:$O$1,0)))</f>
        <v/>
      </c>
      <c r="D18" s="20" t="str">
        <f>IF(B18="","",INDEX('all pos stats'!$A$1:$O$760,MATCH(B18,'all pos stats'!$A$1:$A$760,0),MATCH($D$2,'all pos stats'!$A$1:$O$1,0)))</f>
        <v/>
      </c>
      <c r="E18" s="20" t="str">
        <f>IF(B18="","",INDEX('all pos stats'!$A$1:$O$760,MATCH(B18,'all pos stats'!$A$1:$A$760,0),MATCH($E$2,'all pos stats'!$A$1:$O$1,0)))</f>
        <v/>
      </c>
      <c r="F18" s="20" t="str">
        <f>IF(B18="","",INDEX('all pos stats'!$A$1:$O$760,MATCH(B18,'all pos stats'!$A$1:$A$760,0),MATCH($F$2,'all pos stats'!$A$1:$O$1,0)))</f>
        <v/>
      </c>
      <c r="G18" s="20" t="str">
        <f>IF(B18="","",INDEX('all pos stats'!$A$1:$O$760,MATCH(B18,'all pos stats'!$A$1:$A$760,0),MATCH($G$2,'all pos stats'!$A$1:$O$1,0)))</f>
        <v/>
      </c>
      <c r="I18" s="35" t="s">
        <v>2245</v>
      </c>
      <c r="J18" s="20" t="str">
        <f>IF('DRAFT LIST'!F166="","",'DRAFT LIST'!F166)</f>
        <v>Jim Johnson (ATL - RP) </v>
      </c>
      <c r="K18" s="20">
        <f>IF(J18="","",INDEX('a-z PITCHERS'!$A$1:$P$1108,MATCH(J18,'a-z PITCHERS'!$A$1:$A$1108,0),MATCH($K$2,'a-z PITCHERS'!$A$1:$P$1,0)))</f>
        <v>24</v>
      </c>
      <c r="L18" s="20">
        <f>IF($J$18="","",INDEX('a-z PITCHERS'!$A$1:$P$1108,MATCH($J18,'a-z PITCHERS'!$A$1:$A$1108,0),MATCH($L2,'a-z PITCHERS'!$A$1:$P$1,0)))</f>
        <v>56</v>
      </c>
      <c r="M18" s="20">
        <f>IF($J18="","",INDEX('a-z PITCHERS'!$A$1:$P$1108,MATCH($J18,'a-z PITCHERS'!$A$1:$A$1108,0),MATCH($M$2,'a-z PITCHERS'!$A$1:$P$1,0)))</f>
        <v>3.7</v>
      </c>
      <c r="N18" s="20">
        <f>IF($J18="","",INDEX('a-z PITCHERS'!$A$1:$P$1108,MATCH($J18,'a-z PITCHERS'!$A$1:$A$1108,0),MATCH($N$2,'a-z PITCHERS'!$A$1:$P$1,0)))</f>
        <v>1.33</v>
      </c>
      <c r="O18" s="20">
        <f>IF($J18="","",INDEX('a-z PITCHERS'!$A$1:$P$1108,MATCH($J18,'a-z PITCHERS'!$A$1:$A$1108,0),MATCH($O$2,'a-z PITCHERS'!$A$1:$P$1,0)))</f>
        <v>0</v>
      </c>
    </row>
    <row r="19" spans="1:15" ht="15" thickBot="1" x14ac:dyDescent="0.35">
      <c r="A19" s="35"/>
      <c r="B19" s="20" t="str">
        <f>IF('DRAFT LIST'!D168="","",'DRAFT LIST'!D168)</f>
        <v>Jose Peraza (CIN - 2B,SS,LF,CF) </v>
      </c>
      <c r="C19" s="20">
        <f>IF(B19="","",INDEX('all pos stats'!$A$1:$O$760,MATCH(B19,'all pos stats'!$A$1:$A$760,0),MATCH($C$2,'all pos stats'!$A$1:$O$1,0)))</f>
        <v>55</v>
      </c>
      <c r="D19" s="20">
        <f>IF(B19="","",INDEX('all pos stats'!$A$1:$O$760,MATCH(B19,'all pos stats'!$A$1:$A$760,0),MATCH($D$2,'all pos stats'!$A$1:$O$1,0)))</f>
        <v>5</v>
      </c>
      <c r="E19" s="20">
        <f>IF(B19="","",INDEX('all pos stats'!$A$1:$O$760,MATCH(B19,'all pos stats'!$A$1:$A$760,0),MATCH($E$2,'all pos stats'!$A$1:$O$1,0)))</f>
        <v>42</v>
      </c>
      <c r="F19" s="20">
        <f>IF(B19="","",INDEX('all pos stats'!$A$1:$O$760,MATCH(B19,'all pos stats'!$A$1:$A$760,0),MATCH($F$2,'all pos stats'!$A$1:$O$1,0)))</f>
        <v>30</v>
      </c>
      <c r="G19" s="20">
        <f>IF(B19="","",INDEX('all pos stats'!$A$1:$O$760,MATCH(B19,'all pos stats'!$A$1:$A$760,0),MATCH($G$2,'all pos stats'!$A$1:$O$1,0)))</f>
        <v>0.28199999999999997</v>
      </c>
      <c r="I19" s="35" t="s">
        <v>952</v>
      </c>
      <c r="J19" s="20" t="str">
        <f>IF('DRAFT LIST'!F168="","",'DRAFT LIST'!F168)</f>
        <v/>
      </c>
      <c r="K19" s="20" t="str">
        <f>IF(J19="","",INDEX('a-z PITCHERS'!$A$1:$P$1108,MATCH(J19,'a-z PITCHERS'!$A$1:$A$1108,0),MATCH($K$2,'a-z PITCHERS'!$A$1:$P$1,0)))</f>
        <v/>
      </c>
      <c r="L19" s="20" t="str">
        <f>IF($J$19="","",INDEX('a-z PITCHERS'!$A$1:$P$1108,MATCH($J19,'a-z PITCHERS'!$A$1:$A$1108,0),MATCH($L2,'a-z PITCHERS'!$A$1:$P$1,0)))</f>
        <v/>
      </c>
      <c r="M19" s="20" t="str">
        <f>IF($J19="","",INDEX('a-z PITCHERS'!$A$1:$P$1108,MATCH($J19,'a-z PITCHERS'!$A$1:$A$1108,0),MATCH($M$2,'a-z PITCHERS'!$A$1:$P$1,0)))</f>
        <v/>
      </c>
      <c r="N19" s="20" t="str">
        <f>IF($J19="","",INDEX('a-z PITCHERS'!$A$1:$P$1108,MATCH($J19,'a-z PITCHERS'!$A$1:$A$1108,0),MATCH($N$2,'a-z PITCHERS'!$A$1:$P$1,0)))</f>
        <v/>
      </c>
      <c r="O19" s="20" t="str">
        <f>IF($J19="","",INDEX('a-z PITCHERS'!$A$1:$P$1108,MATCH($J19,'a-z PITCHERS'!$A$1:$A$1108,0),MATCH($O$2,'a-z PITCHERS'!$A$1:$P$1,0)))</f>
        <v/>
      </c>
    </row>
    <row r="20" spans="1:15" ht="15" thickBot="1" x14ac:dyDescent="0.35">
      <c r="A20" s="35"/>
      <c r="B20" s="20" t="str">
        <f>IF('DRAFT LIST'!D188="","",'DRAFT LIST'!D188)</f>
        <v/>
      </c>
      <c r="C20" s="20" t="str">
        <f>IF(B20="","",INDEX('all pos stats'!$A$1:$O$760,MATCH(B20,'all pos stats'!$A$1:$A$760,0),MATCH($C$2,'all pos stats'!$A$1:$O$1,0)))</f>
        <v/>
      </c>
      <c r="D20" s="20" t="str">
        <f>IF(B20="","",INDEX('all pos stats'!$A$1:$O$760,MATCH(B20,'all pos stats'!$A$1:$A$760,0),MATCH($D$2,'all pos stats'!$A$1:$O$1,0)))</f>
        <v/>
      </c>
      <c r="E20" s="20" t="str">
        <f>IF(B20="","",INDEX('all pos stats'!$A$1:$O$760,MATCH(B20,'all pos stats'!$A$1:$A$760,0),MATCH($E$2,'all pos stats'!$A$1:$O$1,0)))</f>
        <v/>
      </c>
      <c r="F20" s="20" t="str">
        <f>IF(B20="","",INDEX('all pos stats'!$A$1:$O$760,MATCH(B20,'all pos stats'!$A$1:$A$760,0),MATCH($F$2,'all pos stats'!$A$1:$O$1,0)))</f>
        <v/>
      </c>
      <c r="G20" s="20" t="str">
        <f>IF(B20="","",INDEX('all pos stats'!$A$1:$O$760,MATCH(B20,'all pos stats'!$A$1:$A$760,0),MATCH($G$2,'all pos stats'!$A$1:$O$1,0)))</f>
        <v/>
      </c>
      <c r="I20" s="35" t="s">
        <v>2245</v>
      </c>
      <c r="J20" s="20" t="str">
        <f>IF('DRAFT LIST'!F188="","",'DRAFT LIST'!F188)</f>
        <v>Garrett Richards (LAA - SP) </v>
      </c>
      <c r="K20" s="20">
        <f>IF(J20="","",INDEX('a-z PITCHERS'!$A$1:$P$1108,MATCH(J20,'a-z PITCHERS'!$A$1:$A$1108,0),MATCH($K$2,'a-z PITCHERS'!$A$1:$P$1,0)))</f>
        <v>0</v>
      </c>
      <c r="L20" s="20">
        <f>IF($J$20="","",INDEX('a-z PITCHERS'!$A$1:$P$1108,MATCH($J20,'a-z PITCHERS'!$A$1:$A$1108,0),MATCH($L2,'a-z PITCHERS'!$A$1:$P$1,0)))</f>
        <v>133</v>
      </c>
      <c r="M20" s="20">
        <f>IF($J20="","",INDEX('a-z PITCHERS'!$A$1:$P$1108,MATCH($J20,'a-z PITCHERS'!$A$1:$A$1108,0),MATCH($M$2,'a-z PITCHERS'!$A$1:$P$1,0)))</f>
        <v>3.56</v>
      </c>
      <c r="N20" s="20">
        <f>IF($J20="","",INDEX('a-z PITCHERS'!$A$1:$P$1108,MATCH($J20,'a-z PITCHERS'!$A$1:$A$1108,0),MATCH($N$2,'a-z PITCHERS'!$A$1:$P$1,0)))</f>
        <v>1.27</v>
      </c>
      <c r="O20" s="20">
        <f>IF($J20="","",INDEX('a-z PITCHERS'!$A$1:$P$1108,MATCH($J20,'a-z PITCHERS'!$A$1:$A$1108,0),MATCH($O$2,'a-z PITCHERS'!$A$1:$P$1,0)))</f>
        <v>17</v>
      </c>
    </row>
    <row r="21" spans="1:15" x14ac:dyDescent="0.3">
      <c r="A21" s="35"/>
      <c r="B21" s="20" t="str">
        <f>IF('DRAFT LIST'!D190="","",'DRAFT LIST'!D190)</f>
        <v>Greg Bird (NYY - 1B) </v>
      </c>
      <c r="C21" s="20">
        <f>IF(B21="","",INDEX('all pos stats'!$A$1:$O$760,MATCH(B21,'all pos stats'!$A$1:$A$760,0),MATCH($C$2,'all pos stats'!$A$1:$O$1,0)))</f>
        <v>52</v>
      </c>
      <c r="D21" s="20">
        <f>IF(B21="","",INDEX('all pos stats'!$A$1:$O$760,MATCH(B21,'all pos stats'!$A$1:$A$760,0),MATCH($D$2,'all pos stats'!$A$1:$O$1,0)))</f>
        <v>20</v>
      </c>
      <c r="E21" s="20">
        <f>IF(B21="","",INDEX('all pos stats'!$A$1:$O$760,MATCH(B21,'all pos stats'!$A$1:$A$760,0),MATCH($E$2,'all pos stats'!$A$1:$O$1,0)))</f>
        <v>58</v>
      </c>
      <c r="F21" s="20">
        <f>IF(B21="","",INDEX('all pos stats'!$A$1:$O$760,MATCH(B21,'all pos stats'!$A$1:$A$760,0),MATCH($F$2,'all pos stats'!$A$1:$O$1,0)))</f>
        <v>1</v>
      </c>
      <c r="G21" s="20">
        <f>IF(B21="","",INDEX('all pos stats'!$A$1:$O$760,MATCH(B21,'all pos stats'!$A$1:$A$760,0),MATCH($G$2,'all pos stats'!$A$1:$O$1,0)))</f>
        <v>0.253</v>
      </c>
      <c r="I21" s="35" t="s">
        <v>952</v>
      </c>
      <c r="J21" s="20" t="str">
        <f>IF('DRAFT LIST'!F190="","",'DRAFT LIST'!F190)</f>
        <v/>
      </c>
      <c r="K21" s="20" t="str">
        <f>IF(J21="","",INDEX('a-z PITCHERS'!$A$1:$P$1108,MATCH(J21,'a-z PITCHERS'!$A$1:$A$1108,0),MATCH($K$2,'a-z PITCHERS'!$A$1:$P$1,0)))</f>
        <v/>
      </c>
      <c r="L21" s="20" t="str">
        <f>IF($J$21="","",INDEX('a-z PITCHERS'!$A$1:$P$1108,MATCH($J21,'a-z PITCHERS'!$A$1:$A$1108,0),MATCH($L2,'a-z PITCHERS'!$A$1:$P$1,0)))</f>
        <v/>
      </c>
      <c r="M21" s="20" t="str">
        <f>IF($J21="","",INDEX('a-z PITCHERS'!$A$1:$P$1108,MATCH($J21,'a-z PITCHERS'!$A$1:$A$1108,0),MATCH($M$2,'a-z PITCHERS'!$A$1:$P$1,0)))</f>
        <v/>
      </c>
      <c r="N21" s="20" t="str">
        <f>IF($J21="","",INDEX('a-z PITCHERS'!$A$1:$P$1108,MATCH($J21,'a-z PITCHERS'!$A$1:$A$1108,0),MATCH($N$2,'a-z PITCHERS'!$A$1:$P$1,0)))</f>
        <v/>
      </c>
      <c r="O21" s="20" t="str">
        <f>IF($J21="","",INDEX('a-z PITCHERS'!$A$1:$P$1108,MATCH($J21,'a-z PITCHERS'!$A$1:$A$1108,0),MATCH($O$2,'a-z PITCHERS'!$A$1:$P$1,0)))</f>
        <v/>
      </c>
    </row>
    <row r="22" spans="1:15" x14ac:dyDescent="0.3">
      <c r="A22" s="35"/>
      <c r="B22" s="31" t="s">
        <v>3134</v>
      </c>
      <c r="C22" s="65">
        <f>SUM(C13:C21)</f>
        <v>748</v>
      </c>
      <c r="D22" s="65">
        <f t="shared" ref="D22:F22" si="1">SUM(D13:D21)</f>
        <v>202</v>
      </c>
      <c r="E22" s="65">
        <f t="shared" si="1"/>
        <v>710</v>
      </c>
      <c r="F22" s="65">
        <f t="shared" si="1"/>
        <v>151</v>
      </c>
      <c r="G22" s="66">
        <f>AVERAGE(G13:G21)</f>
        <v>0.26753333333333335</v>
      </c>
      <c r="I22" s="35"/>
      <c r="J22" s="34" t="s">
        <v>3134</v>
      </c>
      <c r="K22" s="65">
        <f>SUM(K13:K21)</f>
        <v>98</v>
      </c>
      <c r="L22" s="65">
        <f t="shared" ref="L22" si="2">SUM(L13:L21)</f>
        <v>981</v>
      </c>
      <c r="M22" s="65">
        <f>AVERAGE(M13:M21)</f>
        <v>3.1680000000000001</v>
      </c>
      <c r="N22" s="65">
        <f>AVERAGE(N13:N21)</f>
        <v>1.1855</v>
      </c>
      <c r="O22" s="65">
        <f>SUM(O13:O21)</f>
        <v>76</v>
      </c>
    </row>
    <row r="23" spans="1:15" x14ac:dyDescent="0.3">
      <c r="J23" t="s">
        <v>2247</v>
      </c>
    </row>
    <row r="25" spans="1:15" x14ac:dyDescent="0.3">
      <c r="A25" t="s">
        <v>2285</v>
      </c>
    </row>
    <row r="33" spans="1:15" ht="15" thickBot="1" x14ac:dyDescent="0.35"/>
    <row r="34" spans="1:15" ht="15" thickBot="1" x14ac:dyDescent="0.35">
      <c r="B34" s="71"/>
      <c r="C34" s="72" t="s">
        <v>169</v>
      </c>
      <c r="D34" s="73" t="s">
        <v>170</v>
      </c>
      <c r="E34" s="72" t="s">
        <v>171</v>
      </c>
      <c r="F34" s="73" t="s">
        <v>172</v>
      </c>
      <c r="G34" s="72" t="s">
        <v>173</v>
      </c>
      <c r="H34" s="74"/>
      <c r="I34" s="75"/>
      <c r="J34" s="71" t="s">
        <v>942</v>
      </c>
      <c r="K34" s="76" t="s">
        <v>1725</v>
      </c>
      <c r="L34" s="77" t="s">
        <v>943</v>
      </c>
      <c r="M34" s="76" t="s">
        <v>944</v>
      </c>
      <c r="N34" s="77" t="s">
        <v>945</v>
      </c>
      <c r="O34" s="78" t="s">
        <v>946</v>
      </c>
    </row>
    <row r="35" spans="1:15" x14ac:dyDescent="0.3">
      <c r="A35" t="s">
        <v>2286</v>
      </c>
      <c r="C35">
        <f>MAX(Tony!C13,Scott!C13,MiLo!C13,Carl!C13,Kevin!C13)</f>
        <v>612</v>
      </c>
    </row>
    <row r="36" spans="1:15" x14ac:dyDescent="0.3">
      <c r="A36" t="s">
        <v>2287</v>
      </c>
      <c r="C36">
        <f>C35-C13</f>
        <v>95</v>
      </c>
    </row>
    <row r="37" spans="1:15" x14ac:dyDescent="0.3">
      <c r="A37" t="s">
        <v>2288</v>
      </c>
      <c r="C37">
        <f>RANK(R6,R3:R6,0)</f>
        <v>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</sheetPr>
  <dimension ref="A1:AO1005"/>
  <sheetViews>
    <sheetView topLeftCell="E1" zoomScale="90" zoomScaleNormal="90" workbookViewId="0">
      <pane ySplit="1" topLeftCell="A2" activePane="bottomLeft" state="frozen"/>
      <selection pane="bottomLeft" activeCell="I8" sqref="I8"/>
    </sheetView>
  </sheetViews>
  <sheetFormatPr defaultColWidth="14.44140625" defaultRowHeight="14.4" x14ac:dyDescent="0.3"/>
  <cols>
    <col min="1" max="1" width="49.88671875" style="208" customWidth="1"/>
    <col min="2" max="3" width="14.44140625" style="54"/>
    <col min="4" max="4" width="50.44140625" style="61" customWidth="1"/>
    <col min="5" max="5" width="17.88671875" style="61" customWidth="1"/>
    <col min="6" max="6" width="48" style="54" customWidth="1"/>
    <col min="7" max="7" width="37.33203125" style="54" customWidth="1"/>
    <col min="8" max="8" width="58.44140625" style="54" customWidth="1"/>
    <col min="9" max="9" width="48.21875" style="54" customWidth="1"/>
    <col min="10" max="10" width="52.6640625" style="54" customWidth="1"/>
    <col min="11" max="29" width="52.77734375" style="54" customWidth="1"/>
    <col min="30" max="16384" width="14.44140625" style="54"/>
  </cols>
  <sheetData>
    <row r="1" spans="1:41" ht="28.2" customHeight="1" thickBot="1" x14ac:dyDescent="0.45">
      <c r="A1" s="206" t="s">
        <v>2214</v>
      </c>
      <c r="B1" s="154" t="s">
        <v>2215</v>
      </c>
      <c r="C1" s="155"/>
      <c r="D1" s="155" t="s">
        <v>2230</v>
      </c>
      <c r="E1" s="155"/>
      <c r="F1" s="53" t="s">
        <v>2231</v>
      </c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</row>
    <row r="2" spans="1:41" ht="32.4" customHeight="1" thickBot="1" x14ac:dyDescent="0.45">
      <c r="A2" s="209" t="s">
        <v>2216</v>
      </c>
      <c r="B2" s="202"/>
      <c r="C2" s="202"/>
      <c r="D2" s="203" t="s">
        <v>2229</v>
      </c>
      <c r="E2" s="203" t="s">
        <v>2284</v>
      </c>
      <c r="F2" s="203"/>
      <c r="G2" s="204" t="s">
        <v>2284</v>
      </c>
      <c r="H2" s="56" t="s">
        <v>2293</v>
      </c>
      <c r="I2" s="55">
        <v>2</v>
      </c>
      <c r="J2" s="55">
        <v>3</v>
      </c>
      <c r="K2" s="55">
        <v>4</v>
      </c>
      <c r="L2" s="55">
        <v>5</v>
      </c>
      <c r="M2" s="55">
        <v>6</v>
      </c>
      <c r="N2" s="55">
        <v>7</v>
      </c>
      <c r="O2" s="55">
        <v>8</v>
      </c>
      <c r="P2" s="55">
        <v>9</v>
      </c>
      <c r="Q2" s="55">
        <v>10</v>
      </c>
      <c r="R2" s="55">
        <v>11</v>
      </c>
      <c r="S2" s="55">
        <v>12</v>
      </c>
      <c r="T2" s="55">
        <v>13</v>
      </c>
      <c r="U2" s="55">
        <v>14</v>
      </c>
      <c r="V2" s="55">
        <v>15</v>
      </c>
      <c r="W2" s="55">
        <v>16</v>
      </c>
      <c r="X2" s="55">
        <v>17</v>
      </c>
      <c r="Y2" s="55">
        <v>18</v>
      </c>
      <c r="Z2" s="55">
        <v>19</v>
      </c>
      <c r="AA2" s="55">
        <v>20</v>
      </c>
      <c r="AB2" s="55">
        <v>21</v>
      </c>
      <c r="AC2" s="55">
        <v>22</v>
      </c>
      <c r="AD2" s="55">
        <v>23</v>
      </c>
      <c r="AE2" s="55">
        <v>24</v>
      </c>
      <c r="AF2" s="55">
        <v>25</v>
      </c>
      <c r="AG2" s="55">
        <v>26</v>
      </c>
      <c r="AH2" s="55">
        <v>27</v>
      </c>
      <c r="AI2" s="55">
        <v>28</v>
      </c>
      <c r="AJ2" s="55">
        <v>29</v>
      </c>
      <c r="AK2" s="55">
        <v>30</v>
      </c>
      <c r="AL2" s="55">
        <v>31</v>
      </c>
      <c r="AM2" s="55">
        <v>32</v>
      </c>
      <c r="AN2" s="55">
        <v>33</v>
      </c>
      <c r="AO2" s="55">
        <v>34</v>
      </c>
    </row>
    <row r="3" spans="1:41" ht="24" customHeight="1" x14ac:dyDescent="0.4">
      <c r="A3" s="205" t="s">
        <v>2250</v>
      </c>
      <c r="B3" s="180" t="s">
        <v>2217</v>
      </c>
      <c r="C3" s="180"/>
      <c r="D3" s="181" t="s">
        <v>2259</v>
      </c>
      <c r="E3" s="181"/>
      <c r="F3" s="182"/>
      <c r="G3" s="183"/>
      <c r="H3" s="60" t="str">
        <f>IF(D3="",F3,D3)</f>
        <v>Anthony Rendon (WSH - 3B) </v>
      </c>
      <c r="I3" s="60" t="str">
        <f t="shared" ref="I3:I12" si="0">H14</f>
        <v>Rougned Odor (TEX - 2B) </v>
      </c>
      <c r="J3" s="60" t="str">
        <f t="shared" ref="J3:J12" si="1">H25</f>
        <v>Corey Kluber (CLE - SP) </v>
      </c>
      <c r="K3" s="60" t="str">
        <f t="shared" ref="K3:K12" si="2">H36</f>
        <v>Charlie Blackmon (COL - CF) </v>
      </c>
      <c r="L3" s="60" t="str">
        <f t="shared" ref="L3:L12" si="3">H47</f>
        <v>Clayton Kershaw (LAD - SP) </v>
      </c>
      <c r="M3" s="60" t="str">
        <f t="shared" ref="M3:M12" si="4">H58</f>
        <v>Kyle Hendricks (CHC - SP) </v>
      </c>
      <c r="N3" s="60" t="str">
        <f t="shared" ref="N3:N12" si="5">H69</f>
        <v>Jean Segura (SEA - 2B,SS) </v>
      </c>
      <c r="O3" s="60" t="str">
        <f t="shared" ref="O3:O12" si="6">H80</f>
        <v>J.D. Martinez (DET - RF) </v>
      </c>
      <c r="P3" s="60" t="str">
        <f t="shared" ref="P3:P12" si="7">H91</f>
        <v>Matt Kemp (ATL - LF,RF) </v>
      </c>
      <c r="Q3" s="60" t="str">
        <f t="shared" ref="Q3:Q12" si="8">H102</f>
        <v>Gerrit Cole (PIT - SP) </v>
      </c>
      <c r="R3" s="60" t="str">
        <f>H113</f>
        <v>David Dahl (COL - LF,CF) DTD </v>
      </c>
      <c r="S3" s="60" t="str">
        <f t="shared" ref="S3:S12" si="9">H124</f>
        <v>Cody Allen (CLE - RP) </v>
      </c>
      <c r="T3" s="60" t="str">
        <f t="shared" ref="T3:T12" si="10">H135</f>
        <v>Andrew Miller (CLE - RP) </v>
      </c>
      <c r="U3" s="60" t="str">
        <f t="shared" ref="U3:U12" si="11">H146</f>
        <v>Eric Hosmer (KC - 1B) </v>
      </c>
      <c r="V3" s="60" t="str">
        <f t="shared" ref="V3:V12" si="12">H157</f>
        <v>J.T. Realmuto (MIA - C) </v>
      </c>
      <c r="W3" s="60" t="str">
        <f t="shared" ref="W3:W12" si="13">H168</f>
        <v>Jose Peraza (CIN - 2B,SS,LF,CF) </v>
      </c>
      <c r="X3" s="60" t="str">
        <f t="shared" ref="X3:X12" si="14">H179</f>
        <v>Byron Buxton (MIN - CF) </v>
      </c>
      <c r="Y3" s="60" t="str">
        <f t="shared" ref="Y3:Y12" si="15">H190</f>
        <v>Greg Bird (NYY - 1B) </v>
      </c>
      <c r="Z3" s="60" t="str">
        <f t="shared" ref="Z3:Z12" si="16">H201</f>
        <v>Brandon Maurer (SD - RP) </v>
      </c>
      <c r="AA3" s="60" t="str">
        <f t="shared" ref="AA3:AA12" si="17">H212</f>
        <v>Nomar Mazara (TEX - LF,RF) </v>
      </c>
      <c r="AB3" s="60"/>
      <c r="AC3" s="60"/>
    </row>
    <row r="4" spans="1:41" ht="24" customHeight="1" x14ac:dyDescent="0.4">
      <c r="A4" s="156" t="s">
        <v>2251</v>
      </c>
      <c r="B4" s="157" t="s">
        <v>2219</v>
      </c>
      <c r="C4" s="157"/>
      <c r="D4" s="158"/>
      <c r="E4" s="158"/>
      <c r="F4" s="159" t="s">
        <v>2279</v>
      </c>
      <c r="G4" s="160"/>
      <c r="H4" s="60" t="str">
        <f t="shared" ref="H4:H67" si="18">IF(D4="",F4,D4)</f>
        <v>Stephen Strasburg (WSH - SP) </v>
      </c>
      <c r="I4" s="60" t="str">
        <f t="shared" si="0"/>
        <v>Bryce Harper (WSH - RF) </v>
      </c>
      <c r="J4" s="60" t="str">
        <f t="shared" si="1"/>
        <v>Paul Goldschmidt (ARI - 1B) </v>
      </c>
      <c r="K4" s="60" t="str">
        <f t="shared" si="2"/>
        <v>Freddie Freeman (ATL - 1B) </v>
      </c>
      <c r="L4" s="60" t="str">
        <f t="shared" si="3"/>
        <v>Max Scherzer (WSH - SP) DTD </v>
      </c>
      <c r="M4" s="60" t="str">
        <f t="shared" si="4"/>
        <v>Carlos Gonzalez (COL - RF) </v>
      </c>
      <c r="N4" s="60" t="str">
        <f t="shared" si="5"/>
        <v>Dee Gordon (MIA - 2B) </v>
      </c>
      <c r="O4" s="60" t="str">
        <f t="shared" si="6"/>
        <v>Zack Greinke (ARI - SP) </v>
      </c>
      <c r="P4" s="60" t="str">
        <f t="shared" si="7"/>
        <v>Wade Davis (CHC - RP) </v>
      </c>
      <c r="Q4" s="60" t="str">
        <f t="shared" si="8"/>
        <v>Mark Melancon (SF - RP) </v>
      </c>
      <c r="R4" s="60" t="str">
        <f t="shared" ref="R4:R12" si="19">H114</f>
        <v>Willson Contreras (CHC - C,LF) </v>
      </c>
      <c r="S4" s="60" t="str">
        <f t="shared" si="9"/>
        <v>Alexander Colome (TB - RP) </v>
      </c>
      <c r="T4" s="60" t="str">
        <f t="shared" si="10"/>
        <v>Lance McCullers (HOU - SP) DL15 </v>
      </c>
      <c r="U4" s="60" t="str">
        <f t="shared" si="11"/>
        <v>Shawn Kelley (WSH - RP) </v>
      </c>
      <c r="V4" s="60" t="str">
        <f t="shared" si="12"/>
        <v>Michael Brantley (CLE - LF) </v>
      </c>
      <c r="W4" s="60" t="str">
        <f t="shared" si="13"/>
        <v>Greg Holland (COL - RP) </v>
      </c>
      <c r="X4" s="60" t="str">
        <f t="shared" si="14"/>
        <v>Albert Pujols (LAA - 1B,DH) DTD </v>
      </c>
      <c r="Y4" s="60" t="str">
        <f t="shared" si="15"/>
        <v>Jarrod Dyson (SEA - LF,CF,RF) </v>
      </c>
      <c r="Z4" s="60" t="str">
        <f t="shared" si="16"/>
        <v>Brandon Kintzler (MIN - RP) </v>
      </c>
      <c r="AA4" s="60" t="str">
        <f t="shared" si="17"/>
        <v>Dallas Keuchel (HOU - SP) </v>
      </c>
      <c r="AB4" s="60"/>
      <c r="AC4" s="60"/>
    </row>
    <row r="5" spans="1:41" ht="24" customHeight="1" x14ac:dyDescent="0.4">
      <c r="A5" s="156" t="s">
        <v>2252</v>
      </c>
      <c r="B5" s="157" t="s">
        <v>2220</v>
      </c>
      <c r="C5" s="157"/>
      <c r="D5" s="158" t="s">
        <v>2239</v>
      </c>
      <c r="E5" s="158"/>
      <c r="F5" s="159"/>
      <c r="G5" s="160"/>
      <c r="H5" s="60" t="str">
        <f t="shared" si="18"/>
        <v>Nolan Arenado (COL - 3B) </v>
      </c>
      <c r="I5" s="60" t="str">
        <f t="shared" si="0"/>
        <v>Carlos Correa (HOU - SS) </v>
      </c>
      <c r="J5" s="60" t="str">
        <f t="shared" si="1"/>
        <v>A.J. Pollock (ARI - CF) </v>
      </c>
      <c r="K5" s="60" t="str">
        <f t="shared" si="2"/>
        <v>Mike Trout (LAA - CF) </v>
      </c>
      <c r="L5" s="60" t="str">
        <f t="shared" si="3"/>
        <v>Jake Arrieta (CHC - SP) </v>
      </c>
      <c r="M5" s="60" t="str">
        <f t="shared" si="4"/>
        <v>Yu Darvish (TEX - SP) </v>
      </c>
      <c r="N5" s="60" t="str">
        <f t="shared" si="5"/>
        <v>Chris Davis (BAL - 1B) </v>
      </c>
      <c r="O5" s="60" t="str">
        <f t="shared" si="6"/>
        <v>Hanley Ramirez (BOS - 1B) </v>
      </c>
      <c r="P5" s="60" t="str">
        <f t="shared" si="7"/>
        <v>David Price (BOS - SP) DTD </v>
      </c>
      <c r="Q5" s="60" t="str">
        <f t="shared" si="8"/>
        <v>Kenta Maeda (LAD - SP) </v>
      </c>
      <c r="R5" s="60" t="str">
        <f t="shared" si="19"/>
        <v>Troy Tulowitzki (TOR - SS) </v>
      </c>
      <c r="S5" s="60" t="str">
        <f t="shared" si="9"/>
        <v>Salvador Perez (KC - C) </v>
      </c>
      <c r="T5" s="60" t="str">
        <f t="shared" si="10"/>
        <v>Francisco Rodriguez (DET - RP) </v>
      </c>
      <c r="U5" s="60" t="str">
        <f t="shared" si="11"/>
        <v>Matt Harvey (NYM - SP) </v>
      </c>
      <c r="V5" s="60" t="str">
        <f t="shared" si="12"/>
        <v>Jason Kipnis (CLE - 2B) </v>
      </c>
      <c r="W5" s="60" t="str">
        <f t="shared" si="13"/>
        <v>Jameson Taillon (PIT - SP) </v>
      </c>
      <c r="X5" s="60" t="str">
        <f t="shared" si="14"/>
        <v>John Lackey (CHC - SP) </v>
      </c>
      <c r="Y5" s="60" t="str">
        <f t="shared" si="15"/>
        <v>Keon Broxton (MIL - CF) </v>
      </c>
      <c r="Z5" s="60" t="str">
        <f t="shared" si="16"/>
        <v>Dexter Fowler (STL - CF) </v>
      </c>
      <c r="AA5" s="60" t="str">
        <f t="shared" si="17"/>
        <v>Joc Pederson (LAD - CF) </v>
      </c>
      <c r="AB5" s="60"/>
      <c r="AC5" s="60"/>
    </row>
    <row r="6" spans="1:41" ht="24" customHeight="1" x14ac:dyDescent="0.4">
      <c r="A6" s="156" t="s">
        <v>2253</v>
      </c>
      <c r="B6" s="157" t="s">
        <v>2221</v>
      </c>
      <c r="C6" s="157"/>
      <c r="D6" s="158" t="s">
        <v>2268</v>
      </c>
      <c r="E6" s="158"/>
      <c r="F6" s="159"/>
      <c r="G6" s="160"/>
      <c r="H6" s="60" t="str">
        <f t="shared" si="18"/>
        <v>Francisco Lindor (CLE - SS) </v>
      </c>
      <c r="I6" s="60" t="str">
        <f t="shared" si="0"/>
        <v>Madison Bumgarner (SF - SP) </v>
      </c>
      <c r="J6" s="60" t="str">
        <f t="shared" si="1"/>
        <v>Jose Abreu (CWS - 1B) </v>
      </c>
      <c r="K6" s="60" t="str">
        <f t="shared" si="2"/>
        <v>Giancarlo Stanton (MIA - RF) </v>
      </c>
      <c r="L6" s="60" t="str">
        <f t="shared" si="3"/>
        <v>George Springer (HOU - RF) </v>
      </c>
      <c r="M6" s="60" t="str">
        <f t="shared" si="4"/>
        <v>Trevor Story (COL - SS) </v>
      </c>
      <c r="N6" s="60" t="str">
        <f t="shared" si="5"/>
        <v>Kyle Schwarber (CHC - C,LF) </v>
      </c>
      <c r="O6" s="60" t="str">
        <f t="shared" si="6"/>
        <v>Zach Britton (BAL - RP) </v>
      </c>
      <c r="P6" s="60" t="str">
        <f t="shared" si="7"/>
        <v>Kelvin Herrera (KC - RP) </v>
      </c>
      <c r="Q6" s="60" t="str">
        <f t="shared" si="8"/>
        <v>Seung-Hwan Oh (STL - RP) </v>
      </c>
      <c r="R6" s="60" t="str">
        <f t="shared" si="19"/>
        <v>Rich Hill (LAD - SP) </v>
      </c>
      <c r="S6" s="60" t="str">
        <f t="shared" si="9"/>
        <v>Stephen Piscotty (STL - CF,RF) </v>
      </c>
      <c r="T6" s="60" t="str">
        <f t="shared" si="10"/>
        <v>Aaron Sanchez (TOR - SP) </v>
      </c>
      <c r="U6" s="60" t="str">
        <f t="shared" si="11"/>
        <v>Carlos Santana (CLE - 1B,DH) </v>
      </c>
      <c r="V6" s="60" t="str">
        <f t="shared" si="12"/>
        <v>Tony Watson (PIT - RP) </v>
      </c>
      <c r="W6" s="60" t="str">
        <f t="shared" si="13"/>
        <v>Drew Smyly (SEA - SP) </v>
      </c>
      <c r="X6" s="60" t="str">
        <f t="shared" si="14"/>
        <v>Jake Odorizzi (TB - SP) </v>
      </c>
      <c r="Y6" s="60" t="str">
        <f t="shared" si="15"/>
        <v>Yoan Moncada (CWS - 3B) MiLB </v>
      </c>
      <c r="Z6" s="60" t="str">
        <f t="shared" si="16"/>
        <v>Ben Zobrist (CHC - 2B,LF,RF) </v>
      </c>
      <c r="AA6" s="60" t="str">
        <f t="shared" si="17"/>
        <v>Matt Wieters (WSH - C) </v>
      </c>
      <c r="AB6" s="60"/>
      <c r="AC6" s="60"/>
    </row>
    <row r="7" spans="1:41" ht="24" customHeight="1" x14ac:dyDescent="0.4">
      <c r="A7" s="156" t="s">
        <v>2254</v>
      </c>
      <c r="B7" s="157" t="s">
        <v>2222</v>
      </c>
      <c r="C7" s="157"/>
      <c r="D7" s="158" t="s">
        <v>2234</v>
      </c>
      <c r="E7" s="158"/>
      <c r="F7" s="159"/>
      <c r="G7" s="160"/>
      <c r="H7" s="60" t="str">
        <f t="shared" si="18"/>
        <v>Jose Altuve (HOU - 2B) </v>
      </c>
      <c r="I7" s="60" t="str">
        <f t="shared" si="0"/>
        <v>Daniel Murphy (WSH - 1B,2B) </v>
      </c>
      <c r="J7" s="60" t="str">
        <f t="shared" si="1"/>
        <v>Gregory Polanco (PIT - LF,RF) </v>
      </c>
      <c r="K7" s="60" t="str">
        <f t="shared" si="2"/>
        <v>Jeurys Familia (NYM - RP) </v>
      </c>
      <c r="L7" s="60" t="str">
        <f t="shared" si="3"/>
        <v>Edwin Encarnacion (CLE - 1B,DH) </v>
      </c>
      <c r="M7" s="60" t="str">
        <f t="shared" si="4"/>
        <v>Jon Lester (CHC - SP) </v>
      </c>
      <c r="N7" s="60" t="str">
        <f t="shared" si="5"/>
        <v>Cole Hamels (TEX - SP) </v>
      </c>
      <c r="O7" s="60" t="str">
        <f t="shared" si="6"/>
        <v>Carlos Carrasco (CLE - SP) </v>
      </c>
      <c r="P7" s="60" t="str">
        <f t="shared" si="7"/>
        <v>Masahiro Tanaka (NYY - SP) </v>
      </c>
      <c r="Q7" s="60" t="str">
        <f t="shared" si="8"/>
        <v>Jose Quintana (CWS - SP) </v>
      </c>
      <c r="R7" s="60" t="str">
        <f t="shared" si="19"/>
        <v>Andrew Benintendi (BOS - LF) </v>
      </c>
      <c r="S7" s="60" t="str">
        <f t="shared" si="9"/>
        <v>Eduardo Nunez (SF - 3B,SS) </v>
      </c>
      <c r="T7" s="60" t="str">
        <f t="shared" si="10"/>
        <v>Khris Davis (OAK - LF,DH) </v>
      </c>
      <c r="U7" s="60" t="str">
        <f t="shared" si="11"/>
        <v>Sam Dyson (TEX - RP) </v>
      </c>
      <c r="V7" s="60" t="str">
        <f t="shared" si="12"/>
        <v>Addison Russell (CHC - SS) </v>
      </c>
      <c r="W7" s="60" t="str">
        <f t="shared" si="13"/>
        <v>Jonathan Gray (COL - SP) </v>
      </c>
      <c r="X7" s="60" t="str">
        <f t="shared" si="14"/>
        <v>Cameron Bedrosian (LAA - RP) </v>
      </c>
      <c r="Y7" s="60" t="str">
        <f t="shared" si="15"/>
        <v>Adam Duvall (CIN - LF,RF) </v>
      </c>
      <c r="Z7" s="60" t="str">
        <f t="shared" si="16"/>
        <v>Jerad Eickhoff (PHI - SP) </v>
      </c>
      <c r="AA7" s="60" t="str">
        <f t="shared" si="17"/>
        <v>Adam Ottavino (COL - RP) </v>
      </c>
      <c r="AB7" s="60"/>
      <c r="AC7" s="60"/>
    </row>
    <row r="8" spans="1:41" s="142" customFormat="1" ht="24" customHeight="1" x14ac:dyDescent="0.4">
      <c r="A8" s="161" t="s">
        <v>2255</v>
      </c>
      <c r="B8" s="162">
        <v>1.6</v>
      </c>
      <c r="C8" s="162"/>
      <c r="D8" s="163" t="s">
        <v>2261</v>
      </c>
      <c r="E8" s="163"/>
      <c r="F8" s="164"/>
      <c r="G8" s="165"/>
      <c r="H8" s="141" t="str">
        <f t="shared" si="18"/>
        <v>Ian Kinsler (DET - 2B) </v>
      </c>
      <c r="I8" s="141" t="str">
        <f t="shared" si="0"/>
        <v>Kris Bryant (CHC - 1B,3B,LF,RF) </v>
      </c>
      <c r="J8" s="141" t="str">
        <f t="shared" si="1"/>
        <v>Gary Sanchez (NYY - C) </v>
      </c>
      <c r="K8" s="141" t="str">
        <f t="shared" si="2"/>
        <v>Corey Seager (LAD - SS) </v>
      </c>
      <c r="L8" s="141" t="str">
        <f t="shared" si="3"/>
        <v>Anthony Rizzo (CHC - 1B) </v>
      </c>
      <c r="M8" s="141" t="str">
        <f t="shared" si="4"/>
        <v>Buster Posey (SF - C,1B) </v>
      </c>
      <c r="N8" s="141" t="str">
        <f t="shared" si="5"/>
        <v>Mark Trumbo (BAL - RF,DH) </v>
      </c>
      <c r="O8" s="141" t="str">
        <f t="shared" si="6"/>
        <v>DJ LeMahieu (COL - 2B) </v>
      </c>
      <c r="P8" s="141" t="str">
        <f t="shared" si="7"/>
        <v>Adam Jones (BAL - CF) </v>
      </c>
      <c r="Q8" s="141" t="str">
        <f t="shared" si="8"/>
        <v>Julio Teheran (ATL - SP) </v>
      </c>
      <c r="R8" s="141" t="str">
        <f t="shared" si="19"/>
        <v>Jose Ramirez (CLE - 3B,LF) </v>
      </c>
      <c r="S8" s="141" t="str">
        <f t="shared" si="9"/>
        <v>David Robertson (CWS - RP) </v>
      </c>
      <c r="T8" s="141" t="str">
        <f t="shared" si="10"/>
        <v>Robbie Ray (ARI - SP) </v>
      </c>
      <c r="U8" s="141" t="str">
        <f t="shared" si="11"/>
        <v>Tanner Roark (WSH - SP) </v>
      </c>
      <c r="V8" s="141" t="str">
        <f t="shared" si="12"/>
        <v>Kole Calhoun (LAA - RF) </v>
      </c>
      <c r="W8" s="141" t="str">
        <f t="shared" si="13"/>
        <v>Sean Manaea (OAK - SP) DL15 </v>
      </c>
      <c r="X8" s="141" t="str">
        <f t="shared" si="14"/>
        <v>Raisel Iglesias (CIN - SP,RP) </v>
      </c>
      <c r="Y8" s="141" t="str">
        <f t="shared" si="15"/>
        <v>Vincent Velasquez (PHI - SP) </v>
      </c>
      <c r="Z8" s="141" t="str">
        <f t="shared" si="16"/>
        <v>Tim Anderson (CWS - SS) </v>
      </c>
      <c r="AA8" s="141" t="str">
        <f t="shared" si="17"/>
        <v>Marcell Ozuna (MIA - LF,CF,RF) </v>
      </c>
      <c r="AB8" s="141"/>
      <c r="AC8" s="141"/>
    </row>
    <row r="9" spans="1:41" ht="24" customHeight="1" x14ac:dyDescent="0.4">
      <c r="A9" s="156" t="s">
        <v>2282</v>
      </c>
      <c r="B9" s="157" t="s">
        <v>2223</v>
      </c>
      <c r="C9" s="157"/>
      <c r="D9" s="158" t="s">
        <v>2270</v>
      </c>
      <c r="E9" s="158"/>
      <c r="F9" s="159"/>
      <c r="G9" s="160"/>
      <c r="H9" s="60" t="str">
        <f t="shared" si="18"/>
        <v>Nelson Cruz (SEA - RF,DH) </v>
      </c>
      <c r="I9" s="60" t="str">
        <f t="shared" si="0"/>
        <v>Starling Marte (PIT - LF,CF) </v>
      </c>
      <c r="J9" s="60" t="str">
        <f t="shared" si="1"/>
        <v>Robinson Cano (SEA - 2B) </v>
      </c>
      <c r="K9" s="60" t="str">
        <f t="shared" si="2"/>
        <v>Johnny Cueto (SF - SP) </v>
      </c>
      <c r="L9" s="60" t="str">
        <f t="shared" si="3"/>
        <v>Jonathan Villar (MIL - 2B,3B,SS) </v>
      </c>
      <c r="M9" s="60" t="str">
        <f t="shared" si="4"/>
        <v>Wil Myers (SD - 1B,RF) </v>
      </c>
      <c r="N9" s="60" t="str">
        <f t="shared" si="5"/>
        <v>Carlos Martinez (STL - SP) </v>
      </c>
      <c r="O9" s="60" t="str">
        <f t="shared" si="6"/>
        <v>Alex Bregman (HOU - 3B) </v>
      </c>
      <c r="P9" s="60" t="str">
        <f t="shared" si="7"/>
        <v>Rick Porcello (BOS - SP) </v>
      </c>
      <c r="Q9" s="60" t="str">
        <f t="shared" si="8"/>
        <v>Felix Hernandez (SEA - SP) </v>
      </c>
      <c r="R9" s="60" t="str">
        <f t="shared" si="19"/>
        <v>Kenneth Giles (HOU - RP) </v>
      </c>
      <c r="S9" s="60" t="str">
        <f t="shared" si="9"/>
        <v>Jackie Bradley (BOS - CF) </v>
      </c>
      <c r="T9" s="60" t="str">
        <f t="shared" si="10"/>
        <v>Marcus Stroman (TOR - SP) </v>
      </c>
      <c r="U9" s="60" t="str">
        <f t="shared" si="11"/>
        <v>Kevin Gausman (BAL - SP) </v>
      </c>
      <c r="V9" s="60" t="str">
        <f t="shared" si="12"/>
        <v>Evan Longoria (TB - 3B) </v>
      </c>
      <c r="W9" s="60" t="str">
        <f t="shared" si="13"/>
        <v>Ryan Madson (OAK - RP) </v>
      </c>
      <c r="X9" s="60" t="str">
        <f t="shared" si="14"/>
        <v>Lorenzo Cain (KC - CF,RF) </v>
      </c>
      <c r="Y9" s="60" t="str">
        <f t="shared" si="15"/>
        <v>Javier Baez (CHC - 2B,3B,SS) </v>
      </c>
      <c r="Z9" s="60" t="str">
        <f t="shared" si="16"/>
        <v>Tyler Glasnow (PIT - SP) </v>
      </c>
      <c r="AA9" s="60" t="str">
        <f t="shared" si="17"/>
        <v>Jake Lamb (ARI - 3B) </v>
      </c>
      <c r="AB9" s="60"/>
      <c r="AC9" s="60"/>
    </row>
    <row r="10" spans="1:41" ht="24" customHeight="1" x14ac:dyDescent="0.4">
      <c r="A10" s="156" t="s">
        <v>2256</v>
      </c>
      <c r="B10" s="157" t="s">
        <v>2224</v>
      </c>
      <c r="C10" s="157"/>
      <c r="D10" s="158" t="s">
        <v>2273</v>
      </c>
      <c r="E10" s="158"/>
      <c r="F10" s="159"/>
      <c r="G10" s="160"/>
      <c r="H10" s="60" t="str">
        <f t="shared" si="18"/>
        <v>Trea Turner (WSH - 2B,CF) </v>
      </c>
      <c r="I10" s="60" t="str">
        <f t="shared" si="0"/>
        <v>Mookie Betts (BOS - RF) </v>
      </c>
      <c r="J10" s="60" t="str">
        <f t="shared" si="1"/>
        <v>Chris Sale (BOS - SP) </v>
      </c>
      <c r="K10" s="60" t="str">
        <f t="shared" si="2"/>
        <v>Noah Syndergaard (NYM - SP) </v>
      </c>
      <c r="L10" s="60" t="str">
        <f t="shared" si="3"/>
        <v>Ryan Braun (MIL - LF) </v>
      </c>
      <c r="M10" s="60" t="str">
        <f t="shared" si="4"/>
        <v>Kyle Seager (SEA - 3B) </v>
      </c>
      <c r="N10" s="60" t="str">
        <f t="shared" si="5"/>
        <v>Aroldis Chapman (NYY - RP) </v>
      </c>
      <c r="O10" s="60" t="str">
        <f t="shared" si="6"/>
        <v>Ian Desmond (COL - LF,CF) </v>
      </c>
      <c r="P10" s="60" t="str">
        <f t="shared" si="7"/>
        <v>Todd Frazier (CWS - 1B,3B) </v>
      </c>
      <c r="Q10" s="60" t="str">
        <f t="shared" si="8"/>
        <v>Justin Upton (DET - LF,CF) </v>
      </c>
      <c r="R10" s="60" t="str">
        <f t="shared" si="19"/>
        <v>Craig Kimbrel (BOS - RP) </v>
      </c>
      <c r="S10" s="60" t="str">
        <f t="shared" si="9"/>
        <v>A.J. Ramos (MIA - RP) </v>
      </c>
      <c r="T10" s="60" t="str">
        <f t="shared" si="10"/>
        <v>Miguel Sano (MIN - 3B,RF,DH) </v>
      </c>
      <c r="U10" s="60" t="str">
        <f t="shared" si="11"/>
        <v>Michael Fulmer (DET - SP) </v>
      </c>
      <c r="V10" s="60" t="str">
        <f t="shared" si="12"/>
        <v>Fernando Rodney (ARI - RP) </v>
      </c>
      <c r="W10" s="60" t="str">
        <f t="shared" si="13"/>
        <v>Russell Martin (TOR - C) </v>
      </c>
      <c r="X10" s="60" t="str">
        <f t="shared" si="14"/>
        <v>Odubel Herrera (PHI - CF) </v>
      </c>
      <c r="Y10" s="60" t="str">
        <f t="shared" si="15"/>
        <v>Neftali Feliz (MIL - RP) </v>
      </c>
      <c r="Z10" s="60" t="str">
        <f t="shared" si="16"/>
        <v>Dustin Pedroia (BOS - 2B) </v>
      </c>
      <c r="AA10" s="60" t="str">
        <f t="shared" si="17"/>
        <v>Adrian Gonzalez (LAD - 1B) </v>
      </c>
      <c r="AB10" s="60"/>
      <c r="AC10" s="60"/>
    </row>
    <row r="11" spans="1:41" ht="24" customHeight="1" x14ac:dyDescent="0.4">
      <c r="A11" s="156" t="s">
        <v>2257</v>
      </c>
      <c r="B11" s="157" t="s">
        <v>2225</v>
      </c>
      <c r="C11" s="157"/>
      <c r="D11" s="158"/>
      <c r="E11" s="158"/>
      <c r="F11" s="159" t="s">
        <v>2280</v>
      </c>
      <c r="G11" s="160"/>
      <c r="H11" s="60" t="str">
        <f t="shared" si="18"/>
        <v>Justin Verlander (DET - SP) </v>
      </c>
      <c r="I11" s="60" t="str">
        <f t="shared" si="0"/>
        <v>Adrian Beltre (TEX - 3B) </v>
      </c>
      <c r="J11" s="60" t="str">
        <f t="shared" si="1"/>
        <v>Manny Machado (BAL - 3B,SS) </v>
      </c>
      <c r="K11" s="60" t="str">
        <f t="shared" si="2"/>
        <v>Chris Archer (TB - SP) </v>
      </c>
      <c r="L11" s="60" t="str">
        <f t="shared" si="3"/>
        <v>Brian Dozier (MIN - 2B) </v>
      </c>
      <c r="M11" s="60" t="str">
        <f t="shared" si="4"/>
        <v>Yoenis Cespedes (NYM - LF,CF) </v>
      </c>
      <c r="N11" s="60" t="str">
        <f t="shared" si="5"/>
        <v>Andrew McCutchen (PIT - CF) </v>
      </c>
      <c r="O11" s="60" t="str">
        <f t="shared" si="6"/>
        <v>Jose Bautista (TOR - RF,DH) </v>
      </c>
      <c r="P11" s="60" t="str">
        <f t="shared" si="7"/>
        <v>Danny Duffy (KC - SP,RP) </v>
      </c>
      <c r="Q11" s="60" t="str">
        <f t="shared" si="8"/>
        <v>Edwin Diaz (SEA - RP) </v>
      </c>
      <c r="R11" s="60" t="str">
        <f t="shared" si="19"/>
        <v>Jonathan Lucroy (TEX - C,1B) </v>
      </c>
      <c r="S11" s="60" t="str">
        <f t="shared" si="9"/>
        <v>Aledmys Diaz (STL - SS) </v>
      </c>
      <c r="T11" s="60" t="str">
        <f t="shared" si="10"/>
        <v>Kendrys Morales (TOR - 1B,RF,DH) </v>
      </c>
      <c r="U11" s="60" t="str">
        <f t="shared" si="11"/>
        <v>Adam Eaton (WSH - CF,RF) </v>
      </c>
      <c r="V11" s="60" t="str">
        <f t="shared" si="12"/>
        <v>Dansby Swanson (ATL - SS) </v>
      </c>
      <c r="W11" s="60" t="str">
        <f t="shared" si="13"/>
        <v>Julio Urias (LAD - SP) </v>
      </c>
      <c r="X11" s="60" t="str">
        <f t="shared" si="14"/>
        <v>Aaron Nola (PHI - SP) </v>
      </c>
      <c r="Y11" s="60" t="str">
        <f t="shared" si="15"/>
        <v>Carlos Beltran (HOU - RF,DH) </v>
      </c>
      <c r="Z11" s="60" t="str">
        <f t="shared" si="16"/>
        <v>Yasmany Tomas (ARI - LF,RF) </v>
      </c>
      <c r="AA11" s="60" t="str">
        <f t="shared" si="17"/>
        <v>Koda Glover (WSH - RP) MiLB </v>
      </c>
      <c r="AB11" s="60"/>
      <c r="AC11" s="60"/>
    </row>
    <row r="12" spans="1:41" ht="24" customHeight="1" thickBot="1" x14ac:dyDescent="0.45">
      <c r="A12" s="166" t="s">
        <v>2283</v>
      </c>
      <c r="B12" s="167" t="s">
        <v>2226</v>
      </c>
      <c r="C12" s="167"/>
      <c r="D12" s="168" t="s">
        <v>2267</v>
      </c>
      <c r="E12" s="168"/>
      <c r="F12" s="169"/>
      <c r="G12" s="170"/>
      <c r="H12" s="60" t="str">
        <f t="shared" si="18"/>
        <v>Xander Bogaerts (BOS - SS) </v>
      </c>
      <c r="I12" s="60" t="str">
        <f t="shared" si="0"/>
        <v>Miguel Cabrera (DET - 1B) </v>
      </c>
      <c r="J12" s="60" t="str">
        <f t="shared" si="1"/>
        <v>Josh Donaldson (TOR - 3B) DTD </v>
      </c>
      <c r="K12" s="60" t="str">
        <f t="shared" si="2"/>
        <v>Joey Votto (CIN - 1B) </v>
      </c>
      <c r="L12" s="60" t="str">
        <f t="shared" si="3"/>
        <v>Jacob DeGrom (NYM - SP) </v>
      </c>
      <c r="M12" s="60" t="str">
        <f t="shared" si="4"/>
        <v>Christian Yelich (MIA - LF,CF) </v>
      </c>
      <c r="N12" s="60" t="str">
        <f t="shared" si="5"/>
        <v>Kenley Jansen (LAD - RP) </v>
      </c>
      <c r="O12" s="60" t="str">
        <f t="shared" si="6"/>
        <v>Matt Carpenter (STL - 1B,2B,3B) </v>
      </c>
      <c r="P12" s="60" t="str">
        <f t="shared" si="7"/>
        <v>Billy Hamilton (CIN - CF) </v>
      </c>
      <c r="Q12" s="60" t="str">
        <f t="shared" si="8"/>
        <v>Roberto Osuna (TOR - RP) </v>
      </c>
      <c r="R12" s="60" t="str">
        <f t="shared" si="19"/>
        <v>Evan Gattis (HOU - C,DH) </v>
      </c>
      <c r="S12" s="60" t="str">
        <f t="shared" si="9"/>
        <v>Danny Salazar (CLE - SP) </v>
      </c>
      <c r="T12" s="60" t="str">
        <f t="shared" si="10"/>
        <v>Dellin Betances (NYY - RP) </v>
      </c>
      <c r="U12" s="60" t="str">
        <f t="shared" si="11"/>
        <v>Justin Turner (LAD - 3B) </v>
      </c>
      <c r="V12" s="60" t="str">
        <f t="shared" si="12"/>
        <v>Jim Johnson (ATL - RP) </v>
      </c>
      <c r="W12" s="60" t="str">
        <f t="shared" si="13"/>
        <v>Jeanmar Gomez (PHI - RP) </v>
      </c>
      <c r="X12" s="60" t="str">
        <f t="shared" si="14"/>
        <v>Garrett Richards (LAA - SP) </v>
      </c>
      <c r="Y12" s="60" t="str">
        <f t="shared" si="15"/>
        <v>James Paxton (SEA - SP) </v>
      </c>
      <c r="Z12" s="60" t="str">
        <f t="shared" si="16"/>
        <v>Brandon Finnegan (CIN - SP) </v>
      </c>
      <c r="AA12" s="60" t="str">
        <f t="shared" si="17"/>
        <v>Leonys Martin (SEA - CF) </v>
      </c>
      <c r="AB12" s="60"/>
      <c r="AC12" s="60"/>
    </row>
    <row r="13" spans="1:41" s="150" customFormat="1" ht="24" customHeight="1" thickBot="1" x14ac:dyDescent="0.45">
      <c r="A13" s="210" t="s">
        <v>2227</v>
      </c>
      <c r="B13" s="177"/>
      <c r="C13" s="177"/>
      <c r="D13" s="171"/>
      <c r="E13" s="171"/>
      <c r="F13" s="172"/>
      <c r="G13" s="178"/>
      <c r="H13" s="148">
        <f t="shared" si="18"/>
        <v>0</v>
      </c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9"/>
    </row>
    <row r="14" spans="1:41" ht="24" customHeight="1" x14ac:dyDescent="0.4">
      <c r="A14" s="179" t="str">
        <f>A12</f>
        <v>USSR - Kevin</v>
      </c>
      <c r="B14" s="180">
        <v>2.1</v>
      </c>
      <c r="C14" s="180"/>
      <c r="D14" s="181" t="s">
        <v>2264</v>
      </c>
      <c r="E14" s="181"/>
      <c r="F14" s="182"/>
      <c r="G14" s="183"/>
      <c r="H14" s="60" t="str">
        <f t="shared" si="18"/>
        <v>Rougned Odor (TEX - 2B) </v>
      </c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</row>
    <row r="15" spans="1:41" ht="24" customHeight="1" x14ac:dyDescent="0.4">
      <c r="A15" s="173" t="str">
        <f>A11</f>
        <v>Trust the Process - Stephen</v>
      </c>
      <c r="B15" s="157">
        <f>B14+0.1</f>
        <v>2.2000000000000002</v>
      </c>
      <c r="C15" s="157"/>
      <c r="D15" s="158" t="s">
        <v>2235</v>
      </c>
      <c r="E15" s="158"/>
      <c r="F15" s="159"/>
      <c r="G15" s="160"/>
      <c r="H15" s="60" t="str">
        <f t="shared" si="18"/>
        <v>Bryce Harper (WSH - RF) </v>
      </c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</row>
    <row r="16" spans="1:41" ht="24" customHeight="1" x14ac:dyDescent="0.4">
      <c r="A16" s="173" t="str">
        <f>A10</f>
        <v>HateCrushers - Jack</v>
      </c>
      <c r="B16" s="157">
        <f t="shared" ref="B16:B22" si="20">B15+0.1</f>
        <v>2.3000000000000003</v>
      </c>
      <c r="C16" s="157"/>
      <c r="D16" s="158" t="s">
        <v>2274</v>
      </c>
      <c r="E16" s="158"/>
      <c r="F16" s="159"/>
      <c r="G16" s="160"/>
      <c r="H16" s="60" t="str">
        <f t="shared" si="18"/>
        <v>Carlos Correa (HOU - SS) </v>
      </c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</row>
    <row r="17" spans="1:29" ht="24" customHeight="1" x14ac:dyDescent="0.4">
      <c r="A17" s="173" t="str">
        <f>A9</f>
        <v>Jobu's Butt - Nick</v>
      </c>
      <c r="B17" s="157">
        <f t="shared" si="20"/>
        <v>2.4000000000000004</v>
      </c>
      <c r="C17" s="157"/>
      <c r="D17" s="158"/>
      <c r="E17" s="158"/>
      <c r="F17" s="159" t="s">
        <v>2276</v>
      </c>
      <c r="G17" s="160"/>
      <c r="H17" s="60" t="str">
        <f t="shared" si="18"/>
        <v>Madison Bumgarner (SF - SP) </v>
      </c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</row>
    <row r="18" spans="1:29" s="142" customFormat="1" ht="24" customHeight="1" x14ac:dyDescent="0.4">
      <c r="A18" s="174" t="str">
        <f>A8</f>
        <v>Wombats - Mike L</v>
      </c>
      <c r="B18" s="162">
        <f t="shared" si="20"/>
        <v>2.5000000000000004</v>
      </c>
      <c r="C18" s="162"/>
      <c r="D18" s="163" t="s">
        <v>2249</v>
      </c>
      <c r="E18" s="163"/>
      <c r="F18" s="164"/>
      <c r="G18" s="165"/>
      <c r="H18" s="141" t="str">
        <f t="shared" si="18"/>
        <v>Daniel Murphy (WSH - 1B,2B) </v>
      </c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</row>
    <row r="19" spans="1:29" ht="24" customHeight="1" x14ac:dyDescent="0.4">
      <c r="A19" s="173" t="str">
        <f>A7</f>
        <v>Husani Waves - Muneer</v>
      </c>
      <c r="B19" s="157">
        <f t="shared" si="20"/>
        <v>2.6000000000000005</v>
      </c>
      <c r="C19" s="157"/>
      <c r="D19" s="158" t="s">
        <v>2241</v>
      </c>
      <c r="E19" s="158"/>
      <c r="F19" s="159"/>
      <c r="G19" s="160"/>
      <c r="H19" s="60" t="str">
        <f t="shared" si="18"/>
        <v>Kris Bryant (CHC - 1B,3B,LF,RF) </v>
      </c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</row>
    <row r="20" spans="1:29" ht="24" customHeight="1" x14ac:dyDescent="0.4">
      <c r="A20" s="173" t="str">
        <f>A6</f>
        <v>Bush Leaguer - Carl</v>
      </c>
      <c r="B20" s="157">
        <f t="shared" si="20"/>
        <v>2.7000000000000006</v>
      </c>
      <c r="C20" s="157"/>
      <c r="D20" s="158" t="s">
        <v>2272</v>
      </c>
      <c r="E20" s="158"/>
      <c r="F20" s="159"/>
      <c r="G20" s="160"/>
      <c r="H20" s="60" t="str">
        <f t="shared" si="18"/>
        <v>Starling Marte (PIT - LF,CF) </v>
      </c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</row>
    <row r="21" spans="1:29" ht="24" customHeight="1" x14ac:dyDescent="0.4">
      <c r="A21" s="173" t="str">
        <f>A5</f>
        <v>Triple Playas - MiLo</v>
      </c>
      <c r="B21" s="157">
        <f t="shared" si="20"/>
        <v>2.8000000000000007</v>
      </c>
      <c r="C21" s="157"/>
      <c r="D21" s="158" t="s">
        <v>2232</v>
      </c>
      <c r="E21" s="158"/>
      <c r="F21" s="159"/>
      <c r="G21" s="160"/>
      <c r="H21" s="60" t="str">
        <f t="shared" si="18"/>
        <v>Mookie Betts (BOS - RF) </v>
      </c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</row>
    <row r="22" spans="1:29" ht="24" customHeight="1" x14ac:dyDescent="0.4">
      <c r="A22" s="173" t="str">
        <f>A4</f>
        <v>Rapid City Chiefs - Scott</v>
      </c>
      <c r="B22" s="157">
        <f t="shared" si="20"/>
        <v>2.9000000000000008</v>
      </c>
      <c r="C22" s="157"/>
      <c r="D22" s="158" t="s">
        <v>2262</v>
      </c>
      <c r="E22" s="158"/>
      <c r="F22" s="159"/>
      <c r="G22" s="160"/>
      <c r="H22" s="60" t="str">
        <f t="shared" si="18"/>
        <v>Adrian Beltre (TEX - 3B) </v>
      </c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</row>
    <row r="23" spans="1:29" ht="24" customHeight="1" thickBot="1" x14ac:dyDescent="0.45">
      <c r="A23" s="175" t="str">
        <f>A3</f>
        <v>Notorious - Tony</v>
      </c>
      <c r="B23" s="176">
        <v>2.1</v>
      </c>
      <c r="C23" s="176"/>
      <c r="D23" s="168" t="s">
        <v>2237</v>
      </c>
      <c r="E23" s="168"/>
      <c r="F23" s="169"/>
      <c r="G23" s="170"/>
      <c r="H23" s="60" t="str">
        <f t="shared" si="18"/>
        <v>Miguel Cabrera (DET - 1B) </v>
      </c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</row>
    <row r="24" spans="1:29" s="150" customFormat="1" ht="24" customHeight="1" thickBot="1" x14ac:dyDescent="0.45">
      <c r="A24" s="211" t="s">
        <v>2228</v>
      </c>
      <c r="B24" s="184"/>
      <c r="C24" s="184"/>
      <c r="D24" s="145"/>
      <c r="E24" s="145"/>
      <c r="F24" s="146"/>
      <c r="G24" s="185"/>
      <c r="H24" s="148">
        <f t="shared" si="18"/>
        <v>0</v>
      </c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9"/>
    </row>
    <row r="25" spans="1:29" ht="24" customHeight="1" x14ac:dyDescent="0.4">
      <c r="A25" s="179" t="str">
        <f t="shared" ref="A25:A34" si="21">A3</f>
        <v>Notorious - Tony</v>
      </c>
      <c r="B25" s="180">
        <f>B3+2</f>
        <v>3.1</v>
      </c>
      <c r="C25" s="180"/>
      <c r="D25" s="181"/>
      <c r="E25" s="181"/>
      <c r="F25" s="182" t="s">
        <v>2244</v>
      </c>
      <c r="G25" s="183"/>
      <c r="H25" s="60" t="str">
        <f t="shared" si="18"/>
        <v>Corey Kluber (CLE - SP) </v>
      </c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</row>
    <row r="26" spans="1:29" ht="24" customHeight="1" x14ac:dyDescent="0.4">
      <c r="A26" s="173" t="str">
        <f t="shared" si="21"/>
        <v>Rapid City Chiefs - Scott</v>
      </c>
      <c r="B26" s="157">
        <f t="shared" ref="B26:B34" si="22">B4+2</f>
        <v>3.2</v>
      </c>
      <c r="C26" s="157"/>
      <c r="D26" s="158" t="s">
        <v>2233</v>
      </c>
      <c r="E26" s="158"/>
      <c r="F26" s="159"/>
      <c r="G26" s="160"/>
      <c r="H26" s="60" t="str">
        <f t="shared" si="18"/>
        <v>Paul Goldschmidt (ARI - 1B) </v>
      </c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</row>
    <row r="27" spans="1:29" ht="24" customHeight="1" x14ac:dyDescent="0.4">
      <c r="A27" s="173" t="str">
        <f t="shared" si="21"/>
        <v>Triple Playas - MiLo</v>
      </c>
      <c r="B27" s="157">
        <f t="shared" si="22"/>
        <v>3.3</v>
      </c>
      <c r="C27" s="157"/>
      <c r="D27" s="158" t="s">
        <v>2258</v>
      </c>
      <c r="E27" s="158"/>
      <c r="F27" s="159"/>
      <c r="G27" s="160"/>
      <c r="H27" s="60" t="str">
        <f t="shared" si="18"/>
        <v>A.J. Pollock (ARI - CF) </v>
      </c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</row>
    <row r="28" spans="1:29" ht="24" customHeight="1" x14ac:dyDescent="0.4">
      <c r="A28" s="173" t="str">
        <f t="shared" si="21"/>
        <v>Bush Leaguer - Carl</v>
      </c>
      <c r="B28" s="157">
        <f t="shared" si="22"/>
        <v>3.4</v>
      </c>
      <c r="C28" s="157"/>
      <c r="D28" s="158" t="s">
        <v>2265</v>
      </c>
      <c r="E28" s="158"/>
      <c r="F28" s="159"/>
      <c r="G28" s="160"/>
      <c r="H28" s="60" t="str">
        <f t="shared" si="18"/>
        <v>Jose Abreu (CWS - 1B) </v>
      </c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</row>
    <row r="29" spans="1:29" ht="24" customHeight="1" x14ac:dyDescent="0.4">
      <c r="A29" s="173" t="str">
        <f t="shared" si="21"/>
        <v>Husani Waves - Muneer</v>
      </c>
      <c r="B29" s="157">
        <f t="shared" si="22"/>
        <v>3.5</v>
      </c>
      <c r="C29" s="157"/>
      <c r="D29" s="158" t="s">
        <v>2263</v>
      </c>
      <c r="E29" s="158"/>
      <c r="F29" s="159"/>
      <c r="G29" s="160"/>
      <c r="H29" s="60" t="str">
        <f t="shared" si="18"/>
        <v>Gregory Polanco (PIT - LF,RF) </v>
      </c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</row>
    <row r="30" spans="1:29" s="142" customFormat="1" ht="24" customHeight="1" x14ac:dyDescent="0.4">
      <c r="A30" s="174" t="str">
        <f t="shared" si="21"/>
        <v>Wombats - Mike L</v>
      </c>
      <c r="B30" s="162">
        <f t="shared" si="22"/>
        <v>3.6</v>
      </c>
      <c r="C30" s="162"/>
      <c r="D30" s="163" t="s">
        <v>2260</v>
      </c>
      <c r="E30" s="163"/>
      <c r="F30" s="164"/>
      <c r="G30" s="165"/>
      <c r="H30" s="141" t="str">
        <f t="shared" si="18"/>
        <v>Gary Sanchez (NYY - C) </v>
      </c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</row>
    <row r="31" spans="1:29" ht="24" customHeight="1" x14ac:dyDescent="0.4">
      <c r="A31" s="173" t="str">
        <f t="shared" si="21"/>
        <v>Jobu's Butt - Nick</v>
      </c>
      <c r="B31" s="157">
        <f t="shared" si="22"/>
        <v>3.7</v>
      </c>
      <c r="C31" s="157"/>
      <c r="D31" s="158" t="s">
        <v>2269</v>
      </c>
      <c r="E31" s="158"/>
      <c r="F31" s="159"/>
      <c r="G31" s="160"/>
      <c r="H31" s="60" t="str">
        <f t="shared" si="18"/>
        <v>Robinson Cano (SEA - 2B) </v>
      </c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</row>
    <row r="32" spans="1:29" ht="24" customHeight="1" x14ac:dyDescent="0.4">
      <c r="A32" s="173" t="str">
        <f t="shared" si="21"/>
        <v>HateCrushers - Jack</v>
      </c>
      <c r="B32" s="157">
        <f t="shared" si="22"/>
        <v>3.8</v>
      </c>
      <c r="C32" s="157"/>
      <c r="D32" s="158"/>
      <c r="E32" s="158"/>
      <c r="F32" s="159" t="s">
        <v>2238</v>
      </c>
      <c r="G32" s="160"/>
      <c r="H32" s="60" t="str">
        <f t="shared" si="18"/>
        <v>Chris Sale (BOS - SP) </v>
      </c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</row>
    <row r="33" spans="1:29" ht="24" customHeight="1" x14ac:dyDescent="0.4">
      <c r="A33" s="173" t="str">
        <f t="shared" si="21"/>
        <v>Trust the Process - Stephen</v>
      </c>
      <c r="B33" s="157">
        <f t="shared" si="22"/>
        <v>3.9</v>
      </c>
      <c r="C33" s="157"/>
      <c r="D33" s="158" t="s">
        <v>2275</v>
      </c>
      <c r="E33" s="158"/>
      <c r="F33" s="159"/>
      <c r="G33" s="160"/>
      <c r="H33" s="60" t="str">
        <f t="shared" si="18"/>
        <v>Manny Machado (BAL - 3B,SS) </v>
      </c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</row>
    <row r="34" spans="1:29" ht="24" customHeight="1" thickBot="1" x14ac:dyDescent="0.45">
      <c r="A34" s="175" t="str">
        <f t="shared" si="21"/>
        <v>USSR - Kevin</v>
      </c>
      <c r="B34" s="176">
        <f t="shared" si="22"/>
        <v>3.1</v>
      </c>
      <c r="C34" s="176"/>
      <c r="D34" s="168" t="s">
        <v>2240</v>
      </c>
      <c r="E34" s="168"/>
      <c r="F34" s="169"/>
      <c r="G34" s="170"/>
      <c r="H34" s="60" t="str">
        <f t="shared" si="18"/>
        <v>Josh Donaldson (TOR - 3B) DTD </v>
      </c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</row>
    <row r="35" spans="1:29" s="150" customFormat="1" ht="24" customHeight="1" thickBot="1" x14ac:dyDescent="0.45">
      <c r="A35" s="211" t="s">
        <v>3140</v>
      </c>
      <c r="B35" s="184"/>
      <c r="C35" s="184"/>
      <c r="D35" s="145"/>
      <c r="E35" s="145"/>
      <c r="F35" s="146"/>
      <c r="G35" s="185"/>
      <c r="H35" s="148">
        <v>4</v>
      </c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9"/>
    </row>
    <row r="36" spans="1:29" ht="24" customHeight="1" x14ac:dyDescent="0.4">
      <c r="A36" s="179" t="str">
        <f>A12</f>
        <v>USSR - Kevin</v>
      </c>
      <c r="B36" s="180">
        <f>B14+2</f>
        <v>4.0999999999999996</v>
      </c>
      <c r="C36" s="180"/>
      <c r="D36" s="181" t="s">
        <v>2236</v>
      </c>
      <c r="E36" s="181"/>
      <c r="F36" s="182"/>
      <c r="G36" s="183"/>
      <c r="H36" s="60" t="str">
        <f t="shared" si="18"/>
        <v>Charlie Blackmon (COL - CF) </v>
      </c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</row>
    <row r="37" spans="1:29" ht="24" customHeight="1" x14ac:dyDescent="0.4">
      <c r="A37" s="173" t="str">
        <f>A11</f>
        <v>Trust the Process - Stephen</v>
      </c>
      <c r="B37" s="157">
        <f t="shared" ref="B37:B45" si="23">B15+2</f>
        <v>4.2</v>
      </c>
      <c r="C37" s="157"/>
      <c r="D37" s="158" t="s">
        <v>2271</v>
      </c>
      <c r="E37" s="158"/>
      <c r="F37" s="159"/>
      <c r="G37" s="160"/>
      <c r="H37" s="60" t="str">
        <f t="shared" si="18"/>
        <v>Freddie Freeman (ATL - 1B) </v>
      </c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</row>
    <row r="38" spans="1:29" ht="24" customHeight="1" x14ac:dyDescent="0.4">
      <c r="A38" s="173" t="str">
        <f>A10</f>
        <v>HateCrushers - Jack</v>
      </c>
      <c r="B38" s="157">
        <f t="shared" si="23"/>
        <v>4.3000000000000007</v>
      </c>
      <c r="C38" s="157"/>
      <c r="D38" s="158" t="s">
        <v>2218</v>
      </c>
      <c r="E38" s="158"/>
      <c r="F38" s="159"/>
      <c r="G38" s="160"/>
      <c r="H38" s="60" t="str">
        <f t="shared" si="18"/>
        <v>Mike Trout (LAA - CF) </v>
      </c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</row>
    <row r="39" spans="1:29" ht="24" customHeight="1" x14ac:dyDescent="0.4">
      <c r="A39" s="173" t="str">
        <f>A9</f>
        <v>Jobu's Butt - Nick</v>
      </c>
      <c r="B39" s="157">
        <f t="shared" si="23"/>
        <v>4.4000000000000004</v>
      </c>
      <c r="C39" s="157"/>
      <c r="D39" s="158" t="s">
        <v>2266</v>
      </c>
      <c r="E39" s="158"/>
      <c r="F39" s="159"/>
      <c r="G39" s="160"/>
      <c r="H39" s="60" t="str">
        <f t="shared" si="18"/>
        <v>Giancarlo Stanton (MIA - RF) </v>
      </c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</row>
    <row r="40" spans="1:29" s="142" customFormat="1" ht="24" customHeight="1" x14ac:dyDescent="0.4">
      <c r="A40" s="174" t="str">
        <f>A8</f>
        <v>Wombats - Mike L</v>
      </c>
      <c r="B40" s="162">
        <f t="shared" si="23"/>
        <v>4.5</v>
      </c>
      <c r="C40" s="162"/>
      <c r="D40" s="163"/>
      <c r="E40" s="163"/>
      <c r="F40" s="164" t="s">
        <v>2281</v>
      </c>
      <c r="G40" s="165"/>
      <c r="H40" s="141" t="str">
        <f t="shared" si="18"/>
        <v>Jeurys Familia (NYM - RP) </v>
      </c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</row>
    <row r="41" spans="1:29" ht="24" customHeight="1" x14ac:dyDescent="0.4">
      <c r="A41" s="173" t="str">
        <f>A7</f>
        <v>Husani Waves - Muneer</v>
      </c>
      <c r="B41" s="157">
        <f t="shared" si="23"/>
        <v>4.6000000000000005</v>
      </c>
      <c r="C41" s="157"/>
      <c r="D41" s="158" t="s">
        <v>2243</v>
      </c>
      <c r="E41" s="158"/>
      <c r="F41" s="159"/>
      <c r="G41" s="160"/>
      <c r="H41" s="60" t="str">
        <f t="shared" si="18"/>
        <v>Corey Seager (LAD - SS) </v>
      </c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</row>
    <row r="42" spans="1:29" ht="24" customHeight="1" x14ac:dyDescent="0.4">
      <c r="A42" s="173" t="str">
        <f>A6</f>
        <v>Bush Leaguer - Carl</v>
      </c>
      <c r="B42" s="157">
        <f t="shared" si="23"/>
        <v>4.7000000000000011</v>
      </c>
      <c r="C42" s="157"/>
      <c r="D42" s="158"/>
      <c r="E42" s="158"/>
      <c r="F42" s="159" t="s">
        <v>2278</v>
      </c>
      <c r="G42" s="160"/>
      <c r="H42" s="60" t="str">
        <f t="shared" si="18"/>
        <v>Johnny Cueto (SF - SP) </v>
      </c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</row>
    <row r="43" spans="1:29" ht="24" customHeight="1" x14ac:dyDescent="0.4">
      <c r="A43" s="173" t="str">
        <f>A5</f>
        <v>Triple Playas - MiLo</v>
      </c>
      <c r="B43" s="157">
        <f t="shared" si="23"/>
        <v>4.8000000000000007</v>
      </c>
      <c r="C43" s="157"/>
      <c r="D43" s="158"/>
      <c r="E43" s="158"/>
      <c r="F43" s="159" t="s">
        <v>2277</v>
      </c>
      <c r="G43" s="160"/>
      <c r="H43" s="60" t="str">
        <f t="shared" si="18"/>
        <v>Noah Syndergaard (NYM - SP) </v>
      </c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</row>
    <row r="44" spans="1:29" ht="24" customHeight="1" x14ac:dyDescent="0.4">
      <c r="A44" s="173" t="str">
        <f>A4</f>
        <v>Rapid City Chiefs - Scott</v>
      </c>
      <c r="B44" s="157">
        <f t="shared" si="23"/>
        <v>4.9000000000000004</v>
      </c>
      <c r="C44" s="157"/>
      <c r="D44" s="158"/>
      <c r="E44" s="158"/>
      <c r="F44" s="159" t="s">
        <v>2242</v>
      </c>
      <c r="G44" s="160"/>
      <c r="H44" s="60" t="str">
        <f t="shared" si="18"/>
        <v>Chris Archer (TB - SP) </v>
      </c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0"/>
      <c r="AC44" s="60"/>
    </row>
    <row r="45" spans="1:29" ht="24" customHeight="1" thickBot="1" x14ac:dyDescent="0.45">
      <c r="A45" s="175" t="str">
        <f>A3</f>
        <v>Notorious - Tony</v>
      </c>
      <c r="B45" s="176">
        <f t="shared" si="23"/>
        <v>4.0999999999999996</v>
      </c>
      <c r="C45" s="176"/>
      <c r="D45" s="168" t="s">
        <v>2248</v>
      </c>
      <c r="E45" s="168"/>
      <c r="F45" s="169"/>
      <c r="G45" s="170"/>
      <c r="H45" s="60" t="str">
        <f t="shared" si="18"/>
        <v>Joey Votto (CIN - 1B) </v>
      </c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0"/>
      <c r="AC45" s="60"/>
    </row>
    <row r="46" spans="1:29" s="150" customFormat="1" ht="24" customHeight="1" thickBot="1" x14ac:dyDescent="0.45">
      <c r="A46" s="211" t="s">
        <v>3141</v>
      </c>
      <c r="B46" s="184"/>
      <c r="C46" s="184"/>
      <c r="D46" s="145"/>
      <c r="E46" s="145"/>
      <c r="F46" s="146"/>
      <c r="G46" s="185"/>
      <c r="H46" s="148">
        <v>5</v>
      </c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9"/>
    </row>
    <row r="47" spans="1:29" ht="24" customHeight="1" x14ac:dyDescent="0.4">
      <c r="A47" s="179" t="str">
        <f t="shared" ref="A47:A56" si="24">A25</f>
        <v>Notorious - Tony</v>
      </c>
      <c r="B47" s="180">
        <f>B25+2</f>
        <v>5.0999999999999996</v>
      </c>
      <c r="C47" s="180"/>
      <c r="D47" s="181" t="s">
        <v>3165</v>
      </c>
      <c r="E47" s="181"/>
      <c r="F47" s="182" t="s">
        <v>3062</v>
      </c>
      <c r="G47" s="183"/>
      <c r="H47" s="60" t="str">
        <f t="shared" si="18"/>
        <v>Clayton Kershaw (LAD - SP) </v>
      </c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</row>
    <row r="48" spans="1:29" ht="24" customHeight="1" x14ac:dyDescent="0.4">
      <c r="A48" s="173" t="str">
        <f t="shared" si="24"/>
        <v>Rapid City Chiefs - Scott</v>
      </c>
      <c r="B48" s="157">
        <f t="shared" ref="B48:B56" si="25">B26+2</f>
        <v>5.2</v>
      </c>
      <c r="C48" s="157"/>
      <c r="D48" s="158"/>
      <c r="E48" s="158"/>
      <c r="F48" s="159" t="s">
        <v>3166</v>
      </c>
      <c r="G48" s="160"/>
      <c r="H48" s="60" t="str">
        <f t="shared" si="18"/>
        <v>Max Scherzer (WSH - SP) DTD </v>
      </c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</row>
    <row r="49" spans="1:29" ht="24" customHeight="1" x14ac:dyDescent="0.4">
      <c r="A49" s="173" t="str">
        <f t="shared" si="24"/>
        <v>Triple Playas - MiLo</v>
      </c>
      <c r="B49" s="157">
        <f t="shared" si="25"/>
        <v>5.3</v>
      </c>
      <c r="C49" s="157"/>
      <c r="D49" s="158"/>
      <c r="E49" s="158"/>
      <c r="F49" s="159" t="s">
        <v>3168</v>
      </c>
      <c r="G49" s="160"/>
      <c r="H49" s="60" t="str">
        <f t="shared" si="18"/>
        <v>Jake Arrieta (CHC - SP) </v>
      </c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</row>
    <row r="50" spans="1:29" ht="24" customHeight="1" x14ac:dyDescent="0.4">
      <c r="A50" s="173" t="str">
        <f t="shared" si="24"/>
        <v>Bush Leaguer - Carl</v>
      </c>
      <c r="B50" s="157">
        <f t="shared" si="25"/>
        <v>5.4</v>
      </c>
      <c r="C50" s="157"/>
      <c r="D50" s="158" t="s">
        <v>3167</v>
      </c>
      <c r="E50" s="158"/>
      <c r="F50" s="159"/>
      <c r="G50" s="160"/>
      <c r="H50" s="60" t="str">
        <f t="shared" si="18"/>
        <v>George Springer (HOU - RF) </v>
      </c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</row>
    <row r="51" spans="1:29" ht="24" customHeight="1" x14ac:dyDescent="0.4">
      <c r="A51" s="173" t="str">
        <f t="shared" si="24"/>
        <v>Husani Waves - Muneer</v>
      </c>
      <c r="B51" s="157">
        <f t="shared" si="25"/>
        <v>5.5</v>
      </c>
      <c r="C51" s="157"/>
      <c r="D51" s="158" t="s">
        <v>3169</v>
      </c>
      <c r="E51" s="158"/>
      <c r="F51" s="159"/>
      <c r="G51" s="160"/>
      <c r="H51" s="60" t="str">
        <f t="shared" si="18"/>
        <v>Edwin Encarnacion (CLE - 1B,DH) </v>
      </c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</row>
    <row r="52" spans="1:29" s="142" customFormat="1" ht="24" customHeight="1" x14ac:dyDescent="0.4">
      <c r="A52" s="174" t="str">
        <f t="shared" si="24"/>
        <v>Wombats - Mike L</v>
      </c>
      <c r="B52" s="162">
        <f t="shared" si="25"/>
        <v>5.6</v>
      </c>
      <c r="C52" s="162"/>
      <c r="D52" s="163" t="s">
        <v>3060</v>
      </c>
      <c r="E52" s="163"/>
      <c r="F52" s="164"/>
      <c r="G52" s="165"/>
      <c r="H52" s="141" t="str">
        <f t="shared" si="18"/>
        <v>Anthony Rizzo (CHC - 1B) </v>
      </c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  <c r="AC52" s="141"/>
    </row>
    <row r="53" spans="1:29" ht="24" customHeight="1" x14ac:dyDescent="0.4">
      <c r="A53" s="173" t="str">
        <f t="shared" si="24"/>
        <v>Jobu's Butt - Nick</v>
      </c>
      <c r="B53" s="157">
        <f t="shared" si="25"/>
        <v>5.7</v>
      </c>
      <c r="C53" s="157"/>
      <c r="D53" s="158" t="s">
        <v>3170</v>
      </c>
      <c r="E53" s="158"/>
      <c r="F53" s="159"/>
      <c r="G53" s="160"/>
      <c r="H53" s="60" t="str">
        <f t="shared" si="18"/>
        <v>Jonathan Villar (MIL - 2B,3B,SS) </v>
      </c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</row>
    <row r="54" spans="1:29" ht="24" customHeight="1" x14ac:dyDescent="0.4">
      <c r="A54" s="173" t="str">
        <f t="shared" si="24"/>
        <v>HateCrushers - Jack</v>
      </c>
      <c r="B54" s="157">
        <f t="shared" si="25"/>
        <v>5.8</v>
      </c>
      <c r="C54" s="157"/>
      <c r="D54" s="158" t="s">
        <v>3171</v>
      </c>
      <c r="E54" s="158"/>
      <c r="F54" s="159"/>
      <c r="G54" s="160"/>
      <c r="H54" s="60" t="str">
        <f t="shared" si="18"/>
        <v>Ryan Braun (MIL - LF) </v>
      </c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</row>
    <row r="55" spans="1:29" ht="24" customHeight="1" x14ac:dyDescent="0.4">
      <c r="A55" s="173" t="str">
        <f t="shared" si="24"/>
        <v>Trust the Process - Stephen</v>
      </c>
      <c r="B55" s="157">
        <f t="shared" si="25"/>
        <v>5.9</v>
      </c>
      <c r="C55" s="157"/>
      <c r="D55" s="158" t="s">
        <v>3172</v>
      </c>
      <c r="E55" s="158"/>
      <c r="F55" s="159"/>
      <c r="G55" s="160"/>
      <c r="H55" s="60" t="str">
        <f t="shared" si="18"/>
        <v>Brian Dozier (MIN - 2B) </v>
      </c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</row>
    <row r="56" spans="1:29" ht="24" customHeight="1" thickBot="1" x14ac:dyDescent="0.45">
      <c r="A56" s="175" t="str">
        <f t="shared" si="24"/>
        <v>USSR - Kevin</v>
      </c>
      <c r="B56" s="176">
        <f t="shared" si="25"/>
        <v>5.0999999999999996</v>
      </c>
      <c r="C56" s="176"/>
      <c r="D56" s="168"/>
      <c r="E56" s="168"/>
      <c r="F56" s="169" t="s">
        <v>3173</v>
      </c>
      <c r="G56" s="170"/>
      <c r="H56" s="60" t="str">
        <f t="shared" si="18"/>
        <v>Jacob DeGrom (NYM - SP) </v>
      </c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</row>
    <row r="57" spans="1:29" s="150" customFormat="1" ht="24" customHeight="1" thickBot="1" x14ac:dyDescent="0.45">
      <c r="A57" s="211" t="s">
        <v>3142</v>
      </c>
      <c r="B57" s="184"/>
      <c r="C57" s="184"/>
      <c r="D57" s="145"/>
      <c r="E57" s="145"/>
      <c r="F57" s="146"/>
      <c r="G57" s="185"/>
      <c r="H57" s="148">
        <v>6</v>
      </c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9"/>
    </row>
    <row r="58" spans="1:29" ht="24" customHeight="1" x14ac:dyDescent="0.4">
      <c r="A58" s="179" t="str">
        <f>A34</f>
        <v>USSR - Kevin</v>
      </c>
      <c r="B58" s="180">
        <f>B36+2</f>
        <v>6.1</v>
      </c>
      <c r="C58" s="180"/>
      <c r="D58" s="181"/>
      <c r="E58" s="181"/>
      <c r="F58" s="182" t="s">
        <v>3174</v>
      </c>
      <c r="G58" s="183"/>
      <c r="H58" s="60" t="str">
        <f t="shared" si="18"/>
        <v>Kyle Hendricks (CHC - SP) </v>
      </c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</row>
    <row r="59" spans="1:29" ht="24" customHeight="1" x14ac:dyDescent="0.4">
      <c r="A59" s="173" t="str">
        <f>A33</f>
        <v>Trust the Process - Stephen</v>
      </c>
      <c r="B59" s="157">
        <f t="shared" ref="B59:B67" si="26">B37+2</f>
        <v>6.2</v>
      </c>
      <c r="C59" s="157"/>
      <c r="D59" s="158" t="s">
        <v>3175</v>
      </c>
      <c r="E59" s="158"/>
      <c r="F59" s="159"/>
      <c r="G59" s="160"/>
      <c r="H59" s="60" t="str">
        <f t="shared" si="18"/>
        <v>Carlos Gonzalez (COL - RF) </v>
      </c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</row>
    <row r="60" spans="1:29" ht="24" customHeight="1" x14ac:dyDescent="0.4">
      <c r="A60" s="173" t="str">
        <f>A32</f>
        <v>HateCrushers - Jack</v>
      </c>
      <c r="B60" s="157">
        <f t="shared" si="26"/>
        <v>6.3000000000000007</v>
      </c>
      <c r="C60" s="157"/>
      <c r="D60" s="158"/>
      <c r="E60" s="158"/>
      <c r="F60" s="159" t="s">
        <v>3176</v>
      </c>
      <c r="G60" s="160"/>
      <c r="H60" s="60" t="str">
        <f t="shared" si="18"/>
        <v>Yu Darvish (TEX - SP) </v>
      </c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</row>
    <row r="61" spans="1:29" ht="24" customHeight="1" x14ac:dyDescent="0.4">
      <c r="A61" s="173" t="str">
        <f>A31</f>
        <v>Jobu's Butt - Nick</v>
      </c>
      <c r="B61" s="157">
        <f t="shared" si="26"/>
        <v>6.4</v>
      </c>
      <c r="C61" s="157"/>
      <c r="D61" s="158" t="s">
        <v>3177</v>
      </c>
      <c r="E61" s="158"/>
      <c r="F61" s="159"/>
      <c r="G61" s="160"/>
      <c r="H61" s="60" t="str">
        <f t="shared" si="18"/>
        <v>Trevor Story (COL - SS) </v>
      </c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</row>
    <row r="62" spans="1:29" s="142" customFormat="1" ht="24" customHeight="1" x14ac:dyDescent="0.4">
      <c r="A62" s="174" t="str">
        <f>A30</f>
        <v>Wombats - Mike L</v>
      </c>
      <c r="B62" s="162">
        <f t="shared" si="26"/>
        <v>6.5</v>
      </c>
      <c r="C62" s="162"/>
      <c r="D62" s="163"/>
      <c r="E62" s="163"/>
      <c r="F62" s="164" t="s">
        <v>3178</v>
      </c>
      <c r="G62" s="165"/>
      <c r="H62" s="141" t="str">
        <f t="shared" si="18"/>
        <v>Jon Lester (CHC - SP) </v>
      </c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</row>
    <row r="63" spans="1:29" ht="24" customHeight="1" x14ac:dyDescent="0.4">
      <c r="A63" s="173" t="str">
        <f>A29</f>
        <v>Husani Waves - Muneer</v>
      </c>
      <c r="B63" s="157">
        <f t="shared" si="26"/>
        <v>6.6000000000000005</v>
      </c>
      <c r="C63" s="157"/>
      <c r="D63" s="158" t="s">
        <v>3179</v>
      </c>
      <c r="E63" s="158"/>
      <c r="F63" s="159"/>
      <c r="G63" s="160"/>
      <c r="H63" s="60" t="str">
        <f t="shared" si="18"/>
        <v>Buster Posey (SF - C,1B) </v>
      </c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</row>
    <row r="64" spans="1:29" ht="24" customHeight="1" x14ac:dyDescent="0.4">
      <c r="A64" s="173" t="str">
        <f>A28</f>
        <v>Bush Leaguer - Carl</v>
      </c>
      <c r="B64" s="157">
        <f t="shared" si="26"/>
        <v>6.7000000000000011</v>
      </c>
      <c r="C64" s="157"/>
      <c r="D64" s="158" t="s">
        <v>3180</v>
      </c>
      <c r="E64" s="158"/>
      <c r="F64" s="159"/>
      <c r="G64" s="160"/>
      <c r="H64" s="60" t="str">
        <f t="shared" si="18"/>
        <v>Wil Myers (SD - 1B,RF) </v>
      </c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  <c r="AB64" s="60"/>
      <c r="AC64" s="60"/>
    </row>
    <row r="65" spans="1:29" ht="24" customHeight="1" x14ac:dyDescent="0.4">
      <c r="A65" s="173" t="str">
        <f>A27</f>
        <v>Triple Playas - MiLo</v>
      </c>
      <c r="B65" s="157">
        <f t="shared" si="26"/>
        <v>6.8000000000000007</v>
      </c>
      <c r="C65" s="157"/>
      <c r="D65" s="158" t="s">
        <v>3182</v>
      </c>
      <c r="E65" s="158"/>
      <c r="F65" s="159"/>
      <c r="G65" s="160"/>
      <c r="H65" s="60" t="str">
        <f t="shared" si="18"/>
        <v>Kyle Seager (SEA - 3B) </v>
      </c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</row>
    <row r="66" spans="1:29" ht="24" customHeight="1" x14ac:dyDescent="0.4">
      <c r="A66" s="173" t="str">
        <f>A26</f>
        <v>Rapid City Chiefs - Scott</v>
      </c>
      <c r="B66" s="157">
        <f t="shared" si="26"/>
        <v>6.9</v>
      </c>
      <c r="C66" s="157"/>
      <c r="D66" s="158" t="s">
        <v>3183</v>
      </c>
      <c r="E66" s="158"/>
      <c r="F66" s="159"/>
      <c r="G66" s="160"/>
      <c r="H66" s="60" t="str">
        <f t="shared" si="18"/>
        <v>Yoenis Cespedes (NYM - LF,CF) </v>
      </c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</row>
    <row r="67" spans="1:29" ht="24" customHeight="1" thickBot="1" x14ac:dyDescent="0.45">
      <c r="A67" s="175" t="str">
        <f>A25</f>
        <v>Notorious - Tony</v>
      </c>
      <c r="B67" s="176">
        <f t="shared" si="26"/>
        <v>6.1</v>
      </c>
      <c r="C67" s="176"/>
      <c r="D67" s="168" t="s">
        <v>3185</v>
      </c>
      <c r="E67" s="168"/>
      <c r="F67" s="169"/>
      <c r="G67" s="170"/>
      <c r="H67" s="60" t="str">
        <f t="shared" si="18"/>
        <v>Christian Yelich (MIA - LF,CF) </v>
      </c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</row>
    <row r="68" spans="1:29" s="150" customFormat="1" ht="24" customHeight="1" thickBot="1" x14ac:dyDescent="0.45">
      <c r="A68" s="211" t="s">
        <v>3143</v>
      </c>
      <c r="B68" s="184"/>
      <c r="C68" s="184"/>
      <c r="D68" s="145"/>
      <c r="E68" s="145"/>
      <c r="F68" s="146"/>
      <c r="G68" s="148"/>
      <c r="H68" s="148">
        <v>7</v>
      </c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</row>
    <row r="69" spans="1:29" ht="24" customHeight="1" x14ac:dyDescent="0.4">
      <c r="A69" s="179" t="str">
        <f t="shared" ref="A69:A78" si="27">A47</f>
        <v>Notorious - Tony</v>
      </c>
      <c r="B69" s="180">
        <f>B47+2</f>
        <v>7.1</v>
      </c>
      <c r="C69" s="180"/>
      <c r="D69" s="181" t="s">
        <v>3187</v>
      </c>
      <c r="E69" s="181"/>
      <c r="F69" s="182"/>
      <c r="G69" s="183"/>
      <c r="H69" s="60" t="str">
        <f t="shared" ref="H69:H131" si="28">IF(D69="",F69,D69)</f>
        <v>Jean Segura (SEA - 2B,SS) </v>
      </c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</row>
    <row r="70" spans="1:29" s="140" customFormat="1" ht="24" customHeight="1" x14ac:dyDescent="0.4">
      <c r="A70" s="186" t="str">
        <f t="shared" si="27"/>
        <v>Rapid City Chiefs - Scott</v>
      </c>
      <c r="B70" s="187">
        <f t="shared" ref="B70:B78" si="29">B48+2</f>
        <v>7.2</v>
      </c>
      <c r="C70" s="187"/>
      <c r="D70" s="188" t="s">
        <v>3162</v>
      </c>
      <c r="E70" s="188"/>
      <c r="F70" s="189"/>
      <c r="G70" s="190"/>
      <c r="H70" s="139" t="str">
        <f t="shared" si="28"/>
        <v>Dee Gordon (MIA - 2B) </v>
      </c>
      <c r="I70" s="152"/>
      <c r="J70" s="152"/>
      <c r="K70" s="152"/>
      <c r="L70" s="152"/>
      <c r="M70" s="152"/>
      <c r="N70" s="152"/>
      <c r="O70" s="152"/>
      <c r="P70" s="152"/>
      <c r="Q70" s="152"/>
      <c r="R70" s="152"/>
      <c r="S70" s="152"/>
      <c r="T70" s="152"/>
      <c r="U70" s="152"/>
      <c r="V70" s="152"/>
      <c r="W70" s="152"/>
      <c r="X70" s="152"/>
      <c r="Y70" s="152"/>
      <c r="Z70" s="152"/>
      <c r="AA70" s="152"/>
      <c r="AB70" s="152"/>
      <c r="AC70" s="153"/>
    </row>
    <row r="71" spans="1:29" ht="24" customHeight="1" x14ac:dyDescent="0.4">
      <c r="A71" s="173" t="str">
        <f t="shared" si="27"/>
        <v>Triple Playas - MiLo</v>
      </c>
      <c r="B71" s="157">
        <f t="shared" si="29"/>
        <v>7.3</v>
      </c>
      <c r="C71" s="157"/>
      <c r="D71" s="158" t="s">
        <v>3188</v>
      </c>
      <c r="E71" s="158"/>
      <c r="F71" s="159"/>
      <c r="G71" s="160"/>
      <c r="H71" s="60" t="str">
        <f t="shared" si="28"/>
        <v>Chris Davis (BAL - 1B) </v>
      </c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</row>
    <row r="72" spans="1:29" ht="24" customHeight="1" x14ac:dyDescent="0.4">
      <c r="A72" s="173" t="str">
        <f t="shared" si="27"/>
        <v>Bush Leaguer - Carl</v>
      </c>
      <c r="B72" s="157">
        <f t="shared" si="29"/>
        <v>7.4</v>
      </c>
      <c r="C72" s="157"/>
      <c r="D72" s="158" t="s">
        <v>3189</v>
      </c>
      <c r="E72" s="158"/>
      <c r="F72" s="159"/>
      <c r="G72" s="160"/>
      <c r="H72" s="60" t="str">
        <f t="shared" si="28"/>
        <v>Kyle Schwarber (CHC - C,LF) </v>
      </c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</row>
    <row r="73" spans="1:29" ht="24" customHeight="1" x14ac:dyDescent="0.4">
      <c r="A73" s="173" t="str">
        <f t="shared" si="27"/>
        <v>Husani Waves - Muneer</v>
      </c>
      <c r="B73" s="157">
        <f t="shared" si="29"/>
        <v>7.5</v>
      </c>
      <c r="C73" s="157"/>
      <c r="D73" s="158"/>
      <c r="E73" s="158"/>
      <c r="F73" s="159" t="s">
        <v>3190</v>
      </c>
      <c r="G73" s="160"/>
      <c r="H73" s="60" t="str">
        <f t="shared" si="28"/>
        <v>Cole Hamels (TEX - SP) </v>
      </c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</row>
    <row r="74" spans="1:29" s="142" customFormat="1" ht="24" customHeight="1" x14ac:dyDescent="0.4">
      <c r="A74" s="174" t="str">
        <f t="shared" si="27"/>
        <v>Wombats - Mike L</v>
      </c>
      <c r="B74" s="162">
        <f t="shared" si="29"/>
        <v>7.6</v>
      </c>
      <c r="C74" s="162"/>
      <c r="D74" s="163" t="s">
        <v>3191</v>
      </c>
      <c r="E74" s="163"/>
      <c r="F74" s="164"/>
      <c r="G74" s="165"/>
      <c r="H74" s="141" t="str">
        <f t="shared" si="28"/>
        <v>Mark Trumbo (BAL - RF,DH) </v>
      </c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</row>
    <row r="75" spans="1:29" ht="24" customHeight="1" x14ac:dyDescent="0.4">
      <c r="A75" s="173" t="str">
        <f t="shared" si="27"/>
        <v>Jobu's Butt - Nick</v>
      </c>
      <c r="B75" s="157">
        <f t="shared" si="29"/>
        <v>7.7</v>
      </c>
      <c r="C75" s="157"/>
      <c r="D75" s="158"/>
      <c r="E75" s="158"/>
      <c r="F75" s="159" t="s">
        <v>3192</v>
      </c>
      <c r="G75" s="160"/>
      <c r="H75" s="60" t="str">
        <f t="shared" si="28"/>
        <v>Carlos Martinez (STL - SP) </v>
      </c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</row>
    <row r="76" spans="1:29" ht="24" customHeight="1" x14ac:dyDescent="0.4">
      <c r="A76" s="173" t="str">
        <f t="shared" si="27"/>
        <v>HateCrushers - Jack</v>
      </c>
      <c r="B76" s="157">
        <f t="shared" si="29"/>
        <v>7.8</v>
      </c>
      <c r="C76" s="157"/>
      <c r="D76" s="158"/>
      <c r="E76" s="158"/>
      <c r="F76" s="159" t="s">
        <v>3193</v>
      </c>
      <c r="G76" s="160"/>
      <c r="H76" s="60" t="str">
        <f t="shared" si="28"/>
        <v>Aroldis Chapman (NYY - RP) </v>
      </c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</row>
    <row r="77" spans="1:29" ht="24" customHeight="1" x14ac:dyDescent="0.4">
      <c r="A77" s="173" t="str">
        <f t="shared" si="27"/>
        <v>Trust the Process - Stephen</v>
      </c>
      <c r="B77" s="157">
        <f t="shared" si="29"/>
        <v>7.9</v>
      </c>
      <c r="C77" s="157"/>
      <c r="D77" s="158" t="s">
        <v>3186</v>
      </c>
      <c r="E77" s="158"/>
      <c r="F77" s="159"/>
      <c r="G77" s="160"/>
      <c r="H77" s="60" t="str">
        <f t="shared" si="28"/>
        <v>Andrew McCutchen (PIT - CF) </v>
      </c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</row>
    <row r="78" spans="1:29" ht="24" customHeight="1" thickBot="1" x14ac:dyDescent="0.45">
      <c r="A78" s="175" t="str">
        <f t="shared" si="27"/>
        <v>USSR - Kevin</v>
      </c>
      <c r="B78" s="176">
        <f t="shared" si="29"/>
        <v>7.1</v>
      </c>
      <c r="C78" s="176"/>
      <c r="D78" s="168"/>
      <c r="E78" s="168"/>
      <c r="F78" s="169" t="s">
        <v>3194</v>
      </c>
      <c r="G78" s="170"/>
      <c r="H78" s="60" t="str">
        <f t="shared" si="28"/>
        <v>Kenley Jansen (LAD - RP) </v>
      </c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</row>
    <row r="79" spans="1:29" s="150" customFormat="1" ht="24" customHeight="1" thickBot="1" x14ac:dyDescent="0.45">
      <c r="A79" s="211" t="s">
        <v>3144</v>
      </c>
      <c r="B79" s="184"/>
      <c r="C79" s="184"/>
      <c r="D79" s="145"/>
      <c r="E79" s="145"/>
      <c r="F79" s="146"/>
      <c r="G79" s="148"/>
      <c r="H79" s="148">
        <v>8</v>
      </c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</row>
    <row r="80" spans="1:29" ht="24" customHeight="1" x14ac:dyDescent="0.4">
      <c r="A80" s="179" t="str">
        <f>A56</f>
        <v>USSR - Kevin</v>
      </c>
      <c r="B80" s="180">
        <f>B58+2</f>
        <v>8.1</v>
      </c>
      <c r="C80" s="180"/>
      <c r="D80" s="181" t="s">
        <v>3061</v>
      </c>
      <c r="E80" s="181"/>
      <c r="F80" s="182"/>
      <c r="G80" s="183"/>
      <c r="H80" s="60" t="str">
        <f t="shared" si="28"/>
        <v>J.D. Martinez (DET - RF) </v>
      </c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</row>
    <row r="81" spans="1:29" ht="24" customHeight="1" x14ac:dyDescent="0.4">
      <c r="A81" s="173" t="str">
        <f>A55</f>
        <v>Trust the Process - Stephen</v>
      </c>
      <c r="B81" s="157">
        <f t="shared" ref="B81:B89" si="30">B59+2</f>
        <v>8.1999999999999993</v>
      </c>
      <c r="C81" s="157"/>
      <c r="D81" s="158"/>
      <c r="E81" s="158"/>
      <c r="F81" s="159" t="s">
        <v>3195</v>
      </c>
      <c r="G81" s="160"/>
      <c r="H81" s="60" t="str">
        <f t="shared" si="28"/>
        <v>Zack Greinke (ARI - SP) </v>
      </c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</row>
    <row r="82" spans="1:29" ht="24" customHeight="1" x14ac:dyDescent="0.4">
      <c r="A82" s="173" t="str">
        <f>A54</f>
        <v>HateCrushers - Jack</v>
      </c>
      <c r="B82" s="157">
        <f t="shared" si="30"/>
        <v>8.3000000000000007</v>
      </c>
      <c r="C82" s="157"/>
      <c r="D82" s="158" t="s">
        <v>3196</v>
      </c>
      <c r="E82" s="158"/>
      <c r="F82" s="159"/>
      <c r="G82" s="160"/>
      <c r="H82" s="60" t="str">
        <f t="shared" si="28"/>
        <v>Hanley Ramirez (BOS - 1B) </v>
      </c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</row>
    <row r="83" spans="1:29" s="140" customFormat="1" ht="24" customHeight="1" x14ac:dyDescent="0.4">
      <c r="A83" s="186" t="str">
        <f>A53</f>
        <v>Jobu's Butt - Nick</v>
      </c>
      <c r="B83" s="187">
        <f t="shared" si="30"/>
        <v>8.4</v>
      </c>
      <c r="C83" s="187"/>
      <c r="D83" s="188"/>
      <c r="E83" s="188"/>
      <c r="F83" s="189" t="s">
        <v>3197</v>
      </c>
      <c r="G83" s="190"/>
      <c r="H83" s="139" t="str">
        <f t="shared" si="28"/>
        <v>Zach Britton (BAL - RP) </v>
      </c>
      <c r="I83" s="152"/>
      <c r="J83" s="152"/>
      <c r="K83" s="152"/>
      <c r="L83" s="152"/>
      <c r="M83" s="152"/>
      <c r="N83" s="152"/>
      <c r="O83" s="152"/>
      <c r="P83" s="152"/>
      <c r="Q83" s="152"/>
      <c r="R83" s="152"/>
      <c r="S83" s="152"/>
      <c r="T83" s="152"/>
      <c r="U83" s="152"/>
      <c r="V83" s="152"/>
      <c r="W83" s="152"/>
      <c r="X83" s="152"/>
      <c r="Y83" s="152"/>
      <c r="Z83" s="152"/>
      <c r="AA83" s="152"/>
      <c r="AB83" s="152"/>
      <c r="AC83" s="153"/>
    </row>
    <row r="84" spans="1:29" s="142" customFormat="1" ht="24" customHeight="1" x14ac:dyDescent="0.4">
      <c r="A84" s="174" t="str">
        <f>A52</f>
        <v>Wombats - Mike L</v>
      </c>
      <c r="B84" s="162">
        <f t="shared" si="30"/>
        <v>8.5</v>
      </c>
      <c r="C84" s="162"/>
      <c r="D84" s="163"/>
      <c r="E84" s="163"/>
      <c r="F84" s="164" t="s">
        <v>3198</v>
      </c>
      <c r="G84" s="165"/>
      <c r="H84" s="141" t="str">
        <f t="shared" si="28"/>
        <v>Carlos Carrasco (CLE - SP) </v>
      </c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</row>
    <row r="85" spans="1:29" ht="24" customHeight="1" x14ac:dyDescent="0.4">
      <c r="A85" s="173" t="str">
        <f>A51</f>
        <v>Husani Waves - Muneer</v>
      </c>
      <c r="B85" s="157">
        <f t="shared" si="30"/>
        <v>8.6000000000000014</v>
      </c>
      <c r="C85" s="157"/>
      <c r="D85" s="158" t="s">
        <v>3199</v>
      </c>
      <c r="E85" s="158"/>
      <c r="F85" s="159"/>
      <c r="G85" s="160"/>
      <c r="H85" s="60" t="str">
        <f t="shared" si="28"/>
        <v>DJ LeMahieu (COL - 2B) </v>
      </c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</row>
    <row r="86" spans="1:29" ht="24" customHeight="1" x14ac:dyDescent="0.4">
      <c r="A86" s="173" t="str">
        <f>A50</f>
        <v>Bush Leaguer - Carl</v>
      </c>
      <c r="B86" s="157">
        <f t="shared" si="30"/>
        <v>8.7000000000000011</v>
      </c>
      <c r="C86" s="157"/>
      <c r="D86" s="158" t="s">
        <v>3208</v>
      </c>
      <c r="E86" s="158"/>
      <c r="F86" s="159"/>
      <c r="G86" s="160"/>
      <c r="H86" s="60" t="str">
        <f t="shared" si="28"/>
        <v>Alex Bregman (HOU - 3B) </v>
      </c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</row>
    <row r="87" spans="1:29" ht="24" customHeight="1" x14ac:dyDescent="0.4">
      <c r="A87" s="173" t="str">
        <f>A49</f>
        <v>Triple Playas - MiLo</v>
      </c>
      <c r="B87" s="157">
        <f t="shared" si="30"/>
        <v>8.8000000000000007</v>
      </c>
      <c r="C87" s="157"/>
      <c r="D87" s="158" t="s">
        <v>3200</v>
      </c>
      <c r="E87" s="158"/>
      <c r="F87" s="159"/>
      <c r="G87" s="160"/>
      <c r="H87" s="60" t="str">
        <f t="shared" si="28"/>
        <v>Ian Desmond (COL - LF,CF) </v>
      </c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</row>
    <row r="88" spans="1:29" ht="24" customHeight="1" x14ac:dyDescent="0.4">
      <c r="A88" s="173" t="str">
        <f>A48</f>
        <v>Rapid City Chiefs - Scott</v>
      </c>
      <c r="B88" s="157">
        <f t="shared" si="30"/>
        <v>8.9</v>
      </c>
      <c r="C88" s="157"/>
      <c r="D88" s="158" t="s">
        <v>3213</v>
      </c>
      <c r="E88" s="158"/>
      <c r="F88" s="159"/>
      <c r="G88" s="160"/>
      <c r="H88" s="60" t="str">
        <f t="shared" si="28"/>
        <v>Jose Bautista (TOR - RF,DH) </v>
      </c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</row>
    <row r="89" spans="1:29" ht="24" customHeight="1" thickBot="1" x14ac:dyDescent="0.45">
      <c r="A89" s="175" t="str">
        <f>A47</f>
        <v>Notorious - Tony</v>
      </c>
      <c r="B89" s="176">
        <f t="shared" si="30"/>
        <v>8.1</v>
      </c>
      <c r="C89" s="176"/>
      <c r="D89" s="168" t="s">
        <v>3202</v>
      </c>
      <c r="E89" s="168"/>
      <c r="F89" s="169"/>
      <c r="G89" s="170"/>
      <c r="H89" s="60" t="str">
        <f t="shared" si="28"/>
        <v>Matt Carpenter (STL - 1B,2B,3B) </v>
      </c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</row>
    <row r="90" spans="1:29" s="150" customFormat="1" ht="24" customHeight="1" thickBot="1" x14ac:dyDescent="0.45">
      <c r="A90" s="211" t="s">
        <v>3145</v>
      </c>
      <c r="B90" s="184"/>
      <c r="C90" s="184"/>
      <c r="D90" s="145"/>
      <c r="E90" s="145"/>
      <c r="F90" s="146"/>
      <c r="G90" s="148"/>
      <c r="H90" s="148">
        <v>9</v>
      </c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</row>
    <row r="91" spans="1:29" ht="24" customHeight="1" x14ac:dyDescent="0.4">
      <c r="A91" s="179" t="str">
        <f t="shared" ref="A91:A100" si="31">A69</f>
        <v>Notorious - Tony</v>
      </c>
      <c r="B91" s="180">
        <f>B69+2</f>
        <v>9.1</v>
      </c>
      <c r="C91" s="180"/>
      <c r="D91" s="181" t="s">
        <v>3211</v>
      </c>
      <c r="E91" s="181"/>
      <c r="F91" s="182"/>
      <c r="G91" s="183"/>
      <c r="H91" s="60" t="str">
        <f t="shared" si="28"/>
        <v>Matt Kemp (ATL - LF,RF) </v>
      </c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</row>
    <row r="92" spans="1:29" ht="24" customHeight="1" x14ac:dyDescent="0.4">
      <c r="A92" s="173" t="str">
        <f t="shared" si="31"/>
        <v>Rapid City Chiefs - Scott</v>
      </c>
      <c r="B92" s="157">
        <f t="shared" ref="B92:B100" si="32">B70+2</f>
        <v>9.1999999999999993</v>
      </c>
      <c r="C92" s="157"/>
      <c r="D92" s="158"/>
      <c r="E92" s="158"/>
      <c r="F92" s="159" t="s">
        <v>3266</v>
      </c>
      <c r="G92" s="160"/>
      <c r="H92" s="60" t="str">
        <f t="shared" si="28"/>
        <v>Wade Davis (CHC - RP) </v>
      </c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</row>
    <row r="93" spans="1:29" ht="24" customHeight="1" x14ac:dyDescent="0.4">
      <c r="A93" s="173" t="str">
        <f t="shared" si="31"/>
        <v>Triple Playas - MiLo</v>
      </c>
      <c r="B93" s="157">
        <f t="shared" si="32"/>
        <v>9.3000000000000007</v>
      </c>
      <c r="C93" s="157"/>
      <c r="D93" s="158"/>
      <c r="E93" s="158"/>
      <c r="F93" s="159" t="s">
        <v>3251</v>
      </c>
      <c r="G93" s="160"/>
      <c r="H93" s="60" t="str">
        <f t="shared" si="28"/>
        <v>David Price (BOS - SP) DTD </v>
      </c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</row>
    <row r="94" spans="1:29" ht="24" customHeight="1" x14ac:dyDescent="0.4">
      <c r="A94" s="173" t="str">
        <f t="shared" si="31"/>
        <v>Bush Leaguer - Carl</v>
      </c>
      <c r="B94" s="157">
        <f t="shared" si="32"/>
        <v>9.4</v>
      </c>
      <c r="C94" s="157"/>
      <c r="D94" s="158"/>
      <c r="E94" s="158"/>
      <c r="F94" s="159" t="s">
        <v>3280</v>
      </c>
      <c r="G94" s="160"/>
      <c r="H94" s="60" t="str">
        <f t="shared" si="28"/>
        <v>Kelvin Herrera (KC - RP) </v>
      </c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</row>
    <row r="95" spans="1:29" ht="24" customHeight="1" x14ac:dyDescent="0.4">
      <c r="A95" s="173" t="str">
        <f t="shared" si="31"/>
        <v>Husani Waves - Muneer</v>
      </c>
      <c r="B95" s="157">
        <f t="shared" si="32"/>
        <v>9.5</v>
      </c>
      <c r="C95" s="157"/>
      <c r="D95" s="158"/>
      <c r="E95" s="158"/>
      <c r="F95" s="159" t="s">
        <v>3275</v>
      </c>
      <c r="G95" s="160"/>
      <c r="H95" s="60" t="str">
        <f t="shared" si="28"/>
        <v>Masahiro Tanaka (NYY - SP) </v>
      </c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</row>
    <row r="96" spans="1:29" s="142" customFormat="1" ht="24" customHeight="1" x14ac:dyDescent="0.4">
      <c r="A96" s="174" t="str">
        <f t="shared" si="31"/>
        <v>Wombats - Mike L</v>
      </c>
      <c r="B96" s="162">
        <f t="shared" si="32"/>
        <v>9.6</v>
      </c>
      <c r="C96" s="162"/>
      <c r="D96" s="163" t="s">
        <v>3203</v>
      </c>
      <c r="E96" s="163"/>
      <c r="F96" s="164"/>
      <c r="G96" s="191"/>
      <c r="H96" s="141" t="str">
        <f t="shared" si="28"/>
        <v>Adam Jones (BAL - CF) </v>
      </c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4"/>
    </row>
    <row r="97" spans="1:29" ht="24" customHeight="1" x14ac:dyDescent="0.4">
      <c r="A97" s="173" t="str">
        <f t="shared" si="31"/>
        <v>Jobu's Butt - Nick</v>
      </c>
      <c r="B97" s="157">
        <f t="shared" si="32"/>
        <v>9.6999999999999993</v>
      </c>
      <c r="C97" s="157"/>
      <c r="D97" s="158"/>
      <c r="E97" s="158"/>
      <c r="F97" s="159" t="s">
        <v>3259</v>
      </c>
      <c r="G97" s="160"/>
      <c r="H97" s="60" t="str">
        <f t="shared" si="28"/>
        <v>Rick Porcello (BOS - SP) </v>
      </c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</row>
    <row r="98" spans="1:29" ht="24" customHeight="1" x14ac:dyDescent="0.4">
      <c r="A98" s="173" t="str">
        <f t="shared" si="31"/>
        <v>HateCrushers - Jack</v>
      </c>
      <c r="B98" s="157">
        <f t="shared" si="32"/>
        <v>9.8000000000000007</v>
      </c>
      <c r="C98" s="157"/>
      <c r="D98" s="158" t="s">
        <v>3201</v>
      </c>
      <c r="E98" s="158"/>
      <c r="F98" s="159"/>
      <c r="G98" s="160"/>
      <c r="H98" s="60" t="str">
        <f t="shared" si="28"/>
        <v>Todd Frazier (CWS - 1B,3B) </v>
      </c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</row>
    <row r="99" spans="1:29" ht="24" customHeight="1" x14ac:dyDescent="0.4">
      <c r="A99" s="173" t="str">
        <f t="shared" si="31"/>
        <v>Trust the Process - Stephen</v>
      </c>
      <c r="B99" s="157">
        <f t="shared" si="32"/>
        <v>9.9</v>
      </c>
      <c r="C99" s="157"/>
      <c r="D99" s="158"/>
      <c r="E99" s="158"/>
      <c r="F99" s="159" t="s">
        <v>3257</v>
      </c>
      <c r="G99" s="160"/>
      <c r="H99" s="60" t="str">
        <f t="shared" si="28"/>
        <v>Danny Duffy (KC - SP,RP) </v>
      </c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</row>
    <row r="100" spans="1:29" ht="24" customHeight="1" thickBot="1" x14ac:dyDescent="0.45">
      <c r="A100" s="175" t="str">
        <f t="shared" si="31"/>
        <v>USSR - Kevin</v>
      </c>
      <c r="B100" s="176">
        <f t="shared" si="32"/>
        <v>9.1</v>
      </c>
      <c r="C100" s="176"/>
      <c r="D100" s="168" t="s">
        <v>3209</v>
      </c>
      <c r="E100" s="168"/>
      <c r="F100" s="169"/>
      <c r="G100" s="170"/>
      <c r="H100" s="60" t="str">
        <f t="shared" si="28"/>
        <v>Billy Hamilton (CIN - CF) </v>
      </c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</row>
    <row r="101" spans="1:29" s="150" customFormat="1" ht="24" customHeight="1" thickBot="1" x14ac:dyDescent="0.45">
      <c r="A101" s="211" t="s">
        <v>3146</v>
      </c>
      <c r="B101" s="184"/>
      <c r="C101" s="184"/>
      <c r="D101" s="145"/>
      <c r="E101" s="145"/>
      <c r="F101" s="146"/>
      <c r="G101" s="148"/>
      <c r="H101" s="148">
        <v>10</v>
      </c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</row>
    <row r="102" spans="1:29" ht="24" customHeight="1" x14ac:dyDescent="0.4">
      <c r="A102" s="179" t="str">
        <f t="shared" ref="A102:A111" si="33">A80</f>
        <v>USSR - Kevin</v>
      </c>
      <c r="B102" s="180">
        <f>B80+2</f>
        <v>10.1</v>
      </c>
      <c r="C102" s="180"/>
      <c r="D102" s="181"/>
      <c r="E102" s="181"/>
      <c r="F102" s="182" t="s">
        <v>3252</v>
      </c>
      <c r="G102" s="183"/>
      <c r="H102" s="60" t="str">
        <f t="shared" si="28"/>
        <v>Gerrit Cole (PIT - SP) </v>
      </c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</row>
    <row r="103" spans="1:29" ht="24" customHeight="1" x14ac:dyDescent="0.4">
      <c r="A103" s="173" t="str">
        <f t="shared" si="33"/>
        <v>Trust the Process - Stephen</v>
      </c>
      <c r="B103" s="157">
        <f t="shared" ref="B103:B111" si="34">B81+2</f>
        <v>10.199999999999999</v>
      </c>
      <c r="C103" s="157"/>
      <c r="D103" s="158"/>
      <c r="E103" s="158"/>
      <c r="F103" s="159" t="s">
        <v>3258</v>
      </c>
      <c r="G103" s="160"/>
      <c r="H103" s="60" t="str">
        <f t="shared" si="28"/>
        <v>Mark Melancon (SF - RP) </v>
      </c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  <c r="AB103" s="60"/>
      <c r="AC103" s="60"/>
    </row>
    <row r="104" spans="1:29" ht="24" customHeight="1" x14ac:dyDescent="0.4">
      <c r="A104" s="173" t="str">
        <f t="shared" si="33"/>
        <v>HateCrushers - Jack</v>
      </c>
      <c r="B104" s="157">
        <f t="shared" si="34"/>
        <v>10.3</v>
      </c>
      <c r="C104" s="157"/>
      <c r="D104" s="158"/>
      <c r="E104" s="158"/>
      <c r="F104" s="159" t="s">
        <v>3253</v>
      </c>
      <c r="G104" s="160"/>
      <c r="H104" s="60" t="str">
        <f t="shared" si="28"/>
        <v>Kenta Maeda (LAD - SP) </v>
      </c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  <c r="AB104" s="60"/>
      <c r="AC104" s="60"/>
    </row>
    <row r="105" spans="1:29" ht="24" customHeight="1" x14ac:dyDescent="0.4">
      <c r="A105" s="173" t="str">
        <f t="shared" si="33"/>
        <v>Jobu's Butt - Nick</v>
      </c>
      <c r="B105" s="157">
        <f t="shared" si="34"/>
        <v>10.4</v>
      </c>
      <c r="C105" s="157"/>
      <c r="D105" s="158"/>
      <c r="E105" s="158"/>
      <c r="F105" s="159" t="s">
        <v>3254</v>
      </c>
      <c r="G105" s="160"/>
      <c r="H105" s="60" t="str">
        <f t="shared" si="28"/>
        <v>Seung-Hwan Oh (STL - RP) </v>
      </c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  <c r="AB105" s="60"/>
      <c r="AC105" s="60"/>
    </row>
    <row r="106" spans="1:29" s="142" customFormat="1" ht="24" customHeight="1" x14ac:dyDescent="0.4">
      <c r="A106" s="174" t="str">
        <f t="shared" si="33"/>
        <v>Wombats - Mike L</v>
      </c>
      <c r="B106" s="162">
        <f t="shared" si="34"/>
        <v>10.5</v>
      </c>
      <c r="C106" s="162"/>
      <c r="D106" s="163"/>
      <c r="E106" s="163"/>
      <c r="F106" s="164" t="s">
        <v>3274</v>
      </c>
      <c r="G106" s="165"/>
      <c r="H106" s="141" t="str">
        <f t="shared" si="28"/>
        <v>Jose Quintana (CWS - SP) </v>
      </c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</row>
    <row r="107" spans="1:29" ht="24" customHeight="1" x14ac:dyDescent="0.4">
      <c r="A107" s="173" t="str">
        <f t="shared" si="33"/>
        <v>Husani Waves - Muneer</v>
      </c>
      <c r="B107" s="157">
        <f t="shared" si="34"/>
        <v>10.600000000000001</v>
      </c>
      <c r="C107" s="157"/>
      <c r="D107" s="158"/>
      <c r="E107" s="158"/>
      <c r="F107" s="159" t="s">
        <v>3260</v>
      </c>
      <c r="G107" s="160"/>
      <c r="H107" s="60" t="str">
        <f t="shared" si="28"/>
        <v>Julio Teheran (ATL - SP) </v>
      </c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  <c r="AB107" s="60"/>
      <c r="AC107" s="60"/>
    </row>
    <row r="108" spans="1:29" ht="24" customHeight="1" x14ac:dyDescent="0.4">
      <c r="A108" s="173" t="str">
        <f t="shared" si="33"/>
        <v>Bush Leaguer - Carl</v>
      </c>
      <c r="B108" s="157">
        <f t="shared" si="34"/>
        <v>10.700000000000001</v>
      </c>
      <c r="C108" s="157"/>
      <c r="D108" s="158"/>
      <c r="E108" s="158"/>
      <c r="F108" s="159" t="s">
        <v>3281</v>
      </c>
      <c r="G108" s="160"/>
      <c r="H108" s="60" t="str">
        <f t="shared" si="28"/>
        <v>Felix Hernandez (SEA - SP) </v>
      </c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</row>
    <row r="109" spans="1:29" s="140" customFormat="1" ht="24" customHeight="1" x14ac:dyDescent="0.4">
      <c r="A109" s="186" t="str">
        <f t="shared" si="33"/>
        <v>Triple Playas - MiLo</v>
      </c>
      <c r="B109" s="187">
        <f t="shared" si="34"/>
        <v>10.8</v>
      </c>
      <c r="C109" s="187"/>
      <c r="D109" s="188" t="s">
        <v>3265</v>
      </c>
      <c r="E109" s="188"/>
      <c r="F109" s="189"/>
      <c r="G109" s="190"/>
      <c r="H109" s="139" t="str">
        <f t="shared" si="28"/>
        <v>Justin Upton (DET - LF,CF) </v>
      </c>
      <c r="I109" s="152"/>
      <c r="J109" s="152"/>
      <c r="K109" s="152"/>
      <c r="L109" s="152"/>
      <c r="M109" s="152"/>
      <c r="N109" s="152"/>
      <c r="O109" s="152"/>
      <c r="P109" s="152"/>
      <c r="Q109" s="152"/>
      <c r="R109" s="152"/>
      <c r="S109" s="152"/>
      <c r="T109" s="152"/>
      <c r="U109" s="152"/>
      <c r="V109" s="152"/>
      <c r="W109" s="152"/>
      <c r="X109" s="152"/>
      <c r="Y109" s="152"/>
      <c r="Z109" s="152"/>
      <c r="AA109" s="152"/>
      <c r="AB109" s="152"/>
      <c r="AC109" s="153"/>
    </row>
    <row r="110" spans="1:29" ht="24" customHeight="1" x14ac:dyDescent="0.4">
      <c r="A110" s="173" t="str">
        <f t="shared" si="33"/>
        <v>Rapid City Chiefs - Scott</v>
      </c>
      <c r="B110" s="157">
        <f t="shared" si="34"/>
        <v>10.9</v>
      </c>
      <c r="C110" s="157"/>
      <c r="D110" s="158"/>
      <c r="E110" s="158"/>
      <c r="F110" s="159" t="s">
        <v>3255</v>
      </c>
      <c r="G110" s="160"/>
      <c r="H110" s="60" t="str">
        <f t="shared" si="28"/>
        <v>Edwin Diaz (SEA - RP) </v>
      </c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  <c r="AB110" s="60"/>
      <c r="AC110" s="60"/>
    </row>
    <row r="111" spans="1:29" ht="24" customHeight="1" thickBot="1" x14ac:dyDescent="0.45">
      <c r="A111" s="175" t="str">
        <f t="shared" si="33"/>
        <v>Notorious - Tony</v>
      </c>
      <c r="B111" s="176">
        <f t="shared" si="34"/>
        <v>10.1</v>
      </c>
      <c r="C111" s="176"/>
      <c r="D111" s="168"/>
      <c r="E111" s="168"/>
      <c r="F111" s="169" t="s">
        <v>3256</v>
      </c>
      <c r="G111" s="170"/>
      <c r="H111" s="60" t="str">
        <f t="shared" si="28"/>
        <v>Roberto Osuna (TOR - RP) </v>
      </c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0"/>
      <c r="AC111" s="60"/>
    </row>
    <row r="112" spans="1:29" s="150" customFormat="1" ht="24" customHeight="1" thickBot="1" x14ac:dyDescent="0.45">
      <c r="A112" s="211" t="s">
        <v>3147</v>
      </c>
      <c r="B112" s="184"/>
      <c r="C112" s="184"/>
      <c r="D112" s="145"/>
      <c r="E112" s="145"/>
      <c r="F112" s="146"/>
      <c r="G112" s="148"/>
      <c r="H112" s="148">
        <v>11</v>
      </c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</row>
    <row r="113" spans="1:29" ht="24" customHeight="1" x14ac:dyDescent="0.4">
      <c r="A113" s="179" t="str">
        <f>A89</f>
        <v>Notorious - Tony</v>
      </c>
      <c r="B113" s="180">
        <f>B91+2</f>
        <v>11.1</v>
      </c>
      <c r="C113" s="180"/>
      <c r="D113" s="181" t="s">
        <v>3163</v>
      </c>
      <c r="E113" s="181"/>
      <c r="F113" s="182"/>
      <c r="G113" s="183"/>
      <c r="H113" s="60" t="str">
        <f t="shared" si="28"/>
        <v>David Dahl (COL - LF,CF) DTD </v>
      </c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</row>
    <row r="114" spans="1:29" ht="24" customHeight="1" x14ac:dyDescent="0.4">
      <c r="A114" s="173" t="str">
        <f>A88</f>
        <v>Rapid City Chiefs - Scott</v>
      </c>
      <c r="B114" s="157">
        <f t="shared" ref="B114:B122" si="35">B92+2</f>
        <v>11.2</v>
      </c>
      <c r="C114" s="157"/>
      <c r="D114" s="158" t="s">
        <v>3181</v>
      </c>
      <c r="E114" s="158"/>
      <c r="F114" s="159"/>
      <c r="G114" s="160"/>
      <c r="H114" s="60" t="str">
        <f t="shared" si="28"/>
        <v>Willson Contreras (CHC - C,LF) </v>
      </c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  <c r="AB114" s="60"/>
      <c r="AC114" s="60"/>
    </row>
    <row r="115" spans="1:29" ht="24" customHeight="1" x14ac:dyDescent="0.4">
      <c r="A115" s="173" t="str">
        <f>A87</f>
        <v>Triple Playas - MiLo</v>
      </c>
      <c r="B115" s="157">
        <f t="shared" si="35"/>
        <v>11.3</v>
      </c>
      <c r="C115" s="157"/>
      <c r="D115" s="158" t="s">
        <v>3234</v>
      </c>
      <c r="E115" s="158"/>
      <c r="F115" s="159"/>
      <c r="G115" s="160"/>
      <c r="H115" s="60" t="str">
        <f t="shared" si="28"/>
        <v>Troy Tulowitzki (TOR - SS) </v>
      </c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</row>
    <row r="116" spans="1:29" ht="24" customHeight="1" x14ac:dyDescent="0.4">
      <c r="A116" s="173" t="str">
        <f>A86</f>
        <v>Bush Leaguer - Carl</v>
      </c>
      <c r="B116" s="157">
        <f t="shared" si="35"/>
        <v>11.4</v>
      </c>
      <c r="C116" s="157"/>
      <c r="D116" s="158"/>
      <c r="E116" s="158"/>
      <c r="F116" s="159" t="s">
        <v>3263</v>
      </c>
      <c r="G116" s="160"/>
      <c r="H116" s="60" t="str">
        <f t="shared" si="28"/>
        <v>Rich Hill (LAD - SP) </v>
      </c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</row>
    <row r="117" spans="1:29" ht="24" customHeight="1" x14ac:dyDescent="0.4">
      <c r="A117" s="173" t="str">
        <f>A85</f>
        <v>Husani Waves - Muneer</v>
      </c>
      <c r="B117" s="157">
        <f t="shared" si="35"/>
        <v>11.5</v>
      </c>
      <c r="C117" s="157"/>
      <c r="D117" s="158" t="s">
        <v>3222</v>
      </c>
      <c r="E117" s="158"/>
      <c r="F117" s="159"/>
      <c r="G117" s="160"/>
      <c r="H117" s="60" t="str">
        <f t="shared" si="28"/>
        <v>Andrew Benintendi (BOS - LF) </v>
      </c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  <c r="AB117" s="60"/>
      <c r="AC117" s="60"/>
    </row>
    <row r="118" spans="1:29" s="142" customFormat="1" ht="24" customHeight="1" x14ac:dyDescent="0.4">
      <c r="A118" s="174" t="str">
        <f>A84</f>
        <v>Wombats - Mike L</v>
      </c>
      <c r="B118" s="162">
        <f t="shared" si="35"/>
        <v>11.6</v>
      </c>
      <c r="C118" s="162"/>
      <c r="D118" s="163" t="s">
        <v>3224</v>
      </c>
      <c r="E118" s="163"/>
      <c r="F118" s="164"/>
      <c r="G118" s="165"/>
      <c r="H118" s="141" t="str">
        <f t="shared" si="28"/>
        <v>Jose Ramirez (CLE - 3B,LF) </v>
      </c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</row>
    <row r="119" spans="1:29" ht="24" customHeight="1" x14ac:dyDescent="0.4">
      <c r="A119" s="173" t="str">
        <f>A83</f>
        <v>Jobu's Butt - Nick</v>
      </c>
      <c r="B119" s="157">
        <f t="shared" si="35"/>
        <v>11.7</v>
      </c>
      <c r="C119" s="157"/>
      <c r="D119" s="158"/>
      <c r="E119" s="158"/>
      <c r="F119" s="159" t="s">
        <v>3264</v>
      </c>
      <c r="G119" s="160"/>
      <c r="H119" s="60" t="str">
        <f t="shared" si="28"/>
        <v>Kenneth Giles (HOU - RP) </v>
      </c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  <c r="AB119" s="60"/>
      <c r="AC119" s="60"/>
    </row>
    <row r="120" spans="1:29" ht="24" customHeight="1" x14ac:dyDescent="0.4">
      <c r="A120" s="173" t="str">
        <f>A82</f>
        <v>HateCrushers - Jack</v>
      </c>
      <c r="B120" s="157">
        <f t="shared" si="35"/>
        <v>11.8</v>
      </c>
      <c r="C120" s="157"/>
      <c r="D120" s="158"/>
      <c r="E120" s="158"/>
      <c r="F120" s="159" t="s">
        <v>3276</v>
      </c>
      <c r="G120" s="160"/>
      <c r="H120" s="60" t="str">
        <f t="shared" si="28"/>
        <v>Craig Kimbrel (BOS - RP) </v>
      </c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  <c r="AB120" s="60"/>
      <c r="AC120" s="60"/>
    </row>
    <row r="121" spans="1:29" ht="24" customHeight="1" x14ac:dyDescent="0.4">
      <c r="A121" s="173" t="str">
        <f>A81</f>
        <v>Trust the Process - Stephen</v>
      </c>
      <c r="B121" s="157">
        <f t="shared" si="35"/>
        <v>11.9</v>
      </c>
      <c r="C121" s="157"/>
      <c r="D121" s="158" t="s">
        <v>3205</v>
      </c>
      <c r="E121" s="158"/>
      <c r="F121" s="159"/>
      <c r="G121" s="160"/>
      <c r="H121" s="60" t="str">
        <f t="shared" si="28"/>
        <v>Jonathan Lucroy (TEX - C,1B) </v>
      </c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</row>
    <row r="122" spans="1:29" s="140" customFormat="1" ht="24" customHeight="1" thickBot="1" x14ac:dyDescent="0.45">
      <c r="A122" s="192" t="str">
        <f>A80</f>
        <v>USSR - Kevin</v>
      </c>
      <c r="B122" s="193">
        <f t="shared" si="35"/>
        <v>11.1</v>
      </c>
      <c r="C122" s="193"/>
      <c r="D122" s="194" t="s">
        <v>3235</v>
      </c>
      <c r="E122" s="194"/>
      <c r="F122" s="195"/>
      <c r="G122" s="196"/>
      <c r="H122" s="139" t="str">
        <f t="shared" si="28"/>
        <v>Evan Gattis (HOU - C,DH) </v>
      </c>
      <c r="I122" s="152"/>
      <c r="J122" s="152"/>
      <c r="K122" s="152"/>
      <c r="L122" s="152"/>
      <c r="M122" s="152"/>
      <c r="N122" s="152"/>
      <c r="O122" s="152"/>
      <c r="P122" s="152"/>
      <c r="Q122" s="152"/>
      <c r="R122" s="152"/>
      <c r="S122" s="152"/>
      <c r="T122" s="152"/>
      <c r="U122" s="152"/>
      <c r="V122" s="152"/>
      <c r="W122" s="152"/>
      <c r="X122" s="152"/>
      <c r="Y122" s="152"/>
      <c r="Z122" s="152"/>
      <c r="AA122" s="152"/>
      <c r="AB122" s="152"/>
      <c r="AC122" s="153"/>
    </row>
    <row r="123" spans="1:29" s="150" customFormat="1" ht="24" customHeight="1" thickBot="1" x14ac:dyDescent="0.45">
      <c r="A123" s="211" t="s">
        <v>3148</v>
      </c>
      <c r="B123" s="184"/>
      <c r="C123" s="184"/>
      <c r="D123" s="145"/>
      <c r="E123" s="145"/>
      <c r="F123" s="146"/>
      <c r="G123" s="148"/>
      <c r="H123" s="148">
        <v>12</v>
      </c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</row>
    <row r="124" spans="1:29" ht="24" customHeight="1" x14ac:dyDescent="0.4">
      <c r="A124" s="179" t="str">
        <f t="shared" ref="A124:A133" si="36">A102</f>
        <v>USSR - Kevin</v>
      </c>
      <c r="B124" s="180">
        <f>B102+2</f>
        <v>12.1</v>
      </c>
      <c r="C124" s="180"/>
      <c r="D124" s="181"/>
      <c r="E124" s="181"/>
      <c r="F124" s="182" t="s">
        <v>3279</v>
      </c>
      <c r="G124" s="183"/>
      <c r="H124" s="60" t="str">
        <f t="shared" si="28"/>
        <v>Cody Allen (CLE - RP) </v>
      </c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</row>
    <row r="125" spans="1:29" ht="24" customHeight="1" x14ac:dyDescent="0.4">
      <c r="A125" s="173" t="str">
        <f t="shared" si="36"/>
        <v>Trust the Process - Stephen</v>
      </c>
      <c r="B125" s="157">
        <f t="shared" ref="B125:B133" si="37">B103+2</f>
        <v>12.2</v>
      </c>
      <c r="C125" s="157"/>
      <c r="D125" s="158"/>
      <c r="E125" s="158"/>
      <c r="F125" s="159" t="s">
        <v>3288</v>
      </c>
      <c r="G125" s="160"/>
      <c r="H125" s="60" t="str">
        <f t="shared" si="28"/>
        <v>Alexander Colome (TB - RP) </v>
      </c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  <c r="AB125" s="60"/>
      <c r="AC125" s="60"/>
    </row>
    <row r="126" spans="1:29" ht="24" customHeight="1" x14ac:dyDescent="0.4">
      <c r="A126" s="173" t="str">
        <f t="shared" si="36"/>
        <v>HateCrushers - Jack</v>
      </c>
      <c r="B126" s="157">
        <f t="shared" si="37"/>
        <v>12.3</v>
      </c>
      <c r="C126" s="157"/>
      <c r="D126" s="215" t="s">
        <v>3232</v>
      </c>
      <c r="E126" s="158"/>
      <c r="F126" s="159"/>
      <c r="G126" s="160"/>
      <c r="H126" s="60" t="str">
        <f>IF(D126="",F126,D126)</f>
        <v>Salvador Perez (KC - C) </v>
      </c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  <c r="AB126" s="60"/>
      <c r="AC126" s="60"/>
    </row>
    <row r="127" spans="1:29" ht="24" customHeight="1" x14ac:dyDescent="0.4">
      <c r="A127" s="173" t="str">
        <f t="shared" si="36"/>
        <v>Jobu's Butt - Nick</v>
      </c>
      <c r="B127" s="157">
        <f t="shared" si="37"/>
        <v>12.4</v>
      </c>
      <c r="C127" s="157"/>
      <c r="D127" s="158" t="s">
        <v>3220</v>
      </c>
      <c r="E127" s="158"/>
      <c r="F127" s="159"/>
      <c r="G127" s="160"/>
      <c r="H127" s="60" t="str">
        <f>IF(D127="",F127,D127)</f>
        <v>Stephen Piscotty (STL - CF,RF) </v>
      </c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  <c r="AB127" s="60"/>
      <c r="AC127" s="60"/>
    </row>
    <row r="128" spans="1:29" s="142" customFormat="1" ht="24" customHeight="1" x14ac:dyDescent="0.4">
      <c r="A128" s="174" t="str">
        <f t="shared" si="36"/>
        <v>Wombats - Mike L</v>
      </c>
      <c r="B128" s="162">
        <f t="shared" si="37"/>
        <v>12.5</v>
      </c>
      <c r="C128" s="162"/>
      <c r="D128" s="163" t="s">
        <v>3239</v>
      </c>
      <c r="E128" s="163"/>
      <c r="F128" s="164"/>
      <c r="G128" s="165"/>
      <c r="H128" s="141" t="str">
        <f t="shared" si="28"/>
        <v>Eduardo Nunez (SF - 3B,SS) </v>
      </c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</row>
    <row r="129" spans="1:29" ht="24" customHeight="1" x14ac:dyDescent="0.4">
      <c r="A129" s="173" t="str">
        <f t="shared" si="36"/>
        <v>Husani Waves - Muneer</v>
      </c>
      <c r="B129" s="157">
        <f t="shared" si="37"/>
        <v>12.600000000000001</v>
      </c>
      <c r="C129" s="157"/>
      <c r="D129" s="158"/>
      <c r="E129" s="158"/>
      <c r="F129" s="159" t="s">
        <v>3286</v>
      </c>
      <c r="G129" s="160"/>
      <c r="H129" s="60" t="str">
        <f t="shared" si="28"/>
        <v>David Robertson (CWS - RP) </v>
      </c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  <c r="AB129" s="60"/>
      <c r="AC129" s="60"/>
    </row>
    <row r="130" spans="1:29" ht="24" customHeight="1" x14ac:dyDescent="0.4">
      <c r="A130" s="173" t="str">
        <f t="shared" si="36"/>
        <v>Bush Leaguer - Carl</v>
      </c>
      <c r="B130" s="157">
        <f t="shared" si="37"/>
        <v>12.700000000000001</v>
      </c>
      <c r="C130" s="157"/>
      <c r="D130" s="158" t="s">
        <v>3219</v>
      </c>
      <c r="E130" s="158"/>
      <c r="F130" s="159"/>
      <c r="G130" s="160"/>
      <c r="H130" s="60" t="str">
        <f t="shared" si="28"/>
        <v>Jackie Bradley (BOS - CF) </v>
      </c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60"/>
    </row>
    <row r="131" spans="1:29" ht="24" customHeight="1" x14ac:dyDescent="0.4">
      <c r="A131" s="173" t="str">
        <f t="shared" si="36"/>
        <v>Triple Playas - MiLo</v>
      </c>
      <c r="B131" s="157">
        <f t="shared" si="37"/>
        <v>12.8</v>
      </c>
      <c r="C131" s="157"/>
      <c r="D131" s="158"/>
      <c r="E131" s="158"/>
      <c r="F131" s="159" t="s">
        <v>3295</v>
      </c>
      <c r="G131" s="160"/>
      <c r="H131" s="60" t="str">
        <f t="shared" si="28"/>
        <v>A.J. Ramos (MIA - RP) </v>
      </c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</row>
    <row r="132" spans="1:29" ht="24" customHeight="1" x14ac:dyDescent="0.4">
      <c r="A132" s="173" t="str">
        <f t="shared" si="36"/>
        <v>Rapid City Chiefs - Scott</v>
      </c>
      <c r="B132" s="157">
        <f t="shared" si="37"/>
        <v>12.9</v>
      </c>
      <c r="C132" s="157"/>
      <c r="D132" s="158" t="s">
        <v>3228</v>
      </c>
      <c r="E132" s="158"/>
      <c r="F132" s="159"/>
      <c r="G132" s="160"/>
      <c r="H132" s="60" t="str">
        <f t="shared" ref="H132:H195" si="38">IF(D132="",F132,D132)</f>
        <v>Aledmys Diaz (STL - SS) </v>
      </c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  <c r="AB132" s="60"/>
      <c r="AC132" s="60"/>
    </row>
    <row r="133" spans="1:29" ht="24" customHeight="1" thickBot="1" x14ac:dyDescent="0.45">
      <c r="A133" s="175" t="str">
        <f t="shared" si="36"/>
        <v>Notorious - Tony</v>
      </c>
      <c r="B133" s="176">
        <f t="shared" si="37"/>
        <v>12.1</v>
      </c>
      <c r="C133" s="176"/>
      <c r="D133" s="168"/>
      <c r="E133" s="168"/>
      <c r="F133" s="169" t="s">
        <v>3261</v>
      </c>
      <c r="G133" s="170"/>
      <c r="H133" s="60" t="str">
        <f t="shared" si="38"/>
        <v>Danny Salazar (CLE - SP) </v>
      </c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</row>
    <row r="134" spans="1:29" s="150" customFormat="1" ht="24" customHeight="1" thickBot="1" x14ac:dyDescent="0.45">
      <c r="A134" s="211" t="s">
        <v>3149</v>
      </c>
      <c r="B134" s="184"/>
      <c r="C134" s="184"/>
      <c r="D134" s="145"/>
      <c r="E134" s="145"/>
      <c r="F134" s="146"/>
      <c r="G134" s="148"/>
      <c r="H134" s="148">
        <v>13</v>
      </c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</row>
    <row r="135" spans="1:29" s="140" customFormat="1" ht="24" customHeight="1" x14ac:dyDescent="0.4">
      <c r="A135" s="197" t="str">
        <f>A111</f>
        <v>Notorious - Tony</v>
      </c>
      <c r="B135" s="198">
        <f>B113+2</f>
        <v>13.1</v>
      </c>
      <c r="C135" s="198"/>
      <c r="D135" s="199"/>
      <c r="E135" s="199"/>
      <c r="F135" s="200" t="s">
        <v>3277</v>
      </c>
      <c r="G135" s="201"/>
      <c r="H135" s="139" t="str">
        <f t="shared" si="38"/>
        <v>Andrew Miller (CLE - RP) </v>
      </c>
      <c r="I135" s="152"/>
      <c r="J135" s="152"/>
      <c r="K135" s="152"/>
      <c r="L135" s="152"/>
      <c r="M135" s="152"/>
      <c r="N135" s="152"/>
      <c r="O135" s="152"/>
      <c r="P135" s="152"/>
      <c r="Q135" s="152"/>
      <c r="R135" s="152"/>
      <c r="S135" s="152"/>
      <c r="T135" s="152"/>
      <c r="U135" s="152"/>
      <c r="V135" s="152"/>
      <c r="W135" s="152"/>
      <c r="X135" s="152"/>
      <c r="Y135" s="152"/>
      <c r="Z135" s="152"/>
      <c r="AA135" s="152"/>
      <c r="AB135" s="152"/>
      <c r="AC135" s="153"/>
    </row>
    <row r="136" spans="1:29" ht="24" customHeight="1" x14ac:dyDescent="0.4">
      <c r="A136" s="173" t="str">
        <f>A110</f>
        <v>Rapid City Chiefs - Scott</v>
      </c>
      <c r="B136" s="157">
        <f t="shared" ref="B136:B144" si="39">B114+2</f>
        <v>13.2</v>
      </c>
      <c r="C136" s="157"/>
      <c r="D136" s="158"/>
      <c r="E136" s="158"/>
      <c r="F136" s="159" t="s">
        <v>3287</v>
      </c>
      <c r="G136" s="160"/>
      <c r="H136" s="60" t="str">
        <f t="shared" si="38"/>
        <v>Lance McCullers (HOU - SP) DL15 </v>
      </c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0"/>
      <c r="AC136" s="60"/>
    </row>
    <row r="137" spans="1:29" ht="24" customHeight="1" x14ac:dyDescent="0.4">
      <c r="A137" s="173" t="str">
        <f>A109</f>
        <v>Triple Playas - MiLo</v>
      </c>
      <c r="B137" s="157">
        <f t="shared" si="39"/>
        <v>13.3</v>
      </c>
      <c r="C137" s="157"/>
      <c r="D137" s="158"/>
      <c r="E137" s="158"/>
      <c r="F137" s="159" t="s">
        <v>3291</v>
      </c>
      <c r="G137" s="160"/>
      <c r="H137" s="60" t="str">
        <f t="shared" si="38"/>
        <v>Francisco Rodriguez (DET - RP) </v>
      </c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0"/>
      <c r="AC137" s="60"/>
    </row>
    <row r="138" spans="1:29" ht="24" customHeight="1" x14ac:dyDescent="0.4">
      <c r="A138" s="173" t="str">
        <f>A108</f>
        <v>Bush Leaguer - Carl</v>
      </c>
      <c r="B138" s="157">
        <f t="shared" si="39"/>
        <v>13.4</v>
      </c>
      <c r="C138" s="157"/>
      <c r="D138" s="158"/>
      <c r="E138" s="158"/>
      <c r="F138" s="159" t="s">
        <v>3262</v>
      </c>
      <c r="G138" s="160"/>
      <c r="H138" s="60" t="str">
        <f t="shared" si="38"/>
        <v>Aaron Sanchez (TOR - SP) </v>
      </c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</row>
    <row r="139" spans="1:29" ht="24" customHeight="1" x14ac:dyDescent="0.4">
      <c r="A139" s="173" t="str">
        <f>A107</f>
        <v>Husani Waves - Muneer</v>
      </c>
      <c r="B139" s="157">
        <f t="shared" si="39"/>
        <v>13.5</v>
      </c>
      <c r="C139" s="157"/>
      <c r="D139" s="158" t="s">
        <v>3210</v>
      </c>
      <c r="E139" s="158"/>
      <c r="F139" s="159"/>
      <c r="G139" s="160"/>
      <c r="H139" s="60" t="str">
        <f t="shared" si="38"/>
        <v>Khris Davis (OAK - LF,DH) </v>
      </c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0"/>
      <c r="AC139" s="60"/>
    </row>
    <row r="140" spans="1:29" s="142" customFormat="1" ht="24" customHeight="1" x14ac:dyDescent="0.4">
      <c r="A140" s="174" t="str">
        <f>A106</f>
        <v>Wombats - Mike L</v>
      </c>
      <c r="B140" s="162">
        <f t="shared" si="39"/>
        <v>13.6</v>
      </c>
      <c r="C140" s="162"/>
      <c r="D140" s="163"/>
      <c r="E140" s="163"/>
      <c r="F140" s="164" t="s">
        <v>3299</v>
      </c>
      <c r="G140" s="165"/>
      <c r="H140" s="141" t="str">
        <f t="shared" si="38"/>
        <v>Robbie Ray (ARI - SP) </v>
      </c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</row>
    <row r="141" spans="1:29" ht="24" customHeight="1" x14ac:dyDescent="0.4">
      <c r="A141" s="173" t="str">
        <f>A105</f>
        <v>Jobu's Butt - Nick</v>
      </c>
      <c r="B141" s="157">
        <f t="shared" si="39"/>
        <v>13.7</v>
      </c>
      <c r="C141" s="157"/>
      <c r="D141" s="158"/>
      <c r="E141" s="158"/>
      <c r="F141" s="159" t="s">
        <v>3271</v>
      </c>
      <c r="G141" s="160"/>
      <c r="H141" s="60" t="str">
        <f t="shared" si="38"/>
        <v>Marcus Stroman (TOR - SP) </v>
      </c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0"/>
      <c r="AC141" s="60"/>
    </row>
    <row r="142" spans="1:29" ht="24" customHeight="1" x14ac:dyDescent="0.4">
      <c r="A142" s="173" t="str">
        <f>A104</f>
        <v>HateCrushers - Jack</v>
      </c>
      <c r="B142" s="157">
        <f t="shared" si="39"/>
        <v>13.8</v>
      </c>
      <c r="C142" s="157"/>
      <c r="D142" s="158" t="s">
        <v>3223</v>
      </c>
      <c r="E142" s="158"/>
      <c r="F142" s="159"/>
      <c r="G142" s="160"/>
      <c r="H142" s="60" t="str">
        <f t="shared" si="38"/>
        <v>Miguel Sano (MIN - 3B,RF,DH) </v>
      </c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0"/>
      <c r="AC142" s="60"/>
    </row>
    <row r="143" spans="1:29" ht="24" customHeight="1" x14ac:dyDescent="0.4">
      <c r="A143" s="173" t="str">
        <f>A103</f>
        <v>Trust the Process - Stephen</v>
      </c>
      <c r="B143" s="157">
        <f t="shared" si="39"/>
        <v>13.9</v>
      </c>
      <c r="C143" s="157"/>
      <c r="D143" s="158" t="s">
        <v>3237</v>
      </c>
      <c r="E143" s="158"/>
      <c r="F143" s="159"/>
      <c r="G143" s="160"/>
      <c r="H143" s="60" t="str">
        <f t="shared" si="38"/>
        <v>Kendrys Morales (TOR - 1B,RF,DH) </v>
      </c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0"/>
      <c r="AC143" s="60"/>
    </row>
    <row r="144" spans="1:29" ht="24" customHeight="1" thickBot="1" x14ac:dyDescent="0.45">
      <c r="A144" s="175" t="str">
        <f>A102</f>
        <v>USSR - Kevin</v>
      </c>
      <c r="B144" s="176">
        <f t="shared" si="39"/>
        <v>13.1</v>
      </c>
      <c r="C144" s="176"/>
      <c r="D144" s="168"/>
      <c r="E144" s="168"/>
      <c r="F144" s="169" t="s">
        <v>3294</v>
      </c>
      <c r="G144" s="170"/>
      <c r="H144" s="60" t="str">
        <f t="shared" si="38"/>
        <v>Dellin Betances (NYY - RP) </v>
      </c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0"/>
      <c r="AC144" s="60"/>
    </row>
    <row r="145" spans="1:29" s="150" customFormat="1" ht="24" customHeight="1" thickBot="1" x14ac:dyDescent="0.45">
      <c r="A145" s="211" t="s">
        <v>3150</v>
      </c>
      <c r="B145" s="184"/>
      <c r="C145" s="184"/>
      <c r="D145" s="145"/>
      <c r="E145" s="145"/>
      <c r="F145" s="146"/>
      <c r="G145" s="148"/>
      <c r="H145" s="148">
        <v>14</v>
      </c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</row>
    <row r="146" spans="1:29" ht="24" customHeight="1" x14ac:dyDescent="0.4">
      <c r="A146" s="179" t="str">
        <f t="shared" ref="A146:A155" si="40">A124</f>
        <v>USSR - Kevin</v>
      </c>
      <c r="B146" s="180">
        <f>B124+2</f>
        <v>14.1</v>
      </c>
      <c r="C146" s="180"/>
      <c r="D146" s="181" t="s">
        <v>3207</v>
      </c>
      <c r="E146" s="181"/>
      <c r="F146" s="182"/>
      <c r="G146" s="183"/>
      <c r="H146" s="60" t="str">
        <f t="shared" si="38"/>
        <v>Eric Hosmer (KC - 1B) </v>
      </c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</row>
    <row r="147" spans="1:29" ht="24" customHeight="1" x14ac:dyDescent="0.4">
      <c r="A147" s="173" t="str">
        <f t="shared" si="40"/>
        <v>Trust the Process - Stephen</v>
      </c>
      <c r="B147" s="157">
        <f t="shared" ref="B147:B155" si="41">B125+2</f>
        <v>14.2</v>
      </c>
      <c r="C147" s="157"/>
      <c r="D147" s="158"/>
      <c r="E147" s="158"/>
      <c r="F147" s="159" t="s">
        <v>3307</v>
      </c>
      <c r="G147" s="160"/>
      <c r="H147" s="60" t="str">
        <f t="shared" si="38"/>
        <v>Shawn Kelley (WSH - RP) </v>
      </c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</row>
    <row r="148" spans="1:29" s="140" customFormat="1" ht="24" customHeight="1" x14ac:dyDescent="0.4">
      <c r="A148" s="186" t="str">
        <f t="shared" si="40"/>
        <v>HateCrushers - Jack</v>
      </c>
      <c r="B148" s="187">
        <f t="shared" si="41"/>
        <v>14.3</v>
      </c>
      <c r="C148" s="187"/>
      <c r="D148" s="188"/>
      <c r="E148" s="188"/>
      <c r="F148" s="189" t="s">
        <v>3272</v>
      </c>
      <c r="G148" s="217"/>
      <c r="H148" s="139" t="str">
        <f t="shared" si="38"/>
        <v>Matt Harvey (NYM - SP) </v>
      </c>
      <c r="I148" s="152"/>
      <c r="J148" s="152"/>
      <c r="K148" s="152"/>
      <c r="L148" s="152"/>
      <c r="M148" s="152"/>
      <c r="N148" s="152"/>
      <c r="O148" s="152"/>
      <c r="P148" s="152"/>
      <c r="Q148" s="152"/>
      <c r="R148" s="152"/>
      <c r="S148" s="152"/>
      <c r="T148" s="152"/>
      <c r="U148" s="152"/>
      <c r="V148" s="152"/>
      <c r="W148" s="152"/>
      <c r="X148" s="152"/>
      <c r="Y148" s="152"/>
      <c r="Z148" s="152"/>
      <c r="AA148" s="152"/>
      <c r="AB148" s="152"/>
      <c r="AC148" s="153"/>
    </row>
    <row r="149" spans="1:29" ht="24" customHeight="1" x14ac:dyDescent="0.4">
      <c r="A149" s="173" t="str">
        <f t="shared" si="40"/>
        <v>Jobu's Butt - Nick</v>
      </c>
      <c r="B149" s="157">
        <f t="shared" si="41"/>
        <v>14.4</v>
      </c>
      <c r="C149" s="157"/>
      <c r="D149" s="158" t="s">
        <v>3212</v>
      </c>
      <c r="E149" s="158"/>
      <c r="F149" s="159"/>
      <c r="G149" s="160"/>
      <c r="H149" s="60" t="str">
        <f t="shared" si="38"/>
        <v>Carlos Santana (CLE - 1B,DH) </v>
      </c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0"/>
      <c r="AC149" s="60"/>
    </row>
    <row r="150" spans="1:29" s="142" customFormat="1" ht="24" customHeight="1" x14ac:dyDescent="0.4">
      <c r="A150" s="174" t="str">
        <f t="shared" si="40"/>
        <v>Wombats - Mike L</v>
      </c>
      <c r="B150" s="162">
        <f t="shared" si="41"/>
        <v>14.5</v>
      </c>
      <c r="C150" s="162"/>
      <c r="D150" s="163"/>
      <c r="E150" s="163"/>
      <c r="F150" s="164" t="s">
        <v>3301</v>
      </c>
      <c r="G150" s="165"/>
      <c r="H150" s="141" t="str">
        <f t="shared" si="38"/>
        <v>Sam Dyson (TEX - RP) </v>
      </c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</row>
    <row r="151" spans="1:29" ht="24" customHeight="1" x14ac:dyDescent="0.4">
      <c r="A151" s="173" t="str">
        <f t="shared" si="40"/>
        <v>Husani Waves - Muneer</v>
      </c>
      <c r="B151" s="157">
        <f t="shared" si="41"/>
        <v>14.600000000000001</v>
      </c>
      <c r="C151" s="157"/>
      <c r="D151" s="158"/>
      <c r="E151" s="158"/>
      <c r="F151" s="159" t="s">
        <v>3289</v>
      </c>
      <c r="G151" s="160"/>
      <c r="H151" s="60" t="str">
        <f t="shared" si="38"/>
        <v>Tanner Roark (WSH - SP) </v>
      </c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0"/>
      <c r="AC151" s="60"/>
    </row>
    <row r="152" spans="1:29" ht="24" customHeight="1" x14ac:dyDescent="0.4">
      <c r="A152" s="173" t="str">
        <f t="shared" si="40"/>
        <v>Bush Leaguer - Carl</v>
      </c>
      <c r="B152" s="157">
        <f t="shared" si="41"/>
        <v>14.700000000000001</v>
      </c>
      <c r="C152" s="157"/>
      <c r="D152" s="158"/>
      <c r="E152" s="158"/>
      <c r="F152" s="159" t="s">
        <v>3267</v>
      </c>
      <c r="G152" s="160"/>
      <c r="H152" s="60" t="str">
        <f t="shared" si="38"/>
        <v>Kevin Gausman (BAL - SP) </v>
      </c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  <c r="AB152" s="60"/>
      <c r="AC152" s="60"/>
    </row>
    <row r="153" spans="1:29" ht="24" customHeight="1" x14ac:dyDescent="0.4">
      <c r="A153" s="173" t="str">
        <f t="shared" si="40"/>
        <v>Triple Playas - MiLo</v>
      </c>
      <c r="B153" s="157">
        <f t="shared" si="41"/>
        <v>14.8</v>
      </c>
      <c r="C153" s="157"/>
      <c r="D153" s="158"/>
      <c r="E153" s="158"/>
      <c r="F153" s="159" t="s">
        <v>3278</v>
      </c>
      <c r="G153" s="160"/>
      <c r="H153" s="60" t="str">
        <f t="shared" si="38"/>
        <v>Michael Fulmer (DET - SP) </v>
      </c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  <c r="AB153" s="60"/>
      <c r="AC153" s="60"/>
    </row>
    <row r="154" spans="1:29" ht="24" customHeight="1" x14ac:dyDescent="0.4">
      <c r="A154" s="173" t="str">
        <f t="shared" si="40"/>
        <v>Rapid City Chiefs - Scott</v>
      </c>
      <c r="B154" s="157">
        <f t="shared" si="41"/>
        <v>14.9</v>
      </c>
      <c r="C154" s="157"/>
      <c r="D154" s="158" t="s">
        <v>3216</v>
      </c>
      <c r="E154" s="158"/>
      <c r="F154" s="159"/>
      <c r="G154" s="160"/>
      <c r="H154" s="60" t="str">
        <f t="shared" si="38"/>
        <v>Adam Eaton (WSH - CF,RF) </v>
      </c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  <c r="AB154" s="60"/>
      <c r="AC154" s="60"/>
    </row>
    <row r="155" spans="1:29" ht="24" customHeight="1" thickBot="1" x14ac:dyDescent="0.45">
      <c r="A155" s="175" t="str">
        <f t="shared" si="40"/>
        <v>Notorious - Tony</v>
      </c>
      <c r="B155" s="176">
        <f t="shared" si="41"/>
        <v>14.1</v>
      </c>
      <c r="C155" s="176"/>
      <c r="D155" s="168" t="s">
        <v>3217</v>
      </c>
      <c r="E155" s="168"/>
      <c r="F155" s="169"/>
      <c r="G155" s="170"/>
      <c r="H155" s="60" t="str">
        <f t="shared" si="38"/>
        <v>Justin Turner (LAD - 3B) </v>
      </c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  <c r="AB155" s="60"/>
      <c r="AC155" s="60"/>
    </row>
    <row r="156" spans="1:29" s="150" customFormat="1" ht="24" customHeight="1" thickBot="1" x14ac:dyDescent="0.45">
      <c r="A156" s="211" t="s">
        <v>3151</v>
      </c>
      <c r="B156" s="184"/>
      <c r="C156" s="184"/>
      <c r="D156" s="145"/>
      <c r="E156" s="145"/>
      <c r="F156" s="146"/>
      <c r="G156" s="148"/>
      <c r="H156" s="148">
        <v>15</v>
      </c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</row>
    <row r="157" spans="1:29" ht="24" customHeight="1" x14ac:dyDescent="0.4">
      <c r="A157" s="179" t="str">
        <f>A133</f>
        <v>Notorious - Tony</v>
      </c>
      <c r="B157" s="180">
        <f>B135+2</f>
        <v>15.1</v>
      </c>
      <c r="C157" s="180"/>
      <c r="D157" s="181" t="s">
        <v>3231</v>
      </c>
      <c r="E157" s="181"/>
      <c r="F157" s="182"/>
      <c r="G157" s="183"/>
      <c r="H157" s="60" t="str">
        <f t="shared" si="38"/>
        <v>J.T. Realmuto (MIA - C) </v>
      </c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</row>
    <row r="158" spans="1:29" ht="24" customHeight="1" x14ac:dyDescent="0.4">
      <c r="A158" s="173" t="str">
        <f>A132</f>
        <v>Rapid City Chiefs - Scott</v>
      </c>
      <c r="B158" s="157">
        <f t="shared" ref="B158:B166" si="42">B136+2</f>
        <v>15.2</v>
      </c>
      <c r="C158" s="157"/>
      <c r="D158" s="158" t="s">
        <v>3248</v>
      </c>
      <c r="E158" s="158"/>
      <c r="F158" s="159"/>
      <c r="G158" s="160"/>
      <c r="H158" s="60" t="str">
        <f t="shared" si="38"/>
        <v>Michael Brantley (CLE - LF) </v>
      </c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</row>
    <row r="159" spans="1:29" ht="24" customHeight="1" x14ac:dyDescent="0.4">
      <c r="A159" s="173" t="str">
        <f>A131</f>
        <v>Triple Playas - MiLo</v>
      </c>
      <c r="B159" s="157">
        <f t="shared" si="42"/>
        <v>15.3</v>
      </c>
      <c r="C159" s="157"/>
      <c r="D159" s="158" t="s">
        <v>3204</v>
      </c>
      <c r="E159" s="158"/>
      <c r="F159" s="159"/>
      <c r="G159" s="160"/>
      <c r="H159" s="60" t="str">
        <f t="shared" si="38"/>
        <v>Jason Kipnis (CLE - 2B) </v>
      </c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  <c r="AB159" s="60"/>
      <c r="AC159" s="60"/>
    </row>
    <row r="160" spans="1:29" ht="24" customHeight="1" x14ac:dyDescent="0.4">
      <c r="A160" s="173" t="str">
        <f>A130</f>
        <v>Bush Leaguer - Carl</v>
      </c>
      <c r="B160" s="157">
        <f t="shared" si="42"/>
        <v>15.4</v>
      </c>
      <c r="C160" s="157"/>
      <c r="D160" s="158"/>
      <c r="E160" s="158"/>
      <c r="F160" s="159" t="s">
        <v>3300</v>
      </c>
      <c r="G160" s="160"/>
      <c r="H160" s="60" t="str">
        <f t="shared" si="38"/>
        <v>Tony Watson (PIT - RP) </v>
      </c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  <c r="AB160" s="60"/>
      <c r="AC160" s="60"/>
    </row>
    <row r="161" spans="1:29" s="140" customFormat="1" ht="24" customHeight="1" x14ac:dyDescent="0.4">
      <c r="A161" s="186" t="str">
        <f>A129</f>
        <v>Husani Waves - Muneer</v>
      </c>
      <c r="B161" s="187">
        <f t="shared" si="42"/>
        <v>15.5</v>
      </c>
      <c r="C161" s="187"/>
      <c r="D161" s="188" t="s">
        <v>3229</v>
      </c>
      <c r="E161" s="188"/>
      <c r="F161" s="189"/>
      <c r="G161" s="190"/>
      <c r="H161" s="139" t="str">
        <f t="shared" si="38"/>
        <v>Addison Russell (CHC - SS) </v>
      </c>
      <c r="I161" s="152"/>
      <c r="J161" s="152"/>
      <c r="K161" s="152"/>
      <c r="L161" s="152"/>
      <c r="M161" s="152"/>
      <c r="N161" s="152"/>
      <c r="O161" s="152"/>
      <c r="P161" s="152"/>
      <c r="Q161" s="152"/>
      <c r="R161" s="152"/>
      <c r="S161" s="152"/>
      <c r="T161" s="152"/>
      <c r="U161" s="152"/>
      <c r="V161" s="152"/>
      <c r="W161" s="152"/>
      <c r="X161" s="152"/>
      <c r="Y161" s="152"/>
      <c r="Z161" s="152"/>
      <c r="AA161" s="152"/>
      <c r="AB161" s="152"/>
      <c r="AC161" s="153"/>
    </row>
    <row r="162" spans="1:29" s="142" customFormat="1" ht="24" customHeight="1" x14ac:dyDescent="0.4">
      <c r="A162" s="174" t="str">
        <f>A128</f>
        <v>Wombats - Mike L</v>
      </c>
      <c r="B162" s="162">
        <f t="shared" si="42"/>
        <v>15.6</v>
      </c>
      <c r="C162" s="162"/>
      <c r="D162" s="163" t="s">
        <v>3227</v>
      </c>
      <c r="E162" s="163"/>
      <c r="F162" s="164"/>
      <c r="G162" s="165"/>
      <c r="H162" s="141" t="str">
        <f t="shared" si="38"/>
        <v>Kole Calhoun (LAA - RF) </v>
      </c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</row>
    <row r="163" spans="1:29" ht="24" customHeight="1" x14ac:dyDescent="0.4">
      <c r="A163" s="173" t="str">
        <f>A127</f>
        <v>Jobu's Butt - Nick</v>
      </c>
      <c r="B163" s="157">
        <f t="shared" si="42"/>
        <v>15.7</v>
      </c>
      <c r="C163" s="157"/>
      <c r="D163" s="158" t="s">
        <v>3206</v>
      </c>
      <c r="E163" s="158"/>
      <c r="F163" s="159"/>
      <c r="G163" s="160"/>
      <c r="H163" s="60" t="str">
        <f t="shared" si="38"/>
        <v>Evan Longoria (TB - 3B) </v>
      </c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</row>
    <row r="164" spans="1:29" ht="24" customHeight="1" x14ac:dyDescent="0.4">
      <c r="A164" s="173" t="str">
        <f>A126</f>
        <v>HateCrushers - Jack</v>
      </c>
      <c r="B164" s="157">
        <f t="shared" si="42"/>
        <v>15.8</v>
      </c>
      <c r="C164" s="157"/>
      <c r="D164" s="158"/>
      <c r="E164" s="158"/>
      <c r="F164" s="159" t="s">
        <v>3313</v>
      </c>
      <c r="G164" s="160" t="s">
        <v>3314</v>
      </c>
      <c r="H164" s="60" t="str">
        <f t="shared" si="38"/>
        <v>Fernando Rodney (ARI - RP) </v>
      </c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  <c r="AB164" s="60"/>
      <c r="AC164" s="60"/>
    </row>
    <row r="165" spans="1:29" ht="24" customHeight="1" x14ac:dyDescent="0.4">
      <c r="A165" s="173" t="str">
        <f>A125</f>
        <v>Trust the Process - Stephen</v>
      </c>
      <c r="B165" s="157">
        <f t="shared" si="42"/>
        <v>15.9</v>
      </c>
      <c r="C165" s="157"/>
      <c r="D165" s="158" t="s">
        <v>3164</v>
      </c>
      <c r="E165" s="158"/>
      <c r="F165" s="159"/>
      <c r="G165" s="160"/>
      <c r="H165" s="60" t="str">
        <f t="shared" si="38"/>
        <v>Dansby Swanson (ATL - SS) </v>
      </c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  <c r="AB165" s="60"/>
      <c r="AC165" s="60"/>
    </row>
    <row r="166" spans="1:29" ht="24" customHeight="1" thickBot="1" x14ac:dyDescent="0.45">
      <c r="A166" s="175" t="str">
        <f>A124</f>
        <v>USSR - Kevin</v>
      </c>
      <c r="B166" s="176">
        <f t="shared" si="42"/>
        <v>15.1</v>
      </c>
      <c r="C166" s="176"/>
      <c r="D166" s="168"/>
      <c r="E166" s="168"/>
      <c r="F166" s="169" t="s">
        <v>3311</v>
      </c>
      <c r="G166" s="170"/>
      <c r="H166" s="60" t="str">
        <f t="shared" si="38"/>
        <v>Jim Johnson (ATL - RP) </v>
      </c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  <c r="AB166" s="60"/>
      <c r="AC166" s="60"/>
    </row>
    <row r="167" spans="1:29" s="150" customFormat="1" ht="24" customHeight="1" thickBot="1" x14ac:dyDescent="0.45">
      <c r="A167" s="211" t="s">
        <v>3152</v>
      </c>
      <c r="B167" s="184"/>
      <c r="C167" s="184"/>
      <c r="D167" s="145"/>
      <c r="E167" s="145"/>
      <c r="F167" s="146"/>
      <c r="G167" s="148"/>
      <c r="H167" s="148">
        <v>16</v>
      </c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</row>
    <row r="168" spans="1:29" ht="24" customHeight="1" x14ac:dyDescent="0.4">
      <c r="A168" s="179" t="str">
        <f t="shared" ref="A168:A177" si="43">A146</f>
        <v>USSR - Kevin</v>
      </c>
      <c r="B168" s="180">
        <f>B146+2</f>
        <v>16.100000000000001</v>
      </c>
      <c r="C168" s="180"/>
      <c r="D168" s="181" t="s">
        <v>3246</v>
      </c>
      <c r="E168" s="181"/>
      <c r="F168" s="182"/>
      <c r="G168" s="183"/>
      <c r="H168" s="60" t="str">
        <f t="shared" si="38"/>
        <v>Jose Peraza (CIN - 2B,SS,LF,CF) </v>
      </c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</row>
    <row r="169" spans="1:29" ht="24" customHeight="1" x14ac:dyDescent="0.4">
      <c r="A169" s="173" t="str">
        <f t="shared" si="43"/>
        <v>Trust the Process - Stephen</v>
      </c>
      <c r="B169" s="157">
        <f t="shared" ref="B169:B177" si="44">B147+2</f>
        <v>16.2</v>
      </c>
      <c r="C169" s="157"/>
      <c r="D169" s="158"/>
      <c r="E169" s="158"/>
      <c r="F169" s="159" t="s">
        <v>3317</v>
      </c>
      <c r="G169" s="160"/>
      <c r="H169" s="60" t="str">
        <f t="shared" si="38"/>
        <v>Greg Holland (COL - RP) </v>
      </c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  <c r="AB169" s="60"/>
      <c r="AC169" s="60"/>
    </row>
    <row r="170" spans="1:29" ht="24" customHeight="1" x14ac:dyDescent="0.4">
      <c r="A170" s="173" t="str">
        <f t="shared" si="43"/>
        <v>HateCrushers - Jack</v>
      </c>
      <c r="B170" s="157">
        <f t="shared" si="44"/>
        <v>16.3</v>
      </c>
      <c r="C170" s="157"/>
      <c r="D170" s="158"/>
      <c r="E170" s="158"/>
      <c r="F170" s="159" t="s">
        <v>3270</v>
      </c>
      <c r="G170" s="160"/>
      <c r="H170" s="60" t="str">
        <f t="shared" si="38"/>
        <v>Jameson Taillon (PIT - SP) </v>
      </c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  <c r="AB170" s="60"/>
      <c r="AC170" s="60"/>
    </row>
    <row r="171" spans="1:29" ht="24" customHeight="1" x14ac:dyDescent="0.4">
      <c r="A171" s="173" t="str">
        <f t="shared" si="43"/>
        <v>Jobu's Butt - Nick</v>
      </c>
      <c r="B171" s="157">
        <f t="shared" si="44"/>
        <v>16.399999999999999</v>
      </c>
      <c r="C171" s="157"/>
      <c r="D171" s="158"/>
      <c r="E171" s="158"/>
      <c r="F171" s="159" t="s">
        <v>3302</v>
      </c>
      <c r="G171" s="160"/>
      <c r="H171" s="60" t="str">
        <f t="shared" si="38"/>
        <v>Drew Smyly (SEA - SP) </v>
      </c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</row>
    <row r="172" spans="1:29" s="142" customFormat="1" ht="24" customHeight="1" x14ac:dyDescent="0.4">
      <c r="A172" s="174" t="str">
        <f t="shared" si="43"/>
        <v>Wombats - Mike L</v>
      </c>
      <c r="B172" s="162">
        <f t="shared" si="44"/>
        <v>16.5</v>
      </c>
      <c r="C172" s="162"/>
      <c r="D172" s="163"/>
      <c r="E172" s="163"/>
      <c r="F172" s="164" t="s">
        <v>3293</v>
      </c>
      <c r="G172" s="165"/>
      <c r="H172" s="141" t="str">
        <f t="shared" si="38"/>
        <v>Jonathan Gray (COL - SP) </v>
      </c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</row>
    <row r="173" spans="1:29" ht="24" customHeight="1" x14ac:dyDescent="0.4">
      <c r="A173" s="173" t="str">
        <f t="shared" si="43"/>
        <v>Husani Waves - Muneer</v>
      </c>
      <c r="B173" s="157">
        <f t="shared" si="44"/>
        <v>16.600000000000001</v>
      </c>
      <c r="C173" s="157"/>
      <c r="D173" s="158"/>
      <c r="E173" s="158"/>
      <c r="F173" s="159" t="s">
        <v>3296</v>
      </c>
      <c r="G173" s="160"/>
      <c r="H173" s="60" t="str">
        <f t="shared" si="38"/>
        <v>Sean Manaea (OAK - SP) DL15 </v>
      </c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  <c r="AB173" s="60"/>
      <c r="AC173" s="60"/>
    </row>
    <row r="174" spans="1:29" s="140" customFormat="1" ht="24" customHeight="1" x14ac:dyDescent="0.4">
      <c r="A174" s="186" t="str">
        <f t="shared" si="43"/>
        <v>Bush Leaguer - Carl</v>
      </c>
      <c r="B174" s="187">
        <f t="shared" si="44"/>
        <v>16.700000000000003</v>
      </c>
      <c r="C174" s="187"/>
      <c r="D174" s="188"/>
      <c r="E174" s="188"/>
      <c r="F174" s="189" t="s">
        <v>3308</v>
      </c>
      <c r="G174" s="190"/>
      <c r="H174" s="139" t="str">
        <f t="shared" si="38"/>
        <v>Ryan Madson (OAK - RP) </v>
      </c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52"/>
      <c r="AA174" s="152"/>
      <c r="AB174" s="152"/>
      <c r="AC174" s="153"/>
    </row>
    <row r="175" spans="1:29" ht="24" customHeight="1" x14ac:dyDescent="0.4">
      <c r="A175" s="173" t="str">
        <f t="shared" si="43"/>
        <v>Triple Playas - MiLo</v>
      </c>
      <c r="B175" s="157">
        <f t="shared" si="44"/>
        <v>16.8</v>
      </c>
      <c r="C175" s="157" t="s">
        <v>3318</v>
      </c>
      <c r="D175" s="158" t="s">
        <v>3241</v>
      </c>
      <c r="E175" s="158"/>
      <c r="F175" s="159"/>
      <c r="G175" s="160"/>
      <c r="H175" s="60" t="str">
        <f t="shared" si="38"/>
        <v>Russell Martin (TOR - C) </v>
      </c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  <c r="AB175" s="60"/>
      <c r="AC175" s="60"/>
    </row>
    <row r="176" spans="1:29" ht="24" customHeight="1" x14ac:dyDescent="0.4">
      <c r="A176" s="173" t="str">
        <f t="shared" si="43"/>
        <v>Rapid City Chiefs - Scott</v>
      </c>
      <c r="B176" s="157">
        <f t="shared" si="44"/>
        <v>16.899999999999999</v>
      </c>
      <c r="C176" s="157"/>
      <c r="D176" s="158"/>
      <c r="E176" s="158"/>
      <c r="F176" s="159" t="s">
        <v>3297</v>
      </c>
      <c r="G176" s="160"/>
      <c r="H176" s="60" t="str">
        <f t="shared" si="38"/>
        <v>Julio Urias (LAD - SP) </v>
      </c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</row>
    <row r="177" spans="1:29" ht="24" customHeight="1" thickBot="1" x14ac:dyDescent="0.45">
      <c r="A177" s="175" t="str">
        <f t="shared" si="43"/>
        <v>Notorious - Tony</v>
      </c>
      <c r="B177" s="176">
        <f t="shared" si="44"/>
        <v>16.100000000000001</v>
      </c>
      <c r="C177" s="176"/>
      <c r="D177" s="168"/>
      <c r="E177" s="168"/>
      <c r="F177" s="169" t="s">
        <v>3320</v>
      </c>
      <c r="G177" s="170"/>
      <c r="H177" s="60" t="str">
        <f t="shared" si="38"/>
        <v>Jeanmar Gomez (PHI - RP) </v>
      </c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  <c r="AB177" s="60"/>
      <c r="AC177" s="60"/>
    </row>
    <row r="178" spans="1:29" s="150" customFormat="1" ht="24" customHeight="1" thickBot="1" x14ac:dyDescent="0.45">
      <c r="A178" s="211" t="s">
        <v>3153</v>
      </c>
      <c r="B178" s="184"/>
      <c r="C178" s="184"/>
      <c r="D178" s="145"/>
      <c r="E178" s="145"/>
      <c r="F178" s="146"/>
      <c r="G178" s="148"/>
      <c r="H178" s="148">
        <v>17</v>
      </c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</row>
    <row r="179" spans="1:29" ht="24" customHeight="1" x14ac:dyDescent="0.4">
      <c r="A179" s="179" t="str">
        <f>A155</f>
        <v>Notorious - Tony</v>
      </c>
      <c r="B179" s="180">
        <f>B157+2</f>
        <v>17.100000000000001</v>
      </c>
      <c r="C179" s="180"/>
      <c r="D179" s="181" t="s">
        <v>3244</v>
      </c>
      <c r="E179" s="181"/>
      <c r="F179" s="182"/>
      <c r="G179" s="183"/>
      <c r="H179" s="60" t="str">
        <f t="shared" si="38"/>
        <v>Byron Buxton (MIN - CF) </v>
      </c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</row>
    <row r="180" spans="1:29" ht="24" customHeight="1" x14ac:dyDescent="0.4">
      <c r="A180" s="173" t="str">
        <f>A154</f>
        <v>Rapid City Chiefs - Scott</v>
      </c>
      <c r="B180" s="157">
        <f t="shared" ref="B180:B188" si="45">B158+2</f>
        <v>17.2</v>
      </c>
      <c r="C180" s="157"/>
      <c r="D180" s="158" t="s">
        <v>3214</v>
      </c>
      <c r="E180" s="158"/>
      <c r="F180" s="159"/>
      <c r="G180" s="160"/>
      <c r="H180" s="60" t="str">
        <f t="shared" si="38"/>
        <v>Albert Pujols (LAA - 1B,DH) DTD </v>
      </c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  <c r="AB180" s="60"/>
      <c r="AC180" s="60"/>
    </row>
    <row r="181" spans="1:29" ht="24" customHeight="1" x14ac:dyDescent="0.4">
      <c r="A181" s="173" t="str">
        <f>A153</f>
        <v>Triple Playas - MiLo</v>
      </c>
      <c r="B181" s="157">
        <f t="shared" si="45"/>
        <v>17.3</v>
      </c>
      <c r="C181" s="157"/>
      <c r="D181" s="158"/>
      <c r="E181" s="158"/>
      <c r="F181" s="159" t="s">
        <v>3268</v>
      </c>
      <c r="G181" s="160"/>
      <c r="H181" s="60" t="str">
        <f t="shared" si="38"/>
        <v>John Lackey (CHC - SP) </v>
      </c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  <c r="AB181" s="60"/>
      <c r="AC181" s="60"/>
    </row>
    <row r="182" spans="1:29" ht="24" customHeight="1" x14ac:dyDescent="0.4">
      <c r="A182" s="173" t="str">
        <f>A152</f>
        <v>Bush Leaguer - Carl</v>
      </c>
      <c r="B182" s="157">
        <f t="shared" si="45"/>
        <v>17.399999999999999</v>
      </c>
      <c r="C182" s="157"/>
      <c r="D182" s="158"/>
      <c r="E182" s="158"/>
      <c r="F182" s="159" t="s">
        <v>3298</v>
      </c>
      <c r="G182" s="160"/>
      <c r="H182" s="60" t="str">
        <f t="shared" si="38"/>
        <v>Jake Odorizzi (TB - SP) </v>
      </c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  <c r="AB182" s="60"/>
      <c r="AC182" s="60"/>
    </row>
    <row r="183" spans="1:29" ht="24" customHeight="1" x14ac:dyDescent="0.4">
      <c r="A183" s="173" t="str">
        <f>A151</f>
        <v>Husani Waves - Muneer</v>
      </c>
      <c r="B183" s="157">
        <f t="shared" si="45"/>
        <v>17.5</v>
      </c>
      <c r="C183" s="157"/>
      <c r="D183" s="158"/>
      <c r="E183" s="158"/>
      <c r="F183" s="159" t="s">
        <v>3309</v>
      </c>
      <c r="G183" s="160"/>
      <c r="H183" s="60" t="str">
        <f t="shared" si="38"/>
        <v>Cameron Bedrosian (LAA - RP) </v>
      </c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  <c r="AB183" s="60"/>
      <c r="AC183" s="60"/>
    </row>
    <row r="184" spans="1:29" s="142" customFormat="1" ht="24" customHeight="1" x14ac:dyDescent="0.4">
      <c r="A184" s="174" t="str">
        <f>A150</f>
        <v>Wombats - Mike L</v>
      </c>
      <c r="B184" s="162">
        <f t="shared" si="45"/>
        <v>17.600000000000001</v>
      </c>
      <c r="C184" s="162"/>
      <c r="D184" s="163"/>
      <c r="E184" s="163"/>
      <c r="F184" s="164" t="s">
        <v>3303</v>
      </c>
      <c r="G184" s="165"/>
      <c r="H184" s="141" t="str">
        <f t="shared" si="38"/>
        <v>Raisel Iglesias (CIN - SP,RP) </v>
      </c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</row>
    <row r="185" spans="1:29" ht="24" customHeight="1" x14ac:dyDescent="0.4">
      <c r="A185" s="173" t="str">
        <f>A149</f>
        <v>Jobu's Butt - Nick</v>
      </c>
      <c r="B185" s="157">
        <f t="shared" si="45"/>
        <v>17.7</v>
      </c>
      <c r="C185" s="157"/>
      <c r="D185" s="158" t="s">
        <v>3215</v>
      </c>
      <c r="E185" s="158"/>
      <c r="F185" s="159"/>
      <c r="G185" s="160"/>
      <c r="H185" s="60" t="str">
        <f t="shared" si="38"/>
        <v>Lorenzo Cain (KC - CF,RF) </v>
      </c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  <c r="AB185" s="60"/>
      <c r="AC185" s="60"/>
    </row>
    <row r="186" spans="1:29" ht="24" customHeight="1" x14ac:dyDescent="0.4">
      <c r="A186" s="173" t="str">
        <f>A148</f>
        <v>HateCrushers - Jack</v>
      </c>
      <c r="B186" s="157">
        <f t="shared" si="45"/>
        <v>17.8</v>
      </c>
      <c r="C186" s="157"/>
      <c r="D186" s="158" t="s">
        <v>3218</v>
      </c>
      <c r="E186" s="158"/>
      <c r="F186" s="159"/>
      <c r="G186" s="160"/>
      <c r="H186" s="60" t="str">
        <f t="shared" si="38"/>
        <v>Odubel Herrera (PHI - CF) </v>
      </c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  <c r="AB186" s="60"/>
      <c r="AC186" s="60"/>
    </row>
    <row r="187" spans="1:29" ht="24" customHeight="1" x14ac:dyDescent="0.4">
      <c r="A187" s="173" t="str">
        <f>A147</f>
        <v>Trust the Process - Stephen</v>
      </c>
      <c r="B187" s="157">
        <f t="shared" si="45"/>
        <v>17.899999999999999</v>
      </c>
      <c r="C187" s="157"/>
      <c r="D187" s="158"/>
      <c r="E187" s="158"/>
      <c r="F187" s="159" t="s">
        <v>3269</v>
      </c>
      <c r="G187" s="160"/>
      <c r="H187" s="60" t="str">
        <f t="shared" si="38"/>
        <v>Aaron Nola (PHI - SP) </v>
      </c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  <c r="AB187" s="60"/>
      <c r="AC187" s="60"/>
    </row>
    <row r="188" spans="1:29" ht="24" customHeight="1" thickBot="1" x14ac:dyDescent="0.45">
      <c r="A188" s="175" t="str">
        <f>A146</f>
        <v>USSR - Kevin</v>
      </c>
      <c r="B188" s="176">
        <f t="shared" si="45"/>
        <v>17.100000000000001</v>
      </c>
      <c r="C188" s="176"/>
      <c r="D188" s="168"/>
      <c r="E188" s="168"/>
      <c r="F188" s="169" t="s">
        <v>3304</v>
      </c>
      <c r="G188" s="170"/>
      <c r="H188" s="60" t="str">
        <f t="shared" si="38"/>
        <v>Garrett Richards (LAA - SP) </v>
      </c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  <c r="AB188" s="60"/>
      <c r="AC188" s="60"/>
    </row>
    <row r="189" spans="1:29" s="150" customFormat="1" ht="24" customHeight="1" thickBot="1" x14ac:dyDescent="0.45">
      <c r="A189" s="211" t="s">
        <v>3154</v>
      </c>
      <c r="B189" s="184"/>
      <c r="C189" s="184"/>
      <c r="D189" s="145"/>
      <c r="E189" s="145"/>
      <c r="F189" s="146"/>
      <c r="G189" s="148"/>
      <c r="H189" s="148">
        <v>18</v>
      </c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</row>
    <row r="190" spans="1:29" ht="24" customHeight="1" x14ac:dyDescent="0.4">
      <c r="A190" s="179" t="str">
        <f t="shared" ref="A190:A199" si="46">A168</f>
        <v>USSR - Kevin</v>
      </c>
      <c r="B190" s="180">
        <f>B168+2</f>
        <v>18.100000000000001</v>
      </c>
      <c r="C190" s="180"/>
      <c r="D190" s="181" t="s">
        <v>3184</v>
      </c>
      <c r="E190" s="181"/>
      <c r="F190" s="182"/>
      <c r="G190" s="183"/>
      <c r="H190" s="60" t="str">
        <f t="shared" si="38"/>
        <v>Greg Bird (NYY - 1B) </v>
      </c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</row>
    <row r="191" spans="1:29" ht="24" customHeight="1" x14ac:dyDescent="0.4">
      <c r="A191" s="173" t="str">
        <f t="shared" si="46"/>
        <v>Trust the Process - Stephen</v>
      </c>
      <c r="B191" s="157">
        <f t="shared" ref="B191:B199" si="47">B169+2</f>
        <v>18.2</v>
      </c>
      <c r="C191" s="157"/>
      <c r="D191" s="158" t="s">
        <v>3322</v>
      </c>
      <c r="E191" s="158"/>
      <c r="F191" s="159"/>
      <c r="G191" s="160"/>
      <c r="H191" s="60" t="str">
        <f t="shared" si="38"/>
        <v>Jarrod Dyson (SEA - LF,CF,RF) </v>
      </c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  <c r="AB191" s="60"/>
      <c r="AC191" s="60"/>
    </row>
    <row r="192" spans="1:29" ht="24" customHeight="1" x14ac:dyDescent="0.4">
      <c r="A192" s="173" t="str">
        <f t="shared" si="46"/>
        <v>HateCrushers - Jack</v>
      </c>
      <c r="B192" s="157">
        <f t="shared" si="47"/>
        <v>18.3</v>
      </c>
      <c r="C192" s="157"/>
      <c r="D192" s="158" t="s">
        <v>3249</v>
      </c>
      <c r="E192" s="158"/>
      <c r="F192" s="159"/>
      <c r="G192" s="160"/>
      <c r="H192" s="60" t="str">
        <f t="shared" si="38"/>
        <v>Keon Broxton (MIL - CF) </v>
      </c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  <c r="AB192" s="60"/>
      <c r="AC192" s="60"/>
    </row>
    <row r="193" spans="1:29" ht="24" customHeight="1" x14ac:dyDescent="0.4">
      <c r="A193" s="173" t="str">
        <f t="shared" si="46"/>
        <v>Jobu's Butt - Nick</v>
      </c>
      <c r="B193" s="157">
        <f t="shared" si="47"/>
        <v>18.399999999999999</v>
      </c>
      <c r="C193" s="157"/>
      <c r="D193" s="158" t="s">
        <v>3316</v>
      </c>
      <c r="E193" s="158"/>
      <c r="F193" s="159"/>
      <c r="G193" s="160"/>
      <c r="H193" s="60" t="str">
        <f t="shared" si="38"/>
        <v>Yoan Moncada (CWS - 3B) MiLB </v>
      </c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  <c r="AB193" s="60"/>
      <c r="AC193" s="60"/>
    </row>
    <row r="194" spans="1:29" s="142" customFormat="1" ht="24" customHeight="1" x14ac:dyDescent="0.4">
      <c r="A194" s="174" t="str">
        <f t="shared" si="46"/>
        <v>Wombats - Mike L</v>
      </c>
      <c r="B194" s="162">
        <f t="shared" si="47"/>
        <v>18.5</v>
      </c>
      <c r="C194" s="162"/>
      <c r="D194" s="163" t="s">
        <v>3230</v>
      </c>
      <c r="E194" s="163"/>
      <c r="F194" s="164"/>
      <c r="G194" s="165"/>
      <c r="H194" s="141" t="str">
        <f t="shared" si="38"/>
        <v>Adam Duvall (CIN - LF,RF) </v>
      </c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</row>
    <row r="195" spans="1:29" ht="24" customHeight="1" x14ac:dyDescent="0.4">
      <c r="A195" s="173" t="str">
        <f t="shared" si="46"/>
        <v>Husani Waves - Muneer</v>
      </c>
      <c r="B195" s="157">
        <f t="shared" si="47"/>
        <v>18.600000000000001</v>
      </c>
      <c r="C195" s="157"/>
      <c r="D195" s="158"/>
      <c r="E195" s="158"/>
      <c r="F195" s="159" t="s">
        <v>3292</v>
      </c>
      <c r="G195" s="160"/>
      <c r="H195" s="60" t="str">
        <f t="shared" si="38"/>
        <v>Vincent Velasquez (PHI - SP) </v>
      </c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</row>
    <row r="196" spans="1:29" ht="24" customHeight="1" x14ac:dyDescent="0.4">
      <c r="A196" s="173" t="str">
        <f t="shared" si="46"/>
        <v>Bush Leaguer - Carl</v>
      </c>
      <c r="B196" s="157">
        <f t="shared" si="47"/>
        <v>18.700000000000003</v>
      </c>
      <c r="C196" s="157"/>
      <c r="D196" s="158" t="s">
        <v>3245</v>
      </c>
      <c r="E196" s="158"/>
      <c r="F196" s="159"/>
      <c r="G196" s="160"/>
      <c r="H196" s="60" t="str">
        <f t="shared" ref="H196:H259" si="48">IF(D196="",F196,D196)</f>
        <v>Javier Baez (CHC - 2B,3B,SS) </v>
      </c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  <c r="AB196" s="60"/>
      <c r="AC196" s="60"/>
    </row>
    <row r="197" spans="1:29" ht="24" customHeight="1" x14ac:dyDescent="0.4">
      <c r="A197" s="173" t="str">
        <f t="shared" si="46"/>
        <v>Triple Playas - MiLo</v>
      </c>
      <c r="B197" s="157">
        <f t="shared" si="47"/>
        <v>18.8</v>
      </c>
      <c r="C197" s="157"/>
      <c r="D197" s="158"/>
      <c r="E197" s="158"/>
      <c r="F197" s="159" t="s">
        <v>3312</v>
      </c>
      <c r="G197" s="160"/>
      <c r="H197" s="60" t="str">
        <f t="shared" si="48"/>
        <v>Neftali Feliz (MIL - RP) </v>
      </c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  <c r="AB197" s="60"/>
      <c r="AC197" s="60"/>
    </row>
    <row r="198" spans="1:29" ht="24" customHeight="1" x14ac:dyDescent="0.4">
      <c r="A198" s="173" t="str">
        <f t="shared" si="46"/>
        <v>Rapid City Chiefs - Scott</v>
      </c>
      <c r="B198" s="157">
        <f t="shared" si="47"/>
        <v>18.899999999999999</v>
      </c>
      <c r="C198" s="157"/>
      <c r="D198" s="158" t="s">
        <v>3247</v>
      </c>
      <c r="E198" s="158"/>
      <c r="F198" s="159"/>
      <c r="G198" s="160"/>
      <c r="H198" s="60" t="str">
        <f t="shared" si="48"/>
        <v>Carlos Beltran (HOU - RF,DH) </v>
      </c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  <c r="AB198" s="60"/>
      <c r="AC198" s="60"/>
    </row>
    <row r="199" spans="1:29" ht="24" customHeight="1" thickBot="1" x14ac:dyDescent="0.45">
      <c r="A199" s="175" t="str">
        <f t="shared" si="46"/>
        <v>Notorious - Tony</v>
      </c>
      <c r="B199" s="176">
        <f t="shared" si="47"/>
        <v>18.100000000000001</v>
      </c>
      <c r="C199" s="176"/>
      <c r="D199" s="168"/>
      <c r="E199" s="168"/>
      <c r="F199" s="169" t="s">
        <v>3290</v>
      </c>
      <c r="G199" s="170"/>
      <c r="H199" s="60" t="str">
        <f t="shared" si="48"/>
        <v>James Paxton (SEA - SP) </v>
      </c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  <c r="AB199" s="60"/>
      <c r="AC199" s="60"/>
    </row>
    <row r="200" spans="1:29" s="150" customFormat="1" ht="24" customHeight="1" thickBot="1" x14ac:dyDescent="0.45">
      <c r="A200" s="211" t="s">
        <v>3155</v>
      </c>
      <c r="B200" s="184"/>
      <c r="C200" s="184"/>
      <c r="D200" s="145"/>
      <c r="E200" s="145"/>
      <c r="F200" s="146"/>
      <c r="G200" s="148"/>
      <c r="H200" s="148">
        <v>19</v>
      </c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</row>
    <row r="201" spans="1:29" ht="24" customHeight="1" x14ac:dyDescent="0.4">
      <c r="A201" s="179" t="str">
        <f>A177</f>
        <v>Notorious - Tony</v>
      </c>
      <c r="B201" s="180">
        <f>B179+2</f>
        <v>19.100000000000001</v>
      </c>
      <c r="C201" s="180"/>
      <c r="D201" s="181"/>
      <c r="E201" s="181"/>
      <c r="F201" s="182" t="s">
        <v>3310</v>
      </c>
      <c r="G201" s="183"/>
      <c r="H201" s="60" t="str">
        <f t="shared" si="48"/>
        <v>Brandon Maurer (SD - RP) </v>
      </c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</row>
    <row r="202" spans="1:29" ht="24" customHeight="1" x14ac:dyDescent="0.4">
      <c r="A202" s="173" t="str">
        <f>A176</f>
        <v>Rapid City Chiefs - Scott</v>
      </c>
      <c r="B202" s="157">
        <f t="shared" ref="B202:B210" si="49">B180+2</f>
        <v>19.2</v>
      </c>
      <c r="C202" s="157"/>
      <c r="D202" s="158"/>
      <c r="E202" s="158"/>
      <c r="F202" s="159" t="s">
        <v>3319</v>
      </c>
      <c r="G202" s="160"/>
      <c r="H202" s="60" t="str">
        <f t="shared" si="48"/>
        <v>Brandon Kintzler (MIN - RP) </v>
      </c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</row>
    <row r="203" spans="1:29" ht="24" customHeight="1" x14ac:dyDescent="0.4">
      <c r="A203" s="173" t="str">
        <f>A175</f>
        <v>Triple Playas - MiLo</v>
      </c>
      <c r="B203" s="157">
        <f t="shared" si="49"/>
        <v>19.3</v>
      </c>
      <c r="C203" s="157"/>
      <c r="D203" s="158" t="s">
        <v>3236</v>
      </c>
      <c r="E203" s="158"/>
      <c r="F203" s="159"/>
      <c r="G203" s="160"/>
      <c r="H203" s="60" t="str">
        <f t="shared" si="48"/>
        <v>Dexter Fowler (STL - CF) </v>
      </c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  <c r="AB203" s="60"/>
      <c r="AC203" s="60"/>
    </row>
    <row r="204" spans="1:29" ht="24" customHeight="1" x14ac:dyDescent="0.4">
      <c r="A204" s="173" t="str">
        <f>A174</f>
        <v>Bush Leaguer - Carl</v>
      </c>
      <c r="B204" s="157">
        <f t="shared" si="49"/>
        <v>19.399999999999999</v>
      </c>
      <c r="C204" s="157"/>
      <c r="D204" s="158" t="s">
        <v>3238</v>
      </c>
      <c r="E204" s="158"/>
      <c r="F204" s="159"/>
      <c r="G204" s="160"/>
      <c r="H204" s="60" t="str">
        <f t="shared" si="48"/>
        <v>Ben Zobrist (CHC - 2B,LF,RF) </v>
      </c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  <c r="AB204" s="60"/>
      <c r="AC204" s="60"/>
    </row>
    <row r="205" spans="1:29" ht="24" customHeight="1" x14ac:dyDescent="0.4">
      <c r="A205" s="173" t="str">
        <f>A173</f>
        <v>Husani Waves - Muneer</v>
      </c>
      <c r="B205" s="157">
        <f t="shared" si="49"/>
        <v>19.5</v>
      </c>
      <c r="C205" s="157"/>
      <c r="D205" s="158"/>
      <c r="E205" s="158"/>
      <c r="F205" s="159" t="s">
        <v>3305</v>
      </c>
      <c r="G205" s="160"/>
      <c r="H205" s="60" t="str">
        <f t="shared" si="48"/>
        <v>Jerad Eickhoff (PHI - SP) </v>
      </c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  <c r="AB205" s="60"/>
      <c r="AC205" s="60"/>
    </row>
    <row r="206" spans="1:29" s="142" customFormat="1" ht="24" customHeight="1" x14ac:dyDescent="0.4">
      <c r="A206" s="174" t="str">
        <f>A172</f>
        <v>Wombats - Mike L</v>
      </c>
      <c r="B206" s="162">
        <f t="shared" si="49"/>
        <v>19.600000000000001</v>
      </c>
      <c r="C206" s="162"/>
      <c r="D206" s="163" t="s">
        <v>3250</v>
      </c>
      <c r="E206" s="163"/>
      <c r="F206" s="164"/>
      <c r="G206" s="165"/>
      <c r="H206" s="141" t="str">
        <f t="shared" si="48"/>
        <v>Tim Anderson (CWS - SS) </v>
      </c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</row>
    <row r="207" spans="1:29" ht="24" customHeight="1" x14ac:dyDescent="0.4">
      <c r="A207" s="173" t="str">
        <f>A171</f>
        <v>Jobu's Butt - Nick</v>
      </c>
      <c r="B207" s="157">
        <f t="shared" si="49"/>
        <v>19.7</v>
      </c>
      <c r="C207" s="157"/>
      <c r="D207" s="158"/>
      <c r="E207" s="158"/>
      <c r="F207" s="159" t="s">
        <v>3315</v>
      </c>
      <c r="G207" s="160"/>
      <c r="H207" s="60" t="str">
        <f t="shared" si="48"/>
        <v>Tyler Glasnow (PIT - SP) </v>
      </c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  <c r="AB207" s="60"/>
      <c r="AC207" s="60"/>
    </row>
    <row r="208" spans="1:29" ht="24" customHeight="1" x14ac:dyDescent="0.4">
      <c r="A208" s="173" t="str">
        <f>A170</f>
        <v>HateCrushers - Jack</v>
      </c>
      <c r="B208" s="157">
        <f t="shared" si="49"/>
        <v>19.8</v>
      </c>
      <c r="C208" s="157"/>
      <c r="D208" s="158" t="s">
        <v>3221</v>
      </c>
      <c r="E208" s="158"/>
      <c r="F208" s="159"/>
      <c r="G208" s="160"/>
      <c r="H208" s="60" t="str">
        <f t="shared" si="48"/>
        <v>Dustin Pedroia (BOS - 2B) </v>
      </c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  <c r="AB208" s="60"/>
      <c r="AC208" s="60"/>
    </row>
    <row r="209" spans="1:29" ht="24" customHeight="1" x14ac:dyDescent="0.4">
      <c r="A209" s="173" t="str">
        <f>A169</f>
        <v>Trust the Process - Stephen</v>
      </c>
      <c r="B209" s="157">
        <f t="shared" si="49"/>
        <v>19.899999999999999</v>
      </c>
      <c r="C209" s="157"/>
      <c r="D209" s="158" t="s">
        <v>3242</v>
      </c>
      <c r="E209" s="158"/>
      <c r="F209" s="159"/>
      <c r="G209" s="160"/>
      <c r="H209" s="60" t="str">
        <f t="shared" si="48"/>
        <v>Yasmany Tomas (ARI - LF,RF) </v>
      </c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</row>
    <row r="210" spans="1:29" ht="24" customHeight="1" thickBot="1" x14ac:dyDescent="0.45">
      <c r="A210" s="175" t="str">
        <f>A168</f>
        <v>USSR - Kevin</v>
      </c>
      <c r="B210" s="176">
        <f t="shared" si="49"/>
        <v>19.100000000000001</v>
      </c>
      <c r="C210" s="176"/>
      <c r="D210" s="168"/>
      <c r="E210" s="168"/>
      <c r="F210" s="169" t="s">
        <v>3324</v>
      </c>
      <c r="G210" s="170" t="s">
        <v>3323</v>
      </c>
      <c r="H210" s="60" t="str">
        <f t="shared" si="48"/>
        <v>Brandon Finnegan (CIN - SP) </v>
      </c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  <c r="AB210" s="60"/>
      <c r="AC210" s="60"/>
    </row>
    <row r="211" spans="1:29" s="150" customFormat="1" ht="24" customHeight="1" thickBot="1" x14ac:dyDescent="0.45">
      <c r="A211" s="211" t="s">
        <v>3156</v>
      </c>
      <c r="B211" s="184"/>
      <c r="C211" s="184"/>
      <c r="D211" s="145"/>
      <c r="E211" s="145"/>
      <c r="F211" s="146"/>
      <c r="G211" s="148"/>
      <c r="H211" s="148">
        <v>20</v>
      </c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</row>
    <row r="212" spans="1:29" ht="24" customHeight="1" x14ac:dyDescent="0.4">
      <c r="A212" s="179" t="str">
        <f t="shared" ref="A212:A221" si="50">A190</f>
        <v>USSR - Kevin</v>
      </c>
      <c r="B212" s="180">
        <f>B190+2</f>
        <v>20.100000000000001</v>
      </c>
      <c r="C212" s="180"/>
      <c r="D212" s="181" t="s">
        <v>3243</v>
      </c>
      <c r="E212" s="181"/>
      <c r="F212" s="182"/>
      <c r="G212" s="183"/>
      <c r="H212" s="60" t="str">
        <f t="shared" si="48"/>
        <v>Nomar Mazara (TEX - LF,RF) </v>
      </c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</row>
    <row r="213" spans="1:29" ht="24" customHeight="1" x14ac:dyDescent="0.4">
      <c r="A213" s="173" t="str">
        <f t="shared" si="50"/>
        <v>Trust the Process - Stephen</v>
      </c>
      <c r="B213" s="157">
        <f t="shared" ref="B213:B221" si="51">B191+2</f>
        <v>20.2</v>
      </c>
      <c r="C213" s="157"/>
      <c r="D213" s="158"/>
      <c r="E213" s="158"/>
      <c r="F213" s="159" t="s">
        <v>3273</v>
      </c>
      <c r="G213" s="160"/>
      <c r="H213" s="60" t="str">
        <f t="shared" si="48"/>
        <v>Dallas Keuchel (HOU - SP) </v>
      </c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  <c r="AB213" s="60"/>
      <c r="AC213" s="60"/>
    </row>
    <row r="214" spans="1:29" ht="24" customHeight="1" x14ac:dyDescent="0.4">
      <c r="A214" s="173" t="str">
        <f t="shared" si="50"/>
        <v>HateCrushers - Jack</v>
      </c>
      <c r="B214" s="157">
        <f t="shared" si="51"/>
        <v>20.3</v>
      </c>
      <c r="C214" s="157"/>
      <c r="D214" s="158" t="s">
        <v>3240</v>
      </c>
      <c r="E214" s="158"/>
      <c r="F214" s="159"/>
      <c r="G214" s="160"/>
      <c r="H214" s="60" t="str">
        <f t="shared" si="48"/>
        <v>Joc Pederson (LAD - CF) </v>
      </c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</row>
    <row r="215" spans="1:29" ht="24" customHeight="1" x14ac:dyDescent="0.4">
      <c r="A215" s="173" t="str">
        <f t="shared" si="50"/>
        <v>Jobu's Butt - Nick</v>
      </c>
      <c r="B215" s="157">
        <f t="shared" si="51"/>
        <v>20.399999999999999</v>
      </c>
      <c r="C215" s="157"/>
      <c r="D215" s="158" t="s">
        <v>3325</v>
      </c>
      <c r="E215" s="158"/>
      <c r="F215" s="159"/>
      <c r="G215" s="160"/>
      <c r="H215" s="60" t="str">
        <f t="shared" si="48"/>
        <v>Matt Wieters (WSH - C) </v>
      </c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</row>
    <row r="216" spans="1:29" s="142" customFormat="1" ht="24" customHeight="1" x14ac:dyDescent="0.4">
      <c r="A216" s="174" t="str">
        <f t="shared" si="50"/>
        <v>Wombats - Mike L</v>
      </c>
      <c r="B216" s="162">
        <f t="shared" si="51"/>
        <v>20.5</v>
      </c>
      <c r="C216" s="162"/>
      <c r="D216" s="163"/>
      <c r="E216" s="163"/>
      <c r="F216" s="164" t="s">
        <v>3306</v>
      </c>
      <c r="G216" s="165"/>
      <c r="H216" s="141" t="str">
        <f t="shared" si="48"/>
        <v>Adam Ottavino (COL - RP) </v>
      </c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</row>
    <row r="217" spans="1:29" ht="24" customHeight="1" x14ac:dyDescent="0.4">
      <c r="A217" s="173" t="str">
        <f t="shared" si="50"/>
        <v>Husani Waves - Muneer</v>
      </c>
      <c r="B217" s="157">
        <f t="shared" si="51"/>
        <v>20.6</v>
      </c>
      <c r="C217" s="157"/>
      <c r="D217" s="158" t="s">
        <v>3233</v>
      </c>
      <c r="E217" s="158"/>
      <c r="F217" s="159"/>
      <c r="G217" s="160"/>
      <c r="H217" s="60" t="str">
        <f t="shared" si="48"/>
        <v>Marcell Ozuna (MIA - LF,CF,RF) </v>
      </c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  <c r="AB217" s="60"/>
      <c r="AC217" s="60"/>
    </row>
    <row r="218" spans="1:29" ht="24" customHeight="1" x14ac:dyDescent="0.4">
      <c r="A218" s="173" t="str">
        <f t="shared" si="50"/>
        <v>Bush Leaguer - Carl</v>
      </c>
      <c r="B218" s="157">
        <f t="shared" si="51"/>
        <v>20.700000000000003</v>
      </c>
      <c r="C218" s="157"/>
      <c r="D218" s="158" t="s">
        <v>3226</v>
      </c>
      <c r="E218" s="158"/>
      <c r="F218" s="159"/>
      <c r="G218" s="160"/>
      <c r="H218" s="60" t="str">
        <f t="shared" si="48"/>
        <v>Jake Lamb (ARI - 3B) </v>
      </c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  <c r="AB218" s="60"/>
      <c r="AC218" s="60"/>
    </row>
    <row r="219" spans="1:29" ht="24" customHeight="1" x14ac:dyDescent="0.4">
      <c r="A219" s="173" t="str">
        <f t="shared" si="50"/>
        <v>Triple Playas - MiLo</v>
      </c>
      <c r="B219" s="157">
        <f t="shared" si="51"/>
        <v>20.8</v>
      </c>
      <c r="C219" s="157"/>
      <c r="D219" s="158" t="s">
        <v>3225</v>
      </c>
      <c r="E219" s="158"/>
      <c r="F219" s="159"/>
      <c r="G219" s="160"/>
      <c r="H219" s="60" t="str">
        <f t="shared" si="48"/>
        <v>Adrian Gonzalez (LAD - 1B) </v>
      </c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</row>
    <row r="220" spans="1:29" ht="24" customHeight="1" x14ac:dyDescent="0.4">
      <c r="A220" s="173" t="str">
        <f t="shared" si="50"/>
        <v>Rapid City Chiefs - Scott</v>
      </c>
      <c r="B220" s="157">
        <f t="shared" si="51"/>
        <v>20.9</v>
      </c>
      <c r="C220" s="157"/>
      <c r="D220" s="158"/>
      <c r="E220" s="158"/>
      <c r="F220" s="159" t="s">
        <v>3327</v>
      </c>
      <c r="G220" s="160"/>
      <c r="H220" s="60" t="str">
        <f t="shared" si="48"/>
        <v>Koda Glover (WSH - RP) MiLB </v>
      </c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</row>
    <row r="221" spans="1:29" ht="24" customHeight="1" thickBot="1" x14ac:dyDescent="0.45">
      <c r="A221" s="175" t="str">
        <f t="shared" si="50"/>
        <v>Notorious - Tony</v>
      </c>
      <c r="B221" s="176">
        <f t="shared" si="51"/>
        <v>20.100000000000001</v>
      </c>
      <c r="C221" s="176"/>
      <c r="D221" s="168" t="s">
        <v>3326</v>
      </c>
      <c r="E221" s="168"/>
      <c r="F221" s="169"/>
      <c r="G221" s="170"/>
      <c r="H221" s="60" t="str">
        <f t="shared" si="48"/>
        <v>Leonys Martin (SEA - CF) </v>
      </c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  <c r="AB221" s="60"/>
      <c r="AC221" s="60"/>
    </row>
    <row r="222" spans="1:29" s="150" customFormat="1" ht="24" customHeight="1" thickBot="1" x14ac:dyDescent="0.45">
      <c r="A222" s="211" t="s">
        <v>3157</v>
      </c>
      <c r="B222" s="184"/>
      <c r="C222" s="184"/>
      <c r="D222" s="145"/>
      <c r="E222" s="145"/>
      <c r="F222" s="146"/>
      <c r="G222" s="148"/>
      <c r="H222" s="148">
        <v>21</v>
      </c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</row>
    <row r="223" spans="1:29" ht="24" customHeight="1" x14ac:dyDescent="0.4">
      <c r="A223" s="179" t="str">
        <f>A199</f>
        <v>Notorious - Tony</v>
      </c>
      <c r="B223" s="180">
        <f>B201+2</f>
        <v>21.1</v>
      </c>
      <c r="C223" s="180"/>
      <c r="D223" s="181"/>
      <c r="E223" s="181"/>
      <c r="F223" s="182"/>
      <c r="G223" s="183"/>
      <c r="H223" s="60">
        <f t="shared" si="48"/>
        <v>0</v>
      </c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</row>
    <row r="224" spans="1:29" ht="24" customHeight="1" x14ac:dyDescent="0.4">
      <c r="A224" s="173" t="str">
        <f>A198</f>
        <v>Rapid City Chiefs - Scott</v>
      </c>
      <c r="B224" s="157">
        <f t="shared" ref="B224:B232" si="52">B202+2</f>
        <v>21.2</v>
      </c>
      <c r="C224" s="157"/>
      <c r="D224" s="158"/>
      <c r="E224" s="158"/>
      <c r="F224" s="159"/>
      <c r="G224" s="160"/>
      <c r="H224" s="60">
        <f t="shared" si="48"/>
        <v>0</v>
      </c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  <c r="AA224" s="60"/>
      <c r="AB224" s="60"/>
      <c r="AC224" s="60"/>
    </row>
    <row r="225" spans="1:29" ht="24" customHeight="1" x14ac:dyDescent="0.4">
      <c r="A225" s="173" t="str">
        <f>A197</f>
        <v>Triple Playas - MiLo</v>
      </c>
      <c r="B225" s="157">
        <f t="shared" si="52"/>
        <v>21.3</v>
      </c>
      <c r="C225" s="157"/>
      <c r="D225" s="158"/>
      <c r="E225" s="158"/>
      <c r="F225" s="159"/>
      <c r="G225" s="160"/>
      <c r="H225" s="60">
        <f t="shared" si="48"/>
        <v>0</v>
      </c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  <c r="AB225" s="60"/>
      <c r="AC225" s="60"/>
    </row>
    <row r="226" spans="1:29" ht="24" customHeight="1" x14ac:dyDescent="0.4">
      <c r="A226" s="173" t="str">
        <f>A196</f>
        <v>Bush Leaguer - Carl</v>
      </c>
      <c r="B226" s="157">
        <f t="shared" si="52"/>
        <v>21.4</v>
      </c>
      <c r="C226" s="157"/>
      <c r="D226" s="158"/>
      <c r="E226" s="158"/>
      <c r="F226" s="159"/>
      <c r="G226" s="160"/>
      <c r="H226" s="60">
        <f t="shared" si="48"/>
        <v>0</v>
      </c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  <c r="AB226" s="60"/>
      <c r="AC226" s="60"/>
    </row>
    <row r="227" spans="1:29" ht="24" customHeight="1" x14ac:dyDescent="0.4">
      <c r="A227" s="173" t="str">
        <f>A195</f>
        <v>Husani Waves - Muneer</v>
      </c>
      <c r="B227" s="157">
        <f t="shared" si="52"/>
        <v>21.5</v>
      </c>
      <c r="C227" s="157"/>
      <c r="D227" s="158"/>
      <c r="E227" s="158"/>
      <c r="F227" s="159"/>
      <c r="G227" s="160"/>
      <c r="H227" s="60">
        <f t="shared" si="48"/>
        <v>0</v>
      </c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</row>
    <row r="228" spans="1:29" s="142" customFormat="1" ht="24" customHeight="1" x14ac:dyDescent="0.4">
      <c r="A228" s="174" t="str">
        <f>A194</f>
        <v>Wombats - Mike L</v>
      </c>
      <c r="B228" s="162">
        <f t="shared" si="52"/>
        <v>21.6</v>
      </c>
      <c r="C228" s="162"/>
      <c r="D228" s="163"/>
      <c r="E228" s="163"/>
      <c r="F228" s="164"/>
      <c r="G228" s="165"/>
      <c r="H228" s="141">
        <f t="shared" si="48"/>
        <v>0</v>
      </c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</row>
    <row r="229" spans="1:29" ht="24" customHeight="1" x14ac:dyDescent="0.4">
      <c r="A229" s="173" t="str">
        <f>A193</f>
        <v>Jobu's Butt - Nick</v>
      </c>
      <c r="B229" s="157">
        <f t="shared" si="52"/>
        <v>21.7</v>
      </c>
      <c r="C229" s="157"/>
      <c r="D229" s="158"/>
      <c r="E229" s="158"/>
      <c r="F229" s="159"/>
      <c r="G229" s="160"/>
      <c r="H229" s="60">
        <f t="shared" si="48"/>
        <v>0</v>
      </c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  <c r="AB229" s="60"/>
      <c r="AC229" s="60"/>
    </row>
    <row r="230" spans="1:29" ht="24" customHeight="1" x14ac:dyDescent="0.4">
      <c r="A230" s="173" t="str">
        <f>A192</f>
        <v>HateCrushers - Jack</v>
      </c>
      <c r="B230" s="157">
        <f t="shared" si="52"/>
        <v>21.8</v>
      </c>
      <c r="C230" s="157"/>
      <c r="D230" s="158"/>
      <c r="E230" s="158"/>
      <c r="F230" s="159"/>
      <c r="G230" s="160"/>
      <c r="H230" s="60">
        <f t="shared" si="48"/>
        <v>0</v>
      </c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  <c r="AB230" s="60"/>
      <c r="AC230" s="60"/>
    </row>
    <row r="231" spans="1:29" ht="24" customHeight="1" x14ac:dyDescent="0.4">
      <c r="A231" s="173" t="str">
        <f>A191</f>
        <v>Trust the Process - Stephen</v>
      </c>
      <c r="B231" s="157">
        <f t="shared" si="52"/>
        <v>21.9</v>
      </c>
      <c r="C231" s="157"/>
      <c r="D231" s="158"/>
      <c r="E231" s="158"/>
      <c r="F231" s="159"/>
      <c r="G231" s="160"/>
      <c r="H231" s="60">
        <f t="shared" si="48"/>
        <v>0</v>
      </c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  <c r="AB231" s="60"/>
      <c r="AC231" s="60"/>
    </row>
    <row r="232" spans="1:29" ht="24" customHeight="1" thickBot="1" x14ac:dyDescent="0.45">
      <c r="A232" s="175" t="str">
        <f>A190</f>
        <v>USSR - Kevin</v>
      </c>
      <c r="B232" s="176">
        <f t="shared" si="52"/>
        <v>21.1</v>
      </c>
      <c r="C232" s="176"/>
      <c r="D232" s="168"/>
      <c r="E232" s="168"/>
      <c r="F232" s="169"/>
      <c r="G232" s="170"/>
      <c r="H232" s="60">
        <f t="shared" si="48"/>
        <v>0</v>
      </c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  <c r="AB232" s="60"/>
      <c r="AC232" s="60"/>
    </row>
    <row r="233" spans="1:29" s="150" customFormat="1" ht="24" customHeight="1" thickBot="1" x14ac:dyDescent="0.45">
      <c r="A233" s="211" t="s">
        <v>3158</v>
      </c>
      <c r="B233" s="184"/>
      <c r="C233" s="184"/>
      <c r="D233" s="145"/>
      <c r="E233" s="145"/>
      <c r="F233" s="146"/>
      <c r="G233" s="148"/>
      <c r="H233" s="148">
        <v>22</v>
      </c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</row>
    <row r="234" spans="1:29" ht="24" customHeight="1" x14ac:dyDescent="0.4">
      <c r="A234" s="179" t="str">
        <f t="shared" ref="A234:A243" si="53">A212</f>
        <v>USSR - Kevin</v>
      </c>
      <c r="B234" s="180">
        <f>B212+2</f>
        <v>22.1</v>
      </c>
      <c r="C234" s="180"/>
      <c r="D234" s="181"/>
      <c r="E234" s="181"/>
      <c r="F234" s="182"/>
      <c r="G234" s="183"/>
      <c r="H234" s="60">
        <f t="shared" si="48"/>
        <v>0</v>
      </c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</row>
    <row r="235" spans="1:29" ht="24" customHeight="1" x14ac:dyDescent="0.4">
      <c r="A235" s="173" t="str">
        <f t="shared" si="53"/>
        <v>Trust the Process - Stephen</v>
      </c>
      <c r="B235" s="157">
        <f t="shared" ref="B235:B243" si="54">B213+2</f>
        <v>22.2</v>
      </c>
      <c r="C235" s="157"/>
      <c r="D235" s="158"/>
      <c r="E235" s="158"/>
      <c r="F235" s="159"/>
      <c r="G235" s="160"/>
      <c r="H235" s="60">
        <f t="shared" si="48"/>
        <v>0</v>
      </c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  <c r="AB235" s="60"/>
      <c r="AC235" s="60"/>
    </row>
    <row r="236" spans="1:29" ht="24" customHeight="1" x14ac:dyDescent="0.4">
      <c r="A236" s="173" t="str">
        <f t="shared" si="53"/>
        <v>HateCrushers - Jack</v>
      </c>
      <c r="B236" s="157">
        <f t="shared" si="54"/>
        <v>22.3</v>
      </c>
      <c r="C236" s="157"/>
      <c r="D236" s="158"/>
      <c r="E236" s="158"/>
      <c r="F236" s="159"/>
      <c r="G236" s="160"/>
      <c r="H236" s="60">
        <f t="shared" si="48"/>
        <v>0</v>
      </c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  <c r="AB236" s="60"/>
      <c r="AC236" s="60"/>
    </row>
    <row r="237" spans="1:29" ht="24" customHeight="1" x14ac:dyDescent="0.4">
      <c r="A237" s="173" t="str">
        <f t="shared" si="53"/>
        <v>Jobu's Butt - Nick</v>
      </c>
      <c r="B237" s="157">
        <f t="shared" si="54"/>
        <v>22.4</v>
      </c>
      <c r="C237" s="157"/>
      <c r="D237" s="158"/>
      <c r="E237" s="158"/>
      <c r="F237" s="159"/>
      <c r="G237" s="160"/>
      <c r="H237" s="60">
        <f t="shared" si="48"/>
        <v>0</v>
      </c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  <c r="AB237" s="60"/>
      <c r="AC237" s="60"/>
    </row>
    <row r="238" spans="1:29" s="142" customFormat="1" ht="24" customHeight="1" x14ac:dyDescent="0.4">
      <c r="A238" s="174" t="str">
        <f t="shared" si="53"/>
        <v>Wombats - Mike L</v>
      </c>
      <c r="B238" s="162">
        <f t="shared" si="54"/>
        <v>22.5</v>
      </c>
      <c r="C238" s="162"/>
      <c r="D238" s="163"/>
      <c r="E238" s="163"/>
      <c r="F238" s="164"/>
      <c r="G238" s="165"/>
      <c r="H238" s="141">
        <f t="shared" si="48"/>
        <v>0</v>
      </c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</row>
    <row r="239" spans="1:29" ht="24" customHeight="1" x14ac:dyDescent="0.4">
      <c r="A239" s="173" t="str">
        <f t="shared" si="53"/>
        <v>Husani Waves - Muneer</v>
      </c>
      <c r="B239" s="157">
        <f t="shared" si="54"/>
        <v>22.6</v>
      </c>
      <c r="C239" s="157"/>
      <c r="D239" s="158"/>
      <c r="E239" s="158"/>
      <c r="F239" s="159"/>
      <c r="G239" s="160"/>
      <c r="H239" s="60">
        <f t="shared" si="48"/>
        <v>0</v>
      </c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  <c r="AB239" s="60"/>
      <c r="AC239" s="60"/>
    </row>
    <row r="240" spans="1:29" ht="24" customHeight="1" x14ac:dyDescent="0.4">
      <c r="A240" s="173" t="str">
        <f t="shared" si="53"/>
        <v>Bush Leaguer - Carl</v>
      </c>
      <c r="B240" s="157">
        <f t="shared" si="54"/>
        <v>22.700000000000003</v>
      </c>
      <c r="C240" s="157"/>
      <c r="D240" s="158"/>
      <c r="E240" s="158"/>
      <c r="F240" s="159"/>
      <c r="G240" s="160"/>
      <c r="H240" s="60">
        <f t="shared" si="48"/>
        <v>0</v>
      </c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  <c r="AB240" s="60"/>
      <c r="AC240" s="60"/>
    </row>
    <row r="241" spans="1:29" ht="24" customHeight="1" x14ac:dyDescent="0.4">
      <c r="A241" s="173" t="str">
        <f t="shared" si="53"/>
        <v>Triple Playas - MiLo</v>
      </c>
      <c r="B241" s="157">
        <f t="shared" si="54"/>
        <v>22.8</v>
      </c>
      <c r="C241" s="157"/>
      <c r="D241" s="158"/>
      <c r="E241" s="158"/>
      <c r="F241" s="159"/>
      <c r="G241" s="160"/>
      <c r="H241" s="60">
        <f t="shared" si="48"/>
        <v>0</v>
      </c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  <c r="AB241" s="60"/>
      <c r="AC241" s="60"/>
    </row>
    <row r="242" spans="1:29" ht="24" customHeight="1" x14ac:dyDescent="0.4">
      <c r="A242" s="173" t="str">
        <f t="shared" si="53"/>
        <v>Rapid City Chiefs - Scott</v>
      </c>
      <c r="B242" s="157">
        <f t="shared" si="54"/>
        <v>22.9</v>
      </c>
      <c r="C242" s="157"/>
      <c r="D242" s="158"/>
      <c r="E242" s="158"/>
      <c r="F242" s="159"/>
      <c r="G242" s="160"/>
      <c r="H242" s="60">
        <f t="shared" si="48"/>
        <v>0</v>
      </c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  <c r="AB242" s="60"/>
      <c r="AC242" s="60"/>
    </row>
    <row r="243" spans="1:29" ht="24" customHeight="1" thickBot="1" x14ac:dyDescent="0.45">
      <c r="A243" s="175" t="str">
        <f t="shared" si="53"/>
        <v>Notorious - Tony</v>
      </c>
      <c r="B243" s="176">
        <f t="shared" si="54"/>
        <v>22.1</v>
      </c>
      <c r="C243" s="176"/>
      <c r="D243" s="168"/>
      <c r="E243" s="168"/>
      <c r="F243" s="169"/>
      <c r="G243" s="170"/>
      <c r="H243" s="60">
        <f t="shared" si="48"/>
        <v>0</v>
      </c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</row>
    <row r="244" spans="1:29" s="150" customFormat="1" ht="24" customHeight="1" thickBot="1" x14ac:dyDescent="0.45">
      <c r="A244" s="211" t="s">
        <v>3159</v>
      </c>
      <c r="B244" s="184"/>
      <c r="C244" s="184"/>
      <c r="D244" s="145"/>
      <c r="E244" s="145"/>
      <c r="F244" s="146"/>
      <c r="G244" s="148"/>
      <c r="H244" s="148">
        <v>23</v>
      </c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</row>
    <row r="245" spans="1:29" ht="24" customHeight="1" x14ac:dyDescent="0.4">
      <c r="A245" s="179" t="str">
        <f>A221</f>
        <v>Notorious - Tony</v>
      </c>
      <c r="B245" s="180">
        <f>B223+2</f>
        <v>23.1</v>
      </c>
      <c r="C245" s="180"/>
      <c r="D245" s="181"/>
      <c r="E245" s="181"/>
      <c r="F245" s="182"/>
      <c r="G245" s="183"/>
      <c r="H245" s="60">
        <f t="shared" si="48"/>
        <v>0</v>
      </c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</row>
    <row r="246" spans="1:29" ht="24" customHeight="1" x14ac:dyDescent="0.4">
      <c r="A246" s="173" t="str">
        <f>A220</f>
        <v>Rapid City Chiefs - Scott</v>
      </c>
      <c r="B246" s="157">
        <f t="shared" ref="B246:B254" si="55">B224+2</f>
        <v>23.2</v>
      </c>
      <c r="C246" s="157"/>
      <c r="D246" s="158"/>
      <c r="E246" s="158"/>
      <c r="F246" s="159"/>
      <c r="G246" s="160"/>
      <c r="H246" s="60">
        <f t="shared" si="48"/>
        <v>0</v>
      </c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  <c r="AB246" s="60"/>
      <c r="AC246" s="60"/>
    </row>
    <row r="247" spans="1:29" ht="24" customHeight="1" x14ac:dyDescent="0.4">
      <c r="A247" s="173" t="str">
        <f>A219</f>
        <v>Triple Playas - MiLo</v>
      </c>
      <c r="B247" s="157">
        <f t="shared" si="55"/>
        <v>23.3</v>
      </c>
      <c r="C247" s="157"/>
      <c r="D247" s="158"/>
      <c r="E247" s="158"/>
      <c r="F247" s="159"/>
      <c r="G247" s="160"/>
      <c r="H247" s="60">
        <f t="shared" si="48"/>
        <v>0</v>
      </c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</row>
    <row r="248" spans="1:29" ht="24" customHeight="1" x14ac:dyDescent="0.4">
      <c r="A248" s="173" t="str">
        <f>A218</f>
        <v>Bush Leaguer - Carl</v>
      </c>
      <c r="B248" s="157">
        <f t="shared" si="55"/>
        <v>23.4</v>
      </c>
      <c r="C248" s="157"/>
      <c r="D248" s="158"/>
      <c r="E248" s="158"/>
      <c r="F248" s="159"/>
      <c r="G248" s="160"/>
      <c r="H248" s="60">
        <f t="shared" si="48"/>
        <v>0</v>
      </c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  <c r="AB248" s="60"/>
      <c r="AC248" s="60"/>
    </row>
    <row r="249" spans="1:29" ht="24" customHeight="1" x14ac:dyDescent="0.4">
      <c r="A249" s="173" t="str">
        <f>A217</f>
        <v>Husani Waves - Muneer</v>
      </c>
      <c r="B249" s="157">
        <f t="shared" si="55"/>
        <v>23.5</v>
      </c>
      <c r="C249" s="157"/>
      <c r="D249" s="158"/>
      <c r="E249" s="158"/>
      <c r="F249" s="159"/>
      <c r="G249" s="160"/>
      <c r="H249" s="60">
        <f t="shared" si="48"/>
        <v>0</v>
      </c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  <c r="AB249" s="60"/>
      <c r="AC249" s="60"/>
    </row>
    <row r="250" spans="1:29" s="142" customFormat="1" ht="24" customHeight="1" x14ac:dyDescent="0.4">
      <c r="A250" s="174" t="str">
        <f>A216</f>
        <v>Wombats - Mike L</v>
      </c>
      <c r="B250" s="162">
        <f t="shared" si="55"/>
        <v>23.6</v>
      </c>
      <c r="C250" s="162"/>
      <c r="D250" s="163"/>
      <c r="E250" s="163"/>
      <c r="F250" s="164"/>
      <c r="G250" s="165"/>
      <c r="H250" s="141">
        <f t="shared" si="48"/>
        <v>0</v>
      </c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</row>
    <row r="251" spans="1:29" ht="24" customHeight="1" x14ac:dyDescent="0.4">
      <c r="A251" s="173" t="str">
        <f>A215</f>
        <v>Jobu's Butt - Nick</v>
      </c>
      <c r="B251" s="157">
        <f t="shared" si="55"/>
        <v>23.7</v>
      </c>
      <c r="C251" s="157"/>
      <c r="D251" s="158"/>
      <c r="E251" s="158"/>
      <c r="F251" s="159"/>
      <c r="G251" s="160"/>
      <c r="H251" s="60">
        <f t="shared" si="48"/>
        <v>0</v>
      </c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  <c r="AB251" s="60"/>
      <c r="AC251" s="60"/>
    </row>
    <row r="252" spans="1:29" ht="24" customHeight="1" x14ac:dyDescent="0.4">
      <c r="A252" s="173" t="str">
        <f>A214</f>
        <v>HateCrushers - Jack</v>
      </c>
      <c r="B252" s="157">
        <f t="shared" si="55"/>
        <v>23.8</v>
      </c>
      <c r="C252" s="157"/>
      <c r="D252" s="158"/>
      <c r="E252" s="158"/>
      <c r="F252" s="159"/>
      <c r="G252" s="160"/>
      <c r="H252" s="60">
        <f t="shared" si="48"/>
        <v>0</v>
      </c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</row>
    <row r="253" spans="1:29" ht="24" customHeight="1" x14ac:dyDescent="0.4">
      <c r="A253" s="173" t="str">
        <f>A213</f>
        <v>Trust the Process - Stephen</v>
      </c>
      <c r="B253" s="157">
        <f t="shared" si="55"/>
        <v>23.9</v>
      </c>
      <c r="C253" s="157"/>
      <c r="D253" s="158"/>
      <c r="E253" s="158"/>
      <c r="F253" s="159"/>
      <c r="G253" s="160"/>
      <c r="H253" s="60">
        <f t="shared" si="48"/>
        <v>0</v>
      </c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  <c r="AB253" s="60"/>
      <c r="AC253" s="60"/>
    </row>
    <row r="254" spans="1:29" ht="24" customHeight="1" thickBot="1" x14ac:dyDescent="0.45">
      <c r="A254" s="175" t="str">
        <f>A212</f>
        <v>USSR - Kevin</v>
      </c>
      <c r="B254" s="176">
        <f t="shared" si="55"/>
        <v>23.1</v>
      </c>
      <c r="C254" s="176"/>
      <c r="D254" s="168"/>
      <c r="E254" s="168"/>
      <c r="F254" s="169"/>
      <c r="G254" s="170"/>
      <c r="H254" s="60">
        <f t="shared" si="48"/>
        <v>0</v>
      </c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  <c r="AB254" s="60"/>
      <c r="AC254" s="60"/>
    </row>
    <row r="255" spans="1:29" s="150" customFormat="1" ht="24" customHeight="1" thickBot="1" x14ac:dyDescent="0.45">
      <c r="A255" s="211" t="s">
        <v>3160</v>
      </c>
      <c r="B255" s="184"/>
      <c r="C255" s="184"/>
      <c r="D255" s="145"/>
      <c r="E255" s="145"/>
      <c r="F255" s="146"/>
      <c r="G255" s="148"/>
      <c r="H255" s="148">
        <v>24</v>
      </c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</row>
    <row r="256" spans="1:29" ht="24" customHeight="1" x14ac:dyDescent="0.4">
      <c r="A256" s="179" t="str">
        <f t="shared" ref="A256:A265" si="56">A234</f>
        <v>USSR - Kevin</v>
      </c>
      <c r="B256" s="180">
        <f>B234+2</f>
        <v>24.1</v>
      </c>
      <c r="C256" s="180"/>
      <c r="D256" s="181"/>
      <c r="E256" s="181"/>
      <c r="F256" s="182"/>
      <c r="G256" s="183"/>
      <c r="H256" s="60">
        <f t="shared" si="48"/>
        <v>0</v>
      </c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  <c r="AB256" s="60"/>
      <c r="AC256" s="60"/>
    </row>
    <row r="257" spans="1:29" ht="24" customHeight="1" x14ac:dyDescent="0.4">
      <c r="A257" s="173" t="str">
        <f t="shared" si="56"/>
        <v>Trust the Process - Stephen</v>
      </c>
      <c r="B257" s="157">
        <f t="shared" ref="B257:B265" si="57">B235+2</f>
        <v>24.2</v>
      </c>
      <c r="C257" s="157"/>
      <c r="D257" s="158"/>
      <c r="E257" s="158"/>
      <c r="F257" s="159"/>
      <c r="G257" s="160"/>
      <c r="H257" s="60">
        <f t="shared" si="48"/>
        <v>0</v>
      </c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  <c r="AB257" s="60"/>
      <c r="AC257" s="60"/>
    </row>
    <row r="258" spans="1:29" ht="24" customHeight="1" x14ac:dyDescent="0.4">
      <c r="A258" s="173" t="str">
        <f t="shared" si="56"/>
        <v>HateCrushers - Jack</v>
      </c>
      <c r="B258" s="157">
        <f t="shared" si="57"/>
        <v>24.3</v>
      </c>
      <c r="C258" s="157"/>
      <c r="D258" s="158"/>
      <c r="E258" s="158"/>
      <c r="F258" s="159"/>
      <c r="G258" s="160"/>
      <c r="H258" s="60">
        <f t="shared" si="48"/>
        <v>0</v>
      </c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  <c r="AB258" s="60"/>
      <c r="AC258" s="60"/>
    </row>
    <row r="259" spans="1:29" ht="24" customHeight="1" x14ac:dyDescent="0.4">
      <c r="A259" s="173" t="str">
        <f t="shared" si="56"/>
        <v>Jobu's Butt - Nick</v>
      </c>
      <c r="B259" s="157">
        <f t="shared" si="57"/>
        <v>24.4</v>
      </c>
      <c r="C259" s="157"/>
      <c r="D259" s="158"/>
      <c r="E259" s="158"/>
      <c r="F259" s="159"/>
      <c r="G259" s="160"/>
      <c r="H259" s="60">
        <f t="shared" si="48"/>
        <v>0</v>
      </c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</row>
    <row r="260" spans="1:29" s="142" customFormat="1" ht="24" customHeight="1" x14ac:dyDescent="0.4">
      <c r="A260" s="174" t="str">
        <f t="shared" si="56"/>
        <v>Wombats - Mike L</v>
      </c>
      <c r="B260" s="162">
        <f t="shared" si="57"/>
        <v>24.5</v>
      </c>
      <c r="C260" s="162"/>
      <c r="D260" s="163"/>
      <c r="E260" s="163"/>
      <c r="F260" s="164"/>
      <c r="G260" s="165"/>
      <c r="H260" s="141">
        <f t="shared" ref="H260:H323" si="58">IF(D260="",F260,D260)</f>
        <v>0</v>
      </c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</row>
    <row r="261" spans="1:29" ht="24" customHeight="1" x14ac:dyDescent="0.4">
      <c r="A261" s="173" t="str">
        <f t="shared" si="56"/>
        <v>Husani Waves - Muneer</v>
      </c>
      <c r="B261" s="157">
        <f t="shared" si="57"/>
        <v>24.6</v>
      </c>
      <c r="C261" s="157"/>
      <c r="D261" s="158"/>
      <c r="E261" s="158"/>
      <c r="F261" s="159"/>
      <c r="G261" s="160"/>
      <c r="H261" s="60">
        <f t="shared" si="58"/>
        <v>0</v>
      </c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  <c r="AB261" s="60"/>
      <c r="AC261" s="60"/>
    </row>
    <row r="262" spans="1:29" ht="24" customHeight="1" x14ac:dyDescent="0.4">
      <c r="A262" s="173" t="str">
        <f t="shared" si="56"/>
        <v>Bush Leaguer - Carl</v>
      </c>
      <c r="B262" s="157">
        <f t="shared" si="57"/>
        <v>24.700000000000003</v>
      </c>
      <c r="C262" s="157"/>
      <c r="D262" s="158"/>
      <c r="E262" s="158"/>
      <c r="F262" s="159"/>
      <c r="G262" s="160"/>
      <c r="H262" s="60">
        <f t="shared" si="58"/>
        <v>0</v>
      </c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  <c r="AB262" s="60"/>
      <c r="AC262" s="60"/>
    </row>
    <row r="263" spans="1:29" ht="24" customHeight="1" x14ac:dyDescent="0.4">
      <c r="A263" s="173" t="str">
        <f t="shared" si="56"/>
        <v>Triple Playas - MiLo</v>
      </c>
      <c r="B263" s="157">
        <f t="shared" si="57"/>
        <v>24.8</v>
      </c>
      <c r="C263" s="157"/>
      <c r="D263" s="158"/>
      <c r="E263" s="158"/>
      <c r="F263" s="159"/>
      <c r="G263" s="160"/>
      <c r="H263" s="60">
        <f t="shared" si="58"/>
        <v>0</v>
      </c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  <c r="AB263" s="60"/>
      <c r="AC263" s="60"/>
    </row>
    <row r="264" spans="1:29" ht="24" customHeight="1" x14ac:dyDescent="0.4">
      <c r="A264" s="173" t="str">
        <f t="shared" si="56"/>
        <v>Rapid City Chiefs - Scott</v>
      </c>
      <c r="B264" s="157">
        <f t="shared" si="57"/>
        <v>24.9</v>
      </c>
      <c r="C264" s="157"/>
      <c r="D264" s="158"/>
      <c r="E264" s="158"/>
      <c r="F264" s="159"/>
      <c r="G264" s="160"/>
      <c r="H264" s="60">
        <f t="shared" si="58"/>
        <v>0</v>
      </c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  <c r="AB264" s="60"/>
      <c r="AC264" s="60"/>
    </row>
    <row r="265" spans="1:29" ht="24" customHeight="1" thickBot="1" x14ac:dyDescent="0.45">
      <c r="A265" s="175" t="str">
        <f t="shared" si="56"/>
        <v>Notorious - Tony</v>
      </c>
      <c r="B265" s="176">
        <f t="shared" si="57"/>
        <v>24.1</v>
      </c>
      <c r="C265" s="176"/>
      <c r="D265" s="168"/>
      <c r="E265" s="168"/>
      <c r="F265" s="169"/>
      <c r="G265" s="170"/>
      <c r="H265" s="60">
        <f t="shared" si="58"/>
        <v>0</v>
      </c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  <c r="AB265" s="60"/>
      <c r="AC265" s="60"/>
    </row>
    <row r="266" spans="1:29" s="150" customFormat="1" ht="24" customHeight="1" thickBot="1" x14ac:dyDescent="0.45">
      <c r="A266" s="211" t="s">
        <v>3161</v>
      </c>
      <c r="B266" s="184"/>
      <c r="C266" s="184"/>
      <c r="D266" s="145"/>
      <c r="E266" s="145"/>
      <c r="F266" s="146"/>
      <c r="G266" s="148"/>
      <c r="H266" s="148">
        <v>25</v>
      </c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</row>
    <row r="267" spans="1:29" ht="24" customHeight="1" x14ac:dyDescent="0.4">
      <c r="A267" s="179" t="str">
        <f>A243</f>
        <v>Notorious - Tony</v>
      </c>
      <c r="B267" s="180">
        <f>B245+2</f>
        <v>25.1</v>
      </c>
      <c r="C267" s="180"/>
      <c r="D267" s="181"/>
      <c r="E267" s="181"/>
      <c r="F267" s="182"/>
      <c r="G267" s="183"/>
      <c r="H267" s="60">
        <f t="shared" si="58"/>
        <v>0</v>
      </c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  <c r="AB267" s="60"/>
      <c r="AC267" s="60"/>
    </row>
    <row r="268" spans="1:29" ht="24" customHeight="1" x14ac:dyDescent="0.4">
      <c r="A268" s="173" t="str">
        <f>A242</f>
        <v>Rapid City Chiefs - Scott</v>
      </c>
      <c r="B268" s="157">
        <f t="shared" ref="B268:B276" si="59">B246+2</f>
        <v>25.2</v>
      </c>
      <c r="C268" s="157"/>
      <c r="D268" s="158"/>
      <c r="E268" s="158"/>
      <c r="F268" s="159"/>
      <c r="G268" s="160"/>
      <c r="H268" s="60">
        <f t="shared" si="58"/>
        <v>0</v>
      </c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  <c r="AB268" s="60"/>
      <c r="AC268" s="60"/>
    </row>
    <row r="269" spans="1:29" ht="24" customHeight="1" x14ac:dyDescent="0.4">
      <c r="A269" s="173" t="str">
        <f>A241</f>
        <v>Triple Playas - MiLo</v>
      </c>
      <c r="B269" s="157">
        <f t="shared" si="59"/>
        <v>25.3</v>
      </c>
      <c r="C269" s="157"/>
      <c r="D269" s="158"/>
      <c r="E269" s="158"/>
      <c r="F269" s="159"/>
      <c r="G269" s="160"/>
      <c r="H269" s="60">
        <f t="shared" si="58"/>
        <v>0</v>
      </c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  <c r="AB269" s="60"/>
      <c r="AC269" s="60"/>
    </row>
    <row r="270" spans="1:29" ht="24" customHeight="1" x14ac:dyDescent="0.4">
      <c r="A270" s="173" t="str">
        <f>A240</f>
        <v>Bush Leaguer - Carl</v>
      </c>
      <c r="B270" s="157">
        <f t="shared" si="59"/>
        <v>25.4</v>
      </c>
      <c r="C270" s="157"/>
      <c r="D270" s="158"/>
      <c r="E270" s="158"/>
      <c r="F270" s="159"/>
      <c r="G270" s="160"/>
      <c r="H270" s="60">
        <f t="shared" si="58"/>
        <v>0</v>
      </c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  <c r="AB270" s="60"/>
      <c r="AC270" s="60"/>
    </row>
    <row r="271" spans="1:29" ht="24" customHeight="1" x14ac:dyDescent="0.4">
      <c r="A271" s="173" t="str">
        <f>A239</f>
        <v>Husani Waves - Muneer</v>
      </c>
      <c r="B271" s="157">
        <f t="shared" si="59"/>
        <v>25.5</v>
      </c>
      <c r="C271" s="157"/>
      <c r="D271" s="158"/>
      <c r="E271" s="158"/>
      <c r="F271" s="159"/>
      <c r="G271" s="160"/>
      <c r="H271" s="60">
        <f t="shared" si="58"/>
        <v>0</v>
      </c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  <c r="AB271" s="60"/>
      <c r="AC271" s="60"/>
    </row>
    <row r="272" spans="1:29" s="142" customFormat="1" ht="24" customHeight="1" x14ac:dyDescent="0.4">
      <c r="A272" s="174" t="str">
        <f>A238</f>
        <v>Wombats - Mike L</v>
      </c>
      <c r="B272" s="162">
        <f t="shared" si="59"/>
        <v>25.6</v>
      </c>
      <c r="C272" s="162"/>
      <c r="D272" s="163"/>
      <c r="E272" s="163"/>
      <c r="F272" s="164"/>
      <c r="G272" s="165"/>
      <c r="H272" s="141">
        <f t="shared" si="58"/>
        <v>0</v>
      </c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</row>
    <row r="273" spans="1:29" ht="24" customHeight="1" x14ac:dyDescent="0.4">
      <c r="A273" s="173" t="str">
        <f>A237</f>
        <v>Jobu's Butt - Nick</v>
      </c>
      <c r="B273" s="157">
        <f t="shared" si="59"/>
        <v>25.7</v>
      </c>
      <c r="C273" s="157"/>
      <c r="D273" s="158"/>
      <c r="E273" s="158"/>
      <c r="F273" s="159"/>
      <c r="G273" s="160"/>
      <c r="H273" s="60">
        <f t="shared" si="58"/>
        <v>0</v>
      </c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  <c r="AB273" s="60"/>
      <c r="AC273" s="60"/>
    </row>
    <row r="274" spans="1:29" ht="24" customHeight="1" x14ac:dyDescent="0.4">
      <c r="A274" s="173" t="str">
        <f>A236</f>
        <v>HateCrushers - Jack</v>
      </c>
      <c r="B274" s="157">
        <f t="shared" si="59"/>
        <v>25.8</v>
      </c>
      <c r="C274" s="157"/>
      <c r="D274" s="158"/>
      <c r="E274" s="158"/>
      <c r="F274" s="159"/>
      <c r="G274" s="160"/>
      <c r="H274" s="60">
        <f t="shared" si="58"/>
        <v>0</v>
      </c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  <c r="AB274" s="60"/>
      <c r="AC274" s="60"/>
    </row>
    <row r="275" spans="1:29" ht="24" customHeight="1" x14ac:dyDescent="0.4">
      <c r="A275" s="173" t="str">
        <f>A235</f>
        <v>Trust the Process - Stephen</v>
      </c>
      <c r="B275" s="157">
        <f t="shared" si="59"/>
        <v>25.9</v>
      </c>
      <c r="C275" s="157"/>
      <c r="D275" s="158"/>
      <c r="E275" s="158"/>
      <c r="F275" s="159"/>
      <c r="G275" s="160"/>
      <c r="H275" s="60">
        <f t="shared" si="58"/>
        <v>0</v>
      </c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</row>
    <row r="276" spans="1:29" ht="24" customHeight="1" thickBot="1" x14ac:dyDescent="0.45">
      <c r="A276" s="175" t="str">
        <f>A234</f>
        <v>USSR - Kevin</v>
      </c>
      <c r="B276" s="176">
        <f t="shared" si="59"/>
        <v>25.1</v>
      </c>
      <c r="C276" s="176"/>
      <c r="D276" s="168"/>
      <c r="E276" s="168"/>
      <c r="F276" s="169"/>
      <c r="G276" s="170"/>
      <c r="H276" s="60">
        <f t="shared" si="58"/>
        <v>0</v>
      </c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  <c r="AB276" s="60"/>
      <c r="AC276" s="60"/>
    </row>
    <row r="277" spans="1:29" s="150" customFormat="1" ht="24" customHeight="1" x14ac:dyDescent="0.4">
      <c r="A277" s="207"/>
      <c r="B277" s="146"/>
      <c r="C277" s="146"/>
      <c r="D277" s="151"/>
      <c r="E277" s="151"/>
      <c r="F277" s="146"/>
      <c r="G277" s="148"/>
      <c r="H277" s="148">
        <f t="shared" si="58"/>
        <v>0</v>
      </c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</row>
    <row r="278" spans="1:29" ht="24" customHeight="1" x14ac:dyDescent="0.4">
      <c r="A278" s="57"/>
      <c r="B278" s="59"/>
      <c r="C278" s="59"/>
      <c r="D278" s="58"/>
      <c r="E278" s="58"/>
      <c r="F278" s="59"/>
      <c r="G278" s="60"/>
      <c r="H278" s="60">
        <f t="shared" si="58"/>
        <v>0</v>
      </c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  <c r="AB278" s="60"/>
      <c r="AC278" s="60"/>
    </row>
    <row r="279" spans="1:29" ht="24" customHeight="1" x14ac:dyDescent="0.4">
      <c r="A279" s="57"/>
      <c r="B279" s="59"/>
      <c r="C279" s="59"/>
      <c r="D279" s="58"/>
      <c r="E279" s="58"/>
      <c r="F279" s="59"/>
      <c r="G279" s="60"/>
      <c r="H279" s="60">
        <f t="shared" si="58"/>
        <v>0</v>
      </c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  <c r="AB279" s="60"/>
      <c r="AC279" s="60"/>
    </row>
    <row r="280" spans="1:29" ht="24" customHeight="1" x14ac:dyDescent="0.4">
      <c r="A280" s="57"/>
      <c r="B280" s="59"/>
      <c r="C280" s="59"/>
      <c r="D280" s="58"/>
      <c r="E280" s="58"/>
      <c r="F280" s="59"/>
      <c r="G280" s="60"/>
      <c r="H280" s="60">
        <f t="shared" si="58"/>
        <v>0</v>
      </c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  <c r="AB280" s="60"/>
      <c r="AC280" s="60"/>
    </row>
    <row r="281" spans="1:29" ht="24" customHeight="1" x14ac:dyDescent="0.4">
      <c r="A281" s="57"/>
      <c r="B281" s="59"/>
      <c r="C281" s="59"/>
      <c r="D281" s="58"/>
      <c r="E281" s="58"/>
      <c r="F281" s="59"/>
      <c r="G281" s="60"/>
      <c r="H281" s="60">
        <f t="shared" si="58"/>
        <v>0</v>
      </c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  <c r="AB281" s="60"/>
      <c r="AC281" s="60"/>
    </row>
    <row r="282" spans="1:29" ht="24" customHeight="1" x14ac:dyDescent="0.4">
      <c r="A282" s="57"/>
      <c r="B282" s="59"/>
      <c r="C282" s="59"/>
      <c r="D282" s="58"/>
      <c r="E282" s="58"/>
      <c r="F282" s="59"/>
      <c r="G282" s="60"/>
      <c r="H282" s="60">
        <f t="shared" si="58"/>
        <v>0</v>
      </c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  <c r="AB282" s="60"/>
      <c r="AC282" s="60"/>
    </row>
    <row r="283" spans="1:29" ht="24" customHeight="1" x14ac:dyDescent="0.4">
      <c r="A283" s="57"/>
      <c r="B283" s="59"/>
      <c r="C283" s="59"/>
      <c r="D283" s="58"/>
      <c r="E283" s="58"/>
      <c r="F283" s="59"/>
      <c r="G283" s="60"/>
      <c r="H283" s="60">
        <f t="shared" si="58"/>
        <v>0</v>
      </c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  <c r="AB283" s="60"/>
      <c r="AC283" s="60"/>
    </row>
    <row r="284" spans="1:29" ht="24" customHeight="1" x14ac:dyDescent="0.4">
      <c r="A284" s="57"/>
      <c r="B284" s="59"/>
      <c r="C284" s="59"/>
      <c r="D284" s="58"/>
      <c r="E284" s="58"/>
      <c r="F284" s="59"/>
      <c r="G284" s="60"/>
      <c r="H284" s="60">
        <f t="shared" si="58"/>
        <v>0</v>
      </c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  <c r="AB284" s="60"/>
      <c r="AC284" s="60"/>
    </row>
    <row r="285" spans="1:29" ht="24" customHeight="1" x14ac:dyDescent="0.4">
      <c r="A285" s="57"/>
      <c r="B285" s="59"/>
      <c r="C285" s="59"/>
      <c r="D285" s="58"/>
      <c r="E285" s="58"/>
      <c r="F285" s="59"/>
      <c r="G285" s="60"/>
      <c r="H285" s="60">
        <f t="shared" si="58"/>
        <v>0</v>
      </c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  <c r="AB285" s="60"/>
      <c r="AC285" s="60"/>
    </row>
    <row r="286" spans="1:29" ht="24" customHeight="1" x14ac:dyDescent="0.4">
      <c r="A286" s="57"/>
      <c r="B286" s="59"/>
      <c r="C286" s="59"/>
      <c r="D286" s="58"/>
      <c r="E286" s="58"/>
      <c r="F286" s="59"/>
      <c r="G286" s="60"/>
      <c r="H286" s="60">
        <f t="shared" si="58"/>
        <v>0</v>
      </c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  <c r="AB286" s="60"/>
      <c r="AC286" s="60"/>
    </row>
    <row r="287" spans="1:29" ht="24" customHeight="1" x14ac:dyDescent="0.4">
      <c r="A287" s="57"/>
      <c r="B287" s="59"/>
      <c r="C287" s="59"/>
      <c r="D287" s="58"/>
      <c r="E287" s="58"/>
      <c r="F287" s="59"/>
      <c r="G287" s="60"/>
      <c r="H287" s="60">
        <f t="shared" si="58"/>
        <v>0</v>
      </c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  <c r="AB287" s="60"/>
      <c r="AC287" s="60"/>
    </row>
    <row r="288" spans="1:29" ht="24" customHeight="1" x14ac:dyDescent="0.4">
      <c r="A288" s="57"/>
      <c r="B288" s="59"/>
      <c r="C288" s="59"/>
      <c r="D288" s="58"/>
      <c r="E288" s="58"/>
      <c r="F288" s="59"/>
      <c r="G288" s="60"/>
      <c r="H288" s="60">
        <f t="shared" si="58"/>
        <v>0</v>
      </c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  <c r="AB288" s="60"/>
      <c r="AC288" s="60"/>
    </row>
    <row r="289" spans="1:29" ht="24" customHeight="1" x14ac:dyDescent="0.4">
      <c r="A289" s="57"/>
      <c r="B289" s="59"/>
      <c r="C289" s="59"/>
      <c r="D289" s="58"/>
      <c r="E289" s="58"/>
      <c r="F289" s="59"/>
      <c r="G289" s="60"/>
      <c r="H289" s="60">
        <f t="shared" si="58"/>
        <v>0</v>
      </c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  <c r="AB289" s="60"/>
      <c r="AC289" s="60"/>
    </row>
    <row r="290" spans="1:29" ht="24" customHeight="1" x14ac:dyDescent="0.4">
      <c r="A290" s="57"/>
      <c r="B290" s="59"/>
      <c r="C290" s="59"/>
      <c r="D290" s="58"/>
      <c r="E290" s="58"/>
      <c r="F290" s="59"/>
      <c r="G290" s="60"/>
      <c r="H290" s="60">
        <f t="shared" si="58"/>
        <v>0</v>
      </c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  <c r="AB290" s="60"/>
      <c r="AC290" s="60"/>
    </row>
    <row r="291" spans="1:29" ht="24" customHeight="1" x14ac:dyDescent="0.4">
      <c r="A291" s="57"/>
      <c r="B291" s="59"/>
      <c r="C291" s="59"/>
      <c r="D291" s="58"/>
      <c r="E291" s="58"/>
      <c r="F291" s="59"/>
      <c r="G291" s="60"/>
      <c r="H291" s="60">
        <f t="shared" si="58"/>
        <v>0</v>
      </c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</row>
    <row r="292" spans="1:29" ht="24" customHeight="1" x14ac:dyDescent="0.4">
      <c r="A292" s="57"/>
      <c r="B292" s="59"/>
      <c r="C292" s="59"/>
      <c r="D292" s="58"/>
      <c r="E292" s="58"/>
      <c r="F292" s="59"/>
      <c r="G292" s="60"/>
      <c r="H292" s="60">
        <f t="shared" si="58"/>
        <v>0</v>
      </c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  <c r="AB292" s="60"/>
      <c r="AC292" s="60"/>
    </row>
    <row r="293" spans="1:29" ht="24" customHeight="1" x14ac:dyDescent="0.4">
      <c r="A293" s="57"/>
      <c r="B293" s="59"/>
      <c r="C293" s="59"/>
      <c r="D293" s="58"/>
      <c r="E293" s="58"/>
      <c r="F293" s="59"/>
      <c r="G293" s="60"/>
      <c r="H293" s="60">
        <f t="shared" si="58"/>
        <v>0</v>
      </c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  <c r="AB293" s="60"/>
      <c r="AC293" s="60"/>
    </row>
    <row r="294" spans="1:29" ht="24" customHeight="1" x14ac:dyDescent="0.4">
      <c r="A294" s="57"/>
      <c r="B294" s="59"/>
      <c r="C294" s="59"/>
      <c r="D294" s="58"/>
      <c r="E294" s="58"/>
      <c r="F294" s="59"/>
      <c r="G294" s="60"/>
      <c r="H294" s="60">
        <f t="shared" si="58"/>
        <v>0</v>
      </c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  <c r="AB294" s="60"/>
      <c r="AC294" s="60"/>
    </row>
    <row r="295" spans="1:29" ht="24" customHeight="1" x14ac:dyDescent="0.4">
      <c r="A295" s="57"/>
      <c r="B295" s="59"/>
      <c r="C295" s="59"/>
      <c r="D295" s="58"/>
      <c r="E295" s="58"/>
      <c r="F295" s="59"/>
      <c r="G295" s="60"/>
      <c r="H295" s="60">
        <f t="shared" si="58"/>
        <v>0</v>
      </c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  <c r="AB295" s="60"/>
      <c r="AC295" s="60"/>
    </row>
    <row r="296" spans="1:29" ht="24" customHeight="1" x14ac:dyDescent="0.4">
      <c r="A296" s="57"/>
      <c r="B296" s="59"/>
      <c r="C296" s="59"/>
      <c r="D296" s="58"/>
      <c r="E296" s="58"/>
      <c r="F296" s="59"/>
      <c r="G296" s="60"/>
      <c r="H296" s="60">
        <f t="shared" si="58"/>
        <v>0</v>
      </c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  <c r="AB296" s="60"/>
      <c r="AC296" s="60"/>
    </row>
    <row r="297" spans="1:29" ht="24" customHeight="1" x14ac:dyDescent="0.4">
      <c r="A297" s="57"/>
      <c r="B297" s="59"/>
      <c r="C297" s="59"/>
      <c r="D297" s="58"/>
      <c r="E297" s="58"/>
      <c r="F297" s="59"/>
      <c r="G297" s="60"/>
      <c r="H297" s="60">
        <f t="shared" si="58"/>
        <v>0</v>
      </c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  <c r="AB297" s="60"/>
      <c r="AC297" s="60"/>
    </row>
    <row r="298" spans="1:29" ht="24" customHeight="1" x14ac:dyDescent="0.4">
      <c r="A298" s="57"/>
      <c r="B298" s="59"/>
      <c r="C298" s="59"/>
      <c r="D298" s="58"/>
      <c r="E298" s="58"/>
      <c r="F298" s="59"/>
      <c r="G298" s="60"/>
      <c r="H298" s="60">
        <f t="shared" si="58"/>
        <v>0</v>
      </c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  <c r="AB298" s="60"/>
      <c r="AC298" s="60"/>
    </row>
    <row r="299" spans="1:29" ht="24" customHeight="1" x14ac:dyDescent="0.4">
      <c r="A299" s="57"/>
      <c r="B299" s="59"/>
      <c r="C299" s="59"/>
      <c r="D299" s="58"/>
      <c r="E299" s="58"/>
      <c r="F299" s="59"/>
      <c r="G299" s="60"/>
      <c r="H299" s="60">
        <f t="shared" si="58"/>
        <v>0</v>
      </c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  <c r="AB299" s="60"/>
      <c r="AC299" s="60"/>
    </row>
    <row r="300" spans="1:29" ht="24" customHeight="1" x14ac:dyDescent="0.4">
      <c r="A300" s="57"/>
      <c r="B300" s="59"/>
      <c r="C300" s="59"/>
      <c r="D300" s="58"/>
      <c r="E300" s="58"/>
      <c r="F300" s="59"/>
      <c r="G300" s="60"/>
      <c r="H300" s="60">
        <f t="shared" si="58"/>
        <v>0</v>
      </c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  <c r="AB300" s="60"/>
      <c r="AC300" s="60"/>
    </row>
    <row r="301" spans="1:29" ht="24" customHeight="1" x14ac:dyDescent="0.4">
      <c r="A301" s="57"/>
      <c r="B301" s="59"/>
      <c r="C301" s="59"/>
      <c r="D301" s="58"/>
      <c r="E301" s="58"/>
      <c r="F301" s="59"/>
      <c r="G301" s="60"/>
      <c r="H301" s="60">
        <f t="shared" si="58"/>
        <v>0</v>
      </c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  <c r="AB301" s="60"/>
      <c r="AC301" s="60"/>
    </row>
    <row r="302" spans="1:29" ht="24" customHeight="1" x14ac:dyDescent="0.4">
      <c r="A302" s="57"/>
      <c r="B302" s="59"/>
      <c r="C302" s="59"/>
      <c r="D302" s="58"/>
      <c r="E302" s="58"/>
      <c r="F302" s="59"/>
      <c r="G302" s="60"/>
      <c r="H302" s="60">
        <f t="shared" si="58"/>
        <v>0</v>
      </c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  <c r="AB302" s="60"/>
      <c r="AC302" s="60"/>
    </row>
    <row r="303" spans="1:29" ht="24" customHeight="1" x14ac:dyDescent="0.4">
      <c r="A303" s="57"/>
      <c r="B303" s="59"/>
      <c r="C303" s="59"/>
      <c r="D303" s="58"/>
      <c r="E303" s="58"/>
      <c r="F303" s="59"/>
      <c r="G303" s="60"/>
      <c r="H303" s="60">
        <f t="shared" si="58"/>
        <v>0</v>
      </c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  <c r="AB303" s="60"/>
      <c r="AC303" s="60"/>
    </row>
    <row r="304" spans="1:29" ht="24" customHeight="1" x14ac:dyDescent="0.4">
      <c r="A304" s="57"/>
      <c r="B304" s="59"/>
      <c r="C304" s="59"/>
      <c r="D304" s="58"/>
      <c r="E304" s="58"/>
      <c r="F304" s="59"/>
      <c r="G304" s="60"/>
      <c r="H304" s="60">
        <f t="shared" si="58"/>
        <v>0</v>
      </c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  <c r="AB304" s="60"/>
      <c r="AC304" s="60"/>
    </row>
    <row r="305" spans="1:29" ht="24" customHeight="1" x14ac:dyDescent="0.4">
      <c r="A305" s="57"/>
      <c r="B305" s="59"/>
      <c r="C305" s="59"/>
      <c r="D305" s="58"/>
      <c r="E305" s="58"/>
      <c r="F305" s="59"/>
      <c r="G305" s="60"/>
      <c r="H305" s="60">
        <f t="shared" si="58"/>
        <v>0</v>
      </c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  <c r="AB305" s="60"/>
      <c r="AC305" s="60"/>
    </row>
    <row r="306" spans="1:29" ht="24" customHeight="1" x14ac:dyDescent="0.4">
      <c r="A306" s="57"/>
      <c r="B306" s="59"/>
      <c r="C306" s="59"/>
      <c r="D306" s="58"/>
      <c r="E306" s="58"/>
      <c r="F306" s="59"/>
      <c r="G306" s="60"/>
      <c r="H306" s="60">
        <f t="shared" si="58"/>
        <v>0</v>
      </c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  <c r="AB306" s="60"/>
      <c r="AC306" s="60"/>
    </row>
    <row r="307" spans="1:29" ht="24" customHeight="1" x14ac:dyDescent="0.4">
      <c r="A307" s="57"/>
      <c r="B307" s="59"/>
      <c r="C307" s="59"/>
      <c r="D307" s="58"/>
      <c r="E307" s="58"/>
      <c r="F307" s="59"/>
      <c r="G307" s="60"/>
      <c r="H307" s="60">
        <f t="shared" si="58"/>
        <v>0</v>
      </c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</row>
    <row r="308" spans="1:29" ht="24" customHeight="1" x14ac:dyDescent="0.4">
      <c r="A308" s="57"/>
      <c r="B308" s="59"/>
      <c r="C308" s="59"/>
      <c r="D308" s="58"/>
      <c r="E308" s="58"/>
      <c r="F308" s="59"/>
      <c r="G308" s="60"/>
      <c r="H308" s="60">
        <f t="shared" si="58"/>
        <v>0</v>
      </c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  <c r="AB308" s="60"/>
      <c r="AC308" s="60"/>
    </row>
    <row r="309" spans="1:29" ht="24" customHeight="1" x14ac:dyDescent="0.4">
      <c r="A309" s="57"/>
      <c r="B309" s="59"/>
      <c r="C309" s="59"/>
      <c r="D309" s="58"/>
      <c r="E309" s="58"/>
      <c r="F309" s="59"/>
      <c r="G309" s="60"/>
      <c r="H309" s="60">
        <f t="shared" si="58"/>
        <v>0</v>
      </c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  <c r="AB309" s="60"/>
      <c r="AC309" s="60"/>
    </row>
    <row r="310" spans="1:29" ht="24" customHeight="1" x14ac:dyDescent="0.4">
      <c r="A310" s="57"/>
      <c r="B310" s="59"/>
      <c r="C310" s="59"/>
      <c r="D310" s="58"/>
      <c r="E310" s="58"/>
      <c r="F310" s="59"/>
      <c r="G310" s="60"/>
      <c r="H310" s="60">
        <f t="shared" si="58"/>
        <v>0</v>
      </c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  <c r="AA310" s="60"/>
      <c r="AB310" s="60"/>
      <c r="AC310" s="60"/>
    </row>
    <row r="311" spans="1:29" ht="24" customHeight="1" x14ac:dyDescent="0.4">
      <c r="A311" s="57"/>
      <c r="B311" s="59"/>
      <c r="C311" s="59"/>
      <c r="D311" s="58"/>
      <c r="E311" s="58"/>
      <c r="F311" s="59"/>
      <c r="G311" s="60"/>
      <c r="H311" s="60">
        <f t="shared" si="58"/>
        <v>0</v>
      </c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  <c r="AB311" s="60"/>
      <c r="AC311" s="60"/>
    </row>
    <row r="312" spans="1:29" ht="24" customHeight="1" x14ac:dyDescent="0.4">
      <c r="A312" s="57"/>
      <c r="B312" s="59"/>
      <c r="C312" s="59"/>
      <c r="D312" s="58"/>
      <c r="E312" s="58"/>
      <c r="F312" s="59"/>
      <c r="G312" s="60"/>
      <c r="H312" s="60">
        <f t="shared" si="58"/>
        <v>0</v>
      </c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  <c r="AA312" s="60"/>
      <c r="AB312" s="60"/>
      <c r="AC312" s="60"/>
    </row>
    <row r="313" spans="1:29" ht="24" customHeight="1" x14ac:dyDescent="0.4">
      <c r="A313" s="57"/>
      <c r="B313" s="59"/>
      <c r="C313" s="59"/>
      <c r="D313" s="58"/>
      <c r="E313" s="58"/>
      <c r="F313" s="59"/>
      <c r="G313" s="60"/>
      <c r="H313" s="60">
        <f t="shared" si="58"/>
        <v>0</v>
      </c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  <c r="AB313" s="60"/>
      <c r="AC313" s="60"/>
    </row>
    <row r="314" spans="1:29" ht="24" customHeight="1" x14ac:dyDescent="0.4">
      <c r="A314" s="57"/>
      <c r="B314" s="59"/>
      <c r="C314" s="59"/>
      <c r="D314" s="58"/>
      <c r="E314" s="58"/>
      <c r="F314" s="59"/>
      <c r="G314" s="60"/>
      <c r="H314" s="60">
        <f t="shared" si="58"/>
        <v>0</v>
      </c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  <c r="AB314" s="60"/>
      <c r="AC314" s="60"/>
    </row>
    <row r="315" spans="1:29" ht="24" customHeight="1" x14ac:dyDescent="0.4">
      <c r="A315" s="57"/>
      <c r="B315" s="59"/>
      <c r="C315" s="59"/>
      <c r="D315" s="58"/>
      <c r="E315" s="58"/>
      <c r="F315" s="59"/>
      <c r="G315" s="60"/>
      <c r="H315" s="60">
        <f t="shared" si="58"/>
        <v>0</v>
      </c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  <c r="AB315" s="60"/>
      <c r="AC315" s="60"/>
    </row>
    <row r="316" spans="1:29" ht="24" customHeight="1" x14ac:dyDescent="0.4">
      <c r="A316" s="57"/>
      <c r="B316" s="59"/>
      <c r="C316" s="59"/>
      <c r="D316" s="58"/>
      <c r="E316" s="58"/>
      <c r="F316" s="59"/>
      <c r="G316" s="60"/>
      <c r="H316" s="60">
        <f t="shared" si="58"/>
        <v>0</v>
      </c>
      <c r="I316" s="60"/>
      <c r="J316" s="60"/>
      <c r="K316" s="60"/>
      <c r="L316" s="60"/>
      <c r="M316" s="60"/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0"/>
      <c r="Z316" s="60"/>
      <c r="AA316" s="60"/>
      <c r="AB316" s="60"/>
      <c r="AC316" s="60"/>
    </row>
    <row r="317" spans="1:29" ht="24" customHeight="1" x14ac:dyDescent="0.4">
      <c r="A317" s="57"/>
      <c r="B317" s="59"/>
      <c r="C317" s="59"/>
      <c r="D317" s="58"/>
      <c r="E317" s="58"/>
      <c r="F317" s="59"/>
      <c r="G317" s="60"/>
      <c r="H317" s="60">
        <f t="shared" si="58"/>
        <v>0</v>
      </c>
      <c r="I317" s="60"/>
      <c r="J317" s="60"/>
      <c r="K317" s="60"/>
      <c r="L317" s="60"/>
      <c r="M317" s="60"/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  <c r="AA317" s="60"/>
      <c r="AB317" s="60"/>
      <c r="AC317" s="60"/>
    </row>
    <row r="318" spans="1:29" ht="24" customHeight="1" x14ac:dyDescent="0.4">
      <c r="A318" s="57"/>
      <c r="B318" s="59"/>
      <c r="C318" s="59"/>
      <c r="D318" s="58"/>
      <c r="E318" s="58"/>
      <c r="F318" s="59"/>
      <c r="G318" s="60"/>
      <c r="H318" s="60">
        <f t="shared" si="58"/>
        <v>0</v>
      </c>
      <c r="I318" s="60"/>
      <c r="J318" s="60"/>
      <c r="K318" s="60"/>
      <c r="L318" s="60"/>
      <c r="M318" s="60"/>
      <c r="N318" s="60"/>
      <c r="O318" s="60"/>
      <c r="P318" s="60"/>
      <c r="Q318" s="60"/>
      <c r="R318" s="60"/>
      <c r="S318" s="60"/>
      <c r="T318" s="60"/>
      <c r="U318" s="60"/>
      <c r="V318" s="60"/>
      <c r="W318" s="60"/>
      <c r="X318" s="60"/>
      <c r="Y318" s="60"/>
      <c r="Z318" s="60"/>
      <c r="AA318" s="60"/>
      <c r="AB318" s="60"/>
      <c r="AC318" s="60"/>
    </row>
    <row r="319" spans="1:29" ht="24" customHeight="1" x14ac:dyDescent="0.4">
      <c r="A319" s="57"/>
      <c r="B319" s="59"/>
      <c r="C319" s="59"/>
      <c r="D319" s="58"/>
      <c r="E319" s="58"/>
      <c r="F319" s="59"/>
      <c r="G319" s="60"/>
      <c r="H319" s="60">
        <f t="shared" si="58"/>
        <v>0</v>
      </c>
      <c r="I319" s="60"/>
      <c r="J319" s="60"/>
      <c r="K319" s="60"/>
      <c r="L319" s="60"/>
      <c r="M319" s="60"/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  <c r="AA319" s="60"/>
      <c r="AB319" s="60"/>
      <c r="AC319" s="60"/>
    </row>
    <row r="320" spans="1:29" ht="24" customHeight="1" x14ac:dyDescent="0.4">
      <c r="A320" s="57"/>
      <c r="B320" s="59"/>
      <c r="C320" s="59"/>
      <c r="D320" s="58"/>
      <c r="E320" s="58"/>
      <c r="F320" s="59"/>
      <c r="G320" s="60"/>
      <c r="H320" s="60">
        <f t="shared" si="58"/>
        <v>0</v>
      </c>
      <c r="I320" s="60"/>
      <c r="J320" s="60"/>
      <c r="K320" s="60"/>
      <c r="L320" s="60"/>
      <c r="M320" s="60"/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  <c r="AA320" s="60"/>
      <c r="AB320" s="60"/>
      <c r="AC320" s="60"/>
    </row>
    <row r="321" spans="1:29" ht="24" customHeight="1" x14ac:dyDescent="0.4">
      <c r="A321" s="57"/>
      <c r="B321" s="59"/>
      <c r="C321" s="59"/>
      <c r="D321" s="58"/>
      <c r="E321" s="58"/>
      <c r="F321" s="59"/>
      <c r="G321" s="60"/>
      <c r="H321" s="60">
        <f t="shared" si="58"/>
        <v>0</v>
      </c>
      <c r="I321" s="60"/>
      <c r="J321" s="60"/>
      <c r="K321" s="60"/>
      <c r="L321" s="60"/>
      <c r="M321" s="60"/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  <c r="AA321" s="60"/>
      <c r="AB321" s="60"/>
      <c r="AC321" s="60"/>
    </row>
    <row r="322" spans="1:29" ht="24" customHeight="1" x14ac:dyDescent="0.4">
      <c r="A322" s="57"/>
      <c r="B322" s="59"/>
      <c r="C322" s="59"/>
      <c r="D322" s="58"/>
      <c r="E322" s="58"/>
      <c r="F322" s="59"/>
      <c r="G322" s="60"/>
      <c r="H322" s="60">
        <f t="shared" si="58"/>
        <v>0</v>
      </c>
      <c r="I322" s="60"/>
      <c r="J322" s="60"/>
      <c r="K322" s="60"/>
      <c r="L322" s="60"/>
      <c r="M322" s="60"/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  <c r="AA322" s="60"/>
      <c r="AB322" s="60"/>
      <c r="AC322" s="60"/>
    </row>
    <row r="323" spans="1:29" ht="24" customHeight="1" x14ac:dyDescent="0.4">
      <c r="A323" s="57"/>
      <c r="B323" s="59"/>
      <c r="C323" s="59"/>
      <c r="D323" s="58"/>
      <c r="E323" s="58"/>
      <c r="F323" s="59"/>
      <c r="G323" s="60"/>
      <c r="H323" s="60">
        <f t="shared" si="58"/>
        <v>0</v>
      </c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  <c r="AA323" s="60"/>
      <c r="AB323" s="60"/>
      <c r="AC323" s="60"/>
    </row>
    <row r="324" spans="1:29" ht="24" customHeight="1" x14ac:dyDescent="0.4">
      <c r="A324" s="57"/>
      <c r="B324" s="59"/>
      <c r="C324" s="59"/>
      <c r="D324" s="58"/>
      <c r="E324" s="58"/>
      <c r="F324" s="59"/>
      <c r="G324" s="60"/>
      <c r="H324" s="60">
        <f t="shared" ref="H324:H387" si="60">IF(D324="",F324,D324)</f>
        <v>0</v>
      </c>
      <c r="I324" s="60"/>
      <c r="J324" s="60"/>
      <c r="K324" s="60"/>
      <c r="L324" s="60"/>
      <c r="M324" s="60"/>
      <c r="N324" s="60"/>
      <c r="O324" s="60"/>
      <c r="P324" s="60"/>
      <c r="Q324" s="60"/>
      <c r="R324" s="60"/>
      <c r="S324" s="60"/>
      <c r="T324" s="60"/>
      <c r="U324" s="60"/>
      <c r="V324" s="60"/>
      <c r="W324" s="60"/>
      <c r="X324" s="60"/>
      <c r="Y324" s="60"/>
      <c r="Z324" s="60"/>
      <c r="AA324" s="60"/>
      <c r="AB324" s="60"/>
      <c r="AC324" s="60"/>
    </row>
    <row r="325" spans="1:29" ht="24" customHeight="1" x14ac:dyDescent="0.4">
      <c r="A325" s="57"/>
      <c r="B325" s="59"/>
      <c r="C325" s="59"/>
      <c r="D325" s="58"/>
      <c r="E325" s="58"/>
      <c r="F325" s="59"/>
      <c r="G325" s="60"/>
      <c r="H325" s="60">
        <f t="shared" si="60"/>
        <v>0</v>
      </c>
      <c r="I325" s="60"/>
      <c r="J325" s="60"/>
      <c r="K325" s="60"/>
      <c r="L325" s="60"/>
      <c r="M325" s="60"/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  <c r="AA325" s="60"/>
      <c r="AB325" s="60"/>
      <c r="AC325" s="60"/>
    </row>
    <row r="326" spans="1:29" ht="24" customHeight="1" x14ac:dyDescent="0.4">
      <c r="A326" s="57"/>
      <c r="B326" s="59"/>
      <c r="C326" s="59"/>
      <c r="D326" s="58"/>
      <c r="E326" s="58"/>
      <c r="F326" s="59"/>
      <c r="G326" s="60"/>
      <c r="H326" s="60">
        <f t="shared" si="60"/>
        <v>0</v>
      </c>
      <c r="I326" s="60"/>
      <c r="J326" s="60"/>
      <c r="K326" s="60"/>
      <c r="L326" s="60"/>
      <c r="M326" s="60"/>
      <c r="N326" s="60"/>
      <c r="O326" s="60"/>
      <c r="P326" s="60"/>
      <c r="Q326" s="60"/>
      <c r="R326" s="60"/>
      <c r="S326" s="60"/>
      <c r="T326" s="60"/>
      <c r="U326" s="60"/>
      <c r="V326" s="60"/>
      <c r="W326" s="60"/>
      <c r="X326" s="60"/>
      <c r="Y326" s="60"/>
      <c r="Z326" s="60"/>
      <c r="AA326" s="60"/>
      <c r="AB326" s="60"/>
      <c r="AC326" s="60"/>
    </row>
    <row r="327" spans="1:29" ht="24" customHeight="1" x14ac:dyDescent="0.4">
      <c r="A327" s="57"/>
      <c r="B327" s="59"/>
      <c r="C327" s="59"/>
      <c r="D327" s="58"/>
      <c r="E327" s="58"/>
      <c r="F327" s="59"/>
      <c r="G327" s="60"/>
      <c r="H327" s="60">
        <f t="shared" si="60"/>
        <v>0</v>
      </c>
      <c r="I327" s="60"/>
      <c r="J327" s="60"/>
      <c r="K327" s="60"/>
      <c r="L327" s="60"/>
      <c r="M327" s="60"/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  <c r="AA327" s="60"/>
      <c r="AB327" s="60"/>
      <c r="AC327" s="60"/>
    </row>
    <row r="328" spans="1:29" ht="24" customHeight="1" x14ac:dyDescent="0.4">
      <c r="A328" s="57"/>
      <c r="B328" s="59"/>
      <c r="C328" s="59"/>
      <c r="D328" s="58"/>
      <c r="E328" s="58"/>
      <c r="F328" s="59"/>
      <c r="G328" s="60"/>
      <c r="H328" s="60">
        <f t="shared" si="60"/>
        <v>0</v>
      </c>
      <c r="I328" s="60"/>
      <c r="J328" s="60"/>
      <c r="K328" s="60"/>
      <c r="L328" s="60"/>
      <c r="M328" s="60"/>
      <c r="N328" s="60"/>
      <c r="O328" s="60"/>
      <c r="P328" s="60"/>
      <c r="Q328" s="60"/>
      <c r="R328" s="60"/>
      <c r="S328" s="60"/>
      <c r="T328" s="60"/>
      <c r="U328" s="60"/>
      <c r="V328" s="60"/>
      <c r="W328" s="60"/>
      <c r="X328" s="60"/>
      <c r="Y328" s="60"/>
      <c r="Z328" s="60"/>
      <c r="AA328" s="60"/>
      <c r="AB328" s="60"/>
      <c r="AC328" s="60"/>
    </row>
    <row r="329" spans="1:29" ht="24" customHeight="1" x14ac:dyDescent="0.4">
      <c r="A329" s="57"/>
      <c r="B329" s="59"/>
      <c r="C329" s="59"/>
      <c r="D329" s="58"/>
      <c r="E329" s="58"/>
      <c r="F329" s="59"/>
      <c r="G329" s="60"/>
      <c r="H329" s="60">
        <f t="shared" si="60"/>
        <v>0</v>
      </c>
      <c r="I329" s="60"/>
      <c r="J329" s="60"/>
      <c r="K329" s="60"/>
      <c r="L329" s="60"/>
      <c r="M329" s="60"/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  <c r="AA329" s="60"/>
      <c r="AB329" s="60"/>
      <c r="AC329" s="60"/>
    </row>
    <row r="330" spans="1:29" ht="24" customHeight="1" x14ac:dyDescent="0.4">
      <c r="A330" s="57"/>
      <c r="B330" s="59"/>
      <c r="C330" s="59"/>
      <c r="D330" s="58"/>
      <c r="E330" s="58"/>
      <c r="F330" s="59"/>
      <c r="G330" s="60"/>
      <c r="H330" s="60">
        <f t="shared" si="60"/>
        <v>0</v>
      </c>
      <c r="I330" s="60"/>
      <c r="J330" s="60"/>
      <c r="K330" s="60"/>
      <c r="L330" s="60"/>
      <c r="M330" s="60"/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  <c r="AA330" s="60"/>
      <c r="AB330" s="60"/>
      <c r="AC330" s="60"/>
    </row>
    <row r="331" spans="1:29" ht="24" customHeight="1" x14ac:dyDescent="0.4">
      <c r="A331" s="57"/>
      <c r="B331" s="59"/>
      <c r="C331" s="59"/>
      <c r="D331" s="58"/>
      <c r="E331" s="58"/>
      <c r="F331" s="59"/>
      <c r="G331" s="60"/>
      <c r="H331" s="60">
        <f t="shared" si="60"/>
        <v>0</v>
      </c>
      <c r="I331" s="60"/>
      <c r="J331" s="60"/>
      <c r="K331" s="60"/>
      <c r="L331" s="60"/>
      <c r="M331" s="60"/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  <c r="AA331" s="60"/>
      <c r="AB331" s="60"/>
      <c r="AC331" s="60"/>
    </row>
    <row r="332" spans="1:29" ht="24" customHeight="1" x14ac:dyDescent="0.4">
      <c r="A332" s="57"/>
      <c r="B332" s="59"/>
      <c r="C332" s="59"/>
      <c r="D332" s="58"/>
      <c r="E332" s="58"/>
      <c r="F332" s="59"/>
      <c r="G332" s="60"/>
      <c r="H332" s="60">
        <f t="shared" si="60"/>
        <v>0</v>
      </c>
      <c r="I332" s="60"/>
      <c r="J332" s="60"/>
      <c r="K332" s="60"/>
      <c r="L332" s="60"/>
      <c r="M332" s="60"/>
      <c r="N332" s="60"/>
      <c r="O332" s="60"/>
      <c r="P332" s="60"/>
      <c r="Q332" s="60"/>
      <c r="R332" s="60"/>
      <c r="S332" s="60"/>
      <c r="T332" s="60"/>
      <c r="U332" s="60"/>
      <c r="V332" s="60"/>
      <c r="W332" s="60"/>
      <c r="X332" s="60"/>
      <c r="Y332" s="60"/>
      <c r="Z332" s="60"/>
      <c r="AA332" s="60"/>
      <c r="AB332" s="60"/>
      <c r="AC332" s="60"/>
    </row>
    <row r="333" spans="1:29" ht="24" customHeight="1" x14ac:dyDescent="0.4">
      <c r="A333" s="57"/>
      <c r="B333" s="59"/>
      <c r="C333" s="59"/>
      <c r="D333" s="58"/>
      <c r="E333" s="58"/>
      <c r="F333" s="59"/>
      <c r="G333" s="60"/>
      <c r="H333" s="60">
        <f t="shared" si="60"/>
        <v>0</v>
      </c>
      <c r="I333" s="60"/>
      <c r="J333" s="60"/>
      <c r="K333" s="60"/>
      <c r="L333" s="60"/>
      <c r="M333" s="60"/>
      <c r="N333" s="60"/>
      <c r="O333" s="60"/>
      <c r="P333" s="60"/>
      <c r="Q333" s="60"/>
      <c r="R333" s="60"/>
      <c r="S333" s="60"/>
      <c r="T333" s="60"/>
      <c r="U333" s="60"/>
      <c r="V333" s="60"/>
      <c r="W333" s="60"/>
      <c r="X333" s="60"/>
      <c r="Y333" s="60"/>
      <c r="Z333" s="60"/>
      <c r="AA333" s="60"/>
      <c r="AB333" s="60"/>
      <c r="AC333" s="60"/>
    </row>
    <row r="334" spans="1:29" ht="24" customHeight="1" x14ac:dyDescent="0.4">
      <c r="A334" s="57"/>
      <c r="B334" s="59"/>
      <c r="C334" s="59"/>
      <c r="D334" s="58"/>
      <c r="E334" s="58"/>
      <c r="F334" s="59"/>
      <c r="G334" s="60"/>
      <c r="H334" s="60">
        <f t="shared" si="60"/>
        <v>0</v>
      </c>
      <c r="I334" s="60"/>
      <c r="J334" s="60"/>
      <c r="K334" s="60"/>
      <c r="L334" s="60"/>
      <c r="M334" s="60"/>
      <c r="N334" s="60"/>
      <c r="O334" s="60"/>
      <c r="P334" s="60"/>
      <c r="Q334" s="60"/>
      <c r="R334" s="60"/>
      <c r="S334" s="60"/>
      <c r="T334" s="60"/>
      <c r="U334" s="60"/>
      <c r="V334" s="60"/>
      <c r="W334" s="60"/>
      <c r="X334" s="60"/>
      <c r="Y334" s="60"/>
      <c r="Z334" s="60"/>
      <c r="AA334" s="60"/>
      <c r="AB334" s="60"/>
      <c r="AC334" s="60"/>
    </row>
    <row r="335" spans="1:29" ht="24" customHeight="1" x14ac:dyDescent="0.4">
      <c r="A335" s="57"/>
      <c r="B335" s="59"/>
      <c r="C335" s="59"/>
      <c r="D335" s="58"/>
      <c r="E335" s="58"/>
      <c r="F335" s="59"/>
      <c r="G335" s="60"/>
      <c r="H335" s="60">
        <f t="shared" si="60"/>
        <v>0</v>
      </c>
      <c r="I335" s="60"/>
      <c r="J335" s="60"/>
      <c r="K335" s="60"/>
      <c r="L335" s="60"/>
      <c r="M335" s="60"/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  <c r="AA335" s="60"/>
      <c r="AB335" s="60"/>
      <c r="AC335" s="60"/>
    </row>
    <row r="336" spans="1:29" ht="24" customHeight="1" x14ac:dyDescent="0.4">
      <c r="A336" s="57"/>
      <c r="B336" s="59"/>
      <c r="C336" s="59"/>
      <c r="D336" s="58"/>
      <c r="E336" s="58"/>
      <c r="F336" s="59"/>
      <c r="G336" s="60"/>
      <c r="H336" s="60">
        <f t="shared" si="60"/>
        <v>0</v>
      </c>
      <c r="I336" s="60"/>
      <c r="J336" s="60"/>
      <c r="K336" s="60"/>
      <c r="L336" s="60"/>
      <c r="M336" s="60"/>
      <c r="N336" s="60"/>
      <c r="O336" s="60"/>
      <c r="P336" s="60"/>
      <c r="Q336" s="60"/>
      <c r="R336" s="60"/>
      <c r="S336" s="60"/>
      <c r="T336" s="60"/>
      <c r="U336" s="60"/>
      <c r="V336" s="60"/>
      <c r="W336" s="60"/>
      <c r="X336" s="60"/>
      <c r="Y336" s="60"/>
      <c r="Z336" s="60"/>
      <c r="AA336" s="60"/>
      <c r="AB336" s="60"/>
      <c r="AC336" s="60"/>
    </row>
    <row r="337" spans="1:29" ht="24" customHeight="1" x14ac:dyDescent="0.4">
      <c r="A337" s="57"/>
      <c r="B337" s="59"/>
      <c r="C337" s="59"/>
      <c r="D337" s="58"/>
      <c r="E337" s="58"/>
      <c r="F337" s="59"/>
      <c r="G337" s="60"/>
      <c r="H337" s="60">
        <f t="shared" si="60"/>
        <v>0</v>
      </c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  <c r="AA337" s="60"/>
      <c r="AB337" s="60"/>
      <c r="AC337" s="60"/>
    </row>
    <row r="338" spans="1:29" ht="24" customHeight="1" x14ac:dyDescent="0.4">
      <c r="A338" s="57"/>
      <c r="B338" s="59"/>
      <c r="C338" s="59"/>
      <c r="D338" s="58"/>
      <c r="E338" s="58"/>
      <c r="F338" s="59"/>
      <c r="G338" s="60"/>
      <c r="H338" s="60">
        <f t="shared" si="60"/>
        <v>0</v>
      </c>
      <c r="I338" s="60"/>
      <c r="J338" s="60"/>
      <c r="K338" s="60"/>
      <c r="L338" s="60"/>
      <c r="M338" s="60"/>
      <c r="N338" s="60"/>
      <c r="O338" s="60"/>
      <c r="P338" s="60"/>
      <c r="Q338" s="60"/>
      <c r="R338" s="60"/>
      <c r="S338" s="60"/>
      <c r="T338" s="60"/>
      <c r="U338" s="60"/>
      <c r="V338" s="60"/>
      <c r="W338" s="60"/>
      <c r="X338" s="60"/>
      <c r="Y338" s="60"/>
      <c r="Z338" s="60"/>
      <c r="AA338" s="60"/>
      <c r="AB338" s="60"/>
      <c r="AC338" s="60"/>
    </row>
    <row r="339" spans="1:29" ht="24" customHeight="1" x14ac:dyDescent="0.4">
      <c r="A339" s="57"/>
      <c r="B339" s="59"/>
      <c r="C339" s="59"/>
      <c r="D339" s="58"/>
      <c r="E339" s="58"/>
      <c r="F339" s="59"/>
      <c r="G339" s="60"/>
      <c r="H339" s="60">
        <f t="shared" si="60"/>
        <v>0</v>
      </c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/>
    </row>
    <row r="340" spans="1:29" ht="24" customHeight="1" x14ac:dyDescent="0.4">
      <c r="A340" s="57"/>
      <c r="B340" s="59"/>
      <c r="C340" s="59"/>
      <c r="D340" s="58"/>
      <c r="E340" s="58"/>
      <c r="F340" s="59"/>
      <c r="G340" s="60"/>
      <c r="H340" s="60">
        <f t="shared" si="60"/>
        <v>0</v>
      </c>
      <c r="I340" s="60"/>
      <c r="J340" s="60"/>
      <c r="K340" s="60"/>
      <c r="L340" s="60"/>
      <c r="M340" s="60"/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0"/>
      <c r="Z340" s="60"/>
      <c r="AA340" s="60"/>
      <c r="AB340" s="60"/>
      <c r="AC340" s="60"/>
    </row>
    <row r="341" spans="1:29" ht="24" customHeight="1" x14ac:dyDescent="0.4">
      <c r="A341" s="57"/>
      <c r="B341" s="59"/>
      <c r="C341" s="59"/>
      <c r="D341" s="58"/>
      <c r="E341" s="58"/>
      <c r="F341" s="59"/>
      <c r="G341" s="60"/>
      <c r="H341" s="60">
        <f t="shared" si="60"/>
        <v>0</v>
      </c>
      <c r="I341" s="60"/>
      <c r="J341" s="60"/>
      <c r="K341" s="60"/>
      <c r="L341" s="60"/>
      <c r="M341" s="60"/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  <c r="AA341" s="60"/>
      <c r="AB341" s="60"/>
      <c r="AC341" s="60"/>
    </row>
    <row r="342" spans="1:29" ht="24" customHeight="1" x14ac:dyDescent="0.4">
      <c r="A342" s="57"/>
      <c r="B342" s="59"/>
      <c r="C342" s="59"/>
      <c r="D342" s="58"/>
      <c r="E342" s="58"/>
      <c r="F342" s="59"/>
      <c r="G342" s="60"/>
      <c r="H342" s="60">
        <f t="shared" si="60"/>
        <v>0</v>
      </c>
      <c r="I342" s="60"/>
      <c r="J342" s="60"/>
      <c r="K342" s="60"/>
      <c r="L342" s="60"/>
      <c r="M342" s="60"/>
      <c r="N342" s="60"/>
      <c r="O342" s="60"/>
      <c r="P342" s="60"/>
      <c r="Q342" s="60"/>
      <c r="R342" s="60"/>
      <c r="S342" s="60"/>
      <c r="T342" s="60"/>
      <c r="U342" s="60"/>
      <c r="V342" s="60"/>
      <c r="W342" s="60"/>
      <c r="X342" s="60"/>
      <c r="Y342" s="60"/>
      <c r="Z342" s="60"/>
      <c r="AA342" s="60"/>
      <c r="AB342" s="60"/>
      <c r="AC342" s="60"/>
    </row>
    <row r="343" spans="1:29" ht="24" customHeight="1" x14ac:dyDescent="0.4">
      <c r="A343" s="57"/>
      <c r="B343" s="59"/>
      <c r="C343" s="59"/>
      <c r="D343" s="58"/>
      <c r="E343" s="58"/>
      <c r="F343" s="59"/>
      <c r="G343" s="60"/>
      <c r="H343" s="60">
        <f t="shared" si="60"/>
        <v>0</v>
      </c>
      <c r="I343" s="60"/>
      <c r="J343" s="60"/>
      <c r="K343" s="60"/>
      <c r="L343" s="60"/>
      <c r="M343" s="60"/>
      <c r="N343" s="60"/>
      <c r="O343" s="60"/>
      <c r="P343" s="60"/>
      <c r="Q343" s="60"/>
      <c r="R343" s="60"/>
      <c r="S343" s="60"/>
      <c r="T343" s="60"/>
      <c r="U343" s="60"/>
      <c r="V343" s="60"/>
      <c r="W343" s="60"/>
      <c r="X343" s="60"/>
      <c r="Y343" s="60"/>
      <c r="Z343" s="60"/>
      <c r="AA343" s="60"/>
      <c r="AB343" s="60"/>
      <c r="AC343" s="60"/>
    </row>
    <row r="344" spans="1:29" ht="24" customHeight="1" x14ac:dyDescent="0.4">
      <c r="A344" s="57"/>
      <c r="B344" s="59"/>
      <c r="C344" s="59"/>
      <c r="D344" s="58"/>
      <c r="E344" s="58"/>
      <c r="F344" s="59"/>
      <c r="G344" s="60"/>
      <c r="H344" s="60">
        <f t="shared" si="60"/>
        <v>0</v>
      </c>
      <c r="I344" s="60"/>
      <c r="J344" s="60"/>
      <c r="K344" s="60"/>
      <c r="L344" s="60"/>
      <c r="M344" s="60"/>
      <c r="N344" s="60"/>
      <c r="O344" s="60"/>
      <c r="P344" s="60"/>
      <c r="Q344" s="60"/>
      <c r="R344" s="60"/>
      <c r="S344" s="60"/>
      <c r="T344" s="60"/>
      <c r="U344" s="60"/>
      <c r="V344" s="60"/>
      <c r="W344" s="60"/>
      <c r="X344" s="60"/>
      <c r="Y344" s="60"/>
      <c r="Z344" s="60"/>
      <c r="AA344" s="60"/>
      <c r="AB344" s="60"/>
      <c r="AC344" s="60"/>
    </row>
    <row r="345" spans="1:29" ht="24" customHeight="1" x14ac:dyDescent="0.4">
      <c r="A345" s="57"/>
      <c r="B345" s="59"/>
      <c r="C345" s="59"/>
      <c r="D345" s="58"/>
      <c r="E345" s="58"/>
      <c r="F345" s="59"/>
      <c r="G345" s="60"/>
      <c r="H345" s="60">
        <f t="shared" si="60"/>
        <v>0</v>
      </c>
      <c r="I345" s="60"/>
      <c r="J345" s="60"/>
      <c r="K345" s="60"/>
      <c r="L345" s="60"/>
      <c r="M345" s="60"/>
      <c r="N345" s="60"/>
      <c r="O345" s="60"/>
      <c r="P345" s="60"/>
      <c r="Q345" s="60"/>
      <c r="R345" s="60"/>
      <c r="S345" s="60"/>
      <c r="T345" s="60"/>
      <c r="U345" s="60"/>
      <c r="V345" s="60"/>
      <c r="W345" s="60"/>
      <c r="X345" s="60"/>
      <c r="Y345" s="60"/>
      <c r="Z345" s="60"/>
      <c r="AA345" s="60"/>
      <c r="AB345" s="60"/>
      <c r="AC345" s="60"/>
    </row>
    <row r="346" spans="1:29" ht="24" customHeight="1" x14ac:dyDescent="0.4">
      <c r="A346" s="57"/>
      <c r="B346" s="59"/>
      <c r="C346" s="59"/>
      <c r="D346" s="58"/>
      <c r="E346" s="58"/>
      <c r="F346" s="59"/>
      <c r="G346" s="60"/>
      <c r="H346" s="60">
        <f t="shared" si="60"/>
        <v>0</v>
      </c>
      <c r="I346" s="60"/>
      <c r="J346" s="60"/>
      <c r="K346" s="60"/>
      <c r="L346" s="60"/>
      <c r="M346" s="60"/>
      <c r="N346" s="60"/>
      <c r="O346" s="60"/>
      <c r="P346" s="60"/>
      <c r="Q346" s="60"/>
      <c r="R346" s="60"/>
      <c r="S346" s="60"/>
      <c r="T346" s="60"/>
      <c r="U346" s="60"/>
      <c r="V346" s="60"/>
      <c r="W346" s="60"/>
      <c r="X346" s="60"/>
      <c r="Y346" s="60"/>
      <c r="Z346" s="60"/>
      <c r="AA346" s="60"/>
      <c r="AB346" s="60"/>
      <c r="AC346" s="60"/>
    </row>
    <row r="347" spans="1:29" ht="24" customHeight="1" x14ac:dyDescent="0.4">
      <c r="A347" s="57"/>
      <c r="B347" s="59"/>
      <c r="C347" s="59"/>
      <c r="D347" s="58"/>
      <c r="E347" s="58"/>
      <c r="F347" s="59"/>
      <c r="G347" s="60"/>
      <c r="H347" s="60">
        <f t="shared" si="60"/>
        <v>0</v>
      </c>
      <c r="I347" s="60"/>
      <c r="J347" s="60"/>
      <c r="K347" s="60"/>
      <c r="L347" s="60"/>
      <c r="M347" s="60"/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  <c r="AA347" s="60"/>
      <c r="AB347" s="60"/>
      <c r="AC347" s="60"/>
    </row>
    <row r="348" spans="1:29" ht="24" customHeight="1" x14ac:dyDescent="0.4">
      <c r="A348" s="57"/>
      <c r="B348" s="59"/>
      <c r="C348" s="59"/>
      <c r="D348" s="58"/>
      <c r="E348" s="58"/>
      <c r="F348" s="59"/>
      <c r="G348" s="60"/>
      <c r="H348" s="60">
        <f t="shared" si="60"/>
        <v>0</v>
      </c>
      <c r="I348" s="60"/>
      <c r="J348" s="60"/>
      <c r="K348" s="60"/>
      <c r="L348" s="60"/>
      <c r="M348" s="60"/>
      <c r="N348" s="60"/>
      <c r="O348" s="60"/>
      <c r="P348" s="60"/>
      <c r="Q348" s="60"/>
      <c r="R348" s="60"/>
      <c r="S348" s="60"/>
      <c r="T348" s="60"/>
      <c r="U348" s="60"/>
      <c r="V348" s="60"/>
      <c r="W348" s="60"/>
      <c r="X348" s="60"/>
      <c r="Y348" s="60"/>
      <c r="Z348" s="60"/>
      <c r="AA348" s="60"/>
      <c r="AB348" s="60"/>
      <c r="AC348" s="60"/>
    </row>
    <row r="349" spans="1:29" ht="24" customHeight="1" x14ac:dyDescent="0.4">
      <c r="A349" s="57"/>
      <c r="B349" s="59"/>
      <c r="C349" s="59"/>
      <c r="D349" s="58"/>
      <c r="E349" s="58"/>
      <c r="F349" s="59"/>
      <c r="G349" s="60"/>
      <c r="H349" s="60">
        <f t="shared" si="60"/>
        <v>0</v>
      </c>
      <c r="I349" s="60"/>
      <c r="J349" s="60"/>
      <c r="K349" s="60"/>
      <c r="L349" s="60"/>
      <c r="M349" s="60"/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  <c r="AA349" s="60"/>
      <c r="AB349" s="60"/>
      <c r="AC349" s="60"/>
    </row>
    <row r="350" spans="1:29" ht="24" customHeight="1" x14ac:dyDescent="0.4">
      <c r="A350" s="57"/>
      <c r="B350" s="59"/>
      <c r="C350" s="59"/>
      <c r="D350" s="58"/>
      <c r="E350" s="58"/>
      <c r="F350" s="59"/>
      <c r="G350" s="60"/>
      <c r="H350" s="60">
        <f t="shared" si="60"/>
        <v>0</v>
      </c>
      <c r="I350" s="60"/>
      <c r="J350" s="60"/>
      <c r="K350" s="60"/>
      <c r="L350" s="60"/>
      <c r="M350" s="60"/>
      <c r="N350" s="60"/>
      <c r="O350" s="60"/>
      <c r="P350" s="60"/>
      <c r="Q350" s="60"/>
      <c r="R350" s="60"/>
      <c r="S350" s="60"/>
      <c r="T350" s="60"/>
      <c r="U350" s="60"/>
      <c r="V350" s="60"/>
      <c r="W350" s="60"/>
      <c r="X350" s="60"/>
      <c r="Y350" s="60"/>
      <c r="Z350" s="60"/>
      <c r="AA350" s="60"/>
      <c r="AB350" s="60"/>
      <c r="AC350" s="60"/>
    </row>
    <row r="351" spans="1:29" ht="24" customHeight="1" x14ac:dyDescent="0.4">
      <c r="A351" s="57"/>
      <c r="B351" s="59"/>
      <c r="C351" s="59"/>
      <c r="D351" s="58"/>
      <c r="E351" s="58"/>
      <c r="F351" s="59"/>
      <c r="G351" s="60"/>
      <c r="H351" s="60">
        <f t="shared" si="60"/>
        <v>0</v>
      </c>
      <c r="I351" s="60"/>
      <c r="J351" s="60"/>
      <c r="K351" s="60"/>
      <c r="L351" s="60"/>
      <c r="M351" s="60"/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  <c r="AA351" s="60"/>
      <c r="AB351" s="60"/>
      <c r="AC351" s="60"/>
    </row>
    <row r="352" spans="1:29" ht="24" customHeight="1" x14ac:dyDescent="0.4">
      <c r="A352" s="57"/>
      <c r="B352" s="59"/>
      <c r="C352" s="59"/>
      <c r="D352" s="58"/>
      <c r="E352" s="58"/>
      <c r="F352" s="59"/>
      <c r="G352" s="60"/>
      <c r="H352" s="60">
        <f t="shared" si="60"/>
        <v>0</v>
      </c>
      <c r="I352" s="60"/>
      <c r="J352" s="60"/>
      <c r="K352" s="60"/>
      <c r="L352" s="60"/>
      <c r="M352" s="60"/>
      <c r="N352" s="60"/>
      <c r="O352" s="60"/>
      <c r="P352" s="60"/>
      <c r="Q352" s="60"/>
      <c r="R352" s="60"/>
      <c r="S352" s="60"/>
      <c r="T352" s="60"/>
      <c r="U352" s="60"/>
      <c r="V352" s="60"/>
      <c r="W352" s="60"/>
      <c r="X352" s="60"/>
      <c r="Y352" s="60"/>
      <c r="Z352" s="60"/>
      <c r="AA352" s="60"/>
      <c r="AB352" s="60"/>
      <c r="AC352" s="60"/>
    </row>
    <row r="353" spans="1:29" ht="24" customHeight="1" x14ac:dyDescent="0.4">
      <c r="A353" s="57"/>
      <c r="B353" s="59"/>
      <c r="C353" s="59"/>
      <c r="D353" s="58"/>
      <c r="E353" s="58"/>
      <c r="F353" s="59"/>
      <c r="G353" s="60"/>
      <c r="H353" s="60">
        <f t="shared" si="60"/>
        <v>0</v>
      </c>
      <c r="I353" s="60"/>
      <c r="J353" s="60"/>
      <c r="K353" s="60"/>
      <c r="L353" s="60"/>
      <c r="M353" s="60"/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  <c r="AA353" s="60"/>
      <c r="AB353" s="60"/>
      <c r="AC353" s="60"/>
    </row>
    <row r="354" spans="1:29" ht="24" customHeight="1" x14ac:dyDescent="0.4">
      <c r="A354" s="57"/>
      <c r="B354" s="59"/>
      <c r="C354" s="59"/>
      <c r="D354" s="58"/>
      <c r="E354" s="58"/>
      <c r="F354" s="59"/>
      <c r="G354" s="60"/>
      <c r="H354" s="60">
        <f t="shared" si="60"/>
        <v>0</v>
      </c>
      <c r="I354" s="60"/>
      <c r="J354" s="60"/>
      <c r="K354" s="60"/>
      <c r="L354" s="60"/>
      <c r="M354" s="60"/>
      <c r="N354" s="60"/>
      <c r="O354" s="60"/>
      <c r="P354" s="60"/>
      <c r="Q354" s="60"/>
      <c r="R354" s="60"/>
      <c r="S354" s="60"/>
      <c r="T354" s="60"/>
      <c r="U354" s="60"/>
      <c r="V354" s="60"/>
      <c r="W354" s="60"/>
      <c r="X354" s="60"/>
      <c r="Y354" s="60"/>
      <c r="Z354" s="60"/>
      <c r="AA354" s="60"/>
      <c r="AB354" s="60"/>
      <c r="AC354" s="60"/>
    </row>
    <row r="355" spans="1:29" ht="24" customHeight="1" x14ac:dyDescent="0.4">
      <c r="A355" s="57"/>
      <c r="B355" s="59"/>
      <c r="C355" s="59"/>
      <c r="D355" s="58"/>
      <c r="E355" s="58"/>
      <c r="F355" s="59"/>
      <c r="G355" s="60"/>
      <c r="H355" s="60">
        <f t="shared" si="60"/>
        <v>0</v>
      </c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  <c r="AA355" s="60"/>
      <c r="AB355" s="60"/>
      <c r="AC355" s="60"/>
    </row>
    <row r="356" spans="1:29" ht="24" customHeight="1" x14ac:dyDescent="0.4">
      <c r="A356" s="57"/>
      <c r="B356" s="59"/>
      <c r="C356" s="59"/>
      <c r="D356" s="58"/>
      <c r="E356" s="58"/>
      <c r="F356" s="59"/>
      <c r="G356" s="60"/>
      <c r="H356" s="60">
        <f t="shared" si="60"/>
        <v>0</v>
      </c>
      <c r="I356" s="60"/>
      <c r="J356" s="60"/>
      <c r="K356" s="60"/>
      <c r="L356" s="60"/>
      <c r="M356" s="60"/>
      <c r="N356" s="60"/>
      <c r="O356" s="60"/>
      <c r="P356" s="60"/>
      <c r="Q356" s="60"/>
      <c r="R356" s="60"/>
      <c r="S356" s="60"/>
      <c r="T356" s="60"/>
      <c r="U356" s="60"/>
      <c r="V356" s="60"/>
      <c r="W356" s="60"/>
      <c r="X356" s="60"/>
      <c r="Y356" s="60"/>
      <c r="Z356" s="60"/>
      <c r="AA356" s="60"/>
      <c r="AB356" s="60"/>
      <c r="AC356" s="60"/>
    </row>
    <row r="357" spans="1:29" ht="24" customHeight="1" x14ac:dyDescent="0.4">
      <c r="A357" s="57"/>
      <c r="B357" s="59"/>
      <c r="C357" s="59"/>
      <c r="D357" s="58"/>
      <c r="E357" s="58"/>
      <c r="F357" s="59"/>
      <c r="G357" s="60"/>
      <c r="H357" s="60">
        <f t="shared" si="60"/>
        <v>0</v>
      </c>
      <c r="I357" s="60"/>
      <c r="J357" s="60"/>
      <c r="K357" s="60"/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  <c r="AA357" s="60"/>
      <c r="AB357" s="60"/>
      <c r="AC357" s="60"/>
    </row>
    <row r="358" spans="1:29" ht="24" customHeight="1" x14ac:dyDescent="0.4">
      <c r="A358" s="57"/>
      <c r="B358" s="59"/>
      <c r="C358" s="59"/>
      <c r="D358" s="58"/>
      <c r="E358" s="58"/>
      <c r="F358" s="59"/>
      <c r="G358" s="60"/>
      <c r="H358" s="60">
        <f t="shared" si="60"/>
        <v>0</v>
      </c>
      <c r="I358" s="60"/>
      <c r="J358" s="60"/>
      <c r="K358" s="60"/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  <c r="AA358" s="60"/>
      <c r="AB358" s="60"/>
      <c r="AC358" s="60"/>
    </row>
    <row r="359" spans="1:29" ht="24" customHeight="1" x14ac:dyDescent="0.4">
      <c r="A359" s="57"/>
      <c r="B359" s="59"/>
      <c r="C359" s="59"/>
      <c r="D359" s="58"/>
      <c r="E359" s="58"/>
      <c r="F359" s="59"/>
      <c r="G359" s="60"/>
      <c r="H359" s="60">
        <f t="shared" si="60"/>
        <v>0</v>
      </c>
      <c r="I359" s="60"/>
      <c r="J359" s="60"/>
      <c r="K359" s="60"/>
      <c r="L359" s="60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  <c r="AA359" s="60"/>
      <c r="AB359" s="60"/>
      <c r="AC359" s="60"/>
    </row>
    <row r="360" spans="1:29" ht="24" customHeight="1" x14ac:dyDescent="0.4">
      <c r="A360" s="57"/>
      <c r="B360" s="59"/>
      <c r="C360" s="59"/>
      <c r="D360" s="58"/>
      <c r="E360" s="58"/>
      <c r="F360" s="59"/>
      <c r="G360" s="60"/>
      <c r="H360" s="60">
        <f t="shared" si="60"/>
        <v>0</v>
      </c>
      <c r="I360" s="60"/>
      <c r="J360" s="60"/>
      <c r="K360" s="60"/>
      <c r="L360" s="60"/>
      <c r="M360" s="60"/>
      <c r="N360" s="60"/>
      <c r="O360" s="60"/>
      <c r="P360" s="60"/>
      <c r="Q360" s="60"/>
      <c r="R360" s="60"/>
      <c r="S360" s="60"/>
      <c r="T360" s="60"/>
      <c r="U360" s="60"/>
      <c r="V360" s="60"/>
      <c r="W360" s="60"/>
      <c r="X360" s="60"/>
      <c r="Y360" s="60"/>
      <c r="Z360" s="60"/>
      <c r="AA360" s="60"/>
      <c r="AB360" s="60"/>
      <c r="AC360" s="60"/>
    </row>
    <row r="361" spans="1:29" ht="24" customHeight="1" x14ac:dyDescent="0.4">
      <c r="A361" s="57"/>
      <c r="B361" s="59"/>
      <c r="C361" s="59"/>
      <c r="D361" s="58"/>
      <c r="E361" s="58"/>
      <c r="F361" s="59"/>
      <c r="G361" s="60"/>
      <c r="H361" s="60">
        <f t="shared" si="60"/>
        <v>0</v>
      </c>
      <c r="I361" s="60"/>
      <c r="J361" s="60"/>
      <c r="K361" s="60"/>
      <c r="L361" s="60"/>
      <c r="M361" s="60"/>
      <c r="N361" s="60"/>
      <c r="O361" s="60"/>
      <c r="P361" s="60"/>
      <c r="Q361" s="60"/>
      <c r="R361" s="60"/>
      <c r="S361" s="60"/>
      <c r="T361" s="60"/>
      <c r="U361" s="60"/>
      <c r="V361" s="60"/>
      <c r="W361" s="60"/>
      <c r="X361" s="60"/>
      <c r="Y361" s="60"/>
      <c r="Z361" s="60"/>
      <c r="AA361" s="60"/>
      <c r="AB361" s="60"/>
      <c r="AC361" s="60"/>
    </row>
    <row r="362" spans="1:29" ht="24" customHeight="1" x14ac:dyDescent="0.4">
      <c r="A362" s="57"/>
      <c r="B362" s="59"/>
      <c r="C362" s="59"/>
      <c r="D362" s="58"/>
      <c r="E362" s="58"/>
      <c r="F362" s="59"/>
      <c r="G362" s="60"/>
      <c r="H362" s="60">
        <f t="shared" si="60"/>
        <v>0</v>
      </c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  <c r="AA362" s="60"/>
      <c r="AB362" s="60"/>
      <c r="AC362" s="60"/>
    </row>
    <row r="363" spans="1:29" ht="24" customHeight="1" x14ac:dyDescent="0.4">
      <c r="A363" s="57"/>
      <c r="B363" s="59"/>
      <c r="C363" s="59"/>
      <c r="D363" s="58"/>
      <c r="E363" s="58"/>
      <c r="F363" s="59"/>
      <c r="G363" s="60"/>
      <c r="H363" s="60">
        <f t="shared" si="60"/>
        <v>0</v>
      </c>
      <c r="I363" s="60"/>
      <c r="J363" s="60"/>
      <c r="K363" s="60"/>
      <c r="L363" s="60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  <c r="AA363" s="60"/>
      <c r="AB363" s="60"/>
      <c r="AC363" s="60"/>
    </row>
    <row r="364" spans="1:29" ht="24" customHeight="1" x14ac:dyDescent="0.4">
      <c r="A364" s="57"/>
      <c r="B364" s="59"/>
      <c r="C364" s="59"/>
      <c r="D364" s="58"/>
      <c r="E364" s="58"/>
      <c r="F364" s="59"/>
      <c r="G364" s="60"/>
      <c r="H364" s="60">
        <f t="shared" si="60"/>
        <v>0</v>
      </c>
      <c r="I364" s="60"/>
      <c r="J364" s="60"/>
      <c r="K364" s="60"/>
      <c r="L364" s="60"/>
      <c r="M364" s="60"/>
      <c r="N364" s="60"/>
      <c r="O364" s="60"/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  <c r="AA364" s="60"/>
      <c r="AB364" s="60"/>
      <c r="AC364" s="60"/>
    </row>
    <row r="365" spans="1:29" ht="24" customHeight="1" x14ac:dyDescent="0.4">
      <c r="A365" s="57"/>
      <c r="B365" s="59"/>
      <c r="C365" s="59"/>
      <c r="D365" s="58"/>
      <c r="E365" s="58"/>
      <c r="F365" s="59"/>
      <c r="G365" s="60"/>
      <c r="H365" s="60">
        <f t="shared" si="60"/>
        <v>0</v>
      </c>
      <c r="I365" s="60"/>
      <c r="J365" s="60"/>
      <c r="K365" s="60"/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  <c r="AA365" s="60"/>
      <c r="AB365" s="60"/>
      <c r="AC365" s="60"/>
    </row>
    <row r="366" spans="1:29" ht="24" customHeight="1" x14ac:dyDescent="0.4">
      <c r="A366" s="57"/>
      <c r="B366" s="59"/>
      <c r="C366" s="59"/>
      <c r="D366" s="58"/>
      <c r="E366" s="58"/>
      <c r="F366" s="59"/>
      <c r="G366" s="60"/>
      <c r="H366" s="60">
        <f t="shared" si="60"/>
        <v>0</v>
      </c>
      <c r="I366" s="60"/>
      <c r="J366" s="60"/>
      <c r="K366" s="60"/>
      <c r="L366" s="60"/>
      <c r="M366" s="60"/>
      <c r="N366" s="60"/>
      <c r="O366" s="60"/>
      <c r="P366" s="60"/>
      <c r="Q366" s="60"/>
      <c r="R366" s="60"/>
      <c r="S366" s="60"/>
      <c r="T366" s="60"/>
      <c r="U366" s="60"/>
      <c r="V366" s="60"/>
      <c r="W366" s="60"/>
      <c r="X366" s="60"/>
      <c r="Y366" s="60"/>
      <c r="Z366" s="60"/>
      <c r="AA366" s="60"/>
      <c r="AB366" s="60"/>
      <c r="AC366" s="60"/>
    </row>
    <row r="367" spans="1:29" ht="24" customHeight="1" x14ac:dyDescent="0.4">
      <c r="A367" s="57"/>
      <c r="B367" s="59"/>
      <c r="C367" s="59"/>
      <c r="D367" s="58"/>
      <c r="E367" s="58"/>
      <c r="F367" s="59"/>
      <c r="G367" s="60"/>
      <c r="H367" s="60">
        <f t="shared" si="60"/>
        <v>0</v>
      </c>
      <c r="I367" s="60"/>
      <c r="J367" s="60"/>
      <c r="K367" s="60"/>
      <c r="L367" s="60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  <c r="AA367" s="60"/>
      <c r="AB367" s="60"/>
      <c r="AC367" s="60"/>
    </row>
    <row r="368" spans="1:29" ht="24" customHeight="1" x14ac:dyDescent="0.4">
      <c r="A368" s="57"/>
      <c r="B368" s="59"/>
      <c r="C368" s="59"/>
      <c r="D368" s="58"/>
      <c r="E368" s="58"/>
      <c r="F368" s="59"/>
      <c r="G368" s="60"/>
      <c r="H368" s="60">
        <f t="shared" si="60"/>
        <v>0</v>
      </c>
      <c r="I368" s="60"/>
      <c r="J368" s="60"/>
      <c r="K368" s="60"/>
      <c r="L368" s="60"/>
      <c r="M368" s="60"/>
      <c r="N368" s="60"/>
      <c r="O368" s="60"/>
      <c r="P368" s="60"/>
      <c r="Q368" s="60"/>
      <c r="R368" s="60"/>
      <c r="S368" s="60"/>
      <c r="T368" s="60"/>
      <c r="U368" s="60"/>
      <c r="V368" s="60"/>
      <c r="W368" s="60"/>
      <c r="X368" s="60"/>
      <c r="Y368" s="60"/>
      <c r="Z368" s="60"/>
      <c r="AA368" s="60"/>
      <c r="AB368" s="60"/>
      <c r="AC368" s="60"/>
    </row>
    <row r="369" spans="1:29" ht="24" customHeight="1" x14ac:dyDescent="0.4">
      <c r="A369" s="57"/>
      <c r="B369" s="59"/>
      <c r="C369" s="59"/>
      <c r="D369" s="58"/>
      <c r="E369" s="58"/>
      <c r="F369" s="59"/>
      <c r="G369" s="60"/>
      <c r="H369" s="60">
        <f t="shared" si="60"/>
        <v>0</v>
      </c>
      <c r="I369" s="60"/>
      <c r="J369" s="60"/>
      <c r="K369" s="60"/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  <c r="AA369" s="60"/>
      <c r="AB369" s="60"/>
      <c r="AC369" s="60"/>
    </row>
    <row r="370" spans="1:29" ht="24" customHeight="1" x14ac:dyDescent="0.4">
      <c r="A370" s="57"/>
      <c r="B370" s="59"/>
      <c r="C370" s="59"/>
      <c r="D370" s="58"/>
      <c r="E370" s="58"/>
      <c r="F370" s="59"/>
      <c r="G370" s="60"/>
      <c r="H370" s="60">
        <f t="shared" si="60"/>
        <v>0</v>
      </c>
      <c r="I370" s="60"/>
      <c r="J370" s="60"/>
      <c r="K370" s="60"/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  <c r="AA370" s="60"/>
      <c r="AB370" s="60"/>
      <c r="AC370" s="60"/>
    </row>
    <row r="371" spans="1:29" ht="24" customHeight="1" x14ac:dyDescent="0.4">
      <c r="A371" s="57"/>
      <c r="B371" s="59"/>
      <c r="C371" s="59"/>
      <c r="D371" s="58"/>
      <c r="E371" s="58"/>
      <c r="F371" s="59"/>
      <c r="G371" s="60"/>
      <c r="H371" s="60">
        <f t="shared" si="60"/>
        <v>0</v>
      </c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  <c r="AA371" s="60"/>
      <c r="AB371" s="60"/>
      <c r="AC371" s="60"/>
    </row>
    <row r="372" spans="1:29" ht="24" customHeight="1" x14ac:dyDescent="0.4">
      <c r="A372" s="57"/>
      <c r="B372" s="59"/>
      <c r="C372" s="59"/>
      <c r="D372" s="58"/>
      <c r="E372" s="58"/>
      <c r="F372" s="59"/>
      <c r="G372" s="60"/>
      <c r="H372" s="60">
        <f t="shared" si="60"/>
        <v>0</v>
      </c>
      <c r="I372" s="60"/>
      <c r="J372" s="60"/>
      <c r="K372" s="60"/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  <c r="AA372" s="60"/>
      <c r="AB372" s="60"/>
      <c r="AC372" s="60"/>
    </row>
    <row r="373" spans="1:29" ht="24" customHeight="1" x14ac:dyDescent="0.4">
      <c r="A373" s="57"/>
      <c r="B373" s="59"/>
      <c r="C373" s="59"/>
      <c r="D373" s="58"/>
      <c r="E373" s="58"/>
      <c r="F373" s="59"/>
      <c r="G373" s="60"/>
      <c r="H373" s="60">
        <f t="shared" si="60"/>
        <v>0</v>
      </c>
      <c r="I373" s="60"/>
      <c r="J373" s="60"/>
      <c r="K373" s="60"/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  <c r="AA373" s="60"/>
      <c r="AB373" s="60"/>
      <c r="AC373" s="60"/>
    </row>
    <row r="374" spans="1:29" ht="24" customHeight="1" x14ac:dyDescent="0.4">
      <c r="A374" s="57"/>
      <c r="B374" s="59"/>
      <c r="C374" s="59"/>
      <c r="D374" s="58"/>
      <c r="E374" s="58"/>
      <c r="F374" s="59"/>
      <c r="G374" s="60"/>
      <c r="H374" s="60">
        <f t="shared" si="60"/>
        <v>0</v>
      </c>
      <c r="I374" s="60"/>
      <c r="J374" s="60"/>
      <c r="K374" s="60"/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  <c r="AA374" s="60"/>
      <c r="AB374" s="60"/>
      <c r="AC374" s="60"/>
    </row>
    <row r="375" spans="1:29" ht="24" customHeight="1" x14ac:dyDescent="0.4">
      <c r="A375" s="57"/>
      <c r="B375" s="59"/>
      <c r="C375" s="59"/>
      <c r="D375" s="58"/>
      <c r="E375" s="58"/>
      <c r="F375" s="59"/>
      <c r="G375" s="60"/>
      <c r="H375" s="60">
        <f t="shared" si="60"/>
        <v>0</v>
      </c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  <c r="AA375" s="60"/>
      <c r="AB375" s="60"/>
      <c r="AC375" s="60"/>
    </row>
    <row r="376" spans="1:29" ht="24" customHeight="1" x14ac:dyDescent="0.4">
      <c r="A376" s="57"/>
      <c r="B376" s="59"/>
      <c r="C376" s="59"/>
      <c r="D376" s="58"/>
      <c r="E376" s="58"/>
      <c r="F376" s="59"/>
      <c r="G376" s="60"/>
      <c r="H376" s="60">
        <f t="shared" si="60"/>
        <v>0</v>
      </c>
      <c r="I376" s="60"/>
      <c r="J376" s="60"/>
      <c r="K376" s="60"/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  <c r="AA376" s="60"/>
      <c r="AB376" s="60"/>
      <c r="AC376" s="60"/>
    </row>
    <row r="377" spans="1:29" ht="24" customHeight="1" x14ac:dyDescent="0.4">
      <c r="A377" s="57"/>
      <c r="B377" s="59"/>
      <c r="C377" s="59"/>
      <c r="D377" s="58"/>
      <c r="E377" s="58"/>
      <c r="F377" s="59"/>
      <c r="G377" s="60"/>
      <c r="H377" s="60">
        <f t="shared" si="60"/>
        <v>0</v>
      </c>
      <c r="I377" s="60"/>
      <c r="J377" s="60"/>
      <c r="K377" s="60"/>
      <c r="L377" s="60"/>
      <c r="M377" s="60"/>
      <c r="N377" s="60"/>
      <c r="O377" s="60"/>
      <c r="P377" s="60"/>
      <c r="Q377" s="60"/>
      <c r="R377" s="60"/>
      <c r="S377" s="60"/>
      <c r="T377" s="60"/>
      <c r="U377" s="60"/>
      <c r="V377" s="60"/>
      <c r="W377" s="60"/>
      <c r="X377" s="60"/>
      <c r="Y377" s="60"/>
      <c r="Z377" s="60"/>
      <c r="AA377" s="60"/>
      <c r="AB377" s="60"/>
      <c r="AC377" s="60"/>
    </row>
    <row r="378" spans="1:29" ht="24" customHeight="1" x14ac:dyDescent="0.4">
      <c r="A378" s="57"/>
      <c r="B378" s="59"/>
      <c r="C378" s="59"/>
      <c r="D378" s="58"/>
      <c r="E378" s="58"/>
      <c r="F378" s="59"/>
      <c r="G378" s="60"/>
      <c r="H378" s="60">
        <f t="shared" si="60"/>
        <v>0</v>
      </c>
      <c r="I378" s="60"/>
      <c r="J378" s="60"/>
      <c r="K378" s="60"/>
      <c r="L378" s="60"/>
      <c r="M378" s="60"/>
      <c r="N378" s="60"/>
      <c r="O378" s="60"/>
      <c r="P378" s="60"/>
      <c r="Q378" s="60"/>
      <c r="R378" s="60"/>
      <c r="S378" s="60"/>
      <c r="T378" s="60"/>
      <c r="U378" s="60"/>
      <c r="V378" s="60"/>
      <c r="W378" s="60"/>
      <c r="X378" s="60"/>
      <c r="Y378" s="60"/>
      <c r="Z378" s="60"/>
      <c r="AA378" s="60"/>
      <c r="AB378" s="60"/>
      <c r="AC378" s="60"/>
    </row>
    <row r="379" spans="1:29" ht="24" customHeight="1" x14ac:dyDescent="0.4">
      <c r="A379" s="57"/>
      <c r="B379" s="59"/>
      <c r="C379" s="59"/>
      <c r="D379" s="58"/>
      <c r="E379" s="58"/>
      <c r="F379" s="59"/>
      <c r="G379" s="60"/>
      <c r="H379" s="60">
        <f t="shared" si="60"/>
        <v>0</v>
      </c>
      <c r="I379" s="60"/>
      <c r="J379" s="60"/>
      <c r="K379" s="60"/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  <c r="AA379" s="60"/>
      <c r="AB379" s="60"/>
      <c r="AC379" s="60"/>
    </row>
    <row r="380" spans="1:29" ht="24" customHeight="1" x14ac:dyDescent="0.4">
      <c r="A380" s="57"/>
      <c r="B380" s="59"/>
      <c r="C380" s="59"/>
      <c r="D380" s="58"/>
      <c r="E380" s="58"/>
      <c r="F380" s="59"/>
      <c r="G380" s="60"/>
      <c r="H380" s="60">
        <f t="shared" si="60"/>
        <v>0</v>
      </c>
      <c r="I380" s="60"/>
      <c r="J380" s="60"/>
      <c r="K380" s="60"/>
      <c r="L380" s="60"/>
      <c r="M380" s="60"/>
      <c r="N380" s="60"/>
      <c r="O380" s="60"/>
      <c r="P380" s="60"/>
      <c r="Q380" s="60"/>
      <c r="R380" s="60"/>
      <c r="S380" s="60"/>
      <c r="T380" s="60"/>
      <c r="U380" s="60"/>
      <c r="V380" s="60"/>
      <c r="W380" s="60"/>
      <c r="X380" s="60"/>
      <c r="Y380" s="60"/>
      <c r="Z380" s="60"/>
      <c r="AA380" s="60"/>
      <c r="AB380" s="60"/>
      <c r="AC380" s="60"/>
    </row>
    <row r="381" spans="1:29" ht="24" customHeight="1" x14ac:dyDescent="0.4">
      <c r="A381" s="57"/>
      <c r="B381" s="59"/>
      <c r="C381" s="59"/>
      <c r="D381" s="58"/>
      <c r="E381" s="58"/>
      <c r="F381" s="59"/>
      <c r="G381" s="60"/>
      <c r="H381" s="60">
        <f t="shared" si="60"/>
        <v>0</v>
      </c>
      <c r="I381" s="60"/>
      <c r="J381" s="60"/>
      <c r="K381" s="60"/>
      <c r="L381" s="60"/>
      <c r="M381" s="60"/>
      <c r="N381" s="60"/>
      <c r="O381" s="60"/>
      <c r="P381" s="60"/>
      <c r="Q381" s="60"/>
      <c r="R381" s="60"/>
      <c r="S381" s="60"/>
      <c r="T381" s="60"/>
      <c r="U381" s="60"/>
      <c r="V381" s="60"/>
      <c r="W381" s="60"/>
      <c r="X381" s="60"/>
      <c r="Y381" s="60"/>
      <c r="Z381" s="60"/>
      <c r="AA381" s="60"/>
      <c r="AB381" s="60"/>
      <c r="AC381" s="60"/>
    </row>
    <row r="382" spans="1:29" ht="24" customHeight="1" x14ac:dyDescent="0.4">
      <c r="A382" s="57"/>
      <c r="B382" s="59"/>
      <c r="C382" s="59"/>
      <c r="D382" s="58"/>
      <c r="E382" s="58"/>
      <c r="F382" s="59"/>
      <c r="G382" s="60"/>
      <c r="H382" s="60">
        <f t="shared" si="60"/>
        <v>0</v>
      </c>
      <c r="I382" s="60"/>
      <c r="J382" s="60"/>
      <c r="K382" s="60"/>
      <c r="L382" s="60"/>
      <c r="M382" s="60"/>
      <c r="N382" s="60"/>
      <c r="O382" s="60"/>
      <c r="P382" s="60"/>
      <c r="Q382" s="60"/>
      <c r="R382" s="60"/>
      <c r="S382" s="60"/>
      <c r="T382" s="60"/>
      <c r="U382" s="60"/>
      <c r="V382" s="60"/>
      <c r="W382" s="60"/>
      <c r="X382" s="60"/>
      <c r="Y382" s="60"/>
      <c r="Z382" s="60"/>
      <c r="AA382" s="60"/>
      <c r="AB382" s="60"/>
      <c r="AC382" s="60"/>
    </row>
    <row r="383" spans="1:29" ht="24" customHeight="1" x14ac:dyDescent="0.4">
      <c r="A383" s="57"/>
      <c r="B383" s="59"/>
      <c r="C383" s="59"/>
      <c r="D383" s="58"/>
      <c r="E383" s="58"/>
      <c r="F383" s="59"/>
      <c r="G383" s="60"/>
      <c r="H383" s="60">
        <f t="shared" si="60"/>
        <v>0</v>
      </c>
      <c r="I383" s="60"/>
      <c r="J383" s="60"/>
      <c r="K383" s="60"/>
      <c r="L383" s="60"/>
      <c r="M383" s="60"/>
      <c r="N383" s="60"/>
      <c r="O383" s="60"/>
      <c r="P383" s="60"/>
      <c r="Q383" s="60"/>
      <c r="R383" s="60"/>
      <c r="S383" s="60"/>
      <c r="T383" s="60"/>
      <c r="U383" s="60"/>
      <c r="V383" s="60"/>
      <c r="W383" s="60"/>
      <c r="X383" s="60"/>
      <c r="Y383" s="60"/>
      <c r="Z383" s="60"/>
      <c r="AA383" s="60"/>
      <c r="AB383" s="60"/>
      <c r="AC383" s="60"/>
    </row>
    <row r="384" spans="1:29" ht="24" customHeight="1" x14ac:dyDescent="0.4">
      <c r="A384" s="57"/>
      <c r="B384" s="59"/>
      <c r="C384" s="59"/>
      <c r="D384" s="58"/>
      <c r="E384" s="58"/>
      <c r="F384" s="59"/>
      <c r="G384" s="60"/>
      <c r="H384" s="60">
        <f t="shared" si="60"/>
        <v>0</v>
      </c>
      <c r="I384" s="60"/>
      <c r="J384" s="60"/>
      <c r="K384" s="60"/>
      <c r="L384" s="60"/>
      <c r="M384" s="60"/>
      <c r="N384" s="60"/>
      <c r="O384" s="60"/>
      <c r="P384" s="60"/>
      <c r="Q384" s="60"/>
      <c r="R384" s="60"/>
      <c r="S384" s="60"/>
      <c r="T384" s="60"/>
      <c r="U384" s="60"/>
      <c r="V384" s="60"/>
      <c r="W384" s="60"/>
      <c r="X384" s="60"/>
      <c r="Y384" s="60"/>
      <c r="Z384" s="60"/>
      <c r="AA384" s="60"/>
      <c r="AB384" s="60"/>
      <c r="AC384" s="60"/>
    </row>
    <row r="385" spans="1:29" ht="24" customHeight="1" x14ac:dyDescent="0.4">
      <c r="A385" s="57"/>
      <c r="B385" s="59"/>
      <c r="C385" s="59"/>
      <c r="D385" s="58"/>
      <c r="E385" s="58"/>
      <c r="F385" s="59"/>
      <c r="G385" s="60"/>
      <c r="H385" s="60">
        <f t="shared" si="60"/>
        <v>0</v>
      </c>
      <c r="I385" s="60"/>
      <c r="J385" s="60"/>
      <c r="K385" s="60"/>
      <c r="L385" s="60"/>
      <c r="M385" s="60"/>
      <c r="N385" s="60"/>
      <c r="O385" s="60"/>
      <c r="P385" s="60"/>
      <c r="Q385" s="60"/>
      <c r="R385" s="60"/>
      <c r="S385" s="60"/>
      <c r="T385" s="60"/>
      <c r="U385" s="60"/>
      <c r="V385" s="60"/>
      <c r="W385" s="60"/>
      <c r="X385" s="60"/>
      <c r="Y385" s="60"/>
      <c r="Z385" s="60"/>
      <c r="AA385" s="60"/>
      <c r="AB385" s="60"/>
      <c r="AC385" s="60"/>
    </row>
    <row r="386" spans="1:29" ht="24" customHeight="1" x14ac:dyDescent="0.4">
      <c r="A386" s="57"/>
      <c r="B386" s="59"/>
      <c r="C386" s="59"/>
      <c r="D386" s="58"/>
      <c r="E386" s="58"/>
      <c r="F386" s="59"/>
      <c r="G386" s="60"/>
      <c r="H386" s="60">
        <f t="shared" si="60"/>
        <v>0</v>
      </c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  <c r="AA386" s="60"/>
      <c r="AB386" s="60"/>
      <c r="AC386" s="60"/>
    </row>
    <row r="387" spans="1:29" ht="24" customHeight="1" x14ac:dyDescent="0.4">
      <c r="A387" s="57"/>
      <c r="B387" s="59"/>
      <c r="C387" s="59"/>
      <c r="D387" s="58"/>
      <c r="E387" s="58"/>
      <c r="F387" s="59"/>
      <c r="G387" s="60"/>
      <c r="H387" s="60">
        <f t="shared" si="60"/>
        <v>0</v>
      </c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  <c r="AA387" s="60"/>
      <c r="AB387" s="60"/>
      <c r="AC387" s="60"/>
    </row>
    <row r="388" spans="1:29" ht="24" customHeight="1" x14ac:dyDescent="0.4">
      <c r="A388" s="57"/>
      <c r="B388" s="59"/>
      <c r="C388" s="59"/>
      <c r="D388" s="58"/>
      <c r="E388" s="58"/>
      <c r="F388" s="59"/>
      <c r="G388" s="60"/>
      <c r="H388" s="60">
        <f t="shared" ref="H388:H451" si="61">IF(D388="",F388,D388)</f>
        <v>0</v>
      </c>
      <c r="I388" s="60"/>
      <c r="J388" s="60"/>
      <c r="K388" s="60"/>
      <c r="L388" s="60"/>
      <c r="M388" s="60"/>
      <c r="N388" s="60"/>
      <c r="O388" s="60"/>
      <c r="P388" s="60"/>
      <c r="Q388" s="60"/>
      <c r="R388" s="60"/>
      <c r="S388" s="60"/>
      <c r="T388" s="60"/>
      <c r="U388" s="60"/>
      <c r="V388" s="60"/>
      <c r="W388" s="60"/>
      <c r="X388" s="60"/>
      <c r="Y388" s="60"/>
      <c r="Z388" s="60"/>
      <c r="AA388" s="60"/>
      <c r="AB388" s="60"/>
      <c r="AC388" s="60"/>
    </row>
    <row r="389" spans="1:29" ht="24" customHeight="1" x14ac:dyDescent="0.4">
      <c r="A389" s="57"/>
      <c r="B389" s="59"/>
      <c r="C389" s="59"/>
      <c r="D389" s="58"/>
      <c r="E389" s="58"/>
      <c r="F389" s="59"/>
      <c r="G389" s="60"/>
      <c r="H389" s="60">
        <f t="shared" si="61"/>
        <v>0</v>
      </c>
      <c r="I389" s="60"/>
      <c r="J389" s="60"/>
      <c r="K389" s="60"/>
      <c r="L389" s="60"/>
      <c r="M389" s="60"/>
      <c r="N389" s="60"/>
      <c r="O389" s="60"/>
      <c r="P389" s="60"/>
      <c r="Q389" s="60"/>
      <c r="R389" s="60"/>
      <c r="S389" s="60"/>
      <c r="T389" s="60"/>
      <c r="U389" s="60"/>
      <c r="V389" s="60"/>
      <c r="W389" s="60"/>
      <c r="X389" s="60"/>
      <c r="Y389" s="60"/>
      <c r="Z389" s="60"/>
      <c r="AA389" s="60"/>
      <c r="AB389" s="60"/>
      <c r="AC389" s="60"/>
    </row>
    <row r="390" spans="1:29" ht="24" customHeight="1" x14ac:dyDescent="0.4">
      <c r="A390" s="57"/>
      <c r="B390" s="59"/>
      <c r="C390" s="59"/>
      <c r="D390" s="58"/>
      <c r="E390" s="58"/>
      <c r="F390" s="59"/>
      <c r="G390" s="60"/>
      <c r="H390" s="60">
        <f t="shared" si="61"/>
        <v>0</v>
      </c>
      <c r="I390" s="60"/>
      <c r="J390" s="60"/>
      <c r="K390" s="60"/>
      <c r="L390" s="60"/>
      <c r="M390" s="60"/>
      <c r="N390" s="60"/>
      <c r="O390" s="60"/>
      <c r="P390" s="60"/>
      <c r="Q390" s="60"/>
      <c r="R390" s="60"/>
      <c r="S390" s="60"/>
      <c r="T390" s="60"/>
      <c r="U390" s="60"/>
      <c r="V390" s="60"/>
      <c r="W390" s="60"/>
      <c r="X390" s="60"/>
      <c r="Y390" s="60"/>
      <c r="Z390" s="60"/>
      <c r="AA390" s="60"/>
      <c r="AB390" s="60"/>
      <c r="AC390" s="60"/>
    </row>
    <row r="391" spans="1:29" ht="24" customHeight="1" x14ac:dyDescent="0.4">
      <c r="A391" s="57"/>
      <c r="B391" s="59"/>
      <c r="C391" s="59"/>
      <c r="D391" s="58"/>
      <c r="E391" s="58"/>
      <c r="F391" s="59"/>
      <c r="G391" s="60"/>
      <c r="H391" s="60">
        <f t="shared" si="61"/>
        <v>0</v>
      </c>
      <c r="I391" s="60"/>
      <c r="J391" s="60"/>
      <c r="K391" s="60"/>
      <c r="L391" s="60"/>
      <c r="M391" s="60"/>
      <c r="N391" s="60"/>
      <c r="O391" s="60"/>
      <c r="P391" s="60"/>
      <c r="Q391" s="60"/>
      <c r="R391" s="60"/>
      <c r="S391" s="60"/>
      <c r="T391" s="60"/>
      <c r="U391" s="60"/>
      <c r="V391" s="60"/>
      <c r="W391" s="60"/>
      <c r="X391" s="60"/>
      <c r="Y391" s="60"/>
      <c r="Z391" s="60"/>
      <c r="AA391" s="60"/>
      <c r="AB391" s="60"/>
      <c r="AC391" s="60"/>
    </row>
    <row r="392" spans="1:29" ht="24" customHeight="1" x14ac:dyDescent="0.4">
      <c r="A392" s="57"/>
      <c r="B392" s="59"/>
      <c r="C392" s="59"/>
      <c r="D392" s="58"/>
      <c r="E392" s="58"/>
      <c r="F392" s="59"/>
      <c r="G392" s="60"/>
      <c r="H392" s="60">
        <f t="shared" si="61"/>
        <v>0</v>
      </c>
      <c r="I392" s="60"/>
      <c r="J392" s="60"/>
      <c r="K392" s="60"/>
      <c r="L392" s="60"/>
      <c r="M392" s="60"/>
      <c r="N392" s="60"/>
      <c r="O392" s="60"/>
      <c r="P392" s="60"/>
      <c r="Q392" s="60"/>
      <c r="R392" s="60"/>
      <c r="S392" s="60"/>
      <c r="T392" s="60"/>
      <c r="U392" s="60"/>
      <c r="V392" s="60"/>
      <c r="W392" s="60"/>
      <c r="X392" s="60"/>
      <c r="Y392" s="60"/>
      <c r="Z392" s="60"/>
      <c r="AA392" s="60"/>
      <c r="AB392" s="60"/>
      <c r="AC392" s="60"/>
    </row>
    <row r="393" spans="1:29" ht="24" customHeight="1" x14ac:dyDescent="0.4">
      <c r="A393" s="57"/>
      <c r="B393" s="59"/>
      <c r="C393" s="59"/>
      <c r="D393" s="58"/>
      <c r="E393" s="58"/>
      <c r="F393" s="59"/>
      <c r="G393" s="60"/>
      <c r="H393" s="60">
        <f t="shared" si="61"/>
        <v>0</v>
      </c>
      <c r="I393" s="60"/>
      <c r="J393" s="60"/>
      <c r="K393" s="60"/>
      <c r="L393" s="60"/>
      <c r="M393" s="60"/>
      <c r="N393" s="60"/>
      <c r="O393" s="60"/>
      <c r="P393" s="60"/>
      <c r="Q393" s="60"/>
      <c r="R393" s="60"/>
      <c r="S393" s="60"/>
      <c r="T393" s="60"/>
      <c r="U393" s="60"/>
      <c r="V393" s="60"/>
      <c r="W393" s="60"/>
      <c r="X393" s="60"/>
      <c r="Y393" s="60"/>
      <c r="Z393" s="60"/>
      <c r="AA393" s="60"/>
      <c r="AB393" s="60"/>
      <c r="AC393" s="60"/>
    </row>
    <row r="394" spans="1:29" ht="24" customHeight="1" x14ac:dyDescent="0.4">
      <c r="A394" s="57"/>
      <c r="B394" s="59"/>
      <c r="C394" s="59"/>
      <c r="D394" s="58"/>
      <c r="E394" s="58"/>
      <c r="F394" s="59"/>
      <c r="G394" s="60"/>
      <c r="H394" s="60">
        <f t="shared" si="61"/>
        <v>0</v>
      </c>
      <c r="I394" s="60"/>
      <c r="J394" s="60"/>
      <c r="K394" s="60"/>
      <c r="L394" s="60"/>
      <c r="M394" s="60"/>
      <c r="N394" s="60"/>
      <c r="O394" s="60"/>
      <c r="P394" s="60"/>
      <c r="Q394" s="60"/>
      <c r="R394" s="60"/>
      <c r="S394" s="60"/>
      <c r="T394" s="60"/>
      <c r="U394" s="60"/>
      <c r="V394" s="60"/>
      <c r="W394" s="60"/>
      <c r="X394" s="60"/>
      <c r="Y394" s="60"/>
      <c r="Z394" s="60"/>
      <c r="AA394" s="60"/>
      <c r="AB394" s="60"/>
      <c r="AC394" s="60"/>
    </row>
    <row r="395" spans="1:29" ht="24" customHeight="1" x14ac:dyDescent="0.4">
      <c r="A395" s="57"/>
      <c r="B395" s="59"/>
      <c r="C395" s="59"/>
      <c r="D395" s="58"/>
      <c r="E395" s="58"/>
      <c r="F395" s="59"/>
      <c r="G395" s="60"/>
      <c r="H395" s="60">
        <f t="shared" si="61"/>
        <v>0</v>
      </c>
      <c r="I395" s="60"/>
      <c r="J395" s="60"/>
      <c r="K395" s="60"/>
      <c r="L395" s="60"/>
      <c r="M395" s="60"/>
      <c r="N395" s="60"/>
      <c r="O395" s="60"/>
      <c r="P395" s="60"/>
      <c r="Q395" s="60"/>
      <c r="R395" s="60"/>
      <c r="S395" s="60"/>
      <c r="T395" s="60"/>
      <c r="U395" s="60"/>
      <c r="V395" s="60"/>
      <c r="W395" s="60"/>
      <c r="X395" s="60"/>
      <c r="Y395" s="60"/>
      <c r="Z395" s="60"/>
      <c r="AA395" s="60"/>
      <c r="AB395" s="60"/>
      <c r="AC395" s="60"/>
    </row>
    <row r="396" spans="1:29" ht="24" customHeight="1" x14ac:dyDescent="0.4">
      <c r="A396" s="57"/>
      <c r="B396" s="59"/>
      <c r="C396" s="59"/>
      <c r="D396" s="58"/>
      <c r="E396" s="58"/>
      <c r="F396" s="59"/>
      <c r="G396" s="60"/>
      <c r="H396" s="60">
        <f t="shared" si="61"/>
        <v>0</v>
      </c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  <c r="AA396" s="60"/>
      <c r="AB396" s="60"/>
      <c r="AC396" s="60"/>
    </row>
    <row r="397" spans="1:29" ht="24" customHeight="1" x14ac:dyDescent="0.4">
      <c r="A397" s="57"/>
      <c r="B397" s="59"/>
      <c r="C397" s="59"/>
      <c r="D397" s="58"/>
      <c r="E397" s="58"/>
      <c r="F397" s="59"/>
      <c r="G397" s="60"/>
      <c r="H397" s="60">
        <f t="shared" si="61"/>
        <v>0</v>
      </c>
      <c r="I397" s="60"/>
      <c r="J397" s="60"/>
      <c r="K397" s="60"/>
      <c r="L397" s="60"/>
      <c r="M397" s="60"/>
      <c r="N397" s="60"/>
      <c r="O397" s="60"/>
      <c r="P397" s="60"/>
      <c r="Q397" s="60"/>
      <c r="R397" s="60"/>
      <c r="S397" s="60"/>
      <c r="T397" s="60"/>
      <c r="U397" s="60"/>
      <c r="V397" s="60"/>
      <c r="W397" s="60"/>
      <c r="X397" s="60"/>
      <c r="Y397" s="60"/>
      <c r="Z397" s="60"/>
      <c r="AA397" s="60"/>
      <c r="AB397" s="60"/>
      <c r="AC397" s="60"/>
    </row>
    <row r="398" spans="1:29" ht="24" customHeight="1" x14ac:dyDescent="0.4">
      <c r="A398" s="57"/>
      <c r="B398" s="59"/>
      <c r="C398" s="59"/>
      <c r="D398" s="58"/>
      <c r="E398" s="58"/>
      <c r="F398" s="59"/>
      <c r="G398" s="60"/>
      <c r="H398" s="60">
        <f t="shared" si="61"/>
        <v>0</v>
      </c>
      <c r="I398" s="60"/>
      <c r="J398" s="60"/>
      <c r="K398" s="60"/>
      <c r="L398" s="60"/>
      <c r="M398" s="60"/>
      <c r="N398" s="60"/>
      <c r="O398" s="60"/>
      <c r="P398" s="60"/>
      <c r="Q398" s="60"/>
      <c r="R398" s="60"/>
      <c r="S398" s="60"/>
      <c r="T398" s="60"/>
      <c r="U398" s="60"/>
      <c r="V398" s="60"/>
      <c r="W398" s="60"/>
      <c r="X398" s="60"/>
      <c r="Y398" s="60"/>
      <c r="Z398" s="60"/>
      <c r="AA398" s="60"/>
      <c r="AB398" s="60"/>
      <c r="AC398" s="60"/>
    </row>
    <row r="399" spans="1:29" ht="24" customHeight="1" x14ac:dyDescent="0.4">
      <c r="A399" s="57"/>
      <c r="B399" s="59"/>
      <c r="C399" s="59"/>
      <c r="D399" s="58"/>
      <c r="E399" s="58"/>
      <c r="F399" s="59"/>
      <c r="G399" s="60"/>
      <c r="H399" s="60">
        <f t="shared" si="61"/>
        <v>0</v>
      </c>
      <c r="I399" s="60"/>
      <c r="J399" s="60"/>
      <c r="K399" s="60"/>
      <c r="L399" s="60"/>
      <c r="M399" s="60"/>
      <c r="N399" s="60"/>
      <c r="O399" s="60"/>
      <c r="P399" s="60"/>
      <c r="Q399" s="60"/>
      <c r="R399" s="60"/>
      <c r="S399" s="60"/>
      <c r="T399" s="60"/>
      <c r="U399" s="60"/>
      <c r="V399" s="60"/>
      <c r="W399" s="60"/>
      <c r="X399" s="60"/>
      <c r="Y399" s="60"/>
      <c r="Z399" s="60"/>
      <c r="AA399" s="60"/>
      <c r="AB399" s="60"/>
      <c r="AC399" s="60"/>
    </row>
    <row r="400" spans="1:29" ht="24" customHeight="1" x14ac:dyDescent="0.4">
      <c r="A400" s="57"/>
      <c r="B400" s="59"/>
      <c r="C400" s="59"/>
      <c r="D400" s="58"/>
      <c r="E400" s="58"/>
      <c r="F400" s="59"/>
      <c r="G400" s="60"/>
      <c r="H400" s="60">
        <f t="shared" si="61"/>
        <v>0</v>
      </c>
      <c r="I400" s="60"/>
      <c r="J400" s="60"/>
      <c r="K400" s="60"/>
      <c r="L400" s="60"/>
      <c r="M400" s="60"/>
      <c r="N400" s="60"/>
      <c r="O400" s="60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  <c r="AA400" s="60"/>
      <c r="AB400" s="60"/>
      <c r="AC400" s="60"/>
    </row>
    <row r="401" spans="1:29" ht="24" customHeight="1" x14ac:dyDescent="0.4">
      <c r="A401" s="57"/>
      <c r="B401" s="59"/>
      <c r="C401" s="59"/>
      <c r="D401" s="58"/>
      <c r="E401" s="58"/>
      <c r="F401" s="59"/>
      <c r="G401" s="60"/>
      <c r="H401" s="60">
        <f t="shared" si="61"/>
        <v>0</v>
      </c>
      <c r="I401" s="60"/>
      <c r="J401" s="60"/>
      <c r="K401" s="60"/>
      <c r="L401" s="60"/>
      <c r="M401" s="60"/>
      <c r="N401" s="60"/>
      <c r="O401" s="60"/>
      <c r="P401" s="60"/>
      <c r="Q401" s="60"/>
      <c r="R401" s="60"/>
      <c r="S401" s="60"/>
      <c r="T401" s="60"/>
      <c r="U401" s="60"/>
      <c r="V401" s="60"/>
      <c r="W401" s="60"/>
      <c r="X401" s="60"/>
      <c r="Y401" s="60"/>
      <c r="Z401" s="60"/>
      <c r="AA401" s="60"/>
      <c r="AB401" s="60"/>
      <c r="AC401" s="60"/>
    </row>
    <row r="402" spans="1:29" ht="24" customHeight="1" x14ac:dyDescent="0.4">
      <c r="A402" s="57"/>
      <c r="B402" s="59"/>
      <c r="C402" s="59"/>
      <c r="D402" s="58"/>
      <c r="E402" s="58"/>
      <c r="F402" s="59"/>
      <c r="G402" s="60"/>
      <c r="H402" s="60">
        <f t="shared" si="61"/>
        <v>0</v>
      </c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  <c r="AA402" s="60"/>
      <c r="AB402" s="60"/>
      <c r="AC402" s="60"/>
    </row>
    <row r="403" spans="1:29" ht="24" customHeight="1" x14ac:dyDescent="0.4">
      <c r="A403" s="57"/>
      <c r="B403" s="59"/>
      <c r="C403" s="59"/>
      <c r="D403" s="58"/>
      <c r="E403" s="58"/>
      <c r="F403" s="59"/>
      <c r="G403" s="60"/>
      <c r="H403" s="60">
        <f t="shared" si="61"/>
        <v>0</v>
      </c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  <c r="AB403" s="60"/>
      <c r="AC403" s="60"/>
    </row>
    <row r="404" spans="1:29" ht="24" customHeight="1" x14ac:dyDescent="0.4">
      <c r="A404" s="57"/>
      <c r="B404" s="59"/>
      <c r="C404" s="59"/>
      <c r="D404" s="58"/>
      <c r="E404" s="58"/>
      <c r="F404" s="59"/>
      <c r="G404" s="60"/>
      <c r="H404" s="60">
        <f t="shared" si="61"/>
        <v>0</v>
      </c>
      <c r="I404" s="60"/>
      <c r="J404" s="60"/>
      <c r="K404" s="60"/>
      <c r="L404" s="60"/>
      <c r="M404" s="60"/>
      <c r="N404" s="60"/>
      <c r="O404" s="60"/>
      <c r="P404" s="60"/>
      <c r="Q404" s="60"/>
      <c r="R404" s="60"/>
      <c r="S404" s="60"/>
      <c r="T404" s="60"/>
      <c r="U404" s="60"/>
      <c r="V404" s="60"/>
      <c r="W404" s="60"/>
      <c r="X404" s="60"/>
      <c r="Y404" s="60"/>
      <c r="Z404" s="60"/>
      <c r="AA404" s="60"/>
      <c r="AB404" s="60"/>
      <c r="AC404" s="60"/>
    </row>
    <row r="405" spans="1:29" ht="24" customHeight="1" x14ac:dyDescent="0.4">
      <c r="A405" s="57"/>
      <c r="B405" s="59"/>
      <c r="C405" s="59"/>
      <c r="D405" s="58"/>
      <c r="E405" s="58"/>
      <c r="F405" s="59"/>
      <c r="G405" s="60"/>
      <c r="H405" s="60">
        <f t="shared" si="61"/>
        <v>0</v>
      </c>
      <c r="I405" s="60"/>
      <c r="J405" s="60"/>
      <c r="K405" s="60"/>
      <c r="L405" s="60"/>
      <c r="M405" s="60"/>
      <c r="N405" s="60"/>
      <c r="O405" s="60"/>
      <c r="P405" s="60"/>
      <c r="Q405" s="60"/>
      <c r="R405" s="60"/>
      <c r="S405" s="60"/>
      <c r="T405" s="60"/>
      <c r="U405" s="60"/>
      <c r="V405" s="60"/>
      <c r="W405" s="60"/>
      <c r="X405" s="60"/>
      <c r="Y405" s="60"/>
      <c r="Z405" s="60"/>
      <c r="AA405" s="60"/>
      <c r="AB405" s="60"/>
      <c r="AC405" s="60"/>
    </row>
    <row r="406" spans="1:29" ht="24" customHeight="1" x14ac:dyDescent="0.4">
      <c r="A406" s="57"/>
      <c r="B406" s="59"/>
      <c r="C406" s="59"/>
      <c r="D406" s="58"/>
      <c r="E406" s="58"/>
      <c r="F406" s="59"/>
      <c r="G406" s="60"/>
      <c r="H406" s="60">
        <f t="shared" si="61"/>
        <v>0</v>
      </c>
      <c r="I406" s="60"/>
      <c r="J406" s="60"/>
      <c r="K406" s="60"/>
      <c r="L406" s="60"/>
      <c r="M406" s="60"/>
      <c r="N406" s="60"/>
      <c r="O406" s="60"/>
      <c r="P406" s="60"/>
      <c r="Q406" s="60"/>
      <c r="R406" s="60"/>
      <c r="S406" s="60"/>
      <c r="T406" s="60"/>
      <c r="U406" s="60"/>
      <c r="V406" s="60"/>
      <c r="W406" s="60"/>
      <c r="X406" s="60"/>
      <c r="Y406" s="60"/>
      <c r="Z406" s="60"/>
      <c r="AA406" s="60"/>
      <c r="AB406" s="60"/>
      <c r="AC406" s="60"/>
    </row>
    <row r="407" spans="1:29" ht="24" customHeight="1" x14ac:dyDescent="0.4">
      <c r="A407" s="57"/>
      <c r="B407" s="59"/>
      <c r="C407" s="59"/>
      <c r="D407" s="58"/>
      <c r="E407" s="58"/>
      <c r="F407" s="59"/>
      <c r="G407" s="60"/>
      <c r="H407" s="60">
        <f t="shared" si="61"/>
        <v>0</v>
      </c>
      <c r="I407" s="60"/>
      <c r="J407" s="60"/>
      <c r="K407" s="60"/>
      <c r="L407" s="60"/>
      <c r="M407" s="60"/>
      <c r="N407" s="60"/>
      <c r="O407" s="60"/>
      <c r="P407" s="60"/>
      <c r="Q407" s="60"/>
      <c r="R407" s="60"/>
      <c r="S407" s="60"/>
      <c r="T407" s="60"/>
      <c r="U407" s="60"/>
      <c r="V407" s="60"/>
      <c r="W407" s="60"/>
      <c r="X407" s="60"/>
      <c r="Y407" s="60"/>
      <c r="Z407" s="60"/>
      <c r="AA407" s="60"/>
      <c r="AB407" s="60"/>
      <c r="AC407" s="60"/>
    </row>
    <row r="408" spans="1:29" ht="24" customHeight="1" x14ac:dyDescent="0.4">
      <c r="A408" s="57"/>
      <c r="B408" s="59"/>
      <c r="C408" s="59"/>
      <c r="D408" s="58"/>
      <c r="E408" s="58"/>
      <c r="F408" s="59"/>
      <c r="G408" s="60"/>
      <c r="H408" s="60">
        <f t="shared" si="61"/>
        <v>0</v>
      </c>
      <c r="I408" s="60"/>
      <c r="J408" s="60"/>
      <c r="K408" s="60"/>
      <c r="L408" s="60"/>
      <c r="M408" s="60"/>
      <c r="N408" s="60"/>
      <c r="O408" s="60"/>
      <c r="P408" s="60"/>
      <c r="Q408" s="60"/>
      <c r="R408" s="60"/>
      <c r="S408" s="60"/>
      <c r="T408" s="60"/>
      <c r="U408" s="60"/>
      <c r="V408" s="60"/>
      <c r="W408" s="60"/>
      <c r="X408" s="60"/>
      <c r="Y408" s="60"/>
      <c r="Z408" s="60"/>
      <c r="AA408" s="60"/>
      <c r="AB408" s="60"/>
      <c r="AC408" s="60"/>
    </row>
    <row r="409" spans="1:29" ht="24" customHeight="1" x14ac:dyDescent="0.4">
      <c r="A409" s="57"/>
      <c r="B409" s="59"/>
      <c r="C409" s="59"/>
      <c r="D409" s="58"/>
      <c r="E409" s="58"/>
      <c r="F409" s="59"/>
      <c r="G409" s="60"/>
      <c r="H409" s="60">
        <f t="shared" si="61"/>
        <v>0</v>
      </c>
      <c r="I409" s="60"/>
      <c r="J409" s="60"/>
      <c r="K409" s="60"/>
      <c r="L409" s="60"/>
      <c r="M409" s="60"/>
      <c r="N409" s="60"/>
      <c r="O409" s="60"/>
      <c r="P409" s="60"/>
      <c r="Q409" s="60"/>
      <c r="R409" s="60"/>
      <c r="S409" s="60"/>
      <c r="T409" s="60"/>
      <c r="U409" s="60"/>
      <c r="V409" s="60"/>
      <c r="W409" s="60"/>
      <c r="X409" s="60"/>
      <c r="Y409" s="60"/>
      <c r="Z409" s="60"/>
      <c r="AA409" s="60"/>
      <c r="AB409" s="60"/>
      <c r="AC409" s="60"/>
    </row>
    <row r="410" spans="1:29" ht="24" customHeight="1" x14ac:dyDescent="0.4">
      <c r="A410" s="57"/>
      <c r="B410" s="59"/>
      <c r="C410" s="59"/>
      <c r="D410" s="58"/>
      <c r="E410" s="58"/>
      <c r="F410" s="59"/>
      <c r="G410" s="60"/>
      <c r="H410" s="60">
        <f t="shared" si="61"/>
        <v>0</v>
      </c>
      <c r="I410" s="60"/>
      <c r="J410" s="60"/>
      <c r="K410" s="60"/>
      <c r="L410" s="60"/>
      <c r="M410" s="60"/>
      <c r="N410" s="60"/>
      <c r="O410" s="60"/>
      <c r="P410" s="60"/>
      <c r="Q410" s="60"/>
      <c r="R410" s="60"/>
      <c r="S410" s="60"/>
      <c r="T410" s="60"/>
      <c r="U410" s="60"/>
      <c r="V410" s="60"/>
      <c r="W410" s="60"/>
      <c r="X410" s="60"/>
      <c r="Y410" s="60"/>
      <c r="Z410" s="60"/>
      <c r="AA410" s="60"/>
      <c r="AB410" s="60"/>
      <c r="AC410" s="60"/>
    </row>
    <row r="411" spans="1:29" ht="24" customHeight="1" x14ac:dyDescent="0.4">
      <c r="A411" s="57"/>
      <c r="B411" s="59"/>
      <c r="C411" s="59"/>
      <c r="D411" s="58"/>
      <c r="E411" s="58"/>
      <c r="F411" s="59"/>
      <c r="G411" s="60"/>
      <c r="H411" s="60">
        <f t="shared" si="61"/>
        <v>0</v>
      </c>
      <c r="I411" s="60"/>
      <c r="J411" s="60"/>
      <c r="K411" s="60"/>
      <c r="L411" s="60"/>
      <c r="M411" s="60"/>
      <c r="N411" s="60"/>
      <c r="O411" s="60"/>
      <c r="P411" s="60"/>
      <c r="Q411" s="60"/>
      <c r="R411" s="60"/>
      <c r="S411" s="60"/>
      <c r="T411" s="60"/>
      <c r="U411" s="60"/>
      <c r="V411" s="60"/>
      <c r="W411" s="60"/>
      <c r="X411" s="60"/>
      <c r="Y411" s="60"/>
      <c r="Z411" s="60"/>
      <c r="AA411" s="60"/>
      <c r="AB411" s="60"/>
      <c r="AC411" s="60"/>
    </row>
    <row r="412" spans="1:29" ht="24" customHeight="1" x14ac:dyDescent="0.4">
      <c r="A412" s="57"/>
      <c r="B412" s="59"/>
      <c r="C412" s="59"/>
      <c r="D412" s="58"/>
      <c r="E412" s="58"/>
      <c r="F412" s="59"/>
      <c r="G412" s="60"/>
      <c r="H412" s="60">
        <f t="shared" si="61"/>
        <v>0</v>
      </c>
      <c r="I412" s="60"/>
      <c r="J412" s="60"/>
      <c r="K412" s="60"/>
      <c r="L412" s="60"/>
      <c r="M412" s="60"/>
      <c r="N412" s="60"/>
      <c r="O412" s="60"/>
      <c r="P412" s="60"/>
      <c r="Q412" s="60"/>
      <c r="R412" s="60"/>
      <c r="S412" s="60"/>
      <c r="T412" s="60"/>
      <c r="U412" s="60"/>
      <c r="V412" s="60"/>
      <c r="W412" s="60"/>
      <c r="X412" s="60"/>
      <c r="Y412" s="60"/>
      <c r="Z412" s="60"/>
      <c r="AA412" s="60"/>
      <c r="AB412" s="60"/>
      <c r="AC412" s="60"/>
    </row>
    <row r="413" spans="1:29" ht="24" customHeight="1" x14ac:dyDescent="0.4">
      <c r="A413" s="57"/>
      <c r="B413" s="59"/>
      <c r="C413" s="59"/>
      <c r="D413" s="58"/>
      <c r="E413" s="58"/>
      <c r="F413" s="59"/>
      <c r="G413" s="60"/>
      <c r="H413" s="60">
        <f t="shared" si="61"/>
        <v>0</v>
      </c>
      <c r="I413" s="60"/>
      <c r="J413" s="60"/>
      <c r="K413" s="60"/>
      <c r="L413" s="60"/>
      <c r="M413" s="60"/>
      <c r="N413" s="60"/>
      <c r="O413" s="60"/>
      <c r="P413" s="60"/>
      <c r="Q413" s="60"/>
      <c r="R413" s="60"/>
      <c r="S413" s="60"/>
      <c r="T413" s="60"/>
      <c r="U413" s="60"/>
      <c r="V413" s="60"/>
      <c r="W413" s="60"/>
      <c r="X413" s="60"/>
      <c r="Y413" s="60"/>
      <c r="Z413" s="60"/>
      <c r="AA413" s="60"/>
      <c r="AB413" s="60"/>
      <c r="AC413" s="60"/>
    </row>
    <row r="414" spans="1:29" ht="24" customHeight="1" x14ac:dyDescent="0.4">
      <c r="A414" s="57"/>
      <c r="B414" s="59"/>
      <c r="C414" s="59"/>
      <c r="D414" s="58"/>
      <c r="E414" s="58"/>
      <c r="F414" s="59"/>
      <c r="G414" s="60"/>
      <c r="H414" s="60">
        <f t="shared" si="61"/>
        <v>0</v>
      </c>
      <c r="I414" s="60"/>
      <c r="J414" s="60"/>
      <c r="K414" s="60"/>
      <c r="L414" s="60"/>
      <c r="M414" s="60"/>
      <c r="N414" s="60"/>
      <c r="O414" s="60"/>
      <c r="P414" s="60"/>
      <c r="Q414" s="60"/>
      <c r="R414" s="60"/>
      <c r="S414" s="60"/>
      <c r="T414" s="60"/>
      <c r="U414" s="60"/>
      <c r="V414" s="60"/>
      <c r="W414" s="60"/>
      <c r="X414" s="60"/>
      <c r="Y414" s="60"/>
      <c r="Z414" s="60"/>
      <c r="AA414" s="60"/>
      <c r="AB414" s="60"/>
      <c r="AC414" s="60"/>
    </row>
    <row r="415" spans="1:29" ht="24" customHeight="1" x14ac:dyDescent="0.4">
      <c r="A415" s="57"/>
      <c r="B415" s="59"/>
      <c r="C415" s="59"/>
      <c r="D415" s="58"/>
      <c r="E415" s="58"/>
      <c r="F415" s="59"/>
      <c r="G415" s="60"/>
      <c r="H415" s="60">
        <f t="shared" si="61"/>
        <v>0</v>
      </c>
      <c r="I415" s="60"/>
      <c r="J415" s="60"/>
      <c r="K415" s="60"/>
      <c r="L415" s="60"/>
      <c r="M415" s="60"/>
      <c r="N415" s="60"/>
      <c r="O415" s="60"/>
      <c r="P415" s="60"/>
      <c r="Q415" s="60"/>
      <c r="R415" s="60"/>
      <c r="S415" s="60"/>
      <c r="T415" s="60"/>
      <c r="U415" s="60"/>
      <c r="V415" s="60"/>
      <c r="W415" s="60"/>
      <c r="X415" s="60"/>
      <c r="Y415" s="60"/>
      <c r="Z415" s="60"/>
      <c r="AA415" s="60"/>
      <c r="AB415" s="60"/>
      <c r="AC415" s="60"/>
    </row>
    <row r="416" spans="1:29" ht="24" customHeight="1" x14ac:dyDescent="0.4">
      <c r="A416" s="57"/>
      <c r="B416" s="59"/>
      <c r="C416" s="59"/>
      <c r="D416" s="58"/>
      <c r="E416" s="58"/>
      <c r="F416" s="59"/>
      <c r="G416" s="60"/>
      <c r="H416" s="60">
        <f t="shared" si="61"/>
        <v>0</v>
      </c>
      <c r="I416" s="60"/>
      <c r="J416" s="60"/>
      <c r="K416" s="60"/>
      <c r="L416" s="60"/>
      <c r="M416" s="60"/>
      <c r="N416" s="60"/>
      <c r="O416" s="60"/>
      <c r="P416" s="60"/>
      <c r="Q416" s="60"/>
      <c r="R416" s="60"/>
      <c r="S416" s="60"/>
      <c r="T416" s="60"/>
      <c r="U416" s="60"/>
      <c r="V416" s="60"/>
      <c r="W416" s="60"/>
      <c r="X416" s="60"/>
      <c r="Y416" s="60"/>
      <c r="Z416" s="60"/>
      <c r="AA416" s="60"/>
      <c r="AB416" s="60"/>
      <c r="AC416" s="60"/>
    </row>
    <row r="417" spans="1:29" ht="24" customHeight="1" x14ac:dyDescent="0.4">
      <c r="A417" s="57"/>
      <c r="B417" s="59"/>
      <c r="C417" s="59"/>
      <c r="D417" s="58"/>
      <c r="E417" s="58"/>
      <c r="F417" s="59"/>
      <c r="G417" s="60"/>
      <c r="H417" s="60">
        <f t="shared" si="61"/>
        <v>0</v>
      </c>
      <c r="I417" s="60"/>
      <c r="J417" s="60"/>
      <c r="K417" s="60"/>
      <c r="L417" s="60"/>
      <c r="M417" s="60"/>
      <c r="N417" s="60"/>
      <c r="O417" s="60"/>
      <c r="P417" s="60"/>
      <c r="Q417" s="60"/>
      <c r="R417" s="60"/>
      <c r="S417" s="60"/>
      <c r="T417" s="60"/>
      <c r="U417" s="60"/>
      <c r="V417" s="60"/>
      <c r="W417" s="60"/>
      <c r="X417" s="60"/>
      <c r="Y417" s="60"/>
      <c r="Z417" s="60"/>
      <c r="AA417" s="60"/>
      <c r="AB417" s="60"/>
      <c r="AC417" s="60"/>
    </row>
    <row r="418" spans="1:29" ht="24" customHeight="1" x14ac:dyDescent="0.4">
      <c r="A418" s="57"/>
      <c r="B418" s="59"/>
      <c r="C418" s="59"/>
      <c r="D418" s="58"/>
      <c r="E418" s="58"/>
      <c r="F418" s="59"/>
      <c r="G418" s="60"/>
      <c r="H418" s="60">
        <f t="shared" si="61"/>
        <v>0</v>
      </c>
      <c r="I418" s="60"/>
      <c r="J418" s="60"/>
      <c r="K418" s="60"/>
      <c r="L418" s="60"/>
      <c r="M418" s="60"/>
      <c r="N418" s="60"/>
      <c r="O418" s="60"/>
      <c r="P418" s="60"/>
      <c r="Q418" s="60"/>
      <c r="R418" s="60"/>
      <c r="S418" s="60"/>
      <c r="T418" s="60"/>
      <c r="U418" s="60"/>
      <c r="V418" s="60"/>
      <c r="W418" s="60"/>
      <c r="X418" s="60"/>
      <c r="Y418" s="60"/>
      <c r="Z418" s="60"/>
      <c r="AA418" s="60"/>
      <c r="AB418" s="60"/>
      <c r="AC418" s="60"/>
    </row>
    <row r="419" spans="1:29" ht="24" customHeight="1" x14ac:dyDescent="0.4">
      <c r="A419" s="57"/>
      <c r="B419" s="59"/>
      <c r="C419" s="59"/>
      <c r="D419" s="58"/>
      <c r="E419" s="58"/>
      <c r="F419" s="59"/>
      <c r="G419" s="60"/>
      <c r="H419" s="60">
        <f t="shared" si="61"/>
        <v>0</v>
      </c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  <c r="AA419" s="60"/>
      <c r="AB419" s="60"/>
      <c r="AC419" s="60"/>
    </row>
    <row r="420" spans="1:29" ht="24" customHeight="1" x14ac:dyDescent="0.4">
      <c r="A420" s="57"/>
      <c r="B420" s="59"/>
      <c r="C420" s="59"/>
      <c r="D420" s="58"/>
      <c r="E420" s="58"/>
      <c r="F420" s="59"/>
      <c r="G420" s="60"/>
      <c r="H420" s="60">
        <f t="shared" si="61"/>
        <v>0</v>
      </c>
      <c r="I420" s="60"/>
      <c r="J420" s="60"/>
      <c r="K420" s="60"/>
      <c r="L420" s="60"/>
      <c r="M420" s="60"/>
      <c r="N420" s="60"/>
      <c r="O420" s="60"/>
      <c r="P420" s="60"/>
      <c r="Q420" s="60"/>
      <c r="R420" s="60"/>
      <c r="S420" s="60"/>
      <c r="T420" s="60"/>
      <c r="U420" s="60"/>
      <c r="V420" s="60"/>
      <c r="W420" s="60"/>
      <c r="X420" s="60"/>
      <c r="Y420" s="60"/>
      <c r="Z420" s="60"/>
      <c r="AA420" s="60"/>
      <c r="AB420" s="60"/>
      <c r="AC420" s="60"/>
    </row>
    <row r="421" spans="1:29" ht="24" customHeight="1" x14ac:dyDescent="0.4">
      <c r="A421" s="57"/>
      <c r="B421" s="59"/>
      <c r="C421" s="59"/>
      <c r="D421" s="58"/>
      <c r="E421" s="58"/>
      <c r="F421" s="59"/>
      <c r="G421" s="60"/>
      <c r="H421" s="60">
        <f t="shared" si="61"/>
        <v>0</v>
      </c>
      <c r="I421" s="60"/>
      <c r="J421" s="60"/>
      <c r="K421" s="60"/>
      <c r="L421" s="60"/>
      <c r="M421" s="60"/>
      <c r="N421" s="60"/>
      <c r="O421" s="60"/>
      <c r="P421" s="60"/>
      <c r="Q421" s="60"/>
      <c r="R421" s="60"/>
      <c r="S421" s="60"/>
      <c r="T421" s="60"/>
      <c r="U421" s="60"/>
      <c r="V421" s="60"/>
      <c r="W421" s="60"/>
      <c r="X421" s="60"/>
      <c r="Y421" s="60"/>
      <c r="Z421" s="60"/>
      <c r="AA421" s="60"/>
      <c r="AB421" s="60"/>
      <c r="AC421" s="60"/>
    </row>
    <row r="422" spans="1:29" ht="24" customHeight="1" x14ac:dyDescent="0.4">
      <c r="A422" s="57"/>
      <c r="B422" s="59"/>
      <c r="C422" s="59"/>
      <c r="D422" s="58"/>
      <c r="E422" s="58"/>
      <c r="F422" s="59"/>
      <c r="G422" s="60"/>
      <c r="H422" s="60">
        <f t="shared" si="61"/>
        <v>0</v>
      </c>
      <c r="I422" s="60"/>
      <c r="J422" s="60"/>
      <c r="K422" s="60"/>
      <c r="L422" s="60"/>
      <c r="M422" s="60"/>
      <c r="N422" s="60"/>
      <c r="O422" s="60"/>
      <c r="P422" s="60"/>
      <c r="Q422" s="60"/>
      <c r="R422" s="60"/>
      <c r="S422" s="60"/>
      <c r="T422" s="60"/>
      <c r="U422" s="60"/>
      <c r="V422" s="60"/>
      <c r="W422" s="60"/>
      <c r="X422" s="60"/>
      <c r="Y422" s="60"/>
      <c r="Z422" s="60"/>
      <c r="AA422" s="60"/>
      <c r="AB422" s="60"/>
      <c r="AC422" s="60"/>
    </row>
    <row r="423" spans="1:29" ht="24" customHeight="1" x14ac:dyDescent="0.4">
      <c r="A423" s="57"/>
      <c r="B423" s="59"/>
      <c r="C423" s="59"/>
      <c r="D423" s="58"/>
      <c r="E423" s="58"/>
      <c r="F423" s="59"/>
      <c r="G423" s="60"/>
      <c r="H423" s="60">
        <f t="shared" si="61"/>
        <v>0</v>
      </c>
      <c r="I423" s="60"/>
      <c r="J423" s="60"/>
      <c r="K423" s="60"/>
      <c r="L423" s="60"/>
      <c r="M423" s="60"/>
      <c r="N423" s="60"/>
      <c r="O423" s="60"/>
      <c r="P423" s="60"/>
      <c r="Q423" s="60"/>
      <c r="R423" s="60"/>
      <c r="S423" s="60"/>
      <c r="T423" s="60"/>
      <c r="U423" s="60"/>
      <c r="V423" s="60"/>
      <c r="W423" s="60"/>
      <c r="X423" s="60"/>
      <c r="Y423" s="60"/>
      <c r="Z423" s="60"/>
      <c r="AA423" s="60"/>
      <c r="AB423" s="60"/>
      <c r="AC423" s="60"/>
    </row>
    <row r="424" spans="1:29" ht="24" customHeight="1" x14ac:dyDescent="0.4">
      <c r="A424" s="57"/>
      <c r="B424" s="59"/>
      <c r="C424" s="59"/>
      <c r="D424" s="58"/>
      <c r="E424" s="58"/>
      <c r="F424" s="59"/>
      <c r="G424" s="60"/>
      <c r="H424" s="60">
        <f t="shared" si="61"/>
        <v>0</v>
      </c>
      <c r="I424" s="60"/>
      <c r="J424" s="60"/>
      <c r="K424" s="60"/>
      <c r="L424" s="60"/>
      <c r="M424" s="60"/>
      <c r="N424" s="60"/>
      <c r="O424" s="60"/>
      <c r="P424" s="60"/>
      <c r="Q424" s="60"/>
      <c r="R424" s="60"/>
      <c r="S424" s="60"/>
      <c r="T424" s="60"/>
      <c r="U424" s="60"/>
      <c r="V424" s="60"/>
      <c r="W424" s="60"/>
      <c r="X424" s="60"/>
      <c r="Y424" s="60"/>
      <c r="Z424" s="60"/>
      <c r="AA424" s="60"/>
      <c r="AB424" s="60"/>
      <c r="AC424" s="60"/>
    </row>
    <row r="425" spans="1:29" ht="24" customHeight="1" x14ac:dyDescent="0.4">
      <c r="A425" s="57"/>
      <c r="B425" s="59"/>
      <c r="C425" s="59"/>
      <c r="D425" s="58"/>
      <c r="E425" s="58"/>
      <c r="F425" s="59"/>
      <c r="G425" s="60"/>
      <c r="H425" s="60">
        <f t="shared" si="61"/>
        <v>0</v>
      </c>
      <c r="I425" s="60"/>
      <c r="J425" s="60"/>
      <c r="K425" s="60"/>
      <c r="L425" s="60"/>
      <c r="M425" s="60"/>
      <c r="N425" s="60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  <c r="AB425" s="60"/>
      <c r="AC425" s="60"/>
    </row>
    <row r="426" spans="1:29" ht="24" customHeight="1" x14ac:dyDescent="0.4">
      <c r="A426" s="57"/>
      <c r="B426" s="59"/>
      <c r="C426" s="59"/>
      <c r="D426" s="58"/>
      <c r="E426" s="58"/>
      <c r="F426" s="59"/>
      <c r="G426" s="60"/>
      <c r="H426" s="60">
        <f t="shared" si="61"/>
        <v>0</v>
      </c>
      <c r="I426" s="60"/>
      <c r="J426" s="60"/>
      <c r="K426" s="60"/>
      <c r="L426" s="60"/>
      <c r="M426" s="60"/>
      <c r="N426" s="60"/>
      <c r="O426" s="60"/>
      <c r="P426" s="60"/>
      <c r="Q426" s="60"/>
      <c r="R426" s="60"/>
      <c r="S426" s="60"/>
      <c r="T426" s="60"/>
      <c r="U426" s="60"/>
      <c r="V426" s="60"/>
      <c r="W426" s="60"/>
      <c r="X426" s="60"/>
      <c r="Y426" s="60"/>
      <c r="Z426" s="60"/>
      <c r="AA426" s="60"/>
      <c r="AB426" s="60"/>
      <c r="AC426" s="60"/>
    </row>
    <row r="427" spans="1:29" ht="24" customHeight="1" x14ac:dyDescent="0.4">
      <c r="A427" s="57"/>
      <c r="B427" s="59"/>
      <c r="C427" s="59"/>
      <c r="D427" s="58"/>
      <c r="E427" s="58"/>
      <c r="F427" s="59"/>
      <c r="G427" s="60"/>
      <c r="H427" s="60">
        <f t="shared" si="61"/>
        <v>0</v>
      </c>
      <c r="I427" s="60"/>
      <c r="J427" s="60"/>
      <c r="K427" s="60"/>
      <c r="L427" s="60"/>
      <c r="M427" s="60"/>
      <c r="N427" s="60"/>
      <c r="O427" s="60"/>
      <c r="P427" s="60"/>
      <c r="Q427" s="60"/>
      <c r="R427" s="60"/>
      <c r="S427" s="60"/>
      <c r="T427" s="60"/>
      <c r="U427" s="60"/>
      <c r="V427" s="60"/>
      <c r="W427" s="60"/>
      <c r="X427" s="60"/>
      <c r="Y427" s="60"/>
      <c r="Z427" s="60"/>
      <c r="AA427" s="60"/>
      <c r="AB427" s="60"/>
      <c r="AC427" s="60"/>
    </row>
    <row r="428" spans="1:29" ht="24" customHeight="1" x14ac:dyDescent="0.4">
      <c r="A428" s="57"/>
      <c r="B428" s="59"/>
      <c r="C428" s="59"/>
      <c r="D428" s="58"/>
      <c r="E428" s="58"/>
      <c r="F428" s="59"/>
      <c r="G428" s="60"/>
      <c r="H428" s="60">
        <f t="shared" si="61"/>
        <v>0</v>
      </c>
      <c r="I428" s="60"/>
      <c r="J428" s="60"/>
      <c r="K428" s="60"/>
      <c r="L428" s="60"/>
      <c r="M428" s="60"/>
      <c r="N428" s="60"/>
      <c r="O428" s="60"/>
      <c r="P428" s="60"/>
      <c r="Q428" s="60"/>
      <c r="R428" s="60"/>
      <c r="S428" s="60"/>
      <c r="T428" s="60"/>
      <c r="U428" s="60"/>
      <c r="V428" s="60"/>
      <c r="W428" s="60"/>
      <c r="X428" s="60"/>
      <c r="Y428" s="60"/>
      <c r="Z428" s="60"/>
      <c r="AA428" s="60"/>
      <c r="AB428" s="60"/>
      <c r="AC428" s="60"/>
    </row>
    <row r="429" spans="1:29" ht="24" customHeight="1" x14ac:dyDescent="0.4">
      <c r="A429" s="57"/>
      <c r="B429" s="59"/>
      <c r="C429" s="59"/>
      <c r="D429" s="58"/>
      <c r="E429" s="58"/>
      <c r="F429" s="59"/>
      <c r="G429" s="60"/>
      <c r="H429" s="60">
        <f t="shared" si="61"/>
        <v>0</v>
      </c>
      <c r="I429" s="60"/>
      <c r="J429" s="60"/>
      <c r="K429" s="60"/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/>
      <c r="W429" s="60"/>
      <c r="X429" s="60"/>
      <c r="Y429" s="60"/>
      <c r="Z429" s="60"/>
      <c r="AA429" s="60"/>
      <c r="AB429" s="60"/>
      <c r="AC429" s="60"/>
    </row>
    <row r="430" spans="1:29" ht="24" customHeight="1" x14ac:dyDescent="0.4">
      <c r="A430" s="57"/>
      <c r="B430" s="59"/>
      <c r="C430" s="59"/>
      <c r="D430" s="58"/>
      <c r="E430" s="58"/>
      <c r="F430" s="59"/>
      <c r="G430" s="60"/>
      <c r="H430" s="60">
        <f t="shared" si="61"/>
        <v>0</v>
      </c>
      <c r="I430" s="60"/>
      <c r="J430" s="60"/>
      <c r="K430" s="60"/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  <c r="AA430" s="60"/>
      <c r="AB430" s="60"/>
      <c r="AC430" s="60"/>
    </row>
    <row r="431" spans="1:29" ht="24" customHeight="1" x14ac:dyDescent="0.4">
      <c r="A431" s="57"/>
      <c r="B431" s="59"/>
      <c r="C431" s="59"/>
      <c r="D431" s="58"/>
      <c r="E431" s="58"/>
      <c r="F431" s="59"/>
      <c r="G431" s="60"/>
      <c r="H431" s="60">
        <f t="shared" si="61"/>
        <v>0</v>
      </c>
      <c r="I431" s="60"/>
      <c r="J431" s="60"/>
      <c r="K431" s="60"/>
      <c r="L431" s="60"/>
      <c r="M431" s="60"/>
      <c r="N431" s="60"/>
      <c r="O431" s="60"/>
      <c r="P431" s="60"/>
      <c r="Q431" s="60"/>
      <c r="R431" s="60"/>
      <c r="S431" s="60"/>
      <c r="T431" s="60"/>
      <c r="U431" s="60"/>
      <c r="V431" s="60"/>
      <c r="W431" s="60"/>
      <c r="X431" s="60"/>
      <c r="Y431" s="60"/>
      <c r="Z431" s="60"/>
      <c r="AA431" s="60"/>
      <c r="AB431" s="60"/>
      <c r="AC431" s="60"/>
    </row>
    <row r="432" spans="1:29" ht="24" customHeight="1" x14ac:dyDescent="0.4">
      <c r="A432" s="57"/>
      <c r="B432" s="59"/>
      <c r="C432" s="59"/>
      <c r="D432" s="58"/>
      <c r="E432" s="58"/>
      <c r="F432" s="59"/>
      <c r="G432" s="60"/>
      <c r="H432" s="60">
        <f t="shared" si="61"/>
        <v>0</v>
      </c>
      <c r="I432" s="60"/>
      <c r="J432" s="60"/>
      <c r="K432" s="60"/>
      <c r="L432" s="60"/>
      <c r="M432" s="60"/>
      <c r="N432" s="60"/>
      <c r="O432" s="60"/>
      <c r="P432" s="60"/>
      <c r="Q432" s="60"/>
      <c r="R432" s="60"/>
      <c r="S432" s="60"/>
      <c r="T432" s="60"/>
      <c r="U432" s="60"/>
      <c r="V432" s="60"/>
      <c r="W432" s="60"/>
      <c r="X432" s="60"/>
      <c r="Y432" s="60"/>
      <c r="Z432" s="60"/>
      <c r="AA432" s="60"/>
      <c r="AB432" s="60"/>
      <c r="AC432" s="60"/>
    </row>
    <row r="433" spans="1:29" ht="24" customHeight="1" x14ac:dyDescent="0.4">
      <c r="A433" s="57"/>
      <c r="B433" s="59"/>
      <c r="C433" s="59"/>
      <c r="D433" s="58"/>
      <c r="E433" s="58"/>
      <c r="F433" s="59"/>
      <c r="G433" s="60"/>
      <c r="H433" s="60">
        <f t="shared" si="61"/>
        <v>0</v>
      </c>
      <c r="I433" s="60"/>
      <c r="J433" s="60"/>
      <c r="K433" s="60"/>
      <c r="L433" s="60"/>
      <c r="M433" s="60"/>
      <c r="N433" s="60"/>
      <c r="O433" s="60"/>
      <c r="P433" s="60"/>
      <c r="Q433" s="60"/>
      <c r="R433" s="60"/>
      <c r="S433" s="60"/>
      <c r="T433" s="60"/>
      <c r="U433" s="60"/>
      <c r="V433" s="60"/>
      <c r="W433" s="60"/>
      <c r="X433" s="60"/>
      <c r="Y433" s="60"/>
      <c r="Z433" s="60"/>
      <c r="AA433" s="60"/>
      <c r="AB433" s="60"/>
      <c r="AC433" s="60"/>
    </row>
    <row r="434" spans="1:29" ht="24" customHeight="1" x14ac:dyDescent="0.4">
      <c r="A434" s="57"/>
      <c r="B434" s="59"/>
      <c r="C434" s="59"/>
      <c r="D434" s="58"/>
      <c r="E434" s="58"/>
      <c r="F434" s="59"/>
      <c r="G434" s="60"/>
      <c r="H434" s="60">
        <f t="shared" si="61"/>
        <v>0</v>
      </c>
      <c r="I434" s="60"/>
      <c r="J434" s="60"/>
      <c r="K434" s="60"/>
      <c r="L434" s="60"/>
      <c r="M434" s="60"/>
      <c r="N434" s="60"/>
      <c r="O434" s="60"/>
      <c r="P434" s="60"/>
      <c r="Q434" s="60"/>
      <c r="R434" s="60"/>
      <c r="S434" s="60"/>
      <c r="T434" s="60"/>
      <c r="U434" s="60"/>
      <c r="V434" s="60"/>
      <c r="W434" s="60"/>
      <c r="X434" s="60"/>
      <c r="Y434" s="60"/>
      <c r="Z434" s="60"/>
      <c r="AA434" s="60"/>
      <c r="AB434" s="60"/>
      <c r="AC434" s="60"/>
    </row>
    <row r="435" spans="1:29" ht="24" customHeight="1" x14ac:dyDescent="0.4">
      <c r="A435" s="57"/>
      <c r="B435" s="59"/>
      <c r="C435" s="59"/>
      <c r="D435" s="58"/>
      <c r="E435" s="58"/>
      <c r="F435" s="59"/>
      <c r="G435" s="60"/>
      <c r="H435" s="60">
        <f t="shared" si="61"/>
        <v>0</v>
      </c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  <c r="AA435" s="60"/>
      <c r="AB435" s="60"/>
      <c r="AC435" s="60"/>
    </row>
    <row r="436" spans="1:29" ht="24" customHeight="1" x14ac:dyDescent="0.4">
      <c r="A436" s="57"/>
      <c r="B436" s="59"/>
      <c r="C436" s="59"/>
      <c r="D436" s="58"/>
      <c r="E436" s="58"/>
      <c r="F436" s="59"/>
      <c r="G436" s="60"/>
      <c r="H436" s="60">
        <f t="shared" si="61"/>
        <v>0</v>
      </c>
      <c r="I436" s="60"/>
      <c r="J436" s="60"/>
      <c r="K436" s="60"/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  <c r="AA436" s="60"/>
      <c r="AB436" s="60"/>
      <c r="AC436" s="60"/>
    </row>
    <row r="437" spans="1:29" ht="24" customHeight="1" x14ac:dyDescent="0.4">
      <c r="A437" s="57"/>
      <c r="B437" s="59"/>
      <c r="C437" s="59"/>
      <c r="D437" s="58"/>
      <c r="E437" s="58"/>
      <c r="F437" s="59"/>
      <c r="G437" s="60"/>
      <c r="H437" s="60">
        <f t="shared" si="61"/>
        <v>0</v>
      </c>
      <c r="I437" s="60"/>
      <c r="J437" s="60"/>
      <c r="K437" s="60"/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  <c r="AA437" s="60"/>
      <c r="AB437" s="60"/>
      <c r="AC437" s="60"/>
    </row>
    <row r="438" spans="1:29" ht="24" customHeight="1" x14ac:dyDescent="0.4">
      <c r="A438" s="57"/>
      <c r="B438" s="59"/>
      <c r="C438" s="59"/>
      <c r="D438" s="58"/>
      <c r="E438" s="58"/>
      <c r="F438" s="59"/>
      <c r="G438" s="60"/>
      <c r="H438" s="60">
        <f t="shared" si="61"/>
        <v>0</v>
      </c>
      <c r="I438" s="60"/>
      <c r="J438" s="60"/>
      <c r="K438" s="60"/>
      <c r="L438" s="60"/>
      <c r="M438" s="60"/>
      <c r="N438" s="60"/>
      <c r="O438" s="60"/>
      <c r="P438" s="60"/>
      <c r="Q438" s="60"/>
      <c r="R438" s="60"/>
      <c r="S438" s="60"/>
      <c r="T438" s="60"/>
      <c r="U438" s="60"/>
      <c r="V438" s="60"/>
      <c r="W438" s="60"/>
      <c r="X438" s="60"/>
      <c r="Y438" s="60"/>
      <c r="Z438" s="60"/>
      <c r="AA438" s="60"/>
      <c r="AB438" s="60"/>
      <c r="AC438" s="60"/>
    </row>
    <row r="439" spans="1:29" ht="24" customHeight="1" x14ac:dyDescent="0.4">
      <c r="A439" s="57"/>
      <c r="B439" s="59"/>
      <c r="C439" s="59"/>
      <c r="D439" s="58"/>
      <c r="E439" s="58"/>
      <c r="F439" s="59"/>
      <c r="G439" s="60"/>
      <c r="H439" s="60">
        <f t="shared" si="61"/>
        <v>0</v>
      </c>
      <c r="I439" s="60"/>
      <c r="J439" s="60"/>
      <c r="K439" s="60"/>
      <c r="L439" s="60"/>
      <c r="M439" s="60"/>
      <c r="N439" s="60"/>
      <c r="O439" s="60"/>
      <c r="P439" s="60"/>
      <c r="Q439" s="60"/>
      <c r="R439" s="60"/>
      <c r="S439" s="60"/>
      <c r="T439" s="60"/>
      <c r="U439" s="60"/>
      <c r="V439" s="60"/>
      <c r="W439" s="60"/>
      <c r="X439" s="60"/>
      <c r="Y439" s="60"/>
      <c r="Z439" s="60"/>
      <c r="AA439" s="60"/>
      <c r="AB439" s="60"/>
      <c r="AC439" s="60"/>
    </row>
    <row r="440" spans="1:29" ht="24" customHeight="1" x14ac:dyDescent="0.4">
      <c r="A440" s="57"/>
      <c r="B440" s="59"/>
      <c r="C440" s="59"/>
      <c r="D440" s="58"/>
      <c r="E440" s="58"/>
      <c r="F440" s="59"/>
      <c r="G440" s="60"/>
      <c r="H440" s="60">
        <f t="shared" si="61"/>
        <v>0</v>
      </c>
      <c r="I440" s="60"/>
      <c r="J440" s="60"/>
      <c r="K440" s="60"/>
      <c r="L440" s="60"/>
      <c r="M440" s="60"/>
      <c r="N440" s="60"/>
      <c r="O440" s="60"/>
      <c r="P440" s="60"/>
      <c r="Q440" s="60"/>
      <c r="R440" s="60"/>
      <c r="S440" s="60"/>
      <c r="T440" s="60"/>
      <c r="U440" s="60"/>
      <c r="V440" s="60"/>
      <c r="W440" s="60"/>
      <c r="X440" s="60"/>
      <c r="Y440" s="60"/>
      <c r="Z440" s="60"/>
      <c r="AA440" s="60"/>
      <c r="AB440" s="60"/>
      <c r="AC440" s="60"/>
    </row>
    <row r="441" spans="1:29" ht="24" customHeight="1" x14ac:dyDescent="0.4">
      <c r="A441" s="57"/>
      <c r="B441" s="59"/>
      <c r="C441" s="59"/>
      <c r="D441" s="58"/>
      <c r="E441" s="58"/>
      <c r="F441" s="59"/>
      <c r="G441" s="60"/>
      <c r="H441" s="60">
        <f t="shared" si="61"/>
        <v>0</v>
      </c>
      <c r="I441" s="60"/>
      <c r="J441" s="60"/>
      <c r="K441" s="60"/>
      <c r="L441" s="60"/>
      <c r="M441" s="60"/>
      <c r="N441" s="60"/>
      <c r="O441" s="60"/>
      <c r="P441" s="60"/>
      <c r="Q441" s="60"/>
      <c r="R441" s="60"/>
      <c r="S441" s="60"/>
      <c r="T441" s="60"/>
      <c r="U441" s="60"/>
      <c r="V441" s="60"/>
      <c r="W441" s="60"/>
      <c r="X441" s="60"/>
      <c r="Y441" s="60"/>
      <c r="Z441" s="60"/>
      <c r="AA441" s="60"/>
      <c r="AB441" s="60"/>
      <c r="AC441" s="60"/>
    </row>
    <row r="442" spans="1:29" ht="24" customHeight="1" x14ac:dyDescent="0.4">
      <c r="A442" s="57"/>
      <c r="B442" s="59"/>
      <c r="C442" s="59"/>
      <c r="D442" s="58"/>
      <c r="E442" s="58"/>
      <c r="F442" s="59"/>
      <c r="G442" s="60"/>
      <c r="H442" s="60">
        <f t="shared" si="61"/>
        <v>0</v>
      </c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  <c r="T442" s="60"/>
      <c r="U442" s="60"/>
      <c r="V442" s="60"/>
      <c r="W442" s="60"/>
      <c r="X442" s="60"/>
      <c r="Y442" s="60"/>
      <c r="Z442" s="60"/>
      <c r="AA442" s="60"/>
      <c r="AB442" s="60"/>
      <c r="AC442" s="60"/>
    </row>
    <row r="443" spans="1:29" ht="24" customHeight="1" x14ac:dyDescent="0.4">
      <c r="A443" s="57"/>
      <c r="B443" s="59"/>
      <c r="C443" s="59"/>
      <c r="D443" s="58"/>
      <c r="E443" s="58"/>
      <c r="F443" s="59"/>
      <c r="G443" s="60"/>
      <c r="H443" s="60">
        <f t="shared" si="61"/>
        <v>0</v>
      </c>
      <c r="I443" s="60"/>
      <c r="J443" s="60"/>
      <c r="K443" s="60"/>
      <c r="L443" s="60"/>
      <c r="M443" s="60"/>
      <c r="N443" s="60"/>
      <c r="O443" s="60"/>
      <c r="P443" s="60"/>
      <c r="Q443" s="60"/>
      <c r="R443" s="60"/>
      <c r="S443" s="60"/>
      <c r="T443" s="60"/>
      <c r="U443" s="60"/>
      <c r="V443" s="60"/>
      <c r="W443" s="60"/>
      <c r="X443" s="60"/>
      <c r="Y443" s="60"/>
      <c r="Z443" s="60"/>
      <c r="AA443" s="60"/>
      <c r="AB443" s="60"/>
      <c r="AC443" s="60"/>
    </row>
    <row r="444" spans="1:29" ht="24" customHeight="1" x14ac:dyDescent="0.4">
      <c r="A444" s="57"/>
      <c r="B444" s="59"/>
      <c r="C444" s="59"/>
      <c r="D444" s="58"/>
      <c r="E444" s="58"/>
      <c r="F444" s="59"/>
      <c r="G444" s="60"/>
      <c r="H444" s="60">
        <f t="shared" si="61"/>
        <v>0</v>
      </c>
      <c r="I444" s="60"/>
      <c r="J444" s="60"/>
      <c r="K444" s="60"/>
      <c r="L444" s="60"/>
      <c r="M444" s="60"/>
      <c r="N444" s="60"/>
      <c r="O444" s="60"/>
      <c r="P444" s="60"/>
      <c r="Q444" s="60"/>
      <c r="R444" s="60"/>
      <c r="S444" s="60"/>
      <c r="T444" s="60"/>
      <c r="U444" s="60"/>
      <c r="V444" s="60"/>
      <c r="W444" s="60"/>
      <c r="X444" s="60"/>
      <c r="Y444" s="60"/>
      <c r="Z444" s="60"/>
      <c r="AA444" s="60"/>
      <c r="AB444" s="60"/>
      <c r="AC444" s="60"/>
    </row>
    <row r="445" spans="1:29" ht="24" customHeight="1" x14ac:dyDescent="0.4">
      <c r="A445" s="57"/>
      <c r="B445" s="59"/>
      <c r="C445" s="59"/>
      <c r="D445" s="58"/>
      <c r="E445" s="58"/>
      <c r="F445" s="59"/>
      <c r="G445" s="60"/>
      <c r="H445" s="60">
        <f t="shared" si="61"/>
        <v>0</v>
      </c>
      <c r="I445" s="60"/>
      <c r="J445" s="60"/>
      <c r="K445" s="60"/>
      <c r="L445" s="60"/>
      <c r="M445" s="60"/>
      <c r="N445" s="60"/>
      <c r="O445" s="60"/>
      <c r="P445" s="60"/>
      <c r="Q445" s="60"/>
      <c r="R445" s="60"/>
      <c r="S445" s="60"/>
      <c r="T445" s="60"/>
      <c r="U445" s="60"/>
      <c r="V445" s="60"/>
      <c r="W445" s="60"/>
      <c r="X445" s="60"/>
      <c r="Y445" s="60"/>
      <c r="Z445" s="60"/>
      <c r="AA445" s="60"/>
      <c r="AB445" s="60"/>
      <c r="AC445" s="60"/>
    </row>
    <row r="446" spans="1:29" ht="24" customHeight="1" x14ac:dyDescent="0.4">
      <c r="A446" s="57"/>
      <c r="B446" s="59"/>
      <c r="C446" s="59"/>
      <c r="D446" s="58"/>
      <c r="E446" s="58"/>
      <c r="F446" s="59"/>
      <c r="G446" s="60"/>
      <c r="H446" s="60">
        <f t="shared" si="61"/>
        <v>0</v>
      </c>
      <c r="I446" s="60"/>
      <c r="J446" s="60"/>
      <c r="K446" s="60"/>
      <c r="L446" s="60"/>
      <c r="M446" s="60"/>
      <c r="N446" s="60"/>
      <c r="O446" s="60"/>
      <c r="P446" s="60"/>
      <c r="Q446" s="60"/>
      <c r="R446" s="60"/>
      <c r="S446" s="60"/>
      <c r="T446" s="60"/>
      <c r="U446" s="60"/>
      <c r="V446" s="60"/>
      <c r="W446" s="60"/>
      <c r="X446" s="60"/>
      <c r="Y446" s="60"/>
      <c r="Z446" s="60"/>
      <c r="AA446" s="60"/>
      <c r="AB446" s="60"/>
      <c r="AC446" s="60"/>
    </row>
    <row r="447" spans="1:29" ht="24" customHeight="1" x14ac:dyDescent="0.4">
      <c r="A447" s="57"/>
      <c r="B447" s="59"/>
      <c r="C447" s="59"/>
      <c r="D447" s="58"/>
      <c r="E447" s="58"/>
      <c r="F447" s="59"/>
      <c r="G447" s="60"/>
      <c r="H447" s="60">
        <f t="shared" si="61"/>
        <v>0</v>
      </c>
      <c r="I447" s="60"/>
      <c r="J447" s="60"/>
      <c r="K447" s="60"/>
      <c r="L447" s="60"/>
      <c r="M447" s="60"/>
      <c r="N447" s="60"/>
      <c r="O447" s="60"/>
      <c r="P447" s="60"/>
      <c r="Q447" s="60"/>
      <c r="R447" s="60"/>
      <c r="S447" s="60"/>
      <c r="T447" s="60"/>
      <c r="U447" s="60"/>
      <c r="V447" s="60"/>
      <c r="W447" s="60"/>
      <c r="X447" s="60"/>
      <c r="Y447" s="60"/>
      <c r="Z447" s="60"/>
      <c r="AA447" s="60"/>
      <c r="AB447" s="60"/>
      <c r="AC447" s="60"/>
    </row>
    <row r="448" spans="1:29" ht="24" customHeight="1" x14ac:dyDescent="0.4">
      <c r="A448" s="57"/>
      <c r="B448" s="59"/>
      <c r="C448" s="59"/>
      <c r="D448" s="58"/>
      <c r="E448" s="58"/>
      <c r="F448" s="59"/>
      <c r="G448" s="60"/>
      <c r="H448" s="60">
        <f t="shared" si="61"/>
        <v>0</v>
      </c>
      <c r="I448" s="60"/>
      <c r="J448" s="60"/>
      <c r="K448" s="60"/>
      <c r="L448" s="60"/>
      <c r="M448" s="60"/>
      <c r="N448" s="60"/>
      <c r="O448" s="60"/>
      <c r="P448" s="60"/>
      <c r="Q448" s="60"/>
      <c r="R448" s="60"/>
      <c r="S448" s="60"/>
      <c r="T448" s="60"/>
      <c r="U448" s="60"/>
      <c r="V448" s="60"/>
      <c r="W448" s="60"/>
      <c r="X448" s="60"/>
      <c r="Y448" s="60"/>
      <c r="Z448" s="60"/>
      <c r="AA448" s="60"/>
      <c r="AB448" s="60"/>
      <c r="AC448" s="60"/>
    </row>
    <row r="449" spans="1:29" ht="24" customHeight="1" x14ac:dyDescent="0.4">
      <c r="A449" s="57"/>
      <c r="B449" s="59"/>
      <c r="C449" s="59"/>
      <c r="D449" s="58"/>
      <c r="E449" s="58"/>
      <c r="F449" s="59"/>
      <c r="G449" s="60"/>
      <c r="H449" s="60">
        <f t="shared" si="61"/>
        <v>0</v>
      </c>
      <c r="I449" s="60"/>
      <c r="J449" s="60"/>
      <c r="K449" s="60"/>
      <c r="L449" s="60"/>
      <c r="M449" s="60"/>
      <c r="N449" s="60"/>
      <c r="O449" s="60"/>
      <c r="P449" s="60"/>
      <c r="Q449" s="60"/>
      <c r="R449" s="60"/>
      <c r="S449" s="60"/>
      <c r="T449" s="60"/>
      <c r="U449" s="60"/>
      <c r="V449" s="60"/>
      <c r="W449" s="60"/>
      <c r="X449" s="60"/>
      <c r="Y449" s="60"/>
      <c r="Z449" s="60"/>
      <c r="AA449" s="60"/>
      <c r="AB449" s="60"/>
      <c r="AC449" s="60"/>
    </row>
    <row r="450" spans="1:29" ht="24" customHeight="1" x14ac:dyDescent="0.4">
      <c r="A450" s="57"/>
      <c r="B450" s="59"/>
      <c r="C450" s="59"/>
      <c r="D450" s="58"/>
      <c r="E450" s="58"/>
      <c r="F450" s="59"/>
      <c r="G450" s="60"/>
      <c r="H450" s="60">
        <f t="shared" si="61"/>
        <v>0</v>
      </c>
      <c r="I450" s="60"/>
      <c r="J450" s="60"/>
      <c r="K450" s="60"/>
      <c r="L450" s="60"/>
      <c r="M450" s="60"/>
      <c r="N450" s="60"/>
      <c r="O450" s="60"/>
      <c r="P450" s="60"/>
      <c r="Q450" s="60"/>
      <c r="R450" s="60"/>
      <c r="S450" s="60"/>
      <c r="T450" s="60"/>
      <c r="U450" s="60"/>
      <c r="V450" s="60"/>
      <c r="W450" s="60"/>
      <c r="X450" s="60"/>
      <c r="Y450" s="60"/>
      <c r="Z450" s="60"/>
      <c r="AA450" s="60"/>
      <c r="AB450" s="60"/>
      <c r="AC450" s="60"/>
    </row>
    <row r="451" spans="1:29" ht="24" customHeight="1" x14ac:dyDescent="0.4">
      <c r="A451" s="57"/>
      <c r="B451" s="59"/>
      <c r="C451" s="59"/>
      <c r="D451" s="58"/>
      <c r="E451" s="58"/>
      <c r="F451" s="59"/>
      <c r="G451" s="60"/>
      <c r="H451" s="60">
        <f t="shared" si="61"/>
        <v>0</v>
      </c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  <c r="AA451" s="60"/>
      <c r="AB451" s="60"/>
      <c r="AC451" s="60"/>
    </row>
    <row r="452" spans="1:29" ht="24" customHeight="1" x14ac:dyDescent="0.4">
      <c r="A452" s="57"/>
      <c r="B452" s="59"/>
      <c r="C452" s="59"/>
      <c r="D452" s="58"/>
      <c r="E452" s="58"/>
      <c r="F452" s="59"/>
      <c r="G452" s="60"/>
      <c r="H452" s="60">
        <f t="shared" ref="H452:H487" si="62">IF(D452="",F452,D452)</f>
        <v>0</v>
      </c>
      <c r="I452" s="60"/>
      <c r="J452" s="60"/>
      <c r="K452" s="60"/>
      <c r="L452" s="60"/>
      <c r="M452" s="60"/>
      <c r="N452" s="60"/>
      <c r="O452" s="60"/>
      <c r="P452" s="60"/>
      <c r="Q452" s="60"/>
      <c r="R452" s="60"/>
      <c r="S452" s="60"/>
      <c r="T452" s="60"/>
      <c r="U452" s="60"/>
      <c r="V452" s="60"/>
      <c r="W452" s="60"/>
      <c r="X452" s="60"/>
      <c r="Y452" s="60"/>
      <c r="Z452" s="60"/>
      <c r="AA452" s="60"/>
      <c r="AB452" s="60"/>
      <c r="AC452" s="60"/>
    </row>
    <row r="453" spans="1:29" ht="24" customHeight="1" x14ac:dyDescent="0.4">
      <c r="A453" s="57"/>
      <c r="B453" s="59"/>
      <c r="C453" s="59"/>
      <c r="D453" s="58"/>
      <c r="E453" s="58"/>
      <c r="F453" s="59"/>
      <c r="G453" s="60"/>
      <c r="H453" s="60">
        <f t="shared" si="62"/>
        <v>0</v>
      </c>
      <c r="I453" s="60"/>
      <c r="J453" s="60"/>
      <c r="K453" s="60"/>
      <c r="L453" s="60"/>
      <c r="M453" s="60"/>
      <c r="N453" s="60"/>
      <c r="O453" s="60"/>
      <c r="P453" s="60"/>
      <c r="Q453" s="60"/>
      <c r="R453" s="60"/>
      <c r="S453" s="60"/>
      <c r="T453" s="60"/>
      <c r="U453" s="60"/>
      <c r="V453" s="60"/>
      <c r="W453" s="60"/>
      <c r="X453" s="60"/>
      <c r="Y453" s="60"/>
      <c r="Z453" s="60"/>
      <c r="AA453" s="60"/>
      <c r="AB453" s="60"/>
      <c r="AC453" s="60"/>
    </row>
    <row r="454" spans="1:29" ht="24" customHeight="1" x14ac:dyDescent="0.4">
      <c r="A454" s="57"/>
      <c r="B454" s="59"/>
      <c r="C454" s="59"/>
      <c r="D454" s="58"/>
      <c r="E454" s="58"/>
      <c r="F454" s="59"/>
      <c r="G454" s="60"/>
      <c r="H454" s="60">
        <f t="shared" si="62"/>
        <v>0</v>
      </c>
      <c r="I454" s="60"/>
      <c r="J454" s="60"/>
      <c r="K454" s="60"/>
      <c r="L454" s="60"/>
      <c r="M454" s="60"/>
      <c r="N454" s="60"/>
      <c r="O454" s="60"/>
      <c r="P454" s="60"/>
      <c r="Q454" s="60"/>
      <c r="R454" s="60"/>
      <c r="S454" s="60"/>
      <c r="T454" s="60"/>
      <c r="U454" s="60"/>
      <c r="V454" s="60"/>
      <c r="W454" s="60"/>
      <c r="X454" s="60"/>
      <c r="Y454" s="60"/>
      <c r="Z454" s="60"/>
      <c r="AA454" s="60"/>
      <c r="AB454" s="60"/>
      <c r="AC454" s="60"/>
    </row>
    <row r="455" spans="1:29" ht="24" customHeight="1" x14ac:dyDescent="0.4">
      <c r="A455" s="57"/>
      <c r="B455" s="59"/>
      <c r="C455" s="59"/>
      <c r="D455" s="58"/>
      <c r="E455" s="58"/>
      <c r="F455" s="59"/>
      <c r="G455" s="60"/>
      <c r="H455" s="60">
        <f t="shared" si="62"/>
        <v>0</v>
      </c>
      <c r="I455" s="60"/>
      <c r="J455" s="60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  <c r="W455" s="60"/>
      <c r="X455" s="60"/>
      <c r="Y455" s="60"/>
      <c r="Z455" s="60"/>
      <c r="AA455" s="60"/>
      <c r="AB455" s="60"/>
      <c r="AC455" s="60"/>
    </row>
    <row r="456" spans="1:29" ht="24" customHeight="1" x14ac:dyDescent="0.4">
      <c r="A456" s="57"/>
      <c r="B456" s="59"/>
      <c r="C456" s="59"/>
      <c r="D456" s="58"/>
      <c r="E456" s="58"/>
      <c r="F456" s="59"/>
      <c r="G456" s="60"/>
      <c r="H456" s="60">
        <f t="shared" si="62"/>
        <v>0</v>
      </c>
      <c r="I456" s="60"/>
      <c r="J456" s="60"/>
      <c r="K456" s="60"/>
      <c r="L456" s="60"/>
      <c r="M456" s="60"/>
      <c r="N456" s="60"/>
      <c r="O456" s="60"/>
      <c r="P456" s="60"/>
      <c r="Q456" s="60"/>
      <c r="R456" s="60"/>
      <c r="S456" s="60"/>
      <c r="T456" s="60"/>
      <c r="U456" s="60"/>
      <c r="V456" s="60"/>
      <c r="W456" s="60"/>
      <c r="X456" s="60"/>
      <c r="Y456" s="60"/>
      <c r="Z456" s="60"/>
      <c r="AA456" s="60"/>
      <c r="AB456" s="60"/>
      <c r="AC456" s="60"/>
    </row>
    <row r="457" spans="1:29" ht="24" customHeight="1" x14ac:dyDescent="0.4">
      <c r="A457" s="57"/>
      <c r="B457" s="59"/>
      <c r="C457" s="59"/>
      <c r="D457" s="58"/>
      <c r="E457" s="58"/>
      <c r="F457" s="59"/>
      <c r="G457" s="60"/>
      <c r="H457" s="60">
        <f t="shared" si="62"/>
        <v>0</v>
      </c>
      <c r="I457" s="60"/>
      <c r="J457" s="60"/>
      <c r="K457" s="60"/>
      <c r="L457" s="60"/>
      <c r="M457" s="60"/>
      <c r="N457" s="60"/>
      <c r="O457" s="60"/>
      <c r="P457" s="60"/>
      <c r="Q457" s="60"/>
      <c r="R457" s="60"/>
      <c r="S457" s="60"/>
      <c r="T457" s="60"/>
      <c r="U457" s="60"/>
      <c r="V457" s="60"/>
      <c r="W457" s="60"/>
      <c r="X457" s="60"/>
      <c r="Y457" s="60"/>
      <c r="Z457" s="60"/>
      <c r="AA457" s="60"/>
      <c r="AB457" s="60"/>
      <c r="AC457" s="60"/>
    </row>
    <row r="458" spans="1:29" ht="24" customHeight="1" x14ac:dyDescent="0.4">
      <c r="A458" s="57"/>
      <c r="B458" s="59"/>
      <c r="C458" s="59"/>
      <c r="D458" s="58"/>
      <c r="E458" s="58"/>
      <c r="F458" s="59"/>
      <c r="G458" s="60"/>
      <c r="H458" s="60">
        <f t="shared" si="62"/>
        <v>0</v>
      </c>
      <c r="I458" s="60"/>
      <c r="J458" s="60"/>
      <c r="K458" s="60"/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  <c r="AA458" s="60"/>
      <c r="AB458" s="60"/>
      <c r="AC458" s="60"/>
    </row>
    <row r="459" spans="1:29" ht="24" customHeight="1" x14ac:dyDescent="0.4">
      <c r="A459" s="57"/>
      <c r="B459" s="59"/>
      <c r="C459" s="59"/>
      <c r="D459" s="58"/>
      <c r="E459" s="58"/>
      <c r="F459" s="59"/>
      <c r="G459" s="60"/>
      <c r="H459" s="60">
        <f t="shared" si="62"/>
        <v>0</v>
      </c>
      <c r="I459" s="60"/>
      <c r="J459" s="60"/>
      <c r="K459" s="60"/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  <c r="AA459" s="60"/>
      <c r="AB459" s="60"/>
      <c r="AC459" s="60"/>
    </row>
    <row r="460" spans="1:29" ht="24" customHeight="1" x14ac:dyDescent="0.4">
      <c r="A460" s="57"/>
      <c r="B460" s="59"/>
      <c r="C460" s="59"/>
      <c r="D460" s="58"/>
      <c r="E460" s="58"/>
      <c r="F460" s="59"/>
      <c r="G460" s="60"/>
      <c r="H460" s="60">
        <f t="shared" si="62"/>
        <v>0</v>
      </c>
      <c r="I460" s="60"/>
      <c r="J460" s="60"/>
      <c r="K460" s="60"/>
      <c r="L460" s="60"/>
      <c r="M460" s="60"/>
      <c r="N460" s="60"/>
      <c r="O460" s="60"/>
      <c r="P460" s="60"/>
      <c r="Q460" s="60"/>
      <c r="R460" s="60"/>
      <c r="S460" s="60"/>
      <c r="T460" s="60"/>
      <c r="U460" s="60"/>
      <c r="V460" s="60"/>
      <c r="W460" s="60"/>
      <c r="X460" s="60"/>
      <c r="Y460" s="60"/>
      <c r="Z460" s="60"/>
      <c r="AA460" s="60"/>
      <c r="AB460" s="60"/>
      <c r="AC460" s="60"/>
    </row>
    <row r="461" spans="1:29" ht="24" customHeight="1" x14ac:dyDescent="0.4">
      <c r="A461" s="57"/>
      <c r="B461" s="59"/>
      <c r="C461" s="59"/>
      <c r="D461" s="58"/>
      <c r="E461" s="58"/>
      <c r="F461" s="59"/>
      <c r="G461" s="60"/>
      <c r="H461" s="60">
        <f t="shared" si="62"/>
        <v>0</v>
      </c>
      <c r="I461" s="60"/>
      <c r="J461" s="60"/>
      <c r="K461" s="60"/>
      <c r="L461" s="60"/>
      <c r="M461" s="60"/>
      <c r="N461" s="60"/>
      <c r="O461" s="60"/>
      <c r="P461" s="60"/>
      <c r="Q461" s="60"/>
      <c r="R461" s="60"/>
      <c r="S461" s="60"/>
      <c r="T461" s="60"/>
      <c r="U461" s="60"/>
      <c r="V461" s="60"/>
      <c r="W461" s="60"/>
      <c r="X461" s="60"/>
      <c r="Y461" s="60"/>
      <c r="Z461" s="60"/>
      <c r="AA461" s="60"/>
      <c r="AB461" s="60"/>
      <c r="AC461" s="60"/>
    </row>
    <row r="462" spans="1:29" ht="24" customHeight="1" x14ac:dyDescent="0.4">
      <c r="A462" s="57"/>
      <c r="B462" s="59"/>
      <c r="C462" s="59"/>
      <c r="D462" s="58"/>
      <c r="E462" s="58"/>
      <c r="F462" s="59"/>
      <c r="G462" s="60"/>
      <c r="H462" s="60">
        <f t="shared" si="62"/>
        <v>0</v>
      </c>
      <c r="I462" s="60"/>
      <c r="J462" s="60"/>
      <c r="K462" s="60"/>
      <c r="L462" s="60"/>
      <c r="M462" s="60"/>
      <c r="N462" s="60"/>
      <c r="O462" s="60"/>
      <c r="P462" s="60"/>
      <c r="Q462" s="60"/>
      <c r="R462" s="60"/>
      <c r="S462" s="60"/>
      <c r="T462" s="60"/>
      <c r="U462" s="60"/>
      <c r="V462" s="60"/>
      <c r="W462" s="60"/>
      <c r="X462" s="60"/>
      <c r="Y462" s="60"/>
      <c r="Z462" s="60"/>
      <c r="AA462" s="60"/>
      <c r="AB462" s="60"/>
      <c r="AC462" s="60"/>
    </row>
    <row r="463" spans="1:29" ht="24" customHeight="1" x14ac:dyDescent="0.4">
      <c r="A463" s="57"/>
      <c r="B463" s="59"/>
      <c r="C463" s="59"/>
      <c r="D463" s="58"/>
      <c r="E463" s="58"/>
      <c r="F463" s="59"/>
      <c r="G463" s="60"/>
      <c r="H463" s="60">
        <f t="shared" si="62"/>
        <v>0</v>
      </c>
      <c r="I463" s="60"/>
      <c r="J463" s="60"/>
      <c r="K463" s="60"/>
      <c r="L463" s="60"/>
      <c r="M463" s="60"/>
      <c r="N463" s="60"/>
      <c r="O463" s="60"/>
      <c r="P463" s="60"/>
      <c r="Q463" s="60"/>
      <c r="R463" s="60"/>
      <c r="S463" s="60"/>
      <c r="T463" s="60"/>
      <c r="U463" s="60"/>
      <c r="V463" s="60"/>
      <c r="W463" s="60"/>
      <c r="X463" s="60"/>
      <c r="Y463" s="60"/>
      <c r="Z463" s="60"/>
      <c r="AA463" s="60"/>
      <c r="AB463" s="60"/>
      <c r="AC463" s="60"/>
    </row>
    <row r="464" spans="1:29" ht="24" customHeight="1" x14ac:dyDescent="0.4">
      <c r="A464" s="57"/>
      <c r="B464" s="59"/>
      <c r="C464" s="59"/>
      <c r="D464" s="58"/>
      <c r="E464" s="58"/>
      <c r="F464" s="59"/>
      <c r="G464" s="60"/>
      <c r="H464" s="60">
        <f t="shared" si="62"/>
        <v>0</v>
      </c>
      <c r="I464" s="60"/>
      <c r="J464" s="60"/>
      <c r="K464" s="60"/>
      <c r="L464" s="60"/>
      <c r="M464" s="60"/>
      <c r="N464" s="60"/>
      <c r="O464" s="60"/>
      <c r="P464" s="60"/>
      <c r="Q464" s="60"/>
      <c r="R464" s="60"/>
      <c r="S464" s="60"/>
      <c r="T464" s="60"/>
      <c r="U464" s="60"/>
      <c r="V464" s="60"/>
      <c r="W464" s="60"/>
      <c r="X464" s="60"/>
      <c r="Y464" s="60"/>
      <c r="Z464" s="60"/>
      <c r="AA464" s="60"/>
      <c r="AB464" s="60"/>
      <c r="AC464" s="60"/>
    </row>
    <row r="465" spans="1:29" ht="24" customHeight="1" x14ac:dyDescent="0.4">
      <c r="A465" s="57"/>
      <c r="B465" s="59"/>
      <c r="C465" s="59"/>
      <c r="D465" s="58"/>
      <c r="E465" s="58"/>
      <c r="F465" s="59"/>
      <c r="G465" s="60"/>
      <c r="H465" s="60">
        <f t="shared" si="62"/>
        <v>0</v>
      </c>
      <c r="I465" s="60"/>
      <c r="J465" s="60"/>
      <c r="K465" s="60"/>
      <c r="L465" s="60"/>
      <c r="M465" s="60"/>
      <c r="N465" s="60"/>
      <c r="O465" s="60"/>
      <c r="P465" s="60"/>
      <c r="Q465" s="60"/>
      <c r="R465" s="60"/>
      <c r="S465" s="60"/>
      <c r="T465" s="60"/>
      <c r="U465" s="60"/>
      <c r="V465" s="60"/>
      <c r="W465" s="60"/>
      <c r="X465" s="60"/>
      <c r="Y465" s="60"/>
      <c r="Z465" s="60"/>
      <c r="AA465" s="60"/>
      <c r="AB465" s="60"/>
      <c r="AC465" s="60"/>
    </row>
    <row r="466" spans="1:29" ht="24" customHeight="1" x14ac:dyDescent="0.4">
      <c r="A466" s="57"/>
      <c r="B466" s="59"/>
      <c r="C466" s="59"/>
      <c r="D466" s="58"/>
      <c r="E466" s="58"/>
      <c r="F466" s="59"/>
      <c r="G466" s="60"/>
      <c r="H466" s="60">
        <f t="shared" si="62"/>
        <v>0</v>
      </c>
      <c r="I466" s="60"/>
      <c r="J466" s="60"/>
      <c r="K466" s="60"/>
      <c r="L466" s="60"/>
      <c r="M466" s="60"/>
      <c r="N466" s="60"/>
      <c r="O466" s="60"/>
      <c r="P466" s="60"/>
      <c r="Q466" s="60"/>
      <c r="R466" s="60"/>
      <c r="S466" s="60"/>
      <c r="T466" s="60"/>
      <c r="U466" s="60"/>
      <c r="V466" s="60"/>
      <c r="W466" s="60"/>
      <c r="X466" s="60"/>
      <c r="Y466" s="60"/>
      <c r="Z466" s="60"/>
      <c r="AA466" s="60"/>
      <c r="AB466" s="60"/>
      <c r="AC466" s="60"/>
    </row>
    <row r="467" spans="1:29" ht="24" customHeight="1" x14ac:dyDescent="0.4">
      <c r="A467" s="57"/>
      <c r="B467" s="59"/>
      <c r="C467" s="59"/>
      <c r="D467" s="58"/>
      <c r="E467" s="58"/>
      <c r="F467" s="59"/>
      <c r="G467" s="60"/>
      <c r="H467" s="60">
        <f t="shared" si="62"/>
        <v>0</v>
      </c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  <c r="AA467" s="60"/>
      <c r="AB467" s="60"/>
      <c r="AC467" s="60"/>
    </row>
    <row r="468" spans="1:29" ht="24" customHeight="1" x14ac:dyDescent="0.4">
      <c r="A468" s="57"/>
      <c r="B468" s="59"/>
      <c r="C468" s="59"/>
      <c r="D468" s="58"/>
      <c r="E468" s="58"/>
      <c r="F468" s="59"/>
      <c r="G468" s="60"/>
      <c r="H468" s="60">
        <f t="shared" si="62"/>
        <v>0</v>
      </c>
      <c r="I468" s="60"/>
      <c r="J468" s="60"/>
      <c r="K468" s="60"/>
      <c r="L468" s="60"/>
      <c r="M468" s="60"/>
      <c r="N468" s="60"/>
      <c r="O468" s="60"/>
      <c r="P468" s="60"/>
      <c r="Q468" s="60"/>
      <c r="R468" s="60"/>
      <c r="S468" s="60"/>
      <c r="T468" s="60"/>
      <c r="U468" s="60"/>
      <c r="V468" s="60"/>
      <c r="W468" s="60"/>
      <c r="X468" s="60"/>
      <c r="Y468" s="60"/>
      <c r="Z468" s="60"/>
      <c r="AA468" s="60"/>
      <c r="AB468" s="60"/>
      <c r="AC468" s="60"/>
    </row>
    <row r="469" spans="1:29" ht="24" customHeight="1" x14ac:dyDescent="0.4">
      <c r="A469" s="57"/>
      <c r="B469" s="59"/>
      <c r="C469" s="59"/>
      <c r="D469" s="58"/>
      <c r="E469" s="58"/>
      <c r="F469" s="59"/>
      <c r="G469" s="60"/>
      <c r="H469" s="60">
        <f t="shared" si="62"/>
        <v>0</v>
      </c>
      <c r="I469" s="60"/>
      <c r="J469" s="60"/>
      <c r="K469" s="60"/>
      <c r="L469" s="60"/>
      <c r="M469" s="60"/>
      <c r="N469" s="60"/>
      <c r="O469" s="60"/>
      <c r="P469" s="60"/>
      <c r="Q469" s="60"/>
      <c r="R469" s="60"/>
      <c r="S469" s="60"/>
      <c r="T469" s="60"/>
      <c r="U469" s="60"/>
      <c r="V469" s="60"/>
      <c r="W469" s="60"/>
      <c r="X469" s="60"/>
      <c r="Y469" s="60"/>
      <c r="Z469" s="60"/>
      <c r="AA469" s="60"/>
      <c r="AB469" s="60"/>
      <c r="AC469" s="60"/>
    </row>
    <row r="470" spans="1:29" ht="24" customHeight="1" x14ac:dyDescent="0.4">
      <c r="A470" s="57"/>
      <c r="B470" s="59"/>
      <c r="C470" s="59"/>
      <c r="D470" s="58"/>
      <c r="E470" s="58"/>
      <c r="F470" s="59"/>
      <c r="G470" s="60"/>
      <c r="H470" s="60">
        <f t="shared" si="62"/>
        <v>0</v>
      </c>
      <c r="I470" s="60"/>
      <c r="J470" s="60"/>
      <c r="K470" s="60"/>
      <c r="L470" s="60"/>
      <c r="M470" s="60"/>
      <c r="N470" s="60"/>
      <c r="O470" s="60"/>
      <c r="P470" s="60"/>
      <c r="Q470" s="60"/>
      <c r="R470" s="60"/>
      <c r="S470" s="60"/>
      <c r="T470" s="60"/>
      <c r="U470" s="60"/>
      <c r="V470" s="60"/>
      <c r="W470" s="60"/>
      <c r="X470" s="60"/>
      <c r="Y470" s="60"/>
      <c r="Z470" s="60"/>
      <c r="AA470" s="60"/>
      <c r="AB470" s="60"/>
      <c r="AC470" s="60"/>
    </row>
    <row r="471" spans="1:29" ht="24" customHeight="1" x14ac:dyDescent="0.4">
      <c r="A471" s="57"/>
      <c r="B471" s="59"/>
      <c r="C471" s="59"/>
      <c r="D471" s="58"/>
      <c r="E471" s="58"/>
      <c r="F471" s="59"/>
      <c r="G471" s="60"/>
      <c r="H471" s="60">
        <f t="shared" si="62"/>
        <v>0</v>
      </c>
      <c r="I471" s="60"/>
      <c r="J471" s="60"/>
      <c r="K471" s="60"/>
      <c r="L471" s="60"/>
      <c r="M471" s="60"/>
      <c r="N471" s="60"/>
      <c r="O471" s="60"/>
      <c r="P471" s="60"/>
      <c r="Q471" s="60"/>
      <c r="R471" s="60"/>
      <c r="S471" s="60"/>
      <c r="T471" s="60"/>
      <c r="U471" s="60"/>
      <c r="V471" s="60"/>
      <c r="W471" s="60"/>
      <c r="X471" s="60"/>
      <c r="Y471" s="60"/>
      <c r="Z471" s="60"/>
      <c r="AA471" s="60"/>
      <c r="AB471" s="60"/>
      <c r="AC471" s="60"/>
    </row>
    <row r="472" spans="1:29" ht="24" customHeight="1" x14ac:dyDescent="0.4">
      <c r="A472" s="57"/>
      <c r="B472" s="59"/>
      <c r="C472" s="59"/>
      <c r="D472" s="58"/>
      <c r="E472" s="58"/>
      <c r="F472" s="59"/>
      <c r="G472" s="60"/>
      <c r="H472" s="60">
        <f t="shared" si="62"/>
        <v>0</v>
      </c>
      <c r="I472" s="60"/>
      <c r="J472" s="60"/>
      <c r="K472" s="60"/>
      <c r="L472" s="60"/>
      <c r="M472" s="60"/>
      <c r="N472" s="60"/>
      <c r="O472" s="60"/>
      <c r="P472" s="60"/>
      <c r="Q472" s="60"/>
      <c r="R472" s="60"/>
      <c r="S472" s="60"/>
      <c r="T472" s="60"/>
      <c r="U472" s="60"/>
      <c r="V472" s="60"/>
      <c r="W472" s="60"/>
      <c r="X472" s="60"/>
      <c r="Y472" s="60"/>
      <c r="Z472" s="60"/>
      <c r="AA472" s="60"/>
      <c r="AB472" s="60"/>
      <c r="AC472" s="60"/>
    </row>
    <row r="473" spans="1:29" ht="24" customHeight="1" x14ac:dyDescent="0.4">
      <c r="A473" s="57"/>
      <c r="B473" s="59"/>
      <c r="C473" s="59"/>
      <c r="D473" s="58"/>
      <c r="E473" s="58"/>
      <c r="F473" s="59"/>
      <c r="G473" s="60"/>
      <c r="H473" s="60">
        <f t="shared" si="62"/>
        <v>0</v>
      </c>
      <c r="I473" s="60"/>
      <c r="J473" s="60"/>
      <c r="K473" s="60"/>
      <c r="L473" s="60"/>
      <c r="M473" s="60"/>
      <c r="N473" s="60"/>
      <c r="O473" s="60"/>
      <c r="P473" s="60"/>
      <c r="Q473" s="60"/>
      <c r="R473" s="60"/>
      <c r="S473" s="60"/>
      <c r="T473" s="60"/>
      <c r="U473" s="60"/>
      <c r="V473" s="60"/>
      <c r="W473" s="60"/>
      <c r="X473" s="60"/>
      <c r="Y473" s="60"/>
      <c r="Z473" s="60"/>
      <c r="AA473" s="60"/>
      <c r="AB473" s="60"/>
      <c r="AC473" s="60"/>
    </row>
    <row r="474" spans="1:29" ht="24" customHeight="1" x14ac:dyDescent="0.4">
      <c r="A474" s="57"/>
      <c r="B474" s="59"/>
      <c r="C474" s="59"/>
      <c r="D474" s="58"/>
      <c r="E474" s="58"/>
      <c r="F474" s="59"/>
      <c r="G474" s="60"/>
      <c r="H474" s="60">
        <f t="shared" si="62"/>
        <v>0</v>
      </c>
      <c r="I474" s="60"/>
      <c r="J474" s="60"/>
      <c r="K474" s="60"/>
      <c r="L474" s="60"/>
      <c r="M474" s="60"/>
      <c r="N474" s="60"/>
      <c r="O474" s="60"/>
      <c r="P474" s="60"/>
      <c r="Q474" s="60"/>
      <c r="R474" s="60"/>
      <c r="S474" s="60"/>
      <c r="T474" s="60"/>
      <c r="U474" s="60"/>
      <c r="V474" s="60"/>
      <c r="W474" s="60"/>
      <c r="X474" s="60"/>
      <c r="Y474" s="60"/>
      <c r="Z474" s="60"/>
      <c r="AA474" s="60"/>
      <c r="AB474" s="60"/>
      <c r="AC474" s="60"/>
    </row>
    <row r="475" spans="1:29" ht="24" customHeight="1" x14ac:dyDescent="0.4">
      <c r="A475" s="57"/>
      <c r="B475" s="59"/>
      <c r="C475" s="59"/>
      <c r="D475" s="58"/>
      <c r="E475" s="58"/>
      <c r="F475" s="59"/>
      <c r="G475" s="60"/>
      <c r="H475" s="60">
        <f t="shared" si="62"/>
        <v>0</v>
      </c>
      <c r="I475" s="60"/>
      <c r="J475" s="60"/>
      <c r="K475" s="60"/>
      <c r="L475" s="60"/>
      <c r="M475" s="60"/>
      <c r="N475" s="60"/>
      <c r="O475" s="60"/>
      <c r="P475" s="60"/>
      <c r="Q475" s="60"/>
      <c r="R475" s="60"/>
      <c r="S475" s="60"/>
      <c r="T475" s="60"/>
      <c r="U475" s="60"/>
      <c r="V475" s="60"/>
      <c r="W475" s="60"/>
      <c r="X475" s="60"/>
      <c r="Y475" s="60"/>
      <c r="Z475" s="60"/>
      <c r="AA475" s="60"/>
      <c r="AB475" s="60"/>
      <c r="AC475" s="60"/>
    </row>
    <row r="476" spans="1:29" ht="24" customHeight="1" x14ac:dyDescent="0.4">
      <c r="A476" s="57"/>
      <c r="B476" s="59"/>
      <c r="C476" s="59"/>
      <c r="D476" s="58"/>
      <c r="E476" s="58"/>
      <c r="F476" s="59"/>
      <c r="G476" s="60"/>
      <c r="H476" s="60">
        <f t="shared" si="62"/>
        <v>0</v>
      </c>
      <c r="I476" s="60"/>
      <c r="J476" s="60"/>
      <c r="K476" s="60"/>
      <c r="L476" s="60"/>
      <c r="M476" s="60"/>
      <c r="N476" s="60"/>
      <c r="O476" s="60"/>
      <c r="P476" s="60"/>
      <c r="Q476" s="60"/>
      <c r="R476" s="60"/>
      <c r="S476" s="60"/>
      <c r="T476" s="60"/>
      <c r="U476" s="60"/>
      <c r="V476" s="60"/>
      <c r="W476" s="60"/>
      <c r="X476" s="60"/>
      <c r="Y476" s="60"/>
      <c r="Z476" s="60"/>
      <c r="AA476" s="60"/>
      <c r="AB476" s="60"/>
      <c r="AC476" s="60"/>
    </row>
    <row r="477" spans="1:29" ht="24" customHeight="1" x14ac:dyDescent="0.4">
      <c r="A477" s="57"/>
      <c r="B477" s="59"/>
      <c r="C477" s="59"/>
      <c r="D477" s="58"/>
      <c r="E477" s="58"/>
      <c r="F477" s="59"/>
      <c r="G477" s="60"/>
      <c r="H477" s="60">
        <f t="shared" si="62"/>
        <v>0</v>
      </c>
      <c r="I477" s="60"/>
      <c r="J477" s="60"/>
      <c r="K477" s="60"/>
      <c r="L477" s="60"/>
      <c r="M477" s="60"/>
      <c r="N477" s="60"/>
      <c r="O477" s="60"/>
      <c r="P477" s="60"/>
      <c r="Q477" s="60"/>
      <c r="R477" s="60"/>
      <c r="S477" s="60"/>
      <c r="T477" s="60"/>
      <c r="U477" s="60"/>
      <c r="V477" s="60"/>
      <c r="W477" s="60"/>
      <c r="X477" s="60"/>
      <c r="Y477" s="60"/>
      <c r="Z477" s="60"/>
      <c r="AA477" s="60"/>
      <c r="AB477" s="60"/>
      <c r="AC477" s="60"/>
    </row>
    <row r="478" spans="1:29" ht="24" customHeight="1" x14ac:dyDescent="0.4">
      <c r="A478" s="57"/>
      <c r="B478" s="59"/>
      <c r="C478" s="59"/>
      <c r="D478" s="58"/>
      <c r="E478" s="58"/>
      <c r="F478" s="59"/>
      <c r="G478" s="60"/>
      <c r="H478" s="60">
        <f t="shared" si="62"/>
        <v>0</v>
      </c>
      <c r="I478" s="60"/>
      <c r="J478" s="60"/>
      <c r="K478" s="60"/>
      <c r="L478" s="60"/>
      <c r="M478" s="60"/>
      <c r="N478" s="60"/>
      <c r="O478" s="60"/>
      <c r="P478" s="60"/>
      <c r="Q478" s="60"/>
      <c r="R478" s="60"/>
      <c r="S478" s="60"/>
      <c r="T478" s="60"/>
      <c r="U478" s="60"/>
      <c r="V478" s="60"/>
      <c r="W478" s="60"/>
      <c r="X478" s="60"/>
      <c r="Y478" s="60"/>
      <c r="Z478" s="60"/>
      <c r="AA478" s="60"/>
      <c r="AB478" s="60"/>
      <c r="AC478" s="60"/>
    </row>
    <row r="479" spans="1:29" ht="24" customHeight="1" x14ac:dyDescent="0.4">
      <c r="A479" s="57"/>
      <c r="B479" s="59"/>
      <c r="C479" s="59"/>
      <c r="D479" s="58"/>
      <c r="E479" s="58"/>
      <c r="F479" s="59"/>
      <c r="G479" s="60"/>
      <c r="H479" s="60">
        <f t="shared" si="62"/>
        <v>0</v>
      </c>
      <c r="I479" s="60"/>
      <c r="J479" s="60"/>
      <c r="K479" s="60"/>
      <c r="L479" s="60"/>
      <c r="M479" s="60"/>
      <c r="N479" s="60"/>
      <c r="O479" s="60"/>
      <c r="P479" s="60"/>
      <c r="Q479" s="60"/>
      <c r="R479" s="60"/>
      <c r="S479" s="60"/>
      <c r="T479" s="60"/>
      <c r="U479" s="60"/>
      <c r="V479" s="60"/>
      <c r="W479" s="60"/>
      <c r="X479" s="60"/>
      <c r="Y479" s="60"/>
      <c r="Z479" s="60"/>
      <c r="AA479" s="60"/>
      <c r="AB479" s="60"/>
      <c r="AC479" s="60"/>
    </row>
    <row r="480" spans="1:29" ht="24" customHeight="1" x14ac:dyDescent="0.4">
      <c r="A480" s="57"/>
      <c r="B480" s="59"/>
      <c r="C480" s="59"/>
      <c r="D480" s="58"/>
      <c r="E480" s="58"/>
      <c r="F480" s="59"/>
      <c r="G480" s="60"/>
      <c r="H480" s="60">
        <f t="shared" si="62"/>
        <v>0</v>
      </c>
      <c r="I480" s="60"/>
      <c r="J480" s="60"/>
      <c r="K480" s="60"/>
      <c r="L480" s="60"/>
      <c r="M480" s="60"/>
      <c r="N480" s="60"/>
      <c r="O480" s="60"/>
      <c r="P480" s="60"/>
      <c r="Q480" s="60"/>
      <c r="R480" s="60"/>
      <c r="S480" s="60"/>
      <c r="T480" s="60"/>
      <c r="U480" s="60"/>
      <c r="V480" s="60"/>
      <c r="W480" s="60"/>
      <c r="X480" s="60"/>
      <c r="Y480" s="60"/>
      <c r="Z480" s="60"/>
      <c r="AA480" s="60"/>
      <c r="AB480" s="60"/>
      <c r="AC480" s="60"/>
    </row>
    <row r="481" spans="1:29" ht="24" customHeight="1" x14ac:dyDescent="0.4">
      <c r="A481" s="57"/>
      <c r="B481" s="59"/>
      <c r="C481" s="59"/>
      <c r="D481" s="58"/>
      <c r="E481" s="58"/>
      <c r="F481" s="59"/>
      <c r="G481" s="60"/>
      <c r="H481" s="60">
        <f t="shared" si="62"/>
        <v>0</v>
      </c>
      <c r="I481" s="60"/>
      <c r="J481" s="60"/>
      <c r="K481" s="60"/>
      <c r="L481" s="60"/>
      <c r="M481" s="60"/>
      <c r="N481" s="60"/>
      <c r="O481" s="60"/>
      <c r="P481" s="60"/>
      <c r="Q481" s="60"/>
      <c r="R481" s="60"/>
      <c r="S481" s="60"/>
      <c r="T481" s="60"/>
      <c r="U481" s="60"/>
      <c r="V481" s="60"/>
      <c r="W481" s="60"/>
      <c r="X481" s="60"/>
      <c r="Y481" s="60"/>
      <c r="Z481" s="60"/>
      <c r="AA481" s="60"/>
      <c r="AB481" s="60"/>
      <c r="AC481" s="60"/>
    </row>
    <row r="482" spans="1:29" ht="24" customHeight="1" x14ac:dyDescent="0.4">
      <c r="A482" s="57"/>
      <c r="B482" s="59"/>
      <c r="C482" s="59"/>
      <c r="D482" s="58"/>
      <c r="E482" s="58"/>
      <c r="F482" s="59"/>
      <c r="G482" s="60"/>
      <c r="H482" s="60">
        <f t="shared" si="62"/>
        <v>0</v>
      </c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  <c r="T482" s="60"/>
      <c r="U482" s="60"/>
      <c r="V482" s="60"/>
      <c r="W482" s="60"/>
      <c r="X482" s="60"/>
      <c r="Y482" s="60"/>
      <c r="Z482" s="60"/>
      <c r="AA482" s="60"/>
      <c r="AB482" s="60"/>
      <c r="AC482" s="60"/>
    </row>
    <row r="483" spans="1:29" ht="24" customHeight="1" x14ac:dyDescent="0.4">
      <c r="A483" s="57"/>
      <c r="B483" s="59"/>
      <c r="C483" s="59"/>
      <c r="D483" s="58"/>
      <c r="E483" s="58"/>
      <c r="F483" s="59"/>
      <c r="G483" s="60"/>
      <c r="H483" s="60">
        <f t="shared" si="62"/>
        <v>0</v>
      </c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  <c r="T483" s="60"/>
      <c r="U483" s="60"/>
      <c r="V483" s="60"/>
      <c r="W483" s="60"/>
      <c r="X483" s="60"/>
      <c r="Y483" s="60"/>
      <c r="Z483" s="60"/>
      <c r="AA483" s="60"/>
      <c r="AB483" s="60"/>
      <c r="AC483" s="60"/>
    </row>
    <row r="484" spans="1:29" ht="24" customHeight="1" x14ac:dyDescent="0.4">
      <c r="A484" s="57"/>
      <c r="B484" s="59"/>
      <c r="C484" s="59"/>
      <c r="D484" s="58"/>
      <c r="E484" s="58"/>
      <c r="F484" s="59"/>
      <c r="G484" s="60"/>
      <c r="H484" s="60">
        <f t="shared" si="62"/>
        <v>0</v>
      </c>
      <c r="I484" s="60"/>
      <c r="J484" s="60"/>
      <c r="K484" s="60"/>
      <c r="L484" s="60"/>
      <c r="M484" s="60"/>
      <c r="N484" s="60"/>
      <c r="O484" s="60"/>
      <c r="P484" s="60"/>
      <c r="Q484" s="60"/>
      <c r="R484" s="60"/>
      <c r="S484" s="60"/>
      <c r="T484" s="60"/>
      <c r="U484" s="60"/>
      <c r="V484" s="60"/>
      <c r="W484" s="60"/>
      <c r="X484" s="60"/>
      <c r="Y484" s="60"/>
      <c r="Z484" s="60"/>
      <c r="AA484" s="60"/>
      <c r="AB484" s="60"/>
      <c r="AC484" s="60"/>
    </row>
    <row r="485" spans="1:29" ht="24" customHeight="1" x14ac:dyDescent="0.4">
      <c r="A485" s="57"/>
      <c r="B485" s="59"/>
      <c r="C485" s="59"/>
      <c r="D485" s="58"/>
      <c r="E485" s="58"/>
      <c r="F485" s="59"/>
      <c r="G485" s="60"/>
      <c r="H485" s="60">
        <f t="shared" si="62"/>
        <v>0</v>
      </c>
      <c r="I485" s="60"/>
      <c r="J485" s="60"/>
      <c r="K485" s="60"/>
      <c r="L485" s="60"/>
      <c r="M485" s="60"/>
      <c r="N485" s="60"/>
      <c r="O485" s="60"/>
      <c r="P485" s="60"/>
      <c r="Q485" s="60"/>
      <c r="R485" s="60"/>
      <c r="S485" s="60"/>
      <c r="T485" s="60"/>
      <c r="U485" s="60"/>
      <c r="V485" s="60"/>
      <c r="W485" s="60"/>
      <c r="X485" s="60"/>
      <c r="Y485" s="60"/>
      <c r="Z485" s="60"/>
      <c r="AA485" s="60"/>
      <c r="AB485" s="60"/>
      <c r="AC485" s="60"/>
    </row>
    <row r="486" spans="1:29" ht="24" customHeight="1" x14ac:dyDescent="0.4">
      <c r="A486" s="57"/>
      <c r="B486" s="59"/>
      <c r="C486" s="59"/>
      <c r="D486" s="58"/>
      <c r="E486" s="58"/>
      <c r="F486" s="59"/>
      <c r="G486" s="60"/>
      <c r="H486" s="60">
        <f t="shared" si="62"/>
        <v>0</v>
      </c>
      <c r="I486" s="60"/>
      <c r="J486" s="60"/>
      <c r="K486" s="60"/>
      <c r="L486" s="60"/>
      <c r="M486" s="60"/>
      <c r="N486" s="60"/>
      <c r="O486" s="60"/>
      <c r="P486" s="60"/>
      <c r="Q486" s="60"/>
      <c r="R486" s="60"/>
      <c r="S486" s="60"/>
      <c r="T486" s="60"/>
      <c r="U486" s="60"/>
      <c r="V486" s="60"/>
      <c r="W486" s="60"/>
      <c r="X486" s="60"/>
      <c r="Y486" s="60"/>
      <c r="Z486" s="60"/>
      <c r="AA486" s="60"/>
      <c r="AB486" s="60"/>
      <c r="AC486" s="60"/>
    </row>
    <row r="487" spans="1:29" ht="24" customHeight="1" x14ac:dyDescent="0.4">
      <c r="A487" s="57"/>
      <c r="B487" s="59"/>
      <c r="C487" s="59"/>
      <c r="D487" s="58"/>
      <c r="E487" s="58"/>
      <c r="F487" s="59"/>
      <c r="G487" s="60"/>
      <c r="H487" s="60">
        <f t="shared" si="62"/>
        <v>0</v>
      </c>
      <c r="I487" s="60"/>
      <c r="J487" s="60"/>
      <c r="K487" s="60"/>
      <c r="L487" s="60"/>
      <c r="M487" s="60"/>
      <c r="N487" s="60"/>
      <c r="O487" s="60"/>
      <c r="P487" s="60"/>
      <c r="Q487" s="60"/>
      <c r="R487" s="60"/>
      <c r="S487" s="60"/>
      <c r="T487" s="60"/>
      <c r="U487" s="60"/>
      <c r="V487" s="60"/>
      <c r="W487" s="60"/>
      <c r="X487" s="60"/>
      <c r="Y487" s="60"/>
      <c r="Z487" s="60"/>
      <c r="AA487" s="60"/>
      <c r="AB487" s="60"/>
      <c r="AC487" s="60"/>
    </row>
    <row r="488" spans="1:29" ht="24" customHeight="1" x14ac:dyDescent="0.4">
      <c r="A488" s="57"/>
      <c r="B488" s="59"/>
      <c r="C488" s="59"/>
      <c r="D488" s="58"/>
      <c r="E488" s="58"/>
      <c r="F488" s="59"/>
      <c r="G488" s="60"/>
      <c r="H488" s="60"/>
      <c r="I488" s="60"/>
      <c r="J488" s="60"/>
      <c r="K488" s="60"/>
      <c r="L488" s="60"/>
      <c r="M488" s="60"/>
      <c r="N488" s="60"/>
      <c r="O488" s="60"/>
      <c r="P488" s="60"/>
      <c r="Q488" s="60"/>
      <c r="R488" s="60"/>
      <c r="S488" s="60"/>
      <c r="T488" s="60"/>
      <c r="U488" s="60"/>
      <c r="V488" s="60"/>
      <c r="W488" s="60"/>
      <c r="X488" s="60"/>
      <c r="Y488" s="60"/>
      <c r="Z488" s="60"/>
      <c r="AA488" s="60"/>
      <c r="AB488" s="60"/>
      <c r="AC488" s="60"/>
    </row>
    <row r="489" spans="1:29" ht="24" customHeight="1" x14ac:dyDescent="0.4">
      <c r="A489" s="57"/>
      <c r="B489" s="59"/>
      <c r="C489" s="59"/>
      <c r="D489" s="58"/>
      <c r="E489" s="58"/>
      <c r="F489" s="59"/>
      <c r="G489" s="60"/>
      <c r="H489" s="60"/>
      <c r="I489" s="60"/>
      <c r="J489" s="60"/>
      <c r="K489" s="60"/>
      <c r="L489" s="60"/>
      <c r="M489" s="60"/>
      <c r="N489" s="60"/>
      <c r="O489" s="60"/>
      <c r="P489" s="60"/>
      <c r="Q489" s="60"/>
      <c r="R489" s="60"/>
      <c r="S489" s="60"/>
      <c r="T489" s="60"/>
      <c r="U489" s="60"/>
      <c r="V489" s="60"/>
      <c r="W489" s="60"/>
      <c r="X489" s="60"/>
      <c r="Y489" s="60"/>
      <c r="Z489" s="60"/>
      <c r="AA489" s="60"/>
      <c r="AB489" s="60"/>
      <c r="AC489" s="60"/>
    </row>
    <row r="490" spans="1:29" ht="24" customHeight="1" x14ac:dyDescent="0.4">
      <c r="A490" s="57"/>
      <c r="B490" s="59"/>
      <c r="C490" s="59"/>
      <c r="D490" s="58"/>
      <c r="E490" s="58"/>
      <c r="F490" s="59"/>
      <c r="G490" s="60"/>
      <c r="H490" s="60"/>
      <c r="I490" s="60"/>
      <c r="J490" s="60"/>
      <c r="K490" s="60"/>
      <c r="L490" s="60"/>
      <c r="M490" s="60"/>
      <c r="N490" s="60"/>
      <c r="O490" s="60"/>
      <c r="P490" s="60"/>
      <c r="Q490" s="60"/>
      <c r="R490" s="60"/>
      <c r="S490" s="60"/>
      <c r="T490" s="60"/>
      <c r="U490" s="60"/>
      <c r="V490" s="60"/>
      <c r="W490" s="60"/>
      <c r="X490" s="60"/>
      <c r="Y490" s="60"/>
      <c r="Z490" s="60"/>
      <c r="AA490" s="60"/>
      <c r="AB490" s="60"/>
      <c r="AC490" s="60"/>
    </row>
    <row r="491" spans="1:29" ht="24" customHeight="1" x14ac:dyDescent="0.4">
      <c r="A491" s="57"/>
      <c r="B491" s="59"/>
      <c r="C491" s="59"/>
      <c r="D491" s="58"/>
      <c r="E491" s="58"/>
      <c r="F491" s="59"/>
      <c r="G491" s="60"/>
      <c r="H491" s="60"/>
      <c r="I491" s="60"/>
      <c r="J491" s="60"/>
      <c r="K491" s="60"/>
      <c r="L491" s="60"/>
      <c r="M491" s="60"/>
      <c r="N491" s="60"/>
      <c r="O491" s="60"/>
      <c r="P491" s="60"/>
      <c r="Q491" s="60"/>
      <c r="R491" s="60"/>
      <c r="S491" s="60"/>
      <c r="T491" s="60"/>
      <c r="U491" s="60"/>
      <c r="V491" s="60"/>
      <c r="W491" s="60"/>
      <c r="X491" s="60"/>
      <c r="Y491" s="60"/>
      <c r="Z491" s="60"/>
      <c r="AA491" s="60"/>
      <c r="AB491" s="60"/>
      <c r="AC491" s="60"/>
    </row>
    <row r="492" spans="1:29" ht="24" customHeight="1" x14ac:dyDescent="0.4">
      <c r="A492" s="57"/>
      <c r="B492" s="59"/>
      <c r="C492" s="59"/>
      <c r="D492" s="58"/>
      <c r="E492" s="58"/>
      <c r="F492" s="59"/>
      <c r="G492" s="60"/>
      <c r="H492" s="60"/>
      <c r="I492" s="60"/>
      <c r="J492" s="60"/>
      <c r="K492" s="60"/>
      <c r="L492" s="60"/>
      <c r="M492" s="60"/>
      <c r="N492" s="60"/>
      <c r="O492" s="60"/>
      <c r="P492" s="60"/>
      <c r="Q492" s="60"/>
      <c r="R492" s="60"/>
      <c r="S492" s="60"/>
      <c r="T492" s="60"/>
      <c r="U492" s="60"/>
      <c r="V492" s="60"/>
      <c r="W492" s="60"/>
      <c r="X492" s="60"/>
      <c r="Y492" s="60"/>
      <c r="Z492" s="60"/>
      <c r="AA492" s="60"/>
      <c r="AB492" s="60"/>
      <c r="AC492" s="60"/>
    </row>
    <row r="493" spans="1:29" ht="24" customHeight="1" x14ac:dyDescent="0.4">
      <c r="A493" s="57"/>
      <c r="B493" s="59"/>
      <c r="C493" s="59"/>
      <c r="D493" s="58"/>
      <c r="E493" s="58"/>
      <c r="F493" s="59"/>
      <c r="G493" s="60"/>
      <c r="H493" s="60"/>
      <c r="I493" s="60"/>
      <c r="J493" s="60"/>
      <c r="K493" s="60"/>
      <c r="L493" s="60"/>
      <c r="M493" s="60"/>
      <c r="N493" s="60"/>
      <c r="O493" s="60"/>
      <c r="P493" s="60"/>
      <c r="Q493" s="60"/>
      <c r="R493" s="60"/>
      <c r="S493" s="60"/>
      <c r="T493" s="60"/>
      <c r="U493" s="60"/>
      <c r="V493" s="60"/>
      <c r="W493" s="60"/>
      <c r="X493" s="60"/>
      <c r="Y493" s="60"/>
      <c r="Z493" s="60"/>
      <c r="AA493" s="60"/>
      <c r="AB493" s="60"/>
      <c r="AC493" s="60"/>
    </row>
    <row r="494" spans="1:29" ht="24" customHeight="1" x14ac:dyDescent="0.4">
      <c r="A494" s="57"/>
      <c r="B494" s="59"/>
      <c r="C494" s="59"/>
      <c r="D494" s="58"/>
      <c r="E494" s="58"/>
      <c r="F494" s="59"/>
      <c r="G494" s="60"/>
      <c r="H494" s="60"/>
      <c r="I494" s="60"/>
      <c r="J494" s="60"/>
      <c r="K494" s="60"/>
      <c r="L494" s="60"/>
      <c r="M494" s="60"/>
      <c r="N494" s="60"/>
      <c r="O494" s="60"/>
      <c r="P494" s="60"/>
      <c r="Q494" s="60"/>
      <c r="R494" s="60"/>
      <c r="S494" s="60"/>
      <c r="T494" s="60"/>
      <c r="U494" s="60"/>
      <c r="V494" s="60"/>
      <c r="W494" s="60"/>
      <c r="X494" s="60"/>
      <c r="Y494" s="60"/>
      <c r="Z494" s="60"/>
      <c r="AA494" s="60"/>
      <c r="AB494" s="60"/>
      <c r="AC494" s="60"/>
    </row>
    <row r="495" spans="1:29" ht="24" customHeight="1" x14ac:dyDescent="0.4">
      <c r="A495" s="57"/>
      <c r="B495" s="59"/>
      <c r="C495" s="59"/>
      <c r="D495" s="58"/>
      <c r="E495" s="58"/>
      <c r="F495" s="59"/>
      <c r="G495" s="60"/>
      <c r="H495" s="60"/>
      <c r="I495" s="60"/>
      <c r="J495" s="60"/>
      <c r="K495" s="60"/>
      <c r="L495" s="60"/>
      <c r="M495" s="60"/>
      <c r="N495" s="60"/>
      <c r="O495" s="60"/>
      <c r="P495" s="60"/>
      <c r="Q495" s="60"/>
      <c r="R495" s="60"/>
      <c r="S495" s="60"/>
      <c r="T495" s="60"/>
      <c r="U495" s="60"/>
      <c r="V495" s="60"/>
      <c r="W495" s="60"/>
      <c r="X495" s="60"/>
      <c r="Y495" s="60"/>
      <c r="Z495" s="60"/>
      <c r="AA495" s="60"/>
      <c r="AB495" s="60"/>
      <c r="AC495" s="60"/>
    </row>
    <row r="496" spans="1:29" ht="24" customHeight="1" x14ac:dyDescent="0.4">
      <c r="A496" s="57"/>
      <c r="B496" s="59"/>
      <c r="C496" s="59"/>
      <c r="D496" s="58"/>
      <c r="E496" s="58"/>
      <c r="F496" s="59"/>
      <c r="G496" s="60"/>
      <c r="H496" s="60"/>
      <c r="I496" s="60"/>
      <c r="J496" s="60"/>
      <c r="K496" s="60"/>
      <c r="L496" s="60"/>
      <c r="M496" s="60"/>
      <c r="N496" s="60"/>
      <c r="O496" s="60"/>
      <c r="P496" s="60"/>
      <c r="Q496" s="60"/>
      <c r="R496" s="60"/>
      <c r="S496" s="60"/>
      <c r="T496" s="60"/>
      <c r="U496" s="60"/>
      <c r="V496" s="60"/>
      <c r="W496" s="60"/>
      <c r="X496" s="60"/>
      <c r="Y496" s="60"/>
      <c r="Z496" s="60"/>
      <c r="AA496" s="60"/>
      <c r="AB496" s="60"/>
      <c r="AC496" s="60"/>
    </row>
    <row r="497" spans="1:29" ht="24" customHeight="1" x14ac:dyDescent="0.4">
      <c r="A497" s="57"/>
      <c r="B497" s="59"/>
      <c r="C497" s="59"/>
      <c r="D497" s="58"/>
      <c r="E497" s="58"/>
      <c r="F497" s="59"/>
      <c r="G497" s="60"/>
      <c r="H497" s="60"/>
      <c r="I497" s="60"/>
      <c r="J497" s="60"/>
      <c r="K497" s="60"/>
      <c r="L497" s="60"/>
      <c r="M497" s="60"/>
      <c r="N497" s="60"/>
      <c r="O497" s="60"/>
      <c r="P497" s="60"/>
      <c r="Q497" s="60"/>
      <c r="R497" s="60"/>
      <c r="S497" s="60"/>
      <c r="T497" s="60"/>
      <c r="U497" s="60"/>
      <c r="V497" s="60"/>
      <c r="W497" s="60"/>
      <c r="X497" s="60"/>
      <c r="Y497" s="60"/>
      <c r="Z497" s="60"/>
      <c r="AA497" s="60"/>
      <c r="AB497" s="60"/>
      <c r="AC497" s="60"/>
    </row>
    <row r="498" spans="1:29" ht="24" customHeight="1" x14ac:dyDescent="0.4">
      <c r="A498" s="57"/>
      <c r="B498" s="59"/>
      <c r="C498" s="59"/>
      <c r="D498" s="58"/>
      <c r="E498" s="58"/>
      <c r="F498" s="59"/>
      <c r="G498" s="60"/>
      <c r="H498" s="60"/>
      <c r="I498" s="60"/>
      <c r="J498" s="60"/>
      <c r="K498" s="60"/>
      <c r="L498" s="60"/>
      <c r="M498" s="60"/>
      <c r="N498" s="60"/>
      <c r="O498" s="60"/>
      <c r="P498" s="60"/>
      <c r="Q498" s="60"/>
      <c r="R498" s="60"/>
      <c r="S498" s="60"/>
      <c r="T498" s="60"/>
      <c r="U498" s="60"/>
      <c r="V498" s="60"/>
      <c r="W498" s="60"/>
      <c r="X498" s="60"/>
      <c r="Y498" s="60"/>
      <c r="Z498" s="60"/>
      <c r="AA498" s="60"/>
      <c r="AB498" s="60"/>
      <c r="AC498" s="60"/>
    </row>
    <row r="499" spans="1:29" ht="24" customHeight="1" x14ac:dyDescent="0.4">
      <c r="A499" s="57"/>
      <c r="B499" s="59"/>
      <c r="C499" s="59"/>
      <c r="D499" s="58"/>
      <c r="E499" s="58"/>
      <c r="F499" s="59"/>
      <c r="G499" s="60"/>
      <c r="H499" s="60"/>
      <c r="I499" s="60"/>
      <c r="J499" s="60"/>
      <c r="K499" s="60"/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  <c r="AA499" s="60"/>
      <c r="AB499" s="60"/>
      <c r="AC499" s="60"/>
    </row>
    <row r="500" spans="1:29" ht="24" customHeight="1" x14ac:dyDescent="0.4">
      <c r="A500" s="57"/>
      <c r="B500" s="59"/>
      <c r="C500" s="59"/>
      <c r="D500" s="58"/>
      <c r="E500" s="58"/>
      <c r="F500" s="59"/>
      <c r="G500" s="60"/>
      <c r="H500" s="60"/>
      <c r="I500" s="60"/>
      <c r="J500" s="60"/>
      <c r="K500" s="60"/>
      <c r="L500" s="60"/>
      <c r="M500" s="60"/>
      <c r="N500" s="60"/>
      <c r="O500" s="60"/>
      <c r="P500" s="60"/>
      <c r="Q500" s="60"/>
      <c r="R500" s="60"/>
      <c r="S500" s="60"/>
      <c r="T500" s="60"/>
      <c r="U500" s="60"/>
      <c r="V500" s="60"/>
      <c r="W500" s="60"/>
      <c r="X500" s="60"/>
      <c r="Y500" s="60"/>
      <c r="Z500" s="60"/>
      <c r="AA500" s="60"/>
      <c r="AB500" s="60"/>
      <c r="AC500" s="60"/>
    </row>
    <row r="501" spans="1:29" ht="24" customHeight="1" x14ac:dyDescent="0.4">
      <c r="A501" s="57"/>
      <c r="B501" s="59"/>
      <c r="C501" s="59"/>
      <c r="D501" s="58"/>
      <c r="E501" s="58"/>
      <c r="F501" s="59"/>
      <c r="G501" s="60"/>
      <c r="H501" s="60"/>
      <c r="I501" s="60"/>
      <c r="J501" s="60"/>
      <c r="K501" s="60"/>
      <c r="L501" s="60"/>
      <c r="M501" s="60"/>
      <c r="N501" s="60"/>
      <c r="O501" s="60"/>
      <c r="P501" s="60"/>
      <c r="Q501" s="60"/>
      <c r="R501" s="60"/>
      <c r="S501" s="60"/>
      <c r="T501" s="60"/>
      <c r="U501" s="60"/>
      <c r="V501" s="60"/>
      <c r="W501" s="60"/>
      <c r="X501" s="60"/>
      <c r="Y501" s="60"/>
      <c r="Z501" s="60"/>
      <c r="AA501" s="60"/>
      <c r="AB501" s="60"/>
      <c r="AC501" s="60"/>
    </row>
    <row r="502" spans="1:29" ht="24" customHeight="1" x14ac:dyDescent="0.4">
      <c r="A502" s="57"/>
      <c r="B502" s="59"/>
      <c r="C502" s="59"/>
      <c r="D502" s="58"/>
      <c r="E502" s="58"/>
      <c r="F502" s="59"/>
      <c r="G502" s="60"/>
      <c r="H502" s="60"/>
      <c r="I502" s="60"/>
      <c r="J502" s="60"/>
      <c r="K502" s="60"/>
      <c r="L502" s="60"/>
      <c r="M502" s="60"/>
      <c r="N502" s="60"/>
      <c r="O502" s="60"/>
      <c r="P502" s="60"/>
      <c r="Q502" s="60"/>
      <c r="R502" s="60"/>
      <c r="S502" s="60"/>
      <c r="T502" s="60"/>
      <c r="U502" s="60"/>
      <c r="V502" s="60"/>
      <c r="W502" s="60"/>
      <c r="X502" s="60"/>
      <c r="Y502" s="60"/>
      <c r="Z502" s="60"/>
      <c r="AA502" s="60"/>
      <c r="AB502" s="60"/>
      <c r="AC502" s="60"/>
    </row>
    <row r="503" spans="1:29" ht="24" customHeight="1" x14ac:dyDescent="0.4">
      <c r="A503" s="57"/>
      <c r="B503" s="59"/>
      <c r="C503" s="59"/>
      <c r="D503" s="58"/>
      <c r="E503" s="58"/>
      <c r="F503" s="59"/>
      <c r="G503" s="60"/>
      <c r="H503" s="60"/>
      <c r="I503" s="60"/>
      <c r="J503" s="60"/>
      <c r="K503" s="60"/>
      <c r="L503" s="60"/>
      <c r="M503" s="60"/>
      <c r="N503" s="60"/>
      <c r="O503" s="60"/>
      <c r="P503" s="60"/>
      <c r="Q503" s="60"/>
      <c r="R503" s="60"/>
      <c r="S503" s="60"/>
      <c r="T503" s="60"/>
      <c r="U503" s="60"/>
      <c r="V503" s="60"/>
      <c r="W503" s="60"/>
      <c r="X503" s="60"/>
      <c r="Y503" s="60"/>
      <c r="Z503" s="60"/>
      <c r="AA503" s="60"/>
      <c r="AB503" s="60"/>
      <c r="AC503" s="60"/>
    </row>
    <row r="504" spans="1:29" ht="24" customHeight="1" x14ac:dyDescent="0.4">
      <c r="A504" s="57"/>
      <c r="B504" s="59"/>
      <c r="C504" s="59"/>
      <c r="D504" s="58"/>
      <c r="E504" s="58"/>
      <c r="F504" s="59"/>
      <c r="G504" s="60"/>
      <c r="H504" s="60"/>
      <c r="I504" s="60"/>
      <c r="J504" s="60"/>
      <c r="K504" s="60"/>
      <c r="L504" s="60"/>
      <c r="M504" s="60"/>
      <c r="N504" s="60"/>
      <c r="O504" s="60"/>
      <c r="P504" s="60"/>
      <c r="Q504" s="60"/>
      <c r="R504" s="60"/>
      <c r="S504" s="60"/>
      <c r="T504" s="60"/>
      <c r="U504" s="60"/>
      <c r="V504" s="60"/>
      <c r="W504" s="60"/>
      <c r="X504" s="60"/>
      <c r="Y504" s="60"/>
      <c r="Z504" s="60"/>
      <c r="AA504" s="60"/>
      <c r="AB504" s="60"/>
      <c r="AC504" s="60"/>
    </row>
    <row r="505" spans="1:29" ht="24" customHeight="1" x14ac:dyDescent="0.4">
      <c r="A505" s="57"/>
      <c r="B505" s="59"/>
      <c r="C505" s="59"/>
      <c r="D505" s="58"/>
      <c r="E505" s="58"/>
      <c r="F505" s="59"/>
      <c r="G505" s="60"/>
      <c r="H505" s="60"/>
      <c r="I505" s="60"/>
      <c r="J505" s="60"/>
      <c r="K505" s="60"/>
      <c r="L505" s="60"/>
      <c r="M505" s="60"/>
      <c r="N505" s="60"/>
      <c r="O505" s="60"/>
      <c r="P505" s="60"/>
      <c r="Q505" s="60"/>
      <c r="R505" s="60"/>
      <c r="S505" s="60"/>
      <c r="T505" s="60"/>
      <c r="U505" s="60"/>
      <c r="V505" s="60"/>
      <c r="W505" s="60"/>
      <c r="X505" s="60"/>
      <c r="Y505" s="60"/>
      <c r="Z505" s="60"/>
      <c r="AA505" s="60"/>
      <c r="AB505" s="60"/>
      <c r="AC505" s="60"/>
    </row>
    <row r="506" spans="1:29" ht="24" customHeight="1" x14ac:dyDescent="0.4">
      <c r="A506" s="57"/>
      <c r="B506" s="59"/>
      <c r="C506" s="59"/>
      <c r="D506" s="58"/>
      <c r="E506" s="58"/>
      <c r="F506" s="59"/>
      <c r="G506" s="60"/>
      <c r="H506" s="60"/>
      <c r="I506" s="60"/>
      <c r="J506" s="60"/>
      <c r="K506" s="60"/>
      <c r="L506" s="60"/>
      <c r="M506" s="60"/>
      <c r="N506" s="60"/>
      <c r="O506" s="60"/>
      <c r="P506" s="60"/>
      <c r="Q506" s="60"/>
      <c r="R506" s="60"/>
      <c r="S506" s="60"/>
      <c r="T506" s="60"/>
      <c r="U506" s="60"/>
      <c r="V506" s="60"/>
      <c r="W506" s="60"/>
      <c r="X506" s="60"/>
      <c r="Y506" s="60"/>
      <c r="Z506" s="60"/>
      <c r="AA506" s="60"/>
      <c r="AB506" s="60"/>
      <c r="AC506" s="60"/>
    </row>
    <row r="507" spans="1:29" ht="24" customHeight="1" x14ac:dyDescent="0.4">
      <c r="A507" s="57"/>
      <c r="B507" s="59"/>
      <c r="C507" s="59"/>
      <c r="D507" s="58"/>
      <c r="E507" s="58"/>
      <c r="F507" s="59"/>
      <c r="G507" s="60"/>
      <c r="H507" s="60"/>
      <c r="I507" s="60"/>
      <c r="J507" s="60"/>
      <c r="K507" s="60"/>
      <c r="L507" s="60"/>
      <c r="M507" s="60"/>
      <c r="N507" s="60"/>
      <c r="O507" s="60"/>
      <c r="P507" s="60"/>
      <c r="Q507" s="60"/>
      <c r="R507" s="60"/>
      <c r="S507" s="60"/>
      <c r="T507" s="60"/>
      <c r="U507" s="60"/>
      <c r="V507" s="60"/>
      <c r="W507" s="60"/>
      <c r="X507" s="60"/>
      <c r="Y507" s="60"/>
      <c r="Z507" s="60"/>
      <c r="AA507" s="60"/>
      <c r="AB507" s="60"/>
      <c r="AC507" s="60"/>
    </row>
    <row r="508" spans="1:29" ht="24" customHeight="1" x14ac:dyDescent="0.4">
      <c r="A508" s="57"/>
      <c r="B508" s="59"/>
      <c r="C508" s="59"/>
      <c r="D508" s="58"/>
      <c r="E508" s="58"/>
      <c r="F508" s="59"/>
      <c r="G508" s="60"/>
      <c r="H508" s="60"/>
      <c r="I508" s="60"/>
      <c r="J508" s="60"/>
      <c r="K508" s="60"/>
      <c r="L508" s="60"/>
      <c r="M508" s="60"/>
      <c r="N508" s="60"/>
      <c r="O508" s="60"/>
      <c r="P508" s="60"/>
      <c r="Q508" s="60"/>
      <c r="R508" s="60"/>
      <c r="S508" s="60"/>
      <c r="T508" s="60"/>
      <c r="U508" s="60"/>
      <c r="V508" s="60"/>
      <c r="W508" s="60"/>
      <c r="X508" s="60"/>
      <c r="Y508" s="60"/>
      <c r="Z508" s="60"/>
      <c r="AA508" s="60"/>
      <c r="AB508" s="60"/>
      <c r="AC508" s="60"/>
    </row>
    <row r="509" spans="1:29" ht="24" customHeight="1" x14ac:dyDescent="0.4">
      <c r="A509" s="57"/>
      <c r="B509" s="59"/>
      <c r="C509" s="59"/>
      <c r="D509" s="58"/>
      <c r="E509" s="58"/>
      <c r="F509" s="59"/>
      <c r="G509" s="60"/>
      <c r="H509" s="60"/>
      <c r="I509" s="60"/>
      <c r="J509" s="60"/>
      <c r="K509" s="60"/>
      <c r="L509" s="60"/>
      <c r="M509" s="60"/>
      <c r="N509" s="60"/>
      <c r="O509" s="60"/>
      <c r="P509" s="60"/>
      <c r="Q509" s="60"/>
      <c r="R509" s="60"/>
      <c r="S509" s="60"/>
      <c r="T509" s="60"/>
      <c r="U509" s="60"/>
      <c r="V509" s="60"/>
      <c r="W509" s="60"/>
      <c r="X509" s="60"/>
      <c r="Y509" s="60"/>
      <c r="Z509" s="60"/>
      <c r="AA509" s="60"/>
      <c r="AB509" s="60"/>
      <c r="AC509" s="60"/>
    </row>
    <row r="510" spans="1:29" ht="24" customHeight="1" x14ac:dyDescent="0.4">
      <c r="A510" s="57"/>
      <c r="B510" s="59"/>
      <c r="C510" s="59"/>
      <c r="D510" s="58"/>
      <c r="E510" s="58"/>
      <c r="F510" s="59"/>
      <c r="G510" s="60"/>
      <c r="H510" s="60"/>
      <c r="I510" s="60"/>
      <c r="J510" s="60"/>
      <c r="K510" s="60"/>
      <c r="L510" s="60"/>
      <c r="M510" s="60"/>
      <c r="N510" s="60"/>
      <c r="O510" s="60"/>
      <c r="P510" s="60"/>
      <c r="Q510" s="60"/>
      <c r="R510" s="60"/>
      <c r="S510" s="60"/>
      <c r="T510" s="60"/>
      <c r="U510" s="60"/>
      <c r="V510" s="60"/>
      <c r="W510" s="60"/>
      <c r="X510" s="60"/>
      <c r="Y510" s="60"/>
      <c r="Z510" s="60"/>
      <c r="AA510" s="60"/>
      <c r="AB510" s="60"/>
      <c r="AC510" s="60"/>
    </row>
    <row r="511" spans="1:29" ht="24" customHeight="1" x14ac:dyDescent="0.4">
      <c r="A511" s="57"/>
      <c r="B511" s="59"/>
      <c r="C511" s="59"/>
      <c r="D511" s="58"/>
      <c r="E511" s="58"/>
      <c r="F511" s="59"/>
      <c r="G511" s="60"/>
      <c r="H511" s="60"/>
      <c r="I511" s="60"/>
      <c r="J511" s="60"/>
      <c r="K511" s="60"/>
      <c r="L511" s="60"/>
      <c r="M511" s="60"/>
      <c r="N511" s="60"/>
      <c r="O511" s="60"/>
      <c r="P511" s="60"/>
      <c r="Q511" s="60"/>
      <c r="R511" s="60"/>
      <c r="S511" s="60"/>
      <c r="T511" s="60"/>
      <c r="U511" s="60"/>
      <c r="V511" s="60"/>
      <c r="W511" s="60"/>
      <c r="X511" s="60"/>
      <c r="Y511" s="60"/>
      <c r="Z511" s="60"/>
      <c r="AA511" s="60"/>
      <c r="AB511" s="60"/>
      <c r="AC511" s="60"/>
    </row>
    <row r="512" spans="1:29" ht="24" customHeight="1" x14ac:dyDescent="0.4">
      <c r="A512" s="57"/>
      <c r="B512" s="59"/>
      <c r="C512" s="59"/>
      <c r="D512" s="58"/>
      <c r="E512" s="58"/>
      <c r="F512" s="59"/>
      <c r="G512" s="60"/>
      <c r="H512" s="60"/>
      <c r="I512" s="60"/>
      <c r="J512" s="60"/>
      <c r="K512" s="60"/>
      <c r="L512" s="60"/>
      <c r="M512" s="60"/>
      <c r="N512" s="60"/>
      <c r="O512" s="60"/>
      <c r="P512" s="60"/>
      <c r="Q512" s="60"/>
      <c r="R512" s="60"/>
      <c r="S512" s="60"/>
      <c r="T512" s="60"/>
      <c r="U512" s="60"/>
      <c r="V512" s="60"/>
      <c r="W512" s="60"/>
      <c r="X512" s="60"/>
      <c r="Y512" s="60"/>
      <c r="Z512" s="60"/>
      <c r="AA512" s="60"/>
      <c r="AB512" s="60"/>
      <c r="AC512" s="60"/>
    </row>
    <row r="513" spans="1:29" ht="24" customHeight="1" x14ac:dyDescent="0.4">
      <c r="A513" s="57"/>
      <c r="B513" s="59"/>
      <c r="C513" s="59"/>
      <c r="D513" s="58"/>
      <c r="E513" s="58"/>
      <c r="F513" s="59"/>
      <c r="G513" s="60"/>
      <c r="H513" s="60"/>
      <c r="I513" s="60"/>
      <c r="J513" s="60"/>
      <c r="K513" s="60"/>
      <c r="L513" s="60"/>
      <c r="M513" s="60"/>
      <c r="N513" s="60"/>
      <c r="O513" s="60"/>
      <c r="P513" s="60"/>
      <c r="Q513" s="60"/>
      <c r="R513" s="60"/>
      <c r="S513" s="60"/>
      <c r="T513" s="60"/>
      <c r="U513" s="60"/>
      <c r="V513" s="60"/>
      <c r="W513" s="60"/>
      <c r="X513" s="60"/>
      <c r="Y513" s="60"/>
      <c r="Z513" s="60"/>
      <c r="AA513" s="60"/>
      <c r="AB513" s="60"/>
      <c r="AC513" s="60"/>
    </row>
    <row r="514" spans="1:29" ht="24" customHeight="1" x14ac:dyDescent="0.4">
      <c r="A514" s="57"/>
      <c r="B514" s="59"/>
      <c r="C514" s="59"/>
      <c r="D514" s="58"/>
      <c r="E514" s="58"/>
      <c r="F514" s="59"/>
      <c r="G514" s="60"/>
      <c r="H514" s="60"/>
      <c r="I514" s="60"/>
      <c r="J514" s="60"/>
      <c r="K514" s="60"/>
      <c r="L514" s="60"/>
      <c r="M514" s="60"/>
      <c r="N514" s="60"/>
      <c r="O514" s="60"/>
      <c r="P514" s="60"/>
      <c r="Q514" s="60"/>
      <c r="R514" s="60"/>
      <c r="S514" s="60"/>
      <c r="T514" s="60"/>
      <c r="U514" s="60"/>
      <c r="V514" s="60"/>
      <c r="W514" s="60"/>
      <c r="X514" s="60"/>
      <c r="Y514" s="60"/>
      <c r="Z514" s="60"/>
      <c r="AA514" s="60"/>
      <c r="AB514" s="60"/>
      <c r="AC514" s="60"/>
    </row>
    <row r="515" spans="1:29" ht="24" customHeight="1" x14ac:dyDescent="0.4">
      <c r="A515" s="57"/>
      <c r="B515" s="59"/>
      <c r="C515" s="59"/>
      <c r="D515" s="58"/>
      <c r="E515" s="58"/>
      <c r="F515" s="59"/>
      <c r="G515" s="60"/>
      <c r="H515" s="60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  <c r="AA515" s="60"/>
      <c r="AB515" s="60"/>
      <c r="AC515" s="60"/>
    </row>
    <row r="516" spans="1:29" ht="24" customHeight="1" x14ac:dyDescent="0.4">
      <c r="A516" s="57"/>
      <c r="B516" s="59"/>
      <c r="C516" s="59"/>
      <c r="D516" s="58"/>
      <c r="E516" s="58"/>
      <c r="F516" s="59"/>
      <c r="G516" s="60"/>
      <c r="H516" s="60"/>
      <c r="I516" s="60"/>
      <c r="J516" s="60"/>
      <c r="K516" s="60"/>
      <c r="L516" s="60"/>
      <c r="M516" s="60"/>
      <c r="N516" s="60"/>
      <c r="O516" s="60"/>
      <c r="P516" s="60"/>
      <c r="Q516" s="60"/>
      <c r="R516" s="60"/>
      <c r="S516" s="60"/>
      <c r="T516" s="60"/>
      <c r="U516" s="60"/>
      <c r="V516" s="60"/>
      <c r="W516" s="60"/>
      <c r="X516" s="60"/>
      <c r="Y516" s="60"/>
      <c r="Z516" s="60"/>
      <c r="AA516" s="60"/>
      <c r="AB516" s="60"/>
      <c r="AC516" s="60"/>
    </row>
    <row r="517" spans="1:29" ht="24" customHeight="1" x14ac:dyDescent="0.4">
      <c r="A517" s="57"/>
      <c r="B517" s="59"/>
      <c r="C517" s="59"/>
      <c r="D517" s="58"/>
      <c r="E517" s="58"/>
      <c r="F517" s="59"/>
      <c r="G517" s="60"/>
      <c r="H517" s="60"/>
      <c r="I517" s="60"/>
      <c r="J517" s="60"/>
      <c r="K517" s="60"/>
      <c r="L517" s="60"/>
      <c r="M517" s="60"/>
      <c r="N517" s="60"/>
      <c r="O517" s="60"/>
      <c r="P517" s="60"/>
      <c r="Q517" s="60"/>
      <c r="R517" s="60"/>
      <c r="S517" s="60"/>
      <c r="T517" s="60"/>
      <c r="U517" s="60"/>
      <c r="V517" s="60"/>
      <c r="W517" s="60"/>
      <c r="X517" s="60"/>
      <c r="Y517" s="60"/>
      <c r="Z517" s="60"/>
      <c r="AA517" s="60"/>
      <c r="AB517" s="60"/>
      <c r="AC517" s="60"/>
    </row>
    <row r="518" spans="1:29" ht="24" customHeight="1" x14ac:dyDescent="0.4">
      <c r="A518" s="57"/>
      <c r="B518" s="59"/>
      <c r="C518" s="59"/>
      <c r="D518" s="58"/>
      <c r="E518" s="58"/>
      <c r="F518" s="59"/>
      <c r="G518" s="60"/>
      <c r="H518" s="60"/>
      <c r="I518" s="60"/>
      <c r="J518" s="60"/>
      <c r="K518" s="60"/>
      <c r="L518" s="60"/>
      <c r="M518" s="60"/>
      <c r="N518" s="60"/>
      <c r="O518" s="60"/>
      <c r="P518" s="60"/>
      <c r="Q518" s="60"/>
      <c r="R518" s="60"/>
      <c r="S518" s="60"/>
      <c r="T518" s="60"/>
      <c r="U518" s="60"/>
      <c r="V518" s="60"/>
      <c r="W518" s="60"/>
      <c r="X518" s="60"/>
      <c r="Y518" s="60"/>
      <c r="Z518" s="60"/>
      <c r="AA518" s="60"/>
      <c r="AB518" s="60"/>
      <c r="AC518" s="60"/>
    </row>
    <row r="519" spans="1:29" ht="24" customHeight="1" x14ac:dyDescent="0.4">
      <c r="A519" s="57"/>
      <c r="B519" s="59"/>
      <c r="C519" s="59"/>
      <c r="D519" s="58"/>
      <c r="E519" s="58"/>
      <c r="F519" s="59"/>
      <c r="G519" s="60"/>
      <c r="H519" s="60"/>
      <c r="I519" s="60"/>
      <c r="J519" s="60"/>
      <c r="K519" s="60"/>
      <c r="L519" s="60"/>
      <c r="M519" s="60"/>
      <c r="N519" s="60"/>
      <c r="O519" s="60"/>
      <c r="P519" s="60"/>
      <c r="Q519" s="60"/>
      <c r="R519" s="60"/>
      <c r="S519" s="60"/>
      <c r="T519" s="60"/>
      <c r="U519" s="60"/>
      <c r="V519" s="60"/>
      <c r="W519" s="60"/>
      <c r="X519" s="60"/>
      <c r="Y519" s="60"/>
      <c r="Z519" s="60"/>
      <c r="AA519" s="60"/>
      <c r="AB519" s="60"/>
      <c r="AC519" s="60"/>
    </row>
    <row r="520" spans="1:29" ht="24" customHeight="1" x14ac:dyDescent="0.4">
      <c r="A520" s="57"/>
      <c r="B520" s="59"/>
      <c r="C520" s="59"/>
      <c r="D520" s="58"/>
      <c r="E520" s="58"/>
      <c r="F520" s="59"/>
      <c r="G520" s="60"/>
      <c r="H520" s="60"/>
      <c r="I520" s="60"/>
      <c r="J520" s="60"/>
      <c r="K520" s="60"/>
      <c r="L520" s="60"/>
      <c r="M520" s="60"/>
      <c r="N520" s="60"/>
      <c r="O520" s="60"/>
      <c r="P520" s="60"/>
      <c r="Q520" s="60"/>
      <c r="R520" s="60"/>
      <c r="S520" s="60"/>
      <c r="T520" s="60"/>
      <c r="U520" s="60"/>
      <c r="V520" s="60"/>
      <c r="W520" s="60"/>
      <c r="X520" s="60"/>
      <c r="Y520" s="60"/>
      <c r="Z520" s="60"/>
      <c r="AA520" s="60"/>
      <c r="AB520" s="60"/>
      <c r="AC520" s="60"/>
    </row>
    <row r="521" spans="1:29" ht="24" customHeight="1" x14ac:dyDescent="0.4">
      <c r="A521" s="57"/>
      <c r="B521" s="59"/>
      <c r="C521" s="59"/>
      <c r="D521" s="58"/>
      <c r="E521" s="58"/>
      <c r="F521" s="59"/>
      <c r="G521" s="60"/>
      <c r="H521" s="60"/>
      <c r="I521" s="60"/>
      <c r="J521" s="60"/>
      <c r="K521" s="60"/>
      <c r="L521" s="60"/>
      <c r="M521" s="60"/>
      <c r="N521" s="60"/>
      <c r="O521" s="60"/>
      <c r="P521" s="60"/>
      <c r="Q521" s="60"/>
      <c r="R521" s="60"/>
      <c r="S521" s="60"/>
      <c r="T521" s="60"/>
      <c r="U521" s="60"/>
      <c r="V521" s="60"/>
      <c r="W521" s="60"/>
      <c r="X521" s="60"/>
      <c r="Y521" s="60"/>
      <c r="Z521" s="60"/>
      <c r="AA521" s="60"/>
      <c r="AB521" s="60"/>
      <c r="AC521" s="60"/>
    </row>
    <row r="522" spans="1:29" ht="24" customHeight="1" x14ac:dyDescent="0.4">
      <c r="A522" s="57"/>
      <c r="B522" s="59"/>
      <c r="C522" s="59"/>
      <c r="D522" s="58"/>
      <c r="E522" s="58"/>
      <c r="F522" s="59"/>
      <c r="G522" s="60"/>
      <c r="H522" s="60"/>
      <c r="I522" s="60"/>
      <c r="J522" s="60"/>
      <c r="K522" s="60"/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  <c r="AA522" s="60"/>
      <c r="AB522" s="60"/>
      <c r="AC522" s="60"/>
    </row>
    <row r="523" spans="1:29" ht="24" customHeight="1" x14ac:dyDescent="0.4">
      <c r="A523" s="57"/>
      <c r="B523" s="59"/>
      <c r="C523" s="59"/>
      <c r="D523" s="58"/>
      <c r="E523" s="58"/>
      <c r="F523" s="59"/>
      <c r="G523" s="60"/>
      <c r="H523" s="60"/>
      <c r="I523" s="60"/>
      <c r="J523" s="60"/>
      <c r="K523" s="60"/>
      <c r="L523" s="60"/>
      <c r="M523" s="60"/>
      <c r="N523" s="60"/>
      <c r="O523" s="60"/>
      <c r="P523" s="60"/>
      <c r="Q523" s="60"/>
      <c r="R523" s="60"/>
      <c r="S523" s="60"/>
      <c r="T523" s="60"/>
      <c r="U523" s="60"/>
      <c r="V523" s="60"/>
      <c r="W523" s="60"/>
      <c r="X523" s="60"/>
      <c r="Y523" s="60"/>
      <c r="Z523" s="60"/>
      <c r="AA523" s="60"/>
      <c r="AB523" s="60"/>
      <c r="AC523" s="60"/>
    </row>
    <row r="524" spans="1:29" ht="24" customHeight="1" x14ac:dyDescent="0.4">
      <c r="A524" s="57"/>
      <c r="B524" s="59"/>
      <c r="C524" s="59"/>
      <c r="D524" s="58"/>
      <c r="E524" s="58"/>
      <c r="F524" s="59"/>
      <c r="G524" s="60"/>
      <c r="H524" s="60"/>
      <c r="I524" s="60"/>
      <c r="J524" s="60"/>
      <c r="K524" s="60"/>
      <c r="L524" s="60"/>
      <c r="M524" s="60"/>
      <c r="N524" s="60"/>
      <c r="O524" s="60"/>
      <c r="P524" s="60"/>
      <c r="Q524" s="60"/>
      <c r="R524" s="60"/>
      <c r="S524" s="60"/>
      <c r="T524" s="60"/>
      <c r="U524" s="60"/>
      <c r="V524" s="60"/>
      <c r="W524" s="60"/>
      <c r="X524" s="60"/>
      <c r="Y524" s="60"/>
      <c r="Z524" s="60"/>
      <c r="AA524" s="60"/>
      <c r="AB524" s="60"/>
      <c r="AC524" s="60"/>
    </row>
    <row r="525" spans="1:29" ht="24" customHeight="1" x14ac:dyDescent="0.4">
      <c r="A525" s="57"/>
      <c r="B525" s="59"/>
      <c r="C525" s="59"/>
      <c r="D525" s="58"/>
      <c r="E525" s="58"/>
      <c r="F525" s="59"/>
      <c r="G525" s="60"/>
      <c r="H525" s="60"/>
      <c r="I525" s="60"/>
      <c r="J525" s="60"/>
      <c r="K525" s="60"/>
      <c r="L525" s="60"/>
      <c r="M525" s="60"/>
      <c r="N525" s="60"/>
      <c r="O525" s="60"/>
      <c r="P525" s="60"/>
      <c r="Q525" s="60"/>
      <c r="R525" s="60"/>
      <c r="S525" s="60"/>
      <c r="T525" s="60"/>
      <c r="U525" s="60"/>
      <c r="V525" s="60"/>
      <c r="W525" s="60"/>
      <c r="X525" s="60"/>
      <c r="Y525" s="60"/>
      <c r="Z525" s="60"/>
      <c r="AA525" s="60"/>
      <c r="AB525" s="60"/>
      <c r="AC525" s="60"/>
    </row>
    <row r="526" spans="1:29" ht="24" customHeight="1" x14ac:dyDescent="0.4">
      <c r="A526" s="57"/>
      <c r="B526" s="59"/>
      <c r="C526" s="59"/>
      <c r="D526" s="58"/>
      <c r="E526" s="58"/>
      <c r="F526" s="59"/>
      <c r="G526" s="60"/>
      <c r="H526" s="60"/>
      <c r="I526" s="60"/>
      <c r="J526" s="60"/>
      <c r="K526" s="60"/>
      <c r="L526" s="60"/>
      <c r="M526" s="60"/>
      <c r="N526" s="60"/>
      <c r="O526" s="60"/>
      <c r="P526" s="60"/>
      <c r="Q526" s="60"/>
      <c r="R526" s="60"/>
      <c r="S526" s="60"/>
      <c r="T526" s="60"/>
      <c r="U526" s="60"/>
      <c r="V526" s="60"/>
      <c r="W526" s="60"/>
      <c r="X526" s="60"/>
      <c r="Y526" s="60"/>
      <c r="Z526" s="60"/>
      <c r="AA526" s="60"/>
      <c r="AB526" s="60"/>
      <c r="AC526" s="60"/>
    </row>
    <row r="527" spans="1:29" ht="24" customHeight="1" x14ac:dyDescent="0.4">
      <c r="A527" s="57"/>
      <c r="B527" s="59"/>
      <c r="C527" s="59"/>
      <c r="D527" s="58"/>
      <c r="E527" s="58"/>
      <c r="F527" s="59"/>
      <c r="G527" s="60"/>
      <c r="H527" s="60"/>
      <c r="I527" s="60"/>
      <c r="J527" s="60"/>
      <c r="K527" s="60"/>
      <c r="L527" s="60"/>
      <c r="M527" s="60"/>
      <c r="N527" s="60"/>
      <c r="O527" s="60"/>
      <c r="P527" s="60"/>
      <c r="Q527" s="60"/>
      <c r="R527" s="60"/>
      <c r="S527" s="60"/>
      <c r="T527" s="60"/>
      <c r="U527" s="60"/>
      <c r="V527" s="60"/>
      <c r="W527" s="60"/>
      <c r="X527" s="60"/>
      <c r="Y527" s="60"/>
      <c r="Z527" s="60"/>
      <c r="AA527" s="60"/>
      <c r="AB527" s="60"/>
      <c r="AC527" s="60"/>
    </row>
    <row r="528" spans="1:29" ht="24" customHeight="1" x14ac:dyDescent="0.4">
      <c r="A528" s="57"/>
      <c r="B528" s="59"/>
      <c r="C528" s="59"/>
      <c r="D528" s="58"/>
      <c r="E528" s="58"/>
      <c r="F528" s="59"/>
      <c r="G528" s="60"/>
      <c r="H528" s="60"/>
      <c r="I528" s="60"/>
      <c r="J528" s="60"/>
      <c r="K528" s="60"/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  <c r="AA528" s="60"/>
      <c r="AB528" s="60"/>
      <c r="AC528" s="60"/>
    </row>
    <row r="529" spans="1:29" ht="24" customHeight="1" x14ac:dyDescent="0.4">
      <c r="A529" s="57"/>
      <c r="B529" s="59"/>
      <c r="C529" s="59"/>
      <c r="D529" s="58"/>
      <c r="E529" s="58"/>
      <c r="F529" s="59"/>
      <c r="G529" s="60"/>
      <c r="H529" s="60"/>
      <c r="I529" s="60"/>
      <c r="J529" s="60"/>
      <c r="K529" s="60"/>
      <c r="L529" s="60"/>
      <c r="M529" s="60"/>
      <c r="N529" s="60"/>
      <c r="O529" s="60"/>
      <c r="P529" s="60"/>
      <c r="Q529" s="60"/>
      <c r="R529" s="60"/>
      <c r="S529" s="60"/>
      <c r="T529" s="60"/>
      <c r="U529" s="60"/>
      <c r="V529" s="60"/>
      <c r="W529" s="60"/>
      <c r="X529" s="60"/>
      <c r="Y529" s="60"/>
      <c r="Z529" s="60"/>
      <c r="AA529" s="60"/>
      <c r="AB529" s="60"/>
      <c r="AC529" s="60"/>
    </row>
    <row r="530" spans="1:29" ht="24" customHeight="1" x14ac:dyDescent="0.4">
      <c r="A530" s="57"/>
      <c r="B530" s="59"/>
      <c r="C530" s="59"/>
      <c r="D530" s="58"/>
      <c r="E530" s="58"/>
      <c r="F530" s="59"/>
      <c r="G530" s="60"/>
      <c r="H530" s="60"/>
      <c r="I530" s="60"/>
      <c r="J530" s="60"/>
      <c r="K530" s="60"/>
      <c r="L530" s="60"/>
      <c r="M530" s="60"/>
      <c r="N530" s="60"/>
      <c r="O530" s="60"/>
      <c r="P530" s="60"/>
      <c r="Q530" s="60"/>
      <c r="R530" s="60"/>
      <c r="S530" s="60"/>
      <c r="T530" s="60"/>
      <c r="U530" s="60"/>
      <c r="V530" s="60"/>
      <c r="W530" s="60"/>
      <c r="X530" s="60"/>
      <c r="Y530" s="60"/>
      <c r="Z530" s="60"/>
      <c r="AA530" s="60"/>
      <c r="AB530" s="60"/>
      <c r="AC530" s="60"/>
    </row>
    <row r="531" spans="1:29" ht="24" customHeight="1" x14ac:dyDescent="0.4">
      <c r="A531" s="57"/>
      <c r="B531" s="59"/>
      <c r="C531" s="59"/>
      <c r="D531" s="58"/>
      <c r="E531" s="58"/>
      <c r="F531" s="59"/>
      <c r="G531" s="60"/>
      <c r="H531" s="60"/>
      <c r="I531" s="60"/>
      <c r="J531" s="60"/>
      <c r="K531" s="60"/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  <c r="AA531" s="60"/>
      <c r="AB531" s="60"/>
      <c r="AC531" s="60"/>
    </row>
    <row r="532" spans="1:29" ht="24" customHeight="1" x14ac:dyDescent="0.4">
      <c r="A532" s="57"/>
      <c r="B532" s="59"/>
      <c r="C532" s="59"/>
      <c r="D532" s="58"/>
      <c r="E532" s="58"/>
      <c r="F532" s="59"/>
      <c r="G532" s="60"/>
      <c r="H532" s="60"/>
      <c r="I532" s="60"/>
      <c r="J532" s="60"/>
      <c r="K532" s="60"/>
      <c r="L532" s="60"/>
      <c r="M532" s="60"/>
      <c r="N532" s="60"/>
      <c r="O532" s="60"/>
      <c r="P532" s="60"/>
      <c r="Q532" s="60"/>
      <c r="R532" s="60"/>
      <c r="S532" s="60"/>
      <c r="T532" s="60"/>
      <c r="U532" s="60"/>
      <c r="V532" s="60"/>
      <c r="W532" s="60"/>
      <c r="X532" s="60"/>
      <c r="Y532" s="60"/>
      <c r="Z532" s="60"/>
      <c r="AA532" s="60"/>
      <c r="AB532" s="60"/>
      <c r="AC532" s="60"/>
    </row>
    <row r="533" spans="1:29" ht="24" customHeight="1" x14ac:dyDescent="0.4">
      <c r="A533" s="57"/>
      <c r="B533" s="59"/>
      <c r="C533" s="59"/>
      <c r="D533" s="58"/>
      <c r="E533" s="58"/>
      <c r="F533" s="59"/>
      <c r="G533" s="60"/>
      <c r="H533" s="60"/>
      <c r="I533" s="60"/>
      <c r="J533" s="60"/>
      <c r="K533" s="60"/>
      <c r="L533" s="60"/>
      <c r="M533" s="60"/>
      <c r="N533" s="60"/>
      <c r="O533" s="60"/>
      <c r="P533" s="60"/>
      <c r="Q533" s="60"/>
      <c r="R533" s="60"/>
      <c r="S533" s="60"/>
      <c r="T533" s="60"/>
      <c r="U533" s="60"/>
      <c r="V533" s="60"/>
      <c r="W533" s="60"/>
      <c r="X533" s="60"/>
      <c r="Y533" s="60"/>
      <c r="Z533" s="60"/>
      <c r="AA533" s="60"/>
      <c r="AB533" s="60"/>
      <c r="AC533" s="60"/>
    </row>
    <row r="534" spans="1:29" ht="24" customHeight="1" x14ac:dyDescent="0.4">
      <c r="A534" s="57"/>
      <c r="B534" s="59"/>
      <c r="C534" s="59"/>
      <c r="D534" s="58"/>
      <c r="E534" s="58"/>
      <c r="F534" s="59"/>
      <c r="G534" s="60"/>
      <c r="H534" s="60"/>
      <c r="I534" s="60"/>
      <c r="J534" s="60"/>
      <c r="K534" s="60"/>
      <c r="L534" s="60"/>
      <c r="M534" s="60"/>
      <c r="N534" s="60"/>
      <c r="O534" s="60"/>
      <c r="P534" s="60"/>
      <c r="Q534" s="60"/>
      <c r="R534" s="60"/>
      <c r="S534" s="60"/>
      <c r="T534" s="60"/>
      <c r="U534" s="60"/>
      <c r="V534" s="60"/>
      <c r="W534" s="60"/>
      <c r="X534" s="60"/>
      <c r="Y534" s="60"/>
      <c r="Z534" s="60"/>
      <c r="AA534" s="60"/>
      <c r="AB534" s="60"/>
      <c r="AC534" s="60"/>
    </row>
    <row r="535" spans="1:29" ht="24" customHeight="1" x14ac:dyDescent="0.4">
      <c r="A535" s="57"/>
      <c r="B535" s="59"/>
      <c r="C535" s="59"/>
      <c r="D535" s="58"/>
      <c r="E535" s="58"/>
      <c r="F535" s="59"/>
      <c r="G535" s="60"/>
      <c r="H535" s="60"/>
      <c r="I535" s="60"/>
      <c r="J535" s="60"/>
      <c r="K535" s="60"/>
      <c r="L535" s="60"/>
      <c r="M535" s="60"/>
      <c r="N535" s="60"/>
      <c r="O535" s="60"/>
      <c r="P535" s="60"/>
      <c r="Q535" s="60"/>
      <c r="R535" s="60"/>
      <c r="S535" s="60"/>
      <c r="T535" s="60"/>
      <c r="U535" s="60"/>
      <c r="V535" s="60"/>
      <c r="W535" s="60"/>
      <c r="X535" s="60"/>
      <c r="Y535" s="60"/>
      <c r="Z535" s="60"/>
      <c r="AA535" s="60"/>
      <c r="AB535" s="60"/>
      <c r="AC535" s="60"/>
    </row>
    <row r="536" spans="1:29" ht="24" customHeight="1" x14ac:dyDescent="0.4">
      <c r="A536" s="57"/>
      <c r="B536" s="59"/>
      <c r="C536" s="59"/>
      <c r="D536" s="58"/>
      <c r="E536" s="58"/>
      <c r="F536" s="59"/>
      <c r="G536" s="60"/>
      <c r="H536" s="60"/>
      <c r="I536" s="60"/>
      <c r="J536" s="60"/>
      <c r="K536" s="60"/>
      <c r="L536" s="60"/>
      <c r="M536" s="60"/>
      <c r="N536" s="60"/>
      <c r="O536" s="60"/>
      <c r="P536" s="60"/>
      <c r="Q536" s="60"/>
      <c r="R536" s="60"/>
      <c r="S536" s="60"/>
      <c r="T536" s="60"/>
      <c r="U536" s="60"/>
      <c r="V536" s="60"/>
      <c r="W536" s="60"/>
      <c r="X536" s="60"/>
      <c r="Y536" s="60"/>
      <c r="Z536" s="60"/>
      <c r="AA536" s="60"/>
      <c r="AB536" s="60"/>
      <c r="AC536" s="60"/>
    </row>
    <row r="537" spans="1:29" ht="24" customHeight="1" x14ac:dyDescent="0.4">
      <c r="A537" s="57"/>
      <c r="B537" s="59"/>
      <c r="C537" s="59"/>
      <c r="D537" s="58"/>
      <c r="E537" s="58"/>
      <c r="F537" s="59"/>
      <c r="G537" s="60"/>
      <c r="H537" s="60"/>
      <c r="I537" s="60"/>
      <c r="J537" s="60"/>
      <c r="K537" s="60"/>
      <c r="L537" s="60"/>
      <c r="M537" s="60"/>
      <c r="N537" s="60"/>
      <c r="O537" s="60"/>
      <c r="P537" s="60"/>
      <c r="Q537" s="60"/>
      <c r="R537" s="60"/>
      <c r="S537" s="60"/>
      <c r="T537" s="60"/>
      <c r="U537" s="60"/>
      <c r="V537" s="60"/>
      <c r="W537" s="60"/>
      <c r="X537" s="60"/>
      <c r="Y537" s="60"/>
      <c r="Z537" s="60"/>
      <c r="AA537" s="60"/>
      <c r="AB537" s="60"/>
      <c r="AC537" s="60"/>
    </row>
    <row r="538" spans="1:29" ht="24" customHeight="1" x14ac:dyDescent="0.4">
      <c r="A538" s="57"/>
      <c r="B538" s="59"/>
      <c r="C538" s="59"/>
      <c r="D538" s="58"/>
      <c r="E538" s="58"/>
      <c r="F538" s="59"/>
      <c r="G538" s="60"/>
      <c r="H538" s="60"/>
      <c r="I538" s="60"/>
      <c r="J538" s="60"/>
      <c r="K538" s="60"/>
      <c r="L538" s="60"/>
      <c r="M538" s="60"/>
      <c r="N538" s="60"/>
      <c r="O538" s="60"/>
      <c r="P538" s="60"/>
      <c r="Q538" s="60"/>
      <c r="R538" s="60"/>
      <c r="S538" s="60"/>
      <c r="T538" s="60"/>
      <c r="U538" s="60"/>
      <c r="V538" s="60"/>
      <c r="W538" s="60"/>
      <c r="X538" s="60"/>
      <c r="Y538" s="60"/>
      <c r="Z538" s="60"/>
      <c r="AA538" s="60"/>
      <c r="AB538" s="60"/>
      <c r="AC538" s="60"/>
    </row>
    <row r="539" spans="1:29" ht="24" customHeight="1" x14ac:dyDescent="0.4">
      <c r="A539" s="57"/>
      <c r="B539" s="59"/>
      <c r="C539" s="59"/>
      <c r="D539" s="58"/>
      <c r="E539" s="58"/>
      <c r="F539" s="59"/>
      <c r="G539" s="60"/>
      <c r="H539" s="60"/>
      <c r="I539" s="60"/>
      <c r="J539" s="60"/>
      <c r="K539" s="60"/>
      <c r="L539" s="60"/>
      <c r="M539" s="60"/>
      <c r="N539" s="60"/>
      <c r="O539" s="60"/>
      <c r="P539" s="60"/>
      <c r="Q539" s="60"/>
      <c r="R539" s="60"/>
      <c r="S539" s="60"/>
      <c r="T539" s="60"/>
      <c r="U539" s="60"/>
      <c r="V539" s="60"/>
      <c r="W539" s="60"/>
      <c r="X539" s="60"/>
      <c r="Y539" s="60"/>
      <c r="Z539" s="60"/>
      <c r="AA539" s="60"/>
      <c r="AB539" s="60"/>
      <c r="AC539" s="60"/>
    </row>
    <row r="540" spans="1:29" ht="24" customHeight="1" x14ac:dyDescent="0.4">
      <c r="A540" s="57"/>
      <c r="B540" s="59"/>
      <c r="C540" s="59"/>
      <c r="D540" s="58"/>
      <c r="E540" s="58"/>
      <c r="F540" s="59"/>
      <c r="G540" s="60"/>
      <c r="H540" s="60"/>
      <c r="I540" s="60"/>
      <c r="J540" s="60"/>
      <c r="K540" s="60"/>
      <c r="L540" s="60"/>
      <c r="M540" s="60"/>
      <c r="N540" s="60"/>
      <c r="O540" s="60"/>
      <c r="P540" s="60"/>
      <c r="Q540" s="60"/>
      <c r="R540" s="60"/>
      <c r="S540" s="60"/>
      <c r="T540" s="60"/>
      <c r="U540" s="60"/>
      <c r="V540" s="60"/>
      <c r="W540" s="60"/>
      <c r="X540" s="60"/>
      <c r="Y540" s="60"/>
      <c r="Z540" s="60"/>
      <c r="AA540" s="60"/>
      <c r="AB540" s="60"/>
      <c r="AC540" s="60"/>
    </row>
    <row r="541" spans="1:29" ht="24" customHeight="1" x14ac:dyDescent="0.4">
      <c r="A541" s="57"/>
      <c r="B541" s="59"/>
      <c r="C541" s="59"/>
      <c r="D541" s="58"/>
      <c r="E541" s="58"/>
      <c r="F541" s="59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0"/>
      <c r="V541" s="60"/>
      <c r="W541" s="60"/>
      <c r="X541" s="60"/>
      <c r="Y541" s="60"/>
      <c r="Z541" s="60"/>
      <c r="AA541" s="60"/>
      <c r="AB541" s="60"/>
      <c r="AC541" s="60"/>
    </row>
    <row r="542" spans="1:29" ht="24" customHeight="1" x14ac:dyDescent="0.4">
      <c r="A542" s="57"/>
      <c r="B542" s="59"/>
      <c r="C542" s="59"/>
      <c r="D542" s="58"/>
      <c r="E542" s="58"/>
      <c r="F542" s="59"/>
      <c r="G542" s="60"/>
      <c r="H542" s="60"/>
      <c r="I542" s="60"/>
      <c r="J542" s="60"/>
      <c r="K542" s="60"/>
      <c r="L542" s="60"/>
      <c r="M542" s="60"/>
      <c r="N542" s="60"/>
      <c r="O542" s="60"/>
      <c r="P542" s="60"/>
      <c r="Q542" s="60"/>
      <c r="R542" s="60"/>
      <c r="S542" s="60"/>
      <c r="T542" s="60"/>
      <c r="U542" s="60"/>
      <c r="V542" s="60"/>
      <c r="W542" s="60"/>
      <c r="X542" s="60"/>
      <c r="Y542" s="60"/>
      <c r="Z542" s="60"/>
      <c r="AA542" s="60"/>
      <c r="AB542" s="60"/>
      <c r="AC542" s="60"/>
    </row>
    <row r="543" spans="1:29" ht="24" customHeight="1" x14ac:dyDescent="0.4">
      <c r="A543" s="57"/>
      <c r="B543" s="59"/>
      <c r="C543" s="59"/>
      <c r="D543" s="58"/>
      <c r="E543" s="58"/>
      <c r="F543" s="59"/>
      <c r="G543" s="60"/>
      <c r="H543" s="60"/>
      <c r="I543" s="60"/>
      <c r="J543" s="60"/>
      <c r="K543" s="60"/>
      <c r="L543" s="60"/>
      <c r="M543" s="60"/>
      <c r="N543" s="60"/>
      <c r="O543" s="60"/>
      <c r="P543" s="60"/>
      <c r="Q543" s="60"/>
      <c r="R543" s="60"/>
      <c r="S543" s="60"/>
      <c r="T543" s="60"/>
      <c r="U543" s="60"/>
      <c r="V543" s="60"/>
      <c r="W543" s="60"/>
      <c r="X543" s="60"/>
      <c r="Y543" s="60"/>
      <c r="Z543" s="60"/>
      <c r="AA543" s="60"/>
      <c r="AB543" s="60"/>
      <c r="AC543" s="60"/>
    </row>
    <row r="544" spans="1:29" ht="24" customHeight="1" x14ac:dyDescent="0.4">
      <c r="A544" s="57"/>
      <c r="B544" s="59"/>
      <c r="C544" s="59"/>
      <c r="D544" s="58"/>
      <c r="E544" s="58"/>
      <c r="F544" s="59"/>
      <c r="G544" s="60"/>
      <c r="H544" s="60"/>
      <c r="I544" s="60"/>
      <c r="J544" s="60"/>
      <c r="K544" s="60"/>
      <c r="L544" s="60"/>
      <c r="M544" s="60"/>
      <c r="N544" s="60"/>
      <c r="O544" s="60"/>
      <c r="P544" s="60"/>
      <c r="Q544" s="60"/>
      <c r="R544" s="60"/>
      <c r="S544" s="60"/>
      <c r="T544" s="60"/>
      <c r="U544" s="60"/>
      <c r="V544" s="60"/>
      <c r="W544" s="60"/>
      <c r="X544" s="60"/>
      <c r="Y544" s="60"/>
      <c r="Z544" s="60"/>
      <c r="AA544" s="60"/>
      <c r="AB544" s="60"/>
      <c r="AC544" s="60"/>
    </row>
    <row r="545" spans="1:29" ht="24" customHeight="1" x14ac:dyDescent="0.4">
      <c r="A545" s="57"/>
      <c r="B545" s="59"/>
      <c r="C545" s="59"/>
      <c r="D545" s="58"/>
      <c r="E545" s="58"/>
      <c r="F545" s="59"/>
      <c r="G545" s="60"/>
      <c r="H545" s="60"/>
      <c r="I545" s="60"/>
      <c r="J545" s="60"/>
      <c r="K545" s="60"/>
      <c r="L545" s="60"/>
      <c r="M545" s="60"/>
      <c r="N545" s="60"/>
      <c r="O545" s="60"/>
      <c r="P545" s="60"/>
      <c r="Q545" s="60"/>
      <c r="R545" s="60"/>
      <c r="S545" s="60"/>
      <c r="T545" s="60"/>
      <c r="U545" s="60"/>
      <c r="V545" s="60"/>
      <c r="W545" s="60"/>
      <c r="X545" s="60"/>
      <c r="Y545" s="60"/>
      <c r="Z545" s="60"/>
      <c r="AA545" s="60"/>
      <c r="AB545" s="60"/>
      <c r="AC545" s="60"/>
    </row>
    <row r="546" spans="1:29" ht="24" customHeight="1" x14ac:dyDescent="0.4">
      <c r="A546" s="57"/>
      <c r="B546" s="59"/>
      <c r="C546" s="59"/>
      <c r="D546" s="58"/>
      <c r="E546" s="58"/>
      <c r="F546" s="59"/>
      <c r="G546" s="60"/>
      <c r="H546" s="60"/>
      <c r="I546" s="60"/>
      <c r="J546" s="60"/>
      <c r="K546" s="60"/>
      <c r="L546" s="60"/>
      <c r="M546" s="60"/>
      <c r="N546" s="60"/>
      <c r="O546" s="60"/>
      <c r="P546" s="60"/>
      <c r="Q546" s="60"/>
      <c r="R546" s="60"/>
      <c r="S546" s="60"/>
      <c r="T546" s="60"/>
      <c r="U546" s="60"/>
      <c r="V546" s="60"/>
      <c r="W546" s="60"/>
      <c r="X546" s="60"/>
      <c r="Y546" s="60"/>
      <c r="Z546" s="60"/>
      <c r="AA546" s="60"/>
      <c r="AB546" s="60"/>
      <c r="AC546" s="60"/>
    </row>
    <row r="547" spans="1:29" ht="24" customHeight="1" x14ac:dyDescent="0.4">
      <c r="A547" s="57"/>
      <c r="B547" s="59"/>
      <c r="C547" s="59"/>
      <c r="D547" s="58"/>
      <c r="E547" s="58"/>
      <c r="F547" s="59"/>
      <c r="G547" s="60"/>
      <c r="H547" s="60"/>
      <c r="I547" s="60"/>
      <c r="J547" s="60"/>
      <c r="K547" s="60"/>
      <c r="L547" s="60"/>
      <c r="M547" s="60"/>
      <c r="N547" s="60"/>
      <c r="O547" s="60"/>
      <c r="P547" s="60"/>
      <c r="Q547" s="60"/>
      <c r="R547" s="60"/>
      <c r="S547" s="60"/>
      <c r="T547" s="60"/>
      <c r="U547" s="60"/>
      <c r="V547" s="60"/>
      <c r="W547" s="60"/>
      <c r="X547" s="60"/>
      <c r="Y547" s="60"/>
      <c r="Z547" s="60"/>
      <c r="AA547" s="60"/>
      <c r="AB547" s="60"/>
      <c r="AC547" s="60"/>
    </row>
    <row r="548" spans="1:29" ht="24" customHeight="1" x14ac:dyDescent="0.4">
      <c r="A548" s="57"/>
      <c r="B548" s="59"/>
      <c r="C548" s="59"/>
      <c r="D548" s="58"/>
      <c r="E548" s="58"/>
      <c r="F548" s="59"/>
      <c r="G548" s="60"/>
      <c r="H548" s="60"/>
      <c r="I548" s="60"/>
      <c r="J548" s="60"/>
      <c r="K548" s="60"/>
      <c r="L548" s="60"/>
      <c r="M548" s="60"/>
      <c r="N548" s="60"/>
      <c r="O548" s="60"/>
      <c r="P548" s="60"/>
      <c r="Q548" s="60"/>
      <c r="R548" s="60"/>
      <c r="S548" s="60"/>
      <c r="T548" s="60"/>
      <c r="U548" s="60"/>
      <c r="V548" s="60"/>
      <c r="W548" s="60"/>
      <c r="X548" s="60"/>
      <c r="Y548" s="60"/>
      <c r="Z548" s="60"/>
      <c r="AA548" s="60"/>
      <c r="AB548" s="60"/>
      <c r="AC548" s="60"/>
    </row>
    <row r="549" spans="1:29" ht="24" customHeight="1" x14ac:dyDescent="0.4">
      <c r="A549" s="57"/>
      <c r="B549" s="59"/>
      <c r="C549" s="59"/>
      <c r="D549" s="58"/>
      <c r="E549" s="58"/>
      <c r="F549" s="59"/>
      <c r="G549" s="60"/>
      <c r="H549" s="60"/>
      <c r="I549" s="60"/>
      <c r="J549" s="60"/>
      <c r="K549" s="60"/>
      <c r="L549" s="60"/>
      <c r="M549" s="60"/>
      <c r="N549" s="60"/>
      <c r="O549" s="60"/>
      <c r="P549" s="60"/>
      <c r="Q549" s="60"/>
      <c r="R549" s="60"/>
      <c r="S549" s="60"/>
      <c r="T549" s="60"/>
      <c r="U549" s="60"/>
      <c r="V549" s="60"/>
      <c r="W549" s="60"/>
      <c r="X549" s="60"/>
      <c r="Y549" s="60"/>
      <c r="Z549" s="60"/>
      <c r="AA549" s="60"/>
      <c r="AB549" s="60"/>
      <c r="AC549" s="60"/>
    </row>
    <row r="550" spans="1:29" ht="24" customHeight="1" x14ac:dyDescent="0.4">
      <c r="A550" s="57"/>
      <c r="B550" s="59"/>
      <c r="C550" s="59"/>
      <c r="D550" s="58"/>
      <c r="E550" s="58"/>
      <c r="F550" s="59"/>
      <c r="G550" s="60"/>
      <c r="H550" s="60"/>
      <c r="I550" s="60"/>
      <c r="J550" s="60"/>
      <c r="K550" s="60"/>
      <c r="L550" s="60"/>
      <c r="M550" s="60"/>
      <c r="N550" s="60"/>
      <c r="O550" s="60"/>
      <c r="P550" s="60"/>
      <c r="Q550" s="60"/>
      <c r="R550" s="60"/>
      <c r="S550" s="60"/>
      <c r="T550" s="60"/>
      <c r="U550" s="60"/>
      <c r="V550" s="60"/>
      <c r="W550" s="60"/>
      <c r="X550" s="60"/>
      <c r="Y550" s="60"/>
      <c r="Z550" s="60"/>
      <c r="AA550" s="60"/>
      <c r="AB550" s="60"/>
      <c r="AC550" s="60"/>
    </row>
    <row r="551" spans="1:29" ht="24" customHeight="1" x14ac:dyDescent="0.4">
      <c r="A551" s="57"/>
      <c r="B551" s="59"/>
      <c r="C551" s="59"/>
      <c r="D551" s="58"/>
      <c r="E551" s="58"/>
      <c r="F551" s="59"/>
      <c r="G551" s="60"/>
      <c r="H551" s="60"/>
      <c r="I551" s="60"/>
      <c r="J551" s="60"/>
      <c r="K551" s="60"/>
      <c r="L551" s="60"/>
      <c r="M551" s="60"/>
      <c r="N551" s="60"/>
      <c r="O551" s="60"/>
      <c r="P551" s="60"/>
      <c r="Q551" s="60"/>
      <c r="R551" s="60"/>
      <c r="S551" s="60"/>
      <c r="T551" s="60"/>
      <c r="U551" s="60"/>
      <c r="V551" s="60"/>
      <c r="W551" s="60"/>
      <c r="X551" s="60"/>
      <c r="Y551" s="60"/>
      <c r="Z551" s="60"/>
      <c r="AA551" s="60"/>
      <c r="AB551" s="60"/>
      <c r="AC551" s="60"/>
    </row>
    <row r="552" spans="1:29" ht="24" customHeight="1" x14ac:dyDescent="0.4">
      <c r="A552" s="57"/>
      <c r="B552" s="59"/>
      <c r="C552" s="59"/>
      <c r="D552" s="58"/>
      <c r="E552" s="58"/>
      <c r="F552" s="59"/>
      <c r="G552" s="60"/>
      <c r="H552" s="60"/>
      <c r="I552" s="60"/>
      <c r="J552" s="60"/>
      <c r="K552" s="60"/>
      <c r="L552" s="60"/>
      <c r="M552" s="60"/>
      <c r="N552" s="60"/>
      <c r="O552" s="60"/>
      <c r="P552" s="60"/>
      <c r="Q552" s="60"/>
      <c r="R552" s="60"/>
      <c r="S552" s="60"/>
      <c r="T552" s="60"/>
      <c r="U552" s="60"/>
      <c r="V552" s="60"/>
      <c r="W552" s="60"/>
      <c r="X552" s="60"/>
      <c r="Y552" s="60"/>
      <c r="Z552" s="60"/>
      <c r="AA552" s="60"/>
      <c r="AB552" s="60"/>
      <c r="AC552" s="60"/>
    </row>
    <row r="553" spans="1:29" ht="24" customHeight="1" x14ac:dyDescent="0.4">
      <c r="A553" s="57"/>
      <c r="B553" s="59"/>
      <c r="C553" s="59"/>
      <c r="D553" s="58"/>
      <c r="E553" s="58"/>
      <c r="F553" s="59"/>
      <c r="G553" s="60"/>
      <c r="H553" s="60"/>
      <c r="I553" s="60"/>
      <c r="J553" s="60"/>
      <c r="K553" s="60"/>
      <c r="L553" s="60"/>
      <c r="M553" s="60"/>
      <c r="N553" s="60"/>
      <c r="O553" s="60"/>
      <c r="P553" s="60"/>
      <c r="Q553" s="60"/>
      <c r="R553" s="60"/>
      <c r="S553" s="60"/>
      <c r="T553" s="60"/>
      <c r="U553" s="60"/>
      <c r="V553" s="60"/>
      <c r="W553" s="60"/>
      <c r="X553" s="60"/>
      <c r="Y553" s="60"/>
      <c r="Z553" s="60"/>
      <c r="AA553" s="60"/>
      <c r="AB553" s="60"/>
      <c r="AC553" s="60"/>
    </row>
    <row r="554" spans="1:29" ht="24" customHeight="1" x14ac:dyDescent="0.4">
      <c r="A554" s="57"/>
      <c r="B554" s="59"/>
      <c r="C554" s="59"/>
      <c r="D554" s="58"/>
      <c r="E554" s="58"/>
      <c r="F554" s="59"/>
      <c r="G554" s="60"/>
      <c r="H554" s="60"/>
      <c r="I554" s="60"/>
      <c r="J554" s="60"/>
      <c r="K554" s="60"/>
      <c r="L554" s="60"/>
      <c r="M554" s="60"/>
      <c r="N554" s="60"/>
      <c r="O554" s="60"/>
      <c r="P554" s="60"/>
      <c r="Q554" s="60"/>
      <c r="R554" s="60"/>
      <c r="S554" s="60"/>
      <c r="T554" s="60"/>
      <c r="U554" s="60"/>
      <c r="V554" s="60"/>
      <c r="W554" s="60"/>
      <c r="X554" s="60"/>
      <c r="Y554" s="60"/>
      <c r="Z554" s="60"/>
      <c r="AA554" s="60"/>
      <c r="AB554" s="60"/>
      <c r="AC554" s="60"/>
    </row>
    <row r="555" spans="1:29" ht="24" customHeight="1" x14ac:dyDescent="0.4">
      <c r="A555" s="57"/>
      <c r="B555" s="59"/>
      <c r="C555" s="59"/>
      <c r="D555" s="58"/>
      <c r="E555" s="58"/>
      <c r="F555" s="59"/>
      <c r="G555" s="60"/>
      <c r="H555" s="60"/>
      <c r="I555" s="60"/>
      <c r="J555" s="60"/>
      <c r="K555" s="60"/>
      <c r="L555" s="60"/>
      <c r="M555" s="60"/>
      <c r="N555" s="60"/>
      <c r="O555" s="60"/>
      <c r="P555" s="60"/>
      <c r="Q555" s="60"/>
      <c r="R555" s="60"/>
      <c r="S555" s="60"/>
      <c r="T555" s="60"/>
      <c r="U555" s="60"/>
      <c r="V555" s="60"/>
      <c r="W555" s="60"/>
      <c r="X555" s="60"/>
      <c r="Y555" s="60"/>
      <c r="Z555" s="60"/>
      <c r="AA555" s="60"/>
      <c r="AB555" s="60"/>
      <c r="AC555" s="60"/>
    </row>
    <row r="556" spans="1:29" ht="24" customHeight="1" x14ac:dyDescent="0.4">
      <c r="A556" s="57"/>
      <c r="B556" s="59"/>
      <c r="C556" s="59"/>
      <c r="D556" s="58"/>
      <c r="E556" s="58"/>
      <c r="F556" s="59"/>
      <c r="G556" s="60"/>
      <c r="H556" s="60"/>
      <c r="I556" s="60"/>
      <c r="J556" s="60"/>
      <c r="K556" s="60"/>
      <c r="L556" s="60"/>
      <c r="M556" s="60"/>
      <c r="N556" s="60"/>
      <c r="O556" s="60"/>
      <c r="P556" s="60"/>
      <c r="Q556" s="60"/>
      <c r="R556" s="60"/>
      <c r="S556" s="60"/>
      <c r="T556" s="60"/>
      <c r="U556" s="60"/>
      <c r="V556" s="60"/>
      <c r="W556" s="60"/>
      <c r="X556" s="60"/>
      <c r="Y556" s="60"/>
      <c r="Z556" s="60"/>
      <c r="AA556" s="60"/>
      <c r="AB556" s="60"/>
      <c r="AC556" s="60"/>
    </row>
    <row r="557" spans="1:29" ht="24" customHeight="1" x14ac:dyDescent="0.4">
      <c r="A557" s="57"/>
      <c r="B557" s="59"/>
      <c r="C557" s="59"/>
      <c r="D557" s="58"/>
      <c r="E557" s="58"/>
      <c r="F557" s="59"/>
      <c r="G557" s="60"/>
      <c r="H557" s="60"/>
      <c r="I557" s="60"/>
      <c r="J557" s="60"/>
      <c r="K557" s="60"/>
      <c r="L557" s="60"/>
      <c r="M557" s="60"/>
      <c r="N557" s="60"/>
      <c r="O557" s="60"/>
      <c r="P557" s="60"/>
      <c r="Q557" s="60"/>
      <c r="R557" s="60"/>
      <c r="S557" s="60"/>
      <c r="T557" s="60"/>
      <c r="U557" s="60"/>
      <c r="V557" s="60"/>
      <c r="W557" s="60"/>
      <c r="X557" s="60"/>
      <c r="Y557" s="60"/>
      <c r="Z557" s="60"/>
      <c r="AA557" s="60"/>
      <c r="AB557" s="60"/>
      <c r="AC557" s="60"/>
    </row>
    <row r="558" spans="1:29" ht="24" customHeight="1" x14ac:dyDescent="0.4">
      <c r="A558" s="57"/>
      <c r="B558" s="59"/>
      <c r="C558" s="59"/>
      <c r="D558" s="58"/>
      <c r="E558" s="58"/>
      <c r="F558" s="59"/>
      <c r="G558" s="60"/>
      <c r="H558" s="60"/>
      <c r="I558" s="60"/>
      <c r="J558" s="60"/>
      <c r="K558" s="60"/>
      <c r="L558" s="60"/>
      <c r="M558" s="60"/>
      <c r="N558" s="60"/>
      <c r="O558" s="60"/>
      <c r="P558" s="60"/>
      <c r="Q558" s="60"/>
      <c r="R558" s="60"/>
      <c r="S558" s="60"/>
      <c r="T558" s="60"/>
      <c r="U558" s="60"/>
      <c r="V558" s="60"/>
      <c r="W558" s="60"/>
      <c r="X558" s="60"/>
      <c r="Y558" s="60"/>
      <c r="Z558" s="60"/>
      <c r="AA558" s="60"/>
      <c r="AB558" s="60"/>
      <c r="AC558" s="60"/>
    </row>
    <row r="559" spans="1:29" ht="24" customHeight="1" x14ac:dyDescent="0.4">
      <c r="A559" s="57"/>
      <c r="B559" s="59"/>
      <c r="C559" s="59"/>
      <c r="D559" s="58"/>
      <c r="E559" s="58"/>
      <c r="F559" s="59"/>
      <c r="G559" s="60"/>
      <c r="H559" s="60"/>
      <c r="I559" s="60"/>
      <c r="J559" s="60"/>
      <c r="K559" s="60"/>
      <c r="L559" s="60"/>
      <c r="M559" s="60"/>
      <c r="N559" s="60"/>
      <c r="O559" s="60"/>
      <c r="P559" s="60"/>
      <c r="Q559" s="60"/>
      <c r="R559" s="60"/>
      <c r="S559" s="60"/>
      <c r="T559" s="60"/>
      <c r="U559" s="60"/>
      <c r="V559" s="60"/>
      <c r="W559" s="60"/>
      <c r="X559" s="60"/>
      <c r="Y559" s="60"/>
      <c r="Z559" s="60"/>
      <c r="AA559" s="60"/>
      <c r="AB559" s="60"/>
      <c r="AC559" s="60"/>
    </row>
    <row r="560" spans="1:29" ht="24" customHeight="1" x14ac:dyDescent="0.4">
      <c r="A560" s="57"/>
      <c r="B560" s="59"/>
      <c r="C560" s="59"/>
      <c r="D560" s="58"/>
      <c r="E560" s="58"/>
      <c r="F560" s="59"/>
      <c r="G560" s="60"/>
      <c r="H560" s="60"/>
      <c r="I560" s="60"/>
      <c r="J560" s="60"/>
      <c r="K560" s="60"/>
      <c r="L560" s="60"/>
      <c r="M560" s="60"/>
      <c r="N560" s="60"/>
      <c r="O560" s="60"/>
      <c r="P560" s="60"/>
      <c r="Q560" s="60"/>
      <c r="R560" s="60"/>
      <c r="S560" s="60"/>
      <c r="T560" s="60"/>
      <c r="U560" s="60"/>
      <c r="V560" s="60"/>
      <c r="W560" s="60"/>
      <c r="X560" s="60"/>
      <c r="Y560" s="60"/>
      <c r="Z560" s="60"/>
      <c r="AA560" s="60"/>
      <c r="AB560" s="60"/>
      <c r="AC560" s="60"/>
    </row>
    <row r="561" spans="1:29" ht="24" customHeight="1" x14ac:dyDescent="0.4">
      <c r="A561" s="57"/>
      <c r="B561" s="59"/>
      <c r="C561" s="59"/>
      <c r="D561" s="58"/>
      <c r="E561" s="58"/>
      <c r="F561" s="59"/>
      <c r="G561" s="60"/>
      <c r="H561" s="60"/>
      <c r="I561" s="60"/>
      <c r="J561" s="60"/>
      <c r="K561" s="60"/>
      <c r="L561" s="60"/>
      <c r="M561" s="60"/>
      <c r="N561" s="60"/>
      <c r="O561" s="60"/>
      <c r="P561" s="60"/>
      <c r="Q561" s="60"/>
      <c r="R561" s="60"/>
      <c r="S561" s="60"/>
      <c r="T561" s="60"/>
      <c r="U561" s="60"/>
      <c r="V561" s="60"/>
      <c r="W561" s="60"/>
      <c r="X561" s="60"/>
      <c r="Y561" s="60"/>
      <c r="Z561" s="60"/>
      <c r="AA561" s="60"/>
      <c r="AB561" s="60"/>
      <c r="AC561" s="60"/>
    </row>
    <row r="562" spans="1:29" ht="24" customHeight="1" x14ac:dyDescent="0.4">
      <c r="A562" s="57"/>
      <c r="B562" s="59"/>
      <c r="C562" s="59"/>
      <c r="D562" s="58"/>
      <c r="E562" s="58"/>
      <c r="F562" s="59"/>
      <c r="G562" s="60"/>
      <c r="H562" s="60"/>
      <c r="I562" s="60"/>
      <c r="J562" s="60"/>
      <c r="K562" s="60"/>
      <c r="L562" s="60"/>
      <c r="M562" s="60"/>
      <c r="N562" s="60"/>
      <c r="O562" s="60"/>
      <c r="P562" s="60"/>
      <c r="Q562" s="60"/>
      <c r="R562" s="60"/>
      <c r="S562" s="60"/>
      <c r="T562" s="60"/>
      <c r="U562" s="60"/>
      <c r="V562" s="60"/>
      <c r="W562" s="60"/>
      <c r="X562" s="60"/>
      <c r="Y562" s="60"/>
      <c r="Z562" s="60"/>
      <c r="AA562" s="60"/>
      <c r="AB562" s="60"/>
      <c r="AC562" s="60"/>
    </row>
    <row r="563" spans="1:29" ht="24" customHeight="1" x14ac:dyDescent="0.4">
      <c r="A563" s="57"/>
      <c r="B563" s="59"/>
      <c r="C563" s="59"/>
      <c r="D563" s="58"/>
      <c r="E563" s="58"/>
      <c r="F563" s="59"/>
      <c r="G563" s="60"/>
      <c r="H563" s="60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  <c r="AA563" s="60"/>
      <c r="AB563" s="60"/>
      <c r="AC563" s="60"/>
    </row>
    <row r="564" spans="1:29" ht="24" customHeight="1" x14ac:dyDescent="0.4">
      <c r="A564" s="57"/>
      <c r="B564" s="59"/>
      <c r="C564" s="59"/>
      <c r="D564" s="58"/>
      <c r="E564" s="58"/>
      <c r="F564" s="59"/>
      <c r="G564" s="60"/>
      <c r="H564" s="60"/>
      <c r="I564" s="60"/>
      <c r="J564" s="60"/>
      <c r="K564" s="60"/>
      <c r="L564" s="60"/>
      <c r="M564" s="60"/>
      <c r="N564" s="60"/>
      <c r="O564" s="60"/>
      <c r="P564" s="60"/>
      <c r="Q564" s="60"/>
      <c r="R564" s="60"/>
      <c r="S564" s="60"/>
      <c r="T564" s="60"/>
      <c r="U564" s="60"/>
      <c r="V564" s="60"/>
      <c r="W564" s="60"/>
      <c r="X564" s="60"/>
      <c r="Y564" s="60"/>
      <c r="Z564" s="60"/>
      <c r="AA564" s="60"/>
      <c r="AB564" s="60"/>
      <c r="AC564" s="60"/>
    </row>
    <row r="565" spans="1:29" ht="24" customHeight="1" x14ac:dyDescent="0.4">
      <c r="A565" s="57"/>
      <c r="B565" s="59"/>
      <c r="C565" s="59"/>
      <c r="D565" s="58"/>
      <c r="E565" s="58"/>
      <c r="F565" s="59"/>
      <c r="G565" s="60"/>
      <c r="H565" s="60"/>
      <c r="I565" s="60"/>
      <c r="J565" s="60"/>
      <c r="K565" s="60"/>
      <c r="L565" s="60"/>
      <c r="M565" s="60"/>
      <c r="N565" s="60"/>
      <c r="O565" s="60"/>
      <c r="P565" s="60"/>
      <c r="Q565" s="60"/>
      <c r="R565" s="60"/>
      <c r="S565" s="60"/>
      <c r="T565" s="60"/>
      <c r="U565" s="60"/>
      <c r="V565" s="60"/>
      <c r="W565" s="60"/>
      <c r="X565" s="60"/>
      <c r="Y565" s="60"/>
      <c r="Z565" s="60"/>
      <c r="AA565" s="60"/>
      <c r="AB565" s="60"/>
      <c r="AC565" s="60"/>
    </row>
    <row r="566" spans="1:29" ht="24" customHeight="1" x14ac:dyDescent="0.4">
      <c r="A566" s="57"/>
      <c r="B566" s="59"/>
      <c r="C566" s="59"/>
      <c r="D566" s="58"/>
      <c r="E566" s="58"/>
      <c r="F566" s="59"/>
      <c r="G566" s="60"/>
      <c r="H566" s="60"/>
      <c r="I566" s="60"/>
      <c r="J566" s="60"/>
      <c r="K566" s="60"/>
      <c r="L566" s="60"/>
      <c r="M566" s="60"/>
      <c r="N566" s="60"/>
      <c r="O566" s="60"/>
      <c r="P566" s="60"/>
      <c r="Q566" s="60"/>
      <c r="R566" s="60"/>
      <c r="S566" s="60"/>
      <c r="T566" s="60"/>
      <c r="U566" s="60"/>
      <c r="V566" s="60"/>
      <c r="W566" s="60"/>
      <c r="X566" s="60"/>
      <c r="Y566" s="60"/>
      <c r="Z566" s="60"/>
      <c r="AA566" s="60"/>
      <c r="AB566" s="60"/>
      <c r="AC566" s="60"/>
    </row>
    <row r="567" spans="1:29" ht="24" customHeight="1" x14ac:dyDescent="0.4">
      <c r="A567" s="57"/>
      <c r="B567" s="59"/>
      <c r="C567" s="59"/>
      <c r="D567" s="58"/>
      <c r="E567" s="58"/>
      <c r="F567" s="59"/>
      <c r="G567" s="60"/>
      <c r="H567" s="60"/>
      <c r="I567" s="60"/>
      <c r="J567" s="60"/>
      <c r="K567" s="60"/>
      <c r="L567" s="60"/>
      <c r="M567" s="60"/>
      <c r="N567" s="60"/>
      <c r="O567" s="60"/>
      <c r="P567" s="60"/>
      <c r="Q567" s="60"/>
      <c r="R567" s="60"/>
      <c r="S567" s="60"/>
      <c r="T567" s="60"/>
      <c r="U567" s="60"/>
      <c r="V567" s="60"/>
      <c r="W567" s="60"/>
      <c r="X567" s="60"/>
      <c r="Y567" s="60"/>
      <c r="Z567" s="60"/>
      <c r="AA567" s="60"/>
      <c r="AB567" s="60"/>
      <c r="AC567" s="60"/>
    </row>
    <row r="568" spans="1:29" ht="24" customHeight="1" x14ac:dyDescent="0.4">
      <c r="A568" s="57"/>
      <c r="B568" s="59"/>
      <c r="C568" s="59"/>
      <c r="D568" s="58"/>
      <c r="E568" s="58"/>
      <c r="F568" s="59"/>
      <c r="G568" s="60"/>
      <c r="H568" s="60"/>
      <c r="I568" s="60"/>
      <c r="J568" s="60"/>
      <c r="K568" s="60"/>
      <c r="L568" s="60"/>
      <c r="M568" s="60"/>
      <c r="N568" s="60"/>
      <c r="O568" s="60"/>
      <c r="P568" s="60"/>
      <c r="Q568" s="60"/>
      <c r="R568" s="60"/>
      <c r="S568" s="60"/>
      <c r="T568" s="60"/>
      <c r="U568" s="60"/>
      <c r="V568" s="60"/>
      <c r="W568" s="60"/>
      <c r="X568" s="60"/>
      <c r="Y568" s="60"/>
      <c r="Z568" s="60"/>
      <c r="AA568" s="60"/>
      <c r="AB568" s="60"/>
      <c r="AC568" s="60"/>
    </row>
    <row r="569" spans="1:29" ht="24" customHeight="1" x14ac:dyDescent="0.4">
      <c r="A569" s="57"/>
      <c r="B569" s="59"/>
      <c r="C569" s="59"/>
      <c r="D569" s="58"/>
      <c r="E569" s="58"/>
      <c r="F569" s="59"/>
      <c r="G569" s="60"/>
      <c r="H569" s="60"/>
      <c r="I569" s="60"/>
      <c r="J569" s="60"/>
      <c r="K569" s="60"/>
      <c r="L569" s="60"/>
      <c r="M569" s="60"/>
      <c r="N569" s="60"/>
      <c r="O569" s="60"/>
      <c r="P569" s="60"/>
      <c r="Q569" s="60"/>
      <c r="R569" s="60"/>
      <c r="S569" s="60"/>
      <c r="T569" s="60"/>
      <c r="U569" s="60"/>
      <c r="V569" s="60"/>
      <c r="W569" s="60"/>
      <c r="X569" s="60"/>
      <c r="Y569" s="60"/>
      <c r="Z569" s="60"/>
      <c r="AA569" s="60"/>
      <c r="AB569" s="60"/>
      <c r="AC569" s="60"/>
    </row>
    <row r="570" spans="1:29" ht="24" customHeight="1" x14ac:dyDescent="0.4">
      <c r="A570" s="57"/>
      <c r="B570" s="59"/>
      <c r="C570" s="59"/>
      <c r="D570" s="58"/>
      <c r="E570" s="58"/>
      <c r="F570" s="59"/>
      <c r="G570" s="60"/>
      <c r="H570" s="60"/>
      <c r="I570" s="60"/>
      <c r="J570" s="60"/>
      <c r="K570" s="60"/>
      <c r="L570" s="60"/>
      <c r="M570" s="60"/>
      <c r="N570" s="60"/>
      <c r="O570" s="60"/>
      <c r="P570" s="60"/>
      <c r="Q570" s="60"/>
      <c r="R570" s="60"/>
      <c r="S570" s="60"/>
      <c r="T570" s="60"/>
      <c r="U570" s="60"/>
      <c r="V570" s="60"/>
      <c r="W570" s="60"/>
      <c r="X570" s="60"/>
      <c r="Y570" s="60"/>
      <c r="Z570" s="60"/>
      <c r="AA570" s="60"/>
      <c r="AB570" s="60"/>
      <c r="AC570" s="60"/>
    </row>
    <row r="571" spans="1:29" ht="24" customHeight="1" x14ac:dyDescent="0.4">
      <c r="A571" s="57"/>
      <c r="B571" s="59"/>
      <c r="C571" s="59"/>
      <c r="D571" s="58"/>
      <c r="E571" s="58"/>
      <c r="F571" s="59"/>
      <c r="G571" s="60"/>
      <c r="H571" s="60"/>
      <c r="I571" s="60"/>
      <c r="J571" s="60"/>
      <c r="K571" s="60"/>
      <c r="L571" s="60"/>
      <c r="M571" s="60"/>
      <c r="N571" s="60"/>
      <c r="O571" s="60"/>
      <c r="P571" s="60"/>
      <c r="Q571" s="60"/>
      <c r="R571" s="60"/>
      <c r="S571" s="60"/>
      <c r="T571" s="60"/>
      <c r="U571" s="60"/>
      <c r="V571" s="60"/>
      <c r="W571" s="60"/>
      <c r="X571" s="60"/>
      <c r="Y571" s="60"/>
      <c r="Z571" s="60"/>
      <c r="AA571" s="60"/>
      <c r="AB571" s="60"/>
      <c r="AC571" s="60"/>
    </row>
    <row r="572" spans="1:29" ht="24" customHeight="1" x14ac:dyDescent="0.4">
      <c r="A572" s="57"/>
      <c r="B572" s="59"/>
      <c r="C572" s="59"/>
      <c r="D572" s="58"/>
      <c r="E572" s="58"/>
      <c r="F572" s="59"/>
      <c r="G572" s="60"/>
      <c r="H572" s="60"/>
      <c r="I572" s="60"/>
      <c r="J572" s="60"/>
      <c r="K572" s="60"/>
      <c r="L572" s="60"/>
      <c r="M572" s="60"/>
      <c r="N572" s="60"/>
      <c r="O572" s="60"/>
      <c r="P572" s="60"/>
      <c r="Q572" s="60"/>
      <c r="R572" s="60"/>
      <c r="S572" s="60"/>
      <c r="T572" s="60"/>
      <c r="U572" s="60"/>
      <c r="V572" s="60"/>
      <c r="W572" s="60"/>
      <c r="X572" s="60"/>
      <c r="Y572" s="60"/>
      <c r="Z572" s="60"/>
      <c r="AA572" s="60"/>
      <c r="AB572" s="60"/>
      <c r="AC572" s="60"/>
    </row>
    <row r="573" spans="1:29" ht="24" customHeight="1" x14ac:dyDescent="0.4">
      <c r="A573" s="57"/>
      <c r="B573" s="59"/>
      <c r="C573" s="59"/>
      <c r="D573" s="58"/>
      <c r="E573" s="58"/>
      <c r="F573" s="59"/>
      <c r="G573" s="60"/>
      <c r="H573" s="60"/>
      <c r="I573" s="60"/>
      <c r="J573" s="60"/>
      <c r="K573" s="60"/>
      <c r="L573" s="60"/>
      <c r="M573" s="60"/>
      <c r="N573" s="60"/>
      <c r="O573" s="60"/>
      <c r="P573" s="60"/>
      <c r="Q573" s="60"/>
      <c r="R573" s="60"/>
      <c r="S573" s="60"/>
      <c r="T573" s="60"/>
      <c r="U573" s="60"/>
      <c r="V573" s="60"/>
      <c r="W573" s="60"/>
      <c r="X573" s="60"/>
      <c r="Y573" s="60"/>
      <c r="Z573" s="60"/>
      <c r="AA573" s="60"/>
      <c r="AB573" s="60"/>
      <c r="AC573" s="60"/>
    </row>
    <row r="574" spans="1:29" ht="24" customHeight="1" x14ac:dyDescent="0.4">
      <c r="A574" s="57"/>
      <c r="B574" s="59"/>
      <c r="C574" s="59"/>
      <c r="D574" s="58"/>
      <c r="E574" s="58"/>
      <c r="F574" s="59"/>
      <c r="G574" s="60"/>
      <c r="H574" s="60"/>
      <c r="I574" s="60"/>
      <c r="J574" s="60"/>
      <c r="K574" s="60"/>
      <c r="L574" s="60"/>
      <c r="M574" s="60"/>
      <c r="N574" s="60"/>
      <c r="O574" s="60"/>
      <c r="P574" s="60"/>
      <c r="Q574" s="60"/>
      <c r="R574" s="60"/>
      <c r="S574" s="60"/>
      <c r="T574" s="60"/>
      <c r="U574" s="60"/>
      <c r="V574" s="60"/>
      <c r="W574" s="60"/>
      <c r="X574" s="60"/>
      <c r="Y574" s="60"/>
      <c r="Z574" s="60"/>
      <c r="AA574" s="60"/>
      <c r="AB574" s="60"/>
      <c r="AC574" s="60"/>
    </row>
    <row r="575" spans="1:29" ht="24" customHeight="1" x14ac:dyDescent="0.4">
      <c r="A575" s="57"/>
      <c r="B575" s="59"/>
      <c r="C575" s="59"/>
      <c r="D575" s="58"/>
      <c r="E575" s="58"/>
      <c r="F575" s="59"/>
      <c r="G575" s="60"/>
      <c r="H575" s="60"/>
      <c r="I575" s="60"/>
      <c r="J575" s="60"/>
      <c r="K575" s="60"/>
      <c r="L575" s="60"/>
      <c r="M575" s="60"/>
      <c r="N575" s="60"/>
      <c r="O575" s="60"/>
      <c r="P575" s="60"/>
      <c r="Q575" s="60"/>
      <c r="R575" s="60"/>
      <c r="S575" s="60"/>
      <c r="T575" s="60"/>
      <c r="U575" s="60"/>
      <c r="V575" s="60"/>
      <c r="W575" s="60"/>
      <c r="X575" s="60"/>
      <c r="Y575" s="60"/>
      <c r="Z575" s="60"/>
      <c r="AA575" s="60"/>
      <c r="AB575" s="60"/>
      <c r="AC575" s="60"/>
    </row>
    <row r="576" spans="1:29" ht="24" customHeight="1" x14ac:dyDescent="0.4">
      <c r="A576" s="57"/>
      <c r="B576" s="59"/>
      <c r="C576" s="59"/>
      <c r="D576" s="58"/>
      <c r="E576" s="58"/>
      <c r="F576" s="59"/>
      <c r="G576" s="60"/>
      <c r="H576" s="60"/>
      <c r="I576" s="60"/>
      <c r="J576" s="60"/>
      <c r="K576" s="60"/>
      <c r="L576" s="60"/>
      <c r="M576" s="60"/>
      <c r="N576" s="60"/>
      <c r="O576" s="60"/>
      <c r="P576" s="60"/>
      <c r="Q576" s="60"/>
      <c r="R576" s="60"/>
      <c r="S576" s="60"/>
      <c r="T576" s="60"/>
      <c r="U576" s="60"/>
      <c r="V576" s="60"/>
      <c r="W576" s="60"/>
      <c r="X576" s="60"/>
      <c r="Y576" s="60"/>
      <c r="Z576" s="60"/>
      <c r="AA576" s="60"/>
      <c r="AB576" s="60"/>
      <c r="AC576" s="60"/>
    </row>
    <row r="577" spans="1:29" ht="24" customHeight="1" x14ac:dyDescent="0.4">
      <c r="A577" s="57"/>
      <c r="B577" s="59"/>
      <c r="C577" s="59"/>
      <c r="D577" s="58"/>
      <c r="E577" s="58"/>
      <c r="F577" s="59"/>
      <c r="G577" s="60"/>
      <c r="H577" s="60"/>
      <c r="I577" s="60"/>
      <c r="J577" s="60"/>
      <c r="K577" s="60"/>
      <c r="L577" s="60"/>
      <c r="M577" s="60"/>
      <c r="N577" s="60"/>
      <c r="O577" s="60"/>
      <c r="P577" s="60"/>
      <c r="Q577" s="60"/>
      <c r="R577" s="60"/>
      <c r="S577" s="60"/>
      <c r="T577" s="60"/>
      <c r="U577" s="60"/>
      <c r="V577" s="60"/>
      <c r="W577" s="60"/>
      <c r="X577" s="60"/>
      <c r="Y577" s="60"/>
      <c r="Z577" s="60"/>
      <c r="AA577" s="60"/>
      <c r="AB577" s="60"/>
      <c r="AC577" s="60"/>
    </row>
    <row r="578" spans="1:29" ht="24" customHeight="1" x14ac:dyDescent="0.4">
      <c r="A578" s="57"/>
      <c r="B578" s="59"/>
      <c r="C578" s="59"/>
      <c r="D578" s="58"/>
      <c r="E578" s="58"/>
      <c r="F578" s="59"/>
      <c r="G578" s="60"/>
      <c r="H578" s="60"/>
      <c r="I578" s="60"/>
      <c r="J578" s="60"/>
      <c r="K578" s="60"/>
      <c r="L578" s="60"/>
      <c r="M578" s="60"/>
      <c r="N578" s="60"/>
      <c r="O578" s="60"/>
      <c r="P578" s="60"/>
      <c r="Q578" s="60"/>
      <c r="R578" s="60"/>
      <c r="S578" s="60"/>
      <c r="T578" s="60"/>
      <c r="U578" s="60"/>
      <c r="V578" s="60"/>
      <c r="W578" s="60"/>
      <c r="X578" s="60"/>
      <c r="Y578" s="60"/>
      <c r="Z578" s="60"/>
      <c r="AA578" s="60"/>
      <c r="AB578" s="60"/>
      <c r="AC578" s="60"/>
    </row>
    <row r="579" spans="1:29" ht="24" customHeight="1" x14ac:dyDescent="0.4">
      <c r="A579" s="57"/>
      <c r="B579" s="59"/>
      <c r="C579" s="59"/>
      <c r="D579" s="58"/>
      <c r="E579" s="58"/>
      <c r="F579" s="59"/>
      <c r="G579" s="60"/>
      <c r="H579" s="60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  <c r="T579" s="60"/>
      <c r="U579" s="60"/>
      <c r="V579" s="60"/>
      <c r="W579" s="60"/>
      <c r="X579" s="60"/>
      <c r="Y579" s="60"/>
      <c r="Z579" s="60"/>
      <c r="AA579" s="60"/>
      <c r="AB579" s="60"/>
      <c r="AC579" s="60"/>
    </row>
    <row r="580" spans="1:29" ht="24" customHeight="1" x14ac:dyDescent="0.4">
      <c r="A580" s="57"/>
      <c r="B580" s="59"/>
      <c r="C580" s="59"/>
      <c r="D580" s="58"/>
      <c r="E580" s="58"/>
      <c r="F580" s="59"/>
      <c r="G580" s="60"/>
      <c r="H580" s="60"/>
      <c r="I580" s="60"/>
      <c r="J580" s="60"/>
      <c r="K580" s="60"/>
      <c r="L580" s="60"/>
      <c r="M580" s="60"/>
      <c r="N580" s="60"/>
      <c r="O580" s="60"/>
      <c r="P580" s="60"/>
      <c r="Q580" s="60"/>
      <c r="R580" s="60"/>
      <c r="S580" s="60"/>
      <c r="T580" s="60"/>
      <c r="U580" s="60"/>
      <c r="V580" s="60"/>
      <c r="W580" s="60"/>
      <c r="X580" s="60"/>
      <c r="Y580" s="60"/>
      <c r="Z580" s="60"/>
      <c r="AA580" s="60"/>
      <c r="AB580" s="60"/>
      <c r="AC580" s="60"/>
    </row>
    <row r="581" spans="1:29" ht="24" customHeight="1" x14ac:dyDescent="0.4">
      <c r="A581" s="57"/>
      <c r="B581" s="59"/>
      <c r="C581" s="59"/>
      <c r="D581" s="58"/>
      <c r="E581" s="58"/>
      <c r="F581" s="59"/>
      <c r="G581" s="60"/>
      <c r="H581" s="60"/>
      <c r="I581" s="60"/>
      <c r="J581" s="60"/>
      <c r="K581" s="60"/>
      <c r="L581" s="60"/>
      <c r="M581" s="60"/>
      <c r="N581" s="60"/>
      <c r="O581" s="60"/>
      <c r="P581" s="60"/>
      <c r="Q581" s="60"/>
      <c r="R581" s="60"/>
      <c r="S581" s="60"/>
      <c r="T581" s="60"/>
      <c r="U581" s="60"/>
      <c r="V581" s="60"/>
      <c r="W581" s="60"/>
      <c r="X581" s="60"/>
      <c r="Y581" s="60"/>
      <c r="Z581" s="60"/>
      <c r="AA581" s="60"/>
      <c r="AB581" s="60"/>
      <c r="AC581" s="60"/>
    </row>
    <row r="582" spans="1:29" ht="24" customHeight="1" x14ac:dyDescent="0.4">
      <c r="A582" s="57"/>
      <c r="B582" s="59"/>
      <c r="C582" s="59"/>
      <c r="D582" s="58"/>
      <c r="E582" s="58"/>
      <c r="F582" s="59"/>
      <c r="G582" s="60"/>
      <c r="H582" s="60"/>
      <c r="I582" s="60"/>
      <c r="J582" s="60"/>
      <c r="K582" s="60"/>
      <c r="L582" s="60"/>
      <c r="M582" s="60"/>
      <c r="N582" s="60"/>
      <c r="O582" s="60"/>
      <c r="P582" s="60"/>
      <c r="Q582" s="60"/>
      <c r="R582" s="60"/>
      <c r="S582" s="60"/>
      <c r="T582" s="60"/>
      <c r="U582" s="60"/>
      <c r="V582" s="60"/>
      <c r="W582" s="60"/>
      <c r="X582" s="60"/>
      <c r="Y582" s="60"/>
      <c r="Z582" s="60"/>
      <c r="AA582" s="60"/>
      <c r="AB582" s="60"/>
      <c r="AC582" s="60"/>
    </row>
    <row r="583" spans="1:29" ht="24" customHeight="1" x14ac:dyDescent="0.4">
      <c r="A583" s="57"/>
      <c r="B583" s="59"/>
      <c r="C583" s="59"/>
      <c r="D583" s="58"/>
      <c r="E583" s="58"/>
      <c r="F583" s="59"/>
      <c r="G583" s="60"/>
      <c r="H583" s="60"/>
      <c r="I583" s="60"/>
      <c r="J583" s="60"/>
      <c r="K583" s="60"/>
      <c r="L583" s="60"/>
      <c r="M583" s="60"/>
      <c r="N583" s="60"/>
      <c r="O583" s="60"/>
      <c r="P583" s="60"/>
      <c r="Q583" s="60"/>
      <c r="R583" s="60"/>
      <c r="S583" s="60"/>
      <c r="T583" s="60"/>
      <c r="U583" s="60"/>
      <c r="V583" s="60"/>
      <c r="W583" s="60"/>
      <c r="X583" s="60"/>
      <c r="Y583" s="60"/>
      <c r="Z583" s="60"/>
      <c r="AA583" s="60"/>
      <c r="AB583" s="60"/>
      <c r="AC583" s="60"/>
    </row>
    <row r="584" spans="1:29" ht="24" customHeight="1" x14ac:dyDescent="0.4">
      <c r="A584" s="57"/>
      <c r="B584" s="59"/>
      <c r="C584" s="59"/>
      <c r="D584" s="58"/>
      <c r="E584" s="58"/>
      <c r="F584" s="59"/>
      <c r="G584" s="60"/>
      <c r="H584" s="60"/>
      <c r="I584" s="60"/>
      <c r="J584" s="60"/>
      <c r="K584" s="60"/>
      <c r="L584" s="60"/>
      <c r="M584" s="60"/>
      <c r="N584" s="60"/>
      <c r="O584" s="60"/>
      <c r="P584" s="60"/>
      <c r="Q584" s="60"/>
      <c r="R584" s="60"/>
      <c r="S584" s="60"/>
      <c r="T584" s="60"/>
      <c r="U584" s="60"/>
      <c r="V584" s="60"/>
      <c r="W584" s="60"/>
      <c r="X584" s="60"/>
      <c r="Y584" s="60"/>
      <c r="Z584" s="60"/>
      <c r="AA584" s="60"/>
      <c r="AB584" s="60"/>
      <c r="AC584" s="60"/>
    </row>
    <row r="585" spans="1:29" ht="24" customHeight="1" x14ac:dyDescent="0.4">
      <c r="A585" s="57"/>
      <c r="B585" s="59"/>
      <c r="C585" s="59"/>
      <c r="D585" s="58"/>
      <c r="E585" s="58"/>
      <c r="F585" s="59"/>
      <c r="G585" s="60"/>
      <c r="H585" s="60"/>
      <c r="I585" s="60"/>
      <c r="J585" s="60"/>
      <c r="K585" s="60"/>
      <c r="L585" s="60"/>
      <c r="M585" s="60"/>
      <c r="N585" s="60"/>
      <c r="O585" s="60"/>
      <c r="P585" s="60"/>
      <c r="Q585" s="60"/>
      <c r="R585" s="60"/>
      <c r="S585" s="60"/>
      <c r="T585" s="60"/>
      <c r="U585" s="60"/>
      <c r="V585" s="60"/>
      <c r="W585" s="60"/>
      <c r="X585" s="60"/>
      <c r="Y585" s="60"/>
      <c r="Z585" s="60"/>
      <c r="AA585" s="60"/>
      <c r="AB585" s="60"/>
      <c r="AC585" s="60"/>
    </row>
    <row r="586" spans="1:29" ht="24" customHeight="1" x14ac:dyDescent="0.4">
      <c r="A586" s="57"/>
      <c r="B586" s="59"/>
      <c r="C586" s="59"/>
      <c r="D586" s="58"/>
      <c r="E586" s="58"/>
      <c r="F586" s="59"/>
      <c r="G586" s="60"/>
      <c r="H586" s="60"/>
      <c r="I586" s="60"/>
      <c r="J586" s="60"/>
      <c r="K586" s="60"/>
      <c r="L586" s="60"/>
      <c r="M586" s="60"/>
      <c r="N586" s="60"/>
      <c r="O586" s="60"/>
      <c r="P586" s="60"/>
      <c r="Q586" s="60"/>
      <c r="R586" s="60"/>
      <c r="S586" s="60"/>
      <c r="T586" s="60"/>
      <c r="U586" s="60"/>
      <c r="V586" s="60"/>
      <c r="W586" s="60"/>
      <c r="X586" s="60"/>
      <c r="Y586" s="60"/>
      <c r="Z586" s="60"/>
      <c r="AA586" s="60"/>
      <c r="AB586" s="60"/>
      <c r="AC586" s="60"/>
    </row>
    <row r="587" spans="1:29" ht="24" customHeight="1" x14ac:dyDescent="0.4">
      <c r="A587" s="57"/>
      <c r="B587" s="59"/>
      <c r="C587" s="59"/>
      <c r="D587" s="58"/>
      <c r="E587" s="58"/>
      <c r="F587" s="59"/>
      <c r="G587" s="60"/>
      <c r="H587" s="60"/>
      <c r="I587" s="60"/>
      <c r="J587" s="60"/>
      <c r="K587" s="60"/>
      <c r="L587" s="60"/>
      <c r="M587" s="60"/>
      <c r="N587" s="60"/>
      <c r="O587" s="60"/>
      <c r="P587" s="60"/>
      <c r="Q587" s="60"/>
      <c r="R587" s="60"/>
      <c r="S587" s="60"/>
      <c r="T587" s="60"/>
      <c r="U587" s="60"/>
      <c r="V587" s="60"/>
      <c r="W587" s="60"/>
      <c r="X587" s="60"/>
      <c r="Y587" s="60"/>
      <c r="Z587" s="60"/>
      <c r="AA587" s="60"/>
      <c r="AB587" s="60"/>
      <c r="AC587" s="60"/>
    </row>
    <row r="588" spans="1:29" ht="24" customHeight="1" x14ac:dyDescent="0.4">
      <c r="A588" s="57"/>
      <c r="B588" s="59"/>
      <c r="C588" s="59"/>
      <c r="D588" s="58"/>
      <c r="E588" s="58"/>
      <c r="F588" s="59"/>
      <c r="G588" s="60"/>
      <c r="H588" s="60"/>
      <c r="I588" s="60"/>
      <c r="J588" s="60"/>
      <c r="K588" s="60"/>
      <c r="L588" s="60"/>
      <c r="M588" s="60"/>
      <c r="N588" s="60"/>
      <c r="O588" s="60"/>
      <c r="P588" s="60"/>
      <c r="Q588" s="60"/>
      <c r="R588" s="60"/>
      <c r="S588" s="60"/>
      <c r="T588" s="60"/>
      <c r="U588" s="60"/>
      <c r="V588" s="60"/>
      <c r="W588" s="60"/>
      <c r="X588" s="60"/>
      <c r="Y588" s="60"/>
      <c r="Z588" s="60"/>
      <c r="AA588" s="60"/>
      <c r="AB588" s="60"/>
      <c r="AC588" s="60"/>
    </row>
    <row r="589" spans="1:29" ht="24" customHeight="1" x14ac:dyDescent="0.4">
      <c r="A589" s="57"/>
      <c r="B589" s="59"/>
      <c r="C589" s="59"/>
      <c r="D589" s="58"/>
      <c r="E589" s="58"/>
      <c r="F589" s="59"/>
      <c r="G589" s="60"/>
      <c r="H589" s="60"/>
      <c r="I589" s="60"/>
      <c r="J589" s="60"/>
      <c r="K589" s="60"/>
      <c r="L589" s="60"/>
      <c r="M589" s="60"/>
      <c r="N589" s="60"/>
      <c r="O589" s="60"/>
      <c r="P589" s="60"/>
      <c r="Q589" s="60"/>
      <c r="R589" s="60"/>
      <c r="S589" s="60"/>
      <c r="T589" s="60"/>
      <c r="U589" s="60"/>
      <c r="V589" s="60"/>
      <c r="W589" s="60"/>
      <c r="X589" s="60"/>
      <c r="Y589" s="60"/>
      <c r="Z589" s="60"/>
      <c r="AA589" s="60"/>
      <c r="AB589" s="60"/>
      <c r="AC589" s="60"/>
    </row>
    <row r="590" spans="1:29" ht="24" customHeight="1" x14ac:dyDescent="0.4">
      <c r="A590" s="57"/>
      <c r="B590" s="59"/>
      <c r="C590" s="59"/>
      <c r="D590" s="58"/>
      <c r="E590" s="58"/>
      <c r="F590" s="59"/>
      <c r="G590" s="60"/>
      <c r="H590" s="60"/>
      <c r="I590" s="60"/>
      <c r="J590" s="60"/>
      <c r="K590" s="60"/>
      <c r="L590" s="60"/>
      <c r="M590" s="60"/>
      <c r="N590" s="60"/>
      <c r="O590" s="60"/>
      <c r="P590" s="60"/>
      <c r="Q590" s="60"/>
      <c r="R590" s="60"/>
      <c r="S590" s="60"/>
      <c r="T590" s="60"/>
      <c r="U590" s="60"/>
      <c r="V590" s="60"/>
      <c r="W590" s="60"/>
      <c r="X590" s="60"/>
      <c r="Y590" s="60"/>
      <c r="Z590" s="60"/>
      <c r="AA590" s="60"/>
      <c r="AB590" s="60"/>
      <c r="AC590" s="60"/>
    </row>
    <row r="591" spans="1:29" ht="24" customHeight="1" x14ac:dyDescent="0.4">
      <c r="A591" s="57"/>
      <c r="B591" s="59"/>
      <c r="C591" s="59"/>
      <c r="D591" s="58"/>
      <c r="E591" s="58"/>
      <c r="F591" s="59"/>
      <c r="G591" s="60"/>
      <c r="H591" s="60"/>
      <c r="I591" s="60"/>
      <c r="J591" s="60"/>
      <c r="K591" s="60"/>
      <c r="L591" s="60"/>
      <c r="M591" s="60"/>
      <c r="N591" s="60"/>
      <c r="O591" s="60"/>
      <c r="P591" s="60"/>
      <c r="Q591" s="60"/>
      <c r="R591" s="60"/>
      <c r="S591" s="60"/>
      <c r="T591" s="60"/>
      <c r="U591" s="60"/>
      <c r="V591" s="60"/>
      <c r="W591" s="60"/>
      <c r="X591" s="60"/>
      <c r="Y591" s="60"/>
      <c r="Z591" s="60"/>
      <c r="AA591" s="60"/>
      <c r="AB591" s="60"/>
      <c r="AC591" s="60"/>
    </row>
    <row r="592" spans="1:29" ht="24" customHeight="1" x14ac:dyDescent="0.4">
      <c r="A592" s="57"/>
      <c r="B592" s="59"/>
      <c r="C592" s="59"/>
      <c r="D592" s="58"/>
      <c r="E592" s="58"/>
      <c r="F592" s="59"/>
      <c r="G592" s="60"/>
      <c r="H592" s="60"/>
      <c r="I592" s="60"/>
      <c r="J592" s="60"/>
      <c r="K592" s="60"/>
      <c r="L592" s="60"/>
      <c r="M592" s="60"/>
      <c r="N592" s="60"/>
      <c r="O592" s="60"/>
      <c r="P592" s="60"/>
      <c r="Q592" s="60"/>
      <c r="R592" s="60"/>
      <c r="S592" s="60"/>
      <c r="T592" s="60"/>
      <c r="U592" s="60"/>
      <c r="V592" s="60"/>
      <c r="W592" s="60"/>
      <c r="X592" s="60"/>
      <c r="Y592" s="60"/>
      <c r="Z592" s="60"/>
      <c r="AA592" s="60"/>
      <c r="AB592" s="60"/>
      <c r="AC592" s="60"/>
    </row>
    <row r="593" spans="1:29" ht="24" customHeight="1" x14ac:dyDescent="0.4">
      <c r="A593" s="57"/>
      <c r="B593" s="59"/>
      <c r="C593" s="59"/>
      <c r="D593" s="58"/>
      <c r="E593" s="58"/>
      <c r="F593" s="59"/>
      <c r="G593" s="60"/>
      <c r="H593" s="60"/>
      <c r="I593" s="60"/>
      <c r="J593" s="60"/>
      <c r="K593" s="60"/>
      <c r="L593" s="60"/>
      <c r="M593" s="60"/>
      <c r="N593" s="60"/>
      <c r="O593" s="60"/>
      <c r="P593" s="60"/>
      <c r="Q593" s="60"/>
      <c r="R593" s="60"/>
      <c r="S593" s="60"/>
      <c r="T593" s="60"/>
      <c r="U593" s="60"/>
      <c r="V593" s="60"/>
      <c r="W593" s="60"/>
      <c r="X593" s="60"/>
      <c r="Y593" s="60"/>
      <c r="Z593" s="60"/>
      <c r="AA593" s="60"/>
      <c r="AB593" s="60"/>
      <c r="AC593" s="60"/>
    </row>
    <row r="594" spans="1:29" ht="24" customHeight="1" x14ac:dyDescent="0.4">
      <c r="A594" s="57"/>
      <c r="B594" s="59"/>
      <c r="C594" s="59"/>
      <c r="D594" s="58"/>
      <c r="E594" s="58"/>
      <c r="F594" s="59"/>
      <c r="G594" s="60"/>
      <c r="H594" s="60"/>
      <c r="I594" s="60"/>
      <c r="J594" s="60"/>
      <c r="K594" s="60"/>
      <c r="L594" s="60"/>
      <c r="M594" s="60"/>
      <c r="N594" s="60"/>
      <c r="O594" s="60"/>
      <c r="P594" s="60"/>
      <c r="Q594" s="60"/>
      <c r="R594" s="60"/>
      <c r="S594" s="60"/>
      <c r="T594" s="60"/>
      <c r="U594" s="60"/>
      <c r="V594" s="60"/>
      <c r="W594" s="60"/>
      <c r="X594" s="60"/>
      <c r="Y594" s="60"/>
      <c r="Z594" s="60"/>
      <c r="AA594" s="60"/>
      <c r="AB594" s="60"/>
      <c r="AC594" s="60"/>
    </row>
    <row r="595" spans="1:29" ht="24" customHeight="1" x14ac:dyDescent="0.4">
      <c r="A595" s="57"/>
      <c r="B595" s="59"/>
      <c r="C595" s="59"/>
      <c r="D595" s="58"/>
      <c r="E595" s="58"/>
      <c r="F595" s="59"/>
      <c r="G595" s="60"/>
      <c r="H595" s="60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  <c r="T595" s="60"/>
      <c r="U595" s="60"/>
      <c r="V595" s="60"/>
      <c r="W595" s="60"/>
      <c r="X595" s="60"/>
      <c r="Y595" s="60"/>
      <c r="Z595" s="60"/>
      <c r="AA595" s="60"/>
      <c r="AB595" s="60"/>
      <c r="AC595" s="60"/>
    </row>
    <row r="596" spans="1:29" ht="24" customHeight="1" x14ac:dyDescent="0.4">
      <c r="A596" s="57"/>
      <c r="B596" s="59"/>
      <c r="C596" s="59"/>
      <c r="D596" s="58"/>
      <c r="E596" s="58"/>
      <c r="F596" s="59"/>
      <c r="G596" s="60"/>
      <c r="H596" s="60"/>
      <c r="I596" s="60"/>
      <c r="J596" s="60"/>
      <c r="K596" s="60"/>
      <c r="L596" s="60"/>
      <c r="M596" s="60"/>
      <c r="N596" s="60"/>
      <c r="O596" s="60"/>
      <c r="P596" s="60"/>
      <c r="Q596" s="60"/>
      <c r="R596" s="60"/>
      <c r="S596" s="60"/>
      <c r="T596" s="60"/>
      <c r="U596" s="60"/>
      <c r="V596" s="60"/>
      <c r="W596" s="60"/>
      <c r="X596" s="60"/>
      <c r="Y596" s="60"/>
      <c r="Z596" s="60"/>
      <c r="AA596" s="60"/>
      <c r="AB596" s="60"/>
      <c r="AC596" s="60"/>
    </row>
    <row r="597" spans="1:29" ht="24" customHeight="1" x14ac:dyDescent="0.4">
      <c r="A597" s="57"/>
      <c r="B597" s="59"/>
      <c r="C597" s="59"/>
      <c r="D597" s="58"/>
      <c r="E597" s="58"/>
      <c r="F597" s="59"/>
      <c r="G597" s="60"/>
      <c r="H597" s="60"/>
      <c r="I597" s="60"/>
      <c r="J597" s="60"/>
      <c r="K597" s="60"/>
      <c r="L597" s="60"/>
      <c r="M597" s="60"/>
      <c r="N597" s="60"/>
      <c r="O597" s="60"/>
      <c r="P597" s="60"/>
      <c r="Q597" s="60"/>
      <c r="R597" s="60"/>
      <c r="S597" s="60"/>
      <c r="T597" s="60"/>
      <c r="U597" s="60"/>
      <c r="V597" s="60"/>
      <c r="W597" s="60"/>
      <c r="X597" s="60"/>
      <c r="Y597" s="60"/>
      <c r="Z597" s="60"/>
      <c r="AA597" s="60"/>
      <c r="AB597" s="60"/>
      <c r="AC597" s="60"/>
    </row>
    <row r="598" spans="1:29" ht="24" customHeight="1" x14ac:dyDescent="0.4">
      <c r="A598" s="57"/>
      <c r="B598" s="59"/>
      <c r="C598" s="59"/>
      <c r="D598" s="58"/>
      <c r="E598" s="58"/>
      <c r="F598" s="59"/>
      <c r="G598" s="60"/>
      <c r="H598" s="60"/>
      <c r="I598" s="60"/>
      <c r="J598" s="60"/>
      <c r="K598" s="60"/>
      <c r="L598" s="60"/>
      <c r="M598" s="60"/>
      <c r="N598" s="60"/>
      <c r="O598" s="60"/>
      <c r="P598" s="60"/>
      <c r="Q598" s="60"/>
      <c r="R598" s="60"/>
      <c r="S598" s="60"/>
      <c r="T598" s="60"/>
      <c r="U598" s="60"/>
      <c r="V598" s="60"/>
      <c r="W598" s="60"/>
      <c r="X598" s="60"/>
      <c r="Y598" s="60"/>
      <c r="Z598" s="60"/>
      <c r="AA598" s="60"/>
      <c r="AB598" s="60"/>
      <c r="AC598" s="60"/>
    </row>
    <row r="599" spans="1:29" ht="24" customHeight="1" x14ac:dyDescent="0.4">
      <c r="A599" s="57"/>
      <c r="B599" s="59"/>
      <c r="C599" s="59"/>
      <c r="D599" s="58"/>
      <c r="E599" s="58"/>
      <c r="F599" s="59"/>
      <c r="G599" s="60"/>
      <c r="H599" s="60"/>
      <c r="I599" s="60"/>
      <c r="J599" s="60"/>
      <c r="K599" s="60"/>
      <c r="L599" s="60"/>
      <c r="M599" s="60"/>
      <c r="N599" s="60"/>
      <c r="O599" s="60"/>
      <c r="P599" s="60"/>
      <c r="Q599" s="60"/>
      <c r="R599" s="60"/>
      <c r="S599" s="60"/>
      <c r="T599" s="60"/>
      <c r="U599" s="60"/>
      <c r="V599" s="60"/>
      <c r="W599" s="60"/>
      <c r="X599" s="60"/>
      <c r="Y599" s="60"/>
      <c r="Z599" s="60"/>
      <c r="AA599" s="60"/>
      <c r="AB599" s="60"/>
      <c r="AC599" s="60"/>
    </row>
    <row r="600" spans="1:29" ht="24" customHeight="1" x14ac:dyDescent="0.4">
      <c r="A600" s="57"/>
      <c r="B600" s="59"/>
      <c r="C600" s="59"/>
      <c r="D600" s="58"/>
      <c r="E600" s="58"/>
      <c r="F600" s="59"/>
      <c r="G600" s="60"/>
      <c r="H600" s="60"/>
      <c r="I600" s="60"/>
      <c r="J600" s="60"/>
      <c r="K600" s="60"/>
      <c r="L600" s="60"/>
      <c r="M600" s="60"/>
      <c r="N600" s="60"/>
      <c r="O600" s="60"/>
      <c r="P600" s="60"/>
      <c r="Q600" s="60"/>
      <c r="R600" s="60"/>
      <c r="S600" s="60"/>
      <c r="T600" s="60"/>
      <c r="U600" s="60"/>
      <c r="V600" s="60"/>
      <c r="W600" s="60"/>
      <c r="X600" s="60"/>
      <c r="Y600" s="60"/>
      <c r="Z600" s="60"/>
      <c r="AA600" s="60"/>
      <c r="AB600" s="60"/>
      <c r="AC600" s="60"/>
    </row>
    <row r="601" spans="1:29" ht="24" customHeight="1" x14ac:dyDescent="0.4">
      <c r="A601" s="57"/>
      <c r="B601" s="59"/>
      <c r="C601" s="59"/>
      <c r="D601" s="58"/>
      <c r="E601" s="58"/>
      <c r="F601" s="59"/>
      <c r="G601" s="60"/>
      <c r="H601" s="60"/>
      <c r="I601" s="60"/>
      <c r="J601" s="60"/>
      <c r="K601" s="60"/>
      <c r="L601" s="60"/>
      <c r="M601" s="60"/>
      <c r="N601" s="60"/>
      <c r="O601" s="60"/>
      <c r="P601" s="60"/>
      <c r="Q601" s="60"/>
      <c r="R601" s="60"/>
      <c r="S601" s="60"/>
      <c r="T601" s="60"/>
      <c r="U601" s="60"/>
      <c r="V601" s="60"/>
      <c r="W601" s="60"/>
      <c r="X601" s="60"/>
      <c r="Y601" s="60"/>
      <c r="Z601" s="60"/>
      <c r="AA601" s="60"/>
      <c r="AB601" s="60"/>
      <c r="AC601" s="60"/>
    </row>
    <row r="602" spans="1:29" ht="24" customHeight="1" x14ac:dyDescent="0.4">
      <c r="A602" s="57"/>
      <c r="B602" s="59"/>
      <c r="C602" s="59"/>
      <c r="D602" s="58"/>
      <c r="E602" s="58"/>
      <c r="F602" s="59"/>
      <c r="G602" s="60"/>
      <c r="H602" s="60"/>
      <c r="I602" s="60"/>
      <c r="J602" s="60"/>
      <c r="K602" s="60"/>
      <c r="L602" s="60"/>
      <c r="M602" s="60"/>
      <c r="N602" s="60"/>
      <c r="O602" s="60"/>
      <c r="P602" s="60"/>
      <c r="Q602" s="60"/>
      <c r="R602" s="60"/>
      <c r="S602" s="60"/>
      <c r="T602" s="60"/>
      <c r="U602" s="60"/>
      <c r="V602" s="60"/>
      <c r="W602" s="60"/>
      <c r="X602" s="60"/>
      <c r="Y602" s="60"/>
      <c r="Z602" s="60"/>
      <c r="AA602" s="60"/>
      <c r="AB602" s="60"/>
      <c r="AC602" s="60"/>
    </row>
    <row r="603" spans="1:29" ht="24" customHeight="1" x14ac:dyDescent="0.4">
      <c r="A603" s="57"/>
      <c r="B603" s="59"/>
      <c r="C603" s="59"/>
      <c r="D603" s="58"/>
      <c r="E603" s="58"/>
      <c r="F603" s="59"/>
      <c r="G603" s="60"/>
      <c r="H603" s="60"/>
      <c r="I603" s="60"/>
      <c r="J603" s="60"/>
      <c r="K603" s="60"/>
      <c r="L603" s="60"/>
      <c r="M603" s="60"/>
      <c r="N603" s="60"/>
      <c r="O603" s="60"/>
      <c r="P603" s="60"/>
      <c r="Q603" s="60"/>
      <c r="R603" s="60"/>
      <c r="S603" s="60"/>
      <c r="T603" s="60"/>
      <c r="U603" s="60"/>
      <c r="V603" s="60"/>
      <c r="W603" s="60"/>
      <c r="X603" s="60"/>
      <c r="Y603" s="60"/>
      <c r="Z603" s="60"/>
      <c r="AA603" s="60"/>
      <c r="AB603" s="60"/>
      <c r="AC603" s="60"/>
    </row>
    <row r="604" spans="1:29" ht="24" customHeight="1" x14ac:dyDescent="0.4">
      <c r="A604" s="57"/>
      <c r="B604" s="59"/>
      <c r="C604" s="59"/>
      <c r="D604" s="58"/>
      <c r="E604" s="58"/>
      <c r="F604" s="59"/>
      <c r="G604" s="60"/>
      <c r="H604" s="60"/>
      <c r="I604" s="60"/>
      <c r="J604" s="60"/>
      <c r="K604" s="60"/>
      <c r="L604" s="60"/>
      <c r="M604" s="60"/>
      <c r="N604" s="60"/>
      <c r="O604" s="60"/>
      <c r="P604" s="60"/>
      <c r="Q604" s="60"/>
      <c r="R604" s="60"/>
      <c r="S604" s="60"/>
      <c r="T604" s="60"/>
      <c r="U604" s="60"/>
      <c r="V604" s="60"/>
      <c r="W604" s="60"/>
      <c r="X604" s="60"/>
      <c r="Y604" s="60"/>
      <c r="Z604" s="60"/>
      <c r="AA604" s="60"/>
      <c r="AB604" s="60"/>
      <c r="AC604" s="60"/>
    </row>
    <row r="605" spans="1:29" ht="24" customHeight="1" x14ac:dyDescent="0.4">
      <c r="A605" s="57"/>
      <c r="B605" s="59"/>
      <c r="C605" s="59"/>
      <c r="D605" s="58"/>
      <c r="E605" s="58"/>
      <c r="F605" s="59"/>
      <c r="G605" s="60"/>
      <c r="H605" s="60"/>
      <c r="I605" s="60"/>
      <c r="J605" s="60"/>
      <c r="K605" s="60"/>
      <c r="L605" s="60"/>
      <c r="M605" s="60"/>
      <c r="N605" s="60"/>
      <c r="O605" s="60"/>
      <c r="P605" s="60"/>
      <c r="Q605" s="60"/>
      <c r="R605" s="60"/>
      <c r="S605" s="60"/>
      <c r="T605" s="60"/>
      <c r="U605" s="60"/>
      <c r="V605" s="60"/>
      <c r="W605" s="60"/>
      <c r="X605" s="60"/>
      <c r="Y605" s="60"/>
      <c r="Z605" s="60"/>
      <c r="AA605" s="60"/>
      <c r="AB605" s="60"/>
      <c r="AC605" s="60"/>
    </row>
    <row r="606" spans="1:29" ht="24" customHeight="1" x14ac:dyDescent="0.4">
      <c r="A606" s="57"/>
      <c r="B606" s="59"/>
      <c r="C606" s="59"/>
      <c r="D606" s="58"/>
      <c r="E606" s="58"/>
      <c r="F606" s="59"/>
      <c r="G606" s="60"/>
      <c r="H606" s="60"/>
      <c r="I606" s="60"/>
      <c r="J606" s="60"/>
      <c r="K606" s="60"/>
      <c r="L606" s="60"/>
      <c r="M606" s="60"/>
      <c r="N606" s="60"/>
      <c r="O606" s="60"/>
      <c r="P606" s="60"/>
      <c r="Q606" s="60"/>
      <c r="R606" s="60"/>
      <c r="S606" s="60"/>
      <c r="T606" s="60"/>
      <c r="U606" s="60"/>
      <c r="V606" s="60"/>
      <c r="W606" s="60"/>
      <c r="X606" s="60"/>
      <c r="Y606" s="60"/>
      <c r="Z606" s="60"/>
      <c r="AA606" s="60"/>
      <c r="AB606" s="60"/>
      <c r="AC606" s="60"/>
    </row>
    <row r="607" spans="1:29" ht="24" customHeight="1" x14ac:dyDescent="0.4">
      <c r="A607" s="57"/>
      <c r="B607" s="59"/>
      <c r="C607" s="59"/>
      <c r="D607" s="58"/>
      <c r="E607" s="58"/>
      <c r="F607" s="59"/>
      <c r="G607" s="60"/>
      <c r="H607" s="60"/>
      <c r="I607" s="60"/>
      <c r="J607" s="60"/>
      <c r="K607" s="60"/>
      <c r="L607" s="60"/>
      <c r="M607" s="60"/>
      <c r="N607" s="60"/>
      <c r="O607" s="60"/>
      <c r="P607" s="60"/>
      <c r="Q607" s="60"/>
      <c r="R607" s="60"/>
      <c r="S607" s="60"/>
      <c r="T607" s="60"/>
      <c r="U607" s="60"/>
      <c r="V607" s="60"/>
      <c r="W607" s="60"/>
      <c r="X607" s="60"/>
      <c r="Y607" s="60"/>
      <c r="Z607" s="60"/>
      <c r="AA607" s="60"/>
      <c r="AB607" s="60"/>
      <c r="AC607" s="60"/>
    </row>
    <row r="608" spans="1:29" ht="24" customHeight="1" x14ac:dyDescent="0.4">
      <c r="A608" s="57"/>
      <c r="B608" s="59"/>
      <c r="C608" s="59"/>
      <c r="D608" s="58"/>
      <c r="E608" s="58"/>
      <c r="F608" s="59"/>
      <c r="G608" s="60"/>
      <c r="H608" s="60"/>
      <c r="I608" s="60"/>
      <c r="J608" s="60"/>
      <c r="K608" s="60"/>
      <c r="L608" s="60"/>
      <c r="M608" s="60"/>
      <c r="N608" s="60"/>
      <c r="O608" s="60"/>
      <c r="P608" s="60"/>
      <c r="Q608" s="60"/>
      <c r="R608" s="60"/>
      <c r="S608" s="60"/>
      <c r="T608" s="60"/>
      <c r="U608" s="60"/>
      <c r="V608" s="60"/>
      <c r="W608" s="60"/>
      <c r="X608" s="60"/>
      <c r="Y608" s="60"/>
      <c r="Z608" s="60"/>
      <c r="AA608" s="60"/>
      <c r="AB608" s="60"/>
      <c r="AC608" s="60"/>
    </row>
    <row r="609" spans="1:29" ht="24" customHeight="1" x14ac:dyDescent="0.4">
      <c r="A609" s="57"/>
      <c r="B609" s="59"/>
      <c r="C609" s="59"/>
      <c r="D609" s="58"/>
      <c r="E609" s="58"/>
      <c r="F609" s="59"/>
      <c r="G609" s="60"/>
      <c r="H609" s="60"/>
      <c r="I609" s="60"/>
      <c r="J609" s="60"/>
      <c r="K609" s="60"/>
      <c r="L609" s="60"/>
      <c r="M609" s="60"/>
      <c r="N609" s="60"/>
      <c r="O609" s="60"/>
      <c r="P609" s="60"/>
      <c r="Q609" s="60"/>
      <c r="R609" s="60"/>
      <c r="S609" s="60"/>
      <c r="T609" s="60"/>
      <c r="U609" s="60"/>
      <c r="V609" s="60"/>
      <c r="W609" s="60"/>
      <c r="X609" s="60"/>
      <c r="Y609" s="60"/>
      <c r="Z609" s="60"/>
      <c r="AA609" s="60"/>
      <c r="AB609" s="60"/>
      <c r="AC609" s="60"/>
    </row>
    <row r="610" spans="1:29" ht="24" customHeight="1" x14ac:dyDescent="0.4">
      <c r="A610" s="57"/>
      <c r="B610" s="59"/>
      <c r="C610" s="59"/>
      <c r="D610" s="58"/>
      <c r="E610" s="58"/>
      <c r="F610" s="59"/>
      <c r="G610" s="60"/>
      <c r="H610" s="60"/>
      <c r="I610" s="60"/>
      <c r="J610" s="60"/>
      <c r="K610" s="60"/>
      <c r="L610" s="60"/>
      <c r="M610" s="60"/>
      <c r="N610" s="60"/>
      <c r="O610" s="60"/>
      <c r="P610" s="60"/>
      <c r="Q610" s="60"/>
      <c r="R610" s="60"/>
      <c r="S610" s="60"/>
      <c r="T610" s="60"/>
      <c r="U610" s="60"/>
      <c r="V610" s="60"/>
      <c r="W610" s="60"/>
      <c r="X610" s="60"/>
      <c r="Y610" s="60"/>
      <c r="Z610" s="60"/>
      <c r="AA610" s="60"/>
      <c r="AB610" s="60"/>
      <c r="AC610" s="60"/>
    </row>
    <row r="611" spans="1:29" ht="24" customHeight="1" x14ac:dyDescent="0.4">
      <c r="A611" s="57"/>
      <c r="B611" s="59"/>
      <c r="C611" s="59"/>
      <c r="D611" s="58"/>
      <c r="E611" s="58"/>
      <c r="F611" s="59"/>
      <c r="G611" s="60"/>
      <c r="H611" s="60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  <c r="T611" s="60"/>
      <c r="U611" s="60"/>
      <c r="V611" s="60"/>
      <c r="W611" s="60"/>
      <c r="X611" s="60"/>
      <c r="Y611" s="60"/>
      <c r="Z611" s="60"/>
      <c r="AA611" s="60"/>
      <c r="AB611" s="60"/>
      <c r="AC611" s="60"/>
    </row>
    <row r="612" spans="1:29" ht="24" customHeight="1" x14ac:dyDescent="0.4">
      <c r="A612" s="57"/>
      <c r="B612" s="59"/>
      <c r="C612" s="59"/>
      <c r="D612" s="58"/>
      <c r="E612" s="58"/>
      <c r="F612" s="59"/>
      <c r="G612" s="60"/>
      <c r="H612" s="60"/>
      <c r="I612" s="60"/>
      <c r="J612" s="60"/>
      <c r="K612" s="60"/>
      <c r="L612" s="60"/>
      <c r="M612" s="60"/>
      <c r="N612" s="60"/>
      <c r="O612" s="60"/>
      <c r="P612" s="60"/>
      <c r="Q612" s="60"/>
      <c r="R612" s="60"/>
      <c r="S612" s="60"/>
      <c r="T612" s="60"/>
      <c r="U612" s="60"/>
      <c r="V612" s="60"/>
      <c r="W612" s="60"/>
      <c r="X612" s="60"/>
      <c r="Y612" s="60"/>
      <c r="Z612" s="60"/>
      <c r="AA612" s="60"/>
      <c r="AB612" s="60"/>
      <c r="AC612" s="60"/>
    </row>
    <row r="613" spans="1:29" ht="24" customHeight="1" x14ac:dyDescent="0.4">
      <c r="A613" s="57"/>
      <c r="B613" s="59"/>
      <c r="C613" s="59"/>
      <c r="D613" s="58"/>
      <c r="E613" s="58"/>
      <c r="F613" s="59"/>
      <c r="G613" s="60"/>
      <c r="H613" s="60"/>
      <c r="I613" s="60"/>
      <c r="J613" s="60"/>
      <c r="K613" s="60"/>
      <c r="L613" s="60"/>
      <c r="M613" s="60"/>
      <c r="N613" s="60"/>
      <c r="O613" s="60"/>
      <c r="P613" s="60"/>
      <c r="Q613" s="60"/>
      <c r="R613" s="60"/>
      <c r="S613" s="60"/>
      <c r="T613" s="60"/>
      <c r="U613" s="60"/>
      <c r="V613" s="60"/>
      <c r="W613" s="60"/>
      <c r="X613" s="60"/>
      <c r="Y613" s="60"/>
      <c r="Z613" s="60"/>
      <c r="AA613" s="60"/>
      <c r="AB613" s="60"/>
      <c r="AC613" s="60"/>
    </row>
    <row r="614" spans="1:29" ht="24" customHeight="1" x14ac:dyDescent="0.4">
      <c r="A614" s="57"/>
      <c r="B614" s="59"/>
      <c r="C614" s="59"/>
      <c r="D614" s="58"/>
      <c r="E614" s="58"/>
      <c r="F614" s="59"/>
      <c r="G614" s="60"/>
      <c r="H614" s="60"/>
      <c r="I614" s="60"/>
      <c r="J614" s="60"/>
      <c r="K614" s="60"/>
      <c r="L614" s="60"/>
      <c r="M614" s="60"/>
      <c r="N614" s="60"/>
      <c r="O614" s="60"/>
      <c r="P614" s="60"/>
      <c r="Q614" s="60"/>
      <c r="R614" s="60"/>
      <c r="S614" s="60"/>
      <c r="T614" s="60"/>
      <c r="U614" s="60"/>
      <c r="V614" s="60"/>
      <c r="W614" s="60"/>
      <c r="X614" s="60"/>
      <c r="Y614" s="60"/>
      <c r="Z614" s="60"/>
      <c r="AA614" s="60"/>
      <c r="AB614" s="60"/>
      <c r="AC614" s="60"/>
    </row>
    <row r="615" spans="1:29" ht="24" customHeight="1" x14ac:dyDescent="0.4">
      <c r="A615" s="57"/>
      <c r="B615" s="59"/>
      <c r="C615" s="59"/>
      <c r="D615" s="58"/>
      <c r="E615" s="58"/>
      <c r="F615" s="59"/>
      <c r="G615" s="60"/>
      <c r="H615" s="60"/>
      <c r="I615" s="60"/>
      <c r="J615" s="60"/>
      <c r="K615" s="60"/>
      <c r="L615" s="60"/>
      <c r="M615" s="60"/>
      <c r="N615" s="60"/>
      <c r="O615" s="60"/>
      <c r="P615" s="60"/>
      <c r="Q615" s="60"/>
      <c r="R615" s="60"/>
      <c r="S615" s="60"/>
      <c r="T615" s="60"/>
      <c r="U615" s="60"/>
      <c r="V615" s="60"/>
      <c r="W615" s="60"/>
      <c r="X615" s="60"/>
      <c r="Y615" s="60"/>
      <c r="Z615" s="60"/>
      <c r="AA615" s="60"/>
      <c r="AB615" s="60"/>
      <c r="AC615" s="60"/>
    </row>
    <row r="616" spans="1:29" ht="24" customHeight="1" x14ac:dyDescent="0.4">
      <c r="A616" s="57"/>
      <c r="B616" s="59"/>
      <c r="C616" s="59"/>
      <c r="D616" s="58"/>
      <c r="E616" s="58"/>
      <c r="F616" s="59"/>
      <c r="G616" s="60"/>
      <c r="H616" s="60"/>
      <c r="I616" s="60"/>
      <c r="J616" s="60"/>
      <c r="K616" s="60"/>
      <c r="L616" s="60"/>
      <c r="M616" s="60"/>
      <c r="N616" s="60"/>
      <c r="O616" s="60"/>
      <c r="P616" s="60"/>
      <c r="Q616" s="60"/>
      <c r="R616" s="60"/>
      <c r="S616" s="60"/>
      <c r="T616" s="60"/>
      <c r="U616" s="60"/>
      <c r="V616" s="60"/>
      <c r="W616" s="60"/>
      <c r="X616" s="60"/>
      <c r="Y616" s="60"/>
      <c r="Z616" s="60"/>
      <c r="AA616" s="60"/>
      <c r="AB616" s="60"/>
      <c r="AC616" s="60"/>
    </row>
    <row r="617" spans="1:29" ht="24" customHeight="1" x14ac:dyDescent="0.4">
      <c r="A617" s="57"/>
      <c r="B617" s="59"/>
      <c r="C617" s="59"/>
      <c r="D617" s="58"/>
      <c r="E617" s="58"/>
      <c r="F617" s="59"/>
      <c r="G617" s="60"/>
      <c r="H617" s="60"/>
      <c r="I617" s="60"/>
      <c r="J617" s="60"/>
      <c r="K617" s="60"/>
      <c r="L617" s="60"/>
      <c r="M617" s="60"/>
      <c r="N617" s="60"/>
      <c r="O617" s="60"/>
      <c r="P617" s="60"/>
      <c r="Q617" s="60"/>
      <c r="R617" s="60"/>
      <c r="S617" s="60"/>
      <c r="T617" s="60"/>
      <c r="U617" s="60"/>
      <c r="V617" s="60"/>
      <c r="W617" s="60"/>
      <c r="X617" s="60"/>
      <c r="Y617" s="60"/>
      <c r="Z617" s="60"/>
      <c r="AA617" s="60"/>
      <c r="AB617" s="60"/>
      <c r="AC617" s="60"/>
    </row>
    <row r="618" spans="1:29" ht="24" customHeight="1" x14ac:dyDescent="0.4">
      <c r="A618" s="57"/>
      <c r="B618" s="59"/>
      <c r="C618" s="59"/>
      <c r="D618" s="58"/>
      <c r="E618" s="58"/>
      <c r="F618" s="59"/>
      <c r="G618" s="60"/>
      <c r="H618" s="60"/>
      <c r="I618" s="60"/>
      <c r="J618" s="60"/>
      <c r="K618" s="60"/>
      <c r="L618" s="60"/>
      <c r="M618" s="60"/>
      <c r="N618" s="60"/>
      <c r="O618" s="60"/>
      <c r="P618" s="60"/>
      <c r="Q618" s="60"/>
      <c r="R618" s="60"/>
      <c r="S618" s="60"/>
      <c r="T618" s="60"/>
      <c r="U618" s="60"/>
      <c r="V618" s="60"/>
      <c r="W618" s="60"/>
      <c r="X618" s="60"/>
      <c r="Y618" s="60"/>
      <c r="Z618" s="60"/>
      <c r="AA618" s="60"/>
      <c r="AB618" s="60"/>
      <c r="AC618" s="60"/>
    </row>
    <row r="619" spans="1:29" ht="24" customHeight="1" x14ac:dyDescent="0.4">
      <c r="A619" s="57"/>
      <c r="B619" s="59"/>
      <c r="C619" s="59"/>
      <c r="D619" s="58"/>
      <c r="E619" s="58"/>
      <c r="F619" s="59"/>
      <c r="G619" s="60"/>
      <c r="H619" s="60"/>
      <c r="I619" s="60"/>
      <c r="J619" s="60"/>
      <c r="K619" s="60"/>
      <c r="L619" s="60"/>
      <c r="M619" s="60"/>
      <c r="N619" s="60"/>
      <c r="O619" s="60"/>
      <c r="P619" s="60"/>
      <c r="Q619" s="60"/>
      <c r="R619" s="60"/>
      <c r="S619" s="60"/>
      <c r="T619" s="60"/>
      <c r="U619" s="60"/>
      <c r="V619" s="60"/>
      <c r="W619" s="60"/>
      <c r="X619" s="60"/>
      <c r="Y619" s="60"/>
      <c r="Z619" s="60"/>
      <c r="AA619" s="60"/>
      <c r="AB619" s="60"/>
      <c r="AC619" s="60"/>
    </row>
    <row r="620" spans="1:29" ht="24" customHeight="1" x14ac:dyDescent="0.4">
      <c r="A620" s="57"/>
      <c r="B620" s="59"/>
      <c r="C620" s="59"/>
      <c r="D620" s="58"/>
      <c r="E620" s="58"/>
      <c r="F620" s="59"/>
      <c r="G620" s="60"/>
      <c r="H620" s="60"/>
      <c r="I620" s="60"/>
      <c r="J620" s="60"/>
      <c r="K620" s="60"/>
      <c r="L620" s="60"/>
      <c r="M620" s="60"/>
      <c r="N620" s="60"/>
      <c r="O620" s="60"/>
      <c r="P620" s="60"/>
      <c r="Q620" s="60"/>
      <c r="R620" s="60"/>
      <c r="S620" s="60"/>
      <c r="T620" s="60"/>
      <c r="U620" s="60"/>
      <c r="V620" s="60"/>
      <c r="W620" s="60"/>
      <c r="X620" s="60"/>
      <c r="Y620" s="60"/>
      <c r="Z620" s="60"/>
      <c r="AA620" s="60"/>
      <c r="AB620" s="60"/>
      <c r="AC620" s="60"/>
    </row>
    <row r="621" spans="1:29" ht="24" customHeight="1" x14ac:dyDescent="0.4">
      <c r="A621" s="57"/>
      <c r="B621" s="59"/>
      <c r="C621" s="59"/>
      <c r="D621" s="58"/>
      <c r="E621" s="58"/>
      <c r="F621" s="59"/>
      <c r="G621" s="60"/>
      <c r="H621" s="60"/>
      <c r="I621" s="60"/>
      <c r="J621" s="60"/>
      <c r="K621" s="60"/>
      <c r="L621" s="60"/>
      <c r="M621" s="60"/>
      <c r="N621" s="60"/>
      <c r="O621" s="60"/>
      <c r="P621" s="60"/>
      <c r="Q621" s="60"/>
      <c r="R621" s="60"/>
      <c r="S621" s="60"/>
      <c r="T621" s="60"/>
      <c r="U621" s="60"/>
      <c r="V621" s="60"/>
      <c r="W621" s="60"/>
      <c r="X621" s="60"/>
      <c r="Y621" s="60"/>
      <c r="Z621" s="60"/>
      <c r="AA621" s="60"/>
      <c r="AB621" s="60"/>
      <c r="AC621" s="60"/>
    </row>
    <row r="622" spans="1:29" ht="24" customHeight="1" x14ac:dyDescent="0.4">
      <c r="A622" s="57"/>
      <c r="B622" s="59"/>
      <c r="C622" s="59"/>
      <c r="D622" s="58"/>
      <c r="E622" s="58"/>
      <c r="F622" s="59"/>
      <c r="G622" s="60"/>
      <c r="H622" s="60"/>
      <c r="I622" s="60"/>
      <c r="J622" s="60"/>
      <c r="K622" s="60"/>
      <c r="L622" s="60"/>
      <c r="M622" s="60"/>
      <c r="N622" s="60"/>
      <c r="O622" s="60"/>
      <c r="P622" s="60"/>
      <c r="Q622" s="60"/>
      <c r="R622" s="60"/>
      <c r="S622" s="60"/>
      <c r="T622" s="60"/>
      <c r="U622" s="60"/>
      <c r="V622" s="60"/>
      <c r="W622" s="60"/>
      <c r="X622" s="60"/>
      <c r="Y622" s="60"/>
      <c r="Z622" s="60"/>
      <c r="AA622" s="60"/>
      <c r="AB622" s="60"/>
      <c r="AC622" s="60"/>
    </row>
    <row r="623" spans="1:29" ht="24" customHeight="1" x14ac:dyDescent="0.4">
      <c r="A623" s="57"/>
      <c r="B623" s="59"/>
      <c r="C623" s="59"/>
      <c r="D623" s="58"/>
      <c r="E623" s="58"/>
      <c r="F623" s="59"/>
      <c r="G623" s="60"/>
      <c r="H623" s="60"/>
      <c r="I623" s="60"/>
      <c r="J623" s="60"/>
      <c r="K623" s="60"/>
      <c r="L623" s="60"/>
      <c r="M623" s="60"/>
      <c r="N623" s="60"/>
      <c r="O623" s="60"/>
      <c r="P623" s="60"/>
      <c r="Q623" s="60"/>
      <c r="R623" s="60"/>
      <c r="S623" s="60"/>
      <c r="T623" s="60"/>
      <c r="U623" s="60"/>
      <c r="V623" s="60"/>
      <c r="W623" s="60"/>
      <c r="X623" s="60"/>
      <c r="Y623" s="60"/>
      <c r="Z623" s="60"/>
      <c r="AA623" s="60"/>
      <c r="AB623" s="60"/>
      <c r="AC623" s="60"/>
    </row>
    <row r="624" spans="1:29" ht="24" customHeight="1" x14ac:dyDescent="0.4">
      <c r="A624" s="57"/>
      <c r="B624" s="59"/>
      <c r="C624" s="59"/>
      <c r="D624" s="58"/>
      <c r="E624" s="58"/>
      <c r="F624" s="59"/>
      <c r="G624" s="60"/>
      <c r="H624" s="60"/>
      <c r="I624" s="60"/>
      <c r="J624" s="60"/>
      <c r="K624" s="60"/>
      <c r="L624" s="60"/>
      <c r="M624" s="60"/>
      <c r="N624" s="60"/>
      <c r="O624" s="60"/>
      <c r="P624" s="60"/>
      <c r="Q624" s="60"/>
      <c r="R624" s="60"/>
      <c r="S624" s="60"/>
      <c r="T624" s="60"/>
      <c r="U624" s="60"/>
      <c r="V624" s="60"/>
      <c r="W624" s="60"/>
      <c r="X624" s="60"/>
      <c r="Y624" s="60"/>
      <c r="Z624" s="60"/>
      <c r="AA624" s="60"/>
      <c r="AB624" s="60"/>
      <c r="AC624" s="60"/>
    </row>
    <row r="625" spans="1:29" ht="24" customHeight="1" x14ac:dyDescent="0.4">
      <c r="A625" s="57"/>
      <c r="B625" s="59"/>
      <c r="C625" s="59"/>
      <c r="D625" s="58"/>
      <c r="E625" s="58"/>
      <c r="F625" s="59"/>
      <c r="G625" s="60"/>
      <c r="H625" s="60"/>
      <c r="I625" s="60"/>
      <c r="J625" s="60"/>
      <c r="K625" s="60"/>
      <c r="L625" s="60"/>
      <c r="M625" s="60"/>
      <c r="N625" s="60"/>
      <c r="O625" s="60"/>
      <c r="P625" s="60"/>
      <c r="Q625" s="60"/>
      <c r="R625" s="60"/>
      <c r="S625" s="60"/>
      <c r="T625" s="60"/>
      <c r="U625" s="60"/>
      <c r="V625" s="60"/>
      <c r="W625" s="60"/>
      <c r="X625" s="60"/>
      <c r="Y625" s="60"/>
      <c r="Z625" s="60"/>
      <c r="AA625" s="60"/>
      <c r="AB625" s="60"/>
      <c r="AC625" s="60"/>
    </row>
    <row r="626" spans="1:29" ht="24" customHeight="1" x14ac:dyDescent="0.4">
      <c r="A626" s="57"/>
      <c r="B626" s="59"/>
      <c r="C626" s="59"/>
      <c r="D626" s="58"/>
      <c r="E626" s="58"/>
      <c r="F626" s="59"/>
      <c r="G626" s="60"/>
      <c r="H626" s="60"/>
      <c r="I626" s="60"/>
      <c r="J626" s="60"/>
      <c r="K626" s="60"/>
      <c r="L626" s="60"/>
      <c r="M626" s="60"/>
      <c r="N626" s="60"/>
      <c r="O626" s="60"/>
      <c r="P626" s="60"/>
      <c r="Q626" s="60"/>
      <c r="R626" s="60"/>
      <c r="S626" s="60"/>
      <c r="T626" s="60"/>
      <c r="U626" s="60"/>
      <c r="V626" s="60"/>
      <c r="W626" s="60"/>
      <c r="X626" s="60"/>
      <c r="Y626" s="60"/>
      <c r="Z626" s="60"/>
      <c r="AA626" s="60"/>
      <c r="AB626" s="60"/>
      <c r="AC626" s="60"/>
    </row>
    <row r="627" spans="1:29" ht="24" customHeight="1" x14ac:dyDescent="0.4">
      <c r="A627" s="57"/>
      <c r="B627" s="59"/>
      <c r="C627" s="59"/>
      <c r="D627" s="58"/>
      <c r="E627" s="58"/>
      <c r="F627" s="59"/>
      <c r="G627" s="60"/>
      <c r="H627" s="60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  <c r="T627" s="60"/>
      <c r="U627" s="60"/>
      <c r="V627" s="60"/>
      <c r="W627" s="60"/>
      <c r="X627" s="60"/>
      <c r="Y627" s="60"/>
      <c r="Z627" s="60"/>
      <c r="AA627" s="60"/>
      <c r="AB627" s="60"/>
      <c r="AC627" s="60"/>
    </row>
    <row r="628" spans="1:29" ht="24" customHeight="1" x14ac:dyDescent="0.4">
      <c r="A628" s="57"/>
      <c r="B628" s="59"/>
      <c r="C628" s="59"/>
      <c r="D628" s="58"/>
      <c r="E628" s="58"/>
      <c r="F628" s="59"/>
      <c r="G628" s="60"/>
      <c r="H628" s="60"/>
      <c r="I628" s="60"/>
      <c r="J628" s="60"/>
      <c r="K628" s="60"/>
      <c r="L628" s="60"/>
      <c r="M628" s="60"/>
      <c r="N628" s="60"/>
      <c r="O628" s="60"/>
      <c r="P628" s="60"/>
      <c r="Q628" s="60"/>
      <c r="R628" s="60"/>
      <c r="S628" s="60"/>
      <c r="T628" s="60"/>
      <c r="U628" s="60"/>
      <c r="V628" s="60"/>
      <c r="W628" s="60"/>
      <c r="X628" s="60"/>
      <c r="Y628" s="60"/>
      <c r="Z628" s="60"/>
      <c r="AA628" s="60"/>
      <c r="AB628" s="60"/>
      <c r="AC628" s="60"/>
    </row>
    <row r="629" spans="1:29" ht="24" customHeight="1" x14ac:dyDescent="0.4">
      <c r="A629" s="57"/>
      <c r="B629" s="59"/>
      <c r="C629" s="59"/>
      <c r="D629" s="58"/>
      <c r="E629" s="58"/>
      <c r="F629" s="59"/>
      <c r="G629" s="60"/>
      <c r="H629" s="60"/>
      <c r="I629" s="60"/>
      <c r="J629" s="60"/>
      <c r="K629" s="60"/>
      <c r="L629" s="60"/>
      <c r="M629" s="60"/>
      <c r="N629" s="60"/>
      <c r="O629" s="60"/>
      <c r="P629" s="60"/>
      <c r="Q629" s="60"/>
      <c r="R629" s="60"/>
      <c r="S629" s="60"/>
      <c r="T629" s="60"/>
      <c r="U629" s="60"/>
      <c r="V629" s="60"/>
      <c r="W629" s="60"/>
      <c r="X629" s="60"/>
      <c r="Y629" s="60"/>
      <c r="Z629" s="60"/>
      <c r="AA629" s="60"/>
      <c r="AB629" s="60"/>
      <c r="AC629" s="60"/>
    </row>
    <row r="630" spans="1:29" ht="24" customHeight="1" x14ac:dyDescent="0.4">
      <c r="A630" s="57"/>
      <c r="B630" s="59"/>
      <c r="C630" s="59"/>
      <c r="D630" s="58"/>
      <c r="E630" s="58"/>
      <c r="F630" s="59"/>
      <c r="G630" s="60"/>
      <c r="H630" s="60"/>
      <c r="I630" s="60"/>
      <c r="J630" s="60"/>
      <c r="K630" s="60"/>
      <c r="L630" s="60"/>
      <c r="M630" s="60"/>
      <c r="N630" s="60"/>
      <c r="O630" s="60"/>
      <c r="P630" s="60"/>
      <c r="Q630" s="60"/>
      <c r="R630" s="60"/>
      <c r="S630" s="60"/>
      <c r="T630" s="60"/>
      <c r="U630" s="60"/>
      <c r="V630" s="60"/>
      <c r="W630" s="60"/>
      <c r="X630" s="60"/>
      <c r="Y630" s="60"/>
      <c r="Z630" s="60"/>
      <c r="AA630" s="60"/>
      <c r="AB630" s="60"/>
      <c r="AC630" s="60"/>
    </row>
    <row r="631" spans="1:29" ht="24" customHeight="1" x14ac:dyDescent="0.4">
      <c r="A631" s="57"/>
      <c r="B631" s="59"/>
      <c r="C631" s="59"/>
      <c r="D631" s="58"/>
      <c r="E631" s="58"/>
      <c r="F631" s="59"/>
      <c r="G631" s="60"/>
      <c r="H631" s="60"/>
      <c r="I631" s="60"/>
      <c r="J631" s="60"/>
      <c r="K631" s="60"/>
      <c r="L631" s="60"/>
      <c r="M631" s="60"/>
      <c r="N631" s="60"/>
      <c r="O631" s="60"/>
      <c r="P631" s="60"/>
      <c r="Q631" s="60"/>
      <c r="R631" s="60"/>
      <c r="S631" s="60"/>
      <c r="T631" s="60"/>
      <c r="U631" s="60"/>
      <c r="V631" s="60"/>
      <c r="W631" s="60"/>
      <c r="X631" s="60"/>
      <c r="Y631" s="60"/>
      <c r="Z631" s="60"/>
      <c r="AA631" s="60"/>
      <c r="AB631" s="60"/>
      <c r="AC631" s="60"/>
    </row>
    <row r="632" spans="1:29" ht="24" customHeight="1" x14ac:dyDescent="0.4">
      <c r="A632" s="57"/>
      <c r="B632" s="59"/>
      <c r="C632" s="59"/>
      <c r="D632" s="58"/>
      <c r="E632" s="58"/>
      <c r="F632" s="59"/>
      <c r="G632" s="60"/>
      <c r="H632" s="60"/>
      <c r="I632" s="60"/>
      <c r="J632" s="60"/>
      <c r="K632" s="60"/>
      <c r="L632" s="60"/>
      <c r="M632" s="60"/>
      <c r="N632" s="60"/>
      <c r="O632" s="60"/>
      <c r="P632" s="60"/>
      <c r="Q632" s="60"/>
      <c r="R632" s="60"/>
      <c r="S632" s="60"/>
      <c r="T632" s="60"/>
      <c r="U632" s="60"/>
      <c r="V632" s="60"/>
      <c r="W632" s="60"/>
      <c r="X632" s="60"/>
      <c r="Y632" s="60"/>
      <c r="Z632" s="60"/>
      <c r="AA632" s="60"/>
      <c r="AB632" s="60"/>
      <c r="AC632" s="60"/>
    </row>
    <row r="633" spans="1:29" ht="24" customHeight="1" x14ac:dyDescent="0.4">
      <c r="A633" s="57"/>
      <c r="B633" s="59"/>
      <c r="C633" s="59"/>
      <c r="D633" s="58"/>
      <c r="E633" s="58"/>
      <c r="F633" s="59"/>
      <c r="G633" s="60"/>
      <c r="H633" s="60"/>
      <c r="I633" s="60"/>
      <c r="J633" s="60"/>
      <c r="K633" s="60"/>
      <c r="L633" s="60"/>
      <c r="M633" s="60"/>
      <c r="N633" s="60"/>
      <c r="O633" s="60"/>
      <c r="P633" s="60"/>
      <c r="Q633" s="60"/>
      <c r="R633" s="60"/>
      <c r="S633" s="60"/>
      <c r="T633" s="60"/>
      <c r="U633" s="60"/>
      <c r="V633" s="60"/>
      <c r="W633" s="60"/>
      <c r="X633" s="60"/>
      <c r="Y633" s="60"/>
      <c r="Z633" s="60"/>
      <c r="AA633" s="60"/>
      <c r="AB633" s="60"/>
      <c r="AC633" s="60"/>
    </row>
    <row r="634" spans="1:29" ht="24" customHeight="1" x14ac:dyDescent="0.4">
      <c r="A634" s="57"/>
      <c r="B634" s="59"/>
      <c r="C634" s="59"/>
      <c r="D634" s="58"/>
      <c r="E634" s="58"/>
      <c r="F634" s="59"/>
      <c r="G634" s="60"/>
      <c r="H634" s="60"/>
      <c r="I634" s="60"/>
      <c r="J634" s="60"/>
      <c r="K634" s="60"/>
      <c r="L634" s="60"/>
      <c r="M634" s="60"/>
      <c r="N634" s="60"/>
      <c r="O634" s="60"/>
      <c r="P634" s="60"/>
      <c r="Q634" s="60"/>
      <c r="R634" s="60"/>
      <c r="S634" s="60"/>
      <c r="T634" s="60"/>
      <c r="U634" s="60"/>
      <c r="V634" s="60"/>
      <c r="W634" s="60"/>
      <c r="X634" s="60"/>
      <c r="Y634" s="60"/>
      <c r="Z634" s="60"/>
      <c r="AA634" s="60"/>
      <c r="AB634" s="60"/>
      <c r="AC634" s="60"/>
    </row>
    <row r="635" spans="1:29" ht="24" customHeight="1" x14ac:dyDescent="0.4">
      <c r="A635" s="57"/>
      <c r="B635" s="59"/>
      <c r="C635" s="59"/>
      <c r="D635" s="58"/>
      <c r="E635" s="58"/>
      <c r="F635" s="59"/>
      <c r="G635" s="60"/>
      <c r="H635" s="60"/>
      <c r="I635" s="60"/>
      <c r="J635" s="60"/>
      <c r="K635" s="60"/>
      <c r="L635" s="60"/>
      <c r="M635" s="60"/>
      <c r="N635" s="60"/>
      <c r="O635" s="60"/>
      <c r="P635" s="60"/>
      <c r="Q635" s="60"/>
      <c r="R635" s="60"/>
      <c r="S635" s="60"/>
      <c r="T635" s="60"/>
      <c r="U635" s="60"/>
      <c r="V635" s="60"/>
      <c r="W635" s="60"/>
      <c r="X635" s="60"/>
      <c r="Y635" s="60"/>
      <c r="Z635" s="60"/>
      <c r="AA635" s="60"/>
      <c r="AB635" s="60"/>
      <c r="AC635" s="60"/>
    </row>
    <row r="636" spans="1:29" ht="24" customHeight="1" x14ac:dyDescent="0.4">
      <c r="A636" s="57"/>
      <c r="B636" s="59"/>
      <c r="C636" s="59"/>
      <c r="D636" s="58"/>
      <c r="E636" s="58"/>
      <c r="F636" s="59"/>
      <c r="G636" s="60"/>
      <c r="H636" s="60"/>
      <c r="I636" s="60"/>
      <c r="J636" s="60"/>
      <c r="K636" s="60"/>
      <c r="L636" s="60"/>
      <c r="M636" s="60"/>
      <c r="N636" s="60"/>
      <c r="O636" s="60"/>
      <c r="P636" s="60"/>
      <c r="Q636" s="60"/>
      <c r="R636" s="60"/>
      <c r="S636" s="60"/>
      <c r="T636" s="60"/>
      <c r="U636" s="60"/>
      <c r="V636" s="60"/>
      <c r="W636" s="60"/>
      <c r="X636" s="60"/>
      <c r="Y636" s="60"/>
      <c r="Z636" s="60"/>
      <c r="AA636" s="60"/>
      <c r="AB636" s="60"/>
      <c r="AC636" s="60"/>
    </row>
    <row r="637" spans="1:29" ht="24" customHeight="1" x14ac:dyDescent="0.4">
      <c r="A637" s="57"/>
      <c r="B637" s="59"/>
      <c r="C637" s="59"/>
      <c r="D637" s="58"/>
      <c r="E637" s="58"/>
      <c r="F637" s="59"/>
      <c r="G637" s="60"/>
      <c r="H637" s="60"/>
      <c r="I637" s="60"/>
      <c r="J637" s="60"/>
      <c r="K637" s="60"/>
      <c r="L637" s="60"/>
      <c r="M637" s="60"/>
      <c r="N637" s="60"/>
      <c r="O637" s="60"/>
      <c r="P637" s="60"/>
      <c r="Q637" s="60"/>
      <c r="R637" s="60"/>
      <c r="S637" s="60"/>
      <c r="T637" s="60"/>
      <c r="U637" s="60"/>
      <c r="V637" s="60"/>
      <c r="W637" s="60"/>
      <c r="X637" s="60"/>
      <c r="Y637" s="60"/>
      <c r="Z637" s="60"/>
      <c r="AA637" s="60"/>
      <c r="AB637" s="60"/>
      <c r="AC637" s="60"/>
    </row>
    <row r="638" spans="1:29" ht="24" customHeight="1" x14ac:dyDescent="0.4">
      <c r="A638" s="57"/>
      <c r="B638" s="59"/>
      <c r="C638" s="59"/>
      <c r="D638" s="58"/>
      <c r="E638" s="58"/>
      <c r="F638" s="59"/>
      <c r="G638" s="60"/>
      <c r="H638" s="60"/>
      <c r="I638" s="60"/>
      <c r="J638" s="60"/>
      <c r="K638" s="60"/>
      <c r="L638" s="60"/>
      <c r="M638" s="60"/>
      <c r="N638" s="60"/>
      <c r="O638" s="60"/>
      <c r="P638" s="60"/>
      <c r="Q638" s="60"/>
      <c r="R638" s="60"/>
      <c r="S638" s="60"/>
      <c r="T638" s="60"/>
      <c r="U638" s="60"/>
      <c r="V638" s="60"/>
      <c r="W638" s="60"/>
      <c r="X638" s="60"/>
      <c r="Y638" s="60"/>
      <c r="Z638" s="60"/>
      <c r="AA638" s="60"/>
      <c r="AB638" s="60"/>
      <c r="AC638" s="60"/>
    </row>
    <row r="639" spans="1:29" ht="24" customHeight="1" x14ac:dyDescent="0.4">
      <c r="A639" s="57"/>
      <c r="B639" s="59"/>
      <c r="C639" s="59"/>
      <c r="D639" s="58"/>
      <c r="E639" s="58"/>
      <c r="F639" s="59"/>
      <c r="G639" s="60"/>
      <c r="H639" s="60"/>
      <c r="I639" s="60"/>
      <c r="J639" s="60"/>
      <c r="K639" s="60"/>
      <c r="L639" s="60"/>
      <c r="M639" s="60"/>
      <c r="N639" s="60"/>
      <c r="O639" s="60"/>
      <c r="P639" s="60"/>
      <c r="Q639" s="60"/>
      <c r="R639" s="60"/>
      <c r="S639" s="60"/>
      <c r="T639" s="60"/>
      <c r="U639" s="60"/>
      <c r="V639" s="60"/>
      <c r="W639" s="60"/>
      <c r="X639" s="60"/>
      <c r="Y639" s="60"/>
      <c r="Z639" s="60"/>
      <c r="AA639" s="60"/>
      <c r="AB639" s="60"/>
      <c r="AC639" s="60"/>
    </row>
    <row r="640" spans="1:29" ht="24" customHeight="1" x14ac:dyDescent="0.4">
      <c r="A640" s="57"/>
      <c r="B640" s="59"/>
      <c r="C640" s="59"/>
      <c r="D640" s="58"/>
      <c r="E640" s="58"/>
      <c r="F640" s="59"/>
      <c r="G640" s="60"/>
      <c r="H640" s="60"/>
      <c r="I640" s="60"/>
      <c r="J640" s="60"/>
      <c r="K640" s="60"/>
      <c r="L640" s="60"/>
      <c r="M640" s="60"/>
      <c r="N640" s="60"/>
      <c r="O640" s="60"/>
      <c r="P640" s="60"/>
      <c r="Q640" s="60"/>
      <c r="R640" s="60"/>
      <c r="S640" s="60"/>
      <c r="T640" s="60"/>
      <c r="U640" s="60"/>
      <c r="V640" s="60"/>
      <c r="W640" s="60"/>
      <c r="X640" s="60"/>
      <c r="Y640" s="60"/>
      <c r="Z640" s="60"/>
      <c r="AA640" s="60"/>
      <c r="AB640" s="60"/>
      <c r="AC640" s="60"/>
    </row>
    <row r="641" spans="1:29" ht="24" customHeight="1" x14ac:dyDescent="0.4">
      <c r="A641" s="57"/>
      <c r="B641" s="59"/>
      <c r="C641" s="59"/>
      <c r="D641" s="58"/>
      <c r="E641" s="58"/>
      <c r="F641" s="59"/>
      <c r="G641" s="60"/>
      <c r="H641" s="60"/>
      <c r="I641" s="60"/>
      <c r="J641" s="60"/>
      <c r="K641" s="60"/>
      <c r="L641" s="60"/>
      <c r="M641" s="60"/>
      <c r="N641" s="60"/>
      <c r="O641" s="60"/>
      <c r="P641" s="60"/>
      <c r="Q641" s="60"/>
      <c r="R641" s="60"/>
      <c r="S641" s="60"/>
      <c r="T641" s="60"/>
      <c r="U641" s="60"/>
      <c r="V641" s="60"/>
      <c r="W641" s="60"/>
      <c r="X641" s="60"/>
      <c r="Y641" s="60"/>
      <c r="Z641" s="60"/>
      <c r="AA641" s="60"/>
      <c r="AB641" s="60"/>
      <c r="AC641" s="60"/>
    </row>
    <row r="642" spans="1:29" ht="24" customHeight="1" x14ac:dyDescent="0.4">
      <c r="A642" s="57"/>
      <c r="B642" s="59"/>
      <c r="C642" s="59"/>
      <c r="D642" s="58"/>
      <c r="E642" s="58"/>
      <c r="F642" s="59"/>
      <c r="G642" s="60"/>
      <c r="H642" s="60"/>
      <c r="I642" s="60"/>
      <c r="J642" s="60"/>
      <c r="K642" s="60"/>
      <c r="L642" s="60"/>
      <c r="M642" s="60"/>
      <c r="N642" s="60"/>
      <c r="O642" s="60"/>
      <c r="P642" s="60"/>
      <c r="Q642" s="60"/>
      <c r="R642" s="60"/>
      <c r="S642" s="60"/>
      <c r="T642" s="60"/>
      <c r="U642" s="60"/>
      <c r="V642" s="60"/>
      <c r="W642" s="60"/>
      <c r="X642" s="60"/>
      <c r="Y642" s="60"/>
      <c r="Z642" s="60"/>
      <c r="AA642" s="60"/>
      <c r="AB642" s="60"/>
      <c r="AC642" s="60"/>
    </row>
    <row r="643" spans="1:29" ht="24" customHeight="1" x14ac:dyDescent="0.4">
      <c r="A643" s="57"/>
      <c r="B643" s="59"/>
      <c r="C643" s="59"/>
      <c r="D643" s="58"/>
      <c r="E643" s="58"/>
      <c r="F643" s="59"/>
      <c r="G643" s="60"/>
      <c r="H643" s="60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  <c r="V643" s="60"/>
      <c r="W643" s="60"/>
      <c r="X643" s="60"/>
      <c r="Y643" s="60"/>
      <c r="Z643" s="60"/>
      <c r="AA643" s="60"/>
      <c r="AB643" s="60"/>
      <c r="AC643" s="60"/>
    </row>
    <row r="644" spans="1:29" ht="24" customHeight="1" x14ac:dyDescent="0.4">
      <c r="A644" s="57"/>
      <c r="B644" s="59"/>
      <c r="C644" s="59"/>
      <c r="D644" s="58"/>
      <c r="E644" s="58"/>
      <c r="F644" s="59"/>
      <c r="G644" s="60"/>
      <c r="H644" s="60"/>
      <c r="I644" s="60"/>
      <c r="J644" s="60"/>
      <c r="K644" s="60"/>
      <c r="L644" s="60"/>
      <c r="M644" s="60"/>
      <c r="N644" s="60"/>
      <c r="O644" s="60"/>
      <c r="P644" s="60"/>
      <c r="Q644" s="60"/>
      <c r="R644" s="60"/>
      <c r="S644" s="60"/>
      <c r="T644" s="60"/>
      <c r="U644" s="60"/>
      <c r="V644" s="60"/>
      <c r="W644" s="60"/>
      <c r="X644" s="60"/>
      <c r="Y644" s="60"/>
      <c r="Z644" s="60"/>
      <c r="AA644" s="60"/>
      <c r="AB644" s="60"/>
      <c r="AC644" s="60"/>
    </row>
    <row r="645" spans="1:29" ht="24" customHeight="1" x14ac:dyDescent="0.4">
      <c r="A645" s="57"/>
      <c r="B645" s="59"/>
      <c r="C645" s="59"/>
      <c r="D645" s="58"/>
      <c r="E645" s="58"/>
      <c r="F645" s="59"/>
      <c r="G645" s="60"/>
      <c r="H645" s="60"/>
      <c r="I645" s="60"/>
      <c r="J645" s="60"/>
      <c r="K645" s="60"/>
      <c r="L645" s="60"/>
      <c r="M645" s="60"/>
      <c r="N645" s="60"/>
      <c r="O645" s="60"/>
      <c r="P645" s="60"/>
      <c r="Q645" s="60"/>
      <c r="R645" s="60"/>
      <c r="S645" s="60"/>
      <c r="T645" s="60"/>
      <c r="U645" s="60"/>
      <c r="V645" s="60"/>
      <c r="W645" s="60"/>
      <c r="X645" s="60"/>
      <c r="Y645" s="60"/>
      <c r="Z645" s="60"/>
      <c r="AA645" s="60"/>
      <c r="AB645" s="60"/>
      <c r="AC645" s="60"/>
    </row>
    <row r="646" spans="1:29" ht="24" customHeight="1" x14ac:dyDescent="0.4">
      <c r="A646" s="57"/>
      <c r="B646" s="59"/>
      <c r="C646" s="59"/>
      <c r="D646" s="58"/>
      <c r="E646" s="58"/>
      <c r="F646" s="59"/>
      <c r="G646" s="60"/>
      <c r="H646" s="60"/>
      <c r="I646" s="60"/>
      <c r="J646" s="60"/>
      <c r="K646" s="60"/>
      <c r="L646" s="60"/>
      <c r="M646" s="60"/>
      <c r="N646" s="60"/>
      <c r="O646" s="60"/>
      <c r="P646" s="60"/>
      <c r="Q646" s="60"/>
      <c r="R646" s="60"/>
      <c r="S646" s="60"/>
      <c r="T646" s="60"/>
      <c r="U646" s="60"/>
      <c r="V646" s="60"/>
      <c r="W646" s="60"/>
      <c r="X646" s="60"/>
      <c r="Y646" s="60"/>
      <c r="Z646" s="60"/>
      <c r="AA646" s="60"/>
      <c r="AB646" s="60"/>
      <c r="AC646" s="60"/>
    </row>
    <row r="647" spans="1:29" ht="24" customHeight="1" x14ac:dyDescent="0.4">
      <c r="A647" s="57"/>
      <c r="B647" s="59"/>
      <c r="C647" s="59"/>
      <c r="D647" s="58"/>
      <c r="E647" s="58"/>
      <c r="F647" s="59"/>
      <c r="G647" s="60"/>
      <c r="H647" s="60"/>
      <c r="I647" s="60"/>
      <c r="J647" s="60"/>
      <c r="K647" s="60"/>
      <c r="L647" s="60"/>
      <c r="M647" s="60"/>
      <c r="N647" s="60"/>
      <c r="O647" s="60"/>
      <c r="P647" s="60"/>
      <c r="Q647" s="60"/>
      <c r="R647" s="60"/>
      <c r="S647" s="60"/>
      <c r="T647" s="60"/>
      <c r="U647" s="60"/>
      <c r="V647" s="60"/>
      <c r="W647" s="60"/>
      <c r="X647" s="60"/>
      <c r="Y647" s="60"/>
      <c r="Z647" s="60"/>
      <c r="AA647" s="60"/>
      <c r="AB647" s="60"/>
      <c r="AC647" s="60"/>
    </row>
    <row r="648" spans="1:29" ht="24" customHeight="1" x14ac:dyDescent="0.4">
      <c r="A648" s="57"/>
      <c r="B648" s="59"/>
      <c r="C648" s="59"/>
      <c r="D648" s="58"/>
      <c r="E648" s="58"/>
      <c r="F648" s="59"/>
      <c r="G648" s="60"/>
      <c r="H648" s="60"/>
      <c r="I648" s="60"/>
      <c r="J648" s="60"/>
      <c r="K648" s="60"/>
      <c r="L648" s="60"/>
      <c r="M648" s="60"/>
      <c r="N648" s="60"/>
      <c r="O648" s="60"/>
      <c r="P648" s="60"/>
      <c r="Q648" s="60"/>
      <c r="R648" s="60"/>
      <c r="S648" s="60"/>
      <c r="T648" s="60"/>
      <c r="U648" s="60"/>
      <c r="V648" s="60"/>
      <c r="W648" s="60"/>
      <c r="X648" s="60"/>
      <c r="Y648" s="60"/>
      <c r="Z648" s="60"/>
      <c r="AA648" s="60"/>
      <c r="AB648" s="60"/>
      <c r="AC648" s="60"/>
    </row>
    <row r="649" spans="1:29" ht="24" customHeight="1" x14ac:dyDescent="0.4">
      <c r="A649" s="57"/>
      <c r="B649" s="59"/>
      <c r="C649" s="59"/>
      <c r="D649" s="58"/>
      <c r="E649" s="58"/>
      <c r="F649" s="59"/>
      <c r="G649" s="60"/>
      <c r="H649" s="60"/>
      <c r="I649" s="60"/>
      <c r="J649" s="60"/>
      <c r="K649" s="60"/>
      <c r="L649" s="60"/>
      <c r="M649" s="60"/>
      <c r="N649" s="60"/>
      <c r="O649" s="60"/>
      <c r="P649" s="60"/>
      <c r="Q649" s="60"/>
      <c r="R649" s="60"/>
      <c r="S649" s="60"/>
      <c r="T649" s="60"/>
      <c r="U649" s="60"/>
      <c r="V649" s="60"/>
      <c r="W649" s="60"/>
      <c r="X649" s="60"/>
      <c r="Y649" s="60"/>
      <c r="Z649" s="60"/>
      <c r="AA649" s="60"/>
      <c r="AB649" s="60"/>
      <c r="AC649" s="60"/>
    </row>
    <row r="650" spans="1:29" ht="24" customHeight="1" x14ac:dyDescent="0.4">
      <c r="A650" s="57"/>
      <c r="B650" s="59"/>
      <c r="C650" s="59"/>
      <c r="D650" s="58"/>
      <c r="E650" s="58"/>
      <c r="F650" s="59"/>
      <c r="G650" s="60"/>
      <c r="H650" s="60"/>
      <c r="I650" s="60"/>
      <c r="J650" s="60"/>
      <c r="K650" s="60"/>
      <c r="L650" s="60"/>
      <c r="M650" s="60"/>
      <c r="N650" s="60"/>
      <c r="O650" s="60"/>
      <c r="P650" s="60"/>
      <c r="Q650" s="60"/>
      <c r="R650" s="60"/>
      <c r="S650" s="60"/>
      <c r="T650" s="60"/>
      <c r="U650" s="60"/>
      <c r="V650" s="60"/>
      <c r="W650" s="60"/>
      <c r="X650" s="60"/>
      <c r="Y650" s="60"/>
      <c r="Z650" s="60"/>
      <c r="AA650" s="60"/>
      <c r="AB650" s="60"/>
      <c r="AC650" s="60"/>
    </row>
    <row r="651" spans="1:29" ht="24" customHeight="1" x14ac:dyDescent="0.4">
      <c r="A651" s="57"/>
      <c r="B651" s="59"/>
      <c r="C651" s="59"/>
      <c r="D651" s="58"/>
      <c r="E651" s="58"/>
      <c r="F651" s="59"/>
      <c r="G651" s="60"/>
      <c r="H651" s="60"/>
      <c r="I651" s="60"/>
      <c r="J651" s="60"/>
      <c r="K651" s="60"/>
      <c r="L651" s="60"/>
      <c r="M651" s="60"/>
      <c r="N651" s="60"/>
      <c r="O651" s="60"/>
      <c r="P651" s="60"/>
      <c r="Q651" s="60"/>
      <c r="R651" s="60"/>
      <c r="S651" s="60"/>
      <c r="T651" s="60"/>
      <c r="U651" s="60"/>
      <c r="V651" s="60"/>
      <c r="W651" s="60"/>
      <c r="X651" s="60"/>
      <c r="Y651" s="60"/>
      <c r="Z651" s="60"/>
      <c r="AA651" s="60"/>
      <c r="AB651" s="60"/>
      <c r="AC651" s="60"/>
    </row>
    <row r="652" spans="1:29" ht="24" customHeight="1" x14ac:dyDescent="0.4">
      <c r="A652" s="57"/>
      <c r="B652" s="59"/>
      <c r="C652" s="59"/>
      <c r="D652" s="58"/>
      <c r="E652" s="58"/>
      <c r="F652" s="59"/>
      <c r="G652" s="60"/>
      <c r="H652" s="60"/>
      <c r="I652" s="60"/>
      <c r="J652" s="60"/>
      <c r="K652" s="60"/>
      <c r="L652" s="60"/>
      <c r="M652" s="60"/>
      <c r="N652" s="60"/>
      <c r="O652" s="60"/>
      <c r="P652" s="60"/>
      <c r="Q652" s="60"/>
      <c r="R652" s="60"/>
      <c r="S652" s="60"/>
      <c r="T652" s="60"/>
      <c r="U652" s="60"/>
      <c r="V652" s="60"/>
      <c r="W652" s="60"/>
      <c r="X652" s="60"/>
      <c r="Y652" s="60"/>
      <c r="Z652" s="60"/>
      <c r="AA652" s="60"/>
      <c r="AB652" s="60"/>
      <c r="AC652" s="60"/>
    </row>
    <row r="653" spans="1:29" ht="24" customHeight="1" x14ac:dyDescent="0.4">
      <c r="A653" s="57"/>
      <c r="B653" s="59"/>
      <c r="C653" s="59"/>
      <c r="D653" s="58"/>
      <c r="E653" s="58"/>
      <c r="F653" s="59"/>
      <c r="G653" s="60"/>
      <c r="H653" s="60"/>
      <c r="I653" s="60"/>
      <c r="J653" s="60"/>
      <c r="K653" s="60"/>
      <c r="L653" s="60"/>
      <c r="M653" s="60"/>
      <c r="N653" s="60"/>
      <c r="O653" s="60"/>
      <c r="P653" s="60"/>
      <c r="Q653" s="60"/>
      <c r="R653" s="60"/>
      <c r="S653" s="60"/>
      <c r="T653" s="60"/>
      <c r="U653" s="60"/>
      <c r="V653" s="60"/>
      <c r="W653" s="60"/>
      <c r="X653" s="60"/>
      <c r="Y653" s="60"/>
      <c r="Z653" s="60"/>
      <c r="AA653" s="60"/>
      <c r="AB653" s="60"/>
      <c r="AC653" s="60"/>
    </row>
    <row r="654" spans="1:29" ht="24" customHeight="1" x14ac:dyDescent="0.4">
      <c r="A654" s="57"/>
      <c r="B654" s="59"/>
      <c r="C654" s="59"/>
      <c r="D654" s="58"/>
      <c r="E654" s="58"/>
      <c r="F654" s="59"/>
      <c r="G654" s="60"/>
      <c r="H654" s="60"/>
      <c r="I654" s="60"/>
      <c r="J654" s="60"/>
      <c r="K654" s="60"/>
      <c r="L654" s="60"/>
      <c r="M654" s="60"/>
      <c r="N654" s="60"/>
      <c r="O654" s="60"/>
      <c r="P654" s="60"/>
      <c r="Q654" s="60"/>
      <c r="R654" s="60"/>
      <c r="S654" s="60"/>
      <c r="T654" s="60"/>
      <c r="U654" s="60"/>
      <c r="V654" s="60"/>
      <c r="W654" s="60"/>
      <c r="X654" s="60"/>
      <c r="Y654" s="60"/>
      <c r="Z654" s="60"/>
      <c r="AA654" s="60"/>
      <c r="AB654" s="60"/>
      <c r="AC654" s="60"/>
    </row>
    <row r="655" spans="1:29" ht="24" customHeight="1" x14ac:dyDescent="0.4">
      <c r="A655" s="57"/>
      <c r="B655" s="59"/>
      <c r="C655" s="59"/>
      <c r="D655" s="58"/>
      <c r="E655" s="58"/>
      <c r="F655" s="59"/>
      <c r="G655" s="60"/>
      <c r="H655" s="60"/>
      <c r="I655" s="60"/>
      <c r="J655" s="60"/>
      <c r="K655" s="60"/>
      <c r="L655" s="60"/>
      <c r="M655" s="60"/>
      <c r="N655" s="60"/>
      <c r="O655" s="60"/>
      <c r="P655" s="60"/>
      <c r="Q655" s="60"/>
      <c r="R655" s="60"/>
      <c r="S655" s="60"/>
      <c r="T655" s="60"/>
      <c r="U655" s="60"/>
      <c r="V655" s="60"/>
      <c r="W655" s="60"/>
      <c r="X655" s="60"/>
      <c r="Y655" s="60"/>
      <c r="Z655" s="60"/>
      <c r="AA655" s="60"/>
      <c r="AB655" s="60"/>
      <c r="AC655" s="60"/>
    </row>
    <row r="656" spans="1:29" ht="24" customHeight="1" x14ac:dyDescent="0.4">
      <c r="A656" s="57"/>
      <c r="B656" s="59"/>
      <c r="C656" s="59"/>
      <c r="D656" s="58"/>
      <c r="E656" s="58"/>
      <c r="F656" s="59"/>
      <c r="G656" s="60"/>
      <c r="H656" s="60"/>
      <c r="I656" s="60"/>
      <c r="J656" s="60"/>
      <c r="K656" s="60"/>
      <c r="L656" s="60"/>
      <c r="M656" s="60"/>
      <c r="N656" s="60"/>
      <c r="O656" s="60"/>
      <c r="P656" s="60"/>
      <c r="Q656" s="60"/>
      <c r="R656" s="60"/>
      <c r="S656" s="60"/>
      <c r="T656" s="60"/>
      <c r="U656" s="60"/>
      <c r="V656" s="60"/>
      <c r="W656" s="60"/>
      <c r="X656" s="60"/>
      <c r="Y656" s="60"/>
      <c r="Z656" s="60"/>
      <c r="AA656" s="60"/>
      <c r="AB656" s="60"/>
      <c r="AC656" s="60"/>
    </row>
    <row r="657" spans="1:29" ht="24" customHeight="1" x14ac:dyDescent="0.4">
      <c r="A657" s="57"/>
      <c r="B657" s="59"/>
      <c r="C657" s="59"/>
      <c r="D657" s="58"/>
      <c r="E657" s="58"/>
      <c r="F657" s="59"/>
      <c r="G657" s="60"/>
      <c r="H657" s="60"/>
      <c r="I657" s="60"/>
      <c r="J657" s="60"/>
      <c r="K657" s="60"/>
      <c r="L657" s="60"/>
      <c r="M657" s="60"/>
      <c r="N657" s="60"/>
      <c r="O657" s="60"/>
      <c r="P657" s="60"/>
      <c r="Q657" s="60"/>
      <c r="R657" s="60"/>
      <c r="S657" s="60"/>
      <c r="T657" s="60"/>
      <c r="U657" s="60"/>
      <c r="V657" s="60"/>
      <c r="W657" s="60"/>
      <c r="X657" s="60"/>
      <c r="Y657" s="60"/>
      <c r="Z657" s="60"/>
      <c r="AA657" s="60"/>
      <c r="AB657" s="60"/>
      <c r="AC657" s="60"/>
    </row>
    <row r="658" spans="1:29" ht="24" customHeight="1" x14ac:dyDescent="0.4">
      <c r="A658" s="57"/>
      <c r="B658" s="59"/>
      <c r="C658" s="59"/>
      <c r="D658" s="58"/>
      <c r="E658" s="58"/>
      <c r="F658" s="59"/>
      <c r="G658" s="60"/>
      <c r="H658" s="60"/>
      <c r="I658" s="60"/>
      <c r="J658" s="60"/>
      <c r="K658" s="60"/>
      <c r="L658" s="60"/>
      <c r="M658" s="60"/>
      <c r="N658" s="60"/>
      <c r="O658" s="60"/>
      <c r="P658" s="60"/>
      <c r="Q658" s="60"/>
      <c r="R658" s="60"/>
      <c r="S658" s="60"/>
      <c r="T658" s="60"/>
      <c r="U658" s="60"/>
      <c r="V658" s="60"/>
      <c r="W658" s="60"/>
      <c r="X658" s="60"/>
      <c r="Y658" s="60"/>
      <c r="Z658" s="60"/>
      <c r="AA658" s="60"/>
      <c r="AB658" s="60"/>
      <c r="AC658" s="60"/>
    </row>
    <row r="659" spans="1:29" ht="24" customHeight="1" x14ac:dyDescent="0.4">
      <c r="A659" s="57"/>
      <c r="B659" s="59"/>
      <c r="C659" s="59"/>
      <c r="D659" s="58"/>
      <c r="E659" s="58"/>
      <c r="F659" s="59"/>
      <c r="G659" s="60"/>
      <c r="H659" s="60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  <c r="T659" s="60"/>
      <c r="U659" s="60"/>
      <c r="V659" s="60"/>
      <c r="W659" s="60"/>
      <c r="X659" s="60"/>
      <c r="Y659" s="60"/>
      <c r="Z659" s="60"/>
      <c r="AA659" s="60"/>
      <c r="AB659" s="60"/>
      <c r="AC659" s="60"/>
    </row>
    <row r="660" spans="1:29" ht="24" customHeight="1" x14ac:dyDescent="0.4">
      <c r="A660" s="57"/>
      <c r="B660" s="59"/>
      <c r="C660" s="59"/>
      <c r="D660" s="58"/>
      <c r="E660" s="58"/>
      <c r="F660" s="59"/>
      <c r="G660" s="60"/>
      <c r="H660" s="60"/>
      <c r="I660" s="60"/>
      <c r="J660" s="60"/>
      <c r="K660" s="60"/>
      <c r="L660" s="60"/>
      <c r="M660" s="60"/>
      <c r="N660" s="60"/>
      <c r="O660" s="60"/>
      <c r="P660" s="60"/>
      <c r="Q660" s="60"/>
      <c r="R660" s="60"/>
      <c r="S660" s="60"/>
      <c r="T660" s="60"/>
      <c r="U660" s="60"/>
      <c r="V660" s="60"/>
      <c r="W660" s="60"/>
      <c r="X660" s="60"/>
      <c r="Y660" s="60"/>
      <c r="Z660" s="60"/>
      <c r="AA660" s="60"/>
      <c r="AB660" s="60"/>
      <c r="AC660" s="60"/>
    </row>
    <row r="661" spans="1:29" ht="24" customHeight="1" x14ac:dyDescent="0.4">
      <c r="A661" s="57"/>
      <c r="B661" s="59"/>
      <c r="C661" s="59"/>
      <c r="D661" s="58"/>
      <c r="E661" s="58"/>
      <c r="F661" s="59"/>
      <c r="G661" s="60"/>
      <c r="H661" s="60"/>
      <c r="I661" s="60"/>
      <c r="J661" s="60"/>
      <c r="K661" s="60"/>
      <c r="L661" s="60"/>
      <c r="M661" s="60"/>
      <c r="N661" s="60"/>
      <c r="O661" s="60"/>
      <c r="P661" s="60"/>
      <c r="Q661" s="60"/>
      <c r="R661" s="60"/>
      <c r="S661" s="60"/>
      <c r="T661" s="60"/>
      <c r="U661" s="60"/>
      <c r="V661" s="60"/>
      <c r="W661" s="60"/>
      <c r="X661" s="60"/>
      <c r="Y661" s="60"/>
      <c r="Z661" s="60"/>
      <c r="AA661" s="60"/>
      <c r="AB661" s="60"/>
      <c r="AC661" s="60"/>
    </row>
    <row r="662" spans="1:29" ht="24" customHeight="1" x14ac:dyDescent="0.4">
      <c r="A662" s="57"/>
      <c r="B662" s="59"/>
      <c r="C662" s="59"/>
      <c r="D662" s="58"/>
      <c r="E662" s="58"/>
      <c r="F662" s="59"/>
      <c r="G662" s="60"/>
      <c r="H662" s="60"/>
      <c r="I662" s="60"/>
      <c r="J662" s="60"/>
      <c r="K662" s="60"/>
      <c r="L662" s="60"/>
      <c r="M662" s="60"/>
      <c r="N662" s="60"/>
      <c r="O662" s="60"/>
      <c r="P662" s="60"/>
      <c r="Q662" s="60"/>
      <c r="R662" s="60"/>
      <c r="S662" s="60"/>
      <c r="T662" s="60"/>
      <c r="U662" s="60"/>
      <c r="V662" s="60"/>
      <c r="W662" s="60"/>
      <c r="X662" s="60"/>
      <c r="Y662" s="60"/>
      <c r="Z662" s="60"/>
      <c r="AA662" s="60"/>
      <c r="AB662" s="60"/>
      <c r="AC662" s="60"/>
    </row>
    <row r="663" spans="1:29" ht="24" customHeight="1" x14ac:dyDescent="0.4">
      <c r="A663" s="57"/>
      <c r="B663" s="59"/>
      <c r="C663" s="59"/>
      <c r="D663" s="58"/>
      <c r="E663" s="58"/>
      <c r="F663" s="59"/>
      <c r="G663" s="60"/>
      <c r="H663" s="60"/>
      <c r="I663" s="60"/>
      <c r="J663" s="60"/>
      <c r="K663" s="60"/>
      <c r="L663" s="60"/>
      <c r="M663" s="60"/>
      <c r="N663" s="60"/>
      <c r="O663" s="60"/>
      <c r="P663" s="60"/>
      <c r="Q663" s="60"/>
      <c r="R663" s="60"/>
      <c r="S663" s="60"/>
      <c r="T663" s="60"/>
      <c r="U663" s="60"/>
      <c r="V663" s="60"/>
      <c r="W663" s="60"/>
      <c r="X663" s="60"/>
      <c r="Y663" s="60"/>
      <c r="Z663" s="60"/>
      <c r="AA663" s="60"/>
      <c r="AB663" s="60"/>
      <c r="AC663" s="60"/>
    </row>
    <row r="664" spans="1:29" ht="24" customHeight="1" x14ac:dyDescent="0.4">
      <c r="A664" s="57"/>
      <c r="B664" s="59"/>
      <c r="C664" s="59"/>
      <c r="D664" s="58"/>
      <c r="E664" s="58"/>
      <c r="F664" s="59"/>
      <c r="G664" s="60"/>
      <c r="H664" s="60"/>
      <c r="I664" s="60"/>
      <c r="J664" s="60"/>
      <c r="K664" s="60"/>
      <c r="L664" s="60"/>
      <c r="M664" s="60"/>
      <c r="N664" s="60"/>
      <c r="O664" s="60"/>
      <c r="P664" s="60"/>
      <c r="Q664" s="60"/>
      <c r="R664" s="60"/>
      <c r="S664" s="60"/>
      <c r="T664" s="60"/>
      <c r="U664" s="60"/>
      <c r="V664" s="60"/>
      <c r="W664" s="60"/>
      <c r="X664" s="60"/>
      <c r="Y664" s="60"/>
      <c r="Z664" s="60"/>
      <c r="AA664" s="60"/>
      <c r="AB664" s="60"/>
      <c r="AC664" s="60"/>
    </row>
    <row r="665" spans="1:29" ht="24" customHeight="1" x14ac:dyDescent="0.4">
      <c r="A665" s="57"/>
      <c r="B665" s="59"/>
      <c r="C665" s="59"/>
      <c r="D665" s="58"/>
      <c r="E665" s="58"/>
      <c r="F665" s="59"/>
      <c r="G665" s="60"/>
      <c r="H665" s="60"/>
      <c r="I665" s="60"/>
      <c r="J665" s="60"/>
      <c r="K665" s="60"/>
      <c r="L665" s="60"/>
      <c r="M665" s="60"/>
      <c r="N665" s="60"/>
      <c r="O665" s="60"/>
      <c r="P665" s="60"/>
      <c r="Q665" s="60"/>
      <c r="R665" s="60"/>
      <c r="S665" s="60"/>
      <c r="T665" s="60"/>
      <c r="U665" s="60"/>
      <c r="V665" s="60"/>
      <c r="W665" s="60"/>
      <c r="X665" s="60"/>
      <c r="Y665" s="60"/>
      <c r="Z665" s="60"/>
      <c r="AA665" s="60"/>
      <c r="AB665" s="60"/>
      <c r="AC665" s="60"/>
    </row>
    <row r="666" spans="1:29" ht="24" customHeight="1" x14ac:dyDescent="0.4">
      <c r="A666" s="57"/>
      <c r="B666" s="59"/>
      <c r="C666" s="59"/>
      <c r="D666" s="58"/>
      <c r="E666" s="58"/>
      <c r="F666" s="59"/>
      <c r="G666" s="60"/>
      <c r="H666" s="60"/>
      <c r="I666" s="60"/>
      <c r="J666" s="60"/>
      <c r="K666" s="60"/>
      <c r="L666" s="60"/>
      <c r="M666" s="60"/>
      <c r="N666" s="60"/>
      <c r="O666" s="60"/>
      <c r="P666" s="60"/>
      <c r="Q666" s="60"/>
      <c r="R666" s="60"/>
      <c r="S666" s="60"/>
      <c r="T666" s="60"/>
      <c r="U666" s="60"/>
      <c r="V666" s="60"/>
      <c r="W666" s="60"/>
      <c r="X666" s="60"/>
      <c r="Y666" s="60"/>
      <c r="Z666" s="60"/>
      <c r="AA666" s="60"/>
      <c r="AB666" s="60"/>
      <c r="AC666" s="60"/>
    </row>
    <row r="667" spans="1:29" ht="24" customHeight="1" x14ac:dyDescent="0.4">
      <c r="A667" s="57"/>
      <c r="B667" s="59"/>
      <c r="C667" s="59"/>
      <c r="D667" s="58"/>
      <c r="E667" s="58"/>
      <c r="F667" s="59"/>
      <c r="G667" s="60"/>
      <c r="H667" s="60"/>
      <c r="I667" s="60"/>
      <c r="J667" s="60"/>
      <c r="K667" s="60"/>
      <c r="L667" s="60"/>
      <c r="M667" s="60"/>
      <c r="N667" s="60"/>
      <c r="O667" s="60"/>
      <c r="P667" s="60"/>
      <c r="Q667" s="60"/>
      <c r="R667" s="60"/>
      <c r="S667" s="60"/>
      <c r="T667" s="60"/>
      <c r="U667" s="60"/>
      <c r="V667" s="60"/>
      <c r="W667" s="60"/>
      <c r="X667" s="60"/>
      <c r="Y667" s="60"/>
      <c r="Z667" s="60"/>
      <c r="AA667" s="60"/>
      <c r="AB667" s="60"/>
      <c r="AC667" s="60"/>
    </row>
    <row r="668" spans="1:29" ht="24" customHeight="1" x14ac:dyDescent="0.4">
      <c r="A668" s="57"/>
      <c r="B668" s="59"/>
      <c r="C668" s="59"/>
      <c r="D668" s="58"/>
      <c r="E668" s="58"/>
      <c r="F668" s="59"/>
      <c r="G668" s="60"/>
      <c r="H668" s="60"/>
      <c r="I668" s="60"/>
      <c r="J668" s="60"/>
      <c r="K668" s="60"/>
      <c r="L668" s="60"/>
      <c r="M668" s="60"/>
      <c r="N668" s="60"/>
      <c r="O668" s="60"/>
      <c r="P668" s="60"/>
      <c r="Q668" s="60"/>
      <c r="R668" s="60"/>
      <c r="S668" s="60"/>
      <c r="T668" s="60"/>
      <c r="U668" s="60"/>
      <c r="V668" s="60"/>
      <c r="W668" s="60"/>
      <c r="X668" s="60"/>
      <c r="Y668" s="60"/>
      <c r="Z668" s="60"/>
      <c r="AA668" s="60"/>
      <c r="AB668" s="60"/>
      <c r="AC668" s="60"/>
    </row>
    <row r="669" spans="1:29" ht="24" customHeight="1" x14ac:dyDescent="0.4">
      <c r="A669" s="57"/>
      <c r="B669" s="59"/>
      <c r="C669" s="59"/>
      <c r="D669" s="58"/>
      <c r="E669" s="58"/>
      <c r="F669" s="59"/>
      <c r="G669" s="60"/>
      <c r="H669" s="60"/>
      <c r="I669" s="60"/>
      <c r="J669" s="60"/>
      <c r="K669" s="60"/>
      <c r="L669" s="60"/>
      <c r="M669" s="60"/>
      <c r="N669" s="60"/>
      <c r="O669" s="60"/>
      <c r="P669" s="60"/>
      <c r="Q669" s="60"/>
      <c r="R669" s="60"/>
      <c r="S669" s="60"/>
      <c r="T669" s="60"/>
      <c r="U669" s="60"/>
      <c r="V669" s="60"/>
      <c r="W669" s="60"/>
      <c r="X669" s="60"/>
      <c r="Y669" s="60"/>
      <c r="Z669" s="60"/>
      <c r="AA669" s="60"/>
      <c r="AB669" s="60"/>
      <c r="AC669" s="60"/>
    </row>
    <row r="670" spans="1:29" ht="24" customHeight="1" x14ac:dyDescent="0.4">
      <c r="A670" s="57"/>
      <c r="B670" s="59"/>
      <c r="C670" s="59"/>
      <c r="D670" s="58"/>
      <c r="E670" s="58"/>
      <c r="F670" s="59"/>
      <c r="G670" s="60"/>
      <c r="H670" s="60"/>
      <c r="I670" s="60"/>
      <c r="J670" s="60"/>
      <c r="K670" s="60"/>
      <c r="L670" s="60"/>
      <c r="M670" s="60"/>
      <c r="N670" s="60"/>
      <c r="O670" s="60"/>
      <c r="P670" s="60"/>
      <c r="Q670" s="60"/>
      <c r="R670" s="60"/>
      <c r="S670" s="60"/>
      <c r="T670" s="60"/>
      <c r="U670" s="60"/>
      <c r="V670" s="60"/>
      <c r="W670" s="60"/>
      <c r="X670" s="60"/>
      <c r="Y670" s="60"/>
      <c r="Z670" s="60"/>
      <c r="AA670" s="60"/>
      <c r="AB670" s="60"/>
      <c r="AC670" s="60"/>
    </row>
    <row r="671" spans="1:29" ht="24" customHeight="1" x14ac:dyDescent="0.4">
      <c r="A671" s="57"/>
      <c r="B671" s="59"/>
      <c r="C671" s="59"/>
      <c r="D671" s="58"/>
      <c r="E671" s="58"/>
      <c r="F671" s="59"/>
      <c r="G671" s="60"/>
      <c r="H671" s="60"/>
      <c r="I671" s="60"/>
      <c r="J671" s="60"/>
      <c r="K671" s="60"/>
      <c r="L671" s="60"/>
      <c r="M671" s="60"/>
      <c r="N671" s="60"/>
      <c r="O671" s="60"/>
      <c r="P671" s="60"/>
      <c r="Q671" s="60"/>
      <c r="R671" s="60"/>
      <c r="S671" s="60"/>
      <c r="T671" s="60"/>
      <c r="U671" s="60"/>
      <c r="V671" s="60"/>
      <c r="W671" s="60"/>
      <c r="X671" s="60"/>
      <c r="Y671" s="60"/>
      <c r="Z671" s="60"/>
      <c r="AA671" s="60"/>
      <c r="AB671" s="60"/>
      <c r="AC671" s="60"/>
    </row>
    <row r="672" spans="1:29" ht="24" customHeight="1" x14ac:dyDescent="0.4">
      <c r="A672" s="57"/>
      <c r="B672" s="59"/>
      <c r="C672" s="59"/>
      <c r="D672" s="58"/>
      <c r="E672" s="58"/>
      <c r="F672" s="59"/>
      <c r="G672" s="60"/>
      <c r="H672" s="60"/>
      <c r="I672" s="60"/>
      <c r="J672" s="60"/>
      <c r="K672" s="60"/>
      <c r="L672" s="60"/>
      <c r="M672" s="60"/>
      <c r="N672" s="60"/>
      <c r="O672" s="60"/>
      <c r="P672" s="60"/>
      <c r="Q672" s="60"/>
      <c r="R672" s="60"/>
      <c r="S672" s="60"/>
      <c r="T672" s="60"/>
      <c r="U672" s="60"/>
      <c r="V672" s="60"/>
      <c r="W672" s="60"/>
      <c r="X672" s="60"/>
      <c r="Y672" s="60"/>
      <c r="Z672" s="60"/>
      <c r="AA672" s="60"/>
      <c r="AB672" s="60"/>
      <c r="AC672" s="60"/>
    </row>
    <row r="673" spans="1:29" ht="24" customHeight="1" x14ac:dyDescent="0.4">
      <c r="A673" s="57"/>
      <c r="B673" s="59"/>
      <c r="C673" s="59"/>
      <c r="D673" s="58"/>
      <c r="E673" s="58"/>
      <c r="F673" s="59"/>
      <c r="G673" s="60"/>
      <c r="H673" s="60"/>
      <c r="I673" s="60"/>
      <c r="J673" s="60"/>
      <c r="K673" s="60"/>
      <c r="L673" s="60"/>
      <c r="M673" s="60"/>
      <c r="N673" s="60"/>
      <c r="O673" s="60"/>
      <c r="P673" s="60"/>
      <c r="Q673" s="60"/>
      <c r="R673" s="60"/>
      <c r="S673" s="60"/>
      <c r="T673" s="60"/>
      <c r="U673" s="60"/>
      <c r="V673" s="60"/>
      <c r="W673" s="60"/>
      <c r="X673" s="60"/>
      <c r="Y673" s="60"/>
      <c r="Z673" s="60"/>
      <c r="AA673" s="60"/>
      <c r="AB673" s="60"/>
      <c r="AC673" s="60"/>
    </row>
    <row r="674" spans="1:29" ht="24" customHeight="1" x14ac:dyDescent="0.4">
      <c r="A674" s="57"/>
      <c r="B674" s="59"/>
      <c r="C674" s="59"/>
      <c r="D674" s="58"/>
      <c r="E674" s="58"/>
      <c r="F674" s="59"/>
      <c r="G674" s="60"/>
      <c r="H674" s="60"/>
      <c r="I674" s="60"/>
      <c r="J674" s="60"/>
      <c r="K674" s="60"/>
      <c r="L674" s="60"/>
      <c r="M674" s="60"/>
      <c r="N674" s="60"/>
      <c r="O674" s="60"/>
      <c r="P674" s="60"/>
      <c r="Q674" s="60"/>
      <c r="R674" s="60"/>
      <c r="S674" s="60"/>
      <c r="T674" s="60"/>
      <c r="U674" s="60"/>
      <c r="V674" s="60"/>
      <c r="W674" s="60"/>
      <c r="X674" s="60"/>
      <c r="Y674" s="60"/>
      <c r="Z674" s="60"/>
      <c r="AA674" s="60"/>
      <c r="AB674" s="60"/>
      <c r="AC674" s="60"/>
    </row>
    <row r="675" spans="1:29" ht="24" customHeight="1" x14ac:dyDescent="0.4">
      <c r="A675" s="57"/>
      <c r="B675" s="59"/>
      <c r="C675" s="59"/>
      <c r="D675" s="58"/>
      <c r="E675" s="58"/>
      <c r="F675" s="59"/>
      <c r="G675" s="60"/>
      <c r="H675" s="60"/>
      <c r="I675" s="60"/>
      <c r="J675" s="60"/>
      <c r="K675" s="60"/>
      <c r="L675" s="60"/>
      <c r="M675" s="60"/>
      <c r="N675" s="60"/>
      <c r="O675" s="60"/>
      <c r="P675" s="60"/>
      <c r="Q675" s="60"/>
      <c r="R675" s="60"/>
      <c r="S675" s="60"/>
      <c r="T675" s="60"/>
      <c r="U675" s="60"/>
      <c r="V675" s="60"/>
      <c r="W675" s="60"/>
      <c r="X675" s="60"/>
      <c r="Y675" s="60"/>
      <c r="Z675" s="60"/>
      <c r="AA675" s="60"/>
      <c r="AB675" s="60"/>
      <c r="AC675" s="60"/>
    </row>
    <row r="676" spans="1:29" ht="24" customHeight="1" x14ac:dyDescent="0.4">
      <c r="A676" s="57"/>
      <c r="B676" s="59"/>
      <c r="C676" s="59"/>
      <c r="D676" s="58"/>
      <c r="E676" s="58"/>
      <c r="F676" s="59"/>
      <c r="G676" s="60"/>
      <c r="H676" s="60"/>
      <c r="I676" s="60"/>
      <c r="J676" s="60"/>
      <c r="K676" s="60"/>
      <c r="L676" s="60"/>
      <c r="M676" s="60"/>
      <c r="N676" s="60"/>
      <c r="O676" s="60"/>
      <c r="P676" s="60"/>
      <c r="Q676" s="60"/>
      <c r="R676" s="60"/>
      <c r="S676" s="60"/>
      <c r="T676" s="60"/>
      <c r="U676" s="60"/>
      <c r="V676" s="60"/>
      <c r="W676" s="60"/>
      <c r="X676" s="60"/>
      <c r="Y676" s="60"/>
      <c r="Z676" s="60"/>
      <c r="AA676" s="60"/>
      <c r="AB676" s="60"/>
      <c r="AC676" s="60"/>
    </row>
    <row r="677" spans="1:29" ht="24" customHeight="1" x14ac:dyDescent="0.4">
      <c r="A677" s="57"/>
      <c r="B677" s="59"/>
      <c r="C677" s="59"/>
      <c r="D677" s="58"/>
      <c r="E677" s="58"/>
      <c r="F677" s="59"/>
      <c r="G677" s="60"/>
      <c r="H677" s="60"/>
      <c r="I677" s="60"/>
      <c r="J677" s="60"/>
      <c r="K677" s="60"/>
      <c r="L677" s="60"/>
      <c r="M677" s="60"/>
      <c r="N677" s="60"/>
      <c r="O677" s="60"/>
      <c r="P677" s="60"/>
      <c r="Q677" s="60"/>
      <c r="R677" s="60"/>
      <c r="S677" s="60"/>
      <c r="T677" s="60"/>
      <c r="U677" s="60"/>
      <c r="V677" s="60"/>
      <c r="W677" s="60"/>
      <c r="X677" s="60"/>
      <c r="Y677" s="60"/>
      <c r="Z677" s="60"/>
      <c r="AA677" s="60"/>
      <c r="AB677" s="60"/>
      <c r="AC677" s="60"/>
    </row>
    <row r="678" spans="1:29" ht="24" customHeight="1" x14ac:dyDescent="0.4">
      <c r="A678" s="57"/>
      <c r="B678" s="59"/>
      <c r="C678" s="59"/>
      <c r="D678" s="58"/>
      <c r="E678" s="58"/>
      <c r="F678" s="59"/>
      <c r="G678" s="60"/>
      <c r="H678" s="60"/>
      <c r="I678" s="60"/>
      <c r="J678" s="60"/>
      <c r="K678" s="60"/>
      <c r="L678" s="60"/>
      <c r="M678" s="60"/>
      <c r="N678" s="60"/>
      <c r="O678" s="60"/>
      <c r="P678" s="60"/>
      <c r="Q678" s="60"/>
      <c r="R678" s="60"/>
      <c r="S678" s="60"/>
      <c r="T678" s="60"/>
      <c r="U678" s="60"/>
      <c r="V678" s="60"/>
      <c r="W678" s="60"/>
      <c r="X678" s="60"/>
      <c r="Y678" s="60"/>
      <c r="Z678" s="60"/>
      <c r="AA678" s="60"/>
      <c r="AB678" s="60"/>
      <c r="AC678" s="60"/>
    </row>
    <row r="679" spans="1:29" ht="24" customHeight="1" x14ac:dyDescent="0.4">
      <c r="A679" s="57"/>
      <c r="B679" s="59"/>
      <c r="C679" s="59"/>
      <c r="D679" s="58"/>
      <c r="E679" s="58"/>
      <c r="F679" s="59"/>
      <c r="G679" s="60"/>
      <c r="H679" s="60"/>
      <c r="I679" s="60"/>
      <c r="J679" s="60"/>
      <c r="K679" s="60"/>
      <c r="L679" s="60"/>
      <c r="M679" s="60"/>
      <c r="N679" s="60"/>
      <c r="O679" s="60"/>
      <c r="P679" s="60"/>
      <c r="Q679" s="60"/>
      <c r="R679" s="60"/>
      <c r="S679" s="60"/>
      <c r="T679" s="60"/>
      <c r="U679" s="60"/>
      <c r="V679" s="60"/>
      <c r="W679" s="60"/>
      <c r="X679" s="60"/>
      <c r="Y679" s="60"/>
      <c r="Z679" s="60"/>
      <c r="AA679" s="60"/>
      <c r="AB679" s="60"/>
      <c r="AC679" s="60"/>
    </row>
    <row r="680" spans="1:29" ht="24" customHeight="1" x14ac:dyDescent="0.4">
      <c r="A680" s="57"/>
      <c r="B680" s="59"/>
      <c r="C680" s="59"/>
      <c r="D680" s="58"/>
      <c r="E680" s="58"/>
      <c r="F680" s="59"/>
      <c r="G680" s="60"/>
      <c r="H680" s="60"/>
      <c r="I680" s="60"/>
      <c r="J680" s="60"/>
      <c r="K680" s="60"/>
      <c r="L680" s="60"/>
      <c r="M680" s="60"/>
      <c r="N680" s="60"/>
      <c r="O680" s="60"/>
      <c r="P680" s="60"/>
      <c r="Q680" s="60"/>
      <c r="R680" s="60"/>
      <c r="S680" s="60"/>
      <c r="T680" s="60"/>
      <c r="U680" s="60"/>
      <c r="V680" s="60"/>
      <c r="W680" s="60"/>
      <c r="X680" s="60"/>
      <c r="Y680" s="60"/>
      <c r="Z680" s="60"/>
      <c r="AA680" s="60"/>
      <c r="AB680" s="60"/>
      <c r="AC680" s="60"/>
    </row>
    <row r="681" spans="1:29" ht="24" customHeight="1" x14ac:dyDescent="0.4">
      <c r="A681" s="57"/>
      <c r="B681" s="59"/>
      <c r="C681" s="59"/>
      <c r="D681" s="58"/>
      <c r="E681" s="58"/>
      <c r="F681" s="59"/>
      <c r="G681" s="60"/>
      <c r="H681" s="60"/>
      <c r="I681" s="60"/>
      <c r="J681" s="60"/>
      <c r="K681" s="60"/>
      <c r="L681" s="60"/>
      <c r="M681" s="60"/>
      <c r="N681" s="60"/>
      <c r="O681" s="60"/>
      <c r="P681" s="60"/>
      <c r="Q681" s="60"/>
      <c r="R681" s="60"/>
      <c r="S681" s="60"/>
      <c r="T681" s="60"/>
      <c r="U681" s="60"/>
      <c r="V681" s="60"/>
      <c r="W681" s="60"/>
      <c r="X681" s="60"/>
      <c r="Y681" s="60"/>
      <c r="Z681" s="60"/>
      <c r="AA681" s="60"/>
      <c r="AB681" s="60"/>
      <c r="AC681" s="60"/>
    </row>
    <row r="682" spans="1:29" ht="24" customHeight="1" x14ac:dyDescent="0.4">
      <c r="A682" s="57"/>
      <c r="B682" s="59"/>
      <c r="C682" s="59"/>
      <c r="D682" s="58"/>
      <c r="E682" s="58"/>
      <c r="F682" s="59"/>
      <c r="G682" s="60"/>
      <c r="H682" s="60"/>
      <c r="I682" s="60"/>
      <c r="J682" s="60"/>
      <c r="K682" s="60"/>
      <c r="L682" s="60"/>
      <c r="M682" s="60"/>
      <c r="N682" s="60"/>
      <c r="O682" s="60"/>
      <c r="P682" s="60"/>
      <c r="Q682" s="60"/>
      <c r="R682" s="60"/>
      <c r="S682" s="60"/>
      <c r="T682" s="60"/>
      <c r="U682" s="60"/>
      <c r="V682" s="60"/>
      <c r="W682" s="60"/>
      <c r="X682" s="60"/>
      <c r="Y682" s="60"/>
      <c r="Z682" s="60"/>
      <c r="AA682" s="60"/>
      <c r="AB682" s="60"/>
      <c r="AC682" s="60"/>
    </row>
    <row r="683" spans="1:29" ht="24" customHeight="1" x14ac:dyDescent="0.4">
      <c r="A683" s="57"/>
      <c r="B683" s="59"/>
      <c r="C683" s="59"/>
      <c r="D683" s="58"/>
      <c r="E683" s="58"/>
      <c r="F683" s="59"/>
      <c r="G683" s="60"/>
      <c r="H683" s="60"/>
      <c r="I683" s="60"/>
      <c r="J683" s="60"/>
      <c r="K683" s="60"/>
      <c r="L683" s="60"/>
      <c r="M683" s="60"/>
      <c r="N683" s="60"/>
      <c r="O683" s="60"/>
      <c r="P683" s="60"/>
      <c r="Q683" s="60"/>
      <c r="R683" s="60"/>
      <c r="S683" s="60"/>
      <c r="T683" s="60"/>
      <c r="U683" s="60"/>
      <c r="V683" s="60"/>
      <c r="W683" s="60"/>
      <c r="X683" s="60"/>
      <c r="Y683" s="60"/>
      <c r="Z683" s="60"/>
      <c r="AA683" s="60"/>
      <c r="AB683" s="60"/>
      <c r="AC683" s="60"/>
    </row>
    <row r="684" spans="1:29" ht="24" customHeight="1" x14ac:dyDescent="0.4">
      <c r="A684" s="57"/>
      <c r="B684" s="59"/>
      <c r="C684" s="59"/>
      <c r="D684" s="58"/>
      <c r="E684" s="58"/>
      <c r="F684" s="59"/>
      <c r="G684" s="60"/>
      <c r="H684" s="60"/>
      <c r="I684" s="60"/>
      <c r="J684" s="60"/>
      <c r="K684" s="60"/>
      <c r="L684" s="60"/>
      <c r="M684" s="60"/>
      <c r="N684" s="60"/>
      <c r="O684" s="60"/>
      <c r="P684" s="60"/>
      <c r="Q684" s="60"/>
      <c r="R684" s="60"/>
      <c r="S684" s="60"/>
      <c r="T684" s="60"/>
      <c r="U684" s="60"/>
      <c r="V684" s="60"/>
      <c r="W684" s="60"/>
      <c r="X684" s="60"/>
      <c r="Y684" s="60"/>
      <c r="Z684" s="60"/>
      <c r="AA684" s="60"/>
      <c r="AB684" s="60"/>
      <c r="AC684" s="60"/>
    </row>
    <row r="685" spans="1:29" ht="24" customHeight="1" x14ac:dyDescent="0.4">
      <c r="A685" s="57"/>
      <c r="B685" s="59"/>
      <c r="C685" s="59"/>
      <c r="D685" s="58"/>
      <c r="E685" s="58"/>
      <c r="F685" s="59"/>
      <c r="G685" s="60"/>
      <c r="H685" s="60"/>
      <c r="I685" s="60"/>
      <c r="J685" s="60"/>
      <c r="K685" s="60"/>
      <c r="L685" s="60"/>
      <c r="M685" s="60"/>
      <c r="N685" s="60"/>
      <c r="O685" s="60"/>
      <c r="P685" s="60"/>
      <c r="Q685" s="60"/>
      <c r="R685" s="60"/>
      <c r="S685" s="60"/>
      <c r="T685" s="60"/>
      <c r="U685" s="60"/>
      <c r="V685" s="60"/>
      <c r="W685" s="60"/>
      <c r="X685" s="60"/>
      <c r="Y685" s="60"/>
      <c r="Z685" s="60"/>
      <c r="AA685" s="60"/>
      <c r="AB685" s="60"/>
      <c r="AC685" s="60"/>
    </row>
    <row r="686" spans="1:29" ht="24" customHeight="1" x14ac:dyDescent="0.4">
      <c r="A686" s="57"/>
      <c r="B686" s="59"/>
      <c r="C686" s="59"/>
      <c r="D686" s="58"/>
      <c r="E686" s="58"/>
      <c r="F686" s="59"/>
      <c r="G686" s="60"/>
      <c r="H686" s="60"/>
      <c r="I686" s="60"/>
      <c r="J686" s="60"/>
      <c r="K686" s="60"/>
      <c r="L686" s="60"/>
      <c r="M686" s="60"/>
      <c r="N686" s="60"/>
      <c r="O686" s="60"/>
      <c r="P686" s="60"/>
      <c r="Q686" s="60"/>
      <c r="R686" s="60"/>
      <c r="S686" s="60"/>
      <c r="T686" s="60"/>
      <c r="U686" s="60"/>
      <c r="V686" s="60"/>
      <c r="W686" s="60"/>
      <c r="X686" s="60"/>
      <c r="Y686" s="60"/>
      <c r="Z686" s="60"/>
      <c r="AA686" s="60"/>
      <c r="AB686" s="60"/>
      <c r="AC686" s="60"/>
    </row>
    <row r="687" spans="1:29" ht="24" customHeight="1" x14ac:dyDescent="0.4">
      <c r="A687" s="57"/>
      <c r="B687" s="59"/>
      <c r="C687" s="59"/>
      <c r="D687" s="58"/>
      <c r="E687" s="58"/>
      <c r="F687" s="59"/>
      <c r="G687" s="60"/>
      <c r="H687" s="60"/>
      <c r="I687" s="60"/>
      <c r="J687" s="60"/>
      <c r="K687" s="60"/>
      <c r="L687" s="60"/>
      <c r="M687" s="60"/>
      <c r="N687" s="60"/>
      <c r="O687" s="60"/>
      <c r="P687" s="60"/>
      <c r="Q687" s="60"/>
      <c r="R687" s="60"/>
      <c r="S687" s="60"/>
      <c r="T687" s="60"/>
      <c r="U687" s="60"/>
      <c r="V687" s="60"/>
      <c r="W687" s="60"/>
      <c r="X687" s="60"/>
      <c r="Y687" s="60"/>
      <c r="Z687" s="60"/>
      <c r="AA687" s="60"/>
      <c r="AB687" s="60"/>
      <c r="AC687" s="60"/>
    </row>
    <row r="688" spans="1:29" ht="24" customHeight="1" x14ac:dyDescent="0.4">
      <c r="A688" s="57"/>
      <c r="B688" s="59"/>
      <c r="C688" s="59"/>
      <c r="D688" s="58"/>
      <c r="E688" s="58"/>
      <c r="F688" s="59"/>
      <c r="G688" s="60"/>
      <c r="H688" s="60"/>
      <c r="I688" s="60"/>
      <c r="J688" s="60"/>
      <c r="K688" s="60"/>
      <c r="L688" s="60"/>
      <c r="M688" s="60"/>
      <c r="N688" s="60"/>
      <c r="O688" s="60"/>
      <c r="P688" s="60"/>
      <c r="Q688" s="60"/>
      <c r="R688" s="60"/>
      <c r="S688" s="60"/>
      <c r="T688" s="60"/>
      <c r="U688" s="60"/>
      <c r="V688" s="60"/>
      <c r="W688" s="60"/>
      <c r="X688" s="60"/>
      <c r="Y688" s="60"/>
      <c r="Z688" s="60"/>
      <c r="AA688" s="60"/>
      <c r="AB688" s="60"/>
      <c r="AC688" s="60"/>
    </row>
    <row r="689" spans="1:29" ht="24" customHeight="1" x14ac:dyDescent="0.4">
      <c r="A689" s="57"/>
      <c r="B689" s="59"/>
      <c r="C689" s="59"/>
      <c r="D689" s="58"/>
      <c r="E689" s="58"/>
      <c r="F689" s="59"/>
      <c r="G689" s="60"/>
      <c r="H689" s="60"/>
      <c r="I689" s="60"/>
      <c r="J689" s="60"/>
      <c r="K689" s="60"/>
      <c r="L689" s="60"/>
      <c r="M689" s="60"/>
      <c r="N689" s="60"/>
      <c r="O689" s="60"/>
      <c r="P689" s="60"/>
      <c r="Q689" s="60"/>
      <c r="R689" s="60"/>
      <c r="S689" s="60"/>
      <c r="T689" s="60"/>
      <c r="U689" s="60"/>
      <c r="V689" s="60"/>
      <c r="W689" s="60"/>
      <c r="X689" s="60"/>
      <c r="Y689" s="60"/>
      <c r="Z689" s="60"/>
      <c r="AA689" s="60"/>
      <c r="AB689" s="60"/>
      <c r="AC689" s="60"/>
    </row>
    <row r="690" spans="1:29" ht="24" customHeight="1" x14ac:dyDescent="0.4">
      <c r="A690" s="57"/>
      <c r="B690" s="59"/>
      <c r="C690" s="59"/>
      <c r="D690" s="58"/>
      <c r="E690" s="58"/>
      <c r="F690" s="59"/>
      <c r="G690" s="60"/>
      <c r="H690" s="60"/>
      <c r="I690" s="60"/>
      <c r="J690" s="60"/>
      <c r="K690" s="60"/>
      <c r="L690" s="60"/>
      <c r="M690" s="60"/>
      <c r="N690" s="60"/>
      <c r="O690" s="60"/>
      <c r="P690" s="60"/>
      <c r="Q690" s="60"/>
      <c r="R690" s="60"/>
      <c r="S690" s="60"/>
      <c r="T690" s="60"/>
      <c r="U690" s="60"/>
      <c r="V690" s="60"/>
      <c r="W690" s="60"/>
      <c r="X690" s="60"/>
      <c r="Y690" s="60"/>
      <c r="Z690" s="60"/>
      <c r="AA690" s="60"/>
      <c r="AB690" s="60"/>
      <c r="AC690" s="60"/>
    </row>
    <row r="691" spans="1:29" ht="24" customHeight="1" x14ac:dyDescent="0.4">
      <c r="A691" s="57"/>
      <c r="B691" s="59"/>
      <c r="C691" s="59"/>
      <c r="D691" s="58"/>
      <c r="E691" s="58"/>
      <c r="F691" s="59"/>
      <c r="G691" s="60"/>
      <c r="H691" s="60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  <c r="T691" s="60"/>
      <c r="U691" s="60"/>
      <c r="V691" s="60"/>
      <c r="W691" s="60"/>
      <c r="X691" s="60"/>
      <c r="Y691" s="60"/>
      <c r="Z691" s="60"/>
      <c r="AA691" s="60"/>
      <c r="AB691" s="60"/>
      <c r="AC691" s="60"/>
    </row>
    <row r="692" spans="1:29" ht="24" customHeight="1" x14ac:dyDescent="0.4">
      <c r="A692" s="57"/>
      <c r="B692" s="59"/>
      <c r="C692" s="59"/>
      <c r="D692" s="58"/>
      <c r="E692" s="58"/>
      <c r="F692" s="59"/>
      <c r="G692" s="60"/>
      <c r="H692" s="60"/>
      <c r="I692" s="60"/>
      <c r="J692" s="60"/>
      <c r="K692" s="60"/>
      <c r="L692" s="60"/>
      <c r="M692" s="60"/>
      <c r="N692" s="60"/>
      <c r="O692" s="60"/>
      <c r="P692" s="60"/>
      <c r="Q692" s="60"/>
      <c r="R692" s="60"/>
      <c r="S692" s="60"/>
      <c r="T692" s="60"/>
      <c r="U692" s="60"/>
      <c r="V692" s="60"/>
      <c r="W692" s="60"/>
      <c r="X692" s="60"/>
      <c r="Y692" s="60"/>
      <c r="Z692" s="60"/>
      <c r="AA692" s="60"/>
      <c r="AB692" s="60"/>
      <c r="AC692" s="60"/>
    </row>
    <row r="693" spans="1:29" ht="24" customHeight="1" x14ac:dyDescent="0.4">
      <c r="A693" s="57"/>
      <c r="B693" s="59"/>
      <c r="C693" s="59"/>
      <c r="D693" s="58"/>
      <c r="E693" s="58"/>
      <c r="F693" s="59"/>
      <c r="G693" s="60"/>
      <c r="H693" s="60"/>
      <c r="I693" s="60"/>
      <c r="J693" s="60"/>
      <c r="K693" s="60"/>
      <c r="L693" s="60"/>
      <c r="M693" s="60"/>
      <c r="N693" s="60"/>
      <c r="O693" s="60"/>
      <c r="P693" s="60"/>
      <c r="Q693" s="60"/>
      <c r="R693" s="60"/>
      <c r="S693" s="60"/>
      <c r="T693" s="60"/>
      <c r="U693" s="60"/>
      <c r="V693" s="60"/>
      <c r="W693" s="60"/>
      <c r="X693" s="60"/>
      <c r="Y693" s="60"/>
      <c r="Z693" s="60"/>
      <c r="AA693" s="60"/>
      <c r="AB693" s="60"/>
      <c r="AC693" s="60"/>
    </row>
    <row r="694" spans="1:29" ht="24" customHeight="1" x14ac:dyDescent="0.4">
      <c r="A694" s="57"/>
      <c r="B694" s="59"/>
      <c r="C694" s="59"/>
      <c r="D694" s="58"/>
      <c r="E694" s="58"/>
      <c r="F694" s="59"/>
      <c r="G694" s="60"/>
      <c r="H694" s="60"/>
      <c r="I694" s="60"/>
      <c r="J694" s="60"/>
      <c r="K694" s="60"/>
      <c r="L694" s="60"/>
      <c r="M694" s="60"/>
      <c r="N694" s="60"/>
      <c r="O694" s="60"/>
      <c r="P694" s="60"/>
      <c r="Q694" s="60"/>
      <c r="R694" s="60"/>
      <c r="S694" s="60"/>
      <c r="T694" s="60"/>
      <c r="U694" s="60"/>
      <c r="V694" s="60"/>
      <c r="W694" s="60"/>
      <c r="X694" s="60"/>
      <c r="Y694" s="60"/>
      <c r="Z694" s="60"/>
      <c r="AA694" s="60"/>
      <c r="AB694" s="60"/>
      <c r="AC694" s="60"/>
    </row>
    <row r="695" spans="1:29" ht="24" customHeight="1" x14ac:dyDescent="0.4">
      <c r="A695" s="57"/>
      <c r="B695" s="59"/>
      <c r="C695" s="59"/>
      <c r="D695" s="58"/>
      <c r="E695" s="58"/>
      <c r="F695" s="59"/>
      <c r="G695" s="60"/>
      <c r="H695" s="60"/>
      <c r="I695" s="60"/>
      <c r="J695" s="60"/>
      <c r="K695" s="60"/>
      <c r="L695" s="60"/>
      <c r="M695" s="60"/>
      <c r="N695" s="60"/>
      <c r="O695" s="60"/>
      <c r="P695" s="60"/>
      <c r="Q695" s="60"/>
      <c r="R695" s="60"/>
      <c r="S695" s="60"/>
      <c r="T695" s="60"/>
      <c r="U695" s="60"/>
      <c r="V695" s="60"/>
      <c r="W695" s="60"/>
      <c r="X695" s="60"/>
      <c r="Y695" s="60"/>
      <c r="Z695" s="60"/>
      <c r="AA695" s="60"/>
      <c r="AB695" s="60"/>
      <c r="AC695" s="60"/>
    </row>
    <row r="696" spans="1:29" ht="24" customHeight="1" x14ac:dyDescent="0.4">
      <c r="A696" s="57"/>
      <c r="B696" s="59"/>
      <c r="C696" s="59"/>
      <c r="D696" s="58"/>
      <c r="E696" s="58"/>
      <c r="F696" s="59"/>
      <c r="G696" s="60"/>
      <c r="H696" s="60"/>
      <c r="I696" s="60"/>
      <c r="J696" s="60"/>
      <c r="K696" s="60"/>
      <c r="L696" s="60"/>
      <c r="M696" s="60"/>
      <c r="N696" s="60"/>
      <c r="O696" s="60"/>
      <c r="P696" s="60"/>
      <c r="Q696" s="60"/>
      <c r="R696" s="60"/>
      <c r="S696" s="60"/>
      <c r="T696" s="60"/>
      <c r="U696" s="60"/>
      <c r="V696" s="60"/>
      <c r="W696" s="60"/>
      <c r="X696" s="60"/>
      <c r="Y696" s="60"/>
      <c r="Z696" s="60"/>
      <c r="AA696" s="60"/>
      <c r="AB696" s="60"/>
      <c r="AC696" s="60"/>
    </row>
    <row r="697" spans="1:29" ht="24" customHeight="1" x14ac:dyDescent="0.4">
      <c r="A697" s="57"/>
      <c r="B697" s="59"/>
      <c r="C697" s="59"/>
      <c r="D697" s="58"/>
      <c r="E697" s="58"/>
      <c r="F697" s="59"/>
      <c r="G697" s="60"/>
      <c r="H697" s="60"/>
      <c r="I697" s="60"/>
      <c r="J697" s="60"/>
      <c r="K697" s="60"/>
      <c r="L697" s="60"/>
      <c r="M697" s="60"/>
      <c r="N697" s="60"/>
      <c r="O697" s="60"/>
      <c r="P697" s="60"/>
      <c r="Q697" s="60"/>
      <c r="R697" s="60"/>
      <c r="S697" s="60"/>
      <c r="T697" s="60"/>
      <c r="U697" s="60"/>
      <c r="V697" s="60"/>
      <c r="W697" s="60"/>
      <c r="X697" s="60"/>
      <c r="Y697" s="60"/>
      <c r="Z697" s="60"/>
      <c r="AA697" s="60"/>
      <c r="AB697" s="60"/>
      <c r="AC697" s="60"/>
    </row>
    <row r="698" spans="1:29" ht="24" customHeight="1" x14ac:dyDescent="0.4">
      <c r="A698" s="57"/>
      <c r="B698" s="59"/>
      <c r="C698" s="59"/>
      <c r="D698" s="58"/>
      <c r="E698" s="58"/>
      <c r="F698" s="59"/>
      <c r="G698" s="60"/>
      <c r="H698" s="60"/>
      <c r="I698" s="60"/>
      <c r="J698" s="60"/>
      <c r="K698" s="60"/>
      <c r="L698" s="60"/>
      <c r="M698" s="60"/>
      <c r="N698" s="60"/>
      <c r="O698" s="60"/>
      <c r="P698" s="60"/>
      <c r="Q698" s="60"/>
      <c r="R698" s="60"/>
      <c r="S698" s="60"/>
      <c r="T698" s="60"/>
      <c r="U698" s="60"/>
      <c r="V698" s="60"/>
      <c r="W698" s="60"/>
      <c r="X698" s="60"/>
      <c r="Y698" s="60"/>
      <c r="Z698" s="60"/>
      <c r="AA698" s="60"/>
      <c r="AB698" s="60"/>
      <c r="AC698" s="60"/>
    </row>
    <row r="699" spans="1:29" ht="24" customHeight="1" x14ac:dyDescent="0.4">
      <c r="A699" s="57"/>
      <c r="B699" s="59"/>
      <c r="C699" s="59"/>
      <c r="D699" s="58"/>
      <c r="E699" s="58"/>
      <c r="F699" s="59"/>
      <c r="G699" s="60"/>
      <c r="H699" s="60"/>
      <c r="I699" s="60"/>
      <c r="J699" s="60"/>
      <c r="K699" s="60"/>
      <c r="L699" s="60"/>
      <c r="M699" s="60"/>
      <c r="N699" s="60"/>
      <c r="O699" s="60"/>
      <c r="P699" s="60"/>
      <c r="Q699" s="60"/>
      <c r="R699" s="60"/>
      <c r="S699" s="60"/>
      <c r="T699" s="60"/>
      <c r="U699" s="60"/>
      <c r="V699" s="60"/>
      <c r="W699" s="60"/>
      <c r="X699" s="60"/>
      <c r="Y699" s="60"/>
      <c r="Z699" s="60"/>
      <c r="AA699" s="60"/>
      <c r="AB699" s="60"/>
      <c r="AC699" s="60"/>
    </row>
    <row r="700" spans="1:29" ht="24" customHeight="1" x14ac:dyDescent="0.4">
      <c r="A700" s="57"/>
      <c r="B700" s="59"/>
      <c r="C700" s="59"/>
      <c r="D700" s="58"/>
      <c r="E700" s="58"/>
      <c r="F700" s="59"/>
      <c r="G700" s="60"/>
      <c r="H700" s="60"/>
      <c r="I700" s="60"/>
      <c r="J700" s="60"/>
      <c r="K700" s="60"/>
      <c r="L700" s="60"/>
      <c r="M700" s="60"/>
      <c r="N700" s="60"/>
      <c r="O700" s="60"/>
      <c r="P700" s="60"/>
      <c r="Q700" s="60"/>
      <c r="R700" s="60"/>
      <c r="S700" s="60"/>
      <c r="T700" s="60"/>
      <c r="U700" s="60"/>
      <c r="V700" s="60"/>
      <c r="W700" s="60"/>
      <c r="X700" s="60"/>
      <c r="Y700" s="60"/>
      <c r="Z700" s="60"/>
      <c r="AA700" s="60"/>
      <c r="AB700" s="60"/>
      <c r="AC700" s="60"/>
    </row>
    <row r="701" spans="1:29" ht="24" customHeight="1" x14ac:dyDescent="0.4">
      <c r="A701" s="57"/>
      <c r="B701" s="59"/>
      <c r="C701" s="59"/>
      <c r="D701" s="58"/>
      <c r="E701" s="58"/>
      <c r="F701" s="59"/>
      <c r="G701" s="60"/>
      <c r="H701" s="60"/>
      <c r="I701" s="60"/>
      <c r="J701" s="60"/>
      <c r="K701" s="60"/>
      <c r="L701" s="60"/>
      <c r="M701" s="60"/>
      <c r="N701" s="60"/>
      <c r="O701" s="60"/>
      <c r="P701" s="60"/>
      <c r="Q701" s="60"/>
      <c r="R701" s="60"/>
      <c r="S701" s="60"/>
      <c r="T701" s="60"/>
      <c r="U701" s="60"/>
      <c r="V701" s="60"/>
      <c r="W701" s="60"/>
      <c r="X701" s="60"/>
      <c r="Y701" s="60"/>
      <c r="Z701" s="60"/>
      <c r="AA701" s="60"/>
      <c r="AB701" s="60"/>
      <c r="AC701" s="60"/>
    </row>
    <row r="702" spans="1:29" ht="24" customHeight="1" x14ac:dyDescent="0.4">
      <c r="A702" s="57"/>
      <c r="B702" s="59"/>
      <c r="C702" s="59"/>
      <c r="D702" s="58"/>
      <c r="E702" s="58"/>
      <c r="F702" s="59"/>
      <c r="G702" s="60"/>
      <c r="H702" s="60"/>
      <c r="I702" s="60"/>
      <c r="J702" s="60"/>
      <c r="K702" s="60"/>
      <c r="L702" s="60"/>
      <c r="M702" s="60"/>
      <c r="N702" s="60"/>
      <c r="O702" s="60"/>
      <c r="P702" s="60"/>
      <c r="Q702" s="60"/>
      <c r="R702" s="60"/>
      <c r="S702" s="60"/>
      <c r="T702" s="60"/>
      <c r="U702" s="60"/>
      <c r="V702" s="60"/>
      <c r="W702" s="60"/>
      <c r="X702" s="60"/>
      <c r="Y702" s="60"/>
      <c r="Z702" s="60"/>
      <c r="AA702" s="60"/>
      <c r="AB702" s="60"/>
      <c r="AC702" s="60"/>
    </row>
    <row r="703" spans="1:29" ht="24" customHeight="1" x14ac:dyDescent="0.4">
      <c r="A703" s="57"/>
      <c r="B703" s="59"/>
      <c r="C703" s="59"/>
      <c r="D703" s="58"/>
      <c r="E703" s="58"/>
      <c r="F703" s="59"/>
      <c r="G703" s="60"/>
      <c r="H703" s="60"/>
      <c r="I703" s="60"/>
      <c r="J703" s="60"/>
      <c r="K703" s="60"/>
      <c r="L703" s="60"/>
      <c r="M703" s="60"/>
      <c r="N703" s="60"/>
      <c r="O703" s="60"/>
      <c r="P703" s="60"/>
      <c r="Q703" s="60"/>
      <c r="R703" s="60"/>
      <c r="S703" s="60"/>
      <c r="T703" s="60"/>
      <c r="U703" s="60"/>
      <c r="V703" s="60"/>
      <c r="W703" s="60"/>
      <c r="X703" s="60"/>
      <c r="Y703" s="60"/>
      <c r="Z703" s="60"/>
      <c r="AA703" s="60"/>
      <c r="AB703" s="60"/>
      <c r="AC703" s="60"/>
    </row>
    <row r="704" spans="1:29" ht="24" customHeight="1" x14ac:dyDescent="0.4">
      <c r="A704" s="57"/>
      <c r="B704" s="59"/>
      <c r="C704" s="59"/>
      <c r="D704" s="58"/>
      <c r="E704" s="58"/>
      <c r="F704" s="59"/>
      <c r="G704" s="60"/>
      <c r="H704" s="60"/>
      <c r="I704" s="60"/>
      <c r="J704" s="60"/>
      <c r="K704" s="60"/>
      <c r="L704" s="60"/>
      <c r="M704" s="60"/>
      <c r="N704" s="60"/>
      <c r="O704" s="60"/>
      <c r="P704" s="60"/>
      <c r="Q704" s="60"/>
      <c r="R704" s="60"/>
      <c r="S704" s="60"/>
      <c r="T704" s="60"/>
      <c r="U704" s="60"/>
      <c r="V704" s="60"/>
      <c r="W704" s="60"/>
      <c r="X704" s="60"/>
      <c r="Y704" s="60"/>
      <c r="Z704" s="60"/>
      <c r="AA704" s="60"/>
      <c r="AB704" s="60"/>
      <c r="AC704" s="60"/>
    </row>
    <row r="705" spans="1:29" ht="24" customHeight="1" x14ac:dyDescent="0.4">
      <c r="A705" s="57"/>
      <c r="B705" s="59"/>
      <c r="C705" s="59"/>
      <c r="D705" s="58"/>
      <c r="E705" s="58"/>
      <c r="F705" s="59"/>
      <c r="G705" s="60"/>
      <c r="H705" s="60"/>
      <c r="I705" s="60"/>
      <c r="J705" s="60"/>
      <c r="K705" s="60"/>
      <c r="L705" s="60"/>
      <c r="M705" s="60"/>
      <c r="N705" s="60"/>
      <c r="O705" s="60"/>
      <c r="P705" s="60"/>
      <c r="Q705" s="60"/>
      <c r="R705" s="60"/>
      <c r="S705" s="60"/>
      <c r="T705" s="60"/>
      <c r="U705" s="60"/>
      <c r="V705" s="60"/>
      <c r="W705" s="60"/>
      <c r="X705" s="60"/>
      <c r="Y705" s="60"/>
      <c r="Z705" s="60"/>
      <c r="AA705" s="60"/>
      <c r="AB705" s="60"/>
      <c r="AC705" s="60"/>
    </row>
    <row r="706" spans="1:29" ht="24" customHeight="1" x14ac:dyDescent="0.4">
      <c r="A706" s="57"/>
      <c r="B706" s="59"/>
      <c r="C706" s="59"/>
      <c r="D706" s="58"/>
      <c r="E706" s="58"/>
      <c r="F706" s="59"/>
      <c r="G706" s="60"/>
      <c r="H706" s="60"/>
      <c r="I706" s="60"/>
      <c r="J706" s="60"/>
      <c r="K706" s="60"/>
      <c r="L706" s="60"/>
      <c r="M706" s="60"/>
      <c r="N706" s="60"/>
      <c r="O706" s="60"/>
      <c r="P706" s="60"/>
      <c r="Q706" s="60"/>
      <c r="R706" s="60"/>
      <c r="S706" s="60"/>
      <c r="T706" s="60"/>
      <c r="U706" s="60"/>
      <c r="V706" s="60"/>
      <c r="W706" s="60"/>
      <c r="X706" s="60"/>
      <c r="Y706" s="60"/>
      <c r="Z706" s="60"/>
      <c r="AA706" s="60"/>
      <c r="AB706" s="60"/>
      <c r="AC706" s="60"/>
    </row>
    <row r="707" spans="1:29" ht="24" customHeight="1" x14ac:dyDescent="0.4">
      <c r="A707" s="57"/>
      <c r="B707" s="59"/>
      <c r="C707" s="59"/>
      <c r="D707" s="58"/>
      <c r="E707" s="58"/>
      <c r="F707" s="59"/>
      <c r="G707" s="60"/>
      <c r="H707" s="60"/>
      <c r="I707" s="60"/>
      <c r="J707" s="60"/>
      <c r="K707" s="60"/>
      <c r="L707" s="60"/>
      <c r="M707" s="60"/>
      <c r="N707" s="60"/>
      <c r="O707" s="60"/>
      <c r="P707" s="60"/>
      <c r="Q707" s="60"/>
      <c r="R707" s="60"/>
      <c r="S707" s="60"/>
      <c r="T707" s="60"/>
      <c r="U707" s="60"/>
      <c r="V707" s="60"/>
      <c r="W707" s="60"/>
      <c r="X707" s="60"/>
      <c r="Y707" s="60"/>
      <c r="Z707" s="60"/>
      <c r="AA707" s="60"/>
      <c r="AB707" s="60"/>
      <c r="AC707" s="60"/>
    </row>
    <row r="708" spans="1:29" ht="24" customHeight="1" x14ac:dyDescent="0.4">
      <c r="A708" s="57"/>
      <c r="B708" s="59"/>
      <c r="C708" s="59"/>
      <c r="D708" s="58"/>
      <c r="E708" s="58"/>
      <c r="F708" s="59"/>
      <c r="G708" s="60"/>
      <c r="H708" s="60"/>
      <c r="I708" s="60"/>
      <c r="J708" s="60"/>
      <c r="K708" s="60"/>
      <c r="L708" s="60"/>
      <c r="M708" s="60"/>
      <c r="N708" s="60"/>
      <c r="O708" s="60"/>
      <c r="P708" s="60"/>
      <c r="Q708" s="60"/>
      <c r="R708" s="60"/>
      <c r="S708" s="60"/>
      <c r="T708" s="60"/>
      <c r="U708" s="60"/>
      <c r="V708" s="60"/>
      <c r="W708" s="60"/>
      <c r="X708" s="60"/>
      <c r="Y708" s="60"/>
      <c r="Z708" s="60"/>
      <c r="AA708" s="60"/>
      <c r="AB708" s="60"/>
      <c r="AC708" s="60"/>
    </row>
    <row r="709" spans="1:29" ht="24" customHeight="1" x14ac:dyDescent="0.4">
      <c r="A709" s="57"/>
      <c r="B709" s="59"/>
      <c r="C709" s="59"/>
      <c r="D709" s="58"/>
      <c r="E709" s="58"/>
      <c r="F709" s="59"/>
      <c r="G709" s="60"/>
      <c r="H709" s="60"/>
      <c r="I709" s="60"/>
      <c r="J709" s="60"/>
      <c r="K709" s="60"/>
      <c r="L709" s="60"/>
      <c r="M709" s="60"/>
      <c r="N709" s="60"/>
      <c r="O709" s="60"/>
      <c r="P709" s="60"/>
      <c r="Q709" s="60"/>
      <c r="R709" s="60"/>
      <c r="S709" s="60"/>
      <c r="T709" s="60"/>
      <c r="U709" s="60"/>
      <c r="V709" s="60"/>
      <c r="W709" s="60"/>
      <c r="X709" s="60"/>
      <c r="Y709" s="60"/>
      <c r="Z709" s="60"/>
      <c r="AA709" s="60"/>
      <c r="AB709" s="60"/>
      <c r="AC709" s="60"/>
    </row>
    <row r="710" spans="1:29" ht="24" customHeight="1" x14ac:dyDescent="0.4">
      <c r="A710" s="57"/>
      <c r="B710" s="59"/>
      <c r="C710" s="59"/>
      <c r="D710" s="58"/>
      <c r="E710" s="58"/>
      <c r="F710" s="59"/>
      <c r="G710" s="60"/>
      <c r="H710" s="60"/>
      <c r="I710" s="60"/>
      <c r="J710" s="60"/>
      <c r="K710" s="60"/>
      <c r="L710" s="60"/>
      <c r="M710" s="60"/>
      <c r="N710" s="60"/>
      <c r="O710" s="60"/>
      <c r="P710" s="60"/>
      <c r="Q710" s="60"/>
      <c r="R710" s="60"/>
      <c r="S710" s="60"/>
      <c r="T710" s="60"/>
      <c r="U710" s="60"/>
      <c r="V710" s="60"/>
      <c r="W710" s="60"/>
      <c r="X710" s="60"/>
      <c r="Y710" s="60"/>
      <c r="Z710" s="60"/>
      <c r="AA710" s="60"/>
      <c r="AB710" s="60"/>
      <c r="AC710" s="60"/>
    </row>
    <row r="711" spans="1:29" ht="24" customHeight="1" x14ac:dyDescent="0.4">
      <c r="A711" s="57"/>
      <c r="B711" s="59"/>
      <c r="C711" s="59"/>
      <c r="D711" s="58"/>
      <c r="E711" s="58"/>
      <c r="F711" s="59"/>
      <c r="G711" s="60"/>
      <c r="H711" s="60"/>
      <c r="I711" s="60"/>
      <c r="J711" s="60"/>
      <c r="K711" s="60"/>
      <c r="L711" s="60"/>
      <c r="M711" s="60"/>
      <c r="N711" s="60"/>
      <c r="O711" s="60"/>
      <c r="P711" s="60"/>
      <c r="Q711" s="60"/>
      <c r="R711" s="60"/>
      <c r="S711" s="60"/>
      <c r="T711" s="60"/>
      <c r="U711" s="60"/>
      <c r="V711" s="60"/>
      <c r="W711" s="60"/>
      <c r="X711" s="60"/>
      <c r="Y711" s="60"/>
      <c r="Z711" s="60"/>
      <c r="AA711" s="60"/>
      <c r="AB711" s="60"/>
      <c r="AC711" s="60"/>
    </row>
    <row r="712" spans="1:29" ht="24" customHeight="1" x14ac:dyDescent="0.4">
      <c r="A712" s="57"/>
      <c r="B712" s="59"/>
      <c r="C712" s="59"/>
      <c r="D712" s="58"/>
      <c r="E712" s="58"/>
      <c r="F712" s="59"/>
      <c r="G712" s="60"/>
      <c r="H712" s="60"/>
      <c r="I712" s="60"/>
      <c r="J712" s="60"/>
      <c r="K712" s="60"/>
      <c r="L712" s="60"/>
      <c r="M712" s="60"/>
      <c r="N712" s="60"/>
      <c r="O712" s="60"/>
      <c r="P712" s="60"/>
      <c r="Q712" s="60"/>
      <c r="R712" s="60"/>
      <c r="S712" s="60"/>
      <c r="T712" s="60"/>
      <c r="U712" s="60"/>
      <c r="V712" s="60"/>
      <c r="W712" s="60"/>
      <c r="X712" s="60"/>
      <c r="Y712" s="60"/>
      <c r="Z712" s="60"/>
      <c r="AA712" s="60"/>
      <c r="AB712" s="60"/>
      <c r="AC712" s="60"/>
    </row>
    <row r="713" spans="1:29" ht="24" customHeight="1" x14ac:dyDescent="0.4">
      <c r="A713" s="57"/>
      <c r="B713" s="59"/>
      <c r="C713" s="59"/>
      <c r="D713" s="58"/>
      <c r="E713" s="58"/>
      <c r="F713" s="59"/>
      <c r="G713" s="60"/>
      <c r="H713" s="60"/>
      <c r="I713" s="60"/>
      <c r="J713" s="60"/>
      <c r="K713" s="60"/>
      <c r="L713" s="60"/>
      <c r="M713" s="60"/>
      <c r="N713" s="60"/>
      <c r="O713" s="60"/>
      <c r="P713" s="60"/>
      <c r="Q713" s="60"/>
      <c r="R713" s="60"/>
      <c r="S713" s="60"/>
      <c r="T713" s="60"/>
      <c r="U713" s="60"/>
      <c r="V713" s="60"/>
      <c r="W713" s="60"/>
      <c r="X713" s="60"/>
      <c r="Y713" s="60"/>
      <c r="Z713" s="60"/>
      <c r="AA713" s="60"/>
      <c r="AB713" s="60"/>
      <c r="AC713" s="60"/>
    </row>
    <row r="714" spans="1:29" ht="24" customHeight="1" x14ac:dyDescent="0.4">
      <c r="A714" s="57"/>
      <c r="B714" s="59"/>
      <c r="C714" s="59"/>
      <c r="D714" s="58"/>
      <c r="E714" s="58"/>
      <c r="F714" s="59"/>
      <c r="G714" s="60"/>
      <c r="H714" s="60"/>
      <c r="I714" s="60"/>
      <c r="J714" s="60"/>
      <c r="K714" s="60"/>
      <c r="L714" s="60"/>
      <c r="M714" s="60"/>
      <c r="N714" s="60"/>
      <c r="O714" s="60"/>
      <c r="P714" s="60"/>
      <c r="Q714" s="60"/>
      <c r="R714" s="60"/>
      <c r="S714" s="60"/>
      <c r="T714" s="60"/>
      <c r="U714" s="60"/>
      <c r="V714" s="60"/>
      <c r="W714" s="60"/>
      <c r="X714" s="60"/>
      <c r="Y714" s="60"/>
      <c r="Z714" s="60"/>
      <c r="AA714" s="60"/>
      <c r="AB714" s="60"/>
      <c r="AC714" s="60"/>
    </row>
    <row r="715" spans="1:29" ht="24" customHeight="1" x14ac:dyDescent="0.4">
      <c r="A715" s="57"/>
      <c r="B715" s="59"/>
      <c r="C715" s="59"/>
      <c r="D715" s="58"/>
      <c r="E715" s="58"/>
      <c r="F715" s="59"/>
      <c r="G715" s="60"/>
      <c r="H715" s="60"/>
      <c r="I715" s="60"/>
      <c r="J715" s="60"/>
      <c r="K715" s="60"/>
      <c r="L715" s="60"/>
      <c r="M715" s="60"/>
      <c r="N715" s="60"/>
      <c r="O715" s="60"/>
      <c r="P715" s="60"/>
      <c r="Q715" s="60"/>
      <c r="R715" s="60"/>
      <c r="S715" s="60"/>
      <c r="T715" s="60"/>
      <c r="U715" s="60"/>
      <c r="V715" s="60"/>
      <c r="W715" s="60"/>
      <c r="X715" s="60"/>
      <c r="Y715" s="60"/>
      <c r="Z715" s="60"/>
      <c r="AA715" s="60"/>
      <c r="AB715" s="60"/>
      <c r="AC715" s="60"/>
    </row>
    <row r="716" spans="1:29" ht="24" customHeight="1" x14ac:dyDescent="0.4">
      <c r="A716" s="57"/>
      <c r="B716" s="59"/>
      <c r="C716" s="59"/>
      <c r="D716" s="58"/>
      <c r="E716" s="58"/>
      <c r="F716" s="59"/>
      <c r="G716" s="60"/>
      <c r="H716" s="60"/>
      <c r="I716" s="60"/>
      <c r="J716" s="60"/>
      <c r="K716" s="60"/>
      <c r="L716" s="60"/>
      <c r="M716" s="60"/>
      <c r="N716" s="60"/>
      <c r="O716" s="60"/>
      <c r="P716" s="60"/>
      <c r="Q716" s="60"/>
      <c r="R716" s="60"/>
      <c r="S716" s="60"/>
      <c r="T716" s="60"/>
      <c r="U716" s="60"/>
      <c r="V716" s="60"/>
      <c r="W716" s="60"/>
      <c r="X716" s="60"/>
      <c r="Y716" s="60"/>
      <c r="Z716" s="60"/>
      <c r="AA716" s="60"/>
      <c r="AB716" s="60"/>
      <c r="AC716" s="60"/>
    </row>
    <row r="717" spans="1:29" ht="24" customHeight="1" x14ac:dyDescent="0.4">
      <c r="A717" s="57"/>
      <c r="B717" s="59"/>
      <c r="C717" s="59"/>
      <c r="D717" s="58"/>
      <c r="E717" s="58"/>
      <c r="F717" s="59"/>
      <c r="G717" s="60"/>
      <c r="H717" s="60"/>
      <c r="I717" s="60"/>
      <c r="J717" s="60"/>
      <c r="K717" s="60"/>
      <c r="L717" s="60"/>
      <c r="M717" s="60"/>
      <c r="N717" s="60"/>
      <c r="O717" s="60"/>
      <c r="P717" s="60"/>
      <c r="Q717" s="60"/>
      <c r="R717" s="60"/>
      <c r="S717" s="60"/>
      <c r="T717" s="60"/>
      <c r="U717" s="60"/>
      <c r="V717" s="60"/>
      <c r="W717" s="60"/>
      <c r="X717" s="60"/>
      <c r="Y717" s="60"/>
      <c r="Z717" s="60"/>
      <c r="AA717" s="60"/>
      <c r="AB717" s="60"/>
      <c r="AC717" s="60"/>
    </row>
    <row r="718" spans="1:29" ht="24" customHeight="1" x14ac:dyDescent="0.4">
      <c r="A718" s="57"/>
      <c r="B718" s="59"/>
      <c r="C718" s="59"/>
      <c r="D718" s="58"/>
      <c r="E718" s="58"/>
      <c r="F718" s="59"/>
      <c r="G718" s="60"/>
      <c r="H718" s="60"/>
      <c r="I718" s="60"/>
      <c r="J718" s="60"/>
      <c r="K718" s="60"/>
      <c r="L718" s="60"/>
      <c r="M718" s="60"/>
      <c r="N718" s="60"/>
      <c r="O718" s="60"/>
      <c r="P718" s="60"/>
      <c r="Q718" s="60"/>
      <c r="R718" s="60"/>
      <c r="S718" s="60"/>
      <c r="T718" s="60"/>
      <c r="U718" s="60"/>
      <c r="V718" s="60"/>
      <c r="W718" s="60"/>
      <c r="X718" s="60"/>
      <c r="Y718" s="60"/>
      <c r="Z718" s="60"/>
      <c r="AA718" s="60"/>
      <c r="AB718" s="60"/>
      <c r="AC718" s="60"/>
    </row>
    <row r="719" spans="1:29" ht="24" customHeight="1" x14ac:dyDescent="0.4">
      <c r="A719" s="57"/>
      <c r="B719" s="59"/>
      <c r="C719" s="59"/>
      <c r="D719" s="58"/>
      <c r="E719" s="58"/>
      <c r="F719" s="59"/>
      <c r="G719" s="60"/>
      <c r="H719" s="60"/>
      <c r="I719" s="60"/>
      <c r="J719" s="60"/>
      <c r="K719" s="60"/>
      <c r="L719" s="60"/>
      <c r="M719" s="60"/>
      <c r="N719" s="60"/>
      <c r="O719" s="60"/>
      <c r="P719" s="60"/>
      <c r="Q719" s="60"/>
      <c r="R719" s="60"/>
      <c r="S719" s="60"/>
      <c r="T719" s="60"/>
      <c r="U719" s="60"/>
      <c r="V719" s="60"/>
      <c r="W719" s="60"/>
      <c r="X719" s="60"/>
      <c r="Y719" s="60"/>
      <c r="Z719" s="60"/>
      <c r="AA719" s="60"/>
      <c r="AB719" s="60"/>
      <c r="AC719" s="60"/>
    </row>
    <row r="720" spans="1:29" ht="24" customHeight="1" x14ac:dyDescent="0.4">
      <c r="A720" s="57"/>
      <c r="B720" s="59"/>
      <c r="C720" s="59"/>
      <c r="D720" s="58"/>
      <c r="E720" s="58"/>
      <c r="F720" s="59"/>
      <c r="G720" s="60"/>
      <c r="H720" s="60"/>
      <c r="I720" s="60"/>
      <c r="J720" s="60"/>
      <c r="K720" s="60"/>
      <c r="L720" s="60"/>
      <c r="M720" s="60"/>
      <c r="N720" s="60"/>
      <c r="O720" s="60"/>
      <c r="P720" s="60"/>
      <c r="Q720" s="60"/>
      <c r="R720" s="60"/>
      <c r="S720" s="60"/>
      <c r="T720" s="60"/>
      <c r="U720" s="60"/>
      <c r="V720" s="60"/>
      <c r="W720" s="60"/>
      <c r="X720" s="60"/>
      <c r="Y720" s="60"/>
      <c r="Z720" s="60"/>
      <c r="AA720" s="60"/>
      <c r="AB720" s="60"/>
      <c r="AC720" s="60"/>
    </row>
    <row r="721" spans="1:29" ht="24" customHeight="1" x14ac:dyDescent="0.4">
      <c r="A721" s="57"/>
      <c r="B721" s="59"/>
      <c r="C721" s="59"/>
      <c r="D721" s="58"/>
      <c r="E721" s="58"/>
      <c r="F721" s="59"/>
      <c r="G721" s="60"/>
      <c r="H721" s="60"/>
      <c r="I721" s="60"/>
      <c r="J721" s="60"/>
      <c r="K721" s="60"/>
      <c r="L721" s="60"/>
      <c r="M721" s="60"/>
      <c r="N721" s="60"/>
      <c r="O721" s="60"/>
      <c r="P721" s="60"/>
      <c r="Q721" s="60"/>
      <c r="R721" s="60"/>
      <c r="S721" s="60"/>
      <c r="T721" s="60"/>
      <c r="U721" s="60"/>
      <c r="V721" s="60"/>
      <c r="W721" s="60"/>
      <c r="X721" s="60"/>
      <c r="Y721" s="60"/>
      <c r="Z721" s="60"/>
      <c r="AA721" s="60"/>
      <c r="AB721" s="60"/>
      <c r="AC721" s="60"/>
    </row>
    <row r="722" spans="1:29" ht="24" customHeight="1" x14ac:dyDescent="0.4">
      <c r="A722" s="57"/>
      <c r="B722" s="59"/>
      <c r="C722" s="59"/>
      <c r="D722" s="58"/>
      <c r="E722" s="58"/>
      <c r="F722" s="59"/>
      <c r="G722" s="60"/>
      <c r="H722" s="60"/>
      <c r="I722" s="60"/>
      <c r="J722" s="60"/>
      <c r="K722" s="60"/>
      <c r="L722" s="60"/>
      <c r="M722" s="60"/>
      <c r="N722" s="60"/>
      <c r="O722" s="60"/>
      <c r="P722" s="60"/>
      <c r="Q722" s="60"/>
      <c r="R722" s="60"/>
      <c r="S722" s="60"/>
      <c r="T722" s="60"/>
      <c r="U722" s="60"/>
      <c r="V722" s="60"/>
      <c r="W722" s="60"/>
      <c r="X722" s="60"/>
      <c r="Y722" s="60"/>
      <c r="Z722" s="60"/>
      <c r="AA722" s="60"/>
      <c r="AB722" s="60"/>
      <c r="AC722" s="60"/>
    </row>
    <row r="723" spans="1:29" ht="24" customHeight="1" x14ac:dyDescent="0.4">
      <c r="A723" s="57"/>
      <c r="B723" s="59"/>
      <c r="C723" s="59"/>
      <c r="D723" s="58"/>
      <c r="E723" s="58"/>
      <c r="F723" s="59"/>
      <c r="G723" s="60"/>
      <c r="H723" s="60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  <c r="T723" s="60"/>
      <c r="U723" s="60"/>
      <c r="V723" s="60"/>
      <c r="W723" s="60"/>
      <c r="X723" s="60"/>
      <c r="Y723" s="60"/>
      <c r="Z723" s="60"/>
      <c r="AA723" s="60"/>
      <c r="AB723" s="60"/>
      <c r="AC723" s="60"/>
    </row>
    <row r="724" spans="1:29" ht="24" customHeight="1" x14ac:dyDescent="0.4">
      <c r="A724" s="57"/>
      <c r="B724" s="59"/>
      <c r="C724" s="59"/>
      <c r="D724" s="58"/>
      <c r="E724" s="58"/>
      <c r="F724" s="59"/>
      <c r="G724" s="60"/>
      <c r="H724" s="60"/>
      <c r="I724" s="60"/>
      <c r="J724" s="60"/>
      <c r="K724" s="60"/>
      <c r="L724" s="60"/>
      <c r="M724" s="60"/>
      <c r="N724" s="60"/>
      <c r="O724" s="60"/>
      <c r="P724" s="60"/>
      <c r="Q724" s="60"/>
      <c r="R724" s="60"/>
      <c r="S724" s="60"/>
      <c r="T724" s="60"/>
      <c r="U724" s="60"/>
      <c r="V724" s="60"/>
      <c r="W724" s="60"/>
      <c r="X724" s="60"/>
      <c r="Y724" s="60"/>
      <c r="Z724" s="60"/>
      <c r="AA724" s="60"/>
      <c r="AB724" s="60"/>
      <c r="AC724" s="60"/>
    </row>
    <row r="725" spans="1:29" ht="24" customHeight="1" x14ac:dyDescent="0.4">
      <c r="A725" s="57"/>
      <c r="B725" s="59"/>
      <c r="C725" s="59"/>
      <c r="D725" s="58"/>
      <c r="E725" s="58"/>
      <c r="F725" s="59"/>
      <c r="G725" s="60"/>
      <c r="H725" s="60"/>
      <c r="I725" s="60"/>
      <c r="J725" s="60"/>
      <c r="K725" s="60"/>
      <c r="L725" s="60"/>
      <c r="M725" s="60"/>
      <c r="N725" s="60"/>
      <c r="O725" s="60"/>
      <c r="P725" s="60"/>
      <c r="Q725" s="60"/>
      <c r="R725" s="60"/>
      <c r="S725" s="60"/>
      <c r="T725" s="60"/>
      <c r="U725" s="60"/>
      <c r="V725" s="60"/>
      <c r="W725" s="60"/>
      <c r="X725" s="60"/>
      <c r="Y725" s="60"/>
      <c r="Z725" s="60"/>
      <c r="AA725" s="60"/>
      <c r="AB725" s="60"/>
      <c r="AC725" s="60"/>
    </row>
    <row r="726" spans="1:29" ht="24" customHeight="1" x14ac:dyDescent="0.4">
      <c r="A726" s="57"/>
      <c r="B726" s="59"/>
      <c r="C726" s="59"/>
      <c r="D726" s="58"/>
      <c r="E726" s="58"/>
      <c r="F726" s="59"/>
      <c r="G726" s="60"/>
      <c r="H726" s="60"/>
      <c r="I726" s="60"/>
      <c r="J726" s="60"/>
      <c r="K726" s="60"/>
      <c r="L726" s="60"/>
      <c r="M726" s="60"/>
      <c r="N726" s="60"/>
      <c r="O726" s="60"/>
      <c r="P726" s="60"/>
      <c r="Q726" s="60"/>
      <c r="R726" s="60"/>
      <c r="S726" s="60"/>
      <c r="T726" s="60"/>
      <c r="U726" s="60"/>
      <c r="V726" s="60"/>
      <c r="W726" s="60"/>
      <c r="X726" s="60"/>
      <c r="Y726" s="60"/>
      <c r="Z726" s="60"/>
      <c r="AA726" s="60"/>
      <c r="AB726" s="60"/>
      <c r="AC726" s="60"/>
    </row>
    <row r="727" spans="1:29" ht="24" customHeight="1" x14ac:dyDescent="0.4">
      <c r="A727" s="57"/>
      <c r="B727" s="59"/>
      <c r="C727" s="59"/>
      <c r="D727" s="58"/>
      <c r="E727" s="58"/>
      <c r="F727" s="59"/>
      <c r="G727" s="60"/>
      <c r="H727" s="60"/>
      <c r="I727" s="60"/>
      <c r="J727" s="60"/>
      <c r="K727" s="60"/>
      <c r="L727" s="60"/>
      <c r="M727" s="60"/>
      <c r="N727" s="60"/>
      <c r="O727" s="60"/>
      <c r="P727" s="60"/>
      <c r="Q727" s="60"/>
      <c r="R727" s="60"/>
      <c r="S727" s="60"/>
      <c r="T727" s="60"/>
      <c r="U727" s="60"/>
      <c r="V727" s="60"/>
      <c r="W727" s="60"/>
      <c r="X727" s="60"/>
      <c r="Y727" s="60"/>
      <c r="Z727" s="60"/>
      <c r="AA727" s="60"/>
      <c r="AB727" s="60"/>
      <c r="AC727" s="60"/>
    </row>
    <row r="728" spans="1:29" ht="24" customHeight="1" x14ac:dyDescent="0.4">
      <c r="A728" s="57"/>
      <c r="B728" s="59"/>
      <c r="C728" s="59"/>
      <c r="D728" s="58"/>
      <c r="E728" s="58"/>
      <c r="F728" s="59"/>
      <c r="G728" s="60"/>
      <c r="H728" s="60"/>
      <c r="I728" s="60"/>
      <c r="J728" s="60"/>
      <c r="K728" s="60"/>
      <c r="L728" s="60"/>
      <c r="M728" s="60"/>
      <c r="N728" s="60"/>
      <c r="O728" s="60"/>
      <c r="P728" s="60"/>
      <c r="Q728" s="60"/>
      <c r="R728" s="60"/>
      <c r="S728" s="60"/>
      <c r="T728" s="60"/>
      <c r="U728" s="60"/>
      <c r="V728" s="60"/>
      <c r="W728" s="60"/>
      <c r="X728" s="60"/>
      <c r="Y728" s="60"/>
      <c r="Z728" s="60"/>
      <c r="AA728" s="60"/>
      <c r="AB728" s="60"/>
      <c r="AC728" s="60"/>
    </row>
    <row r="729" spans="1:29" ht="24" customHeight="1" x14ac:dyDescent="0.4">
      <c r="A729" s="57"/>
      <c r="B729" s="59"/>
      <c r="C729" s="59"/>
      <c r="D729" s="58"/>
      <c r="E729" s="58"/>
      <c r="F729" s="59"/>
      <c r="G729" s="60"/>
      <c r="H729" s="60"/>
      <c r="I729" s="60"/>
      <c r="J729" s="60"/>
      <c r="K729" s="60"/>
      <c r="L729" s="60"/>
      <c r="M729" s="60"/>
      <c r="N729" s="60"/>
      <c r="O729" s="60"/>
      <c r="P729" s="60"/>
      <c r="Q729" s="60"/>
      <c r="R729" s="60"/>
      <c r="S729" s="60"/>
      <c r="T729" s="60"/>
      <c r="U729" s="60"/>
      <c r="V729" s="60"/>
      <c r="W729" s="60"/>
      <c r="X729" s="60"/>
      <c r="Y729" s="60"/>
      <c r="Z729" s="60"/>
      <c r="AA729" s="60"/>
      <c r="AB729" s="60"/>
      <c r="AC729" s="60"/>
    </row>
    <row r="730" spans="1:29" ht="24" customHeight="1" x14ac:dyDescent="0.4">
      <c r="A730" s="57"/>
      <c r="B730" s="59"/>
      <c r="C730" s="59"/>
      <c r="D730" s="58"/>
      <c r="E730" s="58"/>
      <c r="F730" s="59"/>
      <c r="G730" s="60"/>
      <c r="H730" s="60"/>
      <c r="I730" s="60"/>
      <c r="J730" s="60"/>
      <c r="K730" s="60"/>
      <c r="L730" s="60"/>
      <c r="M730" s="60"/>
      <c r="N730" s="60"/>
      <c r="O730" s="60"/>
      <c r="P730" s="60"/>
      <c r="Q730" s="60"/>
      <c r="R730" s="60"/>
      <c r="S730" s="60"/>
      <c r="T730" s="60"/>
      <c r="U730" s="60"/>
      <c r="V730" s="60"/>
      <c r="W730" s="60"/>
      <c r="X730" s="60"/>
      <c r="Y730" s="60"/>
      <c r="Z730" s="60"/>
      <c r="AA730" s="60"/>
      <c r="AB730" s="60"/>
      <c r="AC730" s="60"/>
    </row>
    <row r="731" spans="1:29" ht="24" customHeight="1" x14ac:dyDescent="0.4">
      <c r="A731" s="57"/>
      <c r="B731" s="59"/>
      <c r="C731" s="59"/>
      <c r="D731" s="58"/>
      <c r="E731" s="58"/>
      <c r="F731" s="59"/>
      <c r="G731" s="60"/>
      <c r="H731" s="60"/>
      <c r="I731" s="60"/>
      <c r="J731" s="60"/>
      <c r="K731" s="60"/>
      <c r="L731" s="60"/>
      <c r="M731" s="60"/>
      <c r="N731" s="60"/>
      <c r="O731" s="60"/>
      <c r="P731" s="60"/>
      <c r="Q731" s="60"/>
      <c r="R731" s="60"/>
      <c r="S731" s="60"/>
      <c r="T731" s="60"/>
      <c r="U731" s="60"/>
      <c r="V731" s="60"/>
      <c r="W731" s="60"/>
      <c r="X731" s="60"/>
      <c r="Y731" s="60"/>
      <c r="Z731" s="60"/>
      <c r="AA731" s="60"/>
      <c r="AB731" s="60"/>
      <c r="AC731" s="60"/>
    </row>
    <row r="732" spans="1:29" ht="24" customHeight="1" x14ac:dyDescent="0.4">
      <c r="A732" s="57"/>
      <c r="B732" s="59"/>
      <c r="C732" s="59"/>
      <c r="D732" s="58"/>
      <c r="E732" s="58"/>
      <c r="F732" s="59"/>
      <c r="G732" s="60"/>
      <c r="H732" s="60"/>
      <c r="I732" s="60"/>
      <c r="J732" s="60"/>
      <c r="K732" s="60"/>
      <c r="L732" s="60"/>
      <c r="M732" s="60"/>
      <c r="N732" s="60"/>
      <c r="O732" s="60"/>
      <c r="P732" s="60"/>
      <c r="Q732" s="60"/>
      <c r="R732" s="60"/>
      <c r="S732" s="60"/>
      <c r="T732" s="60"/>
      <c r="U732" s="60"/>
      <c r="V732" s="60"/>
      <c r="W732" s="60"/>
      <c r="X732" s="60"/>
      <c r="Y732" s="60"/>
      <c r="Z732" s="60"/>
      <c r="AA732" s="60"/>
      <c r="AB732" s="60"/>
      <c r="AC732" s="60"/>
    </row>
    <row r="733" spans="1:29" ht="24" customHeight="1" x14ac:dyDescent="0.4">
      <c r="A733" s="57"/>
      <c r="B733" s="59"/>
      <c r="C733" s="59"/>
      <c r="D733" s="58"/>
      <c r="E733" s="58"/>
      <c r="F733" s="59"/>
      <c r="G733" s="60"/>
      <c r="H733" s="60"/>
      <c r="I733" s="60"/>
      <c r="J733" s="60"/>
      <c r="K733" s="60"/>
      <c r="L733" s="60"/>
      <c r="M733" s="60"/>
      <c r="N733" s="60"/>
      <c r="O733" s="60"/>
      <c r="P733" s="60"/>
      <c r="Q733" s="60"/>
      <c r="R733" s="60"/>
      <c r="S733" s="60"/>
      <c r="T733" s="60"/>
      <c r="U733" s="60"/>
      <c r="V733" s="60"/>
      <c r="W733" s="60"/>
      <c r="X733" s="60"/>
      <c r="Y733" s="60"/>
      <c r="Z733" s="60"/>
      <c r="AA733" s="60"/>
      <c r="AB733" s="60"/>
      <c r="AC733" s="60"/>
    </row>
    <row r="734" spans="1:29" ht="24" customHeight="1" x14ac:dyDescent="0.4">
      <c r="A734" s="57"/>
      <c r="B734" s="59"/>
      <c r="C734" s="59"/>
      <c r="D734" s="58"/>
      <c r="E734" s="58"/>
      <c r="F734" s="59"/>
      <c r="G734" s="60"/>
      <c r="H734" s="60"/>
      <c r="I734" s="60"/>
      <c r="J734" s="60"/>
      <c r="K734" s="60"/>
      <c r="L734" s="60"/>
      <c r="M734" s="60"/>
      <c r="N734" s="60"/>
      <c r="O734" s="60"/>
      <c r="P734" s="60"/>
      <c r="Q734" s="60"/>
      <c r="R734" s="60"/>
      <c r="S734" s="60"/>
      <c r="T734" s="60"/>
      <c r="U734" s="60"/>
      <c r="V734" s="60"/>
      <c r="W734" s="60"/>
      <c r="X734" s="60"/>
      <c r="Y734" s="60"/>
      <c r="Z734" s="60"/>
      <c r="AA734" s="60"/>
      <c r="AB734" s="60"/>
      <c r="AC734" s="60"/>
    </row>
    <row r="735" spans="1:29" ht="24" customHeight="1" x14ac:dyDescent="0.4">
      <c r="A735" s="57"/>
      <c r="B735" s="59"/>
      <c r="C735" s="59"/>
      <c r="D735" s="58"/>
      <c r="E735" s="58"/>
      <c r="F735" s="59"/>
      <c r="G735" s="60"/>
      <c r="H735" s="60"/>
      <c r="I735" s="60"/>
      <c r="J735" s="60"/>
      <c r="K735" s="60"/>
      <c r="L735" s="60"/>
      <c r="M735" s="60"/>
      <c r="N735" s="60"/>
      <c r="O735" s="60"/>
      <c r="P735" s="60"/>
      <c r="Q735" s="60"/>
      <c r="R735" s="60"/>
      <c r="S735" s="60"/>
      <c r="T735" s="60"/>
      <c r="U735" s="60"/>
      <c r="V735" s="60"/>
      <c r="W735" s="60"/>
      <c r="X735" s="60"/>
      <c r="Y735" s="60"/>
      <c r="Z735" s="60"/>
      <c r="AA735" s="60"/>
      <c r="AB735" s="60"/>
      <c r="AC735" s="60"/>
    </row>
    <row r="736" spans="1:29" ht="24" customHeight="1" x14ac:dyDescent="0.4">
      <c r="A736" s="57"/>
      <c r="B736" s="59"/>
      <c r="C736" s="59"/>
      <c r="D736" s="58"/>
      <c r="E736" s="58"/>
      <c r="F736" s="59"/>
      <c r="G736" s="60"/>
      <c r="H736" s="60"/>
      <c r="I736" s="60"/>
      <c r="J736" s="60"/>
      <c r="K736" s="60"/>
      <c r="L736" s="60"/>
      <c r="M736" s="60"/>
      <c r="N736" s="60"/>
      <c r="O736" s="60"/>
      <c r="P736" s="60"/>
      <c r="Q736" s="60"/>
      <c r="R736" s="60"/>
      <c r="S736" s="60"/>
      <c r="T736" s="60"/>
      <c r="U736" s="60"/>
      <c r="V736" s="60"/>
      <c r="W736" s="60"/>
      <c r="X736" s="60"/>
      <c r="Y736" s="60"/>
      <c r="Z736" s="60"/>
      <c r="AA736" s="60"/>
      <c r="AB736" s="60"/>
      <c r="AC736" s="60"/>
    </row>
    <row r="737" spans="1:29" ht="24" customHeight="1" x14ac:dyDescent="0.4">
      <c r="A737" s="57"/>
      <c r="B737" s="59"/>
      <c r="C737" s="59"/>
      <c r="D737" s="58"/>
      <c r="E737" s="58"/>
      <c r="F737" s="59"/>
      <c r="G737" s="60"/>
      <c r="H737" s="60"/>
      <c r="I737" s="60"/>
      <c r="J737" s="60"/>
      <c r="K737" s="60"/>
      <c r="L737" s="60"/>
      <c r="M737" s="60"/>
      <c r="N737" s="60"/>
      <c r="O737" s="60"/>
      <c r="P737" s="60"/>
      <c r="Q737" s="60"/>
      <c r="R737" s="60"/>
      <c r="S737" s="60"/>
      <c r="T737" s="60"/>
      <c r="U737" s="60"/>
      <c r="V737" s="60"/>
      <c r="W737" s="60"/>
      <c r="X737" s="60"/>
      <c r="Y737" s="60"/>
      <c r="Z737" s="60"/>
      <c r="AA737" s="60"/>
      <c r="AB737" s="60"/>
      <c r="AC737" s="60"/>
    </row>
    <row r="738" spans="1:29" ht="24" customHeight="1" x14ac:dyDescent="0.4">
      <c r="A738" s="57"/>
      <c r="B738" s="59"/>
      <c r="C738" s="59"/>
      <c r="D738" s="58"/>
      <c r="E738" s="58"/>
      <c r="F738" s="59"/>
      <c r="G738" s="60"/>
      <c r="H738" s="60"/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  <c r="T738" s="60"/>
      <c r="U738" s="60"/>
      <c r="V738" s="60"/>
      <c r="W738" s="60"/>
      <c r="X738" s="60"/>
      <c r="Y738" s="60"/>
      <c r="Z738" s="60"/>
      <c r="AA738" s="60"/>
      <c r="AB738" s="60"/>
      <c r="AC738" s="60"/>
    </row>
    <row r="739" spans="1:29" ht="24" customHeight="1" x14ac:dyDescent="0.4">
      <c r="A739" s="57"/>
      <c r="B739" s="59"/>
      <c r="C739" s="59"/>
      <c r="D739" s="58"/>
      <c r="E739" s="58"/>
      <c r="F739" s="59"/>
      <c r="G739" s="60"/>
      <c r="H739" s="60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  <c r="T739" s="60"/>
      <c r="U739" s="60"/>
      <c r="V739" s="60"/>
      <c r="W739" s="60"/>
      <c r="X739" s="60"/>
      <c r="Y739" s="60"/>
      <c r="Z739" s="60"/>
      <c r="AA739" s="60"/>
      <c r="AB739" s="60"/>
      <c r="AC739" s="60"/>
    </row>
    <row r="740" spans="1:29" ht="24" customHeight="1" x14ac:dyDescent="0.4">
      <c r="A740" s="57"/>
      <c r="B740" s="59"/>
      <c r="C740" s="59"/>
      <c r="D740" s="58"/>
      <c r="E740" s="58"/>
      <c r="F740" s="59"/>
      <c r="G740" s="60"/>
      <c r="H740" s="60"/>
      <c r="I740" s="60"/>
      <c r="J740" s="60"/>
      <c r="K740" s="60"/>
      <c r="L740" s="60"/>
      <c r="M740" s="60"/>
      <c r="N740" s="60"/>
      <c r="O740" s="60"/>
      <c r="P740" s="60"/>
      <c r="Q740" s="60"/>
      <c r="R740" s="60"/>
      <c r="S740" s="60"/>
      <c r="T740" s="60"/>
      <c r="U740" s="60"/>
      <c r="V740" s="60"/>
      <c r="W740" s="60"/>
      <c r="X740" s="60"/>
      <c r="Y740" s="60"/>
      <c r="Z740" s="60"/>
      <c r="AA740" s="60"/>
      <c r="AB740" s="60"/>
      <c r="AC740" s="60"/>
    </row>
    <row r="741" spans="1:29" ht="24" customHeight="1" x14ac:dyDescent="0.4">
      <c r="A741" s="57"/>
      <c r="B741" s="59"/>
      <c r="C741" s="59"/>
      <c r="D741" s="58"/>
      <c r="E741" s="58"/>
      <c r="F741" s="59"/>
      <c r="G741" s="60"/>
      <c r="H741" s="60"/>
      <c r="I741" s="60"/>
      <c r="J741" s="60"/>
      <c r="K741" s="60"/>
      <c r="L741" s="60"/>
      <c r="M741" s="60"/>
      <c r="N741" s="60"/>
      <c r="O741" s="60"/>
      <c r="P741" s="60"/>
      <c r="Q741" s="60"/>
      <c r="R741" s="60"/>
      <c r="S741" s="60"/>
      <c r="T741" s="60"/>
      <c r="U741" s="60"/>
      <c r="V741" s="60"/>
      <c r="W741" s="60"/>
      <c r="X741" s="60"/>
      <c r="Y741" s="60"/>
      <c r="Z741" s="60"/>
      <c r="AA741" s="60"/>
      <c r="AB741" s="60"/>
      <c r="AC741" s="60"/>
    </row>
    <row r="742" spans="1:29" ht="24" customHeight="1" x14ac:dyDescent="0.4">
      <c r="A742" s="57"/>
      <c r="B742" s="59"/>
      <c r="C742" s="59"/>
      <c r="D742" s="58"/>
      <c r="E742" s="58"/>
      <c r="F742" s="59"/>
      <c r="G742" s="60"/>
      <c r="H742" s="60"/>
      <c r="I742" s="60"/>
      <c r="J742" s="60"/>
      <c r="K742" s="60"/>
      <c r="L742" s="60"/>
      <c r="M742" s="60"/>
      <c r="N742" s="60"/>
      <c r="O742" s="60"/>
      <c r="P742" s="60"/>
      <c r="Q742" s="60"/>
      <c r="R742" s="60"/>
      <c r="S742" s="60"/>
      <c r="T742" s="60"/>
      <c r="U742" s="60"/>
      <c r="V742" s="60"/>
      <c r="W742" s="60"/>
      <c r="X742" s="60"/>
      <c r="Y742" s="60"/>
      <c r="Z742" s="60"/>
      <c r="AA742" s="60"/>
      <c r="AB742" s="60"/>
      <c r="AC742" s="60"/>
    </row>
    <row r="743" spans="1:29" ht="24" customHeight="1" x14ac:dyDescent="0.4">
      <c r="A743" s="57"/>
      <c r="B743" s="59"/>
      <c r="C743" s="59"/>
      <c r="D743" s="58"/>
      <c r="E743" s="58"/>
      <c r="F743" s="59"/>
      <c r="G743" s="60"/>
      <c r="H743" s="60"/>
      <c r="I743" s="60"/>
      <c r="J743" s="60"/>
      <c r="K743" s="60"/>
      <c r="L743" s="60"/>
      <c r="M743" s="60"/>
      <c r="N743" s="60"/>
      <c r="O743" s="60"/>
      <c r="P743" s="60"/>
      <c r="Q743" s="60"/>
      <c r="R743" s="60"/>
      <c r="S743" s="60"/>
      <c r="T743" s="60"/>
      <c r="U743" s="60"/>
      <c r="V743" s="60"/>
      <c r="W743" s="60"/>
      <c r="X743" s="60"/>
      <c r="Y743" s="60"/>
      <c r="Z743" s="60"/>
      <c r="AA743" s="60"/>
      <c r="AB743" s="60"/>
      <c r="AC743" s="60"/>
    </row>
    <row r="744" spans="1:29" ht="24" customHeight="1" x14ac:dyDescent="0.4">
      <c r="A744" s="57"/>
      <c r="B744" s="59"/>
      <c r="C744" s="59"/>
      <c r="D744" s="58"/>
      <c r="E744" s="58"/>
      <c r="F744" s="59"/>
      <c r="G744" s="60"/>
      <c r="H744" s="60"/>
      <c r="I744" s="60"/>
      <c r="J744" s="60"/>
      <c r="K744" s="60"/>
      <c r="L744" s="60"/>
      <c r="M744" s="60"/>
      <c r="N744" s="60"/>
      <c r="O744" s="60"/>
      <c r="P744" s="60"/>
      <c r="Q744" s="60"/>
      <c r="R744" s="60"/>
      <c r="S744" s="60"/>
      <c r="T744" s="60"/>
      <c r="U744" s="60"/>
      <c r="V744" s="60"/>
      <c r="W744" s="60"/>
      <c r="X744" s="60"/>
      <c r="Y744" s="60"/>
      <c r="Z744" s="60"/>
      <c r="AA744" s="60"/>
      <c r="AB744" s="60"/>
      <c r="AC744" s="60"/>
    </row>
    <row r="745" spans="1:29" ht="24" customHeight="1" x14ac:dyDescent="0.4">
      <c r="A745" s="57"/>
      <c r="B745" s="59"/>
      <c r="C745" s="59"/>
      <c r="D745" s="58"/>
      <c r="E745" s="58"/>
      <c r="F745" s="59"/>
      <c r="G745" s="60"/>
      <c r="H745" s="60"/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  <c r="T745" s="60"/>
      <c r="U745" s="60"/>
      <c r="V745" s="60"/>
      <c r="W745" s="60"/>
      <c r="X745" s="60"/>
      <c r="Y745" s="60"/>
      <c r="Z745" s="60"/>
      <c r="AA745" s="60"/>
      <c r="AB745" s="60"/>
      <c r="AC745" s="60"/>
    </row>
    <row r="746" spans="1:29" ht="24" customHeight="1" x14ac:dyDescent="0.4">
      <c r="A746" s="57"/>
      <c r="B746" s="59"/>
      <c r="C746" s="59"/>
      <c r="D746" s="58"/>
      <c r="E746" s="58"/>
      <c r="F746" s="59"/>
      <c r="G746" s="60"/>
      <c r="H746" s="60"/>
      <c r="I746" s="60"/>
      <c r="J746" s="60"/>
      <c r="K746" s="60"/>
      <c r="L746" s="60"/>
      <c r="M746" s="60"/>
      <c r="N746" s="60"/>
      <c r="O746" s="60"/>
      <c r="P746" s="60"/>
      <c r="Q746" s="60"/>
      <c r="R746" s="60"/>
      <c r="S746" s="60"/>
      <c r="T746" s="60"/>
      <c r="U746" s="60"/>
      <c r="V746" s="60"/>
      <c r="W746" s="60"/>
      <c r="X746" s="60"/>
      <c r="Y746" s="60"/>
      <c r="Z746" s="60"/>
      <c r="AA746" s="60"/>
      <c r="AB746" s="60"/>
      <c r="AC746" s="60"/>
    </row>
    <row r="747" spans="1:29" ht="24" customHeight="1" x14ac:dyDescent="0.4">
      <c r="A747" s="57"/>
      <c r="B747" s="59"/>
      <c r="C747" s="59"/>
      <c r="D747" s="58"/>
      <c r="E747" s="58"/>
      <c r="F747" s="59"/>
      <c r="G747" s="60"/>
      <c r="H747" s="60"/>
      <c r="I747" s="60"/>
      <c r="J747" s="60"/>
      <c r="K747" s="60"/>
      <c r="L747" s="60"/>
      <c r="M747" s="60"/>
      <c r="N747" s="60"/>
      <c r="O747" s="60"/>
      <c r="P747" s="60"/>
      <c r="Q747" s="60"/>
      <c r="R747" s="60"/>
      <c r="S747" s="60"/>
      <c r="T747" s="60"/>
      <c r="U747" s="60"/>
      <c r="V747" s="60"/>
      <c r="W747" s="60"/>
      <c r="X747" s="60"/>
      <c r="Y747" s="60"/>
      <c r="Z747" s="60"/>
      <c r="AA747" s="60"/>
      <c r="AB747" s="60"/>
      <c r="AC747" s="60"/>
    </row>
    <row r="748" spans="1:29" ht="24" customHeight="1" x14ac:dyDescent="0.4">
      <c r="A748" s="57"/>
      <c r="B748" s="59"/>
      <c r="C748" s="59"/>
      <c r="D748" s="58"/>
      <c r="E748" s="58"/>
      <c r="F748" s="59"/>
      <c r="G748" s="60"/>
      <c r="H748" s="60"/>
      <c r="I748" s="60"/>
      <c r="J748" s="60"/>
      <c r="K748" s="60"/>
      <c r="L748" s="60"/>
      <c r="M748" s="60"/>
      <c r="N748" s="60"/>
      <c r="O748" s="60"/>
      <c r="P748" s="60"/>
      <c r="Q748" s="60"/>
      <c r="R748" s="60"/>
      <c r="S748" s="60"/>
      <c r="T748" s="60"/>
      <c r="U748" s="60"/>
      <c r="V748" s="60"/>
      <c r="W748" s="60"/>
      <c r="X748" s="60"/>
      <c r="Y748" s="60"/>
      <c r="Z748" s="60"/>
      <c r="AA748" s="60"/>
      <c r="AB748" s="60"/>
      <c r="AC748" s="60"/>
    </row>
    <row r="749" spans="1:29" ht="24" customHeight="1" x14ac:dyDescent="0.4">
      <c r="A749" s="57"/>
      <c r="B749" s="59"/>
      <c r="C749" s="59"/>
      <c r="D749" s="58"/>
      <c r="E749" s="58"/>
      <c r="F749" s="59"/>
      <c r="G749" s="60"/>
      <c r="H749" s="60"/>
      <c r="I749" s="60"/>
      <c r="J749" s="60"/>
      <c r="K749" s="60"/>
      <c r="L749" s="60"/>
      <c r="M749" s="60"/>
      <c r="N749" s="60"/>
      <c r="O749" s="60"/>
      <c r="P749" s="60"/>
      <c r="Q749" s="60"/>
      <c r="R749" s="60"/>
      <c r="S749" s="60"/>
      <c r="T749" s="60"/>
      <c r="U749" s="60"/>
      <c r="V749" s="60"/>
      <c r="W749" s="60"/>
      <c r="X749" s="60"/>
      <c r="Y749" s="60"/>
      <c r="Z749" s="60"/>
      <c r="AA749" s="60"/>
      <c r="AB749" s="60"/>
      <c r="AC749" s="60"/>
    </row>
    <row r="750" spans="1:29" ht="24" customHeight="1" x14ac:dyDescent="0.4">
      <c r="A750" s="57"/>
      <c r="B750" s="59"/>
      <c r="C750" s="59"/>
      <c r="D750" s="58"/>
      <c r="E750" s="58"/>
      <c r="F750" s="59"/>
      <c r="G750" s="60"/>
      <c r="H750" s="60"/>
      <c r="I750" s="60"/>
      <c r="J750" s="60"/>
      <c r="K750" s="60"/>
      <c r="L750" s="60"/>
      <c r="M750" s="60"/>
      <c r="N750" s="60"/>
      <c r="O750" s="60"/>
      <c r="P750" s="60"/>
      <c r="Q750" s="60"/>
      <c r="R750" s="60"/>
      <c r="S750" s="60"/>
      <c r="T750" s="60"/>
      <c r="U750" s="60"/>
      <c r="V750" s="60"/>
      <c r="W750" s="60"/>
      <c r="X750" s="60"/>
      <c r="Y750" s="60"/>
      <c r="Z750" s="60"/>
      <c r="AA750" s="60"/>
      <c r="AB750" s="60"/>
      <c r="AC750" s="60"/>
    </row>
    <row r="751" spans="1:29" ht="24" customHeight="1" x14ac:dyDescent="0.4">
      <c r="A751" s="57"/>
      <c r="B751" s="59"/>
      <c r="C751" s="59"/>
      <c r="D751" s="58"/>
      <c r="E751" s="58"/>
      <c r="F751" s="59"/>
      <c r="G751" s="60"/>
      <c r="H751" s="60"/>
      <c r="I751" s="60"/>
      <c r="J751" s="60"/>
      <c r="K751" s="60"/>
      <c r="L751" s="60"/>
      <c r="M751" s="60"/>
      <c r="N751" s="60"/>
      <c r="O751" s="60"/>
      <c r="P751" s="60"/>
      <c r="Q751" s="60"/>
      <c r="R751" s="60"/>
      <c r="S751" s="60"/>
      <c r="T751" s="60"/>
      <c r="U751" s="60"/>
      <c r="V751" s="60"/>
      <c r="W751" s="60"/>
      <c r="X751" s="60"/>
      <c r="Y751" s="60"/>
      <c r="Z751" s="60"/>
      <c r="AA751" s="60"/>
      <c r="AB751" s="60"/>
      <c r="AC751" s="60"/>
    </row>
    <row r="752" spans="1:29" ht="24" customHeight="1" x14ac:dyDescent="0.4">
      <c r="A752" s="57"/>
      <c r="B752" s="59"/>
      <c r="C752" s="59"/>
      <c r="D752" s="58"/>
      <c r="E752" s="58"/>
      <c r="F752" s="59"/>
      <c r="G752" s="60"/>
      <c r="H752" s="60"/>
      <c r="I752" s="60"/>
      <c r="J752" s="60"/>
      <c r="K752" s="60"/>
      <c r="L752" s="60"/>
      <c r="M752" s="60"/>
      <c r="N752" s="60"/>
      <c r="O752" s="60"/>
      <c r="P752" s="60"/>
      <c r="Q752" s="60"/>
      <c r="R752" s="60"/>
      <c r="S752" s="60"/>
      <c r="T752" s="60"/>
      <c r="U752" s="60"/>
      <c r="V752" s="60"/>
      <c r="W752" s="60"/>
      <c r="X752" s="60"/>
      <c r="Y752" s="60"/>
      <c r="Z752" s="60"/>
      <c r="AA752" s="60"/>
      <c r="AB752" s="60"/>
      <c r="AC752" s="60"/>
    </row>
    <row r="753" spans="1:29" ht="24" customHeight="1" x14ac:dyDescent="0.4">
      <c r="A753" s="57"/>
      <c r="B753" s="59"/>
      <c r="C753" s="59"/>
      <c r="D753" s="58"/>
      <c r="E753" s="58"/>
      <c r="F753" s="59"/>
      <c r="G753" s="60"/>
      <c r="H753" s="60"/>
      <c r="I753" s="60"/>
      <c r="J753" s="60"/>
      <c r="K753" s="60"/>
      <c r="L753" s="60"/>
      <c r="M753" s="60"/>
      <c r="N753" s="60"/>
      <c r="O753" s="60"/>
      <c r="P753" s="60"/>
      <c r="Q753" s="60"/>
      <c r="R753" s="60"/>
      <c r="S753" s="60"/>
      <c r="T753" s="60"/>
      <c r="U753" s="60"/>
      <c r="V753" s="60"/>
      <c r="W753" s="60"/>
      <c r="X753" s="60"/>
      <c r="Y753" s="60"/>
      <c r="Z753" s="60"/>
      <c r="AA753" s="60"/>
      <c r="AB753" s="60"/>
      <c r="AC753" s="60"/>
    </row>
    <row r="754" spans="1:29" ht="24" customHeight="1" x14ac:dyDescent="0.4">
      <c r="A754" s="57"/>
      <c r="B754" s="59"/>
      <c r="C754" s="59"/>
      <c r="D754" s="58"/>
      <c r="E754" s="58"/>
      <c r="F754" s="59"/>
      <c r="G754" s="60"/>
      <c r="H754" s="60"/>
      <c r="I754" s="60"/>
      <c r="J754" s="60"/>
      <c r="K754" s="60"/>
      <c r="L754" s="60"/>
      <c r="M754" s="60"/>
      <c r="N754" s="60"/>
      <c r="O754" s="60"/>
      <c r="P754" s="60"/>
      <c r="Q754" s="60"/>
      <c r="R754" s="60"/>
      <c r="S754" s="60"/>
      <c r="T754" s="60"/>
      <c r="U754" s="60"/>
      <c r="V754" s="60"/>
      <c r="W754" s="60"/>
      <c r="X754" s="60"/>
      <c r="Y754" s="60"/>
      <c r="Z754" s="60"/>
      <c r="AA754" s="60"/>
      <c r="AB754" s="60"/>
      <c r="AC754" s="60"/>
    </row>
    <row r="755" spans="1:29" ht="24" customHeight="1" x14ac:dyDescent="0.4">
      <c r="A755" s="57"/>
      <c r="B755" s="59"/>
      <c r="C755" s="59"/>
      <c r="D755" s="58"/>
      <c r="E755" s="58"/>
      <c r="F755" s="59"/>
      <c r="G755" s="60"/>
      <c r="H755" s="60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  <c r="T755" s="60"/>
      <c r="U755" s="60"/>
      <c r="V755" s="60"/>
      <c r="W755" s="60"/>
      <c r="X755" s="60"/>
      <c r="Y755" s="60"/>
      <c r="Z755" s="60"/>
      <c r="AA755" s="60"/>
      <c r="AB755" s="60"/>
      <c r="AC755" s="60"/>
    </row>
    <row r="756" spans="1:29" ht="24" customHeight="1" x14ac:dyDescent="0.4">
      <c r="A756" s="57"/>
      <c r="B756" s="59"/>
      <c r="C756" s="59"/>
      <c r="D756" s="58"/>
      <c r="E756" s="58"/>
      <c r="F756" s="59"/>
      <c r="G756" s="60"/>
      <c r="H756" s="60"/>
      <c r="I756" s="60"/>
      <c r="J756" s="60"/>
      <c r="K756" s="60"/>
      <c r="L756" s="60"/>
      <c r="M756" s="60"/>
      <c r="N756" s="60"/>
      <c r="O756" s="60"/>
      <c r="P756" s="60"/>
      <c r="Q756" s="60"/>
      <c r="R756" s="60"/>
      <c r="S756" s="60"/>
      <c r="T756" s="60"/>
      <c r="U756" s="60"/>
      <c r="V756" s="60"/>
      <c r="W756" s="60"/>
      <c r="X756" s="60"/>
      <c r="Y756" s="60"/>
      <c r="Z756" s="60"/>
      <c r="AA756" s="60"/>
      <c r="AB756" s="60"/>
      <c r="AC756" s="60"/>
    </row>
    <row r="757" spans="1:29" ht="24" customHeight="1" x14ac:dyDescent="0.4">
      <c r="A757" s="57"/>
      <c r="B757" s="59"/>
      <c r="C757" s="59"/>
      <c r="D757" s="58"/>
      <c r="E757" s="58"/>
      <c r="F757" s="59"/>
      <c r="G757" s="60"/>
      <c r="H757" s="60"/>
      <c r="I757" s="60"/>
      <c r="J757" s="60"/>
      <c r="K757" s="60"/>
      <c r="L757" s="60"/>
      <c r="M757" s="60"/>
      <c r="N757" s="60"/>
      <c r="O757" s="60"/>
      <c r="P757" s="60"/>
      <c r="Q757" s="60"/>
      <c r="R757" s="60"/>
      <c r="S757" s="60"/>
      <c r="T757" s="60"/>
      <c r="U757" s="60"/>
      <c r="V757" s="60"/>
      <c r="W757" s="60"/>
      <c r="X757" s="60"/>
      <c r="Y757" s="60"/>
      <c r="Z757" s="60"/>
      <c r="AA757" s="60"/>
      <c r="AB757" s="60"/>
      <c r="AC757" s="60"/>
    </row>
    <row r="758" spans="1:29" ht="24" customHeight="1" x14ac:dyDescent="0.4">
      <c r="A758" s="57"/>
      <c r="B758" s="59"/>
      <c r="C758" s="59"/>
      <c r="D758" s="58"/>
      <c r="E758" s="58"/>
      <c r="F758" s="59"/>
      <c r="G758" s="60"/>
      <c r="H758" s="60"/>
      <c r="I758" s="60"/>
      <c r="J758" s="60"/>
      <c r="K758" s="60"/>
      <c r="L758" s="60"/>
      <c r="M758" s="60"/>
      <c r="N758" s="60"/>
      <c r="O758" s="60"/>
      <c r="P758" s="60"/>
      <c r="Q758" s="60"/>
      <c r="R758" s="60"/>
      <c r="S758" s="60"/>
      <c r="T758" s="60"/>
      <c r="U758" s="60"/>
      <c r="V758" s="60"/>
      <c r="W758" s="60"/>
      <c r="X758" s="60"/>
      <c r="Y758" s="60"/>
      <c r="Z758" s="60"/>
      <c r="AA758" s="60"/>
      <c r="AB758" s="60"/>
      <c r="AC758" s="60"/>
    </row>
    <row r="759" spans="1:29" ht="24" customHeight="1" x14ac:dyDescent="0.4">
      <c r="A759" s="57"/>
      <c r="B759" s="59"/>
      <c r="C759" s="59"/>
      <c r="D759" s="58"/>
      <c r="E759" s="58"/>
      <c r="F759" s="59"/>
      <c r="G759" s="60"/>
      <c r="H759" s="60"/>
      <c r="I759" s="60"/>
      <c r="J759" s="60"/>
      <c r="K759" s="60"/>
      <c r="L759" s="60"/>
      <c r="M759" s="60"/>
      <c r="N759" s="60"/>
      <c r="O759" s="60"/>
      <c r="P759" s="60"/>
      <c r="Q759" s="60"/>
      <c r="R759" s="60"/>
      <c r="S759" s="60"/>
      <c r="T759" s="60"/>
      <c r="U759" s="60"/>
      <c r="V759" s="60"/>
      <c r="W759" s="60"/>
      <c r="X759" s="60"/>
      <c r="Y759" s="60"/>
      <c r="Z759" s="60"/>
      <c r="AA759" s="60"/>
      <c r="AB759" s="60"/>
      <c r="AC759" s="60"/>
    </row>
    <row r="760" spans="1:29" ht="24" customHeight="1" x14ac:dyDescent="0.4">
      <c r="A760" s="57"/>
      <c r="B760" s="59"/>
      <c r="C760" s="59"/>
      <c r="D760" s="58"/>
      <c r="E760" s="58"/>
      <c r="F760" s="59"/>
      <c r="G760" s="60"/>
      <c r="H760" s="60"/>
      <c r="I760" s="60"/>
      <c r="J760" s="60"/>
      <c r="K760" s="60"/>
      <c r="L760" s="60"/>
      <c r="M760" s="60"/>
      <c r="N760" s="60"/>
      <c r="O760" s="60"/>
      <c r="P760" s="60"/>
      <c r="Q760" s="60"/>
      <c r="R760" s="60"/>
      <c r="S760" s="60"/>
      <c r="T760" s="60"/>
      <c r="U760" s="60"/>
      <c r="V760" s="60"/>
      <c r="W760" s="60"/>
      <c r="X760" s="60"/>
      <c r="Y760" s="60"/>
      <c r="Z760" s="60"/>
      <c r="AA760" s="60"/>
      <c r="AB760" s="60"/>
      <c r="AC760" s="60"/>
    </row>
    <row r="761" spans="1:29" ht="24" customHeight="1" x14ac:dyDescent="0.4">
      <c r="A761" s="57"/>
      <c r="B761" s="59"/>
      <c r="C761" s="59"/>
      <c r="D761" s="58"/>
      <c r="E761" s="58"/>
      <c r="F761" s="59"/>
      <c r="G761" s="60"/>
      <c r="H761" s="60"/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  <c r="T761" s="60"/>
      <c r="U761" s="60"/>
      <c r="V761" s="60"/>
      <c r="W761" s="60"/>
      <c r="X761" s="60"/>
      <c r="Y761" s="60"/>
      <c r="Z761" s="60"/>
      <c r="AA761" s="60"/>
      <c r="AB761" s="60"/>
      <c r="AC761" s="60"/>
    </row>
    <row r="762" spans="1:29" ht="24" customHeight="1" x14ac:dyDescent="0.4">
      <c r="A762" s="57"/>
      <c r="B762" s="59"/>
      <c r="C762" s="59"/>
      <c r="D762" s="58"/>
      <c r="E762" s="58"/>
      <c r="F762" s="59"/>
      <c r="G762" s="60"/>
      <c r="H762" s="60"/>
      <c r="I762" s="60"/>
      <c r="J762" s="60"/>
      <c r="K762" s="60"/>
      <c r="L762" s="60"/>
      <c r="M762" s="60"/>
      <c r="N762" s="60"/>
      <c r="O762" s="60"/>
      <c r="P762" s="60"/>
      <c r="Q762" s="60"/>
      <c r="R762" s="60"/>
      <c r="S762" s="60"/>
      <c r="T762" s="60"/>
      <c r="U762" s="60"/>
      <c r="V762" s="60"/>
      <c r="W762" s="60"/>
      <c r="X762" s="60"/>
      <c r="Y762" s="60"/>
      <c r="Z762" s="60"/>
      <c r="AA762" s="60"/>
      <c r="AB762" s="60"/>
      <c r="AC762" s="60"/>
    </row>
    <row r="763" spans="1:29" ht="24" customHeight="1" x14ac:dyDescent="0.4">
      <c r="A763" s="57"/>
      <c r="B763" s="59"/>
      <c r="C763" s="59"/>
      <c r="D763" s="58"/>
      <c r="E763" s="58"/>
      <c r="F763" s="59"/>
      <c r="G763" s="60"/>
      <c r="H763" s="60"/>
      <c r="I763" s="60"/>
      <c r="J763" s="60"/>
      <c r="K763" s="60"/>
      <c r="L763" s="60"/>
      <c r="M763" s="60"/>
      <c r="N763" s="60"/>
      <c r="O763" s="60"/>
      <c r="P763" s="60"/>
      <c r="Q763" s="60"/>
      <c r="R763" s="60"/>
      <c r="S763" s="60"/>
      <c r="T763" s="60"/>
      <c r="U763" s="60"/>
      <c r="V763" s="60"/>
      <c r="W763" s="60"/>
      <c r="X763" s="60"/>
      <c r="Y763" s="60"/>
      <c r="Z763" s="60"/>
      <c r="AA763" s="60"/>
      <c r="AB763" s="60"/>
      <c r="AC763" s="60"/>
    </row>
    <row r="764" spans="1:29" ht="24" customHeight="1" x14ac:dyDescent="0.4">
      <c r="A764" s="57"/>
      <c r="B764" s="59"/>
      <c r="C764" s="59"/>
      <c r="D764" s="58"/>
      <c r="E764" s="58"/>
      <c r="F764" s="59"/>
      <c r="G764" s="60"/>
      <c r="H764" s="60"/>
      <c r="I764" s="60"/>
      <c r="J764" s="60"/>
      <c r="K764" s="60"/>
      <c r="L764" s="60"/>
      <c r="M764" s="60"/>
      <c r="N764" s="60"/>
      <c r="O764" s="60"/>
      <c r="P764" s="60"/>
      <c r="Q764" s="60"/>
      <c r="R764" s="60"/>
      <c r="S764" s="60"/>
      <c r="T764" s="60"/>
      <c r="U764" s="60"/>
      <c r="V764" s="60"/>
      <c r="W764" s="60"/>
      <c r="X764" s="60"/>
      <c r="Y764" s="60"/>
      <c r="Z764" s="60"/>
      <c r="AA764" s="60"/>
      <c r="AB764" s="60"/>
      <c r="AC764" s="60"/>
    </row>
    <row r="765" spans="1:29" ht="24" customHeight="1" x14ac:dyDescent="0.4">
      <c r="A765" s="57"/>
      <c r="B765" s="59"/>
      <c r="C765" s="59"/>
      <c r="D765" s="58"/>
      <c r="E765" s="58"/>
      <c r="F765" s="59"/>
      <c r="G765" s="60"/>
      <c r="H765" s="60"/>
      <c r="I765" s="60"/>
      <c r="J765" s="60"/>
      <c r="K765" s="60"/>
      <c r="L765" s="60"/>
      <c r="M765" s="60"/>
      <c r="N765" s="60"/>
      <c r="O765" s="60"/>
      <c r="P765" s="60"/>
      <c r="Q765" s="60"/>
      <c r="R765" s="60"/>
      <c r="S765" s="60"/>
      <c r="T765" s="60"/>
      <c r="U765" s="60"/>
      <c r="V765" s="60"/>
      <c r="W765" s="60"/>
      <c r="X765" s="60"/>
      <c r="Y765" s="60"/>
      <c r="Z765" s="60"/>
      <c r="AA765" s="60"/>
      <c r="AB765" s="60"/>
      <c r="AC765" s="60"/>
    </row>
    <row r="766" spans="1:29" ht="24" customHeight="1" x14ac:dyDescent="0.4">
      <c r="A766" s="57"/>
      <c r="B766" s="59"/>
      <c r="C766" s="59"/>
      <c r="D766" s="58"/>
      <c r="E766" s="58"/>
      <c r="F766" s="59"/>
      <c r="G766" s="60"/>
      <c r="H766" s="60"/>
      <c r="I766" s="60"/>
      <c r="J766" s="60"/>
      <c r="K766" s="60"/>
      <c r="L766" s="60"/>
      <c r="M766" s="60"/>
      <c r="N766" s="60"/>
      <c r="O766" s="60"/>
      <c r="P766" s="60"/>
      <c r="Q766" s="60"/>
      <c r="R766" s="60"/>
      <c r="S766" s="60"/>
      <c r="T766" s="60"/>
      <c r="U766" s="60"/>
      <c r="V766" s="60"/>
      <c r="W766" s="60"/>
      <c r="X766" s="60"/>
      <c r="Y766" s="60"/>
      <c r="Z766" s="60"/>
      <c r="AA766" s="60"/>
      <c r="AB766" s="60"/>
      <c r="AC766" s="60"/>
    </row>
    <row r="767" spans="1:29" ht="24" customHeight="1" x14ac:dyDescent="0.4">
      <c r="A767" s="57"/>
      <c r="B767" s="59"/>
      <c r="C767" s="59"/>
      <c r="D767" s="58"/>
      <c r="E767" s="58"/>
      <c r="F767" s="59"/>
      <c r="G767" s="60"/>
      <c r="H767" s="60"/>
      <c r="I767" s="60"/>
      <c r="J767" s="60"/>
      <c r="K767" s="60"/>
      <c r="L767" s="60"/>
      <c r="M767" s="60"/>
      <c r="N767" s="60"/>
      <c r="O767" s="60"/>
      <c r="P767" s="60"/>
      <c r="Q767" s="60"/>
      <c r="R767" s="60"/>
      <c r="S767" s="60"/>
      <c r="T767" s="60"/>
      <c r="U767" s="60"/>
      <c r="V767" s="60"/>
      <c r="W767" s="60"/>
      <c r="X767" s="60"/>
      <c r="Y767" s="60"/>
      <c r="Z767" s="60"/>
      <c r="AA767" s="60"/>
      <c r="AB767" s="60"/>
      <c r="AC767" s="60"/>
    </row>
    <row r="768" spans="1:29" ht="24" customHeight="1" x14ac:dyDescent="0.4">
      <c r="A768" s="57"/>
      <c r="B768" s="59"/>
      <c r="C768" s="59"/>
      <c r="D768" s="58"/>
      <c r="E768" s="58"/>
      <c r="F768" s="59"/>
      <c r="G768" s="60"/>
      <c r="H768" s="60"/>
      <c r="I768" s="60"/>
      <c r="J768" s="60"/>
      <c r="K768" s="60"/>
      <c r="L768" s="60"/>
      <c r="M768" s="60"/>
      <c r="N768" s="60"/>
      <c r="O768" s="60"/>
      <c r="P768" s="60"/>
      <c r="Q768" s="60"/>
      <c r="R768" s="60"/>
      <c r="S768" s="60"/>
      <c r="T768" s="60"/>
      <c r="U768" s="60"/>
      <c r="V768" s="60"/>
      <c r="W768" s="60"/>
      <c r="X768" s="60"/>
      <c r="Y768" s="60"/>
      <c r="Z768" s="60"/>
      <c r="AA768" s="60"/>
      <c r="AB768" s="60"/>
      <c r="AC768" s="60"/>
    </row>
    <row r="769" spans="1:29" ht="24" customHeight="1" x14ac:dyDescent="0.4">
      <c r="A769" s="57"/>
      <c r="B769" s="59"/>
      <c r="C769" s="59"/>
      <c r="D769" s="58"/>
      <c r="E769" s="58"/>
      <c r="F769" s="59"/>
      <c r="G769" s="60"/>
      <c r="H769" s="60"/>
      <c r="I769" s="60"/>
      <c r="J769" s="60"/>
      <c r="K769" s="60"/>
      <c r="L769" s="60"/>
      <c r="M769" s="60"/>
      <c r="N769" s="60"/>
      <c r="O769" s="60"/>
      <c r="P769" s="60"/>
      <c r="Q769" s="60"/>
      <c r="R769" s="60"/>
      <c r="S769" s="60"/>
      <c r="T769" s="60"/>
      <c r="U769" s="60"/>
      <c r="V769" s="60"/>
      <c r="W769" s="60"/>
      <c r="X769" s="60"/>
      <c r="Y769" s="60"/>
      <c r="Z769" s="60"/>
      <c r="AA769" s="60"/>
      <c r="AB769" s="60"/>
      <c r="AC769" s="60"/>
    </row>
    <row r="770" spans="1:29" ht="24" customHeight="1" x14ac:dyDescent="0.4">
      <c r="A770" s="57"/>
      <c r="B770" s="59"/>
      <c r="C770" s="59"/>
      <c r="D770" s="58"/>
      <c r="E770" s="58"/>
      <c r="F770" s="59"/>
      <c r="G770" s="60"/>
      <c r="H770" s="60"/>
      <c r="I770" s="60"/>
      <c r="J770" s="60"/>
      <c r="K770" s="60"/>
      <c r="L770" s="60"/>
      <c r="M770" s="60"/>
      <c r="N770" s="60"/>
      <c r="O770" s="60"/>
      <c r="P770" s="60"/>
      <c r="Q770" s="60"/>
      <c r="R770" s="60"/>
      <c r="S770" s="60"/>
      <c r="T770" s="60"/>
      <c r="U770" s="60"/>
      <c r="V770" s="60"/>
      <c r="W770" s="60"/>
      <c r="X770" s="60"/>
      <c r="Y770" s="60"/>
      <c r="Z770" s="60"/>
      <c r="AA770" s="60"/>
      <c r="AB770" s="60"/>
      <c r="AC770" s="60"/>
    </row>
    <row r="771" spans="1:29" ht="24" customHeight="1" x14ac:dyDescent="0.4">
      <c r="A771" s="57"/>
      <c r="B771" s="59"/>
      <c r="C771" s="59"/>
      <c r="D771" s="58"/>
      <c r="E771" s="58"/>
      <c r="F771" s="59"/>
      <c r="G771" s="60"/>
      <c r="H771" s="60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  <c r="T771" s="60"/>
      <c r="U771" s="60"/>
      <c r="V771" s="60"/>
      <c r="W771" s="60"/>
      <c r="X771" s="60"/>
      <c r="Y771" s="60"/>
      <c r="Z771" s="60"/>
      <c r="AA771" s="60"/>
      <c r="AB771" s="60"/>
      <c r="AC771" s="60"/>
    </row>
    <row r="772" spans="1:29" ht="24" customHeight="1" x14ac:dyDescent="0.4">
      <c r="A772" s="57"/>
      <c r="B772" s="59"/>
      <c r="C772" s="59"/>
      <c r="D772" s="58"/>
      <c r="E772" s="58"/>
      <c r="F772" s="59"/>
      <c r="G772" s="60"/>
      <c r="H772" s="60"/>
      <c r="I772" s="60"/>
      <c r="J772" s="60"/>
      <c r="K772" s="60"/>
      <c r="L772" s="60"/>
      <c r="M772" s="60"/>
      <c r="N772" s="60"/>
      <c r="O772" s="60"/>
      <c r="P772" s="60"/>
      <c r="Q772" s="60"/>
      <c r="R772" s="60"/>
      <c r="S772" s="60"/>
      <c r="T772" s="60"/>
      <c r="U772" s="60"/>
      <c r="V772" s="60"/>
      <c r="W772" s="60"/>
      <c r="X772" s="60"/>
      <c r="Y772" s="60"/>
      <c r="Z772" s="60"/>
      <c r="AA772" s="60"/>
      <c r="AB772" s="60"/>
      <c r="AC772" s="60"/>
    </row>
    <row r="773" spans="1:29" ht="24" customHeight="1" x14ac:dyDescent="0.4">
      <c r="A773" s="57"/>
      <c r="B773" s="59"/>
      <c r="C773" s="59"/>
      <c r="D773" s="58"/>
      <c r="E773" s="58"/>
      <c r="F773" s="59"/>
      <c r="G773" s="60"/>
      <c r="H773" s="60"/>
      <c r="I773" s="60"/>
      <c r="J773" s="60"/>
      <c r="K773" s="60"/>
      <c r="L773" s="60"/>
      <c r="M773" s="60"/>
      <c r="N773" s="60"/>
      <c r="O773" s="60"/>
      <c r="P773" s="60"/>
      <c r="Q773" s="60"/>
      <c r="R773" s="60"/>
      <c r="S773" s="60"/>
      <c r="T773" s="60"/>
      <c r="U773" s="60"/>
      <c r="V773" s="60"/>
      <c r="W773" s="60"/>
      <c r="X773" s="60"/>
      <c r="Y773" s="60"/>
      <c r="Z773" s="60"/>
      <c r="AA773" s="60"/>
      <c r="AB773" s="60"/>
      <c r="AC773" s="60"/>
    </row>
    <row r="774" spans="1:29" ht="24" customHeight="1" x14ac:dyDescent="0.4">
      <c r="A774" s="57"/>
      <c r="B774" s="59"/>
      <c r="C774" s="59"/>
      <c r="D774" s="58"/>
      <c r="E774" s="58"/>
      <c r="F774" s="59"/>
      <c r="G774" s="60"/>
      <c r="H774" s="60"/>
      <c r="I774" s="60"/>
      <c r="J774" s="60"/>
      <c r="K774" s="60"/>
      <c r="L774" s="60"/>
      <c r="M774" s="60"/>
      <c r="N774" s="60"/>
      <c r="O774" s="60"/>
      <c r="P774" s="60"/>
      <c r="Q774" s="60"/>
      <c r="R774" s="60"/>
      <c r="S774" s="60"/>
      <c r="T774" s="60"/>
      <c r="U774" s="60"/>
      <c r="V774" s="60"/>
      <c r="W774" s="60"/>
      <c r="X774" s="60"/>
      <c r="Y774" s="60"/>
      <c r="Z774" s="60"/>
      <c r="AA774" s="60"/>
      <c r="AB774" s="60"/>
      <c r="AC774" s="60"/>
    </row>
    <row r="775" spans="1:29" ht="24" customHeight="1" x14ac:dyDescent="0.4">
      <c r="A775" s="57"/>
      <c r="B775" s="59"/>
      <c r="C775" s="59"/>
      <c r="D775" s="58"/>
      <c r="E775" s="58"/>
      <c r="F775" s="59"/>
      <c r="G775" s="60"/>
      <c r="H775" s="60"/>
      <c r="I775" s="60"/>
      <c r="J775" s="60"/>
      <c r="K775" s="60"/>
      <c r="L775" s="60"/>
      <c r="M775" s="60"/>
      <c r="N775" s="60"/>
      <c r="O775" s="60"/>
      <c r="P775" s="60"/>
      <c r="Q775" s="60"/>
      <c r="R775" s="60"/>
      <c r="S775" s="60"/>
      <c r="T775" s="60"/>
      <c r="U775" s="60"/>
      <c r="V775" s="60"/>
      <c r="W775" s="60"/>
      <c r="X775" s="60"/>
      <c r="Y775" s="60"/>
      <c r="Z775" s="60"/>
      <c r="AA775" s="60"/>
      <c r="AB775" s="60"/>
      <c r="AC775" s="60"/>
    </row>
    <row r="776" spans="1:29" ht="24" customHeight="1" x14ac:dyDescent="0.4">
      <c r="A776" s="57"/>
      <c r="B776" s="59"/>
      <c r="C776" s="59"/>
      <c r="D776" s="58"/>
      <c r="E776" s="58"/>
      <c r="F776" s="59"/>
      <c r="G776" s="60"/>
      <c r="H776" s="60"/>
      <c r="I776" s="60"/>
      <c r="J776" s="60"/>
      <c r="K776" s="60"/>
      <c r="L776" s="60"/>
      <c r="M776" s="60"/>
      <c r="N776" s="60"/>
      <c r="O776" s="60"/>
      <c r="P776" s="60"/>
      <c r="Q776" s="60"/>
      <c r="R776" s="60"/>
      <c r="S776" s="60"/>
      <c r="T776" s="60"/>
      <c r="U776" s="60"/>
      <c r="V776" s="60"/>
      <c r="W776" s="60"/>
      <c r="X776" s="60"/>
      <c r="Y776" s="60"/>
      <c r="Z776" s="60"/>
      <c r="AA776" s="60"/>
      <c r="AB776" s="60"/>
      <c r="AC776" s="60"/>
    </row>
    <row r="777" spans="1:29" ht="24" customHeight="1" x14ac:dyDescent="0.4">
      <c r="A777" s="57"/>
      <c r="B777" s="59"/>
      <c r="C777" s="59"/>
      <c r="D777" s="58"/>
      <c r="E777" s="58"/>
      <c r="F777" s="59"/>
      <c r="G777" s="60"/>
      <c r="H777" s="60"/>
      <c r="I777" s="60"/>
      <c r="J777" s="60"/>
      <c r="K777" s="60"/>
      <c r="L777" s="60"/>
      <c r="M777" s="60"/>
      <c r="N777" s="60"/>
      <c r="O777" s="60"/>
      <c r="P777" s="60"/>
      <c r="Q777" s="60"/>
      <c r="R777" s="60"/>
      <c r="S777" s="60"/>
      <c r="T777" s="60"/>
      <c r="U777" s="60"/>
      <c r="V777" s="60"/>
      <c r="W777" s="60"/>
      <c r="X777" s="60"/>
      <c r="Y777" s="60"/>
      <c r="Z777" s="60"/>
      <c r="AA777" s="60"/>
      <c r="AB777" s="60"/>
      <c r="AC777" s="60"/>
    </row>
    <row r="778" spans="1:29" ht="24" customHeight="1" x14ac:dyDescent="0.4">
      <c r="A778" s="57"/>
      <c r="B778" s="59"/>
      <c r="C778" s="59"/>
      <c r="D778" s="58"/>
      <c r="E778" s="58"/>
      <c r="F778" s="59"/>
      <c r="G778" s="60"/>
      <c r="H778" s="60"/>
      <c r="I778" s="60"/>
      <c r="J778" s="60"/>
      <c r="K778" s="60"/>
      <c r="L778" s="60"/>
      <c r="M778" s="60"/>
      <c r="N778" s="60"/>
      <c r="O778" s="60"/>
      <c r="P778" s="60"/>
      <c r="Q778" s="60"/>
      <c r="R778" s="60"/>
      <c r="S778" s="60"/>
      <c r="T778" s="60"/>
      <c r="U778" s="60"/>
      <c r="V778" s="60"/>
      <c r="W778" s="60"/>
      <c r="X778" s="60"/>
      <c r="Y778" s="60"/>
      <c r="Z778" s="60"/>
      <c r="AA778" s="60"/>
      <c r="AB778" s="60"/>
      <c r="AC778" s="60"/>
    </row>
    <row r="779" spans="1:29" ht="24" customHeight="1" x14ac:dyDescent="0.4">
      <c r="A779" s="57"/>
      <c r="B779" s="59"/>
      <c r="C779" s="59"/>
      <c r="D779" s="58"/>
      <c r="E779" s="58"/>
      <c r="F779" s="59"/>
      <c r="G779" s="60"/>
      <c r="H779" s="60"/>
      <c r="I779" s="60"/>
      <c r="J779" s="60"/>
      <c r="K779" s="60"/>
      <c r="L779" s="60"/>
      <c r="M779" s="60"/>
      <c r="N779" s="60"/>
      <c r="O779" s="60"/>
      <c r="P779" s="60"/>
      <c r="Q779" s="60"/>
      <c r="R779" s="60"/>
      <c r="S779" s="60"/>
      <c r="T779" s="60"/>
      <c r="U779" s="60"/>
      <c r="V779" s="60"/>
      <c r="W779" s="60"/>
      <c r="X779" s="60"/>
      <c r="Y779" s="60"/>
      <c r="Z779" s="60"/>
      <c r="AA779" s="60"/>
      <c r="AB779" s="60"/>
      <c r="AC779" s="60"/>
    </row>
    <row r="780" spans="1:29" ht="24" customHeight="1" x14ac:dyDescent="0.4">
      <c r="A780" s="57"/>
      <c r="B780" s="59"/>
      <c r="C780" s="59"/>
      <c r="D780" s="58"/>
      <c r="E780" s="58"/>
      <c r="F780" s="59"/>
      <c r="G780" s="60"/>
      <c r="H780" s="60"/>
      <c r="I780" s="60"/>
      <c r="J780" s="60"/>
      <c r="K780" s="60"/>
      <c r="L780" s="60"/>
      <c r="M780" s="60"/>
      <c r="N780" s="60"/>
      <c r="O780" s="60"/>
      <c r="P780" s="60"/>
      <c r="Q780" s="60"/>
      <c r="R780" s="60"/>
      <c r="S780" s="60"/>
      <c r="T780" s="60"/>
      <c r="U780" s="60"/>
      <c r="V780" s="60"/>
      <c r="W780" s="60"/>
      <c r="X780" s="60"/>
      <c r="Y780" s="60"/>
      <c r="Z780" s="60"/>
      <c r="AA780" s="60"/>
      <c r="AB780" s="60"/>
      <c r="AC780" s="60"/>
    </row>
    <row r="781" spans="1:29" ht="24" customHeight="1" x14ac:dyDescent="0.4">
      <c r="A781" s="57"/>
      <c r="B781" s="59"/>
      <c r="C781" s="59"/>
      <c r="D781" s="58"/>
      <c r="E781" s="58"/>
      <c r="F781" s="59"/>
      <c r="G781" s="60"/>
      <c r="H781" s="60"/>
      <c r="I781" s="60"/>
      <c r="J781" s="60"/>
      <c r="K781" s="60"/>
      <c r="L781" s="60"/>
      <c r="M781" s="60"/>
      <c r="N781" s="60"/>
      <c r="O781" s="60"/>
      <c r="P781" s="60"/>
      <c r="Q781" s="60"/>
      <c r="R781" s="60"/>
      <c r="S781" s="60"/>
      <c r="T781" s="60"/>
      <c r="U781" s="60"/>
      <c r="V781" s="60"/>
      <c r="W781" s="60"/>
      <c r="X781" s="60"/>
      <c r="Y781" s="60"/>
      <c r="Z781" s="60"/>
      <c r="AA781" s="60"/>
      <c r="AB781" s="60"/>
      <c r="AC781" s="60"/>
    </row>
    <row r="782" spans="1:29" ht="24" customHeight="1" x14ac:dyDescent="0.4">
      <c r="A782" s="57"/>
      <c r="B782" s="59"/>
      <c r="C782" s="59"/>
      <c r="D782" s="58"/>
      <c r="E782" s="58"/>
      <c r="F782" s="59"/>
      <c r="G782" s="60"/>
      <c r="H782" s="60"/>
      <c r="I782" s="60"/>
      <c r="J782" s="60"/>
      <c r="K782" s="60"/>
      <c r="L782" s="60"/>
      <c r="M782" s="60"/>
      <c r="N782" s="60"/>
      <c r="O782" s="60"/>
      <c r="P782" s="60"/>
      <c r="Q782" s="60"/>
      <c r="R782" s="60"/>
      <c r="S782" s="60"/>
      <c r="T782" s="60"/>
      <c r="U782" s="60"/>
      <c r="V782" s="60"/>
      <c r="W782" s="60"/>
      <c r="X782" s="60"/>
      <c r="Y782" s="60"/>
      <c r="Z782" s="60"/>
      <c r="AA782" s="60"/>
      <c r="AB782" s="60"/>
      <c r="AC782" s="60"/>
    </row>
    <row r="783" spans="1:29" ht="24" customHeight="1" x14ac:dyDescent="0.4">
      <c r="A783" s="57"/>
      <c r="B783" s="59"/>
      <c r="C783" s="59"/>
      <c r="D783" s="58"/>
      <c r="E783" s="58"/>
      <c r="F783" s="59"/>
      <c r="G783" s="60"/>
      <c r="H783" s="60"/>
      <c r="I783" s="60"/>
      <c r="J783" s="60"/>
      <c r="K783" s="60"/>
      <c r="L783" s="60"/>
      <c r="M783" s="60"/>
      <c r="N783" s="60"/>
      <c r="O783" s="60"/>
      <c r="P783" s="60"/>
      <c r="Q783" s="60"/>
      <c r="R783" s="60"/>
      <c r="S783" s="60"/>
      <c r="T783" s="60"/>
      <c r="U783" s="60"/>
      <c r="V783" s="60"/>
      <c r="W783" s="60"/>
      <c r="X783" s="60"/>
      <c r="Y783" s="60"/>
      <c r="Z783" s="60"/>
      <c r="AA783" s="60"/>
      <c r="AB783" s="60"/>
      <c r="AC783" s="60"/>
    </row>
    <row r="784" spans="1:29" ht="24" customHeight="1" x14ac:dyDescent="0.4">
      <c r="A784" s="57"/>
      <c r="B784" s="59"/>
      <c r="C784" s="59"/>
      <c r="D784" s="58"/>
      <c r="E784" s="58"/>
      <c r="F784" s="59"/>
      <c r="G784" s="60"/>
      <c r="H784" s="60"/>
      <c r="I784" s="60"/>
      <c r="J784" s="60"/>
      <c r="K784" s="60"/>
      <c r="L784" s="60"/>
      <c r="M784" s="60"/>
      <c r="N784" s="60"/>
      <c r="O784" s="60"/>
      <c r="P784" s="60"/>
      <c r="Q784" s="60"/>
      <c r="R784" s="60"/>
      <c r="S784" s="60"/>
      <c r="T784" s="60"/>
      <c r="U784" s="60"/>
      <c r="V784" s="60"/>
      <c r="W784" s="60"/>
      <c r="X784" s="60"/>
      <c r="Y784" s="60"/>
      <c r="Z784" s="60"/>
      <c r="AA784" s="60"/>
      <c r="AB784" s="60"/>
      <c r="AC784" s="60"/>
    </row>
    <row r="785" spans="1:29" ht="24" customHeight="1" x14ac:dyDescent="0.4">
      <c r="A785" s="57"/>
      <c r="B785" s="59"/>
      <c r="C785" s="59"/>
      <c r="D785" s="58"/>
      <c r="E785" s="58"/>
      <c r="F785" s="59"/>
      <c r="G785" s="60"/>
      <c r="H785" s="60"/>
      <c r="I785" s="60"/>
      <c r="J785" s="60"/>
      <c r="K785" s="60"/>
      <c r="L785" s="60"/>
      <c r="M785" s="60"/>
      <c r="N785" s="60"/>
      <c r="O785" s="60"/>
      <c r="P785" s="60"/>
      <c r="Q785" s="60"/>
      <c r="R785" s="60"/>
      <c r="S785" s="60"/>
      <c r="T785" s="60"/>
      <c r="U785" s="60"/>
      <c r="V785" s="60"/>
      <c r="W785" s="60"/>
      <c r="X785" s="60"/>
      <c r="Y785" s="60"/>
      <c r="Z785" s="60"/>
      <c r="AA785" s="60"/>
      <c r="AB785" s="60"/>
      <c r="AC785" s="60"/>
    </row>
    <row r="786" spans="1:29" ht="24" customHeight="1" x14ac:dyDescent="0.4">
      <c r="A786" s="57"/>
      <c r="B786" s="59"/>
      <c r="C786" s="59"/>
      <c r="D786" s="58"/>
      <c r="E786" s="58"/>
      <c r="F786" s="59"/>
      <c r="G786" s="60"/>
      <c r="H786" s="60"/>
      <c r="I786" s="60"/>
      <c r="J786" s="60"/>
      <c r="K786" s="60"/>
      <c r="L786" s="60"/>
      <c r="M786" s="60"/>
      <c r="N786" s="60"/>
      <c r="O786" s="60"/>
      <c r="P786" s="60"/>
      <c r="Q786" s="60"/>
      <c r="R786" s="60"/>
      <c r="S786" s="60"/>
      <c r="T786" s="60"/>
      <c r="U786" s="60"/>
      <c r="V786" s="60"/>
      <c r="W786" s="60"/>
      <c r="X786" s="60"/>
      <c r="Y786" s="60"/>
      <c r="Z786" s="60"/>
      <c r="AA786" s="60"/>
      <c r="AB786" s="60"/>
      <c r="AC786" s="60"/>
    </row>
    <row r="787" spans="1:29" ht="24" customHeight="1" x14ac:dyDescent="0.4">
      <c r="A787" s="57"/>
      <c r="B787" s="59"/>
      <c r="C787" s="59"/>
      <c r="D787" s="58"/>
      <c r="E787" s="58"/>
      <c r="F787" s="59"/>
      <c r="G787" s="60"/>
      <c r="H787" s="60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  <c r="T787" s="60"/>
      <c r="U787" s="60"/>
      <c r="V787" s="60"/>
      <c r="W787" s="60"/>
      <c r="X787" s="60"/>
      <c r="Y787" s="60"/>
      <c r="Z787" s="60"/>
      <c r="AA787" s="60"/>
      <c r="AB787" s="60"/>
      <c r="AC787" s="60"/>
    </row>
    <row r="788" spans="1:29" ht="24" customHeight="1" x14ac:dyDescent="0.4">
      <c r="A788" s="57"/>
      <c r="B788" s="59"/>
      <c r="C788" s="59"/>
      <c r="D788" s="58"/>
      <c r="E788" s="58"/>
      <c r="F788" s="59"/>
      <c r="G788" s="60"/>
      <c r="H788" s="60"/>
      <c r="I788" s="60"/>
      <c r="J788" s="60"/>
      <c r="K788" s="60"/>
      <c r="L788" s="60"/>
      <c r="M788" s="60"/>
      <c r="N788" s="60"/>
      <c r="O788" s="60"/>
      <c r="P788" s="60"/>
      <c r="Q788" s="60"/>
      <c r="R788" s="60"/>
      <c r="S788" s="60"/>
      <c r="T788" s="60"/>
      <c r="U788" s="60"/>
      <c r="V788" s="60"/>
      <c r="W788" s="60"/>
      <c r="X788" s="60"/>
      <c r="Y788" s="60"/>
      <c r="Z788" s="60"/>
      <c r="AA788" s="60"/>
      <c r="AB788" s="60"/>
      <c r="AC788" s="60"/>
    </row>
    <row r="789" spans="1:29" ht="24" customHeight="1" x14ac:dyDescent="0.4">
      <c r="A789" s="57"/>
      <c r="B789" s="59"/>
      <c r="C789" s="59"/>
      <c r="D789" s="58"/>
      <c r="E789" s="58"/>
      <c r="F789" s="59"/>
      <c r="G789" s="60"/>
      <c r="H789" s="60"/>
      <c r="I789" s="60"/>
      <c r="J789" s="60"/>
      <c r="K789" s="60"/>
      <c r="L789" s="60"/>
      <c r="M789" s="60"/>
      <c r="N789" s="60"/>
      <c r="O789" s="60"/>
      <c r="P789" s="60"/>
      <c r="Q789" s="60"/>
      <c r="R789" s="60"/>
      <c r="S789" s="60"/>
      <c r="T789" s="60"/>
      <c r="U789" s="60"/>
      <c r="V789" s="60"/>
      <c r="W789" s="60"/>
      <c r="X789" s="60"/>
      <c r="Y789" s="60"/>
      <c r="Z789" s="60"/>
      <c r="AA789" s="60"/>
      <c r="AB789" s="60"/>
      <c r="AC789" s="60"/>
    </row>
    <row r="790" spans="1:29" ht="24" customHeight="1" x14ac:dyDescent="0.4">
      <c r="A790" s="57"/>
      <c r="B790" s="59"/>
      <c r="C790" s="59"/>
      <c r="D790" s="58"/>
      <c r="E790" s="58"/>
      <c r="F790" s="59"/>
      <c r="G790" s="60"/>
      <c r="H790" s="60"/>
      <c r="I790" s="60"/>
      <c r="J790" s="60"/>
      <c r="K790" s="60"/>
      <c r="L790" s="60"/>
      <c r="M790" s="60"/>
      <c r="N790" s="60"/>
      <c r="O790" s="60"/>
      <c r="P790" s="60"/>
      <c r="Q790" s="60"/>
      <c r="R790" s="60"/>
      <c r="S790" s="60"/>
      <c r="T790" s="60"/>
      <c r="U790" s="60"/>
      <c r="V790" s="60"/>
      <c r="W790" s="60"/>
      <c r="X790" s="60"/>
      <c r="Y790" s="60"/>
      <c r="Z790" s="60"/>
      <c r="AA790" s="60"/>
      <c r="AB790" s="60"/>
      <c r="AC790" s="60"/>
    </row>
    <row r="791" spans="1:29" ht="24" customHeight="1" x14ac:dyDescent="0.4">
      <c r="A791" s="57"/>
      <c r="B791" s="59"/>
      <c r="C791" s="59"/>
      <c r="D791" s="58"/>
      <c r="E791" s="58"/>
      <c r="F791" s="59"/>
      <c r="G791" s="60"/>
      <c r="H791" s="60"/>
      <c r="I791" s="60"/>
      <c r="J791" s="60"/>
      <c r="K791" s="60"/>
      <c r="L791" s="60"/>
      <c r="M791" s="60"/>
      <c r="N791" s="60"/>
      <c r="O791" s="60"/>
      <c r="P791" s="60"/>
      <c r="Q791" s="60"/>
      <c r="R791" s="60"/>
      <c r="S791" s="60"/>
      <c r="T791" s="60"/>
      <c r="U791" s="60"/>
      <c r="V791" s="60"/>
      <c r="W791" s="60"/>
      <c r="X791" s="60"/>
      <c r="Y791" s="60"/>
      <c r="Z791" s="60"/>
      <c r="AA791" s="60"/>
      <c r="AB791" s="60"/>
      <c r="AC791" s="60"/>
    </row>
    <row r="792" spans="1:29" ht="24" customHeight="1" x14ac:dyDescent="0.4">
      <c r="A792" s="57"/>
      <c r="B792" s="59"/>
      <c r="C792" s="59"/>
      <c r="D792" s="58"/>
      <c r="E792" s="58"/>
      <c r="F792" s="59"/>
      <c r="G792" s="60"/>
      <c r="H792" s="60"/>
      <c r="I792" s="60"/>
      <c r="J792" s="60"/>
      <c r="K792" s="60"/>
      <c r="L792" s="60"/>
      <c r="M792" s="60"/>
      <c r="N792" s="60"/>
      <c r="O792" s="60"/>
      <c r="P792" s="60"/>
      <c r="Q792" s="60"/>
      <c r="R792" s="60"/>
      <c r="S792" s="60"/>
      <c r="T792" s="60"/>
      <c r="U792" s="60"/>
      <c r="V792" s="60"/>
      <c r="W792" s="60"/>
      <c r="X792" s="60"/>
      <c r="Y792" s="60"/>
      <c r="Z792" s="60"/>
      <c r="AA792" s="60"/>
      <c r="AB792" s="60"/>
      <c r="AC792" s="60"/>
    </row>
    <row r="793" spans="1:29" ht="24" customHeight="1" x14ac:dyDescent="0.4">
      <c r="A793" s="57"/>
      <c r="B793" s="59"/>
      <c r="C793" s="59"/>
      <c r="D793" s="58"/>
      <c r="E793" s="58"/>
      <c r="F793" s="59"/>
      <c r="G793" s="60"/>
      <c r="H793" s="60"/>
      <c r="I793" s="60"/>
      <c r="J793" s="60"/>
      <c r="K793" s="60"/>
      <c r="L793" s="60"/>
      <c r="M793" s="60"/>
      <c r="N793" s="60"/>
      <c r="O793" s="60"/>
      <c r="P793" s="60"/>
      <c r="Q793" s="60"/>
      <c r="R793" s="60"/>
      <c r="S793" s="60"/>
      <c r="T793" s="60"/>
      <c r="U793" s="60"/>
      <c r="V793" s="60"/>
      <c r="W793" s="60"/>
      <c r="X793" s="60"/>
      <c r="Y793" s="60"/>
      <c r="Z793" s="60"/>
      <c r="AA793" s="60"/>
      <c r="AB793" s="60"/>
      <c r="AC793" s="60"/>
    </row>
    <row r="794" spans="1:29" ht="24" customHeight="1" x14ac:dyDescent="0.4">
      <c r="A794" s="57"/>
      <c r="B794" s="59"/>
      <c r="C794" s="59"/>
      <c r="D794" s="58"/>
      <c r="E794" s="58"/>
      <c r="F794" s="59"/>
      <c r="G794" s="60"/>
      <c r="H794" s="60"/>
      <c r="I794" s="60"/>
      <c r="J794" s="60"/>
      <c r="K794" s="60"/>
      <c r="L794" s="60"/>
      <c r="M794" s="60"/>
      <c r="N794" s="60"/>
      <c r="O794" s="60"/>
      <c r="P794" s="60"/>
      <c r="Q794" s="60"/>
      <c r="R794" s="60"/>
      <c r="S794" s="60"/>
      <c r="T794" s="60"/>
      <c r="U794" s="60"/>
      <c r="V794" s="60"/>
      <c r="W794" s="60"/>
      <c r="X794" s="60"/>
      <c r="Y794" s="60"/>
      <c r="Z794" s="60"/>
      <c r="AA794" s="60"/>
      <c r="AB794" s="60"/>
      <c r="AC794" s="60"/>
    </row>
    <row r="795" spans="1:29" ht="24" customHeight="1" x14ac:dyDescent="0.4">
      <c r="A795" s="57"/>
      <c r="B795" s="59"/>
      <c r="C795" s="59"/>
      <c r="D795" s="58"/>
      <c r="E795" s="58"/>
      <c r="F795" s="59"/>
      <c r="G795" s="60"/>
      <c r="H795" s="60"/>
      <c r="I795" s="60"/>
      <c r="J795" s="60"/>
      <c r="K795" s="60"/>
      <c r="L795" s="60"/>
      <c r="M795" s="60"/>
      <c r="N795" s="60"/>
      <c r="O795" s="60"/>
      <c r="P795" s="60"/>
      <c r="Q795" s="60"/>
      <c r="R795" s="60"/>
      <c r="S795" s="60"/>
      <c r="T795" s="60"/>
      <c r="U795" s="60"/>
      <c r="V795" s="60"/>
      <c r="W795" s="60"/>
      <c r="X795" s="60"/>
      <c r="Y795" s="60"/>
      <c r="Z795" s="60"/>
      <c r="AA795" s="60"/>
      <c r="AB795" s="60"/>
      <c r="AC795" s="60"/>
    </row>
    <row r="796" spans="1:29" ht="24" customHeight="1" x14ac:dyDescent="0.4">
      <c r="A796" s="57"/>
      <c r="B796" s="59"/>
      <c r="C796" s="59"/>
      <c r="D796" s="58"/>
      <c r="E796" s="58"/>
      <c r="F796" s="59"/>
      <c r="G796" s="60"/>
      <c r="H796" s="60"/>
      <c r="I796" s="60"/>
      <c r="J796" s="60"/>
      <c r="K796" s="60"/>
      <c r="L796" s="60"/>
      <c r="M796" s="60"/>
      <c r="N796" s="60"/>
      <c r="O796" s="60"/>
      <c r="P796" s="60"/>
      <c r="Q796" s="60"/>
      <c r="R796" s="60"/>
      <c r="S796" s="60"/>
      <c r="T796" s="60"/>
      <c r="U796" s="60"/>
      <c r="V796" s="60"/>
      <c r="W796" s="60"/>
      <c r="X796" s="60"/>
      <c r="Y796" s="60"/>
      <c r="Z796" s="60"/>
      <c r="AA796" s="60"/>
      <c r="AB796" s="60"/>
      <c r="AC796" s="60"/>
    </row>
    <row r="797" spans="1:29" ht="24" customHeight="1" x14ac:dyDescent="0.4">
      <c r="A797" s="57"/>
      <c r="B797" s="59"/>
      <c r="C797" s="59"/>
      <c r="D797" s="58"/>
      <c r="E797" s="58"/>
      <c r="F797" s="59"/>
      <c r="G797" s="60"/>
      <c r="H797" s="60"/>
      <c r="I797" s="60"/>
      <c r="J797" s="60"/>
      <c r="K797" s="60"/>
      <c r="L797" s="60"/>
      <c r="M797" s="60"/>
      <c r="N797" s="60"/>
      <c r="O797" s="60"/>
      <c r="P797" s="60"/>
      <c r="Q797" s="60"/>
      <c r="R797" s="60"/>
      <c r="S797" s="60"/>
      <c r="T797" s="60"/>
      <c r="U797" s="60"/>
      <c r="V797" s="60"/>
      <c r="W797" s="60"/>
      <c r="X797" s="60"/>
      <c r="Y797" s="60"/>
      <c r="Z797" s="60"/>
      <c r="AA797" s="60"/>
      <c r="AB797" s="60"/>
      <c r="AC797" s="60"/>
    </row>
    <row r="798" spans="1:29" ht="24" customHeight="1" x14ac:dyDescent="0.4">
      <c r="A798" s="57"/>
      <c r="B798" s="59"/>
      <c r="C798" s="59"/>
      <c r="D798" s="58"/>
      <c r="E798" s="58"/>
      <c r="F798" s="59"/>
      <c r="G798" s="60"/>
      <c r="H798" s="60"/>
      <c r="I798" s="60"/>
      <c r="J798" s="60"/>
      <c r="K798" s="60"/>
      <c r="L798" s="60"/>
      <c r="M798" s="60"/>
      <c r="N798" s="60"/>
      <c r="O798" s="60"/>
      <c r="P798" s="60"/>
      <c r="Q798" s="60"/>
      <c r="R798" s="60"/>
      <c r="S798" s="60"/>
      <c r="T798" s="60"/>
      <c r="U798" s="60"/>
      <c r="V798" s="60"/>
      <c r="W798" s="60"/>
      <c r="X798" s="60"/>
      <c r="Y798" s="60"/>
      <c r="Z798" s="60"/>
      <c r="AA798" s="60"/>
      <c r="AB798" s="60"/>
      <c r="AC798" s="60"/>
    </row>
    <row r="799" spans="1:29" ht="24" customHeight="1" x14ac:dyDescent="0.4">
      <c r="A799" s="57"/>
      <c r="B799" s="59"/>
      <c r="C799" s="59"/>
      <c r="D799" s="58"/>
      <c r="E799" s="58"/>
      <c r="F799" s="59"/>
      <c r="G799" s="60"/>
      <c r="H799" s="60"/>
      <c r="I799" s="60"/>
      <c r="J799" s="60"/>
      <c r="K799" s="60"/>
      <c r="L799" s="60"/>
      <c r="M799" s="60"/>
      <c r="N799" s="60"/>
      <c r="O799" s="60"/>
      <c r="P799" s="60"/>
      <c r="Q799" s="60"/>
      <c r="R799" s="60"/>
      <c r="S799" s="60"/>
      <c r="T799" s="60"/>
      <c r="U799" s="60"/>
      <c r="V799" s="60"/>
      <c r="W799" s="60"/>
      <c r="X799" s="60"/>
      <c r="Y799" s="60"/>
      <c r="Z799" s="60"/>
      <c r="AA799" s="60"/>
      <c r="AB799" s="60"/>
      <c r="AC799" s="60"/>
    </row>
    <row r="800" spans="1:29" ht="24" customHeight="1" x14ac:dyDescent="0.4">
      <c r="A800" s="57"/>
      <c r="B800" s="59"/>
      <c r="C800" s="59"/>
      <c r="D800" s="58"/>
      <c r="E800" s="58"/>
      <c r="F800" s="59"/>
      <c r="G800" s="60"/>
      <c r="H800" s="60"/>
      <c r="I800" s="60"/>
      <c r="J800" s="60"/>
      <c r="K800" s="60"/>
      <c r="L800" s="60"/>
      <c r="M800" s="60"/>
      <c r="N800" s="60"/>
      <c r="O800" s="60"/>
      <c r="P800" s="60"/>
      <c r="Q800" s="60"/>
      <c r="R800" s="60"/>
      <c r="S800" s="60"/>
      <c r="T800" s="60"/>
      <c r="U800" s="60"/>
      <c r="V800" s="60"/>
      <c r="W800" s="60"/>
      <c r="X800" s="60"/>
      <c r="Y800" s="60"/>
      <c r="Z800" s="60"/>
      <c r="AA800" s="60"/>
      <c r="AB800" s="60"/>
      <c r="AC800" s="60"/>
    </row>
    <row r="801" spans="1:29" ht="24" customHeight="1" x14ac:dyDescent="0.4">
      <c r="A801" s="57"/>
      <c r="B801" s="59"/>
      <c r="C801" s="59"/>
      <c r="D801" s="58"/>
      <c r="E801" s="58"/>
      <c r="F801" s="59"/>
      <c r="G801" s="60"/>
      <c r="H801" s="60"/>
      <c r="I801" s="60"/>
      <c r="J801" s="60"/>
      <c r="K801" s="60"/>
      <c r="L801" s="60"/>
      <c r="M801" s="60"/>
      <c r="N801" s="60"/>
      <c r="O801" s="60"/>
      <c r="P801" s="60"/>
      <c r="Q801" s="60"/>
      <c r="R801" s="60"/>
      <c r="S801" s="60"/>
      <c r="T801" s="60"/>
      <c r="U801" s="60"/>
      <c r="V801" s="60"/>
      <c r="W801" s="60"/>
      <c r="X801" s="60"/>
      <c r="Y801" s="60"/>
      <c r="Z801" s="60"/>
      <c r="AA801" s="60"/>
      <c r="AB801" s="60"/>
      <c r="AC801" s="60"/>
    </row>
    <row r="802" spans="1:29" ht="24" customHeight="1" x14ac:dyDescent="0.4">
      <c r="A802" s="57"/>
      <c r="B802" s="59"/>
      <c r="C802" s="59"/>
      <c r="D802" s="58"/>
      <c r="E802" s="58"/>
      <c r="F802" s="59"/>
      <c r="G802" s="60"/>
      <c r="H802" s="60"/>
      <c r="I802" s="60"/>
      <c r="J802" s="60"/>
      <c r="K802" s="60"/>
      <c r="L802" s="60"/>
      <c r="M802" s="60"/>
      <c r="N802" s="60"/>
      <c r="O802" s="60"/>
      <c r="P802" s="60"/>
      <c r="Q802" s="60"/>
      <c r="R802" s="60"/>
      <c r="S802" s="60"/>
      <c r="T802" s="60"/>
      <c r="U802" s="60"/>
      <c r="V802" s="60"/>
      <c r="W802" s="60"/>
      <c r="X802" s="60"/>
      <c r="Y802" s="60"/>
      <c r="Z802" s="60"/>
      <c r="AA802" s="60"/>
      <c r="AB802" s="60"/>
      <c r="AC802" s="60"/>
    </row>
    <row r="803" spans="1:29" ht="24" customHeight="1" x14ac:dyDescent="0.4">
      <c r="A803" s="57"/>
      <c r="B803" s="59"/>
      <c r="C803" s="59"/>
      <c r="D803" s="58"/>
      <c r="E803" s="58"/>
      <c r="F803" s="59"/>
      <c r="G803" s="60"/>
      <c r="H803" s="60"/>
      <c r="I803" s="60"/>
      <c r="J803" s="60"/>
      <c r="K803" s="60"/>
      <c r="L803" s="60"/>
      <c r="M803" s="60"/>
      <c r="N803" s="60"/>
      <c r="O803" s="60"/>
      <c r="P803" s="60"/>
      <c r="Q803" s="60"/>
      <c r="R803" s="60"/>
      <c r="S803" s="60"/>
      <c r="T803" s="60"/>
      <c r="U803" s="60"/>
      <c r="V803" s="60"/>
      <c r="W803" s="60"/>
      <c r="X803" s="60"/>
      <c r="Y803" s="60"/>
      <c r="Z803" s="60"/>
      <c r="AA803" s="60"/>
      <c r="AB803" s="60"/>
      <c r="AC803" s="60"/>
    </row>
    <row r="804" spans="1:29" ht="24" customHeight="1" x14ac:dyDescent="0.4">
      <c r="A804" s="57"/>
      <c r="B804" s="59"/>
      <c r="C804" s="59"/>
      <c r="D804" s="58"/>
      <c r="E804" s="58"/>
      <c r="F804" s="59"/>
      <c r="G804" s="60"/>
      <c r="H804" s="60"/>
      <c r="I804" s="60"/>
      <c r="J804" s="60"/>
      <c r="K804" s="60"/>
      <c r="L804" s="60"/>
      <c r="M804" s="60"/>
      <c r="N804" s="60"/>
      <c r="O804" s="60"/>
      <c r="P804" s="60"/>
      <c r="Q804" s="60"/>
      <c r="R804" s="60"/>
      <c r="S804" s="60"/>
      <c r="T804" s="60"/>
      <c r="U804" s="60"/>
      <c r="V804" s="60"/>
      <c r="W804" s="60"/>
      <c r="X804" s="60"/>
      <c r="Y804" s="60"/>
      <c r="Z804" s="60"/>
      <c r="AA804" s="60"/>
      <c r="AB804" s="60"/>
      <c r="AC804" s="60"/>
    </row>
    <row r="805" spans="1:29" ht="24" customHeight="1" x14ac:dyDescent="0.4">
      <c r="A805" s="57"/>
      <c r="B805" s="59"/>
      <c r="C805" s="59"/>
      <c r="D805" s="58"/>
      <c r="E805" s="58"/>
      <c r="F805" s="59"/>
      <c r="G805" s="60"/>
      <c r="H805" s="60"/>
      <c r="I805" s="60"/>
      <c r="J805" s="60"/>
      <c r="K805" s="60"/>
      <c r="L805" s="60"/>
      <c r="M805" s="60"/>
      <c r="N805" s="60"/>
      <c r="O805" s="60"/>
      <c r="P805" s="60"/>
      <c r="Q805" s="60"/>
      <c r="R805" s="60"/>
      <c r="S805" s="60"/>
      <c r="T805" s="60"/>
      <c r="U805" s="60"/>
      <c r="V805" s="60"/>
      <c r="W805" s="60"/>
      <c r="X805" s="60"/>
      <c r="Y805" s="60"/>
      <c r="Z805" s="60"/>
      <c r="AA805" s="60"/>
      <c r="AB805" s="60"/>
      <c r="AC805" s="60"/>
    </row>
    <row r="806" spans="1:29" ht="24" customHeight="1" x14ac:dyDescent="0.4">
      <c r="A806" s="57"/>
      <c r="B806" s="59"/>
      <c r="C806" s="59"/>
      <c r="D806" s="58"/>
      <c r="E806" s="58"/>
      <c r="F806" s="59"/>
      <c r="G806" s="60"/>
      <c r="H806" s="60"/>
      <c r="I806" s="60"/>
      <c r="J806" s="60"/>
      <c r="K806" s="60"/>
      <c r="L806" s="60"/>
      <c r="M806" s="60"/>
      <c r="N806" s="60"/>
      <c r="O806" s="60"/>
      <c r="P806" s="60"/>
      <c r="Q806" s="60"/>
      <c r="R806" s="60"/>
      <c r="S806" s="60"/>
      <c r="T806" s="60"/>
      <c r="U806" s="60"/>
      <c r="V806" s="60"/>
      <c r="W806" s="60"/>
      <c r="X806" s="60"/>
      <c r="Y806" s="60"/>
      <c r="Z806" s="60"/>
      <c r="AA806" s="60"/>
      <c r="AB806" s="60"/>
      <c r="AC806" s="60"/>
    </row>
    <row r="807" spans="1:29" ht="24" customHeight="1" x14ac:dyDescent="0.4">
      <c r="A807" s="57"/>
      <c r="B807" s="59"/>
      <c r="C807" s="59"/>
      <c r="D807" s="58"/>
      <c r="E807" s="58"/>
      <c r="F807" s="59"/>
      <c r="G807" s="60"/>
      <c r="H807" s="60"/>
      <c r="I807" s="60"/>
      <c r="J807" s="60"/>
      <c r="K807" s="60"/>
      <c r="L807" s="60"/>
      <c r="M807" s="60"/>
      <c r="N807" s="60"/>
      <c r="O807" s="60"/>
      <c r="P807" s="60"/>
      <c r="Q807" s="60"/>
      <c r="R807" s="60"/>
      <c r="S807" s="60"/>
      <c r="T807" s="60"/>
      <c r="U807" s="60"/>
      <c r="V807" s="60"/>
      <c r="W807" s="60"/>
      <c r="X807" s="60"/>
      <c r="Y807" s="60"/>
      <c r="Z807" s="60"/>
      <c r="AA807" s="60"/>
      <c r="AB807" s="60"/>
      <c r="AC807" s="60"/>
    </row>
    <row r="808" spans="1:29" ht="24" customHeight="1" x14ac:dyDescent="0.4">
      <c r="A808" s="57"/>
      <c r="B808" s="59"/>
      <c r="C808" s="59"/>
      <c r="D808" s="58"/>
      <c r="E808" s="58"/>
      <c r="F808" s="59"/>
      <c r="G808" s="60"/>
      <c r="H808" s="60"/>
      <c r="I808" s="60"/>
      <c r="J808" s="60"/>
      <c r="K808" s="60"/>
      <c r="L808" s="60"/>
      <c r="M808" s="60"/>
      <c r="N808" s="60"/>
      <c r="O808" s="60"/>
      <c r="P808" s="60"/>
      <c r="Q808" s="60"/>
      <c r="R808" s="60"/>
      <c r="S808" s="60"/>
      <c r="T808" s="60"/>
      <c r="U808" s="60"/>
      <c r="V808" s="60"/>
      <c r="W808" s="60"/>
      <c r="X808" s="60"/>
      <c r="Y808" s="60"/>
      <c r="Z808" s="60"/>
      <c r="AA808" s="60"/>
      <c r="AB808" s="60"/>
      <c r="AC808" s="60"/>
    </row>
    <row r="809" spans="1:29" ht="24" customHeight="1" x14ac:dyDescent="0.4">
      <c r="A809" s="57"/>
      <c r="B809" s="59"/>
      <c r="C809" s="59"/>
      <c r="D809" s="58"/>
      <c r="E809" s="58"/>
      <c r="F809" s="59"/>
      <c r="G809" s="60"/>
      <c r="H809" s="60"/>
      <c r="I809" s="60"/>
      <c r="J809" s="60"/>
      <c r="K809" s="60"/>
      <c r="L809" s="60"/>
      <c r="M809" s="60"/>
      <c r="N809" s="60"/>
      <c r="O809" s="60"/>
      <c r="P809" s="60"/>
      <c r="Q809" s="60"/>
      <c r="R809" s="60"/>
      <c r="S809" s="60"/>
      <c r="T809" s="60"/>
      <c r="U809" s="60"/>
      <c r="V809" s="60"/>
      <c r="W809" s="60"/>
      <c r="X809" s="60"/>
      <c r="Y809" s="60"/>
      <c r="Z809" s="60"/>
      <c r="AA809" s="60"/>
      <c r="AB809" s="60"/>
      <c r="AC809" s="60"/>
    </row>
    <row r="810" spans="1:29" ht="24" customHeight="1" x14ac:dyDescent="0.4">
      <c r="A810" s="57"/>
      <c r="B810" s="59"/>
      <c r="C810" s="59"/>
      <c r="D810" s="58"/>
      <c r="E810" s="58"/>
      <c r="F810" s="59"/>
      <c r="G810" s="60"/>
      <c r="H810" s="60"/>
      <c r="I810" s="60"/>
      <c r="J810" s="60"/>
      <c r="K810" s="60"/>
      <c r="L810" s="60"/>
      <c r="M810" s="60"/>
      <c r="N810" s="60"/>
      <c r="O810" s="60"/>
      <c r="P810" s="60"/>
      <c r="Q810" s="60"/>
      <c r="R810" s="60"/>
      <c r="S810" s="60"/>
      <c r="T810" s="60"/>
      <c r="U810" s="60"/>
      <c r="V810" s="60"/>
      <c r="W810" s="60"/>
      <c r="X810" s="60"/>
      <c r="Y810" s="60"/>
      <c r="Z810" s="60"/>
      <c r="AA810" s="60"/>
      <c r="AB810" s="60"/>
      <c r="AC810" s="60"/>
    </row>
    <row r="811" spans="1:29" ht="24" customHeight="1" x14ac:dyDescent="0.4">
      <c r="A811" s="57"/>
      <c r="B811" s="59"/>
      <c r="C811" s="59"/>
      <c r="D811" s="58"/>
      <c r="E811" s="58"/>
      <c r="F811" s="59"/>
      <c r="G811" s="60"/>
      <c r="H811" s="60"/>
      <c r="I811" s="60"/>
      <c r="J811" s="60"/>
      <c r="K811" s="60"/>
      <c r="L811" s="60"/>
      <c r="M811" s="60"/>
      <c r="N811" s="60"/>
      <c r="O811" s="60"/>
      <c r="P811" s="60"/>
      <c r="Q811" s="60"/>
      <c r="R811" s="60"/>
      <c r="S811" s="60"/>
      <c r="T811" s="60"/>
      <c r="U811" s="60"/>
      <c r="V811" s="60"/>
      <c r="W811" s="60"/>
      <c r="X811" s="60"/>
      <c r="Y811" s="60"/>
      <c r="Z811" s="60"/>
      <c r="AA811" s="60"/>
      <c r="AB811" s="60"/>
      <c r="AC811" s="60"/>
    </row>
    <row r="812" spans="1:29" ht="24" customHeight="1" x14ac:dyDescent="0.4">
      <c r="A812" s="57"/>
      <c r="B812" s="59"/>
      <c r="C812" s="59"/>
      <c r="D812" s="58"/>
      <c r="E812" s="58"/>
      <c r="F812" s="59"/>
      <c r="G812" s="60"/>
      <c r="H812" s="60"/>
      <c r="I812" s="60"/>
      <c r="J812" s="60"/>
      <c r="K812" s="60"/>
      <c r="L812" s="60"/>
      <c r="M812" s="60"/>
      <c r="N812" s="60"/>
      <c r="O812" s="60"/>
      <c r="P812" s="60"/>
      <c r="Q812" s="60"/>
      <c r="R812" s="60"/>
      <c r="S812" s="60"/>
      <c r="T812" s="60"/>
      <c r="U812" s="60"/>
      <c r="V812" s="60"/>
      <c r="W812" s="60"/>
      <c r="X812" s="60"/>
      <c r="Y812" s="60"/>
      <c r="Z812" s="60"/>
      <c r="AA812" s="60"/>
      <c r="AB812" s="60"/>
      <c r="AC812" s="60"/>
    </row>
    <row r="813" spans="1:29" ht="24" customHeight="1" x14ac:dyDescent="0.4">
      <c r="A813" s="57"/>
      <c r="B813" s="59"/>
      <c r="C813" s="59"/>
      <c r="D813" s="58"/>
      <c r="E813" s="58"/>
      <c r="F813" s="59"/>
      <c r="G813" s="60"/>
      <c r="H813" s="60"/>
      <c r="I813" s="60"/>
      <c r="J813" s="60"/>
      <c r="K813" s="60"/>
      <c r="L813" s="60"/>
      <c r="M813" s="60"/>
      <c r="N813" s="60"/>
      <c r="O813" s="60"/>
      <c r="P813" s="60"/>
      <c r="Q813" s="60"/>
      <c r="R813" s="60"/>
      <c r="S813" s="60"/>
      <c r="T813" s="60"/>
      <c r="U813" s="60"/>
      <c r="V813" s="60"/>
      <c r="W813" s="60"/>
      <c r="X813" s="60"/>
      <c r="Y813" s="60"/>
      <c r="Z813" s="60"/>
      <c r="AA813" s="60"/>
      <c r="AB813" s="60"/>
      <c r="AC813" s="60"/>
    </row>
    <row r="814" spans="1:29" ht="24" customHeight="1" x14ac:dyDescent="0.4">
      <c r="A814" s="57"/>
      <c r="B814" s="59"/>
      <c r="C814" s="59"/>
      <c r="D814" s="58"/>
      <c r="E814" s="58"/>
      <c r="F814" s="59"/>
      <c r="G814" s="60"/>
      <c r="H814" s="60"/>
      <c r="I814" s="60"/>
      <c r="J814" s="60"/>
      <c r="K814" s="60"/>
      <c r="L814" s="60"/>
      <c r="M814" s="60"/>
      <c r="N814" s="60"/>
      <c r="O814" s="60"/>
      <c r="P814" s="60"/>
      <c r="Q814" s="60"/>
      <c r="R814" s="60"/>
      <c r="S814" s="60"/>
      <c r="T814" s="60"/>
      <c r="U814" s="60"/>
      <c r="V814" s="60"/>
      <c r="W814" s="60"/>
      <c r="X814" s="60"/>
      <c r="Y814" s="60"/>
      <c r="Z814" s="60"/>
      <c r="AA814" s="60"/>
      <c r="AB814" s="60"/>
      <c r="AC814" s="60"/>
    </row>
    <row r="815" spans="1:29" ht="24" customHeight="1" x14ac:dyDescent="0.4">
      <c r="A815" s="57"/>
      <c r="B815" s="59"/>
      <c r="C815" s="59"/>
      <c r="D815" s="58"/>
      <c r="E815" s="58"/>
      <c r="F815" s="59"/>
      <c r="G815" s="60"/>
      <c r="H815" s="60"/>
      <c r="I815" s="60"/>
      <c r="J815" s="60"/>
      <c r="K815" s="60"/>
      <c r="L815" s="60"/>
      <c r="M815" s="60"/>
      <c r="N815" s="60"/>
      <c r="O815" s="60"/>
      <c r="P815" s="60"/>
      <c r="Q815" s="60"/>
      <c r="R815" s="60"/>
      <c r="S815" s="60"/>
      <c r="T815" s="60"/>
      <c r="U815" s="60"/>
      <c r="V815" s="60"/>
      <c r="W815" s="60"/>
      <c r="X815" s="60"/>
      <c r="Y815" s="60"/>
      <c r="Z815" s="60"/>
      <c r="AA815" s="60"/>
      <c r="AB815" s="60"/>
      <c r="AC815" s="60"/>
    </row>
    <row r="816" spans="1:29" ht="24" customHeight="1" x14ac:dyDescent="0.4">
      <c r="A816" s="57"/>
      <c r="B816" s="59"/>
      <c r="C816" s="59"/>
      <c r="D816" s="58"/>
      <c r="E816" s="58"/>
      <c r="F816" s="59"/>
      <c r="G816" s="60"/>
      <c r="H816" s="60"/>
      <c r="I816" s="60"/>
      <c r="J816" s="60"/>
      <c r="K816" s="60"/>
      <c r="L816" s="60"/>
      <c r="M816" s="60"/>
      <c r="N816" s="60"/>
      <c r="O816" s="60"/>
      <c r="P816" s="60"/>
      <c r="Q816" s="60"/>
      <c r="R816" s="60"/>
      <c r="S816" s="60"/>
      <c r="T816" s="60"/>
      <c r="U816" s="60"/>
      <c r="V816" s="60"/>
      <c r="W816" s="60"/>
      <c r="X816" s="60"/>
      <c r="Y816" s="60"/>
      <c r="Z816" s="60"/>
      <c r="AA816" s="60"/>
      <c r="AB816" s="60"/>
      <c r="AC816" s="60"/>
    </row>
    <row r="817" spans="1:29" ht="24" customHeight="1" x14ac:dyDescent="0.4">
      <c r="A817" s="57"/>
      <c r="B817" s="59"/>
      <c r="C817" s="59"/>
      <c r="D817" s="58"/>
      <c r="E817" s="58"/>
      <c r="F817" s="59"/>
      <c r="G817" s="60"/>
      <c r="H817" s="60"/>
      <c r="I817" s="60"/>
      <c r="J817" s="60"/>
      <c r="K817" s="60"/>
      <c r="L817" s="60"/>
      <c r="M817" s="60"/>
      <c r="N817" s="60"/>
      <c r="O817" s="60"/>
      <c r="P817" s="60"/>
      <c r="Q817" s="60"/>
      <c r="R817" s="60"/>
      <c r="S817" s="60"/>
      <c r="T817" s="60"/>
      <c r="U817" s="60"/>
      <c r="V817" s="60"/>
      <c r="W817" s="60"/>
      <c r="X817" s="60"/>
      <c r="Y817" s="60"/>
      <c r="Z817" s="60"/>
      <c r="AA817" s="60"/>
      <c r="AB817" s="60"/>
      <c r="AC817" s="60"/>
    </row>
    <row r="818" spans="1:29" ht="24" customHeight="1" x14ac:dyDescent="0.4">
      <c r="A818" s="57"/>
      <c r="B818" s="59"/>
      <c r="C818" s="59"/>
      <c r="D818" s="58"/>
      <c r="E818" s="58"/>
      <c r="F818" s="59"/>
      <c r="G818" s="60"/>
      <c r="H818" s="60"/>
      <c r="I818" s="60"/>
      <c r="J818" s="60"/>
      <c r="K818" s="60"/>
      <c r="L818" s="60"/>
      <c r="M818" s="60"/>
      <c r="N818" s="60"/>
      <c r="O818" s="60"/>
      <c r="P818" s="60"/>
      <c r="Q818" s="60"/>
      <c r="R818" s="60"/>
      <c r="S818" s="60"/>
      <c r="T818" s="60"/>
      <c r="U818" s="60"/>
      <c r="V818" s="60"/>
      <c r="W818" s="60"/>
      <c r="X818" s="60"/>
      <c r="Y818" s="60"/>
      <c r="Z818" s="60"/>
      <c r="AA818" s="60"/>
      <c r="AB818" s="60"/>
      <c r="AC818" s="60"/>
    </row>
    <row r="819" spans="1:29" ht="24" customHeight="1" x14ac:dyDescent="0.4">
      <c r="A819" s="57"/>
      <c r="B819" s="59"/>
      <c r="C819" s="59"/>
      <c r="D819" s="58"/>
      <c r="E819" s="58"/>
      <c r="F819" s="59"/>
      <c r="G819" s="60"/>
      <c r="H819" s="60"/>
      <c r="I819" s="60"/>
      <c r="J819" s="60"/>
      <c r="K819" s="60"/>
      <c r="L819" s="60"/>
      <c r="M819" s="60"/>
      <c r="N819" s="60"/>
      <c r="O819" s="60"/>
      <c r="P819" s="60"/>
      <c r="Q819" s="60"/>
      <c r="R819" s="60"/>
      <c r="S819" s="60"/>
      <c r="T819" s="60"/>
      <c r="U819" s="60"/>
      <c r="V819" s="60"/>
      <c r="W819" s="60"/>
      <c r="X819" s="60"/>
      <c r="Y819" s="60"/>
      <c r="Z819" s="60"/>
      <c r="AA819" s="60"/>
      <c r="AB819" s="60"/>
      <c r="AC819" s="60"/>
    </row>
    <row r="820" spans="1:29" ht="24" customHeight="1" x14ac:dyDescent="0.4">
      <c r="A820" s="57"/>
      <c r="B820" s="59"/>
      <c r="C820" s="59"/>
      <c r="D820" s="58"/>
      <c r="E820" s="58"/>
      <c r="F820" s="59"/>
      <c r="G820" s="60"/>
      <c r="H820" s="60"/>
      <c r="I820" s="60"/>
      <c r="J820" s="60"/>
      <c r="K820" s="60"/>
      <c r="L820" s="60"/>
      <c r="M820" s="60"/>
      <c r="N820" s="60"/>
      <c r="O820" s="60"/>
      <c r="P820" s="60"/>
      <c r="Q820" s="60"/>
      <c r="R820" s="60"/>
      <c r="S820" s="60"/>
      <c r="T820" s="60"/>
      <c r="U820" s="60"/>
      <c r="V820" s="60"/>
      <c r="W820" s="60"/>
      <c r="X820" s="60"/>
      <c r="Y820" s="60"/>
      <c r="Z820" s="60"/>
      <c r="AA820" s="60"/>
      <c r="AB820" s="60"/>
      <c r="AC820" s="60"/>
    </row>
    <row r="821" spans="1:29" ht="24" customHeight="1" x14ac:dyDescent="0.4">
      <c r="A821" s="57"/>
      <c r="B821" s="59"/>
      <c r="C821" s="59"/>
      <c r="D821" s="58"/>
      <c r="E821" s="58"/>
      <c r="F821" s="59"/>
      <c r="G821" s="60"/>
      <c r="H821" s="60"/>
      <c r="I821" s="60"/>
      <c r="J821" s="60"/>
      <c r="K821" s="60"/>
      <c r="L821" s="60"/>
      <c r="M821" s="60"/>
      <c r="N821" s="60"/>
      <c r="O821" s="60"/>
      <c r="P821" s="60"/>
      <c r="Q821" s="60"/>
      <c r="R821" s="60"/>
      <c r="S821" s="60"/>
      <c r="T821" s="60"/>
      <c r="U821" s="60"/>
      <c r="V821" s="60"/>
      <c r="W821" s="60"/>
      <c r="X821" s="60"/>
      <c r="Y821" s="60"/>
      <c r="Z821" s="60"/>
      <c r="AA821" s="60"/>
      <c r="AB821" s="60"/>
      <c r="AC821" s="60"/>
    </row>
    <row r="822" spans="1:29" ht="24" customHeight="1" x14ac:dyDescent="0.4">
      <c r="A822" s="57"/>
      <c r="B822" s="59"/>
      <c r="C822" s="59"/>
      <c r="D822" s="58"/>
      <c r="E822" s="58"/>
      <c r="F822" s="59"/>
      <c r="G822" s="60"/>
      <c r="H822" s="60"/>
      <c r="I822" s="60"/>
      <c r="J822" s="60"/>
      <c r="K822" s="60"/>
      <c r="L822" s="60"/>
      <c r="M822" s="60"/>
      <c r="N822" s="60"/>
      <c r="O822" s="60"/>
      <c r="P822" s="60"/>
      <c r="Q822" s="60"/>
      <c r="R822" s="60"/>
      <c r="S822" s="60"/>
      <c r="T822" s="60"/>
      <c r="U822" s="60"/>
      <c r="V822" s="60"/>
      <c r="W822" s="60"/>
      <c r="X822" s="60"/>
      <c r="Y822" s="60"/>
      <c r="Z822" s="60"/>
      <c r="AA822" s="60"/>
      <c r="AB822" s="60"/>
      <c r="AC822" s="60"/>
    </row>
    <row r="823" spans="1:29" ht="24" customHeight="1" x14ac:dyDescent="0.4">
      <c r="A823" s="57"/>
      <c r="B823" s="59"/>
      <c r="C823" s="59"/>
      <c r="D823" s="58"/>
      <c r="E823" s="58"/>
      <c r="F823" s="59"/>
      <c r="G823" s="60"/>
      <c r="H823" s="60"/>
      <c r="I823" s="60"/>
      <c r="J823" s="60"/>
      <c r="K823" s="60"/>
      <c r="L823" s="60"/>
      <c r="M823" s="60"/>
      <c r="N823" s="60"/>
      <c r="O823" s="60"/>
      <c r="P823" s="60"/>
      <c r="Q823" s="60"/>
      <c r="R823" s="60"/>
      <c r="S823" s="60"/>
      <c r="T823" s="60"/>
      <c r="U823" s="60"/>
      <c r="V823" s="60"/>
      <c r="W823" s="60"/>
      <c r="X823" s="60"/>
      <c r="Y823" s="60"/>
      <c r="Z823" s="60"/>
      <c r="AA823" s="60"/>
      <c r="AB823" s="60"/>
      <c r="AC823" s="60"/>
    </row>
    <row r="824" spans="1:29" ht="24" customHeight="1" x14ac:dyDescent="0.4">
      <c r="A824" s="57"/>
      <c r="B824" s="59"/>
      <c r="C824" s="59"/>
      <c r="D824" s="58"/>
      <c r="E824" s="58"/>
      <c r="F824" s="59"/>
      <c r="G824" s="60"/>
      <c r="H824" s="60"/>
      <c r="I824" s="60"/>
      <c r="J824" s="60"/>
      <c r="K824" s="60"/>
      <c r="L824" s="60"/>
      <c r="M824" s="60"/>
      <c r="N824" s="60"/>
      <c r="O824" s="60"/>
      <c r="P824" s="60"/>
      <c r="Q824" s="60"/>
      <c r="R824" s="60"/>
      <c r="S824" s="60"/>
      <c r="T824" s="60"/>
      <c r="U824" s="60"/>
      <c r="V824" s="60"/>
      <c r="W824" s="60"/>
      <c r="X824" s="60"/>
      <c r="Y824" s="60"/>
      <c r="Z824" s="60"/>
      <c r="AA824" s="60"/>
      <c r="AB824" s="60"/>
      <c r="AC824" s="60"/>
    </row>
    <row r="825" spans="1:29" ht="24" customHeight="1" x14ac:dyDescent="0.4">
      <c r="A825" s="57"/>
      <c r="B825" s="59"/>
      <c r="C825" s="59"/>
      <c r="D825" s="58"/>
      <c r="E825" s="58"/>
      <c r="F825" s="59"/>
      <c r="G825" s="60"/>
      <c r="H825" s="60"/>
      <c r="I825" s="60"/>
      <c r="J825" s="60"/>
      <c r="K825" s="60"/>
      <c r="L825" s="60"/>
      <c r="M825" s="60"/>
      <c r="N825" s="60"/>
      <c r="O825" s="60"/>
      <c r="P825" s="60"/>
      <c r="Q825" s="60"/>
      <c r="R825" s="60"/>
      <c r="S825" s="60"/>
      <c r="T825" s="60"/>
      <c r="U825" s="60"/>
      <c r="V825" s="60"/>
      <c r="W825" s="60"/>
      <c r="X825" s="60"/>
      <c r="Y825" s="60"/>
      <c r="Z825" s="60"/>
      <c r="AA825" s="60"/>
      <c r="AB825" s="60"/>
      <c r="AC825" s="60"/>
    </row>
    <row r="826" spans="1:29" ht="24" customHeight="1" x14ac:dyDescent="0.4">
      <c r="A826" s="57"/>
      <c r="B826" s="59"/>
      <c r="C826" s="59"/>
      <c r="D826" s="58"/>
      <c r="E826" s="58"/>
      <c r="F826" s="59"/>
      <c r="G826" s="60"/>
      <c r="H826" s="60"/>
      <c r="I826" s="60"/>
      <c r="J826" s="60"/>
      <c r="K826" s="60"/>
      <c r="L826" s="60"/>
      <c r="M826" s="60"/>
      <c r="N826" s="60"/>
      <c r="O826" s="60"/>
      <c r="P826" s="60"/>
      <c r="Q826" s="60"/>
      <c r="R826" s="60"/>
      <c r="S826" s="60"/>
      <c r="T826" s="60"/>
      <c r="U826" s="60"/>
      <c r="V826" s="60"/>
      <c r="W826" s="60"/>
      <c r="X826" s="60"/>
      <c r="Y826" s="60"/>
      <c r="Z826" s="60"/>
      <c r="AA826" s="60"/>
      <c r="AB826" s="60"/>
      <c r="AC826" s="60"/>
    </row>
    <row r="827" spans="1:29" ht="24" customHeight="1" x14ac:dyDescent="0.4">
      <c r="A827" s="57"/>
      <c r="B827" s="59"/>
      <c r="C827" s="59"/>
      <c r="D827" s="58"/>
      <c r="E827" s="58"/>
      <c r="F827" s="59"/>
      <c r="G827" s="60"/>
      <c r="H827" s="60"/>
      <c r="I827" s="60"/>
      <c r="J827" s="60"/>
      <c r="K827" s="60"/>
      <c r="L827" s="60"/>
      <c r="M827" s="60"/>
      <c r="N827" s="60"/>
      <c r="O827" s="60"/>
      <c r="P827" s="60"/>
      <c r="Q827" s="60"/>
      <c r="R827" s="60"/>
      <c r="S827" s="60"/>
      <c r="T827" s="60"/>
      <c r="U827" s="60"/>
      <c r="V827" s="60"/>
      <c r="W827" s="60"/>
      <c r="X827" s="60"/>
      <c r="Y827" s="60"/>
      <c r="Z827" s="60"/>
      <c r="AA827" s="60"/>
      <c r="AB827" s="60"/>
      <c r="AC827" s="60"/>
    </row>
    <row r="828" spans="1:29" ht="24" customHeight="1" x14ac:dyDescent="0.4">
      <c r="A828" s="57"/>
      <c r="B828" s="59"/>
      <c r="C828" s="59"/>
      <c r="D828" s="58"/>
      <c r="E828" s="58"/>
      <c r="F828" s="59"/>
      <c r="G828" s="60"/>
      <c r="H828" s="60"/>
      <c r="I828" s="60"/>
      <c r="J828" s="60"/>
      <c r="K828" s="60"/>
      <c r="L828" s="60"/>
      <c r="M828" s="60"/>
      <c r="N828" s="60"/>
      <c r="O828" s="60"/>
      <c r="P828" s="60"/>
      <c r="Q828" s="60"/>
      <c r="R828" s="60"/>
      <c r="S828" s="60"/>
      <c r="T828" s="60"/>
      <c r="U828" s="60"/>
      <c r="V828" s="60"/>
      <c r="W828" s="60"/>
      <c r="X828" s="60"/>
      <c r="Y828" s="60"/>
      <c r="Z828" s="60"/>
      <c r="AA828" s="60"/>
      <c r="AB828" s="60"/>
      <c r="AC828" s="60"/>
    </row>
    <row r="829" spans="1:29" ht="24" customHeight="1" x14ac:dyDescent="0.4">
      <c r="A829" s="57"/>
      <c r="B829" s="59"/>
      <c r="C829" s="59"/>
      <c r="D829" s="58"/>
      <c r="E829" s="58"/>
      <c r="F829" s="59"/>
      <c r="G829" s="60"/>
      <c r="H829" s="60"/>
      <c r="I829" s="60"/>
      <c r="J829" s="60"/>
      <c r="K829" s="60"/>
      <c r="L829" s="60"/>
      <c r="M829" s="60"/>
      <c r="N829" s="60"/>
      <c r="O829" s="60"/>
      <c r="P829" s="60"/>
      <c r="Q829" s="60"/>
      <c r="R829" s="60"/>
      <c r="S829" s="60"/>
      <c r="T829" s="60"/>
      <c r="U829" s="60"/>
      <c r="V829" s="60"/>
      <c r="W829" s="60"/>
      <c r="X829" s="60"/>
      <c r="Y829" s="60"/>
      <c r="Z829" s="60"/>
      <c r="AA829" s="60"/>
      <c r="AB829" s="60"/>
      <c r="AC829" s="60"/>
    </row>
    <row r="830" spans="1:29" ht="24" customHeight="1" x14ac:dyDescent="0.4">
      <c r="A830" s="57"/>
      <c r="B830" s="59"/>
      <c r="C830" s="59"/>
      <c r="D830" s="58"/>
      <c r="E830" s="58"/>
      <c r="F830" s="59"/>
      <c r="G830" s="60"/>
      <c r="H830" s="60"/>
      <c r="I830" s="60"/>
      <c r="J830" s="60"/>
      <c r="K830" s="60"/>
      <c r="L830" s="60"/>
      <c r="M830" s="60"/>
      <c r="N830" s="60"/>
      <c r="O830" s="60"/>
      <c r="P830" s="60"/>
      <c r="Q830" s="60"/>
      <c r="R830" s="60"/>
      <c r="S830" s="60"/>
      <c r="T830" s="60"/>
      <c r="U830" s="60"/>
      <c r="V830" s="60"/>
      <c r="W830" s="60"/>
      <c r="X830" s="60"/>
      <c r="Y830" s="60"/>
      <c r="Z830" s="60"/>
      <c r="AA830" s="60"/>
      <c r="AB830" s="60"/>
      <c r="AC830" s="60"/>
    </row>
    <row r="831" spans="1:29" ht="24" customHeight="1" x14ac:dyDescent="0.4">
      <c r="A831" s="57"/>
      <c r="B831" s="59"/>
      <c r="C831" s="59"/>
      <c r="D831" s="58"/>
      <c r="E831" s="58"/>
      <c r="F831" s="59"/>
      <c r="G831" s="60"/>
      <c r="H831" s="60"/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  <c r="T831" s="60"/>
      <c r="U831" s="60"/>
      <c r="V831" s="60"/>
      <c r="W831" s="60"/>
      <c r="X831" s="60"/>
      <c r="Y831" s="60"/>
      <c r="Z831" s="60"/>
      <c r="AA831" s="60"/>
      <c r="AB831" s="60"/>
      <c r="AC831" s="60"/>
    </row>
    <row r="832" spans="1:29" ht="24" customHeight="1" x14ac:dyDescent="0.4">
      <c r="A832" s="57"/>
      <c r="B832" s="59"/>
      <c r="C832" s="59"/>
      <c r="D832" s="58"/>
      <c r="E832" s="58"/>
      <c r="F832" s="59"/>
      <c r="G832" s="60"/>
      <c r="H832" s="60"/>
      <c r="I832" s="60"/>
      <c r="J832" s="60"/>
      <c r="K832" s="60"/>
      <c r="L832" s="60"/>
      <c r="M832" s="60"/>
      <c r="N832" s="60"/>
      <c r="O832" s="60"/>
      <c r="P832" s="60"/>
      <c r="Q832" s="60"/>
      <c r="R832" s="60"/>
      <c r="S832" s="60"/>
      <c r="T832" s="60"/>
      <c r="U832" s="60"/>
      <c r="V832" s="60"/>
      <c r="W832" s="60"/>
      <c r="X832" s="60"/>
      <c r="Y832" s="60"/>
      <c r="Z832" s="60"/>
      <c r="AA832" s="60"/>
      <c r="AB832" s="60"/>
      <c r="AC832" s="60"/>
    </row>
    <row r="833" spans="1:29" ht="24" customHeight="1" x14ac:dyDescent="0.4">
      <c r="A833" s="57"/>
      <c r="B833" s="59"/>
      <c r="C833" s="59"/>
      <c r="D833" s="58"/>
      <c r="E833" s="58"/>
      <c r="F833" s="59"/>
      <c r="G833" s="60"/>
      <c r="H833" s="60"/>
      <c r="I833" s="60"/>
      <c r="J833" s="60"/>
      <c r="K833" s="60"/>
      <c r="L833" s="60"/>
      <c r="M833" s="60"/>
      <c r="N833" s="60"/>
      <c r="O833" s="60"/>
      <c r="P833" s="60"/>
      <c r="Q833" s="60"/>
      <c r="R833" s="60"/>
      <c r="S833" s="60"/>
      <c r="T833" s="60"/>
      <c r="U833" s="60"/>
      <c r="V833" s="60"/>
      <c r="W833" s="60"/>
      <c r="X833" s="60"/>
      <c r="Y833" s="60"/>
      <c r="Z833" s="60"/>
      <c r="AA833" s="60"/>
      <c r="AB833" s="60"/>
      <c r="AC833" s="60"/>
    </row>
    <row r="834" spans="1:29" ht="24" customHeight="1" x14ac:dyDescent="0.4">
      <c r="A834" s="57"/>
      <c r="B834" s="59"/>
      <c r="C834" s="59"/>
      <c r="D834" s="58"/>
      <c r="E834" s="58"/>
      <c r="F834" s="59"/>
      <c r="G834" s="60"/>
      <c r="H834" s="60"/>
      <c r="I834" s="60"/>
      <c r="J834" s="60"/>
      <c r="K834" s="60"/>
      <c r="L834" s="60"/>
      <c r="M834" s="60"/>
      <c r="N834" s="60"/>
      <c r="O834" s="60"/>
      <c r="P834" s="60"/>
      <c r="Q834" s="60"/>
      <c r="R834" s="60"/>
      <c r="S834" s="60"/>
      <c r="T834" s="60"/>
      <c r="U834" s="60"/>
      <c r="V834" s="60"/>
      <c r="W834" s="60"/>
      <c r="X834" s="60"/>
      <c r="Y834" s="60"/>
      <c r="Z834" s="60"/>
      <c r="AA834" s="60"/>
      <c r="AB834" s="60"/>
      <c r="AC834" s="60"/>
    </row>
    <row r="835" spans="1:29" ht="24" customHeight="1" x14ac:dyDescent="0.4">
      <c r="A835" s="57"/>
      <c r="B835" s="59"/>
      <c r="C835" s="59"/>
      <c r="D835" s="58"/>
      <c r="E835" s="58"/>
      <c r="F835" s="59"/>
      <c r="G835" s="60"/>
      <c r="H835" s="60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  <c r="T835" s="60"/>
      <c r="U835" s="60"/>
      <c r="V835" s="60"/>
      <c r="W835" s="60"/>
      <c r="X835" s="60"/>
      <c r="Y835" s="60"/>
      <c r="Z835" s="60"/>
      <c r="AA835" s="60"/>
      <c r="AB835" s="60"/>
      <c r="AC835" s="60"/>
    </row>
    <row r="836" spans="1:29" ht="24" customHeight="1" x14ac:dyDescent="0.4">
      <c r="A836" s="57"/>
      <c r="B836" s="59"/>
      <c r="C836" s="59"/>
      <c r="D836" s="58"/>
      <c r="E836" s="58"/>
      <c r="F836" s="59"/>
      <c r="G836" s="60"/>
      <c r="H836" s="60"/>
      <c r="I836" s="60"/>
      <c r="J836" s="60"/>
      <c r="K836" s="60"/>
      <c r="L836" s="60"/>
      <c r="M836" s="60"/>
      <c r="N836" s="60"/>
      <c r="O836" s="60"/>
      <c r="P836" s="60"/>
      <c r="Q836" s="60"/>
      <c r="R836" s="60"/>
      <c r="S836" s="60"/>
      <c r="T836" s="60"/>
      <c r="U836" s="60"/>
      <c r="V836" s="60"/>
      <c r="W836" s="60"/>
      <c r="X836" s="60"/>
      <c r="Y836" s="60"/>
      <c r="Z836" s="60"/>
      <c r="AA836" s="60"/>
      <c r="AB836" s="60"/>
      <c r="AC836" s="60"/>
    </row>
    <row r="837" spans="1:29" ht="24" customHeight="1" x14ac:dyDescent="0.4">
      <c r="A837" s="57"/>
      <c r="B837" s="59"/>
      <c r="C837" s="59"/>
      <c r="D837" s="58"/>
      <c r="E837" s="58"/>
      <c r="F837" s="59"/>
      <c r="G837" s="60"/>
      <c r="H837" s="60"/>
      <c r="I837" s="60"/>
      <c r="J837" s="60"/>
      <c r="K837" s="60"/>
      <c r="L837" s="60"/>
      <c r="M837" s="60"/>
      <c r="N837" s="60"/>
      <c r="O837" s="60"/>
      <c r="P837" s="60"/>
      <c r="Q837" s="60"/>
      <c r="R837" s="60"/>
      <c r="S837" s="60"/>
      <c r="T837" s="60"/>
      <c r="U837" s="60"/>
      <c r="V837" s="60"/>
      <c r="W837" s="60"/>
      <c r="X837" s="60"/>
      <c r="Y837" s="60"/>
      <c r="Z837" s="60"/>
      <c r="AA837" s="60"/>
      <c r="AB837" s="60"/>
      <c r="AC837" s="60"/>
    </row>
    <row r="838" spans="1:29" ht="24" customHeight="1" x14ac:dyDescent="0.4">
      <c r="A838" s="57"/>
      <c r="B838" s="59"/>
      <c r="C838" s="59"/>
      <c r="D838" s="58"/>
      <c r="E838" s="58"/>
      <c r="F838" s="59"/>
      <c r="G838" s="60"/>
      <c r="H838" s="60"/>
      <c r="I838" s="60"/>
      <c r="J838" s="60"/>
      <c r="K838" s="60"/>
      <c r="L838" s="60"/>
      <c r="M838" s="60"/>
      <c r="N838" s="60"/>
      <c r="O838" s="60"/>
      <c r="P838" s="60"/>
      <c r="Q838" s="60"/>
      <c r="R838" s="60"/>
      <c r="S838" s="60"/>
      <c r="T838" s="60"/>
      <c r="U838" s="60"/>
      <c r="V838" s="60"/>
      <c r="W838" s="60"/>
      <c r="X838" s="60"/>
      <c r="Y838" s="60"/>
      <c r="Z838" s="60"/>
      <c r="AA838" s="60"/>
      <c r="AB838" s="60"/>
      <c r="AC838" s="60"/>
    </row>
    <row r="839" spans="1:29" ht="24" customHeight="1" x14ac:dyDescent="0.4">
      <c r="A839" s="57"/>
      <c r="B839" s="59"/>
      <c r="C839" s="59"/>
      <c r="D839" s="58"/>
      <c r="E839" s="58"/>
      <c r="F839" s="59"/>
      <c r="G839" s="60"/>
      <c r="H839" s="60"/>
      <c r="I839" s="60"/>
      <c r="J839" s="60"/>
      <c r="K839" s="60"/>
      <c r="L839" s="60"/>
      <c r="M839" s="60"/>
      <c r="N839" s="60"/>
      <c r="O839" s="60"/>
      <c r="P839" s="60"/>
      <c r="Q839" s="60"/>
      <c r="R839" s="60"/>
      <c r="S839" s="60"/>
      <c r="T839" s="60"/>
      <c r="U839" s="60"/>
      <c r="V839" s="60"/>
      <c r="W839" s="60"/>
      <c r="X839" s="60"/>
      <c r="Y839" s="60"/>
      <c r="Z839" s="60"/>
      <c r="AA839" s="60"/>
      <c r="AB839" s="60"/>
      <c r="AC839" s="60"/>
    </row>
    <row r="840" spans="1:29" ht="24" customHeight="1" x14ac:dyDescent="0.4">
      <c r="A840" s="57"/>
      <c r="B840" s="59"/>
      <c r="C840" s="59"/>
      <c r="D840" s="58"/>
      <c r="E840" s="58"/>
      <c r="F840" s="59"/>
      <c r="G840" s="60"/>
      <c r="H840" s="60"/>
      <c r="I840" s="60"/>
      <c r="J840" s="60"/>
      <c r="K840" s="60"/>
      <c r="L840" s="60"/>
      <c r="M840" s="60"/>
      <c r="N840" s="60"/>
      <c r="O840" s="60"/>
      <c r="P840" s="60"/>
      <c r="Q840" s="60"/>
      <c r="R840" s="60"/>
      <c r="S840" s="60"/>
      <c r="T840" s="60"/>
      <c r="U840" s="60"/>
      <c r="V840" s="60"/>
      <c r="W840" s="60"/>
      <c r="X840" s="60"/>
      <c r="Y840" s="60"/>
      <c r="Z840" s="60"/>
      <c r="AA840" s="60"/>
      <c r="AB840" s="60"/>
      <c r="AC840" s="60"/>
    </row>
    <row r="841" spans="1:29" ht="24" customHeight="1" x14ac:dyDescent="0.4">
      <c r="A841" s="57"/>
      <c r="B841" s="59"/>
      <c r="C841" s="59"/>
      <c r="D841" s="58"/>
      <c r="E841" s="58"/>
      <c r="F841" s="59"/>
      <c r="G841" s="60"/>
      <c r="H841" s="60"/>
      <c r="I841" s="60"/>
      <c r="J841" s="60"/>
      <c r="K841" s="60"/>
      <c r="L841" s="60"/>
      <c r="M841" s="60"/>
      <c r="N841" s="60"/>
      <c r="O841" s="60"/>
      <c r="P841" s="60"/>
      <c r="Q841" s="60"/>
      <c r="R841" s="60"/>
      <c r="S841" s="60"/>
      <c r="T841" s="60"/>
      <c r="U841" s="60"/>
      <c r="V841" s="60"/>
      <c r="W841" s="60"/>
      <c r="X841" s="60"/>
      <c r="Y841" s="60"/>
      <c r="Z841" s="60"/>
      <c r="AA841" s="60"/>
      <c r="AB841" s="60"/>
      <c r="AC841" s="60"/>
    </row>
    <row r="842" spans="1:29" ht="24" customHeight="1" x14ac:dyDescent="0.4">
      <c r="A842" s="57"/>
      <c r="B842" s="59"/>
      <c r="C842" s="59"/>
      <c r="D842" s="58"/>
      <c r="E842" s="58"/>
      <c r="F842" s="59"/>
      <c r="G842" s="60"/>
      <c r="H842" s="60"/>
      <c r="I842" s="60"/>
      <c r="J842" s="60"/>
      <c r="K842" s="60"/>
      <c r="L842" s="60"/>
      <c r="M842" s="60"/>
      <c r="N842" s="60"/>
      <c r="O842" s="60"/>
      <c r="P842" s="60"/>
      <c r="Q842" s="60"/>
      <c r="R842" s="60"/>
      <c r="S842" s="60"/>
      <c r="T842" s="60"/>
      <c r="U842" s="60"/>
      <c r="V842" s="60"/>
      <c r="W842" s="60"/>
      <c r="X842" s="60"/>
      <c r="Y842" s="60"/>
      <c r="Z842" s="60"/>
      <c r="AA842" s="60"/>
      <c r="AB842" s="60"/>
      <c r="AC842" s="60"/>
    </row>
    <row r="843" spans="1:29" ht="24" customHeight="1" x14ac:dyDescent="0.4">
      <c r="A843" s="57"/>
      <c r="B843" s="59"/>
      <c r="C843" s="59"/>
      <c r="D843" s="58"/>
      <c r="E843" s="58"/>
      <c r="F843" s="59"/>
      <c r="G843" s="60"/>
      <c r="H843" s="60"/>
      <c r="I843" s="60"/>
      <c r="J843" s="60"/>
      <c r="K843" s="60"/>
      <c r="L843" s="60"/>
      <c r="M843" s="60"/>
      <c r="N843" s="60"/>
      <c r="O843" s="60"/>
      <c r="P843" s="60"/>
      <c r="Q843" s="60"/>
      <c r="R843" s="60"/>
      <c r="S843" s="60"/>
      <c r="T843" s="60"/>
      <c r="U843" s="60"/>
      <c r="V843" s="60"/>
      <c r="W843" s="60"/>
      <c r="X843" s="60"/>
      <c r="Y843" s="60"/>
      <c r="Z843" s="60"/>
      <c r="AA843" s="60"/>
      <c r="AB843" s="60"/>
      <c r="AC843" s="60"/>
    </row>
    <row r="844" spans="1:29" ht="24" customHeight="1" x14ac:dyDescent="0.4">
      <c r="A844" s="57"/>
      <c r="B844" s="59"/>
      <c r="C844" s="59"/>
      <c r="D844" s="58"/>
      <c r="E844" s="58"/>
      <c r="F844" s="59"/>
      <c r="G844" s="60"/>
      <c r="H844" s="60"/>
      <c r="I844" s="60"/>
      <c r="J844" s="60"/>
      <c r="K844" s="60"/>
      <c r="L844" s="60"/>
      <c r="M844" s="60"/>
      <c r="N844" s="60"/>
      <c r="O844" s="60"/>
      <c r="P844" s="60"/>
      <c r="Q844" s="60"/>
      <c r="R844" s="60"/>
      <c r="S844" s="60"/>
      <c r="T844" s="60"/>
      <c r="U844" s="60"/>
      <c r="V844" s="60"/>
      <c r="W844" s="60"/>
      <c r="X844" s="60"/>
      <c r="Y844" s="60"/>
      <c r="Z844" s="60"/>
      <c r="AA844" s="60"/>
      <c r="AB844" s="60"/>
      <c r="AC844" s="60"/>
    </row>
    <row r="845" spans="1:29" ht="24" customHeight="1" x14ac:dyDescent="0.4">
      <c r="A845" s="57"/>
      <c r="B845" s="59"/>
      <c r="C845" s="59"/>
      <c r="D845" s="58"/>
      <c r="E845" s="58"/>
      <c r="F845" s="59"/>
      <c r="G845" s="60"/>
      <c r="H845" s="60"/>
      <c r="I845" s="60"/>
      <c r="J845" s="60"/>
      <c r="K845" s="60"/>
      <c r="L845" s="60"/>
      <c r="M845" s="60"/>
      <c r="N845" s="60"/>
      <c r="O845" s="60"/>
      <c r="P845" s="60"/>
      <c r="Q845" s="60"/>
      <c r="R845" s="60"/>
      <c r="S845" s="60"/>
      <c r="T845" s="60"/>
      <c r="U845" s="60"/>
      <c r="V845" s="60"/>
      <c r="W845" s="60"/>
      <c r="X845" s="60"/>
      <c r="Y845" s="60"/>
      <c r="Z845" s="60"/>
      <c r="AA845" s="60"/>
      <c r="AB845" s="60"/>
      <c r="AC845" s="60"/>
    </row>
    <row r="846" spans="1:29" ht="24" customHeight="1" x14ac:dyDescent="0.4">
      <c r="A846" s="57"/>
      <c r="B846" s="59"/>
      <c r="C846" s="59"/>
      <c r="D846" s="58"/>
      <c r="E846" s="58"/>
      <c r="F846" s="59"/>
      <c r="G846" s="60"/>
      <c r="H846" s="60"/>
      <c r="I846" s="60"/>
      <c r="J846" s="60"/>
      <c r="K846" s="60"/>
      <c r="L846" s="60"/>
      <c r="M846" s="60"/>
      <c r="N846" s="60"/>
      <c r="O846" s="60"/>
      <c r="P846" s="60"/>
      <c r="Q846" s="60"/>
      <c r="R846" s="60"/>
      <c r="S846" s="60"/>
      <c r="T846" s="60"/>
      <c r="U846" s="60"/>
      <c r="V846" s="60"/>
      <c r="W846" s="60"/>
      <c r="X846" s="60"/>
      <c r="Y846" s="60"/>
      <c r="Z846" s="60"/>
      <c r="AA846" s="60"/>
      <c r="AB846" s="60"/>
      <c r="AC846" s="60"/>
    </row>
    <row r="847" spans="1:29" ht="24" customHeight="1" x14ac:dyDescent="0.4">
      <c r="A847" s="57"/>
      <c r="B847" s="59"/>
      <c r="C847" s="59"/>
      <c r="D847" s="58"/>
      <c r="E847" s="58"/>
      <c r="F847" s="59"/>
      <c r="G847" s="60"/>
      <c r="H847" s="60"/>
      <c r="I847" s="60"/>
      <c r="J847" s="60"/>
      <c r="K847" s="60"/>
      <c r="L847" s="60"/>
      <c r="M847" s="60"/>
      <c r="N847" s="60"/>
      <c r="O847" s="60"/>
      <c r="P847" s="60"/>
      <c r="Q847" s="60"/>
      <c r="R847" s="60"/>
      <c r="S847" s="60"/>
      <c r="T847" s="60"/>
      <c r="U847" s="60"/>
      <c r="V847" s="60"/>
      <c r="W847" s="60"/>
      <c r="X847" s="60"/>
      <c r="Y847" s="60"/>
      <c r="Z847" s="60"/>
      <c r="AA847" s="60"/>
      <c r="AB847" s="60"/>
      <c r="AC847" s="60"/>
    </row>
    <row r="848" spans="1:29" ht="24" customHeight="1" x14ac:dyDescent="0.4">
      <c r="A848" s="57"/>
      <c r="B848" s="59"/>
      <c r="C848" s="59"/>
      <c r="D848" s="58"/>
      <c r="E848" s="58"/>
      <c r="F848" s="59"/>
      <c r="G848" s="60"/>
      <c r="H848" s="60"/>
      <c r="I848" s="60"/>
      <c r="J848" s="60"/>
      <c r="K848" s="60"/>
      <c r="L848" s="60"/>
      <c r="M848" s="60"/>
      <c r="N848" s="60"/>
      <c r="O848" s="60"/>
      <c r="P848" s="60"/>
      <c r="Q848" s="60"/>
      <c r="R848" s="60"/>
      <c r="S848" s="60"/>
      <c r="T848" s="60"/>
      <c r="U848" s="60"/>
      <c r="V848" s="60"/>
      <c r="W848" s="60"/>
      <c r="X848" s="60"/>
      <c r="Y848" s="60"/>
      <c r="Z848" s="60"/>
      <c r="AA848" s="60"/>
      <c r="AB848" s="60"/>
      <c r="AC848" s="60"/>
    </row>
    <row r="849" spans="1:29" ht="24" customHeight="1" x14ac:dyDescent="0.4">
      <c r="A849" s="57"/>
      <c r="B849" s="59"/>
      <c r="C849" s="59"/>
      <c r="D849" s="58"/>
      <c r="E849" s="58"/>
      <c r="F849" s="59"/>
      <c r="G849" s="60"/>
      <c r="H849" s="60"/>
      <c r="I849" s="60"/>
      <c r="J849" s="60"/>
      <c r="K849" s="60"/>
      <c r="L849" s="60"/>
      <c r="M849" s="60"/>
      <c r="N849" s="60"/>
      <c r="O849" s="60"/>
      <c r="P849" s="60"/>
      <c r="Q849" s="60"/>
      <c r="R849" s="60"/>
      <c r="S849" s="60"/>
      <c r="T849" s="60"/>
      <c r="U849" s="60"/>
      <c r="V849" s="60"/>
      <c r="W849" s="60"/>
      <c r="X849" s="60"/>
      <c r="Y849" s="60"/>
      <c r="Z849" s="60"/>
      <c r="AA849" s="60"/>
      <c r="AB849" s="60"/>
      <c r="AC849" s="60"/>
    </row>
    <row r="850" spans="1:29" ht="24" customHeight="1" x14ac:dyDescent="0.4">
      <c r="A850" s="57"/>
      <c r="B850" s="59"/>
      <c r="C850" s="59"/>
      <c r="D850" s="58"/>
      <c r="E850" s="58"/>
      <c r="F850" s="59"/>
      <c r="G850" s="60"/>
      <c r="H850" s="60"/>
      <c r="I850" s="60"/>
      <c r="J850" s="60"/>
      <c r="K850" s="60"/>
      <c r="L850" s="60"/>
      <c r="M850" s="60"/>
      <c r="N850" s="60"/>
      <c r="O850" s="60"/>
      <c r="P850" s="60"/>
      <c r="Q850" s="60"/>
      <c r="R850" s="60"/>
      <c r="S850" s="60"/>
      <c r="T850" s="60"/>
      <c r="U850" s="60"/>
      <c r="V850" s="60"/>
      <c r="W850" s="60"/>
      <c r="X850" s="60"/>
      <c r="Y850" s="60"/>
      <c r="Z850" s="60"/>
      <c r="AA850" s="60"/>
      <c r="AB850" s="60"/>
      <c r="AC850" s="60"/>
    </row>
    <row r="851" spans="1:29" ht="24" customHeight="1" x14ac:dyDescent="0.4">
      <c r="A851" s="57"/>
      <c r="B851" s="59"/>
      <c r="C851" s="59"/>
      <c r="D851" s="58"/>
      <c r="E851" s="58"/>
      <c r="F851" s="59"/>
      <c r="G851" s="60"/>
      <c r="H851" s="60"/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  <c r="AA851" s="60"/>
      <c r="AB851" s="60"/>
      <c r="AC851" s="60"/>
    </row>
    <row r="852" spans="1:29" ht="24" customHeight="1" x14ac:dyDescent="0.4">
      <c r="A852" s="57"/>
      <c r="B852" s="59"/>
      <c r="C852" s="59"/>
      <c r="D852" s="58"/>
      <c r="E852" s="58"/>
      <c r="F852" s="59"/>
      <c r="G852" s="60"/>
      <c r="H852" s="60"/>
      <c r="I852" s="60"/>
      <c r="J852" s="60"/>
      <c r="K852" s="60"/>
      <c r="L852" s="60"/>
      <c r="M852" s="60"/>
      <c r="N852" s="60"/>
      <c r="O852" s="60"/>
      <c r="P852" s="60"/>
      <c r="Q852" s="60"/>
      <c r="R852" s="60"/>
      <c r="S852" s="60"/>
      <c r="T852" s="60"/>
      <c r="U852" s="60"/>
      <c r="V852" s="60"/>
      <c r="W852" s="60"/>
      <c r="X852" s="60"/>
      <c r="Y852" s="60"/>
      <c r="Z852" s="60"/>
      <c r="AA852" s="60"/>
      <c r="AB852" s="60"/>
      <c r="AC852" s="60"/>
    </row>
    <row r="853" spans="1:29" ht="24" customHeight="1" x14ac:dyDescent="0.4">
      <c r="A853" s="57"/>
      <c r="B853" s="59"/>
      <c r="C853" s="59"/>
      <c r="D853" s="58"/>
      <c r="E853" s="58"/>
      <c r="F853" s="59"/>
      <c r="G853" s="60"/>
      <c r="H853" s="60"/>
      <c r="I853" s="60"/>
      <c r="J853" s="60"/>
      <c r="K853" s="60"/>
      <c r="L853" s="60"/>
      <c r="M853" s="60"/>
      <c r="N853" s="60"/>
      <c r="O853" s="60"/>
      <c r="P853" s="60"/>
      <c r="Q853" s="60"/>
      <c r="R853" s="60"/>
      <c r="S853" s="60"/>
      <c r="T853" s="60"/>
      <c r="U853" s="60"/>
      <c r="V853" s="60"/>
      <c r="W853" s="60"/>
      <c r="X853" s="60"/>
      <c r="Y853" s="60"/>
      <c r="Z853" s="60"/>
      <c r="AA853" s="60"/>
      <c r="AB853" s="60"/>
      <c r="AC853" s="60"/>
    </row>
    <row r="854" spans="1:29" ht="24" customHeight="1" x14ac:dyDescent="0.4">
      <c r="A854" s="57"/>
      <c r="B854" s="59"/>
      <c r="C854" s="59"/>
      <c r="D854" s="58"/>
      <c r="E854" s="58"/>
      <c r="F854" s="59"/>
      <c r="G854" s="60"/>
      <c r="H854" s="60"/>
      <c r="I854" s="60"/>
      <c r="J854" s="60"/>
      <c r="K854" s="60"/>
      <c r="L854" s="60"/>
      <c r="M854" s="60"/>
      <c r="N854" s="60"/>
      <c r="O854" s="60"/>
      <c r="P854" s="60"/>
      <c r="Q854" s="60"/>
      <c r="R854" s="60"/>
      <c r="S854" s="60"/>
      <c r="T854" s="60"/>
      <c r="U854" s="60"/>
      <c r="V854" s="60"/>
      <c r="W854" s="60"/>
      <c r="X854" s="60"/>
      <c r="Y854" s="60"/>
      <c r="Z854" s="60"/>
      <c r="AA854" s="60"/>
      <c r="AB854" s="60"/>
      <c r="AC854" s="60"/>
    </row>
    <row r="855" spans="1:29" ht="24" customHeight="1" x14ac:dyDescent="0.4">
      <c r="A855" s="57"/>
      <c r="B855" s="59"/>
      <c r="C855" s="59"/>
      <c r="D855" s="58"/>
      <c r="E855" s="58"/>
      <c r="F855" s="59"/>
      <c r="G855" s="60"/>
      <c r="H855" s="60"/>
      <c r="I855" s="60"/>
      <c r="J855" s="60"/>
      <c r="K855" s="60"/>
      <c r="L855" s="60"/>
      <c r="M855" s="60"/>
      <c r="N855" s="60"/>
      <c r="O855" s="60"/>
      <c r="P855" s="60"/>
      <c r="Q855" s="60"/>
      <c r="R855" s="60"/>
      <c r="S855" s="60"/>
      <c r="T855" s="60"/>
      <c r="U855" s="60"/>
      <c r="V855" s="60"/>
      <c r="W855" s="60"/>
      <c r="X855" s="60"/>
      <c r="Y855" s="60"/>
      <c r="Z855" s="60"/>
      <c r="AA855" s="60"/>
      <c r="AB855" s="60"/>
      <c r="AC855" s="60"/>
    </row>
    <row r="856" spans="1:29" ht="24" customHeight="1" x14ac:dyDescent="0.4">
      <c r="A856" s="57"/>
      <c r="B856" s="59"/>
      <c r="C856" s="59"/>
      <c r="D856" s="58"/>
      <c r="E856" s="58"/>
      <c r="F856" s="59"/>
      <c r="G856" s="60"/>
      <c r="H856" s="60"/>
      <c r="I856" s="60"/>
      <c r="J856" s="60"/>
      <c r="K856" s="60"/>
      <c r="L856" s="60"/>
      <c r="M856" s="60"/>
      <c r="N856" s="60"/>
      <c r="O856" s="60"/>
      <c r="P856" s="60"/>
      <c r="Q856" s="60"/>
      <c r="R856" s="60"/>
      <c r="S856" s="60"/>
      <c r="T856" s="60"/>
      <c r="U856" s="60"/>
      <c r="V856" s="60"/>
      <c r="W856" s="60"/>
      <c r="X856" s="60"/>
      <c r="Y856" s="60"/>
      <c r="Z856" s="60"/>
      <c r="AA856" s="60"/>
      <c r="AB856" s="60"/>
      <c r="AC856" s="60"/>
    </row>
    <row r="857" spans="1:29" ht="24" customHeight="1" x14ac:dyDescent="0.4">
      <c r="A857" s="57"/>
      <c r="B857" s="59"/>
      <c r="C857" s="59"/>
      <c r="D857" s="58"/>
      <c r="E857" s="58"/>
      <c r="F857" s="59"/>
      <c r="G857" s="60"/>
      <c r="H857" s="60"/>
      <c r="I857" s="60"/>
      <c r="J857" s="60"/>
      <c r="K857" s="60"/>
      <c r="L857" s="60"/>
      <c r="M857" s="60"/>
      <c r="N857" s="60"/>
      <c r="O857" s="60"/>
      <c r="P857" s="60"/>
      <c r="Q857" s="60"/>
      <c r="R857" s="60"/>
      <c r="S857" s="60"/>
      <c r="T857" s="60"/>
      <c r="U857" s="60"/>
      <c r="V857" s="60"/>
      <c r="W857" s="60"/>
      <c r="X857" s="60"/>
      <c r="Y857" s="60"/>
      <c r="Z857" s="60"/>
      <c r="AA857" s="60"/>
      <c r="AB857" s="60"/>
      <c r="AC857" s="60"/>
    </row>
    <row r="858" spans="1:29" ht="24" customHeight="1" x14ac:dyDescent="0.4">
      <c r="A858" s="57"/>
      <c r="B858" s="59"/>
      <c r="C858" s="59"/>
      <c r="D858" s="58"/>
      <c r="E858" s="58"/>
      <c r="F858" s="59"/>
      <c r="G858" s="60"/>
      <c r="H858" s="60"/>
      <c r="I858" s="60"/>
      <c r="J858" s="60"/>
      <c r="K858" s="60"/>
      <c r="L858" s="60"/>
      <c r="M858" s="60"/>
      <c r="N858" s="60"/>
      <c r="O858" s="60"/>
      <c r="P858" s="60"/>
      <c r="Q858" s="60"/>
      <c r="R858" s="60"/>
      <c r="S858" s="60"/>
      <c r="T858" s="60"/>
      <c r="U858" s="60"/>
      <c r="V858" s="60"/>
      <c r="W858" s="60"/>
      <c r="X858" s="60"/>
      <c r="Y858" s="60"/>
      <c r="Z858" s="60"/>
      <c r="AA858" s="60"/>
      <c r="AB858" s="60"/>
      <c r="AC858" s="60"/>
    </row>
    <row r="859" spans="1:29" ht="24" customHeight="1" x14ac:dyDescent="0.4">
      <c r="A859" s="57"/>
      <c r="B859" s="59"/>
      <c r="C859" s="59"/>
      <c r="D859" s="58"/>
      <c r="E859" s="58"/>
      <c r="F859" s="59"/>
      <c r="G859" s="60"/>
      <c r="H859" s="60"/>
      <c r="I859" s="60"/>
      <c r="J859" s="60"/>
      <c r="K859" s="60"/>
      <c r="L859" s="60"/>
      <c r="M859" s="60"/>
      <c r="N859" s="60"/>
      <c r="O859" s="60"/>
      <c r="P859" s="60"/>
      <c r="Q859" s="60"/>
      <c r="R859" s="60"/>
      <c r="S859" s="60"/>
      <c r="T859" s="60"/>
      <c r="U859" s="60"/>
      <c r="V859" s="60"/>
      <c r="W859" s="60"/>
      <c r="X859" s="60"/>
      <c r="Y859" s="60"/>
      <c r="Z859" s="60"/>
      <c r="AA859" s="60"/>
      <c r="AB859" s="60"/>
      <c r="AC859" s="60"/>
    </row>
    <row r="860" spans="1:29" ht="24" customHeight="1" x14ac:dyDescent="0.4">
      <c r="A860" s="57"/>
      <c r="B860" s="59"/>
      <c r="C860" s="59"/>
      <c r="D860" s="58"/>
      <c r="E860" s="58"/>
      <c r="F860" s="59"/>
      <c r="G860" s="60"/>
      <c r="H860" s="60"/>
      <c r="I860" s="60"/>
      <c r="J860" s="60"/>
      <c r="K860" s="60"/>
      <c r="L860" s="60"/>
      <c r="M860" s="60"/>
      <c r="N860" s="60"/>
      <c r="O860" s="60"/>
      <c r="P860" s="60"/>
      <c r="Q860" s="60"/>
      <c r="R860" s="60"/>
      <c r="S860" s="60"/>
      <c r="T860" s="60"/>
      <c r="U860" s="60"/>
      <c r="V860" s="60"/>
      <c r="W860" s="60"/>
      <c r="X860" s="60"/>
      <c r="Y860" s="60"/>
      <c r="Z860" s="60"/>
      <c r="AA860" s="60"/>
      <c r="AB860" s="60"/>
      <c r="AC860" s="60"/>
    </row>
    <row r="861" spans="1:29" ht="24" customHeight="1" x14ac:dyDescent="0.4">
      <c r="A861" s="57"/>
      <c r="B861" s="59"/>
      <c r="C861" s="59"/>
      <c r="D861" s="58"/>
      <c r="E861" s="58"/>
      <c r="F861" s="59"/>
      <c r="G861" s="60"/>
      <c r="H861" s="60"/>
      <c r="I861" s="60"/>
      <c r="J861" s="60"/>
      <c r="K861" s="60"/>
      <c r="L861" s="60"/>
      <c r="M861" s="60"/>
      <c r="N861" s="60"/>
      <c r="O861" s="60"/>
      <c r="P861" s="60"/>
      <c r="Q861" s="60"/>
      <c r="R861" s="60"/>
      <c r="S861" s="60"/>
      <c r="T861" s="60"/>
      <c r="U861" s="60"/>
      <c r="V861" s="60"/>
      <c r="W861" s="60"/>
      <c r="X861" s="60"/>
      <c r="Y861" s="60"/>
      <c r="Z861" s="60"/>
      <c r="AA861" s="60"/>
      <c r="AB861" s="60"/>
      <c r="AC861" s="60"/>
    </row>
    <row r="862" spans="1:29" ht="24" customHeight="1" x14ac:dyDescent="0.4">
      <c r="A862" s="57"/>
      <c r="B862" s="59"/>
      <c r="C862" s="59"/>
      <c r="D862" s="58"/>
      <c r="E862" s="58"/>
      <c r="F862" s="59"/>
      <c r="G862" s="60"/>
      <c r="H862" s="60"/>
      <c r="I862" s="60"/>
      <c r="J862" s="60"/>
      <c r="K862" s="60"/>
      <c r="L862" s="60"/>
      <c r="M862" s="60"/>
      <c r="N862" s="60"/>
      <c r="O862" s="60"/>
      <c r="P862" s="60"/>
      <c r="Q862" s="60"/>
      <c r="R862" s="60"/>
      <c r="S862" s="60"/>
      <c r="T862" s="60"/>
      <c r="U862" s="60"/>
      <c r="V862" s="60"/>
      <c r="W862" s="60"/>
      <c r="X862" s="60"/>
      <c r="Y862" s="60"/>
      <c r="Z862" s="60"/>
      <c r="AA862" s="60"/>
      <c r="AB862" s="60"/>
      <c r="AC862" s="60"/>
    </row>
    <row r="863" spans="1:29" ht="24" customHeight="1" x14ac:dyDescent="0.4">
      <c r="A863" s="57"/>
      <c r="B863" s="59"/>
      <c r="C863" s="59"/>
      <c r="D863" s="58"/>
      <c r="E863" s="58"/>
      <c r="F863" s="59"/>
      <c r="G863" s="60"/>
      <c r="H863" s="60"/>
      <c r="I863" s="60"/>
      <c r="J863" s="60"/>
      <c r="K863" s="60"/>
      <c r="L863" s="60"/>
      <c r="M863" s="60"/>
      <c r="N863" s="60"/>
      <c r="O863" s="60"/>
      <c r="P863" s="60"/>
      <c r="Q863" s="60"/>
      <c r="R863" s="60"/>
      <c r="S863" s="60"/>
      <c r="T863" s="60"/>
      <c r="U863" s="60"/>
      <c r="V863" s="60"/>
      <c r="W863" s="60"/>
      <c r="X863" s="60"/>
      <c r="Y863" s="60"/>
      <c r="Z863" s="60"/>
      <c r="AA863" s="60"/>
      <c r="AB863" s="60"/>
      <c r="AC863" s="60"/>
    </row>
    <row r="864" spans="1:29" ht="24" customHeight="1" x14ac:dyDescent="0.4">
      <c r="A864" s="57"/>
      <c r="B864" s="59"/>
      <c r="C864" s="59"/>
      <c r="D864" s="58"/>
      <c r="E864" s="58"/>
      <c r="F864" s="59"/>
      <c r="G864" s="60"/>
      <c r="H864" s="60"/>
      <c r="I864" s="60"/>
      <c r="J864" s="60"/>
      <c r="K864" s="60"/>
      <c r="L864" s="60"/>
      <c r="M864" s="60"/>
      <c r="N864" s="60"/>
      <c r="O864" s="60"/>
      <c r="P864" s="60"/>
      <c r="Q864" s="60"/>
      <c r="R864" s="60"/>
      <c r="S864" s="60"/>
      <c r="T864" s="60"/>
      <c r="U864" s="60"/>
      <c r="V864" s="60"/>
      <c r="W864" s="60"/>
      <c r="X864" s="60"/>
      <c r="Y864" s="60"/>
      <c r="Z864" s="60"/>
      <c r="AA864" s="60"/>
      <c r="AB864" s="60"/>
      <c r="AC864" s="60"/>
    </row>
    <row r="865" spans="1:29" ht="24" customHeight="1" x14ac:dyDescent="0.4">
      <c r="A865" s="57"/>
      <c r="B865" s="59"/>
      <c r="C865" s="59"/>
      <c r="D865" s="58"/>
      <c r="E865" s="58"/>
      <c r="F865" s="59"/>
      <c r="G865" s="60"/>
      <c r="H865" s="60"/>
      <c r="I865" s="60"/>
      <c r="J865" s="60"/>
      <c r="K865" s="60"/>
      <c r="L865" s="60"/>
      <c r="M865" s="60"/>
      <c r="N865" s="60"/>
      <c r="O865" s="60"/>
      <c r="P865" s="60"/>
      <c r="Q865" s="60"/>
      <c r="R865" s="60"/>
      <c r="S865" s="60"/>
      <c r="T865" s="60"/>
      <c r="U865" s="60"/>
      <c r="V865" s="60"/>
      <c r="W865" s="60"/>
      <c r="X865" s="60"/>
      <c r="Y865" s="60"/>
      <c r="Z865" s="60"/>
      <c r="AA865" s="60"/>
      <c r="AB865" s="60"/>
      <c r="AC865" s="60"/>
    </row>
    <row r="866" spans="1:29" ht="24" customHeight="1" x14ac:dyDescent="0.4">
      <c r="A866" s="57"/>
      <c r="B866" s="59"/>
      <c r="C866" s="59"/>
      <c r="D866" s="58"/>
      <c r="E866" s="58"/>
      <c r="F866" s="59"/>
      <c r="G866" s="60"/>
      <c r="H866" s="60"/>
      <c r="I866" s="60"/>
      <c r="J866" s="60"/>
      <c r="K866" s="60"/>
      <c r="L866" s="60"/>
      <c r="M866" s="60"/>
      <c r="N866" s="60"/>
      <c r="O866" s="60"/>
      <c r="P866" s="60"/>
      <c r="Q866" s="60"/>
      <c r="R866" s="60"/>
      <c r="S866" s="60"/>
      <c r="T866" s="60"/>
      <c r="U866" s="60"/>
      <c r="V866" s="60"/>
      <c r="W866" s="60"/>
      <c r="X866" s="60"/>
      <c r="Y866" s="60"/>
      <c r="Z866" s="60"/>
      <c r="AA866" s="60"/>
      <c r="AB866" s="60"/>
      <c r="AC866" s="60"/>
    </row>
    <row r="867" spans="1:29" ht="24" customHeight="1" x14ac:dyDescent="0.4">
      <c r="A867" s="57"/>
      <c r="B867" s="59"/>
      <c r="C867" s="59"/>
      <c r="D867" s="58"/>
      <c r="E867" s="58"/>
      <c r="F867" s="59"/>
      <c r="G867" s="60"/>
      <c r="H867" s="60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  <c r="T867" s="60"/>
      <c r="U867" s="60"/>
      <c r="V867" s="60"/>
      <c r="W867" s="60"/>
      <c r="X867" s="60"/>
      <c r="Y867" s="60"/>
      <c r="Z867" s="60"/>
      <c r="AA867" s="60"/>
      <c r="AB867" s="60"/>
      <c r="AC867" s="60"/>
    </row>
    <row r="868" spans="1:29" ht="24" customHeight="1" x14ac:dyDescent="0.4">
      <c r="A868" s="57"/>
      <c r="B868" s="59"/>
      <c r="C868" s="59"/>
      <c r="D868" s="58"/>
      <c r="E868" s="58"/>
      <c r="F868" s="59"/>
      <c r="G868" s="60"/>
      <c r="H868" s="60"/>
      <c r="I868" s="60"/>
      <c r="J868" s="60"/>
      <c r="K868" s="60"/>
      <c r="L868" s="60"/>
      <c r="M868" s="60"/>
      <c r="N868" s="60"/>
      <c r="O868" s="60"/>
      <c r="P868" s="60"/>
      <c r="Q868" s="60"/>
      <c r="R868" s="60"/>
      <c r="S868" s="60"/>
      <c r="T868" s="60"/>
      <c r="U868" s="60"/>
      <c r="V868" s="60"/>
      <c r="W868" s="60"/>
      <c r="X868" s="60"/>
      <c r="Y868" s="60"/>
      <c r="Z868" s="60"/>
      <c r="AA868" s="60"/>
      <c r="AB868" s="60"/>
      <c r="AC868" s="60"/>
    </row>
    <row r="869" spans="1:29" ht="24" customHeight="1" x14ac:dyDescent="0.4">
      <c r="A869" s="57"/>
      <c r="B869" s="59"/>
      <c r="C869" s="59"/>
      <c r="D869" s="58"/>
      <c r="E869" s="58"/>
      <c r="F869" s="59"/>
      <c r="G869" s="60"/>
      <c r="H869" s="60"/>
      <c r="I869" s="60"/>
      <c r="J869" s="60"/>
      <c r="K869" s="60"/>
      <c r="L869" s="60"/>
      <c r="M869" s="60"/>
      <c r="N869" s="60"/>
      <c r="O869" s="60"/>
      <c r="P869" s="60"/>
      <c r="Q869" s="60"/>
      <c r="R869" s="60"/>
      <c r="S869" s="60"/>
      <c r="T869" s="60"/>
      <c r="U869" s="60"/>
      <c r="V869" s="60"/>
      <c r="W869" s="60"/>
      <c r="X869" s="60"/>
      <c r="Y869" s="60"/>
      <c r="Z869" s="60"/>
      <c r="AA869" s="60"/>
      <c r="AB869" s="60"/>
      <c r="AC869" s="60"/>
    </row>
    <row r="870" spans="1:29" ht="24" customHeight="1" x14ac:dyDescent="0.4">
      <c r="A870" s="57"/>
      <c r="B870" s="59"/>
      <c r="C870" s="59"/>
      <c r="D870" s="58"/>
      <c r="E870" s="58"/>
      <c r="F870" s="59"/>
      <c r="G870" s="60"/>
      <c r="H870" s="60"/>
      <c r="I870" s="60"/>
      <c r="J870" s="60"/>
      <c r="K870" s="60"/>
      <c r="L870" s="60"/>
      <c r="M870" s="60"/>
      <c r="N870" s="60"/>
      <c r="O870" s="60"/>
      <c r="P870" s="60"/>
      <c r="Q870" s="60"/>
      <c r="R870" s="60"/>
      <c r="S870" s="60"/>
      <c r="T870" s="60"/>
      <c r="U870" s="60"/>
      <c r="V870" s="60"/>
      <c r="W870" s="60"/>
      <c r="X870" s="60"/>
      <c r="Y870" s="60"/>
      <c r="Z870" s="60"/>
      <c r="AA870" s="60"/>
      <c r="AB870" s="60"/>
      <c r="AC870" s="60"/>
    </row>
    <row r="871" spans="1:29" ht="24" customHeight="1" x14ac:dyDescent="0.4">
      <c r="A871" s="57"/>
      <c r="B871" s="59"/>
      <c r="C871" s="59"/>
      <c r="D871" s="58"/>
      <c r="E871" s="58"/>
      <c r="F871" s="59"/>
      <c r="G871" s="60"/>
      <c r="H871" s="60"/>
      <c r="I871" s="60"/>
      <c r="J871" s="60"/>
      <c r="K871" s="60"/>
      <c r="L871" s="60"/>
      <c r="M871" s="60"/>
      <c r="N871" s="60"/>
      <c r="O871" s="60"/>
      <c r="P871" s="60"/>
      <c r="Q871" s="60"/>
      <c r="R871" s="60"/>
      <c r="S871" s="60"/>
      <c r="T871" s="60"/>
      <c r="U871" s="60"/>
      <c r="V871" s="60"/>
      <c r="W871" s="60"/>
      <c r="X871" s="60"/>
      <c r="Y871" s="60"/>
      <c r="Z871" s="60"/>
      <c r="AA871" s="60"/>
      <c r="AB871" s="60"/>
      <c r="AC871" s="60"/>
    </row>
    <row r="872" spans="1:29" ht="24" customHeight="1" x14ac:dyDescent="0.4">
      <c r="A872" s="57"/>
      <c r="B872" s="59"/>
      <c r="C872" s="59"/>
      <c r="D872" s="58"/>
      <c r="E872" s="58"/>
      <c r="F872" s="59"/>
      <c r="G872" s="60"/>
      <c r="H872" s="60"/>
      <c r="I872" s="60"/>
      <c r="J872" s="60"/>
      <c r="K872" s="60"/>
      <c r="L872" s="60"/>
      <c r="M872" s="60"/>
      <c r="N872" s="60"/>
      <c r="O872" s="60"/>
      <c r="P872" s="60"/>
      <c r="Q872" s="60"/>
      <c r="R872" s="60"/>
      <c r="S872" s="60"/>
      <c r="T872" s="60"/>
      <c r="U872" s="60"/>
      <c r="V872" s="60"/>
      <c r="W872" s="60"/>
      <c r="X872" s="60"/>
      <c r="Y872" s="60"/>
      <c r="Z872" s="60"/>
      <c r="AA872" s="60"/>
      <c r="AB872" s="60"/>
      <c r="AC872" s="60"/>
    </row>
    <row r="873" spans="1:29" ht="24" customHeight="1" x14ac:dyDescent="0.4">
      <c r="A873" s="57"/>
      <c r="B873" s="59"/>
      <c r="C873" s="59"/>
      <c r="D873" s="58"/>
      <c r="E873" s="58"/>
      <c r="F873" s="59"/>
      <c r="G873" s="60"/>
      <c r="H873" s="60"/>
      <c r="I873" s="60"/>
      <c r="J873" s="60"/>
      <c r="K873" s="60"/>
      <c r="L873" s="60"/>
      <c r="M873" s="60"/>
      <c r="N873" s="60"/>
      <c r="O873" s="60"/>
      <c r="P873" s="60"/>
      <c r="Q873" s="60"/>
      <c r="R873" s="60"/>
      <c r="S873" s="60"/>
      <c r="T873" s="60"/>
      <c r="U873" s="60"/>
      <c r="V873" s="60"/>
      <c r="W873" s="60"/>
      <c r="X873" s="60"/>
      <c r="Y873" s="60"/>
      <c r="Z873" s="60"/>
      <c r="AA873" s="60"/>
      <c r="AB873" s="60"/>
      <c r="AC873" s="60"/>
    </row>
    <row r="874" spans="1:29" ht="24" customHeight="1" x14ac:dyDescent="0.4">
      <c r="A874" s="57"/>
      <c r="B874" s="59"/>
      <c r="C874" s="59"/>
      <c r="D874" s="58"/>
      <c r="E874" s="58"/>
      <c r="F874" s="59"/>
      <c r="G874" s="60"/>
      <c r="H874" s="60"/>
      <c r="I874" s="60"/>
      <c r="J874" s="60"/>
      <c r="K874" s="60"/>
      <c r="L874" s="60"/>
      <c r="M874" s="60"/>
      <c r="N874" s="60"/>
      <c r="O874" s="60"/>
      <c r="P874" s="60"/>
      <c r="Q874" s="60"/>
      <c r="R874" s="60"/>
      <c r="S874" s="60"/>
      <c r="T874" s="60"/>
      <c r="U874" s="60"/>
      <c r="V874" s="60"/>
      <c r="W874" s="60"/>
      <c r="X874" s="60"/>
      <c r="Y874" s="60"/>
      <c r="Z874" s="60"/>
      <c r="AA874" s="60"/>
      <c r="AB874" s="60"/>
      <c r="AC874" s="60"/>
    </row>
    <row r="875" spans="1:29" ht="24" customHeight="1" x14ac:dyDescent="0.4">
      <c r="A875" s="57"/>
      <c r="B875" s="59"/>
      <c r="C875" s="59"/>
      <c r="D875" s="58"/>
      <c r="E875" s="58"/>
      <c r="F875" s="59"/>
      <c r="G875" s="60"/>
      <c r="H875" s="60"/>
      <c r="I875" s="60"/>
      <c r="J875" s="60"/>
      <c r="K875" s="60"/>
      <c r="L875" s="60"/>
      <c r="M875" s="60"/>
      <c r="N875" s="60"/>
      <c r="O875" s="60"/>
      <c r="P875" s="60"/>
      <c r="Q875" s="60"/>
      <c r="R875" s="60"/>
      <c r="S875" s="60"/>
      <c r="T875" s="60"/>
      <c r="U875" s="60"/>
      <c r="V875" s="60"/>
      <c r="W875" s="60"/>
      <c r="X875" s="60"/>
      <c r="Y875" s="60"/>
      <c r="Z875" s="60"/>
      <c r="AA875" s="60"/>
      <c r="AB875" s="60"/>
      <c r="AC875" s="60"/>
    </row>
    <row r="876" spans="1:29" ht="24" customHeight="1" x14ac:dyDescent="0.4">
      <c r="A876" s="57"/>
      <c r="B876" s="59"/>
      <c r="C876" s="59"/>
      <c r="D876" s="58"/>
      <c r="E876" s="58"/>
      <c r="F876" s="59"/>
      <c r="G876" s="60"/>
      <c r="H876" s="60"/>
      <c r="I876" s="60"/>
      <c r="J876" s="60"/>
      <c r="K876" s="60"/>
      <c r="L876" s="60"/>
      <c r="M876" s="60"/>
      <c r="N876" s="60"/>
      <c r="O876" s="60"/>
      <c r="P876" s="60"/>
      <c r="Q876" s="60"/>
      <c r="R876" s="60"/>
      <c r="S876" s="60"/>
      <c r="T876" s="60"/>
      <c r="U876" s="60"/>
      <c r="V876" s="60"/>
      <c r="W876" s="60"/>
      <c r="X876" s="60"/>
      <c r="Y876" s="60"/>
      <c r="Z876" s="60"/>
      <c r="AA876" s="60"/>
      <c r="AB876" s="60"/>
      <c r="AC876" s="60"/>
    </row>
    <row r="877" spans="1:29" ht="24" customHeight="1" x14ac:dyDescent="0.4">
      <c r="A877" s="57"/>
      <c r="B877" s="59"/>
      <c r="C877" s="59"/>
      <c r="D877" s="58"/>
      <c r="E877" s="58"/>
      <c r="F877" s="59"/>
      <c r="G877" s="60"/>
      <c r="H877" s="60"/>
      <c r="I877" s="60"/>
      <c r="J877" s="60"/>
      <c r="K877" s="60"/>
      <c r="L877" s="60"/>
      <c r="M877" s="60"/>
      <c r="N877" s="60"/>
      <c r="O877" s="60"/>
      <c r="P877" s="60"/>
      <c r="Q877" s="60"/>
      <c r="R877" s="60"/>
      <c r="S877" s="60"/>
      <c r="T877" s="60"/>
      <c r="U877" s="60"/>
      <c r="V877" s="60"/>
      <c r="W877" s="60"/>
      <c r="X877" s="60"/>
      <c r="Y877" s="60"/>
      <c r="Z877" s="60"/>
      <c r="AA877" s="60"/>
      <c r="AB877" s="60"/>
      <c r="AC877" s="60"/>
    </row>
    <row r="878" spans="1:29" ht="24" customHeight="1" x14ac:dyDescent="0.4">
      <c r="A878" s="57"/>
      <c r="B878" s="59"/>
      <c r="C878" s="59"/>
      <c r="D878" s="58"/>
      <c r="E878" s="58"/>
      <c r="F878" s="59"/>
      <c r="G878" s="60"/>
      <c r="H878" s="60"/>
      <c r="I878" s="60"/>
      <c r="J878" s="60"/>
      <c r="K878" s="60"/>
      <c r="L878" s="60"/>
      <c r="M878" s="60"/>
      <c r="N878" s="60"/>
      <c r="O878" s="60"/>
      <c r="P878" s="60"/>
      <c r="Q878" s="60"/>
      <c r="R878" s="60"/>
      <c r="S878" s="60"/>
      <c r="T878" s="60"/>
      <c r="U878" s="60"/>
      <c r="V878" s="60"/>
      <c r="W878" s="60"/>
      <c r="X878" s="60"/>
      <c r="Y878" s="60"/>
      <c r="Z878" s="60"/>
      <c r="AA878" s="60"/>
      <c r="AB878" s="60"/>
      <c r="AC878" s="60"/>
    </row>
    <row r="879" spans="1:29" ht="24" customHeight="1" x14ac:dyDescent="0.4">
      <c r="A879" s="57"/>
      <c r="B879" s="59"/>
      <c r="C879" s="59"/>
      <c r="D879" s="58"/>
      <c r="E879" s="58"/>
      <c r="F879" s="59"/>
      <c r="G879" s="60"/>
      <c r="H879" s="60"/>
      <c r="I879" s="60"/>
      <c r="J879" s="60"/>
      <c r="K879" s="60"/>
      <c r="L879" s="60"/>
      <c r="M879" s="60"/>
      <c r="N879" s="60"/>
      <c r="O879" s="60"/>
      <c r="P879" s="60"/>
      <c r="Q879" s="60"/>
      <c r="R879" s="60"/>
      <c r="S879" s="60"/>
      <c r="T879" s="60"/>
      <c r="U879" s="60"/>
      <c r="V879" s="60"/>
      <c r="W879" s="60"/>
      <c r="X879" s="60"/>
      <c r="Y879" s="60"/>
      <c r="Z879" s="60"/>
      <c r="AA879" s="60"/>
      <c r="AB879" s="60"/>
      <c r="AC879" s="60"/>
    </row>
    <row r="880" spans="1:29" ht="24" customHeight="1" x14ac:dyDescent="0.4">
      <c r="A880" s="57"/>
      <c r="B880" s="59"/>
      <c r="C880" s="59"/>
      <c r="D880" s="58"/>
      <c r="E880" s="58"/>
      <c r="F880" s="59"/>
      <c r="G880" s="60"/>
      <c r="H880" s="60"/>
      <c r="I880" s="60"/>
      <c r="J880" s="60"/>
      <c r="K880" s="60"/>
      <c r="L880" s="60"/>
      <c r="M880" s="60"/>
      <c r="N880" s="60"/>
      <c r="O880" s="60"/>
      <c r="P880" s="60"/>
      <c r="Q880" s="60"/>
      <c r="R880" s="60"/>
      <c r="S880" s="60"/>
      <c r="T880" s="60"/>
      <c r="U880" s="60"/>
      <c r="V880" s="60"/>
      <c r="W880" s="60"/>
      <c r="X880" s="60"/>
      <c r="Y880" s="60"/>
      <c r="Z880" s="60"/>
      <c r="AA880" s="60"/>
      <c r="AB880" s="60"/>
      <c r="AC880" s="60"/>
    </row>
    <row r="881" spans="1:29" ht="24" customHeight="1" x14ac:dyDescent="0.4">
      <c r="A881" s="57"/>
      <c r="B881" s="59"/>
      <c r="C881" s="59"/>
      <c r="D881" s="58"/>
      <c r="E881" s="58"/>
      <c r="F881" s="59"/>
      <c r="G881" s="60"/>
      <c r="H881" s="60"/>
      <c r="I881" s="60"/>
      <c r="J881" s="60"/>
      <c r="K881" s="60"/>
      <c r="L881" s="60"/>
      <c r="M881" s="60"/>
      <c r="N881" s="60"/>
      <c r="O881" s="60"/>
      <c r="P881" s="60"/>
      <c r="Q881" s="60"/>
      <c r="R881" s="60"/>
      <c r="S881" s="60"/>
      <c r="T881" s="60"/>
      <c r="U881" s="60"/>
      <c r="V881" s="60"/>
      <c r="W881" s="60"/>
      <c r="X881" s="60"/>
      <c r="Y881" s="60"/>
      <c r="Z881" s="60"/>
      <c r="AA881" s="60"/>
      <c r="AB881" s="60"/>
      <c r="AC881" s="60"/>
    </row>
    <row r="882" spans="1:29" ht="24" customHeight="1" x14ac:dyDescent="0.4">
      <c r="A882" s="57"/>
      <c r="B882" s="59"/>
      <c r="C882" s="59"/>
      <c r="D882" s="58"/>
      <c r="E882" s="58"/>
      <c r="F882" s="59"/>
      <c r="G882" s="60"/>
      <c r="H882" s="60"/>
      <c r="I882" s="60"/>
      <c r="J882" s="60"/>
      <c r="K882" s="60"/>
      <c r="L882" s="60"/>
      <c r="M882" s="60"/>
      <c r="N882" s="60"/>
      <c r="O882" s="60"/>
      <c r="P882" s="60"/>
      <c r="Q882" s="60"/>
      <c r="R882" s="60"/>
      <c r="S882" s="60"/>
      <c r="T882" s="60"/>
      <c r="U882" s="60"/>
      <c r="V882" s="60"/>
      <c r="W882" s="60"/>
      <c r="X882" s="60"/>
      <c r="Y882" s="60"/>
      <c r="Z882" s="60"/>
      <c r="AA882" s="60"/>
      <c r="AB882" s="60"/>
      <c r="AC882" s="60"/>
    </row>
    <row r="883" spans="1:29" ht="24" customHeight="1" x14ac:dyDescent="0.4">
      <c r="A883" s="57"/>
      <c r="B883" s="59"/>
      <c r="C883" s="59"/>
      <c r="D883" s="58"/>
      <c r="E883" s="58"/>
      <c r="F883" s="59"/>
      <c r="G883" s="60"/>
      <c r="H883" s="60"/>
      <c r="I883" s="60"/>
      <c r="J883" s="60"/>
      <c r="K883" s="60"/>
      <c r="L883" s="60"/>
      <c r="M883" s="60"/>
      <c r="N883" s="60"/>
      <c r="O883" s="60"/>
      <c r="P883" s="60"/>
      <c r="Q883" s="60"/>
      <c r="R883" s="60"/>
      <c r="S883" s="60"/>
      <c r="T883" s="60"/>
      <c r="U883" s="60"/>
      <c r="V883" s="60"/>
      <c r="W883" s="60"/>
      <c r="X883" s="60"/>
      <c r="Y883" s="60"/>
      <c r="Z883" s="60"/>
      <c r="AA883" s="60"/>
      <c r="AB883" s="60"/>
      <c r="AC883" s="60"/>
    </row>
    <row r="884" spans="1:29" ht="24" customHeight="1" x14ac:dyDescent="0.4">
      <c r="A884" s="57"/>
      <c r="B884" s="59"/>
      <c r="C884" s="59"/>
      <c r="D884" s="58"/>
      <c r="E884" s="58"/>
      <c r="F884" s="59"/>
      <c r="G884" s="60"/>
      <c r="H884" s="60"/>
      <c r="I884" s="60"/>
      <c r="J884" s="60"/>
      <c r="K884" s="60"/>
      <c r="L884" s="60"/>
      <c r="M884" s="60"/>
      <c r="N884" s="60"/>
      <c r="O884" s="60"/>
      <c r="P884" s="60"/>
      <c r="Q884" s="60"/>
      <c r="R884" s="60"/>
      <c r="S884" s="60"/>
      <c r="T884" s="60"/>
      <c r="U884" s="60"/>
      <c r="V884" s="60"/>
      <c r="W884" s="60"/>
      <c r="X884" s="60"/>
      <c r="Y884" s="60"/>
      <c r="Z884" s="60"/>
      <c r="AA884" s="60"/>
      <c r="AB884" s="60"/>
      <c r="AC884" s="60"/>
    </row>
    <row r="885" spans="1:29" ht="24" customHeight="1" x14ac:dyDescent="0.4">
      <c r="A885" s="57"/>
      <c r="B885" s="59"/>
      <c r="C885" s="59"/>
      <c r="D885" s="58"/>
      <c r="E885" s="58"/>
      <c r="F885" s="59"/>
      <c r="G885" s="60"/>
      <c r="H885" s="60"/>
      <c r="I885" s="60"/>
      <c r="J885" s="60"/>
      <c r="K885" s="60"/>
      <c r="L885" s="60"/>
      <c r="M885" s="60"/>
      <c r="N885" s="60"/>
      <c r="O885" s="60"/>
      <c r="P885" s="60"/>
      <c r="Q885" s="60"/>
      <c r="R885" s="60"/>
      <c r="S885" s="60"/>
      <c r="T885" s="60"/>
      <c r="U885" s="60"/>
      <c r="V885" s="60"/>
      <c r="W885" s="60"/>
      <c r="X885" s="60"/>
      <c r="Y885" s="60"/>
      <c r="Z885" s="60"/>
      <c r="AA885" s="60"/>
      <c r="AB885" s="60"/>
      <c r="AC885" s="60"/>
    </row>
    <row r="886" spans="1:29" ht="24" customHeight="1" x14ac:dyDescent="0.4">
      <c r="A886" s="57"/>
      <c r="B886" s="59"/>
      <c r="C886" s="59"/>
      <c r="D886" s="58"/>
      <c r="E886" s="58"/>
      <c r="F886" s="59"/>
      <c r="G886" s="60"/>
      <c r="H886" s="60"/>
      <c r="I886" s="60"/>
      <c r="J886" s="60"/>
      <c r="K886" s="60"/>
      <c r="L886" s="60"/>
      <c r="M886" s="60"/>
      <c r="N886" s="60"/>
      <c r="O886" s="60"/>
      <c r="P886" s="60"/>
      <c r="Q886" s="60"/>
      <c r="R886" s="60"/>
      <c r="S886" s="60"/>
      <c r="T886" s="60"/>
      <c r="U886" s="60"/>
      <c r="V886" s="60"/>
      <c r="W886" s="60"/>
      <c r="X886" s="60"/>
      <c r="Y886" s="60"/>
      <c r="Z886" s="60"/>
      <c r="AA886" s="60"/>
      <c r="AB886" s="60"/>
      <c r="AC886" s="60"/>
    </row>
    <row r="887" spans="1:29" ht="24" customHeight="1" x14ac:dyDescent="0.4">
      <c r="A887" s="57"/>
      <c r="B887" s="59"/>
      <c r="C887" s="59"/>
      <c r="D887" s="58"/>
      <c r="E887" s="58"/>
      <c r="F887" s="59"/>
      <c r="G887" s="60"/>
      <c r="H887" s="60"/>
      <c r="I887" s="60"/>
      <c r="J887" s="60"/>
      <c r="K887" s="60"/>
      <c r="L887" s="60"/>
      <c r="M887" s="60"/>
      <c r="N887" s="60"/>
      <c r="O887" s="60"/>
      <c r="P887" s="60"/>
      <c r="Q887" s="60"/>
      <c r="R887" s="60"/>
      <c r="S887" s="60"/>
      <c r="T887" s="60"/>
      <c r="U887" s="60"/>
      <c r="V887" s="60"/>
      <c r="W887" s="60"/>
      <c r="X887" s="60"/>
      <c r="Y887" s="60"/>
      <c r="Z887" s="60"/>
      <c r="AA887" s="60"/>
      <c r="AB887" s="60"/>
      <c r="AC887" s="60"/>
    </row>
    <row r="888" spans="1:29" ht="24" customHeight="1" x14ac:dyDescent="0.4">
      <c r="A888" s="57"/>
      <c r="B888" s="59"/>
      <c r="C888" s="59"/>
      <c r="D888" s="58"/>
      <c r="E888" s="58"/>
      <c r="F888" s="59"/>
      <c r="G888" s="60"/>
      <c r="H888" s="60"/>
      <c r="I888" s="60"/>
      <c r="J888" s="60"/>
      <c r="K888" s="60"/>
      <c r="L888" s="60"/>
      <c r="M888" s="60"/>
      <c r="N888" s="60"/>
      <c r="O888" s="60"/>
      <c r="P888" s="60"/>
      <c r="Q888" s="60"/>
      <c r="R888" s="60"/>
      <c r="S888" s="60"/>
      <c r="T888" s="60"/>
      <c r="U888" s="60"/>
      <c r="V888" s="60"/>
      <c r="W888" s="60"/>
      <c r="X888" s="60"/>
      <c r="Y888" s="60"/>
      <c r="Z888" s="60"/>
      <c r="AA888" s="60"/>
      <c r="AB888" s="60"/>
      <c r="AC888" s="60"/>
    </row>
    <row r="889" spans="1:29" ht="24" customHeight="1" x14ac:dyDescent="0.4">
      <c r="A889" s="57"/>
      <c r="B889" s="59"/>
      <c r="C889" s="59"/>
      <c r="D889" s="58"/>
      <c r="E889" s="58"/>
      <c r="F889" s="59"/>
      <c r="G889" s="60"/>
      <c r="H889" s="60"/>
      <c r="I889" s="60"/>
      <c r="J889" s="60"/>
      <c r="K889" s="60"/>
      <c r="L889" s="60"/>
      <c r="M889" s="60"/>
      <c r="N889" s="60"/>
      <c r="O889" s="60"/>
      <c r="P889" s="60"/>
      <c r="Q889" s="60"/>
      <c r="R889" s="60"/>
      <c r="S889" s="60"/>
      <c r="T889" s="60"/>
      <c r="U889" s="60"/>
      <c r="V889" s="60"/>
      <c r="W889" s="60"/>
      <c r="X889" s="60"/>
      <c r="Y889" s="60"/>
      <c r="Z889" s="60"/>
      <c r="AA889" s="60"/>
      <c r="AB889" s="60"/>
      <c r="AC889" s="60"/>
    </row>
    <row r="890" spans="1:29" ht="24" customHeight="1" x14ac:dyDescent="0.4">
      <c r="A890" s="57"/>
      <c r="B890" s="59"/>
      <c r="C890" s="59"/>
      <c r="D890" s="58"/>
      <c r="E890" s="58"/>
      <c r="F890" s="59"/>
      <c r="G890" s="60"/>
      <c r="H890" s="60"/>
      <c r="I890" s="60"/>
      <c r="J890" s="60"/>
      <c r="K890" s="60"/>
      <c r="L890" s="60"/>
      <c r="M890" s="60"/>
      <c r="N890" s="60"/>
      <c r="O890" s="60"/>
      <c r="P890" s="60"/>
      <c r="Q890" s="60"/>
      <c r="R890" s="60"/>
      <c r="S890" s="60"/>
      <c r="T890" s="60"/>
      <c r="U890" s="60"/>
      <c r="V890" s="60"/>
      <c r="W890" s="60"/>
      <c r="X890" s="60"/>
      <c r="Y890" s="60"/>
      <c r="Z890" s="60"/>
      <c r="AA890" s="60"/>
      <c r="AB890" s="60"/>
      <c r="AC890" s="60"/>
    </row>
    <row r="891" spans="1:29" ht="24" customHeight="1" x14ac:dyDescent="0.4">
      <c r="A891" s="57"/>
      <c r="B891" s="59"/>
      <c r="C891" s="59"/>
      <c r="D891" s="58"/>
      <c r="E891" s="58"/>
      <c r="F891" s="59"/>
      <c r="G891" s="60"/>
      <c r="H891" s="60"/>
      <c r="I891" s="60"/>
      <c r="J891" s="60"/>
      <c r="K891" s="60"/>
      <c r="L891" s="60"/>
      <c r="M891" s="60"/>
      <c r="N891" s="60"/>
      <c r="O891" s="60"/>
      <c r="P891" s="60"/>
      <c r="Q891" s="60"/>
      <c r="R891" s="60"/>
      <c r="S891" s="60"/>
      <c r="T891" s="60"/>
      <c r="U891" s="60"/>
      <c r="V891" s="60"/>
      <c r="W891" s="60"/>
      <c r="X891" s="60"/>
      <c r="Y891" s="60"/>
      <c r="Z891" s="60"/>
      <c r="AA891" s="60"/>
      <c r="AB891" s="60"/>
      <c r="AC891" s="60"/>
    </row>
    <row r="892" spans="1:29" ht="24" customHeight="1" x14ac:dyDescent="0.4">
      <c r="A892" s="57"/>
      <c r="B892" s="59"/>
      <c r="C892" s="59"/>
      <c r="D892" s="58"/>
      <c r="E892" s="58"/>
      <c r="F892" s="59"/>
      <c r="G892" s="60"/>
      <c r="H892" s="60"/>
      <c r="I892" s="60"/>
      <c r="J892" s="60"/>
      <c r="K892" s="60"/>
      <c r="L892" s="60"/>
      <c r="M892" s="60"/>
      <c r="N892" s="60"/>
      <c r="O892" s="60"/>
      <c r="P892" s="60"/>
      <c r="Q892" s="60"/>
      <c r="R892" s="60"/>
      <c r="S892" s="60"/>
      <c r="T892" s="60"/>
      <c r="U892" s="60"/>
      <c r="V892" s="60"/>
      <c r="W892" s="60"/>
      <c r="X892" s="60"/>
      <c r="Y892" s="60"/>
      <c r="Z892" s="60"/>
      <c r="AA892" s="60"/>
      <c r="AB892" s="60"/>
      <c r="AC892" s="60"/>
    </row>
    <row r="893" spans="1:29" ht="24" customHeight="1" x14ac:dyDescent="0.4">
      <c r="A893" s="57"/>
      <c r="B893" s="59"/>
      <c r="C893" s="59"/>
      <c r="D893" s="58"/>
      <c r="E893" s="58"/>
      <c r="F893" s="59"/>
      <c r="G893" s="60"/>
      <c r="H893" s="60"/>
      <c r="I893" s="60"/>
      <c r="J893" s="60"/>
      <c r="K893" s="60"/>
      <c r="L893" s="60"/>
      <c r="M893" s="60"/>
      <c r="N893" s="60"/>
      <c r="O893" s="60"/>
      <c r="P893" s="60"/>
      <c r="Q893" s="60"/>
      <c r="R893" s="60"/>
      <c r="S893" s="60"/>
      <c r="T893" s="60"/>
      <c r="U893" s="60"/>
      <c r="V893" s="60"/>
      <c r="W893" s="60"/>
      <c r="X893" s="60"/>
      <c r="Y893" s="60"/>
      <c r="Z893" s="60"/>
      <c r="AA893" s="60"/>
      <c r="AB893" s="60"/>
      <c r="AC893" s="60"/>
    </row>
    <row r="894" spans="1:29" ht="24" customHeight="1" x14ac:dyDescent="0.4">
      <c r="A894" s="57"/>
      <c r="B894" s="59"/>
      <c r="C894" s="59"/>
      <c r="D894" s="58"/>
      <c r="E894" s="58"/>
      <c r="F894" s="59"/>
      <c r="G894" s="60"/>
      <c r="H894" s="60"/>
      <c r="I894" s="60"/>
      <c r="J894" s="60"/>
      <c r="K894" s="60"/>
      <c r="L894" s="60"/>
      <c r="M894" s="60"/>
      <c r="N894" s="60"/>
      <c r="O894" s="60"/>
      <c r="P894" s="60"/>
      <c r="Q894" s="60"/>
      <c r="R894" s="60"/>
      <c r="S894" s="60"/>
      <c r="T894" s="60"/>
      <c r="U894" s="60"/>
      <c r="V894" s="60"/>
      <c r="W894" s="60"/>
      <c r="X894" s="60"/>
      <c r="Y894" s="60"/>
      <c r="Z894" s="60"/>
      <c r="AA894" s="60"/>
      <c r="AB894" s="60"/>
      <c r="AC894" s="60"/>
    </row>
    <row r="895" spans="1:29" ht="24" customHeight="1" x14ac:dyDescent="0.4">
      <c r="A895" s="57"/>
      <c r="B895" s="59"/>
      <c r="C895" s="59"/>
      <c r="D895" s="58"/>
      <c r="E895" s="58"/>
      <c r="F895" s="59"/>
      <c r="G895" s="60"/>
      <c r="H895" s="60"/>
      <c r="I895" s="60"/>
      <c r="J895" s="60"/>
      <c r="K895" s="60"/>
      <c r="L895" s="60"/>
      <c r="M895" s="60"/>
      <c r="N895" s="60"/>
      <c r="O895" s="60"/>
      <c r="P895" s="60"/>
      <c r="Q895" s="60"/>
      <c r="R895" s="60"/>
      <c r="S895" s="60"/>
      <c r="T895" s="60"/>
      <c r="U895" s="60"/>
      <c r="V895" s="60"/>
      <c r="W895" s="60"/>
      <c r="X895" s="60"/>
      <c r="Y895" s="60"/>
      <c r="Z895" s="60"/>
      <c r="AA895" s="60"/>
      <c r="AB895" s="60"/>
      <c r="AC895" s="60"/>
    </row>
    <row r="896" spans="1:29" ht="24" customHeight="1" x14ac:dyDescent="0.4">
      <c r="A896" s="57"/>
      <c r="B896" s="59"/>
      <c r="C896" s="59"/>
      <c r="D896" s="58"/>
      <c r="E896" s="58"/>
      <c r="F896" s="59"/>
      <c r="G896" s="60"/>
      <c r="H896" s="60"/>
      <c r="I896" s="60"/>
      <c r="J896" s="60"/>
      <c r="K896" s="60"/>
      <c r="L896" s="60"/>
      <c r="M896" s="60"/>
      <c r="N896" s="60"/>
      <c r="O896" s="60"/>
      <c r="P896" s="60"/>
      <c r="Q896" s="60"/>
      <c r="R896" s="60"/>
      <c r="S896" s="60"/>
      <c r="T896" s="60"/>
      <c r="U896" s="60"/>
      <c r="V896" s="60"/>
      <c r="W896" s="60"/>
      <c r="X896" s="60"/>
      <c r="Y896" s="60"/>
      <c r="Z896" s="60"/>
      <c r="AA896" s="60"/>
      <c r="AB896" s="60"/>
      <c r="AC896" s="60"/>
    </row>
    <row r="897" spans="1:29" ht="24" customHeight="1" x14ac:dyDescent="0.4">
      <c r="A897" s="57"/>
      <c r="B897" s="59"/>
      <c r="C897" s="59"/>
      <c r="D897" s="58"/>
      <c r="E897" s="58"/>
      <c r="F897" s="59"/>
      <c r="G897" s="60"/>
      <c r="H897" s="60"/>
      <c r="I897" s="60"/>
      <c r="J897" s="60"/>
      <c r="K897" s="60"/>
      <c r="L897" s="60"/>
      <c r="M897" s="60"/>
      <c r="N897" s="60"/>
      <c r="O897" s="60"/>
      <c r="P897" s="60"/>
      <c r="Q897" s="60"/>
      <c r="R897" s="60"/>
      <c r="S897" s="60"/>
      <c r="T897" s="60"/>
      <c r="U897" s="60"/>
      <c r="V897" s="60"/>
      <c r="W897" s="60"/>
      <c r="X897" s="60"/>
      <c r="Y897" s="60"/>
      <c r="Z897" s="60"/>
      <c r="AA897" s="60"/>
      <c r="AB897" s="60"/>
      <c r="AC897" s="60"/>
    </row>
    <row r="898" spans="1:29" ht="24" customHeight="1" x14ac:dyDescent="0.4">
      <c r="A898" s="57"/>
      <c r="B898" s="59"/>
      <c r="C898" s="59"/>
      <c r="D898" s="58"/>
      <c r="E898" s="58"/>
      <c r="F898" s="59"/>
      <c r="G898" s="60"/>
      <c r="H898" s="60"/>
      <c r="I898" s="60"/>
      <c r="J898" s="60"/>
      <c r="K898" s="60"/>
      <c r="L898" s="60"/>
      <c r="M898" s="60"/>
      <c r="N898" s="60"/>
      <c r="O898" s="60"/>
      <c r="P898" s="60"/>
      <c r="Q898" s="60"/>
      <c r="R898" s="60"/>
      <c r="S898" s="60"/>
      <c r="T898" s="60"/>
      <c r="U898" s="60"/>
      <c r="V898" s="60"/>
      <c r="W898" s="60"/>
      <c r="X898" s="60"/>
      <c r="Y898" s="60"/>
      <c r="Z898" s="60"/>
      <c r="AA898" s="60"/>
      <c r="AB898" s="60"/>
      <c r="AC898" s="60"/>
    </row>
    <row r="899" spans="1:29" ht="24" customHeight="1" x14ac:dyDescent="0.4">
      <c r="A899" s="57"/>
      <c r="B899" s="59"/>
      <c r="C899" s="59"/>
      <c r="D899" s="58"/>
      <c r="E899" s="58"/>
      <c r="F899" s="59"/>
      <c r="G899" s="60"/>
      <c r="H899" s="60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  <c r="T899" s="60"/>
      <c r="U899" s="60"/>
      <c r="V899" s="60"/>
      <c r="W899" s="60"/>
      <c r="X899" s="60"/>
      <c r="Y899" s="60"/>
      <c r="Z899" s="60"/>
      <c r="AA899" s="60"/>
      <c r="AB899" s="60"/>
      <c r="AC899" s="60"/>
    </row>
    <row r="900" spans="1:29" ht="24" customHeight="1" x14ac:dyDescent="0.4">
      <c r="A900" s="57"/>
      <c r="B900" s="59"/>
      <c r="C900" s="59"/>
      <c r="D900" s="58"/>
      <c r="E900" s="58"/>
      <c r="F900" s="59"/>
      <c r="G900" s="60"/>
      <c r="H900" s="60"/>
      <c r="I900" s="60"/>
      <c r="J900" s="60"/>
      <c r="K900" s="60"/>
      <c r="L900" s="60"/>
      <c r="M900" s="60"/>
      <c r="N900" s="60"/>
      <c r="O900" s="60"/>
      <c r="P900" s="60"/>
      <c r="Q900" s="60"/>
      <c r="R900" s="60"/>
      <c r="S900" s="60"/>
      <c r="T900" s="60"/>
      <c r="U900" s="60"/>
      <c r="V900" s="60"/>
      <c r="W900" s="60"/>
      <c r="X900" s="60"/>
      <c r="Y900" s="60"/>
      <c r="Z900" s="60"/>
      <c r="AA900" s="60"/>
      <c r="AB900" s="60"/>
      <c r="AC900" s="60"/>
    </row>
    <row r="901" spans="1:29" ht="24" customHeight="1" x14ac:dyDescent="0.4">
      <c r="A901" s="57"/>
      <c r="B901" s="59"/>
      <c r="C901" s="59"/>
      <c r="D901" s="58"/>
      <c r="E901" s="58"/>
      <c r="F901" s="59"/>
      <c r="G901" s="60"/>
      <c r="H901" s="60"/>
      <c r="I901" s="60"/>
      <c r="J901" s="60"/>
      <c r="K901" s="60"/>
      <c r="L901" s="60"/>
      <c r="M901" s="60"/>
      <c r="N901" s="60"/>
      <c r="O901" s="60"/>
      <c r="P901" s="60"/>
      <c r="Q901" s="60"/>
      <c r="R901" s="60"/>
      <c r="S901" s="60"/>
      <c r="T901" s="60"/>
      <c r="U901" s="60"/>
      <c r="V901" s="60"/>
      <c r="W901" s="60"/>
      <c r="X901" s="60"/>
      <c r="Y901" s="60"/>
      <c r="Z901" s="60"/>
      <c r="AA901" s="60"/>
      <c r="AB901" s="60"/>
      <c r="AC901" s="60"/>
    </row>
    <row r="902" spans="1:29" ht="24" customHeight="1" x14ac:dyDescent="0.4">
      <c r="A902" s="57"/>
      <c r="B902" s="59"/>
      <c r="C902" s="59"/>
      <c r="D902" s="58"/>
      <c r="E902" s="58"/>
      <c r="F902" s="59"/>
      <c r="G902" s="60"/>
      <c r="H902" s="60"/>
      <c r="I902" s="60"/>
      <c r="J902" s="60"/>
      <c r="K902" s="60"/>
      <c r="L902" s="60"/>
      <c r="M902" s="60"/>
      <c r="N902" s="60"/>
      <c r="O902" s="60"/>
      <c r="P902" s="60"/>
      <c r="Q902" s="60"/>
      <c r="R902" s="60"/>
      <c r="S902" s="60"/>
      <c r="T902" s="60"/>
      <c r="U902" s="60"/>
      <c r="V902" s="60"/>
      <c r="W902" s="60"/>
      <c r="X902" s="60"/>
      <c r="Y902" s="60"/>
      <c r="Z902" s="60"/>
      <c r="AA902" s="60"/>
      <c r="AB902" s="60"/>
      <c r="AC902" s="60"/>
    </row>
    <row r="903" spans="1:29" ht="24" customHeight="1" x14ac:dyDescent="0.4">
      <c r="A903" s="57"/>
      <c r="B903" s="59"/>
      <c r="C903" s="59"/>
      <c r="D903" s="58"/>
      <c r="E903" s="58"/>
      <c r="F903" s="59"/>
      <c r="G903" s="60"/>
      <c r="H903" s="60"/>
      <c r="I903" s="60"/>
      <c r="J903" s="60"/>
      <c r="K903" s="60"/>
      <c r="L903" s="60"/>
      <c r="M903" s="60"/>
      <c r="N903" s="60"/>
      <c r="O903" s="60"/>
      <c r="P903" s="60"/>
      <c r="Q903" s="60"/>
      <c r="R903" s="60"/>
      <c r="S903" s="60"/>
      <c r="T903" s="60"/>
      <c r="U903" s="60"/>
      <c r="V903" s="60"/>
      <c r="W903" s="60"/>
      <c r="X903" s="60"/>
      <c r="Y903" s="60"/>
      <c r="Z903" s="60"/>
      <c r="AA903" s="60"/>
      <c r="AB903" s="60"/>
      <c r="AC903" s="60"/>
    </row>
    <row r="904" spans="1:29" ht="24" customHeight="1" x14ac:dyDescent="0.4">
      <c r="A904" s="57"/>
      <c r="B904" s="59"/>
      <c r="C904" s="59"/>
      <c r="D904" s="58"/>
      <c r="E904" s="58"/>
      <c r="F904" s="59"/>
      <c r="G904" s="60"/>
      <c r="H904" s="60"/>
      <c r="I904" s="60"/>
      <c r="J904" s="60"/>
      <c r="K904" s="60"/>
      <c r="L904" s="60"/>
      <c r="M904" s="60"/>
      <c r="N904" s="60"/>
      <c r="O904" s="60"/>
      <c r="P904" s="60"/>
      <c r="Q904" s="60"/>
      <c r="R904" s="60"/>
      <c r="S904" s="60"/>
      <c r="T904" s="60"/>
      <c r="U904" s="60"/>
      <c r="V904" s="60"/>
      <c r="W904" s="60"/>
      <c r="X904" s="60"/>
      <c r="Y904" s="60"/>
      <c r="Z904" s="60"/>
      <c r="AA904" s="60"/>
      <c r="AB904" s="60"/>
      <c r="AC904" s="60"/>
    </row>
    <row r="905" spans="1:29" ht="24" customHeight="1" x14ac:dyDescent="0.4">
      <c r="A905" s="57"/>
      <c r="B905" s="59"/>
      <c r="C905" s="59"/>
      <c r="D905" s="58"/>
      <c r="E905" s="58"/>
      <c r="F905" s="59"/>
      <c r="G905" s="60"/>
      <c r="H905" s="60"/>
      <c r="I905" s="60"/>
      <c r="J905" s="60"/>
      <c r="K905" s="60"/>
      <c r="L905" s="60"/>
      <c r="M905" s="60"/>
      <c r="N905" s="60"/>
      <c r="O905" s="60"/>
      <c r="P905" s="60"/>
      <c r="Q905" s="60"/>
      <c r="R905" s="60"/>
      <c r="S905" s="60"/>
      <c r="T905" s="60"/>
      <c r="U905" s="60"/>
      <c r="V905" s="60"/>
      <c r="W905" s="60"/>
      <c r="X905" s="60"/>
      <c r="Y905" s="60"/>
      <c r="Z905" s="60"/>
      <c r="AA905" s="60"/>
      <c r="AB905" s="60"/>
      <c r="AC905" s="60"/>
    </row>
    <row r="906" spans="1:29" ht="24" customHeight="1" x14ac:dyDescent="0.4">
      <c r="A906" s="57"/>
      <c r="B906" s="59"/>
      <c r="C906" s="59"/>
      <c r="D906" s="58"/>
      <c r="E906" s="58"/>
      <c r="F906" s="59"/>
      <c r="G906" s="60"/>
      <c r="H906" s="60"/>
      <c r="I906" s="60"/>
      <c r="J906" s="60"/>
      <c r="K906" s="60"/>
      <c r="L906" s="60"/>
      <c r="M906" s="60"/>
      <c r="N906" s="60"/>
      <c r="O906" s="60"/>
      <c r="P906" s="60"/>
      <c r="Q906" s="60"/>
      <c r="R906" s="60"/>
      <c r="S906" s="60"/>
      <c r="T906" s="60"/>
      <c r="U906" s="60"/>
      <c r="V906" s="60"/>
      <c r="W906" s="60"/>
      <c r="X906" s="60"/>
      <c r="Y906" s="60"/>
      <c r="Z906" s="60"/>
      <c r="AA906" s="60"/>
      <c r="AB906" s="60"/>
      <c r="AC906" s="60"/>
    </row>
    <row r="907" spans="1:29" ht="24" customHeight="1" x14ac:dyDescent="0.4">
      <c r="A907" s="57"/>
      <c r="B907" s="59"/>
      <c r="C907" s="59"/>
      <c r="D907" s="58"/>
      <c r="E907" s="58"/>
      <c r="F907" s="59"/>
      <c r="G907" s="60"/>
      <c r="H907" s="60"/>
      <c r="I907" s="60"/>
      <c r="J907" s="60"/>
      <c r="K907" s="60"/>
      <c r="L907" s="60"/>
      <c r="M907" s="60"/>
      <c r="N907" s="60"/>
      <c r="O907" s="60"/>
      <c r="P907" s="60"/>
      <c r="Q907" s="60"/>
      <c r="R907" s="60"/>
      <c r="S907" s="60"/>
      <c r="T907" s="60"/>
      <c r="U907" s="60"/>
      <c r="V907" s="60"/>
      <c r="W907" s="60"/>
      <c r="X907" s="60"/>
      <c r="Y907" s="60"/>
      <c r="Z907" s="60"/>
      <c r="AA907" s="60"/>
      <c r="AB907" s="60"/>
      <c r="AC907" s="60"/>
    </row>
    <row r="908" spans="1:29" ht="24" customHeight="1" x14ac:dyDescent="0.4">
      <c r="A908" s="57"/>
      <c r="B908" s="59"/>
      <c r="C908" s="59"/>
      <c r="D908" s="58"/>
      <c r="E908" s="58"/>
      <c r="F908" s="59"/>
      <c r="G908" s="60"/>
      <c r="H908" s="60"/>
      <c r="I908" s="60"/>
      <c r="J908" s="60"/>
      <c r="K908" s="60"/>
      <c r="L908" s="60"/>
      <c r="M908" s="60"/>
      <c r="N908" s="60"/>
      <c r="O908" s="60"/>
      <c r="P908" s="60"/>
      <c r="Q908" s="60"/>
      <c r="R908" s="60"/>
      <c r="S908" s="60"/>
      <c r="T908" s="60"/>
      <c r="U908" s="60"/>
      <c r="V908" s="60"/>
      <c r="W908" s="60"/>
      <c r="X908" s="60"/>
      <c r="Y908" s="60"/>
      <c r="Z908" s="60"/>
      <c r="AA908" s="60"/>
      <c r="AB908" s="60"/>
      <c r="AC908" s="60"/>
    </row>
    <row r="909" spans="1:29" ht="24" customHeight="1" x14ac:dyDescent="0.4">
      <c r="A909" s="57"/>
      <c r="B909" s="59"/>
      <c r="C909" s="59"/>
      <c r="D909" s="58"/>
      <c r="E909" s="58"/>
      <c r="F909" s="59"/>
      <c r="G909" s="60"/>
      <c r="H909" s="60"/>
      <c r="I909" s="60"/>
      <c r="J909" s="60"/>
      <c r="K909" s="60"/>
      <c r="L909" s="60"/>
      <c r="M909" s="60"/>
      <c r="N909" s="60"/>
      <c r="O909" s="60"/>
      <c r="P909" s="60"/>
      <c r="Q909" s="60"/>
      <c r="R909" s="60"/>
      <c r="S909" s="60"/>
      <c r="T909" s="60"/>
      <c r="U909" s="60"/>
      <c r="V909" s="60"/>
      <c r="W909" s="60"/>
      <c r="X909" s="60"/>
      <c r="Y909" s="60"/>
      <c r="Z909" s="60"/>
      <c r="AA909" s="60"/>
      <c r="AB909" s="60"/>
      <c r="AC909" s="60"/>
    </row>
    <row r="910" spans="1:29" ht="24" customHeight="1" x14ac:dyDescent="0.4">
      <c r="A910" s="57"/>
      <c r="B910" s="59"/>
      <c r="C910" s="59"/>
      <c r="D910" s="58"/>
      <c r="E910" s="58"/>
      <c r="F910" s="59"/>
      <c r="G910" s="60"/>
      <c r="H910" s="60"/>
      <c r="I910" s="60"/>
      <c r="J910" s="60"/>
      <c r="K910" s="60"/>
      <c r="L910" s="60"/>
      <c r="M910" s="60"/>
      <c r="N910" s="60"/>
      <c r="O910" s="60"/>
      <c r="P910" s="60"/>
      <c r="Q910" s="60"/>
      <c r="R910" s="60"/>
      <c r="S910" s="60"/>
      <c r="T910" s="60"/>
      <c r="U910" s="60"/>
      <c r="V910" s="60"/>
      <c r="W910" s="60"/>
      <c r="X910" s="60"/>
      <c r="Y910" s="60"/>
      <c r="Z910" s="60"/>
      <c r="AA910" s="60"/>
      <c r="AB910" s="60"/>
      <c r="AC910" s="60"/>
    </row>
    <row r="911" spans="1:29" ht="24" customHeight="1" x14ac:dyDescent="0.4">
      <c r="A911" s="57"/>
      <c r="B911" s="59"/>
      <c r="C911" s="59"/>
      <c r="D911" s="58"/>
      <c r="E911" s="58"/>
      <c r="F911" s="59"/>
      <c r="G911" s="60"/>
      <c r="H911" s="60"/>
      <c r="I911" s="60"/>
      <c r="J911" s="60"/>
      <c r="K911" s="60"/>
      <c r="L911" s="60"/>
      <c r="M911" s="60"/>
      <c r="N911" s="60"/>
      <c r="O911" s="60"/>
      <c r="P911" s="60"/>
      <c r="Q911" s="60"/>
      <c r="R911" s="60"/>
      <c r="S911" s="60"/>
      <c r="T911" s="60"/>
      <c r="U911" s="60"/>
      <c r="V911" s="60"/>
      <c r="W911" s="60"/>
      <c r="X911" s="60"/>
      <c r="Y911" s="60"/>
      <c r="Z911" s="60"/>
      <c r="AA911" s="60"/>
      <c r="AB911" s="60"/>
      <c r="AC911" s="60"/>
    </row>
    <row r="912" spans="1:29" ht="24" customHeight="1" x14ac:dyDescent="0.4">
      <c r="A912" s="57"/>
      <c r="B912" s="59"/>
      <c r="C912" s="59"/>
      <c r="D912" s="58"/>
      <c r="E912" s="58"/>
      <c r="F912" s="59"/>
      <c r="G912" s="60"/>
      <c r="H912" s="60"/>
      <c r="I912" s="60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  <c r="AA912" s="60"/>
      <c r="AB912" s="60"/>
      <c r="AC912" s="60"/>
    </row>
    <row r="913" spans="1:29" ht="24" customHeight="1" x14ac:dyDescent="0.4">
      <c r="A913" s="57"/>
      <c r="B913" s="59"/>
      <c r="C913" s="59"/>
      <c r="D913" s="58"/>
      <c r="E913" s="58"/>
      <c r="F913" s="59"/>
      <c r="G913" s="60"/>
      <c r="H913" s="60"/>
      <c r="I913" s="60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  <c r="AA913" s="60"/>
      <c r="AB913" s="60"/>
      <c r="AC913" s="60"/>
    </row>
    <row r="914" spans="1:29" ht="24" customHeight="1" x14ac:dyDescent="0.4">
      <c r="A914" s="57"/>
      <c r="B914" s="59"/>
      <c r="C914" s="59"/>
      <c r="D914" s="58"/>
      <c r="E914" s="58"/>
      <c r="F914" s="59"/>
      <c r="G914" s="60"/>
      <c r="H914" s="60"/>
      <c r="I914" s="60"/>
      <c r="J914" s="60"/>
      <c r="K914" s="60"/>
      <c r="L914" s="60"/>
      <c r="M914" s="60"/>
      <c r="N914" s="60"/>
      <c r="O914" s="60"/>
      <c r="P914" s="60"/>
      <c r="Q914" s="60"/>
      <c r="R914" s="60"/>
      <c r="S914" s="60"/>
      <c r="T914" s="60"/>
      <c r="U914" s="60"/>
      <c r="V914" s="60"/>
      <c r="W914" s="60"/>
      <c r="X914" s="60"/>
      <c r="Y914" s="60"/>
      <c r="Z914" s="60"/>
      <c r="AA914" s="60"/>
      <c r="AB914" s="60"/>
      <c r="AC914" s="60"/>
    </row>
    <row r="915" spans="1:29" ht="24" customHeight="1" x14ac:dyDescent="0.4">
      <c r="A915" s="57"/>
      <c r="B915" s="59"/>
      <c r="C915" s="59"/>
      <c r="D915" s="58"/>
      <c r="E915" s="58"/>
      <c r="F915" s="59"/>
      <c r="G915" s="60"/>
      <c r="H915" s="60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  <c r="T915" s="60"/>
      <c r="U915" s="60"/>
      <c r="V915" s="60"/>
      <c r="W915" s="60"/>
      <c r="X915" s="60"/>
      <c r="Y915" s="60"/>
      <c r="Z915" s="60"/>
      <c r="AA915" s="60"/>
      <c r="AB915" s="60"/>
      <c r="AC915" s="60"/>
    </row>
    <row r="916" spans="1:29" ht="24" customHeight="1" x14ac:dyDescent="0.4">
      <c r="A916" s="57"/>
      <c r="B916" s="59"/>
      <c r="C916" s="59"/>
      <c r="D916" s="58"/>
      <c r="E916" s="58"/>
      <c r="F916" s="59"/>
      <c r="G916" s="60"/>
      <c r="H916" s="60"/>
      <c r="I916" s="60"/>
      <c r="J916" s="60"/>
      <c r="K916" s="60"/>
      <c r="L916" s="60"/>
      <c r="M916" s="60"/>
      <c r="N916" s="60"/>
      <c r="O916" s="60"/>
      <c r="P916" s="60"/>
      <c r="Q916" s="60"/>
      <c r="R916" s="60"/>
      <c r="S916" s="60"/>
      <c r="T916" s="60"/>
      <c r="U916" s="60"/>
      <c r="V916" s="60"/>
      <c r="W916" s="60"/>
      <c r="X916" s="60"/>
      <c r="Y916" s="60"/>
      <c r="Z916" s="60"/>
      <c r="AA916" s="60"/>
      <c r="AB916" s="60"/>
      <c r="AC916" s="60"/>
    </row>
    <row r="917" spans="1:29" ht="24" customHeight="1" x14ac:dyDescent="0.4">
      <c r="A917" s="57"/>
      <c r="B917" s="59"/>
      <c r="C917" s="59"/>
      <c r="D917" s="58"/>
      <c r="E917" s="58"/>
      <c r="F917" s="59"/>
      <c r="G917" s="60"/>
      <c r="H917" s="60"/>
      <c r="I917" s="60"/>
      <c r="J917" s="60"/>
      <c r="K917" s="60"/>
      <c r="L917" s="60"/>
      <c r="M917" s="60"/>
      <c r="N917" s="60"/>
      <c r="O917" s="60"/>
      <c r="P917" s="60"/>
      <c r="Q917" s="60"/>
      <c r="R917" s="60"/>
      <c r="S917" s="60"/>
      <c r="T917" s="60"/>
      <c r="U917" s="60"/>
      <c r="V917" s="60"/>
      <c r="W917" s="60"/>
      <c r="X917" s="60"/>
      <c r="Y917" s="60"/>
      <c r="Z917" s="60"/>
      <c r="AA917" s="60"/>
      <c r="AB917" s="60"/>
      <c r="AC917" s="60"/>
    </row>
    <row r="918" spans="1:29" ht="24" customHeight="1" x14ac:dyDescent="0.4">
      <c r="A918" s="57"/>
      <c r="B918" s="59"/>
      <c r="C918" s="59"/>
      <c r="D918" s="58"/>
      <c r="E918" s="58"/>
      <c r="F918" s="59"/>
      <c r="G918" s="60"/>
      <c r="H918" s="60"/>
      <c r="I918" s="60"/>
      <c r="J918" s="60"/>
      <c r="K918" s="60"/>
      <c r="L918" s="60"/>
      <c r="M918" s="60"/>
      <c r="N918" s="60"/>
      <c r="O918" s="60"/>
      <c r="P918" s="60"/>
      <c r="Q918" s="60"/>
      <c r="R918" s="60"/>
      <c r="S918" s="60"/>
      <c r="T918" s="60"/>
      <c r="U918" s="60"/>
      <c r="V918" s="60"/>
      <c r="W918" s="60"/>
      <c r="X918" s="60"/>
      <c r="Y918" s="60"/>
      <c r="Z918" s="60"/>
      <c r="AA918" s="60"/>
      <c r="AB918" s="60"/>
      <c r="AC918" s="60"/>
    </row>
    <row r="919" spans="1:29" ht="24" customHeight="1" x14ac:dyDescent="0.4">
      <c r="A919" s="57"/>
      <c r="B919" s="59"/>
      <c r="C919" s="59"/>
      <c r="D919" s="58"/>
      <c r="E919" s="58"/>
      <c r="F919" s="59"/>
      <c r="G919" s="60"/>
      <c r="H919" s="60"/>
      <c r="I919" s="60"/>
      <c r="J919" s="60"/>
      <c r="K919" s="60"/>
      <c r="L919" s="60"/>
      <c r="M919" s="60"/>
      <c r="N919" s="60"/>
      <c r="O919" s="60"/>
      <c r="P919" s="60"/>
      <c r="Q919" s="60"/>
      <c r="R919" s="60"/>
      <c r="S919" s="60"/>
      <c r="T919" s="60"/>
      <c r="U919" s="60"/>
      <c r="V919" s="60"/>
      <c r="W919" s="60"/>
      <c r="X919" s="60"/>
      <c r="Y919" s="60"/>
      <c r="Z919" s="60"/>
      <c r="AA919" s="60"/>
      <c r="AB919" s="60"/>
      <c r="AC919" s="60"/>
    </row>
    <row r="920" spans="1:29" ht="24" customHeight="1" x14ac:dyDescent="0.4">
      <c r="A920" s="57"/>
      <c r="B920" s="59"/>
      <c r="C920" s="59"/>
      <c r="D920" s="58"/>
      <c r="E920" s="58"/>
      <c r="F920" s="59"/>
      <c r="G920" s="60"/>
      <c r="H920" s="60"/>
      <c r="I920" s="60"/>
      <c r="J920" s="60"/>
      <c r="K920" s="60"/>
      <c r="L920" s="60"/>
      <c r="M920" s="60"/>
      <c r="N920" s="60"/>
      <c r="O920" s="60"/>
      <c r="P920" s="60"/>
      <c r="Q920" s="60"/>
      <c r="R920" s="60"/>
      <c r="S920" s="60"/>
      <c r="T920" s="60"/>
      <c r="U920" s="60"/>
      <c r="V920" s="60"/>
      <c r="W920" s="60"/>
      <c r="X920" s="60"/>
      <c r="Y920" s="60"/>
      <c r="Z920" s="60"/>
      <c r="AA920" s="60"/>
      <c r="AB920" s="60"/>
      <c r="AC920" s="60"/>
    </row>
    <row r="921" spans="1:29" ht="24" customHeight="1" x14ac:dyDescent="0.4">
      <c r="A921" s="57"/>
      <c r="B921" s="59"/>
      <c r="C921" s="59"/>
      <c r="D921" s="58"/>
      <c r="E921" s="58"/>
      <c r="F921" s="59"/>
      <c r="G921" s="60"/>
      <c r="H921" s="60"/>
      <c r="I921" s="60"/>
      <c r="J921" s="60"/>
      <c r="K921" s="60"/>
      <c r="L921" s="60"/>
      <c r="M921" s="60"/>
      <c r="N921" s="60"/>
      <c r="O921" s="60"/>
      <c r="P921" s="60"/>
      <c r="Q921" s="60"/>
      <c r="R921" s="60"/>
      <c r="S921" s="60"/>
      <c r="T921" s="60"/>
      <c r="U921" s="60"/>
      <c r="V921" s="60"/>
      <c r="W921" s="60"/>
      <c r="X921" s="60"/>
      <c r="Y921" s="60"/>
      <c r="Z921" s="60"/>
      <c r="AA921" s="60"/>
      <c r="AB921" s="60"/>
      <c r="AC921" s="60"/>
    </row>
    <row r="922" spans="1:29" ht="24" customHeight="1" x14ac:dyDescent="0.4">
      <c r="A922" s="57"/>
      <c r="B922" s="59"/>
      <c r="C922" s="59"/>
      <c r="D922" s="58"/>
      <c r="E922" s="58"/>
      <c r="F922" s="59"/>
      <c r="G922" s="60"/>
      <c r="H922" s="60"/>
      <c r="I922" s="60"/>
      <c r="J922" s="60"/>
      <c r="K922" s="60"/>
      <c r="L922" s="60"/>
      <c r="M922" s="60"/>
      <c r="N922" s="60"/>
      <c r="O922" s="60"/>
      <c r="P922" s="60"/>
      <c r="Q922" s="60"/>
      <c r="R922" s="60"/>
      <c r="S922" s="60"/>
      <c r="T922" s="60"/>
      <c r="U922" s="60"/>
      <c r="V922" s="60"/>
      <c r="W922" s="60"/>
      <c r="X922" s="60"/>
      <c r="Y922" s="60"/>
      <c r="Z922" s="60"/>
      <c r="AA922" s="60"/>
      <c r="AB922" s="60"/>
      <c r="AC922" s="60"/>
    </row>
    <row r="923" spans="1:29" ht="24" customHeight="1" x14ac:dyDescent="0.4">
      <c r="A923" s="57"/>
      <c r="B923" s="59"/>
      <c r="C923" s="59"/>
      <c r="D923" s="58"/>
      <c r="E923" s="58"/>
      <c r="F923" s="59"/>
      <c r="G923" s="60"/>
      <c r="H923" s="60"/>
      <c r="I923" s="60"/>
      <c r="J923" s="60"/>
      <c r="K923" s="60"/>
      <c r="L923" s="60"/>
      <c r="M923" s="60"/>
      <c r="N923" s="60"/>
      <c r="O923" s="60"/>
      <c r="P923" s="60"/>
      <c r="Q923" s="60"/>
      <c r="R923" s="60"/>
      <c r="S923" s="60"/>
      <c r="T923" s="60"/>
      <c r="U923" s="60"/>
      <c r="V923" s="60"/>
      <c r="W923" s="60"/>
      <c r="X923" s="60"/>
      <c r="Y923" s="60"/>
      <c r="Z923" s="60"/>
      <c r="AA923" s="60"/>
      <c r="AB923" s="60"/>
      <c r="AC923" s="60"/>
    </row>
    <row r="924" spans="1:29" ht="24" customHeight="1" x14ac:dyDescent="0.4">
      <c r="A924" s="57"/>
      <c r="B924" s="59"/>
      <c r="C924" s="59"/>
      <c r="D924" s="58"/>
      <c r="E924" s="58"/>
      <c r="F924" s="59"/>
      <c r="G924" s="60"/>
      <c r="H924" s="60"/>
      <c r="I924" s="60"/>
      <c r="J924" s="60"/>
      <c r="K924" s="60"/>
      <c r="L924" s="60"/>
      <c r="M924" s="60"/>
      <c r="N924" s="60"/>
      <c r="O924" s="60"/>
      <c r="P924" s="60"/>
      <c r="Q924" s="60"/>
      <c r="R924" s="60"/>
      <c r="S924" s="60"/>
      <c r="T924" s="60"/>
      <c r="U924" s="60"/>
      <c r="V924" s="60"/>
      <c r="W924" s="60"/>
      <c r="X924" s="60"/>
      <c r="Y924" s="60"/>
      <c r="Z924" s="60"/>
      <c r="AA924" s="60"/>
      <c r="AB924" s="60"/>
      <c r="AC924" s="60"/>
    </row>
    <row r="925" spans="1:29" ht="24" customHeight="1" x14ac:dyDescent="0.4">
      <c r="A925" s="57"/>
      <c r="B925" s="59"/>
      <c r="C925" s="59"/>
      <c r="D925" s="58"/>
      <c r="E925" s="58"/>
      <c r="F925" s="59"/>
      <c r="G925" s="60"/>
      <c r="H925" s="60"/>
      <c r="I925" s="60"/>
      <c r="J925" s="60"/>
      <c r="K925" s="60"/>
      <c r="L925" s="60"/>
      <c r="M925" s="60"/>
      <c r="N925" s="60"/>
      <c r="O925" s="60"/>
      <c r="P925" s="60"/>
      <c r="Q925" s="60"/>
      <c r="R925" s="60"/>
      <c r="S925" s="60"/>
      <c r="T925" s="60"/>
      <c r="U925" s="60"/>
      <c r="V925" s="60"/>
      <c r="W925" s="60"/>
      <c r="X925" s="60"/>
      <c r="Y925" s="60"/>
      <c r="Z925" s="60"/>
      <c r="AA925" s="60"/>
      <c r="AB925" s="60"/>
      <c r="AC925" s="60"/>
    </row>
    <row r="926" spans="1:29" ht="24" customHeight="1" x14ac:dyDescent="0.4">
      <c r="A926" s="57"/>
      <c r="B926" s="59"/>
      <c r="C926" s="59"/>
      <c r="D926" s="58"/>
      <c r="E926" s="58"/>
      <c r="F926" s="59"/>
      <c r="G926" s="60"/>
      <c r="H926" s="60"/>
      <c r="I926" s="60"/>
      <c r="J926" s="60"/>
      <c r="K926" s="60"/>
      <c r="L926" s="60"/>
      <c r="M926" s="60"/>
      <c r="N926" s="60"/>
      <c r="O926" s="60"/>
      <c r="P926" s="60"/>
      <c r="Q926" s="60"/>
      <c r="R926" s="60"/>
      <c r="S926" s="60"/>
      <c r="T926" s="60"/>
      <c r="U926" s="60"/>
      <c r="V926" s="60"/>
      <c r="W926" s="60"/>
      <c r="X926" s="60"/>
      <c r="Y926" s="60"/>
      <c r="Z926" s="60"/>
      <c r="AA926" s="60"/>
      <c r="AB926" s="60"/>
      <c r="AC926" s="60"/>
    </row>
    <row r="927" spans="1:29" ht="24" customHeight="1" x14ac:dyDescent="0.4">
      <c r="A927" s="57"/>
      <c r="B927" s="59"/>
      <c r="C927" s="59"/>
      <c r="D927" s="58"/>
      <c r="E927" s="58"/>
      <c r="F927" s="59"/>
      <c r="G927" s="60"/>
      <c r="H927" s="60"/>
      <c r="I927" s="60"/>
      <c r="J927" s="60"/>
      <c r="K927" s="60"/>
      <c r="L927" s="60"/>
      <c r="M927" s="60"/>
      <c r="N927" s="60"/>
      <c r="O927" s="60"/>
      <c r="P927" s="60"/>
      <c r="Q927" s="60"/>
      <c r="R927" s="60"/>
      <c r="S927" s="60"/>
      <c r="T927" s="60"/>
      <c r="U927" s="60"/>
      <c r="V927" s="60"/>
      <c r="W927" s="60"/>
      <c r="X927" s="60"/>
      <c r="Y927" s="60"/>
      <c r="Z927" s="60"/>
      <c r="AA927" s="60"/>
      <c r="AB927" s="60"/>
      <c r="AC927" s="60"/>
    </row>
    <row r="928" spans="1:29" ht="24" customHeight="1" x14ac:dyDescent="0.4">
      <c r="A928" s="57"/>
      <c r="B928" s="59"/>
      <c r="C928" s="59"/>
      <c r="D928" s="58"/>
      <c r="E928" s="58"/>
      <c r="F928" s="59"/>
      <c r="G928" s="60"/>
      <c r="H928" s="60"/>
      <c r="I928" s="60"/>
      <c r="J928" s="60"/>
      <c r="K928" s="60"/>
      <c r="L928" s="60"/>
      <c r="M928" s="60"/>
      <c r="N928" s="60"/>
      <c r="O928" s="60"/>
      <c r="P928" s="60"/>
      <c r="Q928" s="60"/>
      <c r="R928" s="60"/>
      <c r="S928" s="60"/>
      <c r="T928" s="60"/>
      <c r="U928" s="60"/>
      <c r="V928" s="60"/>
      <c r="W928" s="60"/>
      <c r="X928" s="60"/>
      <c r="Y928" s="60"/>
      <c r="Z928" s="60"/>
      <c r="AA928" s="60"/>
      <c r="AB928" s="60"/>
      <c r="AC928" s="60"/>
    </row>
    <row r="929" spans="1:29" ht="24" customHeight="1" x14ac:dyDescent="0.4">
      <c r="A929" s="57"/>
      <c r="B929" s="59"/>
      <c r="C929" s="59"/>
      <c r="D929" s="58"/>
      <c r="E929" s="58"/>
      <c r="F929" s="59"/>
      <c r="G929" s="60"/>
      <c r="H929" s="60"/>
      <c r="I929" s="60"/>
      <c r="J929" s="60"/>
      <c r="K929" s="60"/>
      <c r="L929" s="60"/>
      <c r="M929" s="60"/>
      <c r="N929" s="60"/>
      <c r="O929" s="60"/>
      <c r="P929" s="60"/>
      <c r="Q929" s="60"/>
      <c r="R929" s="60"/>
      <c r="S929" s="60"/>
      <c r="T929" s="60"/>
      <c r="U929" s="60"/>
      <c r="V929" s="60"/>
      <c r="W929" s="60"/>
      <c r="X929" s="60"/>
      <c r="Y929" s="60"/>
      <c r="Z929" s="60"/>
      <c r="AA929" s="60"/>
      <c r="AB929" s="60"/>
      <c r="AC929" s="60"/>
    </row>
    <row r="930" spans="1:29" ht="24" customHeight="1" x14ac:dyDescent="0.4">
      <c r="A930" s="57"/>
      <c r="B930" s="59"/>
      <c r="C930" s="59"/>
      <c r="D930" s="58"/>
      <c r="E930" s="58"/>
      <c r="F930" s="59"/>
      <c r="G930" s="60"/>
      <c r="H930" s="60"/>
      <c r="I930" s="60"/>
      <c r="J930" s="60"/>
      <c r="K930" s="60"/>
      <c r="L930" s="60"/>
      <c r="M930" s="60"/>
      <c r="N930" s="60"/>
      <c r="O930" s="60"/>
      <c r="P930" s="60"/>
      <c r="Q930" s="60"/>
      <c r="R930" s="60"/>
      <c r="S930" s="60"/>
      <c r="T930" s="60"/>
      <c r="U930" s="60"/>
      <c r="V930" s="60"/>
      <c r="W930" s="60"/>
      <c r="X930" s="60"/>
      <c r="Y930" s="60"/>
      <c r="Z930" s="60"/>
      <c r="AA930" s="60"/>
      <c r="AB930" s="60"/>
      <c r="AC930" s="60"/>
    </row>
    <row r="931" spans="1:29" ht="24" customHeight="1" x14ac:dyDescent="0.4">
      <c r="A931" s="57"/>
      <c r="B931" s="59"/>
      <c r="C931" s="59"/>
      <c r="D931" s="58"/>
      <c r="E931" s="58"/>
      <c r="F931" s="59"/>
      <c r="G931" s="60"/>
      <c r="H931" s="60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  <c r="T931" s="60"/>
      <c r="U931" s="60"/>
      <c r="V931" s="60"/>
      <c r="W931" s="60"/>
      <c r="X931" s="60"/>
      <c r="Y931" s="60"/>
      <c r="Z931" s="60"/>
      <c r="AA931" s="60"/>
      <c r="AB931" s="60"/>
      <c r="AC931" s="60"/>
    </row>
    <row r="932" spans="1:29" ht="24" customHeight="1" x14ac:dyDescent="0.4">
      <c r="A932" s="57"/>
      <c r="B932" s="59"/>
      <c r="C932" s="59"/>
      <c r="D932" s="58"/>
      <c r="E932" s="58"/>
      <c r="F932" s="59"/>
      <c r="G932" s="60"/>
      <c r="H932" s="60"/>
      <c r="I932" s="60"/>
      <c r="J932" s="60"/>
      <c r="K932" s="60"/>
      <c r="L932" s="60"/>
      <c r="M932" s="60"/>
      <c r="N932" s="60"/>
      <c r="O932" s="60"/>
      <c r="P932" s="60"/>
      <c r="Q932" s="60"/>
      <c r="R932" s="60"/>
      <c r="S932" s="60"/>
      <c r="T932" s="60"/>
      <c r="U932" s="60"/>
      <c r="V932" s="60"/>
      <c r="W932" s="60"/>
      <c r="X932" s="60"/>
      <c r="Y932" s="60"/>
      <c r="Z932" s="60"/>
      <c r="AA932" s="60"/>
      <c r="AB932" s="60"/>
      <c r="AC932" s="60"/>
    </row>
    <row r="933" spans="1:29" ht="24" customHeight="1" x14ac:dyDescent="0.4">
      <c r="A933" s="57"/>
      <c r="B933" s="59"/>
      <c r="C933" s="59"/>
      <c r="D933" s="58"/>
      <c r="E933" s="58"/>
      <c r="F933" s="59"/>
      <c r="G933" s="60"/>
      <c r="H933" s="60"/>
      <c r="I933" s="60"/>
      <c r="J933" s="60"/>
      <c r="K933" s="60"/>
      <c r="L933" s="60"/>
      <c r="M933" s="60"/>
      <c r="N933" s="60"/>
      <c r="O933" s="60"/>
      <c r="P933" s="60"/>
      <c r="Q933" s="60"/>
      <c r="R933" s="60"/>
      <c r="S933" s="60"/>
      <c r="T933" s="60"/>
      <c r="U933" s="60"/>
      <c r="V933" s="60"/>
      <c r="W933" s="60"/>
      <c r="X933" s="60"/>
      <c r="Y933" s="60"/>
      <c r="Z933" s="60"/>
      <c r="AA933" s="60"/>
      <c r="AB933" s="60"/>
      <c r="AC933" s="60"/>
    </row>
    <row r="934" spans="1:29" ht="24" customHeight="1" x14ac:dyDescent="0.4">
      <c r="A934" s="57"/>
      <c r="B934" s="59"/>
      <c r="C934" s="59"/>
      <c r="D934" s="58"/>
      <c r="E934" s="58"/>
      <c r="F934" s="59"/>
      <c r="G934" s="60"/>
      <c r="H934" s="60"/>
      <c r="I934" s="60"/>
      <c r="J934" s="60"/>
      <c r="K934" s="60"/>
      <c r="L934" s="60"/>
      <c r="M934" s="60"/>
      <c r="N934" s="60"/>
      <c r="O934" s="60"/>
      <c r="P934" s="60"/>
      <c r="Q934" s="60"/>
      <c r="R934" s="60"/>
      <c r="S934" s="60"/>
      <c r="T934" s="60"/>
      <c r="U934" s="60"/>
      <c r="V934" s="60"/>
      <c r="W934" s="60"/>
      <c r="X934" s="60"/>
      <c r="Y934" s="60"/>
      <c r="Z934" s="60"/>
      <c r="AA934" s="60"/>
      <c r="AB934" s="60"/>
      <c r="AC934" s="60"/>
    </row>
    <row r="935" spans="1:29" ht="24" customHeight="1" x14ac:dyDescent="0.4">
      <c r="A935" s="57"/>
      <c r="B935" s="59"/>
      <c r="C935" s="59"/>
      <c r="D935" s="58"/>
      <c r="E935" s="58"/>
      <c r="F935" s="59"/>
      <c r="G935" s="60"/>
      <c r="H935" s="60"/>
      <c r="I935" s="60"/>
      <c r="J935" s="60"/>
      <c r="K935" s="60"/>
      <c r="L935" s="60"/>
      <c r="M935" s="60"/>
      <c r="N935" s="60"/>
      <c r="O935" s="60"/>
      <c r="P935" s="60"/>
      <c r="Q935" s="60"/>
      <c r="R935" s="60"/>
      <c r="S935" s="60"/>
      <c r="T935" s="60"/>
      <c r="U935" s="60"/>
      <c r="V935" s="60"/>
      <c r="W935" s="60"/>
      <c r="X935" s="60"/>
      <c r="Y935" s="60"/>
      <c r="Z935" s="60"/>
      <c r="AA935" s="60"/>
      <c r="AB935" s="60"/>
      <c r="AC935" s="60"/>
    </row>
    <row r="936" spans="1:29" ht="24" customHeight="1" x14ac:dyDescent="0.4">
      <c r="A936" s="57"/>
      <c r="B936" s="59"/>
      <c r="C936" s="59"/>
      <c r="D936" s="58"/>
      <c r="E936" s="58"/>
      <c r="F936" s="59"/>
      <c r="G936" s="60"/>
      <c r="H936" s="60"/>
      <c r="I936" s="60"/>
      <c r="J936" s="60"/>
      <c r="K936" s="60"/>
      <c r="L936" s="60"/>
      <c r="M936" s="60"/>
      <c r="N936" s="60"/>
      <c r="O936" s="60"/>
      <c r="P936" s="60"/>
      <c r="Q936" s="60"/>
      <c r="R936" s="60"/>
      <c r="S936" s="60"/>
      <c r="T936" s="60"/>
      <c r="U936" s="60"/>
      <c r="V936" s="60"/>
      <c r="W936" s="60"/>
      <c r="X936" s="60"/>
      <c r="Y936" s="60"/>
      <c r="Z936" s="60"/>
      <c r="AA936" s="60"/>
      <c r="AB936" s="60"/>
      <c r="AC936" s="60"/>
    </row>
    <row r="937" spans="1:29" ht="24" customHeight="1" x14ac:dyDescent="0.4">
      <c r="A937" s="57"/>
      <c r="B937" s="59"/>
      <c r="C937" s="59"/>
      <c r="D937" s="58"/>
      <c r="E937" s="58"/>
      <c r="F937" s="59"/>
      <c r="G937" s="60"/>
      <c r="H937" s="60"/>
      <c r="I937" s="60"/>
      <c r="J937" s="60"/>
      <c r="K937" s="60"/>
      <c r="L937" s="60"/>
      <c r="M937" s="60"/>
      <c r="N937" s="60"/>
      <c r="O937" s="60"/>
      <c r="P937" s="60"/>
      <c r="Q937" s="60"/>
      <c r="R937" s="60"/>
      <c r="S937" s="60"/>
      <c r="T937" s="60"/>
      <c r="U937" s="60"/>
      <c r="V937" s="60"/>
      <c r="W937" s="60"/>
      <c r="X937" s="60"/>
      <c r="Y937" s="60"/>
      <c r="Z937" s="60"/>
      <c r="AA937" s="60"/>
      <c r="AB937" s="60"/>
      <c r="AC937" s="60"/>
    </row>
    <row r="938" spans="1:29" ht="24" customHeight="1" x14ac:dyDescent="0.4">
      <c r="A938" s="57"/>
      <c r="B938" s="59"/>
      <c r="C938" s="59"/>
      <c r="D938" s="58"/>
      <c r="E938" s="58"/>
      <c r="F938" s="59"/>
      <c r="G938" s="60"/>
      <c r="H938" s="60"/>
      <c r="I938" s="60"/>
      <c r="J938" s="60"/>
      <c r="K938" s="60"/>
      <c r="L938" s="60"/>
      <c r="M938" s="60"/>
      <c r="N938" s="60"/>
      <c r="O938" s="60"/>
      <c r="P938" s="60"/>
      <c r="Q938" s="60"/>
      <c r="R938" s="60"/>
      <c r="S938" s="60"/>
      <c r="T938" s="60"/>
      <c r="U938" s="60"/>
      <c r="V938" s="60"/>
      <c r="W938" s="60"/>
      <c r="X938" s="60"/>
      <c r="Y938" s="60"/>
      <c r="Z938" s="60"/>
      <c r="AA938" s="60"/>
      <c r="AB938" s="60"/>
      <c r="AC938" s="60"/>
    </row>
    <row r="939" spans="1:29" ht="24" customHeight="1" x14ac:dyDescent="0.4">
      <c r="A939" s="57"/>
      <c r="B939" s="59"/>
      <c r="C939" s="59"/>
      <c r="D939" s="58"/>
      <c r="E939" s="58"/>
      <c r="F939" s="59"/>
      <c r="G939" s="60"/>
      <c r="H939" s="60"/>
      <c r="I939" s="60"/>
      <c r="J939" s="60"/>
      <c r="K939" s="60"/>
      <c r="L939" s="60"/>
      <c r="M939" s="60"/>
      <c r="N939" s="60"/>
      <c r="O939" s="60"/>
      <c r="P939" s="60"/>
      <c r="Q939" s="60"/>
      <c r="R939" s="60"/>
      <c r="S939" s="60"/>
      <c r="T939" s="60"/>
      <c r="U939" s="60"/>
      <c r="V939" s="60"/>
      <c r="W939" s="60"/>
      <c r="X939" s="60"/>
      <c r="Y939" s="60"/>
      <c r="Z939" s="60"/>
      <c r="AA939" s="60"/>
      <c r="AB939" s="60"/>
      <c r="AC939" s="60"/>
    </row>
    <row r="940" spans="1:29" ht="24" customHeight="1" x14ac:dyDescent="0.4">
      <c r="A940" s="57"/>
      <c r="B940" s="59"/>
      <c r="C940" s="59"/>
      <c r="D940" s="58"/>
      <c r="E940" s="58"/>
      <c r="F940" s="59"/>
      <c r="G940" s="60"/>
      <c r="H940" s="60"/>
      <c r="I940" s="60"/>
      <c r="J940" s="60"/>
      <c r="K940" s="60"/>
      <c r="L940" s="60"/>
      <c r="M940" s="60"/>
      <c r="N940" s="60"/>
      <c r="O940" s="60"/>
      <c r="P940" s="60"/>
      <c r="Q940" s="60"/>
      <c r="R940" s="60"/>
      <c r="S940" s="60"/>
      <c r="T940" s="60"/>
      <c r="U940" s="60"/>
      <c r="V940" s="60"/>
      <c r="W940" s="60"/>
      <c r="X940" s="60"/>
      <c r="Y940" s="60"/>
      <c r="Z940" s="60"/>
      <c r="AA940" s="60"/>
      <c r="AB940" s="60"/>
      <c r="AC940" s="60"/>
    </row>
    <row r="941" spans="1:29" ht="22.8" x14ac:dyDescent="0.4">
      <c r="A941" s="57"/>
      <c r="B941" s="59"/>
      <c r="C941" s="59"/>
      <c r="D941" s="58"/>
      <c r="E941" s="58"/>
      <c r="F941" s="59"/>
      <c r="G941" s="60"/>
      <c r="H941" s="60"/>
      <c r="I941" s="60"/>
      <c r="J941" s="60"/>
      <c r="K941" s="60"/>
      <c r="L941" s="60"/>
      <c r="M941" s="60"/>
      <c r="N941" s="60"/>
      <c r="O941" s="60"/>
      <c r="P941" s="60"/>
      <c r="Q941" s="60"/>
      <c r="R941" s="60"/>
      <c r="S941" s="60"/>
      <c r="T941" s="60"/>
      <c r="U941" s="60"/>
      <c r="V941" s="60"/>
      <c r="W941" s="60"/>
      <c r="X941" s="60"/>
      <c r="Y941" s="60"/>
      <c r="Z941" s="60"/>
      <c r="AA941" s="60"/>
      <c r="AB941" s="60"/>
      <c r="AC941" s="60"/>
    </row>
    <row r="942" spans="1:29" ht="22.8" x14ac:dyDescent="0.4">
      <c r="A942" s="57"/>
      <c r="B942" s="59"/>
      <c r="C942" s="59"/>
      <c r="D942" s="58"/>
      <c r="E942" s="58"/>
      <c r="F942" s="59"/>
      <c r="G942" s="60"/>
      <c r="H942" s="60"/>
      <c r="I942" s="60"/>
      <c r="J942" s="60"/>
      <c r="K942" s="60"/>
      <c r="L942" s="60"/>
      <c r="M942" s="60"/>
      <c r="N942" s="60"/>
      <c r="O942" s="60"/>
      <c r="P942" s="60"/>
      <c r="Q942" s="60"/>
      <c r="R942" s="60"/>
      <c r="S942" s="60"/>
      <c r="T942" s="60"/>
      <c r="U942" s="60"/>
      <c r="V942" s="60"/>
      <c r="W942" s="60"/>
      <c r="X942" s="60"/>
      <c r="Y942" s="60"/>
      <c r="Z942" s="60"/>
      <c r="AA942" s="60"/>
      <c r="AB942" s="60"/>
      <c r="AC942" s="60"/>
    </row>
    <row r="943" spans="1:29" ht="22.8" x14ac:dyDescent="0.4">
      <c r="A943" s="57"/>
      <c r="B943" s="59"/>
      <c r="C943" s="59"/>
      <c r="D943" s="58"/>
      <c r="E943" s="58"/>
      <c r="F943" s="59"/>
      <c r="G943" s="60"/>
      <c r="H943" s="60"/>
      <c r="I943" s="60"/>
      <c r="J943" s="60"/>
      <c r="K943" s="60"/>
      <c r="L943" s="60"/>
      <c r="M943" s="60"/>
      <c r="N943" s="60"/>
      <c r="O943" s="60"/>
      <c r="P943" s="60"/>
      <c r="Q943" s="60"/>
      <c r="R943" s="60"/>
      <c r="S943" s="60"/>
      <c r="T943" s="60"/>
      <c r="U943" s="60"/>
      <c r="V943" s="60"/>
      <c r="W943" s="60"/>
      <c r="X943" s="60"/>
      <c r="Y943" s="60"/>
      <c r="Z943" s="60"/>
      <c r="AA943" s="60"/>
      <c r="AB943" s="60"/>
      <c r="AC943" s="60"/>
    </row>
    <row r="944" spans="1:29" ht="22.8" x14ac:dyDescent="0.4">
      <c r="A944" s="57"/>
      <c r="B944" s="59"/>
      <c r="C944" s="59"/>
      <c r="D944" s="58"/>
      <c r="E944" s="58"/>
      <c r="F944" s="59"/>
      <c r="G944" s="60"/>
      <c r="H944" s="60"/>
      <c r="I944" s="60"/>
      <c r="J944" s="60"/>
      <c r="K944" s="60"/>
      <c r="L944" s="60"/>
      <c r="M944" s="60"/>
      <c r="N944" s="60"/>
      <c r="O944" s="60"/>
      <c r="P944" s="60"/>
      <c r="Q944" s="60"/>
      <c r="R944" s="60"/>
      <c r="S944" s="60"/>
      <c r="T944" s="60"/>
      <c r="U944" s="60"/>
      <c r="V944" s="60"/>
      <c r="W944" s="60"/>
      <c r="X944" s="60"/>
      <c r="Y944" s="60"/>
      <c r="Z944" s="60"/>
      <c r="AA944" s="60"/>
      <c r="AB944" s="60"/>
      <c r="AC944" s="60"/>
    </row>
    <row r="945" spans="1:29" ht="22.8" x14ac:dyDescent="0.4">
      <c r="A945" s="57"/>
      <c r="B945" s="59"/>
      <c r="C945" s="59"/>
      <c r="D945" s="58"/>
      <c r="E945" s="58"/>
      <c r="F945" s="59"/>
      <c r="G945" s="60"/>
      <c r="H945" s="60"/>
      <c r="I945" s="60"/>
      <c r="J945" s="60"/>
      <c r="K945" s="60"/>
      <c r="L945" s="60"/>
      <c r="M945" s="60"/>
      <c r="N945" s="60"/>
      <c r="O945" s="60"/>
      <c r="P945" s="60"/>
      <c r="Q945" s="60"/>
      <c r="R945" s="60"/>
      <c r="S945" s="60"/>
      <c r="T945" s="60"/>
      <c r="U945" s="60"/>
      <c r="V945" s="60"/>
      <c r="W945" s="60"/>
      <c r="X945" s="60"/>
      <c r="Y945" s="60"/>
      <c r="Z945" s="60"/>
      <c r="AA945" s="60"/>
      <c r="AB945" s="60"/>
      <c r="AC945" s="60"/>
    </row>
    <row r="946" spans="1:29" ht="22.8" x14ac:dyDescent="0.4">
      <c r="A946" s="57"/>
      <c r="B946" s="59"/>
      <c r="C946" s="59"/>
      <c r="D946" s="58"/>
      <c r="E946" s="58"/>
      <c r="F946" s="59"/>
      <c r="G946" s="60"/>
      <c r="H946" s="60"/>
      <c r="I946" s="60"/>
      <c r="J946" s="60"/>
      <c r="K946" s="60"/>
      <c r="L946" s="60"/>
      <c r="M946" s="60"/>
      <c r="N946" s="60"/>
      <c r="O946" s="60"/>
      <c r="P946" s="60"/>
      <c r="Q946" s="60"/>
      <c r="R946" s="60"/>
      <c r="S946" s="60"/>
      <c r="T946" s="60"/>
      <c r="U946" s="60"/>
      <c r="V946" s="60"/>
      <c r="W946" s="60"/>
      <c r="X946" s="60"/>
      <c r="Y946" s="60"/>
      <c r="Z946" s="60"/>
      <c r="AA946" s="60"/>
      <c r="AB946" s="60"/>
      <c r="AC946" s="60"/>
    </row>
    <row r="947" spans="1:29" ht="22.8" x14ac:dyDescent="0.4">
      <c r="A947" s="57"/>
      <c r="B947" s="59"/>
      <c r="C947" s="59"/>
      <c r="D947" s="58"/>
      <c r="E947" s="58"/>
      <c r="F947" s="59"/>
      <c r="G947" s="60"/>
      <c r="H947" s="60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  <c r="T947" s="60"/>
      <c r="U947" s="60"/>
      <c r="V947" s="60"/>
      <c r="W947" s="60"/>
      <c r="X947" s="60"/>
      <c r="Y947" s="60"/>
      <c r="Z947" s="60"/>
      <c r="AA947" s="60"/>
      <c r="AB947" s="60"/>
      <c r="AC947" s="60"/>
    </row>
    <row r="948" spans="1:29" ht="22.8" x14ac:dyDescent="0.4">
      <c r="A948" s="57"/>
      <c r="B948" s="59"/>
      <c r="C948" s="59"/>
      <c r="D948" s="58"/>
      <c r="E948" s="58"/>
      <c r="F948" s="59"/>
      <c r="G948" s="60"/>
      <c r="H948" s="60"/>
      <c r="I948" s="60"/>
      <c r="J948" s="60"/>
      <c r="K948" s="60"/>
      <c r="L948" s="60"/>
      <c r="M948" s="60"/>
      <c r="N948" s="60"/>
      <c r="O948" s="60"/>
      <c r="P948" s="60"/>
      <c r="Q948" s="60"/>
      <c r="R948" s="60"/>
      <c r="S948" s="60"/>
      <c r="T948" s="60"/>
      <c r="U948" s="60"/>
      <c r="V948" s="60"/>
      <c r="W948" s="60"/>
      <c r="X948" s="60"/>
      <c r="Y948" s="60"/>
      <c r="Z948" s="60"/>
      <c r="AA948" s="60"/>
      <c r="AB948" s="60"/>
      <c r="AC948" s="60"/>
    </row>
    <row r="949" spans="1:29" ht="22.8" x14ac:dyDescent="0.4">
      <c r="A949" s="57"/>
      <c r="B949" s="59"/>
      <c r="C949" s="59"/>
      <c r="D949" s="58"/>
      <c r="E949" s="58"/>
      <c r="F949" s="59"/>
      <c r="G949" s="60"/>
      <c r="H949" s="60"/>
      <c r="I949" s="60"/>
      <c r="J949" s="60"/>
      <c r="K949" s="60"/>
      <c r="L949" s="60"/>
      <c r="M949" s="60"/>
      <c r="N949" s="60"/>
      <c r="O949" s="60"/>
      <c r="P949" s="60"/>
      <c r="Q949" s="60"/>
      <c r="R949" s="60"/>
      <c r="S949" s="60"/>
      <c r="T949" s="60"/>
      <c r="U949" s="60"/>
      <c r="V949" s="60"/>
      <c r="W949" s="60"/>
      <c r="X949" s="60"/>
      <c r="Y949" s="60"/>
      <c r="Z949" s="60"/>
      <c r="AA949" s="60"/>
      <c r="AB949" s="60"/>
      <c r="AC949" s="60"/>
    </row>
    <row r="950" spans="1:29" ht="22.8" x14ac:dyDescent="0.4">
      <c r="A950" s="57"/>
      <c r="B950" s="59"/>
      <c r="C950" s="59"/>
      <c r="D950" s="58"/>
      <c r="E950" s="58"/>
      <c r="F950" s="59"/>
      <c r="G950" s="60"/>
      <c r="H950" s="60"/>
      <c r="I950" s="60"/>
      <c r="J950" s="60"/>
      <c r="K950" s="60"/>
      <c r="L950" s="60"/>
      <c r="M950" s="60"/>
      <c r="N950" s="60"/>
      <c r="O950" s="60"/>
      <c r="P950" s="60"/>
      <c r="Q950" s="60"/>
      <c r="R950" s="60"/>
      <c r="S950" s="60"/>
      <c r="T950" s="60"/>
      <c r="U950" s="60"/>
      <c r="V950" s="60"/>
      <c r="W950" s="60"/>
      <c r="X950" s="60"/>
      <c r="Y950" s="60"/>
      <c r="Z950" s="60"/>
      <c r="AA950" s="60"/>
      <c r="AB950" s="60"/>
      <c r="AC950" s="60"/>
    </row>
    <row r="951" spans="1:29" ht="22.8" x14ac:dyDescent="0.4">
      <c r="A951" s="57"/>
      <c r="B951" s="59"/>
      <c r="C951" s="59"/>
      <c r="D951" s="58"/>
      <c r="E951" s="58"/>
      <c r="F951" s="59"/>
      <c r="G951" s="60"/>
      <c r="H951" s="60"/>
      <c r="I951" s="60"/>
      <c r="J951" s="60"/>
      <c r="K951" s="60"/>
      <c r="L951" s="60"/>
      <c r="M951" s="60"/>
      <c r="N951" s="60"/>
      <c r="O951" s="60"/>
      <c r="P951" s="60"/>
      <c r="Q951" s="60"/>
      <c r="R951" s="60"/>
      <c r="S951" s="60"/>
      <c r="T951" s="60"/>
      <c r="U951" s="60"/>
      <c r="V951" s="60"/>
      <c r="W951" s="60"/>
      <c r="X951" s="60"/>
      <c r="Y951" s="60"/>
      <c r="Z951" s="60"/>
      <c r="AA951" s="60"/>
      <c r="AB951" s="60"/>
      <c r="AC951" s="60"/>
    </row>
    <row r="952" spans="1:29" ht="22.8" x14ac:dyDescent="0.4">
      <c r="A952" s="57"/>
      <c r="B952" s="59"/>
      <c r="C952" s="59"/>
      <c r="D952" s="58"/>
      <c r="E952" s="58"/>
      <c r="F952" s="59"/>
      <c r="G952" s="60"/>
      <c r="H952" s="60"/>
      <c r="I952" s="60"/>
      <c r="J952" s="60"/>
      <c r="K952" s="60"/>
      <c r="L952" s="60"/>
      <c r="M952" s="60"/>
      <c r="N952" s="60"/>
      <c r="O952" s="60"/>
      <c r="P952" s="60"/>
      <c r="Q952" s="60"/>
      <c r="R952" s="60"/>
      <c r="S952" s="60"/>
      <c r="T952" s="60"/>
      <c r="U952" s="60"/>
      <c r="V952" s="60"/>
      <c r="W952" s="60"/>
      <c r="X952" s="60"/>
      <c r="Y952" s="60"/>
      <c r="Z952" s="60"/>
      <c r="AA952" s="60"/>
      <c r="AB952" s="60"/>
      <c r="AC952" s="60"/>
    </row>
    <row r="953" spans="1:29" ht="22.8" x14ac:dyDescent="0.4">
      <c r="A953" s="57"/>
      <c r="B953" s="59"/>
      <c r="C953" s="59"/>
      <c r="D953" s="58"/>
      <c r="E953" s="58"/>
      <c r="F953" s="59"/>
      <c r="G953" s="60"/>
      <c r="H953" s="60"/>
      <c r="I953" s="60"/>
      <c r="J953" s="60"/>
      <c r="K953" s="60"/>
      <c r="L953" s="60"/>
      <c r="M953" s="60"/>
      <c r="N953" s="60"/>
      <c r="O953" s="60"/>
      <c r="P953" s="60"/>
      <c r="Q953" s="60"/>
      <c r="R953" s="60"/>
      <c r="S953" s="60"/>
      <c r="T953" s="60"/>
      <c r="U953" s="60"/>
      <c r="V953" s="60"/>
      <c r="W953" s="60"/>
      <c r="X953" s="60"/>
      <c r="Y953" s="60"/>
      <c r="Z953" s="60"/>
      <c r="AA953" s="60"/>
      <c r="AB953" s="60"/>
      <c r="AC953" s="60"/>
    </row>
    <row r="954" spans="1:29" ht="22.8" x14ac:dyDescent="0.4">
      <c r="A954" s="57"/>
      <c r="B954" s="59"/>
      <c r="C954" s="59"/>
      <c r="D954" s="58"/>
      <c r="E954" s="58"/>
      <c r="F954" s="59"/>
      <c r="G954" s="60"/>
      <c r="H954" s="60"/>
      <c r="I954" s="60"/>
      <c r="J954" s="60"/>
      <c r="K954" s="60"/>
      <c r="L954" s="60"/>
      <c r="M954" s="60"/>
      <c r="N954" s="60"/>
      <c r="O954" s="60"/>
      <c r="P954" s="60"/>
      <c r="Q954" s="60"/>
      <c r="R954" s="60"/>
      <c r="S954" s="60"/>
      <c r="T954" s="60"/>
      <c r="U954" s="60"/>
      <c r="V954" s="60"/>
      <c r="W954" s="60"/>
      <c r="X954" s="60"/>
      <c r="Y954" s="60"/>
      <c r="Z954" s="60"/>
      <c r="AA954" s="60"/>
      <c r="AB954" s="60"/>
      <c r="AC954" s="60"/>
    </row>
    <row r="955" spans="1:29" ht="22.8" x14ac:dyDescent="0.4">
      <c r="A955" s="57"/>
      <c r="B955" s="59"/>
      <c r="C955" s="59"/>
      <c r="D955" s="58"/>
      <c r="E955" s="58"/>
      <c r="F955" s="59"/>
      <c r="G955" s="60"/>
      <c r="H955" s="60"/>
      <c r="I955" s="60"/>
      <c r="J955" s="60"/>
      <c r="K955" s="60"/>
      <c r="L955" s="60"/>
      <c r="M955" s="60"/>
      <c r="N955" s="60"/>
      <c r="O955" s="60"/>
      <c r="P955" s="60"/>
      <c r="Q955" s="60"/>
      <c r="R955" s="60"/>
      <c r="S955" s="60"/>
      <c r="T955" s="60"/>
      <c r="U955" s="60"/>
      <c r="V955" s="60"/>
      <c r="W955" s="60"/>
      <c r="X955" s="60"/>
      <c r="Y955" s="60"/>
      <c r="Z955" s="60"/>
      <c r="AA955" s="60"/>
      <c r="AB955" s="60"/>
      <c r="AC955" s="60"/>
    </row>
    <row r="956" spans="1:29" ht="22.8" x14ac:dyDescent="0.4">
      <c r="A956" s="57"/>
      <c r="B956" s="59"/>
      <c r="C956" s="59"/>
      <c r="D956" s="58"/>
      <c r="E956" s="58"/>
      <c r="F956" s="59"/>
      <c r="G956" s="60"/>
      <c r="H956" s="60"/>
      <c r="I956" s="60"/>
      <c r="J956" s="60"/>
      <c r="K956" s="60"/>
      <c r="L956" s="60"/>
      <c r="M956" s="60"/>
      <c r="N956" s="60"/>
      <c r="O956" s="60"/>
      <c r="P956" s="60"/>
      <c r="Q956" s="60"/>
      <c r="R956" s="60"/>
      <c r="S956" s="60"/>
      <c r="T956" s="60"/>
      <c r="U956" s="60"/>
      <c r="V956" s="60"/>
      <c r="W956" s="60"/>
      <c r="X956" s="60"/>
      <c r="Y956" s="60"/>
      <c r="Z956" s="60"/>
      <c r="AA956" s="60"/>
      <c r="AB956" s="60"/>
      <c r="AC956" s="60"/>
    </row>
    <row r="957" spans="1:29" ht="22.8" x14ac:dyDescent="0.4">
      <c r="A957" s="57"/>
      <c r="B957" s="59"/>
      <c r="C957" s="59"/>
      <c r="D957" s="58"/>
      <c r="E957" s="58"/>
      <c r="F957" s="59"/>
      <c r="G957" s="60"/>
      <c r="H957" s="60"/>
      <c r="I957" s="60"/>
      <c r="J957" s="60"/>
      <c r="K957" s="60"/>
      <c r="L957" s="60"/>
      <c r="M957" s="60"/>
      <c r="N957" s="60"/>
      <c r="O957" s="60"/>
      <c r="P957" s="60"/>
      <c r="Q957" s="60"/>
      <c r="R957" s="60"/>
      <c r="S957" s="60"/>
      <c r="T957" s="60"/>
      <c r="U957" s="60"/>
      <c r="V957" s="60"/>
      <c r="W957" s="60"/>
      <c r="X957" s="60"/>
      <c r="Y957" s="60"/>
      <c r="Z957" s="60"/>
      <c r="AA957" s="60"/>
      <c r="AB957" s="60"/>
      <c r="AC957" s="60"/>
    </row>
    <row r="958" spans="1:29" ht="22.8" x14ac:dyDescent="0.4">
      <c r="A958" s="57"/>
      <c r="B958" s="59"/>
      <c r="C958" s="59"/>
      <c r="D958" s="58"/>
      <c r="E958" s="58"/>
      <c r="F958" s="59"/>
      <c r="G958" s="60"/>
      <c r="H958" s="60"/>
      <c r="I958" s="60"/>
      <c r="J958" s="60"/>
      <c r="K958" s="60"/>
      <c r="L958" s="60"/>
      <c r="M958" s="60"/>
      <c r="N958" s="60"/>
      <c r="O958" s="60"/>
      <c r="P958" s="60"/>
      <c r="Q958" s="60"/>
      <c r="R958" s="60"/>
      <c r="S958" s="60"/>
      <c r="T958" s="60"/>
      <c r="U958" s="60"/>
      <c r="V958" s="60"/>
      <c r="W958" s="60"/>
      <c r="X958" s="60"/>
      <c r="Y958" s="60"/>
      <c r="Z958" s="60"/>
      <c r="AA958" s="60"/>
      <c r="AB958" s="60"/>
      <c r="AC958" s="60"/>
    </row>
    <row r="959" spans="1:29" ht="22.8" x14ac:dyDescent="0.4">
      <c r="A959" s="57"/>
      <c r="B959" s="59"/>
      <c r="C959" s="59"/>
      <c r="D959" s="58"/>
      <c r="E959" s="58"/>
      <c r="F959" s="59"/>
      <c r="G959" s="60"/>
      <c r="H959" s="60"/>
      <c r="I959" s="60"/>
      <c r="J959" s="60"/>
      <c r="K959" s="60"/>
      <c r="L959" s="60"/>
      <c r="M959" s="60"/>
      <c r="N959" s="60"/>
      <c r="O959" s="60"/>
      <c r="P959" s="60"/>
      <c r="Q959" s="60"/>
      <c r="R959" s="60"/>
      <c r="S959" s="60"/>
      <c r="T959" s="60"/>
      <c r="U959" s="60"/>
      <c r="V959" s="60"/>
      <c r="W959" s="60"/>
      <c r="X959" s="60"/>
      <c r="Y959" s="60"/>
      <c r="Z959" s="60"/>
      <c r="AA959" s="60"/>
      <c r="AB959" s="60"/>
      <c r="AC959" s="60"/>
    </row>
    <row r="960" spans="1:29" ht="22.8" x14ac:dyDescent="0.4">
      <c r="A960" s="57"/>
      <c r="B960" s="59"/>
      <c r="C960" s="59"/>
      <c r="D960" s="58"/>
      <c r="E960" s="58"/>
      <c r="F960" s="59"/>
      <c r="G960" s="60"/>
      <c r="H960" s="60"/>
      <c r="I960" s="60"/>
      <c r="J960" s="60"/>
      <c r="K960" s="60"/>
      <c r="L960" s="60"/>
      <c r="M960" s="60"/>
      <c r="N960" s="60"/>
      <c r="O960" s="60"/>
      <c r="P960" s="60"/>
      <c r="Q960" s="60"/>
      <c r="R960" s="60"/>
      <c r="S960" s="60"/>
      <c r="T960" s="60"/>
      <c r="U960" s="60"/>
      <c r="V960" s="60"/>
      <c r="W960" s="60"/>
      <c r="X960" s="60"/>
      <c r="Y960" s="60"/>
      <c r="Z960" s="60"/>
      <c r="AA960" s="60"/>
      <c r="AB960" s="60"/>
      <c r="AC960" s="60"/>
    </row>
    <row r="961" spans="1:29" ht="22.8" x14ac:dyDescent="0.4">
      <c r="A961" s="57"/>
      <c r="B961" s="59"/>
      <c r="C961" s="59"/>
      <c r="D961" s="58"/>
      <c r="E961" s="58"/>
      <c r="F961" s="59"/>
      <c r="G961" s="60"/>
      <c r="H961" s="60"/>
      <c r="I961" s="60"/>
      <c r="J961" s="60"/>
      <c r="K961" s="60"/>
      <c r="L961" s="60"/>
      <c r="M961" s="60"/>
      <c r="N961" s="60"/>
      <c r="O961" s="60"/>
      <c r="P961" s="60"/>
      <c r="Q961" s="60"/>
      <c r="R961" s="60"/>
      <c r="S961" s="60"/>
      <c r="T961" s="60"/>
      <c r="U961" s="60"/>
      <c r="V961" s="60"/>
      <c r="W961" s="60"/>
      <c r="X961" s="60"/>
      <c r="Y961" s="60"/>
      <c r="Z961" s="60"/>
      <c r="AA961" s="60"/>
      <c r="AB961" s="60"/>
      <c r="AC961" s="60"/>
    </row>
    <row r="962" spans="1:29" ht="22.8" x14ac:dyDescent="0.4">
      <c r="A962" s="57"/>
      <c r="B962" s="59"/>
      <c r="C962" s="59"/>
      <c r="D962" s="58"/>
      <c r="E962" s="58"/>
      <c r="F962" s="59"/>
      <c r="G962" s="60"/>
      <c r="H962" s="60"/>
      <c r="I962" s="60"/>
      <c r="J962" s="60"/>
      <c r="K962" s="60"/>
      <c r="L962" s="60"/>
      <c r="M962" s="60"/>
      <c r="N962" s="60"/>
      <c r="O962" s="60"/>
      <c r="P962" s="60"/>
      <c r="Q962" s="60"/>
      <c r="R962" s="60"/>
      <c r="S962" s="60"/>
      <c r="T962" s="60"/>
      <c r="U962" s="60"/>
      <c r="V962" s="60"/>
      <c r="W962" s="60"/>
      <c r="X962" s="60"/>
      <c r="Y962" s="60"/>
      <c r="Z962" s="60"/>
      <c r="AA962" s="60"/>
      <c r="AB962" s="60"/>
      <c r="AC962" s="60"/>
    </row>
    <row r="963" spans="1:29" ht="22.8" x14ac:dyDescent="0.4">
      <c r="A963" s="57"/>
      <c r="B963" s="59"/>
      <c r="C963" s="59"/>
      <c r="D963" s="58"/>
      <c r="E963" s="58"/>
      <c r="F963" s="59"/>
      <c r="G963" s="60"/>
      <c r="H963" s="60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  <c r="T963" s="60"/>
      <c r="U963" s="60"/>
      <c r="V963" s="60"/>
      <c r="W963" s="60"/>
      <c r="X963" s="60"/>
      <c r="Y963" s="60"/>
      <c r="Z963" s="60"/>
      <c r="AA963" s="60"/>
      <c r="AB963" s="60"/>
      <c r="AC963" s="60"/>
    </row>
    <row r="964" spans="1:29" ht="22.8" x14ac:dyDescent="0.4">
      <c r="A964" s="57"/>
      <c r="B964" s="59"/>
      <c r="C964" s="59"/>
      <c r="D964" s="58"/>
      <c r="E964" s="58"/>
      <c r="F964" s="59"/>
      <c r="G964" s="60"/>
      <c r="H964" s="60"/>
      <c r="I964" s="60"/>
      <c r="J964" s="60"/>
      <c r="K964" s="60"/>
      <c r="L964" s="60"/>
      <c r="M964" s="60"/>
      <c r="N964" s="60"/>
      <c r="O964" s="60"/>
      <c r="P964" s="60"/>
      <c r="Q964" s="60"/>
      <c r="R964" s="60"/>
      <c r="S964" s="60"/>
      <c r="T964" s="60"/>
      <c r="U964" s="60"/>
      <c r="V964" s="60"/>
      <c r="W964" s="60"/>
      <c r="X964" s="60"/>
      <c r="Y964" s="60"/>
      <c r="Z964" s="60"/>
      <c r="AA964" s="60"/>
      <c r="AB964" s="60"/>
      <c r="AC964" s="60"/>
    </row>
    <row r="965" spans="1:29" ht="22.8" x14ac:dyDescent="0.4">
      <c r="A965" s="57"/>
      <c r="B965" s="59"/>
      <c r="C965" s="59"/>
      <c r="D965" s="58"/>
      <c r="E965" s="58"/>
      <c r="F965" s="59"/>
      <c r="G965" s="60"/>
      <c r="H965" s="60"/>
      <c r="I965" s="60"/>
      <c r="J965" s="60"/>
      <c r="K965" s="60"/>
      <c r="L965" s="60"/>
      <c r="M965" s="60"/>
      <c r="N965" s="60"/>
      <c r="O965" s="60"/>
      <c r="P965" s="60"/>
      <c r="Q965" s="60"/>
      <c r="R965" s="60"/>
      <c r="S965" s="60"/>
      <c r="T965" s="60"/>
      <c r="U965" s="60"/>
      <c r="V965" s="60"/>
      <c r="W965" s="60"/>
      <c r="X965" s="60"/>
      <c r="Y965" s="60"/>
      <c r="Z965" s="60"/>
      <c r="AA965" s="60"/>
      <c r="AB965" s="60"/>
      <c r="AC965" s="60"/>
    </row>
    <row r="966" spans="1:29" ht="22.8" x14ac:dyDescent="0.4">
      <c r="A966" s="57"/>
      <c r="B966" s="59"/>
      <c r="C966" s="59"/>
      <c r="D966" s="58"/>
      <c r="E966" s="58"/>
      <c r="F966" s="59"/>
      <c r="G966" s="60"/>
      <c r="H966" s="60"/>
      <c r="I966" s="60"/>
      <c r="J966" s="60"/>
      <c r="K966" s="60"/>
      <c r="L966" s="60"/>
      <c r="M966" s="60"/>
      <c r="N966" s="60"/>
      <c r="O966" s="60"/>
      <c r="P966" s="60"/>
      <c r="Q966" s="60"/>
      <c r="R966" s="60"/>
      <c r="S966" s="60"/>
      <c r="T966" s="60"/>
      <c r="U966" s="60"/>
      <c r="V966" s="60"/>
      <c r="W966" s="60"/>
      <c r="X966" s="60"/>
      <c r="Y966" s="60"/>
      <c r="Z966" s="60"/>
      <c r="AA966" s="60"/>
      <c r="AB966" s="60"/>
      <c r="AC966" s="60"/>
    </row>
    <row r="967" spans="1:29" ht="22.8" x14ac:dyDescent="0.4">
      <c r="A967" s="57"/>
      <c r="B967" s="59"/>
      <c r="C967" s="59"/>
      <c r="D967" s="58"/>
      <c r="E967" s="58"/>
      <c r="F967" s="59"/>
      <c r="G967" s="60"/>
      <c r="H967" s="60"/>
      <c r="I967" s="60"/>
      <c r="J967" s="60"/>
      <c r="K967" s="60"/>
      <c r="L967" s="60"/>
      <c r="M967" s="60"/>
      <c r="N967" s="60"/>
      <c r="O967" s="60"/>
      <c r="P967" s="60"/>
      <c r="Q967" s="60"/>
      <c r="R967" s="60"/>
      <c r="S967" s="60"/>
      <c r="T967" s="60"/>
      <c r="U967" s="60"/>
      <c r="V967" s="60"/>
      <c r="W967" s="60"/>
      <c r="X967" s="60"/>
      <c r="Y967" s="60"/>
      <c r="Z967" s="60"/>
      <c r="AA967" s="60"/>
      <c r="AB967" s="60"/>
      <c r="AC967" s="60"/>
    </row>
    <row r="968" spans="1:29" ht="22.8" x14ac:dyDescent="0.4">
      <c r="A968" s="57"/>
      <c r="B968" s="59"/>
      <c r="C968" s="59"/>
      <c r="D968" s="58"/>
      <c r="E968" s="58"/>
      <c r="F968" s="59"/>
      <c r="G968" s="60"/>
      <c r="H968" s="60"/>
      <c r="I968" s="60"/>
      <c r="J968" s="60"/>
      <c r="K968" s="60"/>
      <c r="L968" s="60"/>
      <c r="M968" s="60"/>
      <c r="N968" s="60"/>
      <c r="O968" s="60"/>
      <c r="P968" s="60"/>
      <c r="Q968" s="60"/>
      <c r="R968" s="60"/>
      <c r="S968" s="60"/>
      <c r="T968" s="60"/>
      <c r="U968" s="60"/>
      <c r="V968" s="60"/>
      <c r="W968" s="60"/>
      <c r="X968" s="60"/>
      <c r="Y968" s="60"/>
      <c r="Z968" s="60"/>
      <c r="AA968" s="60"/>
      <c r="AB968" s="60"/>
      <c r="AC968" s="60"/>
    </row>
    <row r="969" spans="1:29" ht="22.8" x14ac:dyDescent="0.4">
      <c r="A969" s="57"/>
      <c r="B969" s="59"/>
      <c r="C969" s="59"/>
      <c r="D969" s="58"/>
      <c r="E969" s="58"/>
      <c r="F969" s="59"/>
      <c r="G969" s="60"/>
      <c r="H969" s="60"/>
      <c r="I969" s="60"/>
      <c r="J969" s="60"/>
      <c r="K969" s="60"/>
      <c r="L969" s="60"/>
      <c r="M969" s="60"/>
      <c r="N969" s="60"/>
      <c r="O969" s="60"/>
      <c r="P969" s="60"/>
      <c r="Q969" s="60"/>
      <c r="R969" s="60"/>
      <c r="S969" s="60"/>
      <c r="T969" s="60"/>
      <c r="U969" s="60"/>
      <c r="V969" s="60"/>
      <c r="W969" s="60"/>
      <c r="X969" s="60"/>
      <c r="Y969" s="60"/>
      <c r="Z969" s="60"/>
      <c r="AA969" s="60"/>
      <c r="AB969" s="60"/>
      <c r="AC969" s="60"/>
    </row>
    <row r="970" spans="1:29" ht="22.8" x14ac:dyDescent="0.4">
      <c r="A970" s="57"/>
      <c r="B970" s="59"/>
      <c r="C970" s="59"/>
      <c r="D970" s="58"/>
      <c r="E970" s="58"/>
      <c r="F970" s="59"/>
      <c r="G970" s="60"/>
      <c r="H970" s="60"/>
      <c r="I970" s="60"/>
      <c r="J970" s="60"/>
      <c r="K970" s="60"/>
      <c r="L970" s="60"/>
      <c r="M970" s="60"/>
      <c r="N970" s="60"/>
      <c r="O970" s="60"/>
      <c r="P970" s="60"/>
      <c r="Q970" s="60"/>
      <c r="R970" s="60"/>
      <c r="S970" s="60"/>
      <c r="T970" s="60"/>
      <c r="U970" s="60"/>
      <c r="V970" s="60"/>
      <c r="W970" s="60"/>
      <c r="X970" s="60"/>
      <c r="Y970" s="60"/>
      <c r="Z970" s="60"/>
      <c r="AA970" s="60"/>
      <c r="AB970" s="60"/>
      <c r="AC970" s="60"/>
    </row>
    <row r="971" spans="1:29" ht="22.8" x14ac:dyDescent="0.4">
      <c r="A971" s="57"/>
      <c r="B971" s="59"/>
      <c r="C971" s="59"/>
      <c r="D971" s="58"/>
      <c r="E971" s="58"/>
      <c r="F971" s="59"/>
      <c r="G971" s="60"/>
      <c r="H971" s="60"/>
      <c r="I971" s="60"/>
      <c r="J971" s="60"/>
      <c r="K971" s="60"/>
      <c r="L971" s="60"/>
      <c r="M971" s="60"/>
      <c r="N971" s="60"/>
      <c r="O971" s="60"/>
      <c r="P971" s="60"/>
      <c r="Q971" s="60"/>
      <c r="R971" s="60"/>
      <c r="S971" s="60"/>
      <c r="T971" s="60"/>
      <c r="U971" s="60"/>
      <c r="V971" s="60"/>
      <c r="W971" s="60"/>
      <c r="X971" s="60"/>
      <c r="Y971" s="60"/>
      <c r="Z971" s="60"/>
      <c r="AA971" s="60"/>
      <c r="AB971" s="60"/>
      <c r="AC971" s="60"/>
    </row>
    <row r="972" spans="1:29" ht="22.8" x14ac:dyDescent="0.4">
      <c r="A972" s="57"/>
      <c r="B972" s="59"/>
      <c r="C972" s="59"/>
      <c r="D972" s="58"/>
      <c r="E972" s="58"/>
      <c r="F972" s="59"/>
      <c r="G972" s="60"/>
      <c r="H972" s="60"/>
      <c r="I972" s="60"/>
      <c r="J972" s="60"/>
      <c r="K972" s="60"/>
      <c r="L972" s="60"/>
      <c r="M972" s="60"/>
      <c r="N972" s="60"/>
      <c r="O972" s="60"/>
      <c r="P972" s="60"/>
      <c r="Q972" s="60"/>
      <c r="R972" s="60"/>
      <c r="S972" s="60"/>
      <c r="T972" s="60"/>
      <c r="U972" s="60"/>
      <c r="V972" s="60"/>
      <c r="W972" s="60"/>
      <c r="X972" s="60"/>
      <c r="Y972" s="60"/>
      <c r="Z972" s="60"/>
      <c r="AA972" s="60"/>
      <c r="AB972" s="60"/>
      <c r="AC972" s="60"/>
    </row>
    <row r="973" spans="1:29" ht="22.8" x14ac:dyDescent="0.4">
      <c r="A973" s="57"/>
      <c r="B973" s="59"/>
      <c r="C973" s="59"/>
      <c r="D973" s="58"/>
      <c r="E973" s="58"/>
      <c r="F973" s="59"/>
      <c r="G973" s="60"/>
      <c r="H973" s="60"/>
      <c r="I973" s="60"/>
      <c r="J973" s="60"/>
      <c r="K973" s="60"/>
      <c r="L973" s="60"/>
      <c r="M973" s="60"/>
      <c r="N973" s="60"/>
      <c r="O973" s="60"/>
      <c r="P973" s="60"/>
      <c r="Q973" s="60"/>
      <c r="R973" s="60"/>
      <c r="S973" s="60"/>
      <c r="T973" s="60"/>
      <c r="U973" s="60"/>
      <c r="V973" s="60"/>
      <c r="W973" s="60"/>
      <c r="X973" s="60"/>
      <c r="Y973" s="60"/>
      <c r="Z973" s="60"/>
      <c r="AA973" s="60"/>
      <c r="AB973" s="60"/>
      <c r="AC973" s="60"/>
    </row>
    <row r="974" spans="1:29" ht="22.8" x14ac:dyDescent="0.4">
      <c r="A974" s="57"/>
      <c r="B974" s="59"/>
      <c r="C974" s="59"/>
      <c r="D974" s="58"/>
      <c r="E974" s="58"/>
      <c r="F974" s="59"/>
      <c r="G974" s="60"/>
      <c r="H974" s="60"/>
      <c r="I974" s="60"/>
      <c r="J974" s="60"/>
      <c r="K974" s="60"/>
      <c r="L974" s="60"/>
      <c r="M974" s="60"/>
      <c r="N974" s="60"/>
      <c r="O974" s="60"/>
      <c r="P974" s="60"/>
      <c r="Q974" s="60"/>
      <c r="R974" s="60"/>
      <c r="S974" s="60"/>
      <c r="T974" s="60"/>
      <c r="U974" s="60"/>
      <c r="V974" s="60"/>
      <c r="W974" s="60"/>
      <c r="X974" s="60"/>
      <c r="Y974" s="60"/>
      <c r="Z974" s="60"/>
      <c r="AA974" s="60"/>
      <c r="AB974" s="60"/>
      <c r="AC974" s="60"/>
    </row>
    <row r="975" spans="1:29" ht="22.8" x14ac:dyDescent="0.4">
      <c r="A975" s="57"/>
      <c r="B975" s="59"/>
      <c r="C975" s="59"/>
      <c r="D975" s="58"/>
      <c r="E975" s="58"/>
      <c r="F975" s="59"/>
      <c r="G975" s="60"/>
      <c r="H975" s="60"/>
      <c r="I975" s="60"/>
      <c r="J975" s="60"/>
      <c r="K975" s="60"/>
      <c r="L975" s="60"/>
      <c r="M975" s="60"/>
      <c r="N975" s="60"/>
      <c r="O975" s="60"/>
      <c r="P975" s="60"/>
      <c r="Q975" s="60"/>
      <c r="R975" s="60"/>
      <c r="S975" s="60"/>
      <c r="T975" s="60"/>
      <c r="U975" s="60"/>
      <c r="V975" s="60"/>
      <c r="W975" s="60"/>
      <c r="X975" s="60"/>
      <c r="Y975" s="60"/>
      <c r="Z975" s="60"/>
      <c r="AA975" s="60"/>
      <c r="AB975" s="60"/>
      <c r="AC975" s="60"/>
    </row>
    <row r="976" spans="1:29" ht="22.8" x14ac:dyDescent="0.4">
      <c r="A976" s="57"/>
      <c r="B976" s="59"/>
      <c r="C976" s="59"/>
      <c r="D976" s="58"/>
      <c r="E976" s="58"/>
      <c r="F976" s="59"/>
      <c r="G976" s="60"/>
      <c r="H976" s="60"/>
      <c r="I976" s="60"/>
      <c r="J976" s="60"/>
      <c r="K976" s="60"/>
      <c r="L976" s="60"/>
      <c r="M976" s="60"/>
      <c r="N976" s="60"/>
      <c r="O976" s="60"/>
      <c r="P976" s="60"/>
      <c r="Q976" s="60"/>
      <c r="R976" s="60"/>
      <c r="S976" s="60"/>
      <c r="T976" s="60"/>
      <c r="U976" s="60"/>
      <c r="V976" s="60"/>
      <c r="W976" s="60"/>
      <c r="X976" s="60"/>
      <c r="Y976" s="60"/>
      <c r="Z976" s="60"/>
      <c r="AA976" s="60"/>
      <c r="AB976" s="60"/>
      <c r="AC976" s="60"/>
    </row>
    <row r="977" spans="1:29" ht="22.8" x14ac:dyDescent="0.4">
      <c r="A977" s="57"/>
      <c r="B977" s="59"/>
      <c r="C977" s="59"/>
      <c r="D977" s="58"/>
      <c r="E977" s="58"/>
      <c r="F977" s="59"/>
      <c r="G977" s="60"/>
      <c r="H977" s="60"/>
      <c r="I977" s="60"/>
      <c r="J977" s="60"/>
      <c r="K977" s="60"/>
      <c r="L977" s="60"/>
      <c r="M977" s="60"/>
      <c r="N977" s="60"/>
      <c r="O977" s="60"/>
      <c r="P977" s="60"/>
      <c r="Q977" s="60"/>
      <c r="R977" s="60"/>
      <c r="S977" s="60"/>
      <c r="T977" s="60"/>
      <c r="U977" s="60"/>
      <c r="V977" s="60"/>
      <c r="W977" s="60"/>
      <c r="X977" s="60"/>
      <c r="Y977" s="60"/>
      <c r="Z977" s="60"/>
      <c r="AA977" s="60"/>
      <c r="AB977" s="60"/>
      <c r="AC977" s="60"/>
    </row>
    <row r="978" spans="1:29" ht="22.8" x14ac:dyDescent="0.4">
      <c r="A978" s="57"/>
      <c r="B978" s="59"/>
      <c r="C978" s="59"/>
      <c r="D978" s="58"/>
      <c r="E978" s="58"/>
      <c r="F978" s="59"/>
      <c r="G978" s="60"/>
      <c r="H978" s="60"/>
      <c r="I978" s="60"/>
      <c r="J978" s="60"/>
      <c r="K978" s="60"/>
      <c r="L978" s="60"/>
      <c r="M978" s="60"/>
      <c r="N978" s="60"/>
      <c r="O978" s="60"/>
      <c r="P978" s="60"/>
      <c r="Q978" s="60"/>
      <c r="R978" s="60"/>
      <c r="S978" s="60"/>
      <c r="T978" s="60"/>
      <c r="U978" s="60"/>
      <c r="V978" s="60"/>
      <c r="W978" s="60"/>
      <c r="X978" s="60"/>
      <c r="Y978" s="60"/>
      <c r="Z978" s="60"/>
      <c r="AA978" s="60"/>
      <c r="AB978" s="60"/>
      <c r="AC978" s="60"/>
    </row>
    <row r="979" spans="1:29" ht="22.8" x14ac:dyDescent="0.4">
      <c r="A979" s="57"/>
      <c r="B979" s="59"/>
      <c r="C979" s="59"/>
      <c r="D979" s="58"/>
      <c r="E979" s="58"/>
      <c r="F979" s="59"/>
      <c r="G979" s="60"/>
      <c r="H979" s="60"/>
      <c r="I979" s="60"/>
      <c r="J979" s="60"/>
      <c r="K979" s="60"/>
      <c r="L979" s="60"/>
      <c r="M979" s="60"/>
      <c r="N979" s="60"/>
      <c r="O979" s="60"/>
      <c r="P979" s="60"/>
      <c r="Q979" s="60"/>
      <c r="R979" s="60"/>
      <c r="S979" s="60"/>
      <c r="T979" s="60"/>
      <c r="U979" s="60"/>
      <c r="V979" s="60"/>
      <c r="W979" s="60"/>
      <c r="X979" s="60"/>
      <c r="Y979" s="60"/>
      <c r="Z979" s="60"/>
      <c r="AA979" s="60"/>
      <c r="AB979" s="60"/>
      <c r="AC979" s="60"/>
    </row>
    <row r="980" spans="1:29" ht="22.8" x14ac:dyDescent="0.4">
      <c r="A980" s="57"/>
      <c r="B980" s="59"/>
      <c r="C980" s="59"/>
      <c r="D980" s="58"/>
      <c r="E980" s="58"/>
      <c r="F980" s="59"/>
      <c r="G980" s="60"/>
      <c r="H980" s="60"/>
      <c r="I980" s="60"/>
      <c r="J980" s="60"/>
      <c r="K980" s="60"/>
      <c r="L980" s="60"/>
      <c r="M980" s="60"/>
      <c r="N980" s="60"/>
      <c r="O980" s="60"/>
      <c r="P980" s="60"/>
      <c r="Q980" s="60"/>
      <c r="R980" s="60"/>
      <c r="S980" s="60"/>
      <c r="T980" s="60"/>
      <c r="U980" s="60"/>
      <c r="V980" s="60"/>
      <c r="W980" s="60"/>
      <c r="X980" s="60"/>
      <c r="Y980" s="60"/>
      <c r="Z980" s="60"/>
      <c r="AA980" s="60"/>
      <c r="AB980" s="60"/>
      <c r="AC980" s="60"/>
    </row>
    <row r="981" spans="1:29" ht="22.8" x14ac:dyDescent="0.4">
      <c r="A981" s="57"/>
      <c r="B981" s="59"/>
      <c r="C981" s="59"/>
      <c r="D981" s="58"/>
      <c r="E981" s="58"/>
      <c r="F981" s="59"/>
      <c r="G981" s="60"/>
      <c r="H981" s="60"/>
      <c r="I981" s="60"/>
      <c r="J981" s="60"/>
      <c r="K981" s="60"/>
      <c r="L981" s="60"/>
      <c r="M981" s="60"/>
      <c r="N981" s="60"/>
      <c r="O981" s="60"/>
      <c r="P981" s="60"/>
      <c r="Q981" s="60"/>
      <c r="R981" s="60"/>
      <c r="S981" s="60"/>
      <c r="T981" s="60"/>
      <c r="U981" s="60"/>
      <c r="V981" s="60"/>
      <c r="W981" s="60"/>
      <c r="X981" s="60"/>
      <c r="Y981" s="60"/>
      <c r="Z981" s="60"/>
      <c r="AA981" s="60"/>
      <c r="AB981" s="60"/>
      <c r="AC981" s="60"/>
    </row>
    <row r="982" spans="1:29" ht="22.8" x14ac:dyDescent="0.4">
      <c r="A982" s="57"/>
      <c r="B982" s="59"/>
      <c r="C982" s="59"/>
      <c r="D982" s="58"/>
      <c r="E982" s="58"/>
      <c r="F982" s="59"/>
      <c r="G982" s="60"/>
      <c r="H982" s="60"/>
      <c r="I982" s="60"/>
      <c r="J982" s="60"/>
      <c r="K982" s="60"/>
      <c r="L982" s="60"/>
      <c r="M982" s="60"/>
      <c r="N982" s="60"/>
      <c r="O982" s="60"/>
      <c r="P982" s="60"/>
      <c r="Q982" s="60"/>
      <c r="R982" s="60"/>
      <c r="S982" s="60"/>
      <c r="T982" s="60"/>
      <c r="U982" s="60"/>
      <c r="V982" s="60"/>
      <c r="W982" s="60"/>
      <c r="X982" s="60"/>
      <c r="Y982" s="60"/>
      <c r="Z982" s="60"/>
      <c r="AA982" s="60"/>
      <c r="AB982" s="60"/>
      <c r="AC982" s="60"/>
    </row>
    <row r="983" spans="1:29" ht="22.8" x14ac:dyDescent="0.4">
      <c r="A983" s="57"/>
      <c r="B983" s="59"/>
      <c r="C983" s="59"/>
      <c r="D983" s="58"/>
      <c r="E983" s="58"/>
      <c r="F983" s="59"/>
      <c r="G983" s="60"/>
      <c r="H983" s="60"/>
      <c r="I983" s="60"/>
      <c r="J983" s="60"/>
      <c r="K983" s="60"/>
      <c r="L983" s="60"/>
      <c r="M983" s="60"/>
      <c r="N983" s="60"/>
      <c r="O983" s="60"/>
      <c r="P983" s="60"/>
      <c r="Q983" s="60"/>
      <c r="R983" s="60"/>
      <c r="S983" s="60"/>
      <c r="T983" s="60"/>
      <c r="U983" s="60"/>
      <c r="V983" s="60"/>
      <c r="W983" s="60"/>
      <c r="X983" s="60"/>
      <c r="Y983" s="60"/>
      <c r="Z983" s="60"/>
      <c r="AA983" s="60"/>
      <c r="AB983" s="60"/>
      <c r="AC983" s="60"/>
    </row>
    <row r="984" spans="1:29" ht="22.8" x14ac:dyDescent="0.4">
      <c r="A984" s="57"/>
      <c r="B984" s="59"/>
      <c r="C984" s="59"/>
      <c r="D984" s="58"/>
      <c r="E984" s="58"/>
      <c r="F984" s="59"/>
      <c r="G984" s="60"/>
      <c r="H984" s="60"/>
      <c r="I984" s="60"/>
      <c r="J984" s="60"/>
      <c r="K984" s="60"/>
      <c r="L984" s="60"/>
      <c r="M984" s="60"/>
      <c r="N984" s="60"/>
      <c r="O984" s="60"/>
      <c r="P984" s="60"/>
      <c r="Q984" s="60"/>
      <c r="R984" s="60"/>
      <c r="S984" s="60"/>
      <c r="T984" s="60"/>
      <c r="U984" s="60"/>
      <c r="V984" s="60"/>
      <c r="W984" s="60"/>
      <c r="X984" s="60"/>
      <c r="Y984" s="60"/>
      <c r="Z984" s="60"/>
      <c r="AA984" s="60"/>
      <c r="AB984" s="60"/>
      <c r="AC984" s="60"/>
    </row>
    <row r="985" spans="1:29" ht="22.8" x14ac:dyDescent="0.4">
      <c r="A985" s="57"/>
      <c r="B985" s="59"/>
      <c r="C985" s="59"/>
      <c r="D985" s="58"/>
      <c r="E985" s="58"/>
      <c r="F985" s="59"/>
      <c r="G985" s="60"/>
      <c r="H985" s="60"/>
      <c r="I985" s="60"/>
      <c r="J985" s="60"/>
      <c r="K985" s="60"/>
      <c r="L985" s="60"/>
      <c r="M985" s="60"/>
      <c r="N985" s="60"/>
      <c r="O985" s="60"/>
      <c r="P985" s="60"/>
      <c r="Q985" s="60"/>
      <c r="R985" s="60"/>
      <c r="S985" s="60"/>
      <c r="T985" s="60"/>
      <c r="U985" s="60"/>
      <c r="V985" s="60"/>
      <c r="W985" s="60"/>
      <c r="X985" s="60"/>
      <c r="Y985" s="60"/>
      <c r="Z985" s="60"/>
      <c r="AA985" s="60"/>
      <c r="AB985" s="60"/>
      <c r="AC985" s="60"/>
    </row>
    <row r="986" spans="1:29" ht="22.8" x14ac:dyDescent="0.4">
      <c r="A986" s="57"/>
      <c r="B986" s="59"/>
      <c r="C986" s="59"/>
      <c r="D986" s="58"/>
      <c r="E986" s="58"/>
      <c r="F986" s="59"/>
      <c r="G986" s="60"/>
      <c r="H986" s="60"/>
      <c r="I986" s="60"/>
      <c r="J986" s="60"/>
      <c r="K986" s="60"/>
      <c r="L986" s="60"/>
      <c r="M986" s="60"/>
      <c r="N986" s="60"/>
      <c r="O986" s="60"/>
      <c r="P986" s="60"/>
      <c r="Q986" s="60"/>
      <c r="R986" s="60"/>
      <c r="S986" s="60"/>
      <c r="T986" s="60"/>
      <c r="U986" s="60"/>
      <c r="V986" s="60"/>
      <c r="W986" s="60"/>
      <c r="X986" s="60"/>
      <c r="Y986" s="60"/>
      <c r="Z986" s="60"/>
      <c r="AA986" s="60"/>
      <c r="AB986" s="60"/>
      <c r="AC986" s="60"/>
    </row>
    <row r="987" spans="1:29" ht="22.8" x14ac:dyDescent="0.4">
      <c r="A987" s="57"/>
      <c r="B987" s="59"/>
      <c r="C987" s="59"/>
      <c r="D987" s="58"/>
      <c r="E987" s="58"/>
      <c r="F987" s="59"/>
      <c r="G987" s="60"/>
      <c r="H987" s="60"/>
      <c r="I987" s="60"/>
      <c r="J987" s="60"/>
      <c r="K987" s="60"/>
      <c r="L987" s="60"/>
      <c r="M987" s="60"/>
      <c r="N987" s="60"/>
      <c r="O987" s="60"/>
      <c r="P987" s="60"/>
      <c r="Q987" s="60"/>
      <c r="R987" s="60"/>
      <c r="S987" s="60"/>
      <c r="T987" s="60"/>
      <c r="U987" s="60"/>
      <c r="V987" s="60"/>
      <c r="W987" s="60"/>
      <c r="X987" s="60"/>
      <c r="Y987" s="60"/>
      <c r="Z987" s="60"/>
      <c r="AA987" s="60"/>
      <c r="AB987" s="60"/>
      <c r="AC987" s="60"/>
    </row>
    <row r="988" spans="1:29" ht="22.8" x14ac:dyDescent="0.4">
      <c r="A988" s="57"/>
      <c r="B988" s="59"/>
      <c r="C988" s="59"/>
      <c r="D988" s="58"/>
      <c r="E988" s="58"/>
      <c r="F988" s="59"/>
      <c r="G988" s="60"/>
      <c r="H988" s="60"/>
      <c r="I988" s="60"/>
      <c r="J988" s="60"/>
      <c r="K988" s="60"/>
      <c r="L988" s="60"/>
      <c r="M988" s="60"/>
      <c r="N988" s="60"/>
      <c r="O988" s="60"/>
      <c r="P988" s="60"/>
      <c r="Q988" s="60"/>
      <c r="R988" s="60"/>
      <c r="S988" s="60"/>
      <c r="T988" s="60"/>
      <c r="U988" s="60"/>
      <c r="V988" s="60"/>
      <c r="W988" s="60"/>
      <c r="X988" s="60"/>
      <c r="Y988" s="60"/>
      <c r="Z988" s="60"/>
      <c r="AA988" s="60"/>
      <c r="AB988" s="60"/>
      <c r="AC988" s="60"/>
    </row>
    <row r="989" spans="1:29" ht="22.8" x14ac:dyDescent="0.4">
      <c r="A989" s="57"/>
      <c r="B989" s="59"/>
      <c r="C989" s="59"/>
      <c r="D989" s="58"/>
      <c r="E989" s="58"/>
      <c r="F989" s="59"/>
      <c r="G989" s="60"/>
      <c r="H989" s="60"/>
      <c r="I989" s="60"/>
      <c r="J989" s="60"/>
      <c r="K989" s="60"/>
      <c r="L989" s="60"/>
      <c r="M989" s="60"/>
      <c r="N989" s="60"/>
      <c r="O989" s="60"/>
      <c r="P989" s="60"/>
      <c r="Q989" s="60"/>
      <c r="R989" s="60"/>
      <c r="S989" s="60"/>
      <c r="T989" s="60"/>
      <c r="U989" s="60"/>
      <c r="V989" s="60"/>
      <c r="W989" s="60"/>
      <c r="X989" s="60"/>
      <c r="Y989" s="60"/>
      <c r="Z989" s="60"/>
      <c r="AA989" s="60"/>
      <c r="AB989" s="60"/>
      <c r="AC989" s="60"/>
    </row>
    <row r="990" spans="1:29" ht="22.8" x14ac:dyDescent="0.4">
      <c r="A990" s="57"/>
      <c r="B990" s="59"/>
      <c r="C990" s="59"/>
      <c r="D990" s="58"/>
      <c r="E990" s="58"/>
      <c r="F990" s="59"/>
      <c r="G990" s="60"/>
      <c r="H990" s="60"/>
      <c r="I990" s="60"/>
      <c r="J990" s="60"/>
      <c r="K990" s="60"/>
      <c r="L990" s="60"/>
      <c r="M990" s="60"/>
      <c r="N990" s="60"/>
      <c r="O990" s="60"/>
      <c r="P990" s="60"/>
      <c r="Q990" s="60"/>
      <c r="R990" s="60"/>
      <c r="S990" s="60"/>
      <c r="T990" s="60"/>
      <c r="U990" s="60"/>
      <c r="V990" s="60"/>
      <c r="W990" s="60"/>
      <c r="X990" s="60"/>
      <c r="Y990" s="60"/>
      <c r="Z990" s="60"/>
      <c r="AA990" s="60"/>
      <c r="AB990" s="60"/>
      <c r="AC990" s="60"/>
    </row>
    <row r="991" spans="1:29" ht="22.8" x14ac:dyDescent="0.4">
      <c r="A991" s="57"/>
      <c r="B991" s="59"/>
      <c r="C991" s="59"/>
      <c r="D991" s="58"/>
      <c r="E991" s="58"/>
      <c r="F991" s="59"/>
      <c r="G991" s="60"/>
      <c r="H991" s="60"/>
      <c r="I991" s="60"/>
      <c r="J991" s="60"/>
      <c r="K991" s="60"/>
      <c r="L991" s="60"/>
      <c r="M991" s="60"/>
      <c r="N991" s="60"/>
      <c r="O991" s="60"/>
      <c r="P991" s="60"/>
      <c r="Q991" s="60"/>
      <c r="R991" s="60"/>
      <c r="S991" s="60"/>
      <c r="T991" s="60"/>
      <c r="U991" s="60"/>
      <c r="V991" s="60"/>
      <c r="W991" s="60"/>
      <c r="X991" s="60"/>
      <c r="Y991" s="60"/>
      <c r="Z991" s="60"/>
      <c r="AA991" s="60"/>
      <c r="AB991" s="60"/>
      <c r="AC991" s="60"/>
    </row>
    <row r="992" spans="1:29" ht="22.8" x14ac:dyDescent="0.4">
      <c r="A992" s="57"/>
      <c r="B992" s="59"/>
      <c r="C992" s="59"/>
      <c r="D992" s="58"/>
      <c r="E992" s="58"/>
      <c r="F992" s="59"/>
      <c r="G992" s="60"/>
      <c r="H992" s="60"/>
      <c r="I992" s="60"/>
      <c r="J992" s="60"/>
      <c r="K992" s="60"/>
      <c r="L992" s="60"/>
      <c r="M992" s="60"/>
      <c r="N992" s="60"/>
      <c r="O992" s="60"/>
      <c r="P992" s="60"/>
      <c r="Q992" s="60"/>
      <c r="R992" s="60"/>
      <c r="S992" s="60"/>
      <c r="T992" s="60"/>
      <c r="U992" s="60"/>
      <c r="V992" s="60"/>
      <c r="W992" s="60"/>
      <c r="X992" s="60"/>
      <c r="Y992" s="60"/>
      <c r="Z992" s="60"/>
      <c r="AA992" s="60"/>
      <c r="AB992" s="60"/>
      <c r="AC992" s="60"/>
    </row>
    <row r="993" spans="1:29" ht="22.8" x14ac:dyDescent="0.4">
      <c r="A993" s="57"/>
      <c r="B993" s="59"/>
      <c r="C993" s="59"/>
      <c r="D993" s="58"/>
      <c r="E993" s="58"/>
      <c r="F993" s="59"/>
      <c r="G993" s="60"/>
      <c r="H993" s="60"/>
      <c r="I993" s="60"/>
      <c r="J993" s="60"/>
      <c r="K993" s="60"/>
      <c r="L993" s="60"/>
      <c r="M993" s="60"/>
      <c r="N993" s="60"/>
      <c r="O993" s="60"/>
      <c r="P993" s="60"/>
      <c r="Q993" s="60"/>
      <c r="R993" s="60"/>
      <c r="S993" s="60"/>
      <c r="T993" s="60"/>
      <c r="U993" s="60"/>
      <c r="V993" s="60"/>
      <c r="W993" s="60"/>
      <c r="X993" s="60"/>
      <c r="Y993" s="60"/>
      <c r="Z993" s="60"/>
      <c r="AA993" s="60"/>
      <c r="AB993" s="60"/>
      <c r="AC993" s="60"/>
    </row>
    <row r="994" spans="1:29" ht="22.8" x14ac:dyDescent="0.4">
      <c r="A994" s="57"/>
      <c r="B994" s="59"/>
      <c r="C994" s="59"/>
      <c r="D994" s="58"/>
      <c r="E994" s="58"/>
      <c r="F994" s="59"/>
      <c r="G994" s="60"/>
      <c r="H994" s="60"/>
      <c r="I994" s="60"/>
      <c r="J994" s="60"/>
      <c r="K994" s="60"/>
      <c r="L994" s="60"/>
      <c r="M994" s="60"/>
      <c r="N994" s="60"/>
      <c r="O994" s="60"/>
      <c r="P994" s="60"/>
      <c r="Q994" s="60"/>
      <c r="R994" s="60"/>
      <c r="S994" s="60"/>
      <c r="T994" s="60"/>
      <c r="U994" s="60"/>
      <c r="V994" s="60"/>
      <c r="W994" s="60"/>
      <c r="X994" s="60"/>
      <c r="Y994" s="60"/>
      <c r="Z994" s="60"/>
      <c r="AA994" s="60"/>
      <c r="AB994" s="60"/>
      <c r="AC994" s="60"/>
    </row>
    <row r="995" spans="1:29" ht="22.8" x14ac:dyDescent="0.4">
      <c r="A995" s="57"/>
      <c r="B995" s="59"/>
      <c r="C995" s="59"/>
      <c r="D995" s="58"/>
      <c r="E995" s="58"/>
      <c r="F995" s="59"/>
      <c r="G995" s="60"/>
      <c r="H995" s="60"/>
      <c r="I995" s="60"/>
      <c r="J995" s="60"/>
      <c r="K995" s="60"/>
      <c r="L995" s="60"/>
      <c r="M995" s="60"/>
      <c r="N995" s="60"/>
      <c r="O995" s="60"/>
      <c r="P995" s="60"/>
      <c r="Q995" s="60"/>
      <c r="R995" s="60"/>
      <c r="S995" s="60"/>
      <c r="T995" s="60"/>
      <c r="U995" s="60"/>
      <c r="V995" s="60"/>
      <c r="W995" s="60"/>
      <c r="X995" s="60"/>
      <c r="Y995" s="60"/>
      <c r="Z995" s="60"/>
      <c r="AA995" s="60"/>
      <c r="AB995" s="60"/>
      <c r="AC995" s="60"/>
    </row>
    <row r="996" spans="1:29" ht="22.8" x14ac:dyDescent="0.4">
      <c r="A996" s="57"/>
      <c r="B996" s="59"/>
      <c r="C996" s="59"/>
      <c r="D996" s="58"/>
      <c r="E996" s="58"/>
      <c r="F996" s="59"/>
      <c r="G996" s="60"/>
      <c r="H996" s="60"/>
      <c r="I996" s="60"/>
      <c r="J996" s="60"/>
      <c r="K996" s="60"/>
      <c r="L996" s="60"/>
      <c r="M996" s="60"/>
      <c r="N996" s="60"/>
      <c r="O996" s="60"/>
      <c r="P996" s="60"/>
      <c r="Q996" s="60"/>
      <c r="R996" s="60"/>
      <c r="S996" s="60"/>
      <c r="T996" s="60"/>
      <c r="U996" s="60"/>
      <c r="V996" s="60"/>
      <c r="W996" s="60"/>
      <c r="X996" s="60"/>
      <c r="Y996" s="60"/>
      <c r="Z996" s="60"/>
      <c r="AA996" s="60"/>
      <c r="AB996" s="60"/>
      <c r="AC996" s="60"/>
    </row>
    <row r="997" spans="1:29" ht="22.8" x14ac:dyDescent="0.4">
      <c r="A997" s="57"/>
      <c r="B997" s="59"/>
      <c r="C997" s="59"/>
      <c r="D997" s="58"/>
      <c r="E997" s="58"/>
      <c r="F997" s="59"/>
      <c r="G997" s="60"/>
      <c r="H997" s="60"/>
      <c r="I997" s="60"/>
      <c r="J997" s="60"/>
      <c r="K997" s="60"/>
      <c r="L997" s="60"/>
      <c r="M997" s="60"/>
      <c r="N997" s="60"/>
      <c r="O997" s="60"/>
      <c r="P997" s="60"/>
      <c r="Q997" s="60"/>
      <c r="R997" s="60"/>
      <c r="S997" s="60"/>
      <c r="T997" s="60"/>
      <c r="U997" s="60"/>
      <c r="V997" s="60"/>
      <c r="W997" s="60"/>
      <c r="X997" s="60"/>
      <c r="Y997" s="60"/>
      <c r="Z997" s="60"/>
      <c r="AA997" s="60"/>
      <c r="AB997" s="60"/>
      <c r="AC997" s="60"/>
    </row>
    <row r="998" spans="1:29" ht="22.8" x14ac:dyDescent="0.4">
      <c r="A998" s="57"/>
      <c r="B998" s="59"/>
      <c r="C998" s="59"/>
      <c r="D998" s="58"/>
      <c r="E998" s="58"/>
      <c r="F998" s="59"/>
      <c r="G998" s="60"/>
      <c r="H998" s="60"/>
      <c r="I998" s="60"/>
      <c r="J998" s="60"/>
      <c r="K998" s="60"/>
      <c r="L998" s="60"/>
      <c r="M998" s="60"/>
      <c r="N998" s="60"/>
      <c r="O998" s="60"/>
      <c r="P998" s="60"/>
      <c r="Q998" s="60"/>
      <c r="R998" s="60"/>
      <c r="S998" s="60"/>
      <c r="T998" s="60"/>
      <c r="U998" s="60"/>
      <c r="V998" s="60"/>
      <c r="W998" s="60"/>
      <c r="X998" s="60"/>
      <c r="Y998" s="60"/>
      <c r="Z998" s="60"/>
      <c r="AA998" s="60"/>
      <c r="AB998" s="60"/>
      <c r="AC998" s="60"/>
    </row>
    <row r="999" spans="1:29" ht="22.8" x14ac:dyDescent="0.4">
      <c r="A999" s="57"/>
      <c r="B999" s="59"/>
      <c r="C999" s="59"/>
      <c r="D999" s="58"/>
      <c r="E999" s="58"/>
      <c r="F999" s="59"/>
      <c r="G999" s="60"/>
      <c r="H999" s="60"/>
      <c r="I999" s="60"/>
      <c r="J999" s="60"/>
      <c r="K999" s="60"/>
      <c r="L999" s="60"/>
      <c r="M999" s="60"/>
      <c r="N999" s="60"/>
      <c r="O999" s="60"/>
      <c r="P999" s="60"/>
      <c r="Q999" s="60"/>
      <c r="R999" s="60"/>
      <c r="S999" s="60"/>
      <c r="T999" s="60"/>
      <c r="U999" s="60"/>
      <c r="V999" s="60"/>
      <c r="W999" s="60"/>
      <c r="X999" s="60"/>
      <c r="Y999" s="60"/>
      <c r="Z999" s="60"/>
      <c r="AA999" s="60"/>
      <c r="AB999" s="60"/>
      <c r="AC999" s="60"/>
    </row>
    <row r="1000" spans="1:29" ht="22.8" x14ac:dyDescent="0.4">
      <c r="A1000" s="57"/>
      <c r="B1000" s="59"/>
      <c r="C1000" s="59"/>
      <c r="D1000" s="58"/>
      <c r="E1000" s="58"/>
      <c r="F1000" s="59"/>
      <c r="G1000" s="60"/>
      <c r="H1000" s="60"/>
      <c r="I1000" s="60"/>
      <c r="J1000" s="60"/>
      <c r="K1000" s="60"/>
      <c r="L1000" s="60"/>
      <c r="M1000" s="60"/>
      <c r="N1000" s="60"/>
      <c r="O1000" s="60"/>
      <c r="P1000" s="60"/>
      <c r="Q1000" s="60"/>
      <c r="R1000" s="60"/>
      <c r="S1000" s="60"/>
      <c r="T1000" s="60"/>
      <c r="U1000" s="60"/>
      <c r="V1000" s="60"/>
      <c r="W1000" s="60"/>
      <c r="X1000" s="60"/>
      <c r="Y1000" s="60"/>
      <c r="Z1000" s="60"/>
      <c r="AA1000" s="60"/>
      <c r="AB1000" s="60"/>
      <c r="AC1000" s="60"/>
    </row>
    <row r="1001" spans="1:29" ht="22.8" x14ac:dyDescent="0.4">
      <c r="A1001" s="57"/>
      <c r="B1001" s="59"/>
      <c r="C1001" s="59"/>
      <c r="D1001" s="58"/>
      <c r="E1001" s="58"/>
      <c r="F1001" s="60"/>
      <c r="G1001" s="60"/>
      <c r="H1001" s="60"/>
      <c r="I1001" s="60"/>
      <c r="J1001" s="60"/>
      <c r="K1001" s="60"/>
      <c r="L1001" s="60"/>
      <c r="M1001" s="60"/>
      <c r="N1001" s="60"/>
      <c r="O1001" s="60"/>
      <c r="P1001" s="60"/>
      <c r="Q1001" s="60"/>
      <c r="R1001" s="60"/>
      <c r="S1001" s="60"/>
      <c r="T1001" s="60"/>
      <c r="U1001" s="60"/>
      <c r="V1001" s="60"/>
      <c r="W1001" s="60"/>
      <c r="X1001" s="60"/>
      <c r="Y1001" s="60"/>
      <c r="Z1001" s="60"/>
      <c r="AA1001" s="60"/>
      <c r="AB1001" s="60"/>
      <c r="AC1001" s="60"/>
    </row>
    <row r="1002" spans="1:29" ht="22.8" x14ac:dyDescent="0.4">
      <c r="A1002" s="57"/>
      <c r="B1002" s="59"/>
      <c r="C1002" s="59"/>
      <c r="D1002" s="58"/>
      <c r="E1002" s="58"/>
      <c r="F1002" s="60"/>
      <c r="G1002" s="60"/>
      <c r="H1002" s="60"/>
      <c r="I1002" s="60"/>
      <c r="J1002" s="60"/>
      <c r="K1002" s="60"/>
      <c r="L1002" s="60"/>
      <c r="M1002" s="60"/>
      <c r="N1002" s="60"/>
      <c r="O1002" s="60"/>
      <c r="P1002" s="60"/>
      <c r="Q1002" s="60"/>
      <c r="R1002" s="60"/>
      <c r="S1002" s="60"/>
      <c r="T1002" s="60"/>
      <c r="U1002" s="60"/>
      <c r="V1002" s="60"/>
      <c r="W1002" s="60"/>
      <c r="X1002" s="60"/>
      <c r="Y1002" s="60"/>
      <c r="Z1002" s="60"/>
      <c r="AA1002" s="60"/>
      <c r="AB1002" s="60"/>
      <c r="AC1002" s="60"/>
    </row>
    <row r="1003" spans="1:29" ht="22.8" x14ac:dyDescent="0.4">
      <c r="A1003" s="57"/>
      <c r="B1003" s="59"/>
      <c r="C1003" s="59"/>
      <c r="D1003" s="58"/>
      <c r="E1003" s="58"/>
      <c r="F1003" s="60"/>
      <c r="G1003" s="60"/>
      <c r="H1003" s="60"/>
      <c r="I1003" s="60"/>
      <c r="J1003" s="60"/>
      <c r="K1003" s="60"/>
      <c r="L1003" s="60"/>
      <c r="M1003" s="60"/>
      <c r="N1003" s="60"/>
      <c r="O1003" s="60"/>
      <c r="P1003" s="60"/>
      <c r="Q1003" s="60"/>
      <c r="R1003" s="60"/>
      <c r="S1003" s="60"/>
      <c r="T1003" s="60"/>
      <c r="U1003" s="60"/>
      <c r="V1003" s="60"/>
      <c r="W1003" s="60"/>
      <c r="X1003" s="60"/>
      <c r="Y1003" s="60"/>
      <c r="Z1003" s="60"/>
      <c r="AA1003" s="60"/>
      <c r="AB1003" s="60"/>
      <c r="AC1003" s="60"/>
    </row>
    <row r="1004" spans="1:29" ht="22.8" x14ac:dyDescent="0.4">
      <c r="A1004" s="57"/>
      <c r="B1004" s="59"/>
      <c r="C1004" s="59"/>
      <c r="D1004" s="58"/>
      <c r="E1004" s="58"/>
      <c r="F1004" s="60"/>
      <c r="G1004" s="60"/>
      <c r="H1004" s="60"/>
      <c r="I1004" s="60"/>
      <c r="J1004" s="60"/>
      <c r="K1004" s="60"/>
      <c r="L1004" s="60"/>
      <c r="M1004" s="60"/>
      <c r="N1004" s="60"/>
      <c r="O1004" s="60"/>
      <c r="P1004" s="60"/>
      <c r="Q1004" s="60"/>
      <c r="R1004" s="60"/>
      <c r="S1004" s="60"/>
      <c r="T1004" s="60"/>
      <c r="U1004" s="60"/>
      <c r="V1004" s="60"/>
      <c r="W1004" s="60"/>
      <c r="X1004" s="60"/>
      <c r="Y1004" s="60"/>
      <c r="Z1004" s="60"/>
      <c r="AA1004" s="60"/>
      <c r="AB1004" s="60"/>
      <c r="AC1004" s="60"/>
    </row>
    <row r="1005" spans="1:29" ht="22.8" x14ac:dyDescent="0.4">
      <c r="A1005" s="57"/>
      <c r="B1005" s="59"/>
      <c r="C1005" s="59"/>
      <c r="D1005" s="58"/>
      <c r="E1005" s="58"/>
      <c r="F1005" s="60"/>
      <c r="G1005" s="60"/>
      <c r="H1005" s="60"/>
      <c r="I1005" s="60"/>
      <c r="J1005" s="60"/>
      <c r="K1005" s="60"/>
      <c r="L1005" s="60"/>
      <c r="M1005" s="60"/>
      <c r="N1005" s="60"/>
      <c r="O1005" s="60"/>
      <c r="P1005" s="60"/>
      <c r="Q1005" s="60"/>
      <c r="R1005" s="60"/>
      <c r="S1005" s="60"/>
      <c r="T1005" s="60"/>
      <c r="U1005" s="60"/>
      <c r="V1005" s="60"/>
      <c r="W1005" s="60"/>
      <c r="X1005" s="60"/>
      <c r="Y1005" s="60"/>
      <c r="Z1005" s="60"/>
      <c r="AA1005" s="60"/>
      <c r="AB1005" s="60"/>
      <c r="AC1005" s="60"/>
    </row>
  </sheetData>
  <dataValidations count="2">
    <dataValidation type="list" allowBlank="1" showInputMessage="1" showErrorMessage="1" sqref="F3:F380">
      <formula1>PITCHERS</formula1>
    </dataValidation>
    <dataValidation type="list" allowBlank="1" showInputMessage="1" showErrorMessage="1" sqref="D3:D302">
      <formula1>POSITIONS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137160</xdr:rowOff>
              </to>
            </anchor>
          </controlPr>
        </control>
      </mc:Choice>
      <mc:Fallback>
        <control shapeId="1035" r:id="rId4" name="tempcombo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S760"/>
  <sheetViews>
    <sheetView workbookViewId="0">
      <pane ySplit="1" topLeftCell="A65" activePane="bottomLeft" state="frozen"/>
      <selection pane="bottomLeft" activeCell="B91" sqref="B91"/>
    </sheetView>
  </sheetViews>
  <sheetFormatPr defaultRowHeight="14.4" x14ac:dyDescent="0.3"/>
  <cols>
    <col min="1" max="1" width="8.88671875" style="11"/>
    <col min="2" max="2" width="25.77734375" style="86" customWidth="1"/>
    <col min="3" max="3" width="16.77734375" style="11" customWidth="1"/>
    <col min="4" max="16384" width="8.88671875" style="11"/>
  </cols>
  <sheetData>
    <row r="1" spans="1:19" ht="15" thickBot="1" x14ac:dyDescent="0.35">
      <c r="A1" s="11" t="s">
        <v>2209</v>
      </c>
      <c r="B1" s="82" t="s">
        <v>167</v>
      </c>
      <c r="C1" s="3" t="s">
        <v>2293</v>
      </c>
      <c r="D1" s="3" t="s">
        <v>168</v>
      </c>
      <c r="E1" s="4" t="s">
        <v>169</v>
      </c>
      <c r="F1" s="4" t="s">
        <v>170</v>
      </c>
      <c r="G1" s="4" t="s">
        <v>171</v>
      </c>
      <c r="H1" s="4" t="s">
        <v>172</v>
      </c>
      <c r="I1" s="4" t="s">
        <v>173</v>
      </c>
      <c r="J1" s="3" t="s">
        <v>174</v>
      </c>
      <c r="K1" s="3" t="s">
        <v>175</v>
      </c>
      <c r="L1" s="3" t="s">
        <v>176</v>
      </c>
      <c r="M1" s="3" t="s">
        <v>177</v>
      </c>
      <c r="N1" s="3" t="s">
        <v>178</v>
      </c>
      <c r="O1" s="3" t="s">
        <v>179</v>
      </c>
      <c r="P1" s="3" t="s">
        <v>180</v>
      </c>
      <c r="Q1" s="3" t="s">
        <v>181</v>
      </c>
      <c r="S1" s="11" t="s">
        <v>3053</v>
      </c>
    </row>
    <row r="2" spans="1:19" ht="17.399999999999999" thickBot="1" x14ac:dyDescent="0.35">
      <c r="A2" s="11">
        <v>1</v>
      </c>
      <c r="B2" s="83" t="s">
        <v>2294</v>
      </c>
      <c r="C2" s="46" t="str">
        <f>'DRAFT LIST'!D3</f>
        <v>Anthony Rendon (WSH - 3B) </v>
      </c>
      <c r="D2" s="80">
        <v>545</v>
      </c>
      <c r="E2" s="80">
        <v>110</v>
      </c>
      <c r="F2" s="80">
        <v>34</v>
      </c>
      <c r="G2" s="80">
        <v>101</v>
      </c>
      <c r="H2" s="80">
        <v>21</v>
      </c>
      <c r="I2" s="80">
        <v>0.30199999999999999</v>
      </c>
      <c r="J2" s="80">
        <v>0.40899999999999997</v>
      </c>
      <c r="K2" s="80">
        <v>165</v>
      </c>
      <c r="L2" s="80">
        <v>31</v>
      </c>
      <c r="M2" s="80">
        <v>6</v>
      </c>
      <c r="N2" s="80">
        <v>99</v>
      </c>
      <c r="O2" s="80">
        <v>142</v>
      </c>
      <c r="P2" s="80">
        <v>0.56799999999999995</v>
      </c>
      <c r="Q2" s="80">
        <v>0.97699999999999998</v>
      </c>
      <c r="S2" s="11" t="str">
        <f>IF(MATCH(B2,$C$2:$C$760,0),"Y","N")</f>
        <v>Y</v>
      </c>
    </row>
    <row r="3" spans="1:19" ht="15" thickBot="1" x14ac:dyDescent="0.35">
      <c r="A3" s="11">
        <v>2</v>
      </c>
      <c r="B3" s="84" t="s">
        <v>2295</v>
      </c>
      <c r="C3" s="46">
        <f>'DRAFT LIST'!D4</f>
        <v>0</v>
      </c>
      <c r="D3" s="79">
        <v>605</v>
      </c>
      <c r="E3" s="79">
        <v>102</v>
      </c>
      <c r="F3" s="79">
        <v>24</v>
      </c>
      <c r="G3" s="79">
        <v>89</v>
      </c>
      <c r="H3" s="79">
        <v>22</v>
      </c>
      <c r="I3" s="79">
        <v>0.307</v>
      </c>
      <c r="J3" s="79">
        <v>0.35899999999999999</v>
      </c>
      <c r="K3" s="79">
        <v>185</v>
      </c>
      <c r="L3" s="79">
        <v>40</v>
      </c>
      <c r="M3" s="79">
        <v>5</v>
      </c>
      <c r="N3" s="79">
        <v>49</v>
      </c>
      <c r="O3" s="79">
        <v>77</v>
      </c>
      <c r="P3" s="79">
        <v>0.50900000000000001</v>
      </c>
      <c r="Q3" s="79">
        <v>0.86799999999999999</v>
      </c>
      <c r="S3" s="11" t="str">
        <f t="shared" ref="S3:S66" si="0">IF(MATCH(B3,$C$2:$C$760,0),"Y","N")</f>
        <v>Y</v>
      </c>
    </row>
    <row r="4" spans="1:19" ht="15" thickBot="1" x14ac:dyDescent="0.35">
      <c r="A4" s="11">
        <v>3</v>
      </c>
      <c r="B4" s="83" t="s">
        <v>2296</v>
      </c>
      <c r="C4" s="46" t="str">
        <f>'DRAFT LIST'!D5</f>
        <v>Nolan Arenado (COL - 3B) </v>
      </c>
      <c r="D4" s="80">
        <v>611</v>
      </c>
      <c r="E4" s="80">
        <v>93</v>
      </c>
      <c r="F4" s="80">
        <v>16</v>
      </c>
      <c r="G4" s="80">
        <v>74</v>
      </c>
      <c r="H4" s="80">
        <v>31</v>
      </c>
      <c r="I4" s="80">
        <v>0.32200000000000001</v>
      </c>
      <c r="J4" s="80">
        <v>0.36699999999999999</v>
      </c>
      <c r="K4" s="80">
        <v>196</v>
      </c>
      <c r="L4" s="80">
        <v>37</v>
      </c>
      <c r="M4" s="80">
        <v>4</v>
      </c>
      <c r="N4" s="80">
        <v>44</v>
      </c>
      <c r="O4" s="80">
        <v>61</v>
      </c>
      <c r="P4" s="80">
        <v>0.47699999999999998</v>
      </c>
      <c r="Q4" s="80">
        <v>0.84399999999999997</v>
      </c>
      <c r="S4" s="11" t="str">
        <f t="shared" si="0"/>
        <v>Y</v>
      </c>
    </row>
    <row r="5" spans="1:19" ht="17.399999999999999" thickBot="1" x14ac:dyDescent="0.35">
      <c r="A5" s="11">
        <v>4</v>
      </c>
      <c r="B5" s="84" t="s">
        <v>2297</v>
      </c>
      <c r="C5" s="46" t="str">
        <f>'DRAFT LIST'!D6</f>
        <v>Francisco Lindor (CLE - SS) </v>
      </c>
      <c r="D5" s="79">
        <v>533</v>
      </c>
      <c r="E5" s="79">
        <v>94</v>
      </c>
      <c r="F5" s="79">
        <v>26</v>
      </c>
      <c r="G5" s="79">
        <v>94</v>
      </c>
      <c r="H5" s="79">
        <v>20</v>
      </c>
      <c r="I5" s="79">
        <v>0.29499999999999998</v>
      </c>
      <c r="J5" s="79">
        <v>0.40600000000000003</v>
      </c>
      <c r="K5" s="79">
        <v>157</v>
      </c>
      <c r="L5" s="79">
        <v>32</v>
      </c>
      <c r="M5" s="79">
        <v>2</v>
      </c>
      <c r="N5" s="79">
        <v>100</v>
      </c>
      <c r="O5" s="79">
        <v>138</v>
      </c>
      <c r="P5" s="79">
        <v>0.51100000000000001</v>
      </c>
      <c r="Q5" s="79">
        <v>0.91700000000000004</v>
      </c>
      <c r="S5" s="11" t="str">
        <f t="shared" si="0"/>
        <v>Y</v>
      </c>
    </row>
    <row r="6" spans="1:19" ht="15" thickBot="1" x14ac:dyDescent="0.35">
      <c r="A6" s="11">
        <v>5</v>
      </c>
      <c r="B6" s="83" t="s">
        <v>2298</v>
      </c>
      <c r="C6" s="46" t="str">
        <f>'DRAFT LIST'!D7</f>
        <v>Jose Altuve (HOU - 2B) </v>
      </c>
      <c r="D6" s="80">
        <v>568</v>
      </c>
      <c r="E6" s="80">
        <v>102</v>
      </c>
      <c r="F6" s="80">
        <v>34</v>
      </c>
      <c r="G6" s="80">
        <v>102</v>
      </c>
      <c r="H6" s="80">
        <v>10</v>
      </c>
      <c r="I6" s="80">
        <v>0.28399999999999997</v>
      </c>
      <c r="J6" s="80">
        <v>0.36599999999999999</v>
      </c>
      <c r="K6" s="80">
        <v>162</v>
      </c>
      <c r="L6" s="80">
        <v>31</v>
      </c>
      <c r="M6" s="80">
        <v>3</v>
      </c>
      <c r="N6" s="80">
        <v>73</v>
      </c>
      <c r="O6" s="80">
        <v>164</v>
      </c>
      <c r="P6" s="80">
        <v>0.53200000000000003</v>
      </c>
      <c r="Q6" s="80">
        <v>0.89800000000000002</v>
      </c>
      <c r="S6" s="11" t="str">
        <f t="shared" si="0"/>
        <v>Y</v>
      </c>
    </row>
    <row r="7" spans="1:19" ht="15" thickBot="1" x14ac:dyDescent="0.35">
      <c r="A7" s="11">
        <v>6</v>
      </c>
      <c r="B7" s="84" t="s">
        <v>2299</v>
      </c>
      <c r="C7" s="46" t="str">
        <f>'DRAFT LIST'!D8</f>
        <v>Ian Kinsler (DET - 2B) </v>
      </c>
      <c r="D7" s="79">
        <v>587</v>
      </c>
      <c r="E7" s="79">
        <v>96</v>
      </c>
      <c r="F7" s="79">
        <v>38</v>
      </c>
      <c r="G7" s="79">
        <v>117</v>
      </c>
      <c r="H7" s="79">
        <v>2</v>
      </c>
      <c r="I7" s="79">
        <v>0.28899999999999998</v>
      </c>
      <c r="J7" s="79">
        <v>0.34399999999999997</v>
      </c>
      <c r="K7" s="79">
        <v>169</v>
      </c>
      <c r="L7" s="79">
        <v>37</v>
      </c>
      <c r="M7" s="79">
        <v>4</v>
      </c>
      <c r="N7" s="79">
        <v>50</v>
      </c>
      <c r="O7" s="79">
        <v>98</v>
      </c>
      <c r="P7" s="79">
        <v>0.56100000000000005</v>
      </c>
      <c r="Q7" s="79">
        <v>0.90600000000000003</v>
      </c>
      <c r="S7" s="11" t="str">
        <f t="shared" si="0"/>
        <v>Y</v>
      </c>
    </row>
    <row r="8" spans="1:19" ht="17.399999999999999" thickBot="1" x14ac:dyDescent="0.35">
      <c r="A8" s="11">
        <v>7</v>
      </c>
      <c r="B8" s="83" t="s">
        <v>2300</v>
      </c>
      <c r="C8" s="46" t="str">
        <f>'DRAFT LIST'!D9</f>
        <v>Nelson Cruz (SEA - RF,DH) </v>
      </c>
      <c r="D8" s="80">
        <v>595</v>
      </c>
      <c r="E8" s="80">
        <v>94</v>
      </c>
      <c r="F8" s="80">
        <v>33</v>
      </c>
      <c r="G8" s="80">
        <v>92</v>
      </c>
      <c r="H8" s="80">
        <v>7</v>
      </c>
      <c r="I8" s="80">
        <v>0.29099999999999998</v>
      </c>
      <c r="J8" s="80">
        <v>0.34899999999999998</v>
      </c>
      <c r="K8" s="80">
        <v>173</v>
      </c>
      <c r="L8" s="80">
        <v>32</v>
      </c>
      <c r="M8" s="80">
        <v>1</v>
      </c>
      <c r="N8" s="80">
        <v>53</v>
      </c>
      <c r="O8" s="80">
        <v>107</v>
      </c>
      <c r="P8" s="80">
        <v>0.51800000000000002</v>
      </c>
      <c r="Q8" s="80">
        <v>0.86699999999999999</v>
      </c>
      <c r="S8" s="11" t="str">
        <f t="shared" si="0"/>
        <v>Y</v>
      </c>
    </row>
    <row r="9" spans="1:19" ht="17.399999999999999" thickBot="1" x14ac:dyDescent="0.35">
      <c r="A9" s="11">
        <v>8</v>
      </c>
      <c r="B9" s="84" t="s">
        <v>2301</v>
      </c>
      <c r="C9" s="46" t="str">
        <f>'DRAFT LIST'!D10</f>
        <v>Trea Turner (WSH - 2B,CF) </v>
      </c>
      <c r="D9" s="79">
        <v>508</v>
      </c>
      <c r="E9" s="79">
        <v>95</v>
      </c>
      <c r="F9" s="79">
        <v>31</v>
      </c>
      <c r="G9" s="79">
        <v>94</v>
      </c>
      <c r="H9" s="79">
        <v>14</v>
      </c>
      <c r="I9" s="79">
        <v>0.28399999999999997</v>
      </c>
      <c r="J9" s="79">
        <v>0.40799999999999997</v>
      </c>
      <c r="K9" s="79">
        <v>144</v>
      </c>
      <c r="L9" s="79">
        <v>27</v>
      </c>
      <c r="M9" s="79">
        <v>2</v>
      </c>
      <c r="N9" s="79">
        <v>107</v>
      </c>
      <c r="O9" s="79">
        <v>120</v>
      </c>
      <c r="P9" s="79">
        <v>0.53200000000000003</v>
      </c>
      <c r="Q9" s="79">
        <v>0.94</v>
      </c>
      <c r="S9" s="11" t="str">
        <f t="shared" si="0"/>
        <v>Y</v>
      </c>
    </row>
    <row r="10" spans="1:19" ht="24" thickBot="1" x14ac:dyDescent="0.35">
      <c r="A10" s="11">
        <v>9</v>
      </c>
      <c r="B10" s="83" t="s">
        <v>2302</v>
      </c>
      <c r="C10" s="46">
        <f>'DRAFT LIST'!D11</f>
        <v>0</v>
      </c>
      <c r="D10" s="80">
        <v>558</v>
      </c>
      <c r="E10" s="80">
        <v>102</v>
      </c>
      <c r="F10" s="80">
        <v>33</v>
      </c>
      <c r="G10" s="80">
        <v>101</v>
      </c>
      <c r="H10" s="80">
        <v>6</v>
      </c>
      <c r="I10" s="80">
        <v>0.27800000000000002</v>
      </c>
      <c r="J10" s="80">
        <v>0.36899999999999999</v>
      </c>
      <c r="K10" s="80">
        <v>155</v>
      </c>
      <c r="L10" s="80">
        <v>32</v>
      </c>
      <c r="M10" s="80">
        <v>3</v>
      </c>
      <c r="N10" s="80">
        <v>81</v>
      </c>
      <c r="O10" s="80">
        <v>118</v>
      </c>
      <c r="P10" s="80">
        <v>0.52300000000000002</v>
      </c>
      <c r="Q10" s="80">
        <v>0.89200000000000002</v>
      </c>
      <c r="S10" s="11" t="str">
        <f t="shared" si="0"/>
        <v>Y</v>
      </c>
    </row>
    <row r="11" spans="1:19" ht="17.399999999999999" thickBot="1" x14ac:dyDescent="0.35">
      <c r="A11" s="11">
        <v>10</v>
      </c>
      <c r="B11" s="84" t="s">
        <v>2303</v>
      </c>
      <c r="C11" s="46" t="str">
        <f>'DRAFT LIST'!D12</f>
        <v>Xander Bogaerts (BOS - SS) </v>
      </c>
      <c r="D11" s="79">
        <v>555</v>
      </c>
      <c r="E11" s="79">
        <v>92</v>
      </c>
      <c r="F11" s="79">
        <v>32</v>
      </c>
      <c r="G11" s="79">
        <v>104</v>
      </c>
      <c r="H11" s="79">
        <v>7</v>
      </c>
      <c r="I11" s="79">
        <v>0.28499999999999998</v>
      </c>
      <c r="J11" s="79">
        <v>0.36799999999999999</v>
      </c>
      <c r="K11" s="79">
        <v>158</v>
      </c>
      <c r="L11" s="79">
        <v>35</v>
      </c>
      <c r="M11" s="79">
        <v>3</v>
      </c>
      <c r="N11" s="79">
        <v>73</v>
      </c>
      <c r="O11" s="79">
        <v>103</v>
      </c>
      <c r="P11" s="79">
        <v>0.53100000000000003</v>
      </c>
      <c r="Q11" s="79">
        <v>0.9</v>
      </c>
      <c r="S11" s="11" t="str">
        <f t="shared" si="0"/>
        <v>Y</v>
      </c>
    </row>
    <row r="12" spans="1:19" ht="15" thickBot="1" x14ac:dyDescent="0.35">
      <c r="A12" s="11">
        <v>11</v>
      </c>
      <c r="B12" s="83" t="s">
        <v>2304</v>
      </c>
      <c r="C12" s="46">
        <f>'DRAFT LIST'!D13</f>
        <v>0</v>
      </c>
      <c r="D12" s="80">
        <v>551</v>
      </c>
      <c r="E12" s="80">
        <v>87</v>
      </c>
      <c r="F12" s="80">
        <v>30</v>
      </c>
      <c r="G12" s="80">
        <v>99</v>
      </c>
      <c r="H12" s="80">
        <v>1</v>
      </c>
      <c r="I12" s="80">
        <v>0.309</v>
      </c>
      <c r="J12" s="80">
        <v>0.38800000000000001</v>
      </c>
      <c r="K12" s="80">
        <v>170</v>
      </c>
      <c r="L12" s="80">
        <v>31</v>
      </c>
      <c r="M12" s="80">
        <v>1</v>
      </c>
      <c r="N12" s="80">
        <v>71</v>
      </c>
      <c r="O12" s="80">
        <v>110</v>
      </c>
      <c r="P12" s="80">
        <v>0.53300000000000003</v>
      </c>
      <c r="Q12" s="80">
        <v>0.92100000000000004</v>
      </c>
      <c r="S12" s="11" t="str">
        <f t="shared" si="0"/>
        <v>Y</v>
      </c>
    </row>
    <row r="13" spans="1:19" ht="15" thickBot="1" x14ac:dyDescent="0.35">
      <c r="A13" s="11">
        <v>12</v>
      </c>
      <c r="B13" s="84" t="s">
        <v>2305</v>
      </c>
      <c r="C13" s="46" t="str">
        <f>'DRAFT LIST'!D14</f>
        <v>Rougned Odor (TEX - 2B) </v>
      </c>
      <c r="D13" s="79">
        <v>576</v>
      </c>
      <c r="E13" s="79">
        <v>95</v>
      </c>
      <c r="F13" s="79">
        <v>23</v>
      </c>
      <c r="G13" s="79">
        <v>67</v>
      </c>
      <c r="H13" s="79">
        <v>25</v>
      </c>
      <c r="I13" s="79">
        <v>0.29599999999999999</v>
      </c>
      <c r="J13" s="79">
        <v>0.34200000000000003</v>
      </c>
      <c r="K13" s="79">
        <v>171</v>
      </c>
      <c r="L13" s="79">
        <v>31</v>
      </c>
      <c r="M13" s="79">
        <v>5</v>
      </c>
      <c r="N13" s="79">
        <v>41</v>
      </c>
      <c r="O13" s="79">
        <v>103</v>
      </c>
      <c r="P13" s="79">
        <v>0.48799999999999999</v>
      </c>
      <c r="Q13" s="79">
        <v>0.83099999999999996</v>
      </c>
      <c r="S13" s="11" t="str">
        <f t="shared" si="0"/>
        <v>Y</v>
      </c>
    </row>
    <row r="14" spans="1:19" ht="15" thickBot="1" x14ac:dyDescent="0.35">
      <c r="A14" s="11">
        <v>13</v>
      </c>
      <c r="B14" s="83" t="s">
        <v>2306</v>
      </c>
      <c r="C14" s="46" t="str">
        <f>'DRAFT LIST'!D15</f>
        <v>Bryce Harper (WSH - RF) </v>
      </c>
      <c r="D14" s="80">
        <v>576</v>
      </c>
      <c r="E14" s="80">
        <v>82</v>
      </c>
      <c r="F14" s="80">
        <v>23</v>
      </c>
      <c r="G14" s="80">
        <v>98</v>
      </c>
      <c r="H14" s="80">
        <v>16</v>
      </c>
      <c r="I14" s="80">
        <v>0.27900000000000003</v>
      </c>
      <c r="J14" s="80">
        <v>0.35399999999999998</v>
      </c>
      <c r="K14" s="80">
        <v>161</v>
      </c>
      <c r="L14" s="80">
        <v>34</v>
      </c>
      <c r="M14" s="80">
        <v>3</v>
      </c>
      <c r="N14" s="80">
        <v>67</v>
      </c>
      <c r="O14" s="80">
        <v>123</v>
      </c>
      <c r="P14" s="80">
        <v>0.47299999999999998</v>
      </c>
      <c r="Q14" s="80">
        <v>0.82599999999999996</v>
      </c>
      <c r="S14" s="11" t="str">
        <f t="shared" si="0"/>
        <v>Y</v>
      </c>
    </row>
    <row r="15" spans="1:19" ht="15" thickBot="1" x14ac:dyDescent="0.35">
      <c r="A15" s="11">
        <v>14</v>
      </c>
      <c r="B15" s="84" t="s">
        <v>2307</v>
      </c>
      <c r="C15" s="46" t="str">
        <f>'DRAFT LIST'!D16</f>
        <v>Carlos Correa (HOU - SS) </v>
      </c>
      <c r="D15" s="79">
        <v>583</v>
      </c>
      <c r="E15" s="79">
        <v>89</v>
      </c>
      <c r="F15" s="79">
        <v>16</v>
      </c>
      <c r="G15" s="79">
        <v>62</v>
      </c>
      <c r="H15" s="79">
        <v>41</v>
      </c>
      <c r="I15" s="79">
        <v>0.29499999999999998</v>
      </c>
      <c r="J15" s="79">
        <v>0.33900000000000002</v>
      </c>
      <c r="K15" s="79">
        <v>172</v>
      </c>
      <c r="L15" s="79">
        <v>28</v>
      </c>
      <c r="M15" s="79">
        <v>10</v>
      </c>
      <c r="N15" s="79">
        <v>40</v>
      </c>
      <c r="O15" s="79">
        <v>128</v>
      </c>
      <c r="P15" s="79">
        <v>0.46100000000000002</v>
      </c>
      <c r="Q15" s="79">
        <v>0.8</v>
      </c>
      <c r="S15" s="11" t="str">
        <f t="shared" si="0"/>
        <v>Y</v>
      </c>
    </row>
    <row r="16" spans="1:19" ht="15" thickBot="1" x14ac:dyDescent="0.35">
      <c r="A16" s="11">
        <v>15</v>
      </c>
      <c r="B16" s="83" t="s">
        <v>2308</v>
      </c>
      <c r="C16" s="46">
        <f>'DRAFT LIST'!D17</f>
        <v>0</v>
      </c>
      <c r="D16" s="80">
        <v>521</v>
      </c>
      <c r="E16" s="80">
        <v>89</v>
      </c>
      <c r="F16" s="80">
        <v>25</v>
      </c>
      <c r="G16" s="80">
        <v>83</v>
      </c>
      <c r="H16" s="80">
        <v>7</v>
      </c>
      <c r="I16" s="80">
        <v>0.3</v>
      </c>
      <c r="J16" s="80">
        <v>0.42199999999999999</v>
      </c>
      <c r="K16" s="80">
        <v>157</v>
      </c>
      <c r="L16" s="80">
        <v>30</v>
      </c>
      <c r="M16" s="80">
        <v>2</v>
      </c>
      <c r="N16" s="80">
        <v>110</v>
      </c>
      <c r="O16" s="80">
        <v>120</v>
      </c>
      <c r="P16" s="80">
        <v>0.50700000000000001</v>
      </c>
      <c r="Q16" s="80">
        <v>0.92900000000000005</v>
      </c>
      <c r="S16" s="11" t="str">
        <f t="shared" si="0"/>
        <v>Y</v>
      </c>
    </row>
    <row r="17" spans="1:19" ht="17.399999999999999" thickBot="1" x14ac:dyDescent="0.35">
      <c r="A17" s="11">
        <v>16</v>
      </c>
      <c r="B17" s="84" t="s">
        <v>2309</v>
      </c>
      <c r="C17" s="46" t="str">
        <f>'DRAFT LIST'!D18</f>
        <v>Daniel Murphy (WSH - 1B,2B) </v>
      </c>
      <c r="D17" s="79">
        <v>600</v>
      </c>
      <c r="E17" s="79">
        <v>94</v>
      </c>
      <c r="F17" s="79">
        <v>23</v>
      </c>
      <c r="G17" s="79">
        <v>80</v>
      </c>
      <c r="H17" s="79">
        <v>4</v>
      </c>
      <c r="I17" s="79">
        <v>0.29499999999999998</v>
      </c>
      <c r="J17" s="79">
        <v>0.34699999999999998</v>
      </c>
      <c r="K17" s="79">
        <v>177</v>
      </c>
      <c r="L17" s="79">
        <v>39</v>
      </c>
      <c r="M17" s="79">
        <v>5</v>
      </c>
      <c r="N17" s="79">
        <v>48</v>
      </c>
      <c r="O17" s="79">
        <v>122</v>
      </c>
      <c r="P17" s="79">
        <v>0.49399999999999999</v>
      </c>
      <c r="Q17" s="79">
        <v>0.84099999999999997</v>
      </c>
      <c r="S17" s="11" t="str">
        <f t="shared" si="0"/>
        <v>Y</v>
      </c>
    </row>
    <row r="18" spans="1:19" ht="17.399999999999999" thickBot="1" x14ac:dyDescent="0.35">
      <c r="A18" s="11">
        <v>17</v>
      </c>
      <c r="B18" s="83" t="s">
        <v>2310</v>
      </c>
      <c r="C18" s="46" t="str">
        <f>'DRAFT LIST'!D19</f>
        <v>Kris Bryant (CHC - 1B,3B,LF,RF) </v>
      </c>
      <c r="D18" s="80">
        <v>545</v>
      </c>
      <c r="E18" s="80">
        <v>77</v>
      </c>
      <c r="F18" s="80">
        <v>14</v>
      </c>
      <c r="G18" s="80">
        <v>68</v>
      </c>
      <c r="H18" s="80">
        <v>36</v>
      </c>
      <c r="I18" s="80">
        <v>0.29299999999999998</v>
      </c>
      <c r="J18" s="80">
        <v>0.32800000000000001</v>
      </c>
      <c r="K18" s="80">
        <v>160</v>
      </c>
      <c r="L18" s="80">
        <v>33</v>
      </c>
      <c r="M18" s="80">
        <v>4</v>
      </c>
      <c r="N18" s="80">
        <v>28</v>
      </c>
      <c r="O18" s="80">
        <v>121</v>
      </c>
      <c r="P18" s="80">
        <v>0.44900000000000001</v>
      </c>
      <c r="Q18" s="80">
        <v>0.77600000000000002</v>
      </c>
      <c r="S18" s="11" t="str">
        <f t="shared" si="0"/>
        <v>Y</v>
      </c>
    </row>
    <row r="19" spans="1:19" ht="17.399999999999999" thickBot="1" x14ac:dyDescent="0.35">
      <c r="A19" s="11">
        <v>18</v>
      </c>
      <c r="B19" s="84" t="s">
        <v>2311</v>
      </c>
      <c r="C19" s="46" t="str">
        <f>'DRAFT LIST'!D20</f>
        <v>Starling Marte (PIT - LF,CF) </v>
      </c>
      <c r="D19" s="79">
        <v>556</v>
      </c>
      <c r="E19" s="79">
        <v>91</v>
      </c>
      <c r="F19" s="79">
        <v>28</v>
      </c>
      <c r="G19" s="79">
        <v>89</v>
      </c>
      <c r="H19" s="79">
        <v>4</v>
      </c>
      <c r="I19" s="79">
        <v>0.28799999999999998</v>
      </c>
      <c r="J19" s="79">
        <v>0.38</v>
      </c>
      <c r="K19" s="79">
        <v>160</v>
      </c>
      <c r="L19" s="79">
        <v>36</v>
      </c>
      <c r="M19" s="79">
        <v>3</v>
      </c>
      <c r="N19" s="79">
        <v>82</v>
      </c>
      <c r="O19" s="79">
        <v>148</v>
      </c>
      <c r="P19" s="79">
        <v>0.51800000000000002</v>
      </c>
      <c r="Q19" s="79">
        <v>0.89800000000000002</v>
      </c>
      <c r="S19" s="11" t="str">
        <f t="shared" si="0"/>
        <v>Y</v>
      </c>
    </row>
    <row r="20" spans="1:19" ht="23.4" thickBot="1" x14ac:dyDescent="0.35">
      <c r="A20" s="11">
        <v>19</v>
      </c>
      <c r="B20" s="83" t="s">
        <v>2312</v>
      </c>
      <c r="C20" s="46" t="str">
        <f>'DRAFT LIST'!D21</f>
        <v>Mookie Betts (BOS - RF) </v>
      </c>
      <c r="D20" s="80">
        <v>529</v>
      </c>
      <c r="E20" s="80">
        <v>86</v>
      </c>
      <c r="F20" s="80">
        <v>34</v>
      </c>
      <c r="G20" s="80">
        <v>104</v>
      </c>
      <c r="H20" s="80">
        <v>2</v>
      </c>
      <c r="I20" s="80">
        <v>0.26200000000000001</v>
      </c>
      <c r="J20" s="80">
        <v>0.35</v>
      </c>
      <c r="K20" s="80">
        <v>139</v>
      </c>
      <c r="L20" s="80">
        <v>27</v>
      </c>
      <c r="M20" s="80">
        <v>1</v>
      </c>
      <c r="N20" s="80">
        <v>72</v>
      </c>
      <c r="O20" s="80">
        <v>109</v>
      </c>
      <c r="P20" s="80">
        <v>0.51</v>
      </c>
      <c r="Q20" s="80">
        <v>0.86</v>
      </c>
      <c r="S20" s="11" t="str">
        <f t="shared" si="0"/>
        <v>Y</v>
      </c>
    </row>
    <row r="21" spans="1:19" ht="15" thickBot="1" x14ac:dyDescent="0.35">
      <c r="A21" s="11">
        <v>20</v>
      </c>
      <c r="B21" s="84" t="s">
        <v>2313</v>
      </c>
      <c r="C21" s="46" t="str">
        <f>'DRAFT LIST'!D22</f>
        <v>Adrian Beltre (TEX - 3B) </v>
      </c>
      <c r="D21" s="79">
        <v>551</v>
      </c>
      <c r="E21" s="79">
        <v>82</v>
      </c>
      <c r="F21" s="79">
        <v>36</v>
      </c>
      <c r="G21" s="79">
        <v>96</v>
      </c>
      <c r="H21" s="79">
        <v>2</v>
      </c>
      <c r="I21" s="79">
        <v>0.27500000000000002</v>
      </c>
      <c r="J21" s="79">
        <v>0.33700000000000002</v>
      </c>
      <c r="K21" s="79">
        <v>151</v>
      </c>
      <c r="L21" s="79">
        <v>23</v>
      </c>
      <c r="M21" s="79">
        <v>1</v>
      </c>
      <c r="N21" s="79">
        <v>52</v>
      </c>
      <c r="O21" s="79">
        <v>147</v>
      </c>
      <c r="P21" s="79">
        <v>0.51800000000000002</v>
      </c>
      <c r="Q21" s="79">
        <v>0.85599999999999998</v>
      </c>
      <c r="S21" s="11" t="str">
        <f t="shared" si="0"/>
        <v>Y</v>
      </c>
    </row>
    <row r="22" spans="1:19" ht="15" thickBot="1" x14ac:dyDescent="0.35">
      <c r="A22" s="11">
        <v>21</v>
      </c>
      <c r="B22" s="83" t="s">
        <v>2314</v>
      </c>
      <c r="C22" s="46" t="str">
        <f>'DRAFT LIST'!D23</f>
        <v>Miguel Cabrera (DET - 1B) </v>
      </c>
      <c r="D22" s="80">
        <v>591</v>
      </c>
      <c r="E22" s="80">
        <v>85</v>
      </c>
      <c r="F22" s="80">
        <v>25</v>
      </c>
      <c r="G22" s="80">
        <v>89</v>
      </c>
      <c r="H22" s="80">
        <v>2</v>
      </c>
      <c r="I22" s="80">
        <v>0.29099999999999998</v>
      </c>
      <c r="J22" s="80">
        <v>0.34100000000000003</v>
      </c>
      <c r="K22" s="80">
        <v>172</v>
      </c>
      <c r="L22" s="80">
        <v>31</v>
      </c>
      <c r="M22" s="80">
        <v>2</v>
      </c>
      <c r="N22" s="80">
        <v>44</v>
      </c>
      <c r="O22" s="80">
        <v>90</v>
      </c>
      <c r="P22" s="80">
        <v>0.47799999999999998</v>
      </c>
      <c r="Q22" s="80">
        <v>0.81799999999999995</v>
      </c>
      <c r="S22" s="11" t="str">
        <f t="shared" si="0"/>
        <v>Y</v>
      </c>
    </row>
    <row r="23" spans="1:19" ht="15" thickBot="1" x14ac:dyDescent="0.35">
      <c r="A23" s="11">
        <v>22</v>
      </c>
      <c r="B23" s="84" t="s">
        <v>2315</v>
      </c>
      <c r="C23" s="46">
        <f>'DRAFT LIST'!D24</f>
        <v>0</v>
      </c>
      <c r="D23" s="79">
        <v>595</v>
      </c>
      <c r="E23" s="79">
        <v>88</v>
      </c>
      <c r="F23" s="79">
        <v>15</v>
      </c>
      <c r="G23" s="79">
        <v>80</v>
      </c>
      <c r="H23" s="79">
        <v>18</v>
      </c>
      <c r="I23" s="79">
        <v>0.29499999999999998</v>
      </c>
      <c r="J23" s="79">
        <v>0.35099999999999998</v>
      </c>
      <c r="K23" s="79">
        <v>176</v>
      </c>
      <c r="L23" s="79">
        <v>30</v>
      </c>
      <c r="M23" s="79">
        <v>4</v>
      </c>
      <c r="N23" s="79">
        <v>51</v>
      </c>
      <c r="O23" s="79">
        <v>92</v>
      </c>
      <c r="P23" s="79">
        <v>0.439</v>
      </c>
      <c r="Q23" s="79">
        <v>0.79</v>
      </c>
      <c r="S23" s="11" t="str">
        <f t="shared" si="0"/>
        <v>Y</v>
      </c>
    </row>
    <row r="24" spans="1:19" ht="15" thickBot="1" x14ac:dyDescent="0.35">
      <c r="A24" s="11">
        <v>23</v>
      </c>
      <c r="B24" s="83" t="s">
        <v>2316</v>
      </c>
      <c r="C24" s="46">
        <f>'DRAFT LIST'!D25</f>
        <v>0</v>
      </c>
      <c r="D24" s="80">
        <v>509</v>
      </c>
      <c r="E24" s="80">
        <v>77</v>
      </c>
      <c r="F24" s="80">
        <v>25</v>
      </c>
      <c r="G24" s="80">
        <v>85</v>
      </c>
      <c r="H24" s="80">
        <v>15</v>
      </c>
      <c r="I24" s="80">
        <v>0.28499999999999998</v>
      </c>
      <c r="J24" s="80">
        <v>0.34399999999999997</v>
      </c>
      <c r="K24" s="80">
        <v>145</v>
      </c>
      <c r="L24" s="80">
        <v>26</v>
      </c>
      <c r="M24" s="80">
        <v>3</v>
      </c>
      <c r="N24" s="80">
        <v>46</v>
      </c>
      <c r="O24" s="80">
        <v>107</v>
      </c>
      <c r="P24" s="80">
        <v>0.498</v>
      </c>
      <c r="Q24" s="80">
        <v>0.84199999999999997</v>
      </c>
      <c r="S24" s="11" t="str">
        <f t="shared" si="0"/>
        <v>Y</v>
      </c>
    </row>
    <row r="25" spans="1:19" ht="17.399999999999999" thickBot="1" x14ac:dyDescent="0.35">
      <c r="A25" s="11">
        <v>24</v>
      </c>
      <c r="B25" s="84" t="s">
        <v>2317</v>
      </c>
      <c r="C25" s="46" t="str">
        <f>'DRAFT LIST'!D26</f>
        <v>Paul Goldschmidt (ARI - 1B) </v>
      </c>
      <c r="D25" s="79">
        <v>556</v>
      </c>
      <c r="E25" s="79">
        <v>95</v>
      </c>
      <c r="F25" s="79">
        <v>27</v>
      </c>
      <c r="G25" s="79">
        <v>76</v>
      </c>
      <c r="H25" s="79">
        <v>12</v>
      </c>
      <c r="I25" s="79">
        <v>0.26200000000000001</v>
      </c>
      <c r="J25" s="79">
        <v>0.34699999999999998</v>
      </c>
      <c r="K25" s="79">
        <v>146</v>
      </c>
      <c r="L25" s="79">
        <v>24</v>
      </c>
      <c r="M25" s="79">
        <v>3</v>
      </c>
      <c r="N25" s="79">
        <v>72</v>
      </c>
      <c r="O25" s="79">
        <v>155</v>
      </c>
      <c r="P25" s="79">
        <v>0.46700000000000003</v>
      </c>
      <c r="Q25" s="79">
        <v>0.81399999999999995</v>
      </c>
      <c r="S25" s="11" t="str">
        <f t="shared" si="0"/>
        <v>Y</v>
      </c>
    </row>
    <row r="26" spans="1:19" ht="15" thickBot="1" x14ac:dyDescent="0.35">
      <c r="A26" s="11">
        <v>25</v>
      </c>
      <c r="B26" s="83" t="s">
        <v>2318</v>
      </c>
      <c r="C26" s="46" t="str">
        <f>'DRAFT LIST'!D27</f>
        <v>A.J. Pollock (ARI - CF) </v>
      </c>
      <c r="D26" s="80">
        <v>596</v>
      </c>
      <c r="E26" s="80">
        <v>89</v>
      </c>
      <c r="F26" s="80">
        <v>17</v>
      </c>
      <c r="G26" s="80">
        <v>82</v>
      </c>
      <c r="H26" s="80">
        <v>9</v>
      </c>
      <c r="I26" s="80">
        <v>0.29299999999999998</v>
      </c>
      <c r="J26" s="80">
        <v>0.34300000000000003</v>
      </c>
      <c r="K26" s="80">
        <v>174</v>
      </c>
      <c r="L26" s="80">
        <v>33</v>
      </c>
      <c r="M26" s="80">
        <v>2</v>
      </c>
      <c r="N26" s="80">
        <v>46</v>
      </c>
      <c r="O26" s="80">
        <v>111</v>
      </c>
      <c r="P26" s="80">
        <v>0.439</v>
      </c>
      <c r="Q26" s="80">
        <v>0.78200000000000003</v>
      </c>
      <c r="S26" s="11" t="str">
        <f t="shared" si="0"/>
        <v>Y</v>
      </c>
    </row>
    <row r="27" spans="1:19" ht="15" thickBot="1" x14ac:dyDescent="0.35">
      <c r="A27" s="11">
        <v>26</v>
      </c>
      <c r="B27" s="84" t="s">
        <v>2319</v>
      </c>
      <c r="C27" s="46" t="str">
        <f>'DRAFT LIST'!D28</f>
        <v>Jose Abreu (CWS - 1B) </v>
      </c>
      <c r="D27" s="79">
        <v>534</v>
      </c>
      <c r="E27" s="79">
        <v>78</v>
      </c>
      <c r="F27" s="79">
        <v>28</v>
      </c>
      <c r="G27" s="79">
        <v>86</v>
      </c>
      <c r="H27" s="79">
        <v>3</v>
      </c>
      <c r="I27" s="79">
        <v>0.28399999999999997</v>
      </c>
      <c r="J27" s="79">
        <v>0.34200000000000003</v>
      </c>
      <c r="K27" s="79">
        <v>152</v>
      </c>
      <c r="L27" s="79">
        <v>32</v>
      </c>
      <c r="M27" s="79">
        <v>2</v>
      </c>
      <c r="N27" s="79">
        <v>47</v>
      </c>
      <c r="O27" s="79">
        <v>151</v>
      </c>
      <c r="P27" s="79">
        <v>0.51400000000000001</v>
      </c>
      <c r="Q27" s="79">
        <v>0.85599999999999998</v>
      </c>
      <c r="S27" s="11" t="str">
        <f t="shared" si="0"/>
        <v>Y</v>
      </c>
    </row>
    <row r="28" spans="1:19" ht="17.399999999999999" thickBot="1" x14ac:dyDescent="0.35">
      <c r="A28" s="11">
        <v>27</v>
      </c>
      <c r="B28" s="83" t="s">
        <v>2320</v>
      </c>
      <c r="C28" s="46" t="str">
        <f>'DRAFT LIST'!D29</f>
        <v>Gregory Polanco (PIT - LF,RF) </v>
      </c>
      <c r="D28" s="80">
        <v>518</v>
      </c>
      <c r="E28" s="80">
        <v>87</v>
      </c>
      <c r="F28" s="80">
        <v>17</v>
      </c>
      <c r="G28" s="80">
        <v>59</v>
      </c>
      <c r="H28" s="80">
        <v>26</v>
      </c>
      <c r="I28" s="80">
        <v>0.28799999999999998</v>
      </c>
      <c r="J28" s="80">
        <v>0.34499999999999997</v>
      </c>
      <c r="K28" s="80">
        <v>149</v>
      </c>
      <c r="L28" s="80">
        <v>31</v>
      </c>
      <c r="M28" s="80">
        <v>5</v>
      </c>
      <c r="N28" s="80">
        <v>45</v>
      </c>
      <c r="O28" s="80">
        <v>83</v>
      </c>
      <c r="P28" s="80">
        <v>0.46300000000000002</v>
      </c>
      <c r="Q28" s="80">
        <v>0.80800000000000005</v>
      </c>
      <c r="S28" s="11" t="str">
        <f t="shared" si="0"/>
        <v>Y</v>
      </c>
    </row>
    <row r="29" spans="1:19" ht="15" thickBot="1" x14ac:dyDescent="0.35">
      <c r="A29" s="11">
        <v>28</v>
      </c>
      <c r="B29" s="84" t="s">
        <v>2321</v>
      </c>
      <c r="C29" s="46" t="str">
        <f>'DRAFT LIST'!D30</f>
        <v>Gary Sanchez (NYY - C) </v>
      </c>
      <c r="D29" s="79">
        <v>575</v>
      </c>
      <c r="E29" s="79">
        <v>93</v>
      </c>
      <c r="F29" s="79">
        <v>30</v>
      </c>
      <c r="G29" s="79">
        <v>80</v>
      </c>
      <c r="H29" s="79">
        <v>14</v>
      </c>
      <c r="I29" s="79">
        <v>0.249</v>
      </c>
      <c r="J29" s="79">
        <v>0.32200000000000001</v>
      </c>
      <c r="K29" s="79">
        <v>143</v>
      </c>
      <c r="L29" s="79">
        <v>31</v>
      </c>
      <c r="M29" s="79">
        <v>3</v>
      </c>
      <c r="N29" s="79">
        <v>62</v>
      </c>
      <c r="O29" s="79">
        <v>131</v>
      </c>
      <c r="P29" s="79">
        <v>0.47299999999999998</v>
      </c>
      <c r="Q29" s="79">
        <v>0.79500000000000004</v>
      </c>
      <c r="S29" s="11" t="str">
        <f t="shared" si="0"/>
        <v>Y</v>
      </c>
    </row>
    <row r="30" spans="1:19" ht="15" thickBot="1" x14ac:dyDescent="0.35">
      <c r="A30" s="11">
        <v>29</v>
      </c>
      <c r="B30" s="83" t="s">
        <v>2322</v>
      </c>
      <c r="C30" s="46" t="str">
        <f>'DRAFT LIST'!D31</f>
        <v>Robinson Cano (SEA - 2B) </v>
      </c>
      <c r="D30" s="80">
        <v>472</v>
      </c>
      <c r="E30" s="80">
        <v>76</v>
      </c>
      <c r="F30" s="80">
        <v>36</v>
      </c>
      <c r="G30" s="80">
        <v>97</v>
      </c>
      <c r="H30" s="80">
        <v>4</v>
      </c>
      <c r="I30" s="80">
        <v>0.26200000000000001</v>
      </c>
      <c r="J30" s="80">
        <v>0.35399999999999998</v>
      </c>
      <c r="K30" s="80">
        <v>124</v>
      </c>
      <c r="L30" s="80">
        <v>23</v>
      </c>
      <c r="M30" s="80">
        <v>1</v>
      </c>
      <c r="N30" s="80">
        <v>67</v>
      </c>
      <c r="O30" s="80">
        <v>152</v>
      </c>
      <c r="P30" s="80">
        <v>0.54800000000000004</v>
      </c>
      <c r="Q30" s="80">
        <v>0.90200000000000002</v>
      </c>
      <c r="S30" s="11" t="str">
        <f t="shared" si="0"/>
        <v>Y</v>
      </c>
    </row>
    <row r="31" spans="1:19" ht="15" thickBot="1" x14ac:dyDescent="0.35">
      <c r="A31" s="11">
        <v>30</v>
      </c>
      <c r="B31" s="84" t="s">
        <v>2323</v>
      </c>
      <c r="C31" s="46">
        <f>'DRAFT LIST'!D32</f>
        <v>0</v>
      </c>
      <c r="D31" s="79">
        <v>558</v>
      </c>
      <c r="E31" s="79">
        <v>83</v>
      </c>
      <c r="F31" s="79">
        <v>15</v>
      </c>
      <c r="G31" s="79">
        <v>57</v>
      </c>
      <c r="H31" s="79">
        <v>50</v>
      </c>
      <c r="I31" s="79">
        <v>0.26400000000000001</v>
      </c>
      <c r="J31" s="79">
        <v>0.33700000000000002</v>
      </c>
      <c r="K31" s="79">
        <v>147</v>
      </c>
      <c r="L31" s="79">
        <v>30</v>
      </c>
      <c r="M31" s="79">
        <v>4</v>
      </c>
      <c r="N31" s="79">
        <v>62</v>
      </c>
      <c r="O31" s="79">
        <v>162</v>
      </c>
      <c r="P31" s="79">
        <v>0.41399999999999998</v>
      </c>
      <c r="Q31" s="79">
        <v>0.752</v>
      </c>
      <c r="S31" s="11" t="str">
        <f t="shared" si="0"/>
        <v>Y</v>
      </c>
    </row>
    <row r="32" spans="1:19" ht="17.399999999999999" thickBot="1" x14ac:dyDescent="0.35">
      <c r="A32" s="11">
        <v>31</v>
      </c>
      <c r="B32" s="83" t="s">
        <v>2324</v>
      </c>
      <c r="C32" s="46" t="str">
        <f>'DRAFT LIST'!D33</f>
        <v>Manny Machado (BAL - 3B,SS) </v>
      </c>
      <c r="D32" s="80">
        <v>535</v>
      </c>
      <c r="E32" s="80">
        <v>80</v>
      </c>
      <c r="F32" s="80">
        <v>29</v>
      </c>
      <c r="G32" s="80">
        <v>93</v>
      </c>
      <c r="H32" s="80">
        <v>3</v>
      </c>
      <c r="I32" s="80">
        <v>0.28199999999999997</v>
      </c>
      <c r="J32" s="80">
        <v>0.33700000000000002</v>
      </c>
      <c r="K32" s="80">
        <v>151</v>
      </c>
      <c r="L32" s="80">
        <v>32</v>
      </c>
      <c r="M32" s="80">
        <v>2</v>
      </c>
      <c r="N32" s="80">
        <v>44</v>
      </c>
      <c r="O32" s="80">
        <v>127</v>
      </c>
      <c r="P32" s="80">
        <v>0.51600000000000001</v>
      </c>
      <c r="Q32" s="80">
        <v>0.85299999999999998</v>
      </c>
      <c r="S32" s="11" t="str">
        <f t="shared" si="0"/>
        <v>Y</v>
      </c>
    </row>
    <row r="33" spans="1:19" ht="17.399999999999999" thickBot="1" x14ac:dyDescent="0.35">
      <c r="A33" s="11">
        <v>32</v>
      </c>
      <c r="B33" s="84" t="s">
        <v>2325</v>
      </c>
      <c r="C33" s="46" t="str">
        <f>'DRAFT LIST'!D34</f>
        <v>Josh Donaldson (TOR - 3B) DTD </v>
      </c>
      <c r="D33" s="79">
        <v>520</v>
      </c>
      <c r="E33" s="79">
        <v>80</v>
      </c>
      <c r="F33" s="79">
        <v>29</v>
      </c>
      <c r="G33" s="79">
        <v>84</v>
      </c>
      <c r="H33" s="79">
        <v>13</v>
      </c>
      <c r="I33" s="79">
        <v>0.25900000000000001</v>
      </c>
      <c r="J33" s="79">
        <v>0.31900000000000001</v>
      </c>
      <c r="K33" s="79">
        <v>135</v>
      </c>
      <c r="L33" s="79">
        <v>30</v>
      </c>
      <c r="M33" s="79">
        <v>6</v>
      </c>
      <c r="N33" s="79">
        <v>46</v>
      </c>
      <c r="O33" s="79">
        <v>172</v>
      </c>
      <c r="P33" s="79">
        <v>0.50700000000000001</v>
      </c>
      <c r="Q33" s="79">
        <v>0.82599999999999996</v>
      </c>
      <c r="S33" s="11" t="str">
        <f t="shared" si="0"/>
        <v>Y</v>
      </c>
    </row>
    <row r="34" spans="1:19" ht="15" thickBot="1" x14ac:dyDescent="0.35">
      <c r="A34" s="11">
        <v>33</v>
      </c>
      <c r="B34" s="83" t="s">
        <v>2326</v>
      </c>
      <c r="C34" s="46">
        <f>'DRAFT LIST'!D35</f>
        <v>0</v>
      </c>
      <c r="D34" s="80">
        <v>546</v>
      </c>
      <c r="E34" s="80">
        <v>78</v>
      </c>
      <c r="F34" s="80">
        <v>18</v>
      </c>
      <c r="G34" s="80">
        <v>91</v>
      </c>
      <c r="H34" s="80">
        <v>6</v>
      </c>
      <c r="I34" s="80">
        <v>0.316</v>
      </c>
      <c r="J34" s="80">
        <v>0.35699999999999998</v>
      </c>
      <c r="K34" s="80">
        <v>172</v>
      </c>
      <c r="L34" s="80">
        <v>40</v>
      </c>
      <c r="M34" s="80">
        <v>4</v>
      </c>
      <c r="N34" s="80">
        <v>35</v>
      </c>
      <c r="O34" s="80">
        <v>59</v>
      </c>
      <c r="P34" s="80">
        <v>0.503</v>
      </c>
      <c r="Q34" s="80">
        <v>0.86099999999999999</v>
      </c>
      <c r="S34" s="11" t="str">
        <f t="shared" si="0"/>
        <v>Y</v>
      </c>
    </row>
    <row r="35" spans="1:19" ht="17.399999999999999" thickBot="1" x14ac:dyDescent="0.35">
      <c r="A35" s="11">
        <v>34</v>
      </c>
      <c r="B35" s="84" t="s">
        <v>2327</v>
      </c>
      <c r="C35" s="46" t="str">
        <f>'DRAFT LIST'!D36</f>
        <v>Charlie Blackmon (COL - CF) </v>
      </c>
      <c r="D35" s="79">
        <v>580</v>
      </c>
      <c r="E35" s="79">
        <v>76</v>
      </c>
      <c r="F35" s="79">
        <v>28</v>
      </c>
      <c r="G35" s="79">
        <v>95</v>
      </c>
      <c r="H35" s="79">
        <v>1</v>
      </c>
      <c r="I35" s="79">
        <v>0.28799999999999998</v>
      </c>
      <c r="J35" s="79">
        <v>0.33800000000000002</v>
      </c>
      <c r="K35" s="79">
        <v>167</v>
      </c>
      <c r="L35" s="79">
        <v>31</v>
      </c>
      <c r="M35" s="79">
        <v>2</v>
      </c>
      <c r="N35" s="79">
        <v>43</v>
      </c>
      <c r="O35" s="79">
        <v>124</v>
      </c>
      <c r="P35" s="79">
        <v>0.49299999999999999</v>
      </c>
      <c r="Q35" s="79">
        <v>0.83</v>
      </c>
      <c r="S35" s="11" t="str">
        <f t="shared" si="0"/>
        <v>Y</v>
      </c>
    </row>
    <row r="36" spans="1:19" ht="17.399999999999999" thickBot="1" x14ac:dyDescent="0.35">
      <c r="A36" s="11">
        <v>35</v>
      </c>
      <c r="B36" s="83" t="s">
        <v>2328</v>
      </c>
      <c r="C36" s="46" t="str">
        <f>'DRAFT LIST'!D37</f>
        <v>Freddie Freeman (ATL - 1B) </v>
      </c>
      <c r="D36" s="80">
        <v>591</v>
      </c>
      <c r="E36" s="80">
        <v>83</v>
      </c>
      <c r="F36" s="80">
        <v>28</v>
      </c>
      <c r="G36" s="80">
        <v>90</v>
      </c>
      <c r="H36" s="80">
        <v>12</v>
      </c>
      <c r="I36" s="80">
        <v>0.27200000000000002</v>
      </c>
      <c r="J36" s="80">
        <v>0.30299999999999999</v>
      </c>
      <c r="K36" s="80">
        <v>161</v>
      </c>
      <c r="L36" s="80">
        <v>32</v>
      </c>
      <c r="M36" s="80">
        <v>6</v>
      </c>
      <c r="N36" s="80">
        <v>26</v>
      </c>
      <c r="O36" s="80">
        <v>118</v>
      </c>
      <c r="P36" s="80">
        <v>0.49</v>
      </c>
      <c r="Q36" s="80">
        <v>0.79200000000000004</v>
      </c>
      <c r="S36" s="11" t="str">
        <f t="shared" si="0"/>
        <v>Y</v>
      </c>
    </row>
    <row r="37" spans="1:19" ht="15" thickBot="1" x14ac:dyDescent="0.35">
      <c r="A37" s="11">
        <v>36</v>
      </c>
      <c r="B37" s="84" t="s">
        <v>2329</v>
      </c>
      <c r="C37" s="46" t="str">
        <f>'DRAFT LIST'!D38</f>
        <v>Mike Trout (LAA - CF) </v>
      </c>
      <c r="D37" s="79">
        <v>564</v>
      </c>
      <c r="E37" s="79">
        <v>79</v>
      </c>
      <c r="F37" s="79">
        <v>24</v>
      </c>
      <c r="G37" s="79">
        <v>85</v>
      </c>
      <c r="H37" s="79">
        <v>17</v>
      </c>
      <c r="I37" s="79">
        <v>0.27600000000000002</v>
      </c>
      <c r="J37" s="79">
        <v>0.32800000000000001</v>
      </c>
      <c r="K37" s="79">
        <v>156</v>
      </c>
      <c r="L37" s="79">
        <v>29</v>
      </c>
      <c r="M37" s="79">
        <v>3</v>
      </c>
      <c r="N37" s="79">
        <v>43</v>
      </c>
      <c r="O37" s="79">
        <v>155</v>
      </c>
      <c r="P37" s="79">
        <v>0.46700000000000003</v>
      </c>
      <c r="Q37" s="79">
        <v>0.79500000000000004</v>
      </c>
      <c r="S37" s="11" t="str">
        <f t="shared" si="0"/>
        <v>Y</v>
      </c>
    </row>
    <row r="38" spans="1:19" ht="17.399999999999999" thickBot="1" x14ac:dyDescent="0.35">
      <c r="A38" s="11">
        <v>37</v>
      </c>
      <c r="B38" s="83" t="s">
        <v>2330</v>
      </c>
      <c r="C38" s="46" t="str">
        <f>'DRAFT LIST'!D39</f>
        <v>Giancarlo Stanton (MIA - RF) </v>
      </c>
      <c r="D38" s="80">
        <v>560</v>
      </c>
      <c r="E38" s="80">
        <v>81</v>
      </c>
      <c r="F38" s="80">
        <v>16</v>
      </c>
      <c r="G38" s="80">
        <v>79</v>
      </c>
      <c r="H38" s="80">
        <v>13</v>
      </c>
      <c r="I38" s="80">
        <v>0.29499999999999998</v>
      </c>
      <c r="J38" s="80">
        <v>0.37</v>
      </c>
      <c r="K38" s="80">
        <v>165</v>
      </c>
      <c r="L38" s="80">
        <v>35</v>
      </c>
      <c r="M38" s="80">
        <v>3</v>
      </c>
      <c r="N38" s="80">
        <v>67</v>
      </c>
      <c r="O38" s="80">
        <v>128</v>
      </c>
      <c r="P38" s="80">
        <v>0.45700000000000002</v>
      </c>
      <c r="Q38" s="80">
        <v>0.82799999999999996</v>
      </c>
      <c r="S38" s="11" t="str">
        <f t="shared" si="0"/>
        <v>Y</v>
      </c>
    </row>
    <row r="39" spans="1:19" ht="15" thickBot="1" x14ac:dyDescent="0.35">
      <c r="A39" s="11">
        <v>38</v>
      </c>
      <c r="B39" s="84" t="s">
        <v>2331</v>
      </c>
      <c r="C39" s="46">
        <f>'DRAFT LIST'!D40</f>
        <v>0</v>
      </c>
      <c r="D39" s="79">
        <v>548</v>
      </c>
      <c r="E39" s="79">
        <v>83</v>
      </c>
      <c r="F39" s="79">
        <v>24</v>
      </c>
      <c r="G39" s="79">
        <v>82</v>
      </c>
      <c r="H39" s="79">
        <v>18</v>
      </c>
      <c r="I39" s="79">
        <v>0.25600000000000001</v>
      </c>
      <c r="J39" s="79">
        <v>0.33200000000000002</v>
      </c>
      <c r="K39" s="79">
        <v>140</v>
      </c>
      <c r="L39" s="79">
        <v>26</v>
      </c>
      <c r="M39" s="79">
        <v>3</v>
      </c>
      <c r="N39" s="79">
        <v>62</v>
      </c>
      <c r="O39" s="79">
        <v>141</v>
      </c>
      <c r="P39" s="79">
        <v>0.44500000000000001</v>
      </c>
      <c r="Q39" s="79">
        <v>0.77700000000000002</v>
      </c>
      <c r="S39" s="11" t="str">
        <f t="shared" si="0"/>
        <v>Y</v>
      </c>
    </row>
    <row r="40" spans="1:19" ht="15" thickBot="1" x14ac:dyDescent="0.35">
      <c r="A40" s="11">
        <v>39</v>
      </c>
      <c r="B40" s="83" t="s">
        <v>2332</v>
      </c>
      <c r="C40" s="46" t="str">
        <f>'DRAFT LIST'!D41</f>
        <v>Corey Seager (LAD - SS) </v>
      </c>
      <c r="D40" s="80">
        <v>567</v>
      </c>
      <c r="E40" s="80">
        <v>80</v>
      </c>
      <c r="F40" s="80">
        <v>26</v>
      </c>
      <c r="G40" s="80">
        <v>87</v>
      </c>
      <c r="H40" s="80">
        <v>4</v>
      </c>
      <c r="I40" s="80">
        <v>0.27</v>
      </c>
      <c r="J40" s="80">
        <v>0.33700000000000002</v>
      </c>
      <c r="K40" s="80">
        <v>153</v>
      </c>
      <c r="L40" s="80">
        <v>31</v>
      </c>
      <c r="M40" s="80">
        <v>3</v>
      </c>
      <c r="N40" s="80">
        <v>57</v>
      </c>
      <c r="O40" s="80">
        <v>101</v>
      </c>
      <c r="P40" s="80">
        <v>0.47</v>
      </c>
      <c r="Q40" s="80">
        <v>0.80800000000000005</v>
      </c>
      <c r="S40" s="11" t="str">
        <f t="shared" si="0"/>
        <v>Y</v>
      </c>
    </row>
    <row r="41" spans="1:19" ht="15" thickBot="1" x14ac:dyDescent="0.35">
      <c r="A41" s="11">
        <v>40</v>
      </c>
      <c r="B41" s="84" t="s">
        <v>2333</v>
      </c>
      <c r="C41" s="46">
        <f>'DRAFT LIST'!D42</f>
        <v>0</v>
      </c>
      <c r="D41" s="79">
        <v>557</v>
      </c>
      <c r="E41" s="79">
        <v>82</v>
      </c>
      <c r="F41" s="79">
        <v>30</v>
      </c>
      <c r="G41" s="79">
        <v>93</v>
      </c>
      <c r="H41" s="79">
        <v>5</v>
      </c>
      <c r="I41" s="79">
        <v>0.27100000000000002</v>
      </c>
      <c r="J41" s="79">
        <v>0.32200000000000001</v>
      </c>
      <c r="K41" s="79">
        <v>151</v>
      </c>
      <c r="L41" s="79">
        <v>30</v>
      </c>
      <c r="M41" s="79">
        <v>3</v>
      </c>
      <c r="N41" s="79">
        <v>43</v>
      </c>
      <c r="O41" s="79">
        <v>126</v>
      </c>
      <c r="P41" s="79">
        <v>0.499</v>
      </c>
      <c r="Q41" s="79">
        <v>0.82199999999999995</v>
      </c>
      <c r="S41" s="11" t="str">
        <f t="shared" si="0"/>
        <v>Y</v>
      </c>
    </row>
    <row r="42" spans="1:19" ht="15" thickBot="1" x14ac:dyDescent="0.35">
      <c r="A42" s="11">
        <v>41</v>
      </c>
      <c r="B42" s="83" t="s">
        <v>2334</v>
      </c>
      <c r="C42" s="46">
        <f>'DRAFT LIST'!D43</f>
        <v>0</v>
      </c>
      <c r="D42" s="80">
        <v>505</v>
      </c>
      <c r="E42" s="80">
        <v>71</v>
      </c>
      <c r="F42" s="80">
        <v>17</v>
      </c>
      <c r="G42" s="80">
        <v>80</v>
      </c>
      <c r="H42" s="80">
        <v>3</v>
      </c>
      <c r="I42" s="80">
        <v>0.29899999999999999</v>
      </c>
      <c r="J42" s="80">
        <v>0.36499999999999999</v>
      </c>
      <c r="K42" s="80">
        <v>151</v>
      </c>
      <c r="L42" s="80">
        <v>27</v>
      </c>
      <c r="M42" s="80">
        <v>2</v>
      </c>
      <c r="N42" s="80">
        <v>53</v>
      </c>
      <c r="O42" s="80">
        <v>60</v>
      </c>
      <c r="P42" s="80">
        <v>0.45800000000000002</v>
      </c>
      <c r="Q42" s="80">
        <v>0.82399999999999995</v>
      </c>
      <c r="S42" s="11" t="str">
        <f t="shared" si="0"/>
        <v>Y</v>
      </c>
    </row>
    <row r="43" spans="1:19" ht="15" thickBot="1" x14ac:dyDescent="0.35">
      <c r="A43" s="11">
        <v>42</v>
      </c>
      <c r="B43" s="84" t="s">
        <v>2335</v>
      </c>
      <c r="C43" s="46">
        <f>'DRAFT LIST'!D44</f>
        <v>0</v>
      </c>
      <c r="D43" s="79">
        <v>546</v>
      </c>
      <c r="E43" s="79">
        <v>84</v>
      </c>
      <c r="F43" s="79">
        <v>23</v>
      </c>
      <c r="G43" s="79">
        <v>85</v>
      </c>
      <c r="H43" s="79">
        <v>9</v>
      </c>
      <c r="I43" s="79">
        <v>0.28100000000000003</v>
      </c>
      <c r="J43" s="79">
        <v>0.37</v>
      </c>
      <c r="K43" s="79">
        <v>153</v>
      </c>
      <c r="L43" s="79">
        <v>30</v>
      </c>
      <c r="M43" s="79">
        <v>3</v>
      </c>
      <c r="N43" s="79">
        <v>78</v>
      </c>
      <c r="O43" s="79">
        <v>126</v>
      </c>
      <c r="P43" s="79">
        <v>0.47499999999999998</v>
      </c>
      <c r="Q43" s="79">
        <v>0.84499999999999997</v>
      </c>
      <c r="S43" s="11" t="str">
        <f t="shared" si="0"/>
        <v>Y</v>
      </c>
    </row>
    <row r="44" spans="1:19" ht="15" thickBot="1" x14ac:dyDescent="0.35">
      <c r="A44" s="11">
        <v>43</v>
      </c>
      <c r="B44" s="83" t="s">
        <v>2336</v>
      </c>
      <c r="C44" s="46" t="str">
        <f>'DRAFT LIST'!D45</f>
        <v>Joey Votto (CIN - 1B) </v>
      </c>
      <c r="D44" s="80">
        <v>553</v>
      </c>
      <c r="E44" s="80">
        <v>82</v>
      </c>
      <c r="F44" s="80">
        <v>17</v>
      </c>
      <c r="G44" s="80">
        <v>73</v>
      </c>
      <c r="H44" s="80">
        <v>21</v>
      </c>
      <c r="I44" s="80">
        <v>0.26200000000000001</v>
      </c>
      <c r="J44" s="80">
        <v>0.32800000000000001</v>
      </c>
      <c r="K44" s="80">
        <v>145</v>
      </c>
      <c r="L44" s="80">
        <v>31</v>
      </c>
      <c r="M44" s="80">
        <v>4</v>
      </c>
      <c r="N44" s="80">
        <v>54</v>
      </c>
      <c r="O44" s="80">
        <v>116</v>
      </c>
      <c r="P44" s="80">
        <v>0.42899999999999999</v>
      </c>
      <c r="Q44" s="80">
        <v>0.75800000000000001</v>
      </c>
      <c r="S44" s="11" t="str">
        <f t="shared" si="0"/>
        <v>Y</v>
      </c>
    </row>
    <row r="45" spans="1:19" ht="15" thickBot="1" x14ac:dyDescent="0.35">
      <c r="A45" s="11">
        <v>44</v>
      </c>
      <c r="B45" s="84" t="s">
        <v>2337</v>
      </c>
      <c r="C45" s="46">
        <f>'DRAFT LIST'!D46</f>
        <v>0</v>
      </c>
      <c r="D45" s="79">
        <v>538</v>
      </c>
      <c r="E45" s="79">
        <v>81</v>
      </c>
      <c r="F45" s="79">
        <v>28</v>
      </c>
      <c r="G45" s="79">
        <v>85</v>
      </c>
      <c r="H45" s="79">
        <v>10</v>
      </c>
      <c r="I45" s="79">
        <v>0.25600000000000001</v>
      </c>
      <c r="J45" s="79">
        <v>0.32700000000000001</v>
      </c>
      <c r="K45" s="79">
        <v>138</v>
      </c>
      <c r="L45" s="79">
        <v>28</v>
      </c>
      <c r="M45" s="79">
        <v>2</v>
      </c>
      <c r="N45" s="79">
        <v>57</v>
      </c>
      <c r="O45" s="79">
        <v>159</v>
      </c>
      <c r="P45" s="79">
        <v>0.47299999999999998</v>
      </c>
      <c r="Q45" s="79">
        <v>0.8</v>
      </c>
      <c r="S45" s="11" t="str">
        <f t="shared" si="0"/>
        <v>Y</v>
      </c>
    </row>
    <row r="46" spans="1:19" ht="15" thickBot="1" x14ac:dyDescent="0.35">
      <c r="A46" s="11">
        <v>45</v>
      </c>
      <c r="B46" s="83" t="s">
        <v>2338</v>
      </c>
      <c r="C46" s="46" t="str">
        <f>'DRAFT LIST'!D47</f>
        <v/>
      </c>
      <c r="D46" s="80">
        <v>532</v>
      </c>
      <c r="E46" s="80">
        <v>76</v>
      </c>
      <c r="F46" s="80">
        <v>23</v>
      </c>
      <c r="G46" s="80">
        <v>88</v>
      </c>
      <c r="H46" s="80">
        <v>1</v>
      </c>
      <c r="I46" s="80">
        <v>0.28999999999999998</v>
      </c>
      <c r="J46" s="80">
        <v>0.34200000000000003</v>
      </c>
      <c r="K46" s="80">
        <v>154</v>
      </c>
      <c r="L46" s="80">
        <v>27</v>
      </c>
      <c r="M46" s="80">
        <v>2</v>
      </c>
      <c r="N46" s="80">
        <v>42</v>
      </c>
      <c r="O46" s="80">
        <v>66</v>
      </c>
      <c r="P46" s="80">
        <v>0.47799999999999998</v>
      </c>
      <c r="Q46" s="80">
        <v>0.82</v>
      </c>
      <c r="S46" s="11" t="str">
        <f t="shared" si="0"/>
        <v>Y</v>
      </c>
    </row>
    <row r="47" spans="1:19" ht="15" thickBot="1" x14ac:dyDescent="0.35">
      <c r="A47" s="11">
        <v>46</v>
      </c>
      <c r="B47" s="84" t="s">
        <v>2339</v>
      </c>
      <c r="C47" s="46">
        <f>'DRAFT LIST'!D48</f>
        <v>0</v>
      </c>
      <c r="D47" s="79">
        <v>513</v>
      </c>
      <c r="E47" s="79">
        <v>73</v>
      </c>
      <c r="F47" s="79">
        <v>24</v>
      </c>
      <c r="G47" s="79">
        <v>91</v>
      </c>
      <c r="H47" s="79">
        <v>8</v>
      </c>
      <c r="I47" s="79">
        <v>0.27500000000000002</v>
      </c>
      <c r="J47" s="79">
        <v>0.33900000000000002</v>
      </c>
      <c r="K47" s="79">
        <v>141</v>
      </c>
      <c r="L47" s="79">
        <v>27</v>
      </c>
      <c r="M47" s="79">
        <v>1</v>
      </c>
      <c r="N47" s="79">
        <v>50</v>
      </c>
      <c r="O47" s="79">
        <v>108</v>
      </c>
      <c r="P47" s="79">
        <v>0.47399999999999998</v>
      </c>
      <c r="Q47" s="79">
        <v>0.81299999999999994</v>
      </c>
      <c r="S47" s="11" t="str">
        <f t="shared" si="0"/>
        <v>Y</v>
      </c>
    </row>
    <row r="48" spans="1:19" ht="15" thickBot="1" x14ac:dyDescent="0.35">
      <c r="A48" s="11">
        <v>47</v>
      </c>
      <c r="B48" s="83" t="s">
        <v>2340</v>
      </c>
      <c r="C48" s="46">
        <f>'DRAFT LIST'!D49</f>
        <v>0</v>
      </c>
      <c r="D48" s="80">
        <v>533</v>
      </c>
      <c r="E48" s="80">
        <v>87</v>
      </c>
      <c r="F48" s="80">
        <v>36</v>
      </c>
      <c r="G48" s="80">
        <v>94</v>
      </c>
      <c r="H48" s="80">
        <v>2</v>
      </c>
      <c r="I48" s="80">
        <v>0.23</v>
      </c>
      <c r="J48" s="80">
        <v>0.32500000000000001</v>
      </c>
      <c r="K48" s="80">
        <v>122</v>
      </c>
      <c r="L48" s="80">
        <v>22</v>
      </c>
      <c r="M48" s="80">
        <v>0</v>
      </c>
      <c r="N48" s="80">
        <v>76</v>
      </c>
      <c r="O48" s="80">
        <v>199</v>
      </c>
      <c r="P48" s="80">
        <v>0.47799999999999998</v>
      </c>
      <c r="Q48" s="80">
        <v>0.80300000000000005</v>
      </c>
      <c r="S48" s="11" t="str">
        <f t="shared" si="0"/>
        <v>Y</v>
      </c>
    </row>
    <row r="49" spans="1:19" ht="17.399999999999999" thickBot="1" x14ac:dyDescent="0.35">
      <c r="A49" s="11">
        <v>48</v>
      </c>
      <c r="B49" s="84" t="s">
        <v>2341</v>
      </c>
      <c r="C49" s="46" t="str">
        <f>'DRAFT LIST'!D50</f>
        <v>George Springer (HOU - RF) </v>
      </c>
      <c r="D49" s="79">
        <v>593</v>
      </c>
      <c r="E49" s="79">
        <v>95</v>
      </c>
      <c r="F49" s="79">
        <v>18</v>
      </c>
      <c r="G49" s="79">
        <v>71</v>
      </c>
      <c r="H49" s="79">
        <v>11</v>
      </c>
      <c r="I49" s="79">
        <v>0.27600000000000002</v>
      </c>
      <c r="J49" s="79">
        <v>0.32</v>
      </c>
      <c r="K49" s="79">
        <v>164</v>
      </c>
      <c r="L49" s="79">
        <v>31</v>
      </c>
      <c r="M49" s="79">
        <v>4</v>
      </c>
      <c r="N49" s="79">
        <v>38</v>
      </c>
      <c r="O49" s="79">
        <v>95</v>
      </c>
      <c r="P49" s="79">
        <v>0.435</v>
      </c>
      <c r="Q49" s="79">
        <v>0.75600000000000001</v>
      </c>
      <c r="S49" s="11" t="str">
        <f t="shared" si="0"/>
        <v>Y</v>
      </c>
    </row>
    <row r="50" spans="1:19" ht="17.399999999999999" thickBot="1" x14ac:dyDescent="0.35">
      <c r="A50" s="11">
        <v>49</v>
      </c>
      <c r="B50" s="83" t="s">
        <v>2342</v>
      </c>
      <c r="C50" s="46" t="str">
        <f>'DRAFT LIST'!D51</f>
        <v>Edwin Encarnacion (CLE - 1B,DH) </v>
      </c>
      <c r="D50" s="80">
        <v>463</v>
      </c>
      <c r="E50" s="80">
        <v>85</v>
      </c>
      <c r="F50" s="80">
        <v>29</v>
      </c>
      <c r="G50" s="80">
        <v>78</v>
      </c>
      <c r="H50" s="80">
        <v>5</v>
      </c>
      <c r="I50" s="80">
        <v>0.26400000000000001</v>
      </c>
      <c r="J50" s="80">
        <v>0.35599999999999998</v>
      </c>
      <c r="K50" s="80">
        <v>122</v>
      </c>
      <c r="L50" s="80">
        <v>19</v>
      </c>
      <c r="M50" s="80">
        <v>2</v>
      </c>
      <c r="N50" s="80">
        <v>65</v>
      </c>
      <c r="O50" s="80">
        <v>138</v>
      </c>
      <c r="P50" s="80">
        <v>0.51100000000000001</v>
      </c>
      <c r="Q50" s="80">
        <v>0.86599999999999999</v>
      </c>
      <c r="S50" s="11" t="str">
        <f t="shared" si="0"/>
        <v>Y</v>
      </c>
    </row>
    <row r="51" spans="1:19" ht="15" thickBot="1" x14ac:dyDescent="0.35">
      <c r="A51" s="11">
        <v>50</v>
      </c>
      <c r="B51" s="84" t="s">
        <v>2343</v>
      </c>
      <c r="C51" s="46" t="str">
        <f>'DRAFT LIST'!D52</f>
        <v>Anthony Rizzo (CHC - 1B) </v>
      </c>
      <c r="D51" s="79">
        <v>585</v>
      </c>
      <c r="E51" s="79">
        <v>83</v>
      </c>
      <c r="F51" s="79">
        <v>3</v>
      </c>
      <c r="G51" s="79">
        <v>39</v>
      </c>
      <c r="H51" s="79">
        <v>50</v>
      </c>
      <c r="I51" s="79">
        <v>0.28799999999999998</v>
      </c>
      <c r="J51" s="79">
        <v>0.32400000000000001</v>
      </c>
      <c r="K51" s="79">
        <v>169</v>
      </c>
      <c r="L51" s="79">
        <v>21</v>
      </c>
      <c r="M51" s="79">
        <v>9</v>
      </c>
      <c r="N51" s="79">
        <v>31</v>
      </c>
      <c r="O51" s="79">
        <v>95</v>
      </c>
      <c r="P51" s="79">
        <v>0.37</v>
      </c>
      <c r="Q51" s="79">
        <v>0.69399999999999995</v>
      </c>
      <c r="S51" s="11" t="str">
        <f t="shared" si="0"/>
        <v>Y</v>
      </c>
    </row>
    <row r="52" spans="1:19" ht="17.399999999999999" thickBot="1" x14ac:dyDescent="0.35">
      <c r="A52" s="11">
        <v>51</v>
      </c>
      <c r="B52" s="83" t="s">
        <v>2344</v>
      </c>
      <c r="C52" s="46" t="str">
        <f>'DRAFT LIST'!D53</f>
        <v>Jonathan Villar (MIL - 2B,3B,SS) </v>
      </c>
      <c r="D52" s="80">
        <v>572</v>
      </c>
      <c r="E52" s="80">
        <v>81</v>
      </c>
      <c r="F52" s="80">
        <v>33</v>
      </c>
      <c r="G52" s="80">
        <v>90</v>
      </c>
      <c r="H52" s="80">
        <v>13</v>
      </c>
      <c r="I52" s="80">
        <v>0.24099999999999999</v>
      </c>
      <c r="J52" s="80">
        <v>0.30399999999999999</v>
      </c>
      <c r="K52" s="80">
        <v>138</v>
      </c>
      <c r="L52" s="80">
        <v>26</v>
      </c>
      <c r="M52" s="80">
        <v>1</v>
      </c>
      <c r="N52" s="80">
        <v>52</v>
      </c>
      <c r="O52" s="80">
        <v>145</v>
      </c>
      <c r="P52" s="80">
        <v>0.46100000000000002</v>
      </c>
      <c r="Q52" s="80">
        <v>0.76500000000000001</v>
      </c>
      <c r="S52" s="11" t="str">
        <f t="shared" si="0"/>
        <v>Y</v>
      </c>
    </row>
    <row r="53" spans="1:19" ht="15" thickBot="1" x14ac:dyDescent="0.35">
      <c r="A53" s="11">
        <v>52</v>
      </c>
      <c r="B53" s="84" t="s">
        <v>2345</v>
      </c>
      <c r="C53" s="46" t="str">
        <f>'DRAFT LIST'!D54</f>
        <v>Ryan Braun (MIL - LF) </v>
      </c>
      <c r="D53" s="79">
        <v>601</v>
      </c>
      <c r="E53" s="79">
        <v>82</v>
      </c>
      <c r="F53" s="79">
        <v>13</v>
      </c>
      <c r="G53" s="79">
        <v>55</v>
      </c>
      <c r="H53" s="79">
        <v>26</v>
      </c>
      <c r="I53" s="79">
        <v>0.27700000000000002</v>
      </c>
      <c r="J53" s="79">
        <v>0.311</v>
      </c>
      <c r="K53" s="79">
        <v>166</v>
      </c>
      <c r="L53" s="79">
        <v>27</v>
      </c>
      <c r="M53" s="79">
        <v>4</v>
      </c>
      <c r="N53" s="79">
        <v>30</v>
      </c>
      <c r="O53" s="79">
        <v>95</v>
      </c>
      <c r="P53" s="79">
        <v>0.40200000000000002</v>
      </c>
      <c r="Q53" s="79">
        <v>0.71299999999999997</v>
      </c>
      <c r="S53" s="11" t="str">
        <f t="shared" si="0"/>
        <v>Y</v>
      </c>
    </row>
    <row r="54" spans="1:19" ht="15" thickBot="1" x14ac:dyDescent="0.35">
      <c r="A54" s="11">
        <v>53</v>
      </c>
      <c r="B54" s="83" t="s">
        <v>2346</v>
      </c>
      <c r="C54" s="46" t="str">
        <f>'DRAFT LIST'!D55</f>
        <v>Brian Dozier (MIN - 2B) </v>
      </c>
      <c r="D54" s="80">
        <v>450</v>
      </c>
      <c r="E54" s="80">
        <v>64</v>
      </c>
      <c r="F54" s="80">
        <v>26</v>
      </c>
      <c r="G54" s="80">
        <v>74</v>
      </c>
      <c r="H54" s="80">
        <v>5</v>
      </c>
      <c r="I54" s="80">
        <v>0.26300000000000001</v>
      </c>
      <c r="J54" s="80">
        <v>0.32</v>
      </c>
      <c r="K54" s="80">
        <v>118</v>
      </c>
      <c r="L54" s="80">
        <v>22</v>
      </c>
      <c r="M54" s="80">
        <v>1</v>
      </c>
      <c r="N54" s="80">
        <v>38</v>
      </c>
      <c r="O54" s="80">
        <v>108</v>
      </c>
      <c r="P54" s="80">
        <v>0.495</v>
      </c>
      <c r="Q54" s="80">
        <v>0.81499999999999995</v>
      </c>
      <c r="S54" s="11" t="str">
        <f t="shared" si="0"/>
        <v>Y</v>
      </c>
    </row>
    <row r="55" spans="1:19" ht="15" thickBot="1" x14ac:dyDescent="0.35">
      <c r="A55" s="11">
        <v>54</v>
      </c>
      <c r="B55" s="84" t="s">
        <v>2347</v>
      </c>
      <c r="C55" s="46">
        <f>'DRAFT LIST'!D56</f>
        <v>0</v>
      </c>
      <c r="D55" s="79">
        <v>539</v>
      </c>
      <c r="E55" s="79">
        <v>76</v>
      </c>
      <c r="F55" s="79">
        <v>34</v>
      </c>
      <c r="G55" s="79">
        <v>92</v>
      </c>
      <c r="H55" s="79">
        <v>2</v>
      </c>
      <c r="I55" s="79">
        <v>0.25600000000000001</v>
      </c>
      <c r="J55" s="79">
        <v>0.312</v>
      </c>
      <c r="K55" s="79">
        <v>138</v>
      </c>
      <c r="L55" s="79">
        <v>23</v>
      </c>
      <c r="M55" s="79">
        <v>1</v>
      </c>
      <c r="N55" s="79">
        <v>44</v>
      </c>
      <c r="O55" s="79">
        <v>146</v>
      </c>
      <c r="P55" s="79">
        <v>0.49299999999999999</v>
      </c>
      <c r="Q55" s="79">
        <v>0.80500000000000005</v>
      </c>
      <c r="S55" s="11" t="str">
        <f t="shared" si="0"/>
        <v>Y</v>
      </c>
    </row>
    <row r="56" spans="1:19" ht="15" thickBot="1" x14ac:dyDescent="0.35">
      <c r="A56" s="11">
        <v>55</v>
      </c>
      <c r="B56" s="83" t="s">
        <v>2348</v>
      </c>
      <c r="C56" s="46">
        <f>'DRAFT LIST'!D57</f>
        <v>0</v>
      </c>
      <c r="D56" s="80">
        <v>542</v>
      </c>
      <c r="E56" s="80">
        <v>89</v>
      </c>
      <c r="F56" s="80">
        <v>21</v>
      </c>
      <c r="G56" s="80">
        <v>75</v>
      </c>
      <c r="H56" s="80">
        <v>2</v>
      </c>
      <c r="I56" s="80">
        <v>0.26900000000000002</v>
      </c>
      <c r="J56" s="80">
        <v>0.36499999999999999</v>
      </c>
      <c r="K56" s="80">
        <v>146</v>
      </c>
      <c r="L56" s="80">
        <v>36</v>
      </c>
      <c r="M56" s="80">
        <v>4</v>
      </c>
      <c r="N56" s="80">
        <v>83</v>
      </c>
      <c r="O56" s="80">
        <v>127</v>
      </c>
      <c r="P56" s="80">
        <v>0.47</v>
      </c>
      <c r="Q56" s="80">
        <v>0.83599999999999997</v>
      </c>
      <c r="S56" s="11" t="str">
        <f t="shared" si="0"/>
        <v>Y</v>
      </c>
    </row>
    <row r="57" spans="1:19" ht="15" thickBot="1" x14ac:dyDescent="0.35">
      <c r="A57" s="11">
        <v>56</v>
      </c>
      <c r="B57" s="84" t="s">
        <v>2349</v>
      </c>
      <c r="C57" s="46">
        <f>'DRAFT LIST'!D58</f>
        <v>0</v>
      </c>
      <c r="D57" s="79">
        <v>542</v>
      </c>
      <c r="E57" s="79">
        <v>78</v>
      </c>
      <c r="F57" s="79">
        <v>34</v>
      </c>
      <c r="G57" s="79">
        <v>94</v>
      </c>
      <c r="H57" s="79">
        <v>3</v>
      </c>
      <c r="I57" s="79">
        <v>0.246</v>
      </c>
      <c r="J57" s="79">
        <v>0.30299999999999999</v>
      </c>
      <c r="K57" s="79">
        <v>133</v>
      </c>
      <c r="L57" s="79">
        <v>25</v>
      </c>
      <c r="M57" s="79">
        <v>2</v>
      </c>
      <c r="N57" s="79">
        <v>45</v>
      </c>
      <c r="O57" s="79">
        <v>154</v>
      </c>
      <c r="P57" s="79">
        <v>0.48899999999999999</v>
      </c>
      <c r="Q57" s="79">
        <v>0.79200000000000004</v>
      </c>
      <c r="S57" s="11" t="str">
        <f t="shared" si="0"/>
        <v>Y</v>
      </c>
    </row>
    <row r="58" spans="1:19" ht="17.399999999999999" thickBot="1" x14ac:dyDescent="0.35">
      <c r="A58" s="11">
        <v>57</v>
      </c>
      <c r="B58" s="83" t="s">
        <v>2350</v>
      </c>
      <c r="C58" s="46" t="str">
        <f>'DRAFT LIST'!D59</f>
        <v>Carlos Gonzalez (COL - RF) </v>
      </c>
      <c r="D58" s="80">
        <v>556</v>
      </c>
      <c r="E58" s="80">
        <v>75</v>
      </c>
      <c r="F58" s="80">
        <v>25</v>
      </c>
      <c r="G58" s="80">
        <v>93</v>
      </c>
      <c r="H58" s="80">
        <v>5</v>
      </c>
      <c r="I58" s="80">
        <v>0.26700000000000002</v>
      </c>
      <c r="J58" s="80">
        <v>0.316</v>
      </c>
      <c r="K58" s="80">
        <v>149</v>
      </c>
      <c r="L58" s="80">
        <v>32</v>
      </c>
      <c r="M58" s="80">
        <v>2</v>
      </c>
      <c r="N58" s="80">
        <v>40</v>
      </c>
      <c r="O58" s="80">
        <v>142</v>
      </c>
      <c r="P58" s="80">
        <v>0.46600000000000003</v>
      </c>
      <c r="Q58" s="80">
        <v>0.78200000000000003</v>
      </c>
      <c r="S58" s="11" t="str">
        <f t="shared" si="0"/>
        <v>Y</v>
      </c>
    </row>
    <row r="59" spans="1:19" ht="15" thickBot="1" x14ac:dyDescent="0.35">
      <c r="A59" s="11">
        <v>58</v>
      </c>
      <c r="B59" s="84" t="s">
        <v>2351</v>
      </c>
      <c r="C59" s="46">
        <f>'DRAFT LIST'!D60</f>
        <v>0</v>
      </c>
      <c r="D59" s="79">
        <v>543</v>
      </c>
      <c r="E59" s="79">
        <v>83</v>
      </c>
      <c r="F59" s="79">
        <v>18</v>
      </c>
      <c r="G59" s="79">
        <v>75</v>
      </c>
      <c r="H59" s="79">
        <v>9</v>
      </c>
      <c r="I59" s="79">
        <v>0.27100000000000002</v>
      </c>
      <c r="J59" s="79">
        <v>0.34200000000000003</v>
      </c>
      <c r="K59" s="79">
        <v>147</v>
      </c>
      <c r="L59" s="79">
        <v>33</v>
      </c>
      <c r="M59" s="79">
        <v>2</v>
      </c>
      <c r="N59" s="79">
        <v>58</v>
      </c>
      <c r="O59" s="79">
        <v>109</v>
      </c>
      <c r="P59" s="79">
        <v>0.442</v>
      </c>
      <c r="Q59" s="79">
        <v>0.78400000000000003</v>
      </c>
      <c r="S59" s="11" t="str">
        <f t="shared" si="0"/>
        <v>Y</v>
      </c>
    </row>
    <row r="60" spans="1:19" ht="15" thickBot="1" x14ac:dyDescent="0.35">
      <c r="A60" s="11">
        <v>59</v>
      </c>
      <c r="B60" s="83" t="s">
        <v>2352</v>
      </c>
      <c r="C60" s="46" t="str">
        <f>'DRAFT LIST'!D61</f>
        <v>Trevor Story (COL - SS) </v>
      </c>
      <c r="D60" s="80">
        <v>594</v>
      </c>
      <c r="E60" s="80">
        <v>84</v>
      </c>
      <c r="F60" s="80">
        <v>28</v>
      </c>
      <c r="G60" s="80">
        <v>81</v>
      </c>
      <c r="H60" s="80">
        <v>3</v>
      </c>
      <c r="I60" s="80">
        <v>0.27</v>
      </c>
      <c r="J60" s="80">
        <v>0.30399999999999999</v>
      </c>
      <c r="K60" s="80">
        <v>160</v>
      </c>
      <c r="L60" s="80">
        <v>26</v>
      </c>
      <c r="M60" s="80">
        <v>2</v>
      </c>
      <c r="N60" s="80">
        <v>29</v>
      </c>
      <c r="O60" s="80">
        <v>113</v>
      </c>
      <c r="P60" s="80">
        <v>0.46</v>
      </c>
      <c r="Q60" s="80">
        <v>0.76400000000000001</v>
      </c>
      <c r="S60" s="11" t="str">
        <f t="shared" si="0"/>
        <v>Y</v>
      </c>
    </row>
    <row r="61" spans="1:19" ht="15" thickBot="1" x14ac:dyDescent="0.35">
      <c r="A61" s="11">
        <v>60</v>
      </c>
      <c r="B61" s="84" t="s">
        <v>2353</v>
      </c>
      <c r="C61" s="46">
        <f>'DRAFT LIST'!D62</f>
        <v>0</v>
      </c>
      <c r="D61" s="79">
        <v>569</v>
      </c>
      <c r="E61" s="79">
        <v>83</v>
      </c>
      <c r="F61" s="79">
        <v>15</v>
      </c>
      <c r="G61" s="79">
        <v>67</v>
      </c>
      <c r="H61" s="79">
        <v>14</v>
      </c>
      <c r="I61" s="79">
        <v>0.27300000000000002</v>
      </c>
      <c r="J61" s="79">
        <v>0.33800000000000002</v>
      </c>
      <c r="K61" s="79">
        <v>156</v>
      </c>
      <c r="L61" s="79">
        <v>35</v>
      </c>
      <c r="M61" s="79">
        <v>4</v>
      </c>
      <c r="N61" s="79">
        <v>56</v>
      </c>
      <c r="O61" s="79">
        <v>123</v>
      </c>
      <c r="P61" s="79">
        <v>0.433</v>
      </c>
      <c r="Q61" s="79">
        <v>0.77100000000000002</v>
      </c>
      <c r="S61" s="11" t="str">
        <f t="shared" si="0"/>
        <v>Y</v>
      </c>
    </row>
    <row r="62" spans="1:19" ht="15" thickBot="1" x14ac:dyDescent="0.35">
      <c r="A62" s="11">
        <v>61</v>
      </c>
      <c r="B62" s="83" t="s">
        <v>2354</v>
      </c>
      <c r="C62" s="46" t="str">
        <f>'DRAFT LIST'!D63</f>
        <v>Buster Posey (SF - C,1B) </v>
      </c>
      <c r="D62" s="80">
        <v>483</v>
      </c>
      <c r="E62" s="80">
        <v>66</v>
      </c>
      <c r="F62" s="80">
        <v>16</v>
      </c>
      <c r="G62" s="80">
        <v>69</v>
      </c>
      <c r="H62" s="80">
        <v>3</v>
      </c>
      <c r="I62" s="80">
        <v>0.28100000000000003</v>
      </c>
      <c r="J62" s="80">
        <v>0.34399999999999997</v>
      </c>
      <c r="K62" s="80">
        <v>136</v>
      </c>
      <c r="L62" s="80">
        <v>28</v>
      </c>
      <c r="M62" s="80">
        <v>3</v>
      </c>
      <c r="N62" s="80">
        <v>47</v>
      </c>
      <c r="O62" s="80">
        <v>84</v>
      </c>
      <c r="P62" s="80">
        <v>0.45200000000000001</v>
      </c>
      <c r="Q62" s="80">
        <v>0.79700000000000004</v>
      </c>
      <c r="S62" s="11" t="str">
        <f t="shared" si="0"/>
        <v>Y</v>
      </c>
    </row>
    <row r="63" spans="1:19" ht="15" thickBot="1" x14ac:dyDescent="0.35">
      <c r="A63" s="11">
        <v>62</v>
      </c>
      <c r="B63" s="84" t="s">
        <v>2355</v>
      </c>
      <c r="C63" s="46" t="str">
        <f>'DRAFT LIST'!D64</f>
        <v>Wil Myers (SD - 1B,RF) </v>
      </c>
      <c r="D63" s="79">
        <v>591</v>
      </c>
      <c r="E63" s="79">
        <v>77</v>
      </c>
      <c r="F63" s="79">
        <v>27</v>
      </c>
      <c r="G63" s="79">
        <v>87</v>
      </c>
      <c r="H63" s="79">
        <v>2</v>
      </c>
      <c r="I63" s="79">
        <v>0.26500000000000001</v>
      </c>
      <c r="J63" s="79">
        <v>0.318</v>
      </c>
      <c r="K63" s="79">
        <v>157</v>
      </c>
      <c r="L63" s="79">
        <v>32</v>
      </c>
      <c r="M63" s="79">
        <v>2</v>
      </c>
      <c r="N63" s="79">
        <v>46</v>
      </c>
      <c r="O63" s="79">
        <v>133</v>
      </c>
      <c r="P63" s="79">
        <v>0.46700000000000003</v>
      </c>
      <c r="Q63" s="79">
        <v>0.78500000000000003</v>
      </c>
      <c r="S63" s="11" t="str">
        <f t="shared" si="0"/>
        <v>Y</v>
      </c>
    </row>
    <row r="64" spans="1:19" ht="15" thickBot="1" x14ac:dyDescent="0.35">
      <c r="A64" s="11">
        <v>63</v>
      </c>
      <c r="B64" s="83" t="s">
        <v>2356</v>
      </c>
      <c r="C64" s="46" t="str">
        <f>'DRAFT LIST'!D65</f>
        <v>Kyle Seager (SEA - 3B) </v>
      </c>
      <c r="D64" s="80">
        <v>576</v>
      </c>
      <c r="E64" s="80">
        <v>78</v>
      </c>
      <c r="F64" s="80">
        <v>21</v>
      </c>
      <c r="G64" s="80">
        <v>92</v>
      </c>
      <c r="H64" s="80">
        <v>5</v>
      </c>
      <c r="I64" s="80">
        <v>0.27400000000000002</v>
      </c>
      <c r="J64" s="80">
        <v>0.33700000000000002</v>
      </c>
      <c r="K64" s="80">
        <v>158</v>
      </c>
      <c r="L64" s="80">
        <v>28</v>
      </c>
      <c r="M64" s="80">
        <v>2</v>
      </c>
      <c r="N64" s="80">
        <v>54</v>
      </c>
      <c r="O64" s="80">
        <v>117</v>
      </c>
      <c r="P64" s="80">
        <v>0.439</v>
      </c>
      <c r="Q64" s="80">
        <v>0.77600000000000002</v>
      </c>
      <c r="S64" s="11" t="str">
        <f t="shared" si="0"/>
        <v>Y</v>
      </c>
    </row>
    <row r="65" spans="1:19" ht="17.399999999999999" thickBot="1" x14ac:dyDescent="0.35">
      <c r="A65" s="11">
        <v>64</v>
      </c>
      <c r="B65" s="84" t="s">
        <v>2357</v>
      </c>
      <c r="C65" s="46" t="str">
        <f>'DRAFT LIST'!D66</f>
        <v>Yoenis Cespedes (NYM - LF,CF) </v>
      </c>
      <c r="D65" s="79">
        <v>533</v>
      </c>
      <c r="E65" s="79">
        <v>79</v>
      </c>
      <c r="F65" s="79">
        <v>20</v>
      </c>
      <c r="G65" s="79">
        <v>80</v>
      </c>
      <c r="H65" s="79">
        <v>8</v>
      </c>
      <c r="I65" s="79">
        <v>0.26400000000000001</v>
      </c>
      <c r="J65" s="79">
        <v>0.32400000000000001</v>
      </c>
      <c r="K65" s="79">
        <v>141</v>
      </c>
      <c r="L65" s="79">
        <v>28</v>
      </c>
      <c r="M65" s="79">
        <v>4</v>
      </c>
      <c r="N65" s="79">
        <v>47</v>
      </c>
      <c r="O65" s="79">
        <v>95</v>
      </c>
      <c r="P65" s="79">
        <v>0.45</v>
      </c>
      <c r="Q65" s="79">
        <v>0.77400000000000002</v>
      </c>
      <c r="S65" s="11" t="str">
        <f t="shared" si="0"/>
        <v>Y</v>
      </c>
    </row>
    <row r="66" spans="1:19" ht="17.399999999999999" thickBot="1" x14ac:dyDescent="0.35">
      <c r="A66" s="11">
        <v>65</v>
      </c>
      <c r="B66" s="83" t="s">
        <v>2358</v>
      </c>
      <c r="C66" s="46" t="str">
        <f>'DRAFT LIST'!D67</f>
        <v>Christian Yelich (MIA - LF,CF) </v>
      </c>
      <c r="D66" s="80">
        <v>493</v>
      </c>
      <c r="E66" s="80">
        <v>70</v>
      </c>
      <c r="F66" s="80">
        <v>5</v>
      </c>
      <c r="G66" s="80">
        <v>34</v>
      </c>
      <c r="H66" s="80">
        <v>59</v>
      </c>
      <c r="I66" s="80">
        <v>0.249</v>
      </c>
      <c r="J66" s="80">
        <v>0.30199999999999999</v>
      </c>
      <c r="K66" s="80">
        <v>123</v>
      </c>
      <c r="L66" s="80">
        <v>21</v>
      </c>
      <c r="M66" s="80">
        <v>4</v>
      </c>
      <c r="N66" s="80">
        <v>37</v>
      </c>
      <c r="O66" s="80">
        <v>100</v>
      </c>
      <c r="P66" s="80">
        <v>0.34</v>
      </c>
      <c r="Q66" s="80">
        <v>0.64200000000000002</v>
      </c>
      <c r="S66" s="11" t="str">
        <f t="shared" si="0"/>
        <v>Y</v>
      </c>
    </row>
    <row r="67" spans="1:19" ht="15" thickBot="1" x14ac:dyDescent="0.35">
      <c r="A67" s="11">
        <v>66</v>
      </c>
      <c r="B67" s="84" t="s">
        <v>2359</v>
      </c>
      <c r="C67" s="46">
        <f>'DRAFT LIST'!D68</f>
        <v>0</v>
      </c>
      <c r="D67" s="79">
        <v>560</v>
      </c>
      <c r="E67" s="79">
        <v>85</v>
      </c>
      <c r="F67" s="79">
        <v>9</v>
      </c>
      <c r="G67" s="79">
        <v>61</v>
      </c>
      <c r="H67" s="79">
        <v>15</v>
      </c>
      <c r="I67" s="79">
        <v>0.307</v>
      </c>
      <c r="J67" s="79">
        <v>0.36799999999999999</v>
      </c>
      <c r="K67" s="79">
        <v>172</v>
      </c>
      <c r="L67" s="79">
        <v>27</v>
      </c>
      <c r="M67" s="79">
        <v>6</v>
      </c>
      <c r="N67" s="79">
        <v>54</v>
      </c>
      <c r="O67" s="79">
        <v>95</v>
      </c>
      <c r="P67" s="79">
        <v>0.42499999999999999</v>
      </c>
      <c r="Q67" s="79">
        <v>0.79200000000000004</v>
      </c>
      <c r="S67" s="11" t="str">
        <f t="shared" ref="S67:S130" si="1">IF(MATCH(B67,$C$2:$C$760,0),"Y","N")</f>
        <v>Y</v>
      </c>
    </row>
    <row r="68" spans="1:19" ht="17.399999999999999" thickBot="1" x14ac:dyDescent="0.35">
      <c r="A68" s="11">
        <v>67</v>
      </c>
      <c r="B68" s="83" t="s">
        <v>2360</v>
      </c>
      <c r="C68" s="46" t="str">
        <f>'DRAFT LIST'!D69</f>
        <v>Jean Segura (SEA - 2B,SS) </v>
      </c>
      <c r="D68" s="80">
        <v>543</v>
      </c>
      <c r="E68" s="80">
        <v>84</v>
      </c>
      <c r="F68" s="80">
        <v>26</v>
      </c>
      <c r="G68" s="80">
        <v>79</v>
      </c>
      <c r="H68" s="80">
        <v>6</v>
      </c>
      <c r="I68" s="80">
        <v>0.247</v>
      </c>
      <c r="J68" s="80">
        <v>0.36</v>
      </c>
      <c r="K68" s="80">
        <v>134</v>
      </c>
      <c r="L68" s="80">
        <v>28</v>
      </c>
      <c r="M68" s="80">
        <v>2</v>
      </c>
      <c r="N68" s="80">
        <v>96</v>
      </c>
      <c r="O68" s="80">
        <v>106</v>
      </c>
      <c r="P68" s="80">
        <v>0.45200000000000001</v>
      </c>
      <c r="Q68" s="80">
        <v>0.81200000000000006</v>
      </c>
      <c r="S68" s="11" t="str">
        <f t="shared" si="1"/>
        <v>Y</v>
      </c>
    </row>
    <row r="69" spans="1:19" ht="15" thickBot="1" x14ac:dyDescent="0.35">
      <c r="A69" s="11">
        <v>68</v>
      </c>
      <c r="B69" s="84" t="s">
        <v>2361</v>
      </c>
      <c r="C69" s="46" t="str">
        <f>'DRAFT LIST'!D70</f>
        <v>Dee Gordon (MIA - 2B) </v>
      </c>
      <c r="D69" s="79">
        <v>481</v>
      </c>
      <c r="E69" s="79">
        <v>82</v>
      </c>
      <c r="F69" s="79">
        <v>29</v>
      </c>
      <c r="G69" s="79">
        <v>88</v>
      </c>
      <c r="H69" s="79">
        <v>4</v>
      </c>
      <c r="I69" s="79">
        <v>0.247</v>
      </c>
      <c r="J69" s="79">
        <v>0.36199999999999999</v>
      </c>
      <c r="K69" s="79">
        <v>119</v>
      </c>
      <c r="L69" s="79">
        <v>24</v>
      </c>
      <c r="M69" s="79">
        <v>2</v>
      </c>
      <c r="N69" s="79">
        <v>87</v>
      </c>
      <c r="O69" s="79">
        <v>105</v>
      </c>
      <c r="P69" s="79">
        <v>0.48499999999999999</v>
      </c>
      <c r="Q69" s="79">
        <v>0.84699999999999998</v>
      </c>
      <c r="S69" s="11" t="str">
        <f t="shared" si="1"/>
        <v>Y</v>
      </c>
    </row>
    <row r="70" spans="1:19" ht="15" thickBot="1" x14ac:dyDescent="0.35">
      <c r="A70" s="11">
        <v>69</v>
      </c>
      <c r="B70" s="83" t="s">
        <v>2362</v>
      </c>
      <c r="C70" s="46" t="str">
        <f>'DRAFT LIST'!D71</f>
        <v>Chris Davis (BAL - 1B) </v>
      </c>
      <c r="D70" s="80">
        <v>521</v>
      </c>
      <c r="E70" s="80">
        <v>69</v>
      </c>
      <c r="F70" s="80">
        <v>28</v>
      </c>
      <c r="G70" s="80">
        <v>94</v>
      </c>
      <c r="H70" s="80">
        <v>3</v>
      </c>
      <c r="I70" s="80">
        <v>0.26</v>
      </c>
      <c r="J70" s="80">
        <v>0.314</v>
      </c>
      <c r="K70" s="80">
        <v>135</v>
      </c>
      <c r="L70" s="80">
        <v>21</v>
      </c>
      <c r="M70" s="80">
        <v>1</v>
      </c>
      <c r="N70" s="80">
        <v>41</v>
      </c>
      <c r="O70" s="80">
        <v>67</v>
      </c>
      <c r="P70" s="80">
        <v>0.46200000000000002</v>
      </c>
      <c r="Q70" s="80">
        <v>0.77600000000000002</v>
      </c>
      <c r="S70" s="11" t="str">
        <f t="shared" si="1"/>
        <v>Y</v>
      </c>
    </row>
    <row r="71" spans="1:19" ht="17.399999999999999" thickBot="1" x14ac:dyDescent="0.35">
      <c r="A71" s="11">
        <v>70</v>
      </c>
      <c r="B71" s="84" t="s">
        <v>2363</v>
      </c>
      <c r="C71" s="46" t="str">
        <f>'DRAFT LIST'!D72</f>
        <v>Kyle Schwarber (CHC - C,LF) </v>
      </c>
      <c r="D71" s="79">
        <v>452</v>
      </c>
      <c r="E71" s="79">
        <v>60</v>
      </c>
      <c r="F71" s="79">
        <v>16</v>
      </c>
      <c r="G71" s="79">
        <v>59</v>
      </c>
      <c r="H71" s="79">
        <v>15</v>
      </c>
      <c r="I71" s="79">
        <v>0.27400000000000002</v>
      </c>
      <c r="J71" s="79">
        <v>0.32300000000000001</v>
      </c>
      <c r="K71" s="79">
        <v>124</v>
      </c>
      <c r="L71" s="79">
        <v>27</v>
      </c>
      <c r="M71" s="79">
        <v>5</v>
      </c>
      <c r="N71" s="79">
        <v>33</v>
      </c>
      <c r="O71" s="79">
        <v>122</v>
      </c>
      <c r="P71" s="79">
        <v>0.46600000000000003</v>
      </c>
      <c r="Q71" s="79">
        <v>0.78900000000000003</v>
      </c>
      <c r="S71" s="11" t="str">
        <f t="shared" si="1"/>
        <v>Y</v>
      </c>
    </row>
    <row r="72" spans="1:19" ht="15" thickBot="1" x14ac:dyDescent="0.35">
      <c r="A72" s="11">
        <v>71</v>
      </c>
      <c r="B72" s="83" t="s">
        <v>2364</v>
      </c>
      <c r="C72" s="46">
        <f>'DRAFT LIST'!D73</f>
        <v>0</v>
      </c>
      <c r="D72" s="80">
        <v>525</v>
      </c>
      <c r="E72" s="80">
        <v>74</v>
      </c>
      <c r="F72" s="80">
        <v>12</v>
      </c>
      <c r="G72" s="80">
        <v>68</v>
      </c>
      <c r="H72" s="80">
        <v>21</v>
      </c>
      <c r="I72" s="80">
        <v>0.28399999999999997</v>
      </c>
      <c r="J72" s="80">
        <v>0.33100000000000002</v>
      </c>
      <c r="K72" s="80">
        <v>149</v>
      </c>
      <c r="L72" s="80">
        <v>28</v>
      </c>
      <c r="M72" s="80">
        <v>3</v>
      </c>
      <c r="N72" s="80">
        <v>36</v>
      </c>
      <c r="O72" s="80">
        <v>109</v>
      </c>
      <c r="P72" s="80">
        <v>0.41599999999999998</v>
      </c>
      <c r="Q72" s="80">
        <v>0.747</v>
      </c>
      <c r="S72" s="11" t="str">
        <f t="shared" si="1"/>
        <v>Y</v>
      </c>
    </row>
    <row r="73" spans="1:19" ht="17.399999999999999" thickBot="1" x14ac:dyDescent="0.35">
      <c r="A73" s="11">
        <v>72</v>
      </c>
      <c r="B73" s="84" t="s">
        <v>2365</v>
      </c>
      <c r="C73" s="46" t="str">
        <f>'DRAFT LIST'!D74</f>
        <v>Mark Trumbo (BAL - RF,DH) </v>
      </c>
      <c r="D73" s="79">
        <v>584</v>
      </c>
      <c r="E73" s="79">
        <v>89</v>
      </c>
      <c r="F73" s="79">
        <v>10</v>
      </c>
      <c r="G73" s="79">
        <v>57</v>
      </c>
      <c r="H73" s="79">
        <v>15</v>
      </c>
      <c r="I73" s="79">
        <v>0.28999999999999998</v>
      </c>
      <c r="J73" s="79">
        <v>0.35099999999999998</v>
      </c>
      <c r="K73" s="79">
        <v>169</v>
      </c>
      <c r="L73" s="79">
        <v>29</v>
      </c>
      <c r="M73" s="79">
        <v>8</v>
      </c>
      <c r="N73" s="79">
        <v>55</v>
      </c>
      <c r="O73" s="79">
        <v>105</v>
      </c>
      <c r="P73" s="79">
        <v>0.42099999999999999</v>
      </c>
      <c r="Q73" s="79">
        <v>0.77300000000000002</v>
      </c>
      <c r="S73" s="11" t="str">
        <f t="shared" si="1"/>
        <v>Y</v>
      </c>
    </row>
    <row r="74" spans="1:19" ht="15" thickBot="1" x14ac:dyDescent="0.35">
      <c r="A74" s="11">
        <v>73</v>
      </c>
      <c r="B74" s="83" t="s">
        <v>2366</v>
      </c>
      <c r="C74" s="46">
        <f>'DRAFT LIST'!D75</f>
        <v>0</v>
      </c>
      <c r="D74" s="80">
        <v>515</v>
      </c>
      <c r="E74" s="80">
        <v>74</v>
      </c>
      <c r="F74" s="80">
        <v>21</v>
      </c>
      <c r="G74" s="80">
        <v>82</v>
      </c>
      <c r="H74" s="80">
        <v>5</v>
      </c>
      <c r="I74" s="80">
        <v>0.28399999999999997</v>
      </c>
      <c r="J74" s="80">
        <v>0.34100000000000003</v>
      </c>
      <c r="K74" s="80">
        <v>146</v>
      </c>
      <c r="L74" s="80">
        <v>32</v>
      </c>
      <c r="M74" s="80">
        <v>3</v>
      </c>
      <c r="N74" s="80">
        <v>45</v>
      </c>
      <c r="O74" s="80">
        <v>98</v>
      </c>
      <c r="P74" s="80">
        <v>0.47899999999999998</v>
      </c>
      <c r="Q74" s="80">
        <v>0.82</v>
      </c>
      <c r="S74" s="11" t="str">
        <f t="shared" si="1"/>
        <v>Y</v>
      </c>
    </row>
    <row r="75" spans="1:19" ht="15" thickBot="1" x14ac:dyDescent="0.35">
      <c r="A75" s="11">
        <v>74</v>
      </c>
      <c r="B75" s="84" t="s">
        <v>2367</v>
      </c>
      <c r="C75" s="46">
        <f>'DRAFT LIST'!D76</f>
        <v>0</v>
      </c>
      <c r="D75" s="79">
        <v>562</v>
      </c>
      <c r="E75" s="79">
        <v>77</v>
      </c>
      <c r="F75" s="79">
        <v>12</v>
      </c>
      <c r="G75" s="79">
        <v>49</v>
      </c>
      <c r="H75" s="79">
        <v>20</v>
      </c>
      <c r="I75" s="79">
        <v>0.28000000000000003</v>
      </c>
      <c r="J75" s="79">
        <v>0.33800000000000002</v>
      </c>
      <c r="K75" s="79">
        <v>157</v>
      </c>
      <c r="L75" s="79">
        <v>26</v>
      </c>
      <c r="M75" s="79">
        <v>4</v>
      </c>
      <c r="N75" s="79">
        <v>50</v>
      </c>
      <c r="O75" s="79">
        <v>130</v>
      </c>
      <c r="P75" s="79">
        <v>0.40400000000000003</v>
      </c>
      <c r="Q75" s="79">
        <v>0.74199999999999999</v>
      </c>
      <c r="S75" s="11" t="str">
        <f t="shared" si="1"/>
        <v>Y</v>
      </c>
    </row>
    <row r="76" spans="1:19" ht="17.399999999999999" thickBot="1" x14ac:dyDescent="0.35">
      <c r="A76" s="11">
        <v>75</v>
      </c>
      <c r="B76" s="83" t="s">
        <v>2368</v>
      </c>
      <c r="C76" s="46" t="str">
        <f>'DRAFT LIST'!D77</f>
        <v>Andrew McCutchen (PIT - CF) </v>
      </c>
      <c r="D76" s="80">
        <v>516</v>
      </c>
      <c r="E76" s="80">
        <v>76</v>
      </c>
      <c r="F76" s="80">
        <v>18</v>
      </c>
      <c r="G76" s="80">
        <v>73</v>
      </c>
      <c r="H76" s="80">
        <v>8</v>
      </c>
      <c r="I76" s="80">
        <v>0.25600000000000001</v>
      </c>
      <c r="J76" s="80">
        <v>0.32500000000000001</v>
      </c>
      <c r="K76" s="80">
        <v>132</v>
      </c>
      <c r="L76" s="80">
        <v>30</v>
      </c>
      <c r="M76" s="80">
        <v>4</v>
      </c>
      <c r="N76" s="80">
        <v>53</v>
      </c>
      <c r="O76" s="80">
        <v>134</v>
      </c>
      <c r="P76" s="80">
        <v>0.442</v>
      </c>
      <c r="Q76" s="80">
        <v>0.76700000000000002</v>
      </c>
      <c r="S76" s="11" t="str">
        <f t="shared" si="1"/>
        <v>Y</v>
      </c>
    </row>
    <row r="77" spans="1:19" ht="15" thickBot="1" x14ac:dyDescent="0.35">
      <c r="A77" s="11">
        <v>76</v>
      </c>
      <c r="B77" s="84" t="s">
        <v>2369</v>
      </c>
      <c r="C77" s="46">
        <f>'DRAFT LIST'!D78</f>
        <v>0</v>
      </c>
      <c r="D77" s="79">
        <v>566</v>
      </c>
      <c r="E77" s="79">
        <v>77</v>
      </c>
      <c r="F77" s="79">
        <v>19</v>
      </c>
      <c r="G77" s="79">
        <v>82</v>
      </c>
      <c r="H77" s="79">
        <v>7</v>
      </c>
      <c r="I77" s="79">
        <v>0.27100000000000002</v>
      </c>
      <c r="J77" s="79">
        <v>0.33</v>
      </c>
      <c r="K77" s="79">
        <v>153</v>
      </c>
      <c r="L77" s="79">
        <v>33</v>
      </c>
      <c r="M77" s="79">
        <v>3</v>
      </c>
      <c r="N77" s="79">
        <v>50</v>
      </c>
      <c r="O77" s="79">
        <v>119</v>
      </c>
      <c r="P77" s="79">
        <v>0.441</v>
      </c>
      <c r="Q77" s="79">
        <v>0.77</v>
      </c>
      <c r="S77" s="11" t="str">
        <f t="shared" si="1"/>
        <v>Y</v>
      </c>
    </row>
    <row r="78" spans="1:19" ht="15" thickBot="1" x14ac:dyDescent="0.35">
      <c r="A78" s="11">
        <v>77</v>
      </c>
      <c r="B78" s="83" t="s">
        <v>2370</v>
      </c>
      <c r="C78" s="46">
        <f>'DRAFT LIST'!D79</f>
        <v>0</v>
      </c>
      <c r="D78" s="80">
        <v>553</v>
      </c>
      <c r="E78" s="80">
        <v>79</v>
      </c>
      <c r="F78" s="80">
        <v>12</v>
      </c>
      <c r="G78" s="80">
        <v>61</v>
      </c>
      <c r="H78" s="80">
        <v>6</v>
      </c>
      <c r="I78" s="80">
        <v>0.29299999999999998</v>
      </c>
      <c r="J78" s="80">
        <v>0.35399999999999998</v>
      </c>
      <c r="K78" s="80">
        <v>162</v>
      </c>
      <c r="L78" s="80">
        <v>30</v>
      </c>
      <c r="M78" s="80">
        <v>1</v>
      </c>
      <c r="N78" s="80">
        <v>52</v>
      </c>
      <c r="O78" s="80">
        <v>70</v>
      </c>
      <c r="P78" s="80">
        <v>0.41599999999999998</v>
      </c>
      <c r="Q78" s="80">
        <v>0.77</v>
      </c>
      <c r="S78" s="11" t="str">
        <f t="shared" si="1"/>
        <v>Y</v>
      </c>
    </row>
    <row r="79" spans="1:19" ht="15" thickBot="1" x14ac:dyDescent="0.35">
      <c r="A79" s="11">
        <v>78</v>
      </c>
      <c r="B79" s="84" t="s">
        <v>2371</v>
      </c>
      <c r="C79" s="46" t="str">
        <f>'DRAFT LIST'!D80</f>
        <v>J.D. Martinez (DET - RF) </v>
      </c>
      <c r="D79" s="79">
        <v>504</v>
      </c>
      <c r="E79" s="79">
        <v>70</v>
      </c>
      <c r="F79" s="79">
        <v>13</v>
      </c>
      <c r="G79" s="79">
        <v>67</v>
      </c>
      <c r="H79" s="79">
        <v>12</v>
      </c>
      <c r="I79" s="79">
        <v>0.28000000000000003</v>
      </c>
      <c r="J79" s="79">
        <v>0.33700000000000002</v>
      </c>
      <c r="K79" s="79">
        <v>141</v>
      </c>
      <c r="L79" s="79">
        <v>32</v>
      </c>
      <c r="M79" s="79">
        <v>7</v>
      </c>
      <c r="N79" s="79">
        <v>43</v>
      </c>
      <c r="O79" s="79">
        <v>82</v>
      </c>
      <c r="P79" s="79">
        <v>0.45700000000000002</v>
      </c>
      <c r="Q79" s="79">
        <v>0.79400000000000004</v>
      </c>
      <c r="S79" s="11" t="str">
        <f t="shared" si="1"/>
        <v>Y</v>
      </c>
    </row>
    <row r="80" spans="1:19" ht="15" thickBot="1" x14ac:dyDescent="0.35">
      <c r="A80" s="11">
        <v>79</v>
      </c>
      <c r="B80" s="83" t="s">
        <v>2372</v>
      </c>
      <c r="C80" s="46">
        <f>'DRAFT LIST'!D81</f>
        <v>0</v>
      </c>
      <c r="D80" s="80">
        <v>504</v>
      </c>
      <c r="E80" s="80">
        <v>71</v>
      </c>
      <c r="F80" s="80">
        <v>30</v>
      </c>
      <c r="G80" s="80">
        <v>84</v>
      </c>
      <c r="H80" s="80">
        <v>2</v>
      </c>
      <c r="I80" s="80">
        <v>0.23699999999999999</v>
      </c>
      <c r="J80" s="80">
        <v>0.32700000000000001</v>
      </c>
      <c r="K80" s="80">
        <v>120</v>
      </c>
      <c r="L80" s="80">
        <v>26</v>
      </c>
      <c r="M80" s="80">
        <v>2</v>
      </c>
      <c r="N80" s="80">
        <v>67</v>
      </c>
      <c r="O80" s="80">
        <v>197</v>
      </c>
      <c r="P80" s="80">
        <v>0.47199999999999998</v>
      </c>
      <c r="Q80" s="80">
        <v>0.79900000000000004</v>
      </c>
      <c r="S80" s="11" t="str">
        <f t="shared" si="1"/>
        <v>Y</v>
      </c>
    </row>
    <row r="81" spans="1:19" ht="15" thickBot="1" x14ac:dyDescent="0.35">
      <c r="A81" s="11">
        <v>80</v>
      </c>
      <c r="B81" s="84" t="s">
        <v>2373</v>
      </c>
      <c r="C81" s="46" t="str">
        <f>'DRAFT LIST'!D82</f>
        <v>Hanley Ramirez (BOS - 1B) </v>
      </c>
      <c r="D81" s="79">
        <v>416</v>
      </c>
      <c r="E81" s="79">
        <v>54</v>
      </c>
      <c r="F81" s="79">
        <v>15</v>
      </c>
      <c r="G81" s="79">
        <v>59</v>
      </c>
      <c r="H81" s="79">
        <v>4</v>
      </c>
      <c r="I81" s="79">
        <v>0.27500000000000002</v>
      </c>
      <c r="J81" s="79">
        <v>0.33800000000000002</v>
      </c>
      <c r="K81" s="79">
        <v>115</v>
      </c>
      <c r="L81" s="79">
        <v>23</v>
      </c>
      <c r="M81" s="79">
        <v>2</v>
      </c>
      <c r="N81" s="79">
        <v>39</v>
      </c>
      <c r="O81" s="79">
        <v>91</v>
      </c>
      <c r="P81" s="79">
        <v>0.45300000000000001</v>
      </c>
      <c r="Q81" s="79">
        <v>0.79100000000000004</v>
      </c>
      <c r="S81" s="11" t="str">
        <f t="shared" si="1"/>
        <v>Y</v>
      </c>
    </row>
    <row r="82" spans="1:19" ht="15" thickBot="1" x14ac:dyDescent="0.35">
      <c r="A82" s="11">
        <v>81</v>
      </c>
      <c r="B82" s="83" t="s">
        <v>2374</v>
      </c>
      <c r="C82" s="46">
        <f>'DRAFT LIST'!D83</f>
        <v>0</v>
      </c>
      <c r="D82" s="80">
        <v>554</v>
      </c>
      <c r="E82" s="80">
        <v>76</v>
      </c>
      <c r="F82" s="80">
        <v>10</v>
      </c>
      <c r="G82" s="80">
        <v>64</v>
      </c>
      <c r="H82" s="80">
        <v>21</v>
      </c>
      <c r="I82" s="80">
        <v>0.28499999999999998</v>
      </c>
      <c r="J82" s="80">
        <v>0.33800000000000002</v>
      </c>
      <c r="K82" s="80">
        <v>158</v>
      </c>
      <c r="L82" s="80">
        <v>36</v>
      </c>
      <c r="M82" s="80">
        <v>3</v>
      </c>
      <c r="N82" s="80">
        <v>44</v>
      </c>
      <c r="O82" s="80">
        <v>61</v>
      </c>
      <c r="P82" s="80">
        <v>0.41899999999999998</v>
      </c>
      <c r="Q82" s="80">
        <v>0.75700000000000001</v>
      </c>
      <c r="S82" s="11" t="str">
        <f t="shared" si="1"/>
        <v>Y</v>
      </c>
    </row>
    <row r="83" spans="1:19" ht="15" thickBot="1" x14ac:dyDescent="0.35">
      <c r="A83" s="11">
        <v>82</v>
      </c>
      <c r="B83" s="84" t="s">
        <v>2375</v>
      </c>
      <c r="C83" s="46">
        <f>'DRAFT LIST'!D84</f>
        <v>0</v>
      </c>
      <c r="D83" s="79">
        <v>529</v>
      </c>
      <c r="E83" s="79">
        <v>69</v>
      </c>
      <c r="F83" s="79">
        <v>21</v>
      </c>
      <c r="G83" s="79">
        <v>89</v>
      </c>
      <c r="H83" s="79">
        <v>0</v>
      </c>
      <c r="I83" s="79">
        <v>0.27200000000000002</v>
      </c>
      <c r="J83" s="79">
        <v>0.33700000000000002</v>
      </c>
      <c r="K83" s="79">
        <v>144</v>
      </c>
      <c r="L83" s="79">
        <v>27</v>
      </c>
      <c r="M83" s="79">
        <v>0</v>
      </c>
      <c r="N83" s="79">
        <v>51</v>
      </c>
      <c r="O83" s="79">
        <v>107</v>
      </c>
      <c r="P83" s="79">
        <v>0.44600000000000001</v>
      </c>
      <c r="Q83" s="79">
        <v>0.78300000000000003</v>
      </c>
      <c r="S83" s="11" t="str">
        <f t="shared" si="1"/>
        <v>Y</v>
      </c>
    </row>
    <row r="84" spans="1:19" ht="15" thickBot="1" x14ac:dyDescent="0.35">
      <c r="A84" s="11">
        <v>83</v>
      </c>
      <c r="B84" s="83" t="s">
        <v>2376</v>
      </c>
      <c r="C84" s="46" t="str">
        <f>'DRAFT LIST'!D85</f>
        <v>DJ LeMahieu (COL - 2B) </v>
      </c>
      <c r="D84" s="80">
        <v>564</v>
      </c>
      <c r="E84" s="80">
        <v>71</v>
      </c>
      <c r="F84" s="80">
        <v>25</v>
      </c>
      <c r="G84" s="80">
        <v>87</v>
      </c>
      <c r="H84" s="80">
        <v>2</v>
      </c>
      <c r="I84" s="80">
        <v>0.26400000000000001</v>
      </c>
      <c r="J84" s="80">
        <v>0.312</v>
      </c>
      <c r="K84" s="80">
        <v>149</v>
      </c>
      <c r="L84" s="80">
        <v>29</v>
      </c>
      <c r="M84" s="80">
        <v>2</v>
      </c>
      <c r="N84" s="80">
        <v>39</v>
      </c>
      <c r="O84" s="80">
        <v>102</v>
      </c>
      <c r="P84" s="80">
        <v>0.45300000000000001</v>
      </c>
      <c r="Q84" s="80">
        <v>0.76500000000000001</v>
      </c>
      <c r="S84" s="11" t="e">
        <f t="shared" si="1"/>
        <v>#N/A</v>
      </c>
    </row>
    <row r="85" spans="1:19" ht="15" thickBot="1" x14ac:dyDescent="0.35">
      <c r="A85" s="11">
        <v>84</v>
      </c>
      <c r="B85" s="84" t="s">
        <v>2377</v>
      </c>
      <c r="C85" s="46" t="str">
        <f>'DRAFT LIST'!D86</f>
        <v>Alex Bregman (HOU - 3B) </v>
      </c>
      <c r="D85" s="79">
        <v>500</v>
      </c>
      <c r="E85" s="79">
        <v>69</v>
      </c>
      <c r="F85" s="79">
        <v>21</v>
      </c>
      <c r="G85" s="79">
        <v>77</v>
      </c>
      <c r="H85" s="79">
        <v>5</v>
      </c>
      <c r="I85" s="79">
        <v>0.253</v>
      </c>
      <c r="J85" s="79">
        <v>0.32800000000000001</v>
      </c>
      <c r="K85" s="79">
        <v>127</v>
      </c>
      <c r="L85" s="79">
        <v>26</v>
      </c>
      <c r="M85" s="79">
        <v>6</v>
      </c>
      <c r="N85" s="79">
        <v>55</v>
      </c>
      <c r="O85" s="79">
        <v>145</v>
      </c>
      <c r="P85" s="79">
        <v>0.46200000000000002</v>
      </c>
      <c r="Q85" s="79">
        <v>0.79</v>
      </c>
      <c r="S85" s="11" t="str">
        <f t="shared" si="1"/>
        <v>Y</v>
      </c>
    </row>
    <row r="86" spans="1:19" ht="17.399999999999999" thickBot="1" x14ac:dyDescent="0.35">
      <c r="A86" s="11">
        <v>85</v>
      </c>
      <c r="B86" s="83" t="s">
        <v>2378</v>
      </c>
      <c r="C86" s="46" t="str">
        <f>'DRAFT LIST'!D87</f>
        <v>Ian Desmond (COL - LF,CF) </v>
      </c>
      <c r="D86" s="80">
        <v>579</v>
      </c>
      <c r="E86" s="80">
        <v>85</v>
      </c>
      <c r="F86" s="80">
        <v>20</v>
      </c>
      <c r="G86" s="80">
        <v>74</v>
      </c>
      <c r="H86" s="80">
        <v>3</v>
      </c>
      <c r="I86" s="80">
        <v>0.26500000000000001</v>
      </c>
      <c r="J86" s="80">
        <v>0.32700000000000001</v>
      </c>
      <c r="K86" s="80">
        <v>154</v>
      </c>
      <c r="L86" s="80">
        <v>29</v>
      </c>
      <c r="M86" s="80">
        <v>3</v>
      </c>
      <c r="N86" s="80">
        <v>54</v>
      </c>
      <c r="O86" s="80">
        <v>128</v>
      </c>
      <c r="P86" s="80">
        <v>0.433</v>
      </c>
      <c r="Q86" s="80">
        <v>0.76100000000000001</v>
      </c>
      <c r="S86" s="11" t="str">
        <f t="shared" si="1"/>
        <v>Y</v>
      </c>
    </row>
    <row r="87" spans="1:19" ht="17.399999999999999" thickBot="1" x14ac:dyDescent="0.35">
      <c r="A87" s="11">
        <v>86</v>
      </c>
      <c r="B87" s="84" t="s">
        <v>2379</v>
      </c>
      <c r="C87" s="46" t="str">
        <f>'DRAFT LIST'!D88</f>
        <v>Jose Bautista (TOR - RF,DH) </v>
      </c>
      <c r="D87" s="79">
        <v>491</v>
      </c>
      <c r="E87" s="79">
        <v>70</v>
      </c>
      <c r="F87" s="79">
        <v>16</v>
      </c>
      <c r="G87" s="79">
        <v>65</v>
      </c>
      <c r="H87" s="79">
        <v>7</v>
      </c>
      <c r="I87" s="79">
        <v>0.27900000000000003</v>
      </c>
      <c r="J87" s="79">
        <v>0.33400000000000002</v>
      </c>
      <c r="K87" s="79">
        <v>137</v>
      </c>
      <c r="L87" s="79">
        <v>31</v>
      </c>
      <c r="M87" s="79">
        <v>3</v>
      </c>
      <c r="N87" s="79">
        <v>41</v>
      </c>
      <c r="O87" s="79">
        <v>80</v>
      </c>
      <c r="P87" s="79">
        <v>0.45400000000000001</v>
      </c>
      <c r="Q87" s="79">
        <v>0.78800000000000003</v>
      </c>
      <c r="S87" s="11" t="str">
        <f t="shared" si="1"/>
        <v>Y</v>
      </c>
    </row>
    <row r="88" spans="1:19" ht="17.399999999999999" thickBot="1" x14ac:dyDescent="0.35">
      <c r="A88" s="11">
        <v>87</v>
      </c>
      <c r="B88" s="83" t="s">
        <v>2380</v>
      </c>
      <c r="C88" s="46" t="str">
        <f>'DRAFT LIST'!D89</f>
        <v>Matt Carpenter (STL - 1B,2B,3B) </v>
      </c>
      <c r="D88" s="80">
        <v>538</v>
      </c>
      <c r="E88" s="80">
        <v>72</v>
      </c>
      <c r="F88" s="80">
        <v>20</v>
      </c>
      <c r="G88" s="80">
        <v>79</v>
      </c>
      <c r="H88" s="80">
        <v>5</v>
      </c>
      <c r="I88" s="80">
        <v>0.251</v>
      </c>
      <c r="J88" s="80">
        <v>0.314</v>
      </c>
      <c r="K88" s="80">
        <v>135</v>
      </c>
      <c r="L88" s="80">
        <v>27</v>
      </c>
      <c r="M88" s="80">
        <v>3</v>
      </c>
      <c r="N88" s="80">
        <v>49</v>
      </c>
      <c r="O88" s="80">
        <v>138</v>
      </c>
      <c r="P88" s="80">
        <v>0.42499999999999999</v>
      </c>
      <c r="Q88" s="80">
        <v>0.73899999999999999</v>
      </c>
      <c r="S88" s="11" t="str">
        <f t="shared" si="1"/>
        <v>Y</v>
      </c>
    </row>
    <row r="89" spans="1:19" ht="15" thickBot="1" x14ac:dyDescent="0.35">
      <c r="A89" s="11">
        <v>88</v>
      </c>
      <c r="B89" s="84" t="s">
        <v>2381</v>
      </c>
      <c r="C89" s="46">
        <f>'DRAFT LIST'!D90</f>
        <v>0</v>
      </c>
      <c r="D89" s="79">
        <v>522</v>
      </c>
      <c r="E89" s="79">
        <v>72</v>
      </c>
      <c r="F89" s="79">
        <v>30</v>
      </c>
      <c r="G89" s="79">
        <v>90</v>
      </c>
      <c r="H89" s="79">
        <v>5</v>
      </c>
      <c r="I89" s="79">
        <v>0.23799999999999999</v>
      </c>
      <c r="J89" s="79">
        <v>0.28699999999999998</v>
      </c>
      <c r="K89" s="79">
        <v>124</v>
      </c>
      <c r="L89" s="79">
        <v>24</v>
      </c>
      <c r="M89" s="79">
        <v>3</v>
      </c>
      <c r="N89" s="79">
        <v>36</v>
      </c>
      <c r="O89" s="79">
        <v>149</v>
      </c>
      <c r="P89" s="79">
        <v>0.47099999999999997</v>
      </c>
      <c r="Q89" s="79">
        <v>0.75800000000000001</v>
      </c>
      <c r="S89" s="11" t="str">
        <f t="shared" si="1"/>
        <v>Y</v>
      </c>
    </row>
    <row r="90" spans="1:19" ht="15" thickBot="1" x14ac:dyDescent="0.35">
      <c r="A90" s="11">
        <v>89</v>
      </c>
      <c r="B90" s="83" t="s">
        <v>2382</v>
      </c>
      <c r="C90" s="46" t="str">
        <f>'DRAFT LIST'!D91</f>
        <v>Matt Kemp (ATL - LF,RF) </v>
      </c>
      <c r="D90" s="80">
        <v>457</v>
      </c>
      <c r="E90" s="80">
        <v>52</v>
      </c>
      <c r="F90" s="80">
        <v>10</v>
      </c>
      <c r="G90" s="80">
        <v>50</v>
      </c>
      <c r="H90" s="80">
        <v>10</v>
      </c>
      <c r="I90" s="80">
        <v>0.27900000000000003</v>
      </c>
      <c r="J90" s="80">
        <v>0.318</v>
      </c>
      <c r="K90" s="80">
        <v>128</v>
      </c>
      <c r="L90" s="80">
        <v>26</v>
      </c>
      <c r="M90" s="80">
        <v>3</v>
      </c>
      <c r="N90" s="80">
        <v>26</v>
      </c>
      <c r="O90" s="80">
        <v>84</v>
      </c>
      <c r="P90" s="80">
        <v>0.41799999999999998</v>
      </c>
      <c r="Q90" s="80">
        <v>0.73599999999999999</v>
      </c>
      <c r="S90" s="11" t="str">
        <f t="shared" si="1"/>
        <v>Y</v>
      </c>
    </row>
    <row r="91" spans="1:19" ht="15" thickBot="1" x14ac:dyDescent="0.35">
      <c r="A91" s="11">
        <v>90</v>
      </c>
      <c r="B91" s="84" t="s">
        <v>2383</v>
      </c>
      <c r="C91" s="46">
        <f>'DRAFT LIST'!D92</f>
        <v>0</v>
      </c>
      <c r="D91" s="79">
        <v>511</v>
      </c>
      <c r="E91" s="79">
        <v>55</v>
      </c>
      <c r="F91" s="79">
        <v>21</v>
      </c>
      <c r="G91" s="79">
        <v>66</v>
      </c>
      <c r="H91" s="79">
        <v>0</v>
      </c>
      <c r="I91" s="79">
        <v>0.255</v>
      </c>
      <c r="J91" s="79">
        <v>0.28299999999999997</v>
      </c>
      <c r="K91" s="79">
        <v>130</v>
      </c>
      <c r="L91" s="79">
        <v>25</v>
      </c>
      <c r="M91" s="79">
        <v>2</v>
      </c>
      <c r="N91" s="79">
        <v>20</v>
      </c>
      <c r="O91" s="79">
        <v>100</v>
      </c>
      <c r="P91" s="79">
        <v>0.433</v>
      </c>
      <c r="Q91" s="79">
        <v>0.71499999999999997</v>
      </c>
      <c r="S91" s="11" t="e">
        <f t="shared" si="1"/>
        <v>#N/A</v>
      </c>
    </row>
    <row r="92" spans="1:19" ht="15" thickBot="1" x14ac:dyDescent="0.35">
      <c r="A92" s="11">
        <v>91</v>
      </c>
      <c r="B92" s="83" t="s">
        <v>2384</v>
      </c>
      <c r="C92" s="46">
        <f>'DRAFT LIST'!D93</f>
        <v>0</v>
      </c>
      <c r="D92" s="80">
        <v>544</v>
      </c>
      <c r="E92" s="80">
        <v>70</v>
      </c>
      <c r="F92" s="80">
        <v>21</v>
      </c>
      <c r="G92" s="80">
        <v>77</v>
      </c>
      <c r="H92" s="80">
        <v>2</v>
      </c>
      <c r="I92" s="80">
        <v>0.27100000000000002</v>
      </c>
      <c r="J92" s="80">
        <v>0.32200000000000001</v>
      </c>
      <c r="K92" s="80">
        <v>147</v>
      </c>
      <c r="L92" s="80">
        <v>27</v>
      </c>
      <c r="M92" s="80">
        <v>4</v>
      </c>
      <c r="N92" s="80">
        <v>41</v>
      </c>
      <c r="O92" s="80">
        <v>124</v>
      </c>
      <c r="P92" s="80">
        <v>0.45100000000000001</v>
      </c>
      <c r="Q92" s="80">
        <v>0.77300000000000002</v>
      </c>
      <c r="S92" s="11" t="str">
        <f t="shared" si="1"/>
        <v>Y</v>
      </c>
    </row>
    <row r="93" spans="1:19" ht="15" thickBot="1" x14ac:dyDescent="0.35">
      <c r="A93" s="11">
        <v>92</v>
      </c>
      <c r="B93" s="84" t="s">
        <v>2385</v>
      </c>
      <c r="C93" s="46">
        <f>'DRAFT LIST'!D94</f>
        <v>0</v>
      </c>
      <c r="D93" s="79">
        <v>467</v>
      </c>
      <c r="E93" s="79">
        <v>66</v>
      </c>
      <c r="F93" s="79">
        <v>17</v>
      </c>
      <c r="G93" s="79">
        <v>71</v>
      </c>
      <c r="H93" s="79">
        <v>4</v>
      </c>
      <c r="I93" s="79">
        <v>0.27500000000000002</v>
      </c>
      <c r="J93" s="79">
        <v>0.33400000000000002</v>
      </c>
      <c r="K93" s="79">
        <v>128</v>
      </c>
      <c r="L93" s="79">
        <v>23</v>
      </c>
      <c r="M93" s="79">
        <v>3</v>
      </c>
      <c r="N93" s="79">
        <v>42</v>
      </c>
      <c r="O93" s="79">
        <v>106</v>
      </c>
      <c r="P93" s="79">
        <v>0.44800000000000001</v>
      </c>
      <c r="Q93" s="79">
        <v>0.78200000000000003</v>
      </c>
      <c r="S93" s="11" t="e">
        <f t="shared" si="1"/>
        <v>#N/A</v>
      </c>
    </row>
    <row r="94" spans="1:19" ht="15" thickBot="1" x14ac:dyDescent="0.35">
      <c r="A94" s="11">
        <v>93</v>
      </c>
      <c r="B94" s="83" t="s">
        <v>2386</v>
      </c>
      <c r="C94" s="46">
        <f>'DRAFT LIST'!D95</f>
        <v>0</v>
      </c>
      <c r="D94" s="80">
        <v>482</v>
      </c>
      <c r="E94" s="80">
        <v>65</v>
      </c>
      <c r="F94" s="80">
        <v>21</v>
      </c>
      <c r="G94" s="80">
        <v>71</v>
      </c>
      <c r="H94" s="80">
        <v>1</v>
      </c>
      <c r="I94" s="80">
        <v>0.26200000000000001</v>
      </c>
      <c r="J94" s="80">
        <v>0.32200000000000001</v>
      </c>
      <c r="K94" s="80">
        <v>126</v>
      </c>
      <c r="L94" s="80">
        <v>22</v>
      </c>
      <c r="M94" s="80">
        <v>1</v>
      </c>
      <c r="N94" s="80">
        <v>43</v>
      </c>
      <c r="O94" s="80">
        <v>105</v>
      </c>
      <c r="P94" s="80">
        <v>0.44400000000000001</v>
      </c>
      <c r="Q94" s="80">
        <v>0.76600000000000001</v>
      </c>
      <c r="S94" s="11" t="str">
        <f t="shared" si="1"/>
        <v>Y</v>
      </c>
    </row>
    <row r="95" spans="1:19" ht="15" thickBot="1" x14ac:dyDescent="0.35">
      <c r="A95" s="11">
        <v>94</v>
      </c>
      <c r="B95" s="84" t="s">
        <v>2387</v>
      </c>
      <c r="C95" s="46" t="str">
        <f>'DRAFT LIST'!D96</f>
        <v>Adam Jones (BAL - CF) </v>
      </c>
      <c r="D95" s="79">
        <v>378</v>
      </c>
      <c r="E95" s="79">
        <v>50</v>
      </c>
      <c r="F95" s="79">
        <v>21</v>
      </c>
      <c r="G95" s="79">
        <v>61</v>
      </c>
      <c r="H95" s="79">
        <v>1</v>
      </c>
      <c r="I95" s="79">
        <v>0.23200000000000001</v>
      </c>
      <c r="J95" s="79">
        <v>0.34</v>
      </c>
      <c r="K95" s="79">
        <v>88</v>
      </c>
      <c r="L95" s="79">
        <v>15</v>
      </c>
      <c r="M95" s="79">
        <v>1</v>
      </c>
      <c r="N95" s="79">
        <v>62</v>
      </c>
      <c r="O95" s="79">
        <v>109</v>
      </c>
      <c r="P95" s="79">
        <v>0.44</v>
      </c>
      <c r="Q95" s="79">
        <v>0.78</v>
      </c>
      <c r="S95" s="11" t="e">
        <f t="shared" si="1"/>
        <v>#N/A</v>
      </c>
    </row>
    <row r="96" spans="1:19" ht="15" thickBot="1" x14ac:dyDescent="0.35">
      <c r="A96" s="11">
        <v>95</v>
      </c>
      <c r="B96" s="83" t="s">
        <v>2388</v>
      </c>
      <c r="C96" s="46">
        <f>'DRAFT LIST'!D97</f>
        <v>0</v>
      </c>
      <c r="D96" s="80">
        <v>512</v>
      </c>
      <c r="E96" s="80">
        <v>72</v>
      </c>
      <c r="F96" s="80">
        <v>18</v>
      </c>
      <c r="G96" s="80">
        <v>73</v>
      </c>
      <c r="H96" s="80">
        <v>4</v>
      </c>
      <c r="I96" s="80">
        <v>0.26700000000000002</v>
      </c>
      <c r="J96" s="80">
        <v>0.36199999999999999</v>
      </c>
      <c r="K96" s="80">
        <v>136</v>
      </c>
      <c r="L96" s="80">
        <v>32</v>
      </c>
      <c r="M96" s="80">
        <v>5</v>
      </c>
      <c r="N96" s="80">
        <v>77</v>
      </c>
      <c r="O96" s="80">
        <v>145</v>
      </c>
      <c r="P96" s="80">
        <v>0.46</v>
      </c>
      <c r="Q96" s="80">
        <v>0.82199999999999995</v>
      </c>
      <c r="S96" s="11" t="e">
        <f t="shared" si="1"/>
        <v>#N/A</v>
      </c>
    </row>
    <row r="97" spans="1:19" ht="17.399999999999999" thickBot="1" x14ac:dyDescent="0.35">
      <c r="A97" s="11">
        <v>96</v>
      </c>
      <c r="B97" s="84" t="s">
        <v>2389</v>
      </c>
      <c r="C97" s="46" t="str">
        <f>'DRAFT LIST'!D98</f>
        <v>Todd Frazier (CWS - 1B,3B) </v>
      </c>
      <c r="D97" s="79">
        <v>491</v>
      </c>
      <c r="E97" s="79">
        <v>61</v>
      </c>
      <c r="F97" s="79">
        <v>20</v>
      </c>
      <c r="G97" s="79">
        <v>79</v>
      </c>
      <c r="H97" s="79">
        <v>1</v>
      </c>
      <c r="I97" s="79">
        <v>0.27900000000000003</v>
      </c>
      <c r="J97" s="79">
        <v>0.33700000000000002</v>
      </c>
      <c r="K97" s="79">
        <v>137</v>
      </c>
      <c r="L97" s="79">
        <v>22</v>
      </c>
      <c r="M97" s="79">
        <v>1</v>
      </c>
      <c r="N97" s="79">
        <v>43</v>
      </c>
      <c r="O97" s="79">
        <v>69</v>
      </c>
      <c r="P97" s="79">
        <v>0.44600000000000001</v>
      </c>
      <c r="Q97" s="79">
        <v>0.78300000000000003</v>
      </c>
      <c r="S97" s="11" t="e">
        <f t="shared" si="1"/>
        <v>#N/A</v>
      </c>
    </row>
    <row r="98" spans="1:19" ht="15" thickBot="1" x14ac:dyDescent="0.35">
      <c r="A98" s="11">
        <v>97</v>
      </c>
      <c r="B98" s="83" t="s">
        <v>2390</v>
      </c>
      <c r="C98" s="46">
        <f>'DRAFT LIST'!D99</f>
        <v>0</v>
      </c>
      <c r="D98" s="80">
        <v>369</v>
      </c>
      <c r="E98" s="80">
        <v>46</v>
      </c>
      <c r="F98" s="80">
        <v>22</v>
      </c>
      <c r="G98" s="80">
        <v>58</v>
      </c>
      <c r="H98" s="80">
        <v>1</v>
      </c>
      <c r="I98" s="80">
        <v>0.25</v>
      </c>
      <c r="J98" s="80">
        <v>0.3</v>
      </c>
      <c r="K98" s="80">
        <v>92</v>
      </c>
      <c r="L98" s="80">
        <v>15</v>
      </c>
      <c r="M98" s="80">
        <v>2</v>
      </c>
      <c r="N98" s="80">
        <v>26</v>
      </c>
      <c r="O98" s="80">
        <v>90</v>
      </c>
      <c r="P98" s="80">
        <v>0.48</v>
      </c>
      <c r="Q98" s="80">
        <v>0.78</v>
      </c>
      <c r="S98" s="11" t="str">
        <f t="shared" si="1"/>
        <v>Y</v>
      </c>
    </row>
    <row r="99" spans="1:19" ht="15" thickBot="1" x14ac:dyDescent="0.35">
      <c r="A99" s="11">
        <v>98</v>
      </c>
      <c r="B99" s="84" t="s">
        <v>2391</v>
      </c>
      <c r="C99" s="46" t="str">
        <f>'DRAFT LIST'!D100</f>
        <v>Billy Hamilton (CIN - CF) </v>
      </c>
      <c r="D99" s="79">
        <v>505</v>
      </c>
      <c r="E99" s="79">
        <v>82</v>
      </c>
      <c r="F99" s="79">
        <v>13</v>
      </c>
      <c r="G99" s="79">
        <v>46</v>
      </c>
      <c r="H99" s="79">
        <v>13</v>
      </c>
      <c r="I99" s="79">
        <v>0.25900000000000001</v>
      </c>
      <c r="J99" s="79">
        <v>0.35499999999999998</v>
      </c>
      <c r="K99" s="79">
        <v>131</v>
      </c>
      <c r="L99" s="79">
        <v>25</v>
      </c>
      <c r="M99" s="79">
        <v>5</v>
      </c>
      <c r="N99" s="79">
        <v>75</v>
      </c>
      <c r="O99" s="79">
        <v>126</v>
      </c>
      <c r="P99" s="79">
        <v>0.40799999999999997</v>
      </c>
      <c r="Q99" s="79">
        <v>0.76400000000000001</v>
      </c>
      <c r="S99" s="11" t="str">
        <f t="shared" si="1"/>
        <v>Y</v>
      </c>
    </row>
    <row r="100" spans="1:19" ht="23.4" thickBot="1" x14ac:dyDescent="0.35">
      <c r="A100" s="11">
        <v>99</v>
      </c>
      <c r="B100" s="83" t="s">
        <v>2392</v>
      </c>
      <c r="C100" s="46">
        <f>'DRAFT LIST'!D101</f>
        <v>0</v>
      </c>
      <c r="D100" s="80">
        <v>521</v>
      </c>
      <c r="E100" s="80">
        <v>69</v>
      </c>
      <c r="F100" s="80">
        <v>25</v>
      </c>
      <c r="G100" s="80">
        <v>89</v>
      </c>
      <c r="H100" s="80">
        <v>0</v>
      </c>
      <c r="I100" s="80">
        <v>0.26400000000000001</v>
      </c>
      <c r="J100" s="80">
        <v>0.32600000000000001</v>
      </c>
      <c r="K100" s="80">
        <v>137</v>
      </c>
      <c r="L100" s="80">
        <v>27</v>
      </c>
      <c r="M100" s="80">
        <v>1</v>
      </c>
      <c r="N100" s="80">
        <v>48</v>
      </c>
      <c r="O100" s="80">
        <v>112</v>
      </c>
      <c r="P100" s="80">
        <v>0.46500000000000002</v>
      </c>
      <c r="Q100" s="80">
        <v>0.79100000000000004</v>
      </c>
      <c r="S100" s="11" t="str">
        <f t="shared" si="1"/>
        <v>Y</v>
      </c>
    </row>
    <row r="101" spans="1:19" ht="15" thickBot="1" x14ac:dyDescent="0.35">
      <c r="A101" s="11">
        <v>100</v>
      </c>
      <c r="B101" s="84" t="s">
        <v>2393</v>
      </c>
      <c r="C101" s="46">
        <f>'DRAFT LIST'!D102</f>
        <v>0</v>
      </c>
      <c r="D101" s="79">
        <v>485</v>
      </c>
      <c r="E101" s="79">
        <v>78</v>
      </c>
      <c r="F101" s="79">
        <v>14</v>
      </c>
      <c r="G101" s="79">
        <v>63</v>
      </c>
      <c r="H101" s="79">
        <v>5</v>
      </c>
      <c r="I101" s="79">
        <v>0.27100000000000002</v>
      </c>
      <c r="J101" s="79">
        <v>0.36399999999999999</v>
      </c>
      <c r="K101" s="79">
        <v>131</v>
      </c>
      <c r="L101" s="79">
        <v>30</v>
      </c>
      <c r="M101" s="79">
        <v>3</v>
      </c>
      <c r="N101" s="79">
        <v>71</v>
      </c>
      <c r="O101" s="79">
        <v>73</v>
      </c>
      <c r="P101" s="79">
        <v>0.433</v>
      </c>
      <c r="Q101" s="79">
        <v>0.79700000000000004</v>
      </c>
      <c r="S101" s="11" t="str">
        <f t="shared" si="1"/>
        <v>Y</v>
      </c>
    </row>
    <row r="102" spans="1:19" ht="15" thickBot="1" x14ac:dyDescent="0.35">
      <c r="A102" s="11">
        <v>101</v>
      </c>
      <c r="B102" s="83" t="s">
        <v>2394</v>
      </c>
      <c r="C102" s="46">
        <f>'DRAFT LIST'!D103</f>
        <v>0</v>
      </c>
      <c r="D102" s="80">
        <v>489</v>
      </c>
      <c r="E102" s="80">
        <v>59</v>
      </c>
      <c r="F102" s="80">
        <v>11</v>
      </c>
      <c r="G102" s="80">
        <v>56</v>
      </c>
      <c r="H102" s="80">
        <v>29</v>
      </c>
      <c r="I102" s="80">
        <v>0.27800000000000002</v>
      </c>
      <c r="J102" s="80">
        <v>0.316</v>
      </c>
      <c r="K102" s="80">
        <v>136</v>
      </c>
      <c r="L102" s="80">
        <v>23</v>
      </c>
      <c r="M102" s="80">
        <v>4</v>
      </c>
      <c r="N102" s="80">
        <v>27</v>
      </c>
      <c r="O102" s="80">
        <v>78</v>
      </c>
      <c r="P102" s="80">
        <v>0.41199999999999998</v>
      </c>
      <c r="Q102" s="80">
        <v>0.72699999999999998</v>
      </c>
      <c r="S102" s="11" t="str">
        <f t="shared" si="1"/>
        <v>Y</v>
      </c>
    </row>
    <row r="103" spans="1:19" ht="15" thickBot="1" x14ac:dyDescent="0.35">
      <c r="A103" s="11">
        <v>102</v>
      </c>
      <c r="B103" s="84" t="s">
        <v>2395</v>
      </c>
      <c r="C103" s="46">
        <f>'DRAFT LIST'!D104</f>
        <v>0</v>
      </c>
      <c r="D103" s="79">
        <v>454</v>
      </c>
      <c r="E103" s="79">
        <v>68</v>
      </c>
      <c r="F103" s="79">
        <v>26</v>
      </c>
      <c r="G103" s="79">
        <v>67</v>
      </c>
      <c r="H103" s="79">
        <v>8</v>
      </c>
      <c r="I103" s="79">
        <v>0.23400000000000001</v>
      </c>
      <c r="J103" s="79">
        <v>0.34399999999999997</v>
      </c>
      <c r="K103" s="79">
        <v>106</v>
      </c>
      <c r="L103" s="79">
        <v>20</v>
      </c>
      <c r="M103" s="79">
        <v>1</v>
      </c>
      <c r="N103" s="79">
        <v>76</v>
      </c>
      <c r="O103" s="79">
        <v>147</v>
      </c>
      <c r="P103" s="79">
        <v>0.45300000000000001</v>
      </c>
      <c r="Q103" s="79">
        <v>0.79700000000000004</v>
      </c>
      <c r="S103" s="11" t="str">
        <f t="shared" si="1"/>
        <v>Y</v>
      </c>
    </row>
    <row r="104" spans="1:19" ht="15" thickBot="1" x14ac:dyDescent="0.35">
      <c r="A104" s="11">
        <v>103</v>
      </c>
      <c r="B104" s="83" t="s">
        <v>2396</v>
      </c>
      <c r="C104" s="46">
        <f>'DRAFT LIST'!D105</f>
        <v>0</v>
      </c>
      <c r="D104" s="80">
        <v>428</v>
      </c>
      <c r="E104" s="80">
        <v>58</v>
      </c>
      <c r="F104" s="80">
        <v>18</v>
      </c>
      <c r="G104" s="80">
        <v>66</v>
      </c>
      <c r="H104" s="80">
        <v>3</v>
      </c>
      <c r="I104" s="80">
        <v>0.23400000000000001</v>
      </c>
      <c r="J104" s="80">
        <v>0.31900000000000001</v>
      </c>
      <c r="K104" s="80">
        <v>100</v>
      </c>
      <c r="L104" s="80">
        <v>18</v>
      </c>
      <c r="M104" s="80">
        <v>1</v>
      </c>
      <c r="N104" s="80">
        <v>53</v>
      </c>
      <c r="O104" s="80">
        <v>122</v>
      </c>
      <c r="P104" s="80">
        <v>0.40699999999999997</v>
      </c>
      <c r="Q104" s="80">
        <v>0.72599999999999998</v>
      </c>
      <c r="S104" s="11" t="str">
        <f t="shared" si="1"/>
        <v>Y</v>
      </c>
    </row>
    <row r="105" spans="1:19" ht="15" thickBot="1" x14ac:dyDescent="0.35">
      <c r="A105" s="11">
        <v>104</v>
      </c>
      <c r="B105" s="84" t="s">
        <v>2397</v>
      </c>
      <c r="C105" s="46">
        <f>'DRAFT LIST'!D106</f>
        <v>0</v>
      </c>
      <c r="D105" s="79">
        <v>546</v>
      </c>
      <c r="E105" s="79">
        <v>68</v>
      </c>
      <c r="F105" s="79">
        <v>7</v>
      </c>
      <c r="G105" s="79">
        <v>58</v>
      </c>
      <c r="H105" s="79">
        <v>23</v>
      </c>
      <c r="I105" s="79">
        <v>0.27700000000000002</v>
      </c>
      <c r="J105" s="79">
        <v>0.33200000000000002</v>
      </c>
      <c r="K105" s="79">
        <v>151</v>
      </c>
      <c r="L105" s="79">
        <v>31</v>
      </c>
      <c r="M105" s="79">
        <v>4</v>
      </c>
      <c r="N105" s="79">
        <v>45</v>
      </c>
      <c r="O105" s="79">
        <v>77</v>
      </c>
      <c r="P105" s="79">
        <v>0.38700000000000001</v>
      </c>
      <c r="Q105" s="79">
        <v>0.71899999999999997</v>
      </c>
      <c r="S105" s="11" t="e">
        <f t="shared" si="1"/>
        <v>#N/A</v>
      </c>
    </row>
    <row r="106" spans="1:19" ht="15" thickBot="1" x14ac:dyDescent="0.35">
      <c r="A106" s="11">
        <v>105</v>
      </c>
      <c r="B106" s="83" t="s">
        <v>2398</v>
      </c>
      <c r="C106" s="46">
        <f>'DRAFT LIST'!D107</f>
        <v>0</v>
      </c>
      <c r="D106" s="80">
        <v>468</v>
      </c>
      <c r="E106" s="80">
        <v>57</v>
      </c>
      <c r="F106" s="80">
        <v>21</v>
      </c>
      <c r="G106" s="80">
        <v>66</v>
      </c>
      <c r="H106" s="80">
        <v>3</v>
      </c>
      <c r="I106" s="80">
        <v>0.26700000000000002</v>
      </c>
      <c r="J106" s="80">
        <v>0.30499999999999999</v>
      </c>
      <c r="K106" s="80">
        <v>125</v>
      </c>
      <c r="L106" s="80">
        <v>25</v>
      </c>
      <c r="M106" s="80">
        <v>2</v>
      </c>
      <c r="N106" s="80">
        <v>26</v>
      </c>
      <c r="O106" s="80">
        <v>120</v>
      </c>
      <c r="P106" s="80">
        <v>0.46400000000000002</v>
      </c>
      <c r="Q106" s="80">
        <v>0.77</v>
      </c>
      <c r="S106" s="11" t="str">
        <f t="shared" si="1"/>
        <v>Y</v>
      </c>
    </row>
    <row r="107" spans="1:19" ht="15" thickBot="1" x14ac:dyDescent="0.35">
      <c r="A107" s="11">
        <v>106</v>
      </c>
      <c r="B107" s="84" t="s">
        <v>2399</v>
      </c>
      <c r="C107" s="46">
        <f>'DRAFT LIST'!D108</f>
        <v>0</v>
      </c>
      <c r="D107" s="79">
        <v>550</v>
      </c>
      <c r="E107" s="79">
        <v>68</v>
      </c>
      <c r="F107" s="79">
        <v>23</v>
      </c>
      <c r="G107" s="79">
        <v>72</v>
      </c>
      <c r="H107" s="79">
        <v>2</v>
      </c>
      <c r="I107" s="79">
        <v>0.26100000000000001</v>
      </c>
      <c r="J107" s="79">
        <v>0.28599999999999998</v>
      </c>
      <c r="K107" s="79">
        <v>144</v>
      </c>
      <c r="L107" s="79">
        <v>29</v>
      </c>
      <c r="M107" s="79">
        <v>1</v>
      </c>
      <c r="N107" s="79">
        <v>19</v>
      </c>
      <c r="O107" s="79">
        <v>125</v>
      </c>
      <c r="P107" s="79">
        <v>0.44800000000000001</v>
      </c>
      <c r="Q107" s="79">
        <v>0.73399999999999999</v>
      </c>
      <c r="S107" s="11" t="e">
        <f t="shared" si="1"/>
        <v>#N/A</v>
      </c>
    </row>
    <row r="108" spans="1:19" ht="17.399999999999999" thickBot="1" x14ac:dyDescent="0.35">
      <c r="A108" s="11">
        <v>107</v>
      </c>
      <c r="B108" s="83" t="s">
        <v>2400</v>
      </c>
      <c r="C108" s="46" t="str">
        <f>'DRAFT LIST'!D109</f>
        <v>Justin Upton (DET - LF,CF) </v>
      </c>
      <c r="D108" s="80">
        <v>482</v>
      </c>
      <c r="E108" s="80">
        <v>60</v>
      </c>
      <c r="F108" s="80">
        <v>17</v>
      </c>
      <c r="G108" s="80">
        <v>64</v>
      </c>
      <c r="H108" s="80">
        <v>1</v>
      </c>
      <c r="I108" s="80">
        <v>0.27100000000000002</v>
      </c>
      <c r="J108" s="80">
        <v>0.307</v>
      </c>
      <c r="K108" s="80">
        <v>131</v>
      </c>
      <c r="L108" s="80">
        <v>28</v>
      </c>
      <c r="M108" s="80">
        <v>1</v>
      </c>
      <c r="N108" s="80">
        <v>25</v>
      </c>
      <c r="O108" s="80">
        <v>104</v>
      </c>
      <c r="P108" s="80">
        <v>0.443</v>
      </c>
      <c r="Q108" s="80">
        <v>0.75</v>
      </c>
      <c r="S108" s="11" t="e">
        <f t="shared" si="1"/>
        <v>#N/A</v>
      </c>
    </row>
    <row r="109" spans="1:19" ht="15" thickBot="1" x14ac:dyDescent="0.35">
      <c r="A109" s="11">
        <v>108</v>
      </c>
      <c r="B109" s="84" t="s">
        <v>2401</v>
      </c>
      <c r="C109" s="46">
        <f>'DRAFT LIST'!D110</f>
        <v>0</v>
      </c>
      <c r="D109" s="79">
        <v>529</v>
      </c>
      <c r="E109" s="79">
        <v>67</v>
      </c>
      <c r="F109" s="79">
        <v>20</v>
      </c>
      <c r="G109" s="79">
        <v>73</v>
      </c>
      <c r="H109" s="79">
        <v>1</v>
      </c>
      <c r="I109" s="79">
        <v>0.27</v>
      </c>
      <c r="J109" s="79">
        <v>0.32400000000000001</v>
      </c>
      <c r="K109" s="79">
        <v>143</v>
      </c>
      <c r="L109" s="79">
        <v>21</v>
      </c>
      <c r="M109" s="79">
        <v>3</v>
      </c>
      <c r="N109" s="79">
        <v>42</v>
      </c>
      <c r="O109" s="79">
        <v>115</v>
      </c>
      <c r="P109" s="79">
        <v>0.432</v>
      </c>
      <c r="Q109" s="79">
        <v>0.75600000000000001</v>
      </c>
      <c r="S109" s="11" t="str">
        <f t="shared" si="1"/>
        <v>Y</v>
      </c>
    </row>
    <row r="110" spans="1:19" ht="15" thickBot="1" x14ac:dyDescent="0.35">
      <c r="A110" s="11">
        <v>109</v>
      </c>
      <c r="B110" s="83" t="s">
        <v>2402</v>
      </c>
      <c r="C110" s="46">
        <f>'DRAFT LIST'!D111</f>
        <v>0</v>
      </c>
      <c r="D110" s="80">
        <v>516</v>
      </c>
      <c r="E110" s="80">
        <v>66</v>
      </c>
      <c r="F110" s="80">
        <v>21</v>
      </c>
      <c r="G110" s="80">
        <v>70</v>
      </c>
      <c r="H110" s="80">
        <v>8</v>
      </c>
      <c r="I110" s="80">
        <v>0.249</v>
      </c>
      <c r="J110" s="80">
        <v>0.312</v>
      </c>
      <c r="K110" s="80">
        <v>128</v>
      </c>
      <c r="L110" s="80">
        <v>25</v>
      </c>
      <c r="M110" s="80">
        <v>5</v>
      </c>
      <c r="N110" s="80">
        <v>47</v>
      </c>
      <c r="O110" s="80">
        <v>130</v>
      </c>
      <c r="P110" s="80">
        <v>0.442</v>
      </c>
      <c r="Q110" s="80">
        <v>0.754</v>
      </c>
      <c r="S110" s="11" t="e">
        <f t="shared" si="1"/>
        <v>#N/A</v>
      </c>
    </row>
    <row r="111" spans="1:19" ht="15" thickBot="1" x14ac:dyDescent="0.35">
      <c r="A111" s="11">
        <v>110</v>
      </c>
      <c r="B111" s="84" t="s">
        <v>2403</v>
      </c>
      <c r="C111" s="46">
        <f>'DRAFT LIST'!D112</f>
        <v>0</v>
      </c>
      <c r="D111" s="79">
        <v>488</v>
      </c>
      <c r="E111" s="79">
        <v>72</v>
      </c>
      <c r="F111" s="79">
        <v>16</v>
      </c>
      <c r="G111" s="79">
        <v>55</v>
      </c>
      <c r="H111" s="79">
        <v>17</v>
      </c>
      <c r="I111" s="79">
        <v>0.24399999999999999</v>
      </c>
      <c r="J111" s="79">
        <v>0.29399999999999998</v>
      </c>
      <c r="K111" s="79">
        <v>119</v>
      </c>
      <c r="L111" s="79">
        <v>23</v>
      </c>
      <c r="M111" s="79">
        <v>7</v>
      </c>
      <c r="N111" s="79">
        <v>34</v>
      </c>
      <c r="O111" s="79">
        <v>158</v>
      </c>
      <c r="P111" s="79">
        <v>0.42699999999999999</v>
      </c>
      <c r="Q111" s="79">
        <v>0.72</v>
      </c>
      <c r="S111" s="11" t="str">
        <f t="shared" si="1"/>
        <v>Y</v>
      </c>
    </row>
    <row r="112" spans="1:19" ht="17.399999999999999" thickBot="1" x14ac:dyDescent="0.35">
      <c r="A112" s="11">
        <v>111</v>
      </c>
      <c r="B112" s="83" t="s">
        <v>2404</v>
      </c>
      <c r="C112" s="46" t="str">
        <f>'DRAFT LIST'!D113</f>
        <v>David Dahl (COL - LF,CF) DTD </v>
      </c>
      <c r="D112" s="80">
        <v>457</v>
      </c>
      <c r="E112" s="80">
        <v>56</v>
      </c>
      <c r="F112" s="80">
        <v>18</v>
      </c>
      <c r="G112" s="80">
        <v>64</v>
      </c>
      <c r="H112" s="80">
        <v>13</v>
      </c>
      <c r="I112" s="80">
        <v>0.26300000000000001</v>
      </c>
      <c r="J112" s="80">
        <v>0.29799999999999999</v>
      </c>
      <c r="K112" s="80">
        <v>120</v>
      </c>
      <c r="L112" s="80">
        <v>21</v>
      </c>
      <c r="M112" s="80">
        <v>1</v>
      </c>
      <c r="N112" s="80">
        <v>23</v>
      </c>
      <c r="O112" s="80">
        <v>129</v>
      </c>
      <c r="P112" s="80">
        <v>0.435</v>
      </c>
      <c r="Q112" s="80">
        <v>0.73299999999999998</v>
      </c>
      <c r="S112" s="11" t="str">
        <f t="shared" si="1"/>
        <v>Y</v>
      </c>
    </row>
    <row r="113" spans="1:19" ht="17.399999999999999" thickBot="1" x14ac:dyDescent="0.35">
      <c r="A113" s="11">
        <v>112</v>
      </c>
      <c r="B113" s="84" t="s">
        <v>2405</v>
      </c>
      <c r="C113" s="46" t="str">
        <f>'DRAFT LIST'!D114</f>
        <v>Willson Contreras (CHC - C,LF) </v>
      </c>
      <c r="D113" s="79">
        <v>507</v>
      </c>
      <c r="E113" s="79">
        <v>72</v>
      </c>
      <c r="F113" s="79">
        <v>18</v>
      </c>
      <c r="G113" s="79">
        <v>62</v>
      </c>
      <c r="H113" s="79">
        <v>21</v>
      </c>
      <c r="I113" s="79">
        <v>0.255</v>
      </c>
      <c r="J113" s="79">
        <v>0.307</v>
      </c>
      <c r="K113" s="79">
        <v>129</v>
      </c>
      <c r="L113" s="79">
        <v>29</v>
      </c>
      <c r="M113" s="79">
        <v>2</v>
      </c>
      <c r="N113" s="79">
        <v>38</v>
      </c>
      <c r="O113" s="79">
        <v>137</v>
      </c>
      <c r="P113" s="79">
        <v>0.42299999999999999</v>
      </c>
      <c r="Q113" s="79">
        <v>0.73</v>
      </c>
      <c r="S113" s="11" t="e">
        <f t="shared" si="1"/>
        <v>#N/A</v>
      </c>
    </row>
    <row r="114" spans="1:19" ht="17.399999999999999" thickBot="1" x14ac:dyDescent="0.35">
      <c r="A114" s="11">
        <v>113</v>
      </c>
      <c r="B114" s="83" t="s">
        <v>2406</v>
      </c>
      <c r="C114" s="46" t="str">
        <f>'DRAFT LIST'!D115</f>
        <v>Troy Tulowitzki (TOR - SS) </v>
      </c>
      <c r="D114" s="80">
        <v>409</v>
      </c>
      <c r="E114" s="80">
        <v>53</v>
      </c>
      <c r="F114" s="80">
        <v>19</v>
      </c>
      <c r="G114" s="80">
        <v>61</v>
      </c>
      <c r="H114" s="80">
        <v>1</v>
      </c>
      <c r="I114" s="80">
        <v>0.23599999999999999</v>
      </c>
      <c r="J114" s="80">
        <v>0.30599999999999999</v>
      </c>
      <c r="K114" s="80">
        <v>96</v>
      </c>
      <c r="L114" s="80">
        <v>13</v>
      </c>
      <c r="M114" s="80">
        <v>1</v>
      </c>
      <c r="N114" s="80">
        <v>42</v>
      </c>
      <c r="O114" s="80">
        <v>86</v>
      </c>
      <c r="P114" s="80">
        <v>0.41099999999999998</v>
      </c>
      <c r="Q114" s="80">
        <v>0.71799999999999997</v>
      </c>
      <c r="S114" s="11" t="e">
        <f t="shared" si="1"/>
        <v>#N/A</v>
      </c>
    </row>
    <row r="115" spans="1:19" ht="15" thickBot="1" x14ac:dyDescent="0.35">
      <c r="A115" s="11">
        <v>114</v>
      </c>
      <c r="B115" s="84" t="s">
        <v>2407</v>
      </c>
      <c r="C115" s="46">
        <f>'DRAFT LIST'!D116</f>
        <v>0</v>
      </c>
      <c r="D115" s="79">
        <v>505</v>
      </c>
      <c r="E115" s="79">
        <v>66</v>
      </c>
      <c r="F115" s="79">
        <v>24</v>
      </c>
      <c r="G115" s="79">
        <v>80</v>
      </c>
      <c r="H115" s="79">
        <v>6</v>
      </c>
      <c r="I115" s="79">
        <v>0.23699999999999999</v>
      </c>
      <c r="J115" s="79">
        <v>0.3</v>
      </c>
      <c r="K115" s="79">
        <v>120</v>
      </c>
      <c r="L115" s="79">
        <v>26</v>
      </c>
      <c r="M115" s="79">
        <v>4</v>
      </c>
      <c r="N115" s="79">
        <v>45</v>
      </c>
      <c r="O115" s="79">
        <v>126</v>
      </c>
      <c r="P115" s="79">
        <v>0.44900000000000001</v>
      </c>
      <c r="Q115" s="79">
        <v>0.75</v>
      </c>
      <c r="S115" s="11" t="e">
        <f t="shared" si="1"/>
        <v>#N/A</v>
      </c>
    </row>
    <row r="116" spans="1:19" ht="23.4" thickBot="1" x14ac:dyDescent="0.35">
      <c r="A116" s="11">
        <v>115</v>
      </c>
      <c r="B116" s="83" t="s">
        <v>2408</v>
      </c>
      <c r="C116" s="46" t="str">
        <f>'DRAFT LIST'!D117</f>
        <v>Andrew Benintendi (BOS - LF) </v>
      </c>
      <c r="D116" s="80">
        <v>478</v>
      </c>
      <c r="E116" s="80">
        <v>55</v>
      </c>
      <c r="F116" s="80">
        <v>5</v>
      </c>
      <c r="G116" s="80">
        <v>42</v>
      </c>
      <c r="H116" s="80">
        <v>30</v>
      </c>
      <c r="I116" s="80">
        <v>0.28199999999999997</v>
      </c>
      <c r="J116" s="80">
        <v>0.311</v>
      </c>
      <c r="K116" s="80">
        <v>135</v>
      </c>
      <c r="L116" s="80">
        <v>19</v>
      </c>
      <c r="M116" s="80">
        <v>6</v>
      </c>
      <c r="N116" s="80">
        <v>20</v>
      </c>
      <c r="O116" s="80">
        <v>68</v>
      </c>
      <c r="P116" s="80">
        <v>0.379</v>
      </c>
      <c r="Q116" s="80">
        <v>0.69</v>
      </c>
      <c r="S116" s="11" t="str">
        <f t="shared" si="1"/>
        <v>Y</v>
      </c>
    </row>
    <row r="117" spans="1:19" ht="17.399999999999999" thickBot="1" x14ac:dyDescent="0.35">
      <c r="A117" s="11">
        <v>116</v>
      </c>
      <c r="B117" s="84" t="s">
        <v>2409</v>
      </c>
      <c r="C117" s="46" t="str">
        <f>'DRAFT LIST'!D118</f>
        <v>Jose Ramirez (CLE - 3B,LF) </v>
      </c>
      <c r="D117" s="79">
        <v>484</v>
      </c>
      <c r="E117" s="79">
        <v>65</v>
      </c>
      <c r="F117" s="79">
        <v>24</v>
      </c>
      <c r="G117" s="79">
        <v>74</v>
      </c>
      <c r="H117" s="79">
        <v>5</v>
      </c>
      <c r="I117" s="79">
        <v>0.248</v>
      </c>
      <c r="J117" s="79">
        <v>0.29099999999999998</v>
      </c>
      <c r="K117" s="79">
        <v>120</v>
      </c>
      <c r="L117" s="79">
        <v>28</v>
      </c>
      <c r="M117" s="79">
        <v>4</v>
      </c>
      <c r="N117" s="79">
        <v>29</v>
      </c>
      <c r="O117" s="79">
        <v>140</v>
      </c>
      <c r="P117" s="79">
        <v>0.47599999999999998</v>
      </c>
      <c r="Q117" s="79">
        <v>0.76700000000000002</v>
      </c>
      <c r="S117" s="11" t="e">
        <f t="shared" si="1"/>
        <v>#N/A</v>
      </c>
    </row>
    <row r="118" spans="1:19" ht="15" thickBot="1" x14ac:dyDescent="0.35">
      <c r="A118" s="11">
        <v>117</v>
      </c>
      <c r="B118" s="83" t="s">
        <v>2410</v>
      </c>
      <c r="C118" s="46">
        <f>'DRAFT LIST'!D119</f>
        <v>0</v>
      </c>
      <c r="D118" s="80">
        <v>471</v>
      </c>
      <c r="E118" s="80">
        <v>58</v>
      </c>
      <c r="F118" s="80">
        <v>20</v>
      </c>
      <c r="G118" s="80">
        <v>69</v>
      </c>
      <c r="H118" s="80">
        <v>1</v>
      </c>
      <c r="I118" s="80">
        <v>0.26900000000000002</v>
      </c>
      <c r="J118" s="80">
        <v>0.318</v>
      </c>
      <c r="K118" s="80">
        <v>127</v>
      </c>
      <c r="L118" s="80">
        <v>26</v>
      </c>
      <c r="M118" s="80">
        <v>1</v>
      </c>
      <c r="N118" s="80">
        <v>34</v>
      </c>
      <c r="O118" s="80">
        <v>90</v>
      </c>
      <c r="P118" s="80">
        <v>0.45300000000000001</v>
      </c>
      <c r="Q118" s="80">
        <v>0.77100000000000002</v>
      </c>
      <c r="S118" s="11" t="str">
        <f t="shared" si="1"/>
        <v>Y</v>
      </c>
    </row>
    <row r="119" spans="1:19" ht="15" thickBot="1" x14ac:dyDescent="0.35">
      <c r="A119" s="11">
        <v>118</v>
      </c>
      <c r="B119" s="84" t="s">
        <v>2411</v>
      </c>
      <c r="C119" s="46">
        <f>'DRAFT LIST'!D120</f>
        <v>0</v>
      </c>
      <c r="D119" s="79">
        <v>405</v>
      </c>
      <c r="E119" s="79">
        <v>55</v>
      </c>
      <c r="F119" s="79">
        <v>11</v>
      </c>
      <c r="G119" s="79">
        <v>65</v>
      </c>
      <c r="H119" s="79">
        <v>11</v>
      </c>
      <c r="I119" s="79">
        <v>0.29299999999999998</v>
      </c>
      <c r="J119" s="79">
        <v>0.35599999999999998</v>
      </c>
      <c r="K119" s="79">
        <v>119</v>
      </c>
      <c r="L119" s="79">
        <v>27</v>
      </c>
      <c r="M119" s="79">
        <v>1</v>
      </c>
      <c r="N119" s="79">
        <v>39</v>
      </c>
      <c r="O119" s="79">
        <v>43</v>
      </c>
      <c r="P119" s="79">
        <v>0.44400000000000001</v>
      </c>
      <c r="Q119" s="79">
        <v>0.8</v>
      </c>
      <c r="S119" s="11" t="str">
        <f t="shared" si="1"/>
        <v>Y</v>
      </c>
    </row>
    <row r="120" spans="1:19" ht="17.399999999999999" thickBot="1" x14ac:dyDescent="0.35">
      <c r="A120" s="11">
        <v>119</v>
      </c>
      <c r="B120" s="83" t="s">
        <v>2412</v>
      </c>
      <c r="C120" s="46" t="str">
        <f>'DRAFT LIST'!D121</f>
        <v>Jonathan Lucroy (TEX - C,1B) </v>
      </c>
      <c r="D120" s="80">
        <v>459</v>
      </c>
      <c r="E120" s="80">
        <v>64</v>
      </c>
      <c r="F120" s="80">
        <v>24</v>
      </c>
      <c r="G120" s="80">
        <v>70</v>
      </c>
      <c r="H120" s="80">
        <v>3</v>
      </c>
      <c r="I120" s="80">
        <v>0.23200000000000001</v>
      </c>
      <c r="J120" s="80">
        <v>0.32500000000000001</v>
      </c>
      <c r="K120" s="80">
        <v>106</v>
      </c>
      <c r="L120" s="80">
        <v>19</v>
      </c>
      <c r="M120" s="80">
        <v>1</v>
      </c>
      <c r="N120" s="80">
        <v>63</v>
      </c>
      <c r="O120" s="80">
        <v>152</v>
      </c>
      <c r="P120" s="80">
        <v>0.437</v>
      </c>
      <c r="Q120" s="80">
        <v>0.76200000000000001</v>
      </c>
      <c r="S120" s="11" t="e">
        <f t="shared" si="1"/>
        <v>#N/A</v>
      </c>
    </row>
    <row r="121" spans="1:19" ht="15" thickBot="1" x14ac:dyDescent="0.35">
      <c r="A121" s="11">
        <v>120</v>
      </c>
      <c r="B121" s="84" t="s">
        <v>2413</v>
      </c>
      <c r="C121" s="46" t="str">
        <f>'DRAFT LIST'!D122</f>
        <v>Evan Gattis (HOU - C,DH) </v>
      </c>
      <c r="D121" s="79">
        <v>505</v>
      </c>
      <c r="E121" s="79">
        <v>70</v>
      </c>
      <c r="F121" s="79">
        <v>14</v>
      </c>
      <c r="G121" s="79">
        <v>59</v>
      </c>
      <c r="H121" s="79">
        <v>7</v>
      </c>
      <c r="I121" s="79">
        <v>0.28199999999999997</v>
      </c>
      <c r="J121" s="79">
        <v>0.32100000000000001</v>
      </c>
      <c r="K121" s="79">
        <v>143</v>
      </c>
      <c r="L121" s="79">
        <v>32</v>
      </c>
      <c r="M121" s="79">
        <v>2</v>
      </c>
      <c r="N121" s="79">
        <v>29</v>
      </c>
      <c r="O121" s="79">
        <v>101</v>
      </c>
      <c r="P121" s="79">
        <v>0.436</v>
      </c>
      <c r="Q121" s="79">
        <v>0.75800000000000001</v>
      </c>
      <c r="S121" s="11" t="e">
        <f t="shared" si="1"/>
        <v>#N/A</v>
      </c>
    </row>
    <row r="122" spans="1:19" ht="15" thickBot="1" x14ac:dyDescent="0.35">
      <c r="A122" s="11">
        <v>121</v>
      </c>
      <c r="B122" s="83" t="s">
        <v>2414</v>
      </c>
      <c r="C122" s="46">
        <f>'DRAFT LIST'!D123</f>
        <v>0</v>
      </c>
      <c r="D122" s="80">
        <v>432</v>
      </c>
      <c r="E122" s="80">
        <v>56</v>
      </c>
      <c r="F122" s="80">
        <v>14</v>
      </c>
      <c r="G122" s="80">
        <v>48</v>
      </c>
      <c r="H122" s="80">
        <v>31</v>
      </c>
      <c r="I122" s="80">
        <v>0.22900000000000001</v>
      </c>
      <c r="J122" s="80">
        <v>0.31</v>
      </c>
      <c r="K122" s="80">
        <v>99</v>
      </c>
      <c r="L122" s="80">
        <v>18</v>
      </c>
      <c r="M122" s="80">
        <v>5</v>
      </c>
      <c r="N122" s="80">
        <v>51</v>
      </c>
      <c r="O122" s="80">
        <v>163</v>
      </c>
      <c r="P122" s="80">
        <v>0.40100000000000002</v>
      </c>
      <c r="Q122" s="80">
        <v>0.71</v>
      </c>
      <c r="S122" s="11" t="str">
        <f t="shared" si="1"/>
        <v>Y</v>
      </c>
    </row>
    <row r="123" spans="1:19" ht="15" thickBot="1" x14ac:dyDescent="0.35">
      <c r="A123" s="11">
        <v>122</v>
      </c>
      <c r="B123" s="84" t="s">
        <v>2415</v>
      </c>
      <c r="C123" s="46">
        <f>'DRAFT LIST'!D124</f>
        <v>0</v>
      </c>
      <c r="D123" s="79">
        <v>558</v>
      </c>
      <c r="E123" s="79">
        <v>78</v>
      </c>
      <c r="F123" s="79">
        <v>6</v>
      </c>
      <c r="G123" s="79">
        <v>40</v>
      </c>
      <c r="H123" s="79">
        <v>20</v>
      </c>
      <c r="I123" s="79">
        <v>0.28499999999999998</v>
      </c>
      <c r="J123" s="79">
        <v>0.33200000000000002</v>
      </c>
      <c r="K123" s="79">
        <v>159</v>
      </c>
      <c r="L123" s="79">
        <v>26</v>
      </c>
      <c r="M123" s="79">
        <v>5</v>
      </c>
      <c r="N123" s="79">
        <v>40</v>
      </c>
      <c r="O123" s="79">
        <v>73</v>
      </c>
      <c r="P123" s="79">
        <v>0.38300000000000001</v>
      </c>
      <c r="Q123" s="79">
        <v>0.71499999999999997</v>
      </c>
      <c r="S123" s="11" t="e">
        <f t="shared" si="1"/>
        <v>#N/A</v>
      </c>
    </row>
    <row r="124" spans="1:19" ht="15" thickBot="1" x14ac:dyDescent="0.35">
      <c r="A124" s="11">
        <v>123</v>
      </c>
      <c r="B124" s="83" t="s">
        <v>2416</v>
      </c>
      <c r="C124" s="46">
        <f>'DRAFT LIST'!D125</f>
        <v>0</v>
      </c>
      <c r="D124" s="80">
        <v>511</v>
      </c>
      <c r="E124" s="80">
        <v>70</v>
      </c>
      <c r="F124" s="80">
        <v>11</v>
      </c>
      <c r="G124" s="80">
        <v>56</v>
      </c>
      <c r="H124" s="80">
        <v>9</v>
      </c>
      <c r="I124" s="80">
        <v>0.25800000000000001</v>
      </c>
      <c r="J124" s="80">
        <v>0.318</v>
      </c>
      <c r="K124" s="80">
        <v>132</v>
      </c>
      <c r="L124" s="80">
        <v>26</v>
      </c>
      <c r="M124" s="80">
        <v>5</v>
      </c>
      <c r="N124" s="80">
        <v>45</v>
      </c>
      <c r="O124" s="80">
        <v>120</v>
      </c>
      <c r="P124" s="80">
        <v>0.39100000000000001</v>
      </c>
      <c r="Q124" s="80">
        <v>0.71</v>
      </c>
      <c r="S124" s="11" t="str">
        <f t="shared" si="1"/>
        <v>Y</v>
      </c>
    </row>
    <row r="125" spans="1:19" ht="17.399999999999999" thickBot="1" x14ac:dyDescent="0.35">
      <c r="A125" s="11">
        <v>124</v>
      </c>
      <c r="B125" s="84" t="s">
        <v>2417</v>
      </c>
      <c r="C125" s="46" t="str">
        <f>'DRAFT LIST'!D127</f>
        <v>Stephen Piscotty (STL - CF,RF) </v>
      </c>
      <c r="D125" s="79">
        <v>555</v>
      </c>
      <c r="E125" s="79">
        <v>69</v>
      </c>
      <c r="F125" s="79">
        <v>22</v>
      </c>
      <c r="G125" s="79">
        <v>64</v>
      </c>
      <c r="H125" s="79">
        <v>10</v>
      </c>
      <c r="I125" s="79">
        <v>0.246</v>
      </c>
      <c r="J125" s="79">
        <v>0.308</v>
      </c>
      <c r="K125" s="79">
        <v>136</v>
      </c>
      <c r="L125" s="79">
        <v>26</v>
      </c>
      <c r="M125" s="79">
        <v>3</v>
      </c>
      <c r="N125" s="79">
        <v>50</v>
      </c>
      <c r="O125" s="79">
        <v>135</v>
      </c>
      <c r="P125" s="79">
        <v>0.42299999999999999</v>
      </c>
      <c r="Q125" s="79">
        <v>0.73099999999999998</v>
      </c>
      <c r="S125" s="11" t="e">
        <f t="shared" si="1"/>
        <v>#N/A</v>
      </c>
    </row>
    <row r="126" spans="1:19" ht="15" thickBot="1" x14ac:dyDescent="0.35">
      <c r="A126" s="11">
        <v>125</v>
      </c>
      <c r="B126" s="83" t="s">
        <v>2418</v>
      </c>
      <c r="C126" s="46" t="e">
        <f>'DRAFT LIST'!#REF!</f>
        <v>#REF!</v>
      </c>
      <c r="D126" s="80">
        <v>517</v>
      </c>
      <c r="E126" s="80">
        <v>75</v>
      </c>
      <c r="F126" s="80">
        <v>18</v>
      </c>
      <c r="G126" s="80">
        <v>57</v>
      </c>
      <c r="H126" s="80">
        <v>7</v>
      </c>
      <c r="I126" s="80">
        <v>0.26400000000000001</v>
      </c>
      <c r="J126" s="80">
        <v>0.32700000000000001</v>
      </c>
      <c r="K126" s="80">
        <v>136</v>
      </c>
      <c r="L126" s="80">
        <v>26</v>
      </c>
      <c r="M126" s="80">
        <v>3</v>
      </c>
      <c r="N126" s="80">
        <v>48</v>
      </c>
      <c r="O126" s="80">
        <v>113</v>
      </c>
      <c r="P126" s="80">
        <v>0.42899999999999999</v>
      </c>
      <c r="Q126" s="80">
        <v>0.75600000000000001</v>
      </c>
      <c r="S126" s="11" t="e">
        <f t="shared" si="1"/>
        <v>#N/A</v>
      </c>
    </row>
    <row r="127" spans="1:19" ht="17.399999999999999" thickBot="1" x14ac:dyDescent="0.35">
      <c r="A127" s="11">
        <v>126</v>
      </c>
      <c r="B127" s="84" t="s">
        <v>2419</v>
      </c>
      <c r="C127" s="46" t="str">
        <f>'DRAFT LIST'!D128</f>
        <v>Eduardo Nunez (SF - 3B,SS) </v>
      </c>
      <c r="D127" s="79">
        <v>487</v>
      </c>
      <c r="E127" s="79">
        <v>62</v>
      </c>
      <c r="F127" s="79">
        <v>20</v>
      </c>
      <c r="G127" s="79">
        <v>67</v>
      </c>
      <c r="H127" s="79">
        <v>1</v>
      </c>
      <c r="I127" s="79">
        <v>0.26</v>
      </c>
      <c r="J127" s="79">
        <v>0.314</v>
      </c>
      <c r="K127" s="79">
        <v>126</v>
      </c>
      <c r="L127" s="79">
        <v>25</v>
      </c>
      <c r="M127" s="79">
        <v>1</v>
      </c>
      <c r="N127" s="79">
        <v>39</v>
      </c>
      <c r="O127" s="79">
        <v>74</v>
      </c>
      <c r="P127" s="79">
        <v>0.443</v>
      </c>
      <c r="Q127" s="79">
        <v>0.75800000000000001</v>
      </c>
      <c r="S127" s="11" t="e">
        <f t="shared" si="1"/>
        <v>#N/A</v>
      </c>
    </row>
    <row r="128" spans="1:19" ht="15" thickBot="1" x14ac:dyDescent="0.35">
      <c r="A128" s="11">
        <v>127</v>
      </c>
      <c r="B128" s="83" t="s">
        <v>2420</v>
      </c>
      <c r="C128" s="46">
        <f>'DRAFT LIST'!D129</f>
        <v>0</v>
      </c>
      <c r="D128" s="80">
        <v>474</v>
      </c>
      <c r="E128" s="80">
        <v>72</v>
      </c>
      <c r="F128" s="80">
        <v>26</v>
      </c>
      <c r="G128" s="80">
        <v>82</v>
      </c>
      <c r="H128" s="80">
        <v>12</v>
      </c>
      <c r="I128" s="80">
        <v>0.26500000000000001</v>
      </c>
      <c r="J128" s="80">
        <v>0.33200000000000002</v>
      </c>
      <c r="K128" s="80">
        <v>126</v>
      </c>
      <c r="L128" s="80">
        <v>27</v>
      </c>
      <c r="M128" s="80">
        <v>3</v>
      </c>
      <c r="N128" s="80">
        <v>48</v>
      </c>
      <c r="O128" s="80">
        <v>131</v>
      </c>
      <c r="P128" s="80">
        <v>0.499</v>
      </c>
      <c r="Q128" s="80">
        <v>0.83199999999999996</v>
      </c>
      <c r="S128" s="11" t="e">
        <f t="shared" si="1"/>
        <v>#N/A</v>
      </c>
    </row>
    <row r="129" spans="1:19" ht="15" thickBot="1" x14ac:dyDescent="0.35">
      <c r="A129" s="11">
        <v>128</v>
      </c>
      <c r="B129" s="84" t="s">
        <v>2421</v>
      </c>
      <c r="C129" s="46" t="str">
        <f>'DRAFT LIST'!D130</f>
        <v>Jackie Bradley (BOS - CF) </v>
      </c>
      <c r="D129" s="79">
        <v>439</v>
      </c>
      <c r="E129" s="79">
        <v>57</v>
      </c>
      <c r="F129" s="79">
        <v>25</v>
      </c>
      <c r="G129" s="79">
        <v>68</v>
      </c>
      <c r="H129" s="79">
        <v>1</v>
      </c>
      <c r="I129" s="79">
        <v>0.25700000000000001</v>
      </c>
      <c r="J129" s="79">
        <v>0.29899999999999999</v>
      </c>
      <c r="K129" s="79">
        <v>113</v>
      </c>
      <c r="L129" s="79">
        <v>20</v>
      </c>
      <c r="M129" s="79">
        <v>1</v>
      </c>
      <c r="N129" s="79">
        <v>26</v>
      </c>
      <c r="O129" s="79">
        <v>95</v>
      </c>
      <c r="P129" s="79">
        <v>0.47799999999999998</v>
      </c>
      <c r="Q129" s="79">
        <v>0.77700000000000002</v>
      </c>
      <c r="S129" s="11" t="e">
        <f t="shared" si="1"/>
        <v>#N/A</v>
      </c>
    </row>
    <row r="130" spans="1:19" ht="15" thickBot="1" x14ac:dyDescent="0.35">
      <c r="A130" s="11">
        <v>129</v>
      </c>
      <c r="B130" s="83" t="s">
        <v>2422</v>
      </c>
      <c r="C130" s="46">
        <f>'DRAFT LIST'!D131</f>
        <v>0</v>
      </c>
      <c r="D130" s="80">
        <v>560</v>
      </c>
      <c r="E130" s="80">
        <v>69</v>
      </c>
      <c r="F130" s="80">
        <v>13</v>
      </c>
      <c r="G130" s="80">
        <v>74</v>
      </c>
      <c r="H130" s="80">
        <v>3</v>
      </c>
      <c r="I130" s="80">
        <v>0.28599999999999998</v>
      </c>
      <c r="J130" s="80">
        <v>0.33500000000000002</v>
      </c>
      <c r="K130" s="80">
        <v>160</v>
      </c>
      <c r="L130" s="80">
        <v>33</v>
      </c>
      <c r="M130" s="80">
        <v>3</v>
      </c>
      <c r="N130" s="80">
        <v>42</v>
      </c>
      <c r="O130" s="80">
        <v>71</v>
      </c>
      <c r="P130" s="80">
        <v>0.42899999999999999</v>
      </c>
      <c r="Q130" s="80">
        <v>0.76400000000000001</v>
      </c>
      <c r="S130" s="11" t="e">
        <f t="shared" si="1"/>
        <v>#N/A</v>
      </c>
    </row>
    <row r="131" spans="1:19" ht="15" thickBot="1" x14ac:dyDescent="0.35">
      <c r="A131" s="11">
        <v>130</v>
      </c>
      <c r="B131" s="84" t="s">
        <v>2423</v>
      </c>
      <c r="C131" s="46" t="str">
        <f>'DRAFT LIST'!D132</f>
        <v>Aledmys Diaz (STL - SS) </v>
      </c>
      <c r="D131" s="79">
        <v>444</v>
      </c>
      <c r="E131" s="79">
        <v>63</v>
      </c>
      <c r="F131" s="79">
        <v>18</v>
      </c>
      <c r="G131" s="79">
        <v>65</v>
      </c>
      <c r="H131" s="79">
        <v>6</v>
      </c>
      <c r="I131" s="79">
        <v>0.27700000000000002</v>
      </c>
      <c r="J131" s="79">
        <v>0.33900000000000002</v>
      </c>
      <c r="K131" s="79">
        <v>123</v>
      </c>
      <c r="L131" s="79">
        <v>25</v>
      </c>
      <c r="M131" s="79">
        <v>4</v>
      </c>
      <c r="N131" s="79">
        <v>42</v>
      </c>
      <c r="O131" s="79">
        <v>97</v>
      </c>
      <c r="P131" s="79">
        <v>0.46500000000000002</v>
      </c>
      <c r="Q131" s="79">
        <v>0.80400000000000005</v>
      </c>
      <c r="S131" s="11" t="e">
        <f t="shared" ref="S131:S194" si="2">IF(MATCH(B131,$C$2:$C$760,0),"Y","N")</f>
        <v>#N/A</v>
      </c>
    </row>
    <row r="132" spans="1:19" ht="15" thickBot="1" x14ac:dyDescent="0.35">
      <c r="A132" s="11">
        <v>131</v>
      </c>
      <c r="B132" s="83" t="s">
        <v>2424</v>
      </c>
      <c r="C132" s="46">
        <f>'DRAFT LIST'!D133</f>
        <v>0</v>
      </c>
      <c r="D132" s="80">
        <v>502</v>
      </c>
      <c r="E132" s="80">
        <v>68</v>
      </c>
      <c r="F132" s="80">
        <v>14</v>
      </c>
      <c r="G132" s="80">
        <v>51</v>
      </c>
      <c r="H132" s="80">
        <v>20</v>
      </c>
      <c r="I132" s="80">
        <v>0.25900000000000001</v>
      </c>
      <c r="J132" s="80">
        <v>0.314</v>
      </c>
      <c r="K132" s="80">
        <v>130</v>
      </c>
      <c r="L132" s="80">
        <v>25</v>
      </c>
      <c r="M132" s="80">
        <v>6</v>
      </c>
      <c r="N132" s="80">
        <v>40</v>
      </c>
      <c r="O132" s="80">
        <v>100</v>
      </c>
      <c r="P132" s="80">
        <v>0.41899999999999998</v>
      </c>
      <c r="Q132" s="80">
        <v>0.73299999999999998</v>
      </c>
      <c r="S132" s="11" t="e">
        <f t="shared" si="2"/>
        <v>#N/A</v>
      </c>
    </row>
    <row r="133" spans="1:19" ht="23.4" thickBot="1" x14ac:dyDescent="0.35">
      <c r="A133" s="11">
        <v>132</v>
      </c>
      <c r="B133" s="84" t="s">
        <v>2425</v>
      </c>
      <c r="C133" s="46">
        <f>'DRAFT LIST'!D134</f>
        <v>0</v>
      </c>
      <c r="D133" s="79">
        <v>506</v>
      </c>
      <c r="E133" s="79">
        <v>79</v>
      </c>
      <c r="F133" s="79">
        <v>23</v>
      </c>
      <c r="G133" s="79">
        <v>58</v>
      </c>
      <c r="H133" s="79">
        <v>6</v>
      </c>
      <c r="I133" s="79">
        <v>0.24</v>
      </c>
      <c r="J133" s="79">
        <v>0.33</v>
      </c>
      <c r="K133" s="79">
        <v>121</v>
      </c>
      <c r="L133" s="79">
        <v>23</v>
      </c>
      <c r="M133" s="79">
        <v>4</v>
      </c>
      <c r="N133" s="79">
        <v>68</v>
      </c>
      <c r="O133" s="79">
        <v>125</v>
      </c>
      <c r="P133" s="79">
        <v>0.436</v>
      </c>
      <c r="Q133" s="79">
        <v>0.76600000000000001</v>
      </c>
      <c r="S133" s="11" t="e">
        <f t="shared" si="2"/>
        <v>#N/A</v>
      </c>
    </row>
    <row r="134" spans="1:19" ht="15" thickBot="1" x14ac:dyDescent="0.35">
      <c r="A134" s="11">
        <v>133</v>
      </c>
      <c r="B134" s="83" t="s">
        <v>2426</v>
      </c>
      <c r="C134" s="46">
        <f>'DRAFT LIST'!D135</f>
        <v>0</v>
      </c>
      <c r="D134" s="80">
        <v>532</v>
      </c>
      <c r="E134" s="80">
        <v>60</v>
      </c>
      <c r="F134" s="80">
        <v>19</v>
      </c>
      <c r="G134" s="80">
        <v>72</v>
      </c>
      <c r="H134" s="80">
        <v>2</v>
      </c>
      <c r="I134" s="80">
        <v>0.26500000000000001</v>
      </c>
      <c r="J134" s="80">
        <v>0.314</v>
      </c>
      <c r="K134" s="80">
        <v>141</v>
      </c>
      <c r="L134" s="80">
        <v>31</v>
      </c>
      <c r="M134" s="80">
        <v>4</v>
      </c>
      <c r="N134" s="80">
        <v>38</v>
      </c>
      <c r="O134" s="80">
        <v>142</v>
      </c>
      <c r="P134" s="80">
        <v>0.44800000000000001</v>
      </c>
      <c r="Q134" s="80">
        <v>0.76200000000000001</v>
      </c>
      <c r="S134" s="11" t="e">
        <f t="shared" si="2"/>
        <v>#N/A</v>
      </c>
    </row>
    <row r="135" spans="1:19" ht="15" thickBot="1" x14ac:dyDescent="0.35">
      <c r="A135" s="11">
        <v>134</v>
      </c>
      <c r="B135" s="84" t="s">
        <v>2427</v>
      </c>
      <c r="C135" s="46">
        <f>'DRAFT LIST'!D136</f>
        <v>0</v>
      </c>
      <c r="D135" s="79">
        <v>565</v>
      </c>
      <c r="E135" s="79">
        <v>72</v>
      </c>
      <c r="F135" s="79">
        <v>11</v>
      </c>
      <c r="G135" s="79">
        <v>48</v>
      </c>
      <c r="H135" s="79">
        <v>19</v>
      </c>
      <c r="I135" s="79">
        <v>0.26700000000000002</v>
      </c>
      <c r="J135" s="79">
        <v>0.28999999999999998</v>
      </c>
      <c r="K135" s="79">
        <v>151</v>
      </c>
      <c r="L135" s="79">
        <v>27</v>
      </c>
      <c r="M135" s="79">
        <v>6</v>
      </c>
      <c r="N135" s="79">
        <v>19</v>
      </c>
      <c r="O135" s="79">
        <v>155</v>
      </c>
      <c r="P135" s="79">
        <v>0.39300000000000002</v>
      </c>
      <c r="Q135" s="79">
        <v>0.68300000000000005</v>
      </c>
      <c r="S135" s="11" t="str">
        <f t="shared" si="2"/>
        <v>Y</v>
      </c>
    </row>
    <row r="136" spans="1:19" ht="15" thickBot="1" x14ac:dyDescent="0.35">
      <c r="A136" s="11">
        <v>135</v>
      </c>
      <c r="B136" s="83" t="s">
        <v>2428</v>
      </c>
      <c r="C136" s="46">
        <f>'DRAFT LIST'!D137</f>
        <v>0</v>
      </c>
      <c r="D136" s="80">
        <v>494</v>
      </c>
      <c r="E136" s="80">
        <v>66</v>
      </c>
      <c r="F136" s="80">
        <v>21</v>
      </c>
      <c r="G136" s="80">
        <v>70</v>
      </c>
      <c r="H136" s="80">
        <v>3</v>
      </c>
      <c r="I136" s="80">
        <v>0.26800000000000002</v>
      </c>
      <c r="J136" s="80">
        <v>0.33</v>
      </c>
      <c r="K136" s="80">
        <v>132</v>
      </c>
      <c r="L136" s="80">
        <v>22</v>
      </c>
      <c r="M136" s="80">
        <v>2</v>
      </c>
      <c r="N136" s="80">
        <v>46</v>
      </c>
      <c r="O136" s="80">
        <v>99</v>
      </c>
      <c r="P136" s="80">
        <v>0.44900000000000001</v>
      </c>
      <c r="Q136" s="80">
        <v>0.77900000000000003</v>
      </c>
      <c r="S136" s="11" t="e">
        <f t="shared" si="2"/>
        <v>#N/A</v>
      </c>
    </row>
    <row r="137" spans="1:19" ht="15" thickBot="1" x14ac:dyDescent="0.35">
      <c r="A137" s="11">
        <v>136</v>
      </c>
      <c r="B137" s="84" t="s">
        <v>2429</v>
      </c>
      <c r="C137" s="46">
        <f>'DRAFT LIST'!D138</f>
        <v>0</v>
      </c>
      <c r="D137" s="79">
        <v>481</v>
      </c>
      <c r="E137" s="79">
        <v>59</v>
      </c>
      <c r="F137" s="79">
        <v>21</v>
      </c>
      <c r="G137" s="79">
        <v>66</v>
      </c>
      <c r="H137" s="79">
        <v>4</v>
      </c>
      <c r="I137" s="79">
        <v>0.251</v>
      </c>
      <c r="J137" s="79">
        <v>0.28499999999999998</v>
      </c>
      <c r="K137" s="79">
        <v>120</v>
      </c>
      <c r="L137" s="79">
        <v>23</v>
      </c>
      <c r="M137" s="79">
        <v>2</v>
      </c>
      <c r="N137" s="79">
        <v>23</v>
      </c>
      <c r="O137" s="79">
        <v>121</v>
      </c>
      <c r="P137" s="79">
        <v>0.44</v>
      </c>
      <c r="Q137" s="79">
        <v>0.72399999999999998</v>
      </c>
      <c r="S137" s="11" t="e">
        <f t="shared" si="2"/>
        <v>#N/A</v>
      </c>
    </row>
    <row r="138" spans="1:19" ht="15" thickBot="1" x14ac:dyDescent="0.35">
      <c r="A138" s="11">
        <v>137</v>
      </c>
      <c r="B138" s="83" t="s">
        <v>2430</v>
      </c>
      <c r="C138" s="46" t="str">
        <f>'DRAFT LIST'!D139</f>
        <v>Khris Davis (OAK - LF,DH) </v>
      </c>
      <c r="D138" s="80">
        <v>527</v>
      </c>
      <c r="E138" s="80">
        <v>63</v>
      </c>
      <c r="F138" s="80">
        <v>14</v>
      </c>
      <c r="G138" s="80">
        <v>75</v>
      </c>
      <c r="H138" s="80">
        <v>6</v>
      </c>
      <c r="I138" s="80">
        <v>0.25800000000000001</v>
      </c>
      <c r="J138" s="80">
        <v>0.32300000000000001</v>
      </c>
      <c r="K138" s="80">
        <v>136</v>
      </c>
      <c r="L138" s="80">
        <v>27</v>
      </c>
      <c r="M138" s="80">
        <v>7</v>
      </c>
      <c r="N138" s="80">
        <v>50</v>
      </c>
      <c r="O138" s="80">
        <v>119</v>
      </c>
      <c r="P138" s="80">
        <v>0.42</v>
      </c>
      <c r="Q138" s="80">
        <v>0.74299999999999999</v>
      </c>
      <c r="S138" s="11" t="e">
        <f t="shared" si="2"/>
        <v>#N/A</v>
      </c>
    </row>
    <row r="139" spans="1:19" ht="15" thickBot="1" x14ac:dyDescent="0.35">
      <c r="A139" s="11">
        <v>138</v>
      </c>
      <c r="B139" s="84" t="s">
        <v>2431</v>
      </c>
      <c r="C139" s="46">
        <f>'DRAFT LIST'!D140</f>
        <v>0</v>
      </c>
      <c r="D139" s="79">
        <v>415</v>
      </c>
      <c r="E139" s="79">
        <v>58</v>
      </c>
      <c r="F139" s="79">
        <v>9</v>
      </c>
      <c r="G139" s="79">
        <v>41</v>
      </c>
      <c r="H139" s="79">
        <v>26</v>
      </c>
      <c r="I139" s="79">
        <v>0.249</v>
      </c>
      <c r="J139" s="79">
        <v>0.29299999999999998</v>
      </c>
      <c r="K139" s="79">
        <v>103</v>
      </c>
      <c r="L139" s="79">
        <v>21</v>
      </c>
      <c r="M139" s="79">
        <v>3</v>
      </c>
      <c r="N139" s="79">
        <v>25</v>
      </c>
      <c r="O139" s="79">
        <v>88</v>
      </c>
      <c r="P139" s="79">
        <v>0.38400000000000001</v>
      </c>
      <c r="Q139" s="79">
        <v>0.67600000000000005</v>
      </c>
      <c r="S139" s="11" t="e">
        <f t="shared" si="2"/>
        <v>#N/A</v>
      </c>
    </row>
    <row r="140" spans="1:19" ht="15" thickBot="1" x14ac:dyDescent="0.35">
      <c r="A140" s="11">
        <v>139</v>
      </c>
      <c r="B140" s="83" t="s">
        <v>2432</v>
      </c>
      <c r="C140" s="46">
        <f>'DRAFT LIST'!D141</f>
        <v>0</v>
      </c>
      <c r="D140" s="80">
        <v>471</v>
      </c>
      <c r="E140" s="80">
        <v>55</v>
      </c>
      <c r="F140" s="80">
        <v>20</v>
      </c>
      <c r="G140" s="80">
        <v>72</v>
      </c>
      <c r="H140" s="80">
        <v>3</v>
      </c>
      <c r="I140" s="80">
        <v>0.26700000000000002</v>
      </c>
      <c r="J140" s="80">
        <v>0.30399999999999999</v>
      </c>
      <c r="K140" s="80">
        <v>126</v>
      </c>
      <c r="L140" s="80">
        <v>23</v>
      </c>
      <c r="M140" s="80">
        <v>2</v>
      </c>
      <c r="N140" s="80">
        <v>25</v>
      </c>
      <c r="O140" s="80">
        <v>98</v>
      </c>
      <c r="P140" s="80">
        <v>0.45500000000000002</v>
      </c>
      <c r="Q140" s="80">
        <v>0.75900000000000001</v>
      </c>
      <c r="S140" s="11" t="e">
        <f t="shared" si="2"/>
        <v>#N/A</v>
      </c>
    </row>
    <row r="141" spans="1:19" ht="17.399999999999999" thickBot="1" x14ac:dyDescent="0.35">
      <c r="A141" s="11">
        <v>140</v>
      </c>
      <c r="B141" s="84" t="s">
        <v>2433</v>
      </c>
      <c r="C141" s="46" t="str">
        <f>'DRAFT LIST'!D142</f>
        <v>Miguel Sano (MIN - 3B,RF,DH) </v>
      </c>
      <c r="D141" s="79">
        <v>384</v>
      </c>
      <c r="E141" s="79">
        <v>41</v>
      </c>
      <c r="F141" s="79">
        <v>15</v>
      </c>
      <c r="G141" s="79">
        <v>55</v>
      </c>
      <c r="H141" s="79">
        <v>1</v>
      </c>
      <c r="I141" s="79">
        <v>0.247</v>
      </c>
      <c r="J141" s="79">
        <v>0.3</v>
      </c>
      <c r="K141" s="79">
        <v>95</v>
      </c>
      <c r="L141" s="79">
        <v>17</v>
      </c>
      <c r="M141" s="79">
        <v>0</v>
      </c>
      <c r="N141" s="79">
        <v>29</v>
      </c>
      <c r="O141" s="79">
        <v>105</v>
      </c>
      <c r="P141" s="79">
        <v>0.41499999999999998</v>
      </c>
      <c r="Q141" s="79">
        <v>0.71499999999999997</v>
      </c>
      <c r="S141" s="11" t="e">
        <f t="shared" si="2"/>
        <v>#N/A</v>
      </c>
    </row>
    <row r="142" spans="1:19" ht="17.399999999999999" thickBot="1" x14ac:dyDescent="0.35">
      <c r="A142" s="11">
        <v>141</v>
      </c>
      <c r="B142" s="83" t="s">
        <v>2434</v>
      </c>
      <c r="C142" s="46" t="str">
        <f>'DRAFT LIST'!D143</f>
        <v>Kendrys Morales (TOR - 1B,RF,DH) </v>
      </c>
      <c r="D142" s="80">
        <v>406</v>
      </c>
      <c r="E142" s="80">
        <v>55</v>
      </c>
      <c r="F142" s="80">
        <v>20</v>
      </c>
      <c r="G142" s="80">
        <v>65</v>
      </c>
      <c r="H142" s="80">
        <v>4</v>
      </c>
      <c r="I142" s="80">
        <v>0.26200000000000001</v>
      </c>
      <c r="J142" s="80">
        <v>0.32400000000000001</v>
      </c>
      <c r="K142" s="80">
        <v>107</v>
      </c>
      <c r="L142" s="80">
        <v>22</v>
      </c>
      <c r="M142" s="80">
        <v>1</v>
      </c>
      <c r="N142" s="80">
        <v>37</v>
      </c>
      <c r="O142" s="80">
        <v>101</v>
      </c>
      <c r="P142" s="80">
        <v>0.47099999999999997</v>
      </c>
      <c r="Q142" s="80">
        <v>0.79500000000000004</v>
      </c>
      <c r="S142" s="11" t="e">
        <f t="shared" si="2"/>
        <v>#N/A</v>
      </c>
    </row>
    <row r="143" spans="1:19" ht="15" thickBot="1" x14ac:dyDescent="0.35">
      <c r="A143" s="11">
        <v>142</v>
      </c>
      <c r="B143" s="84" t="s">
        <v>2435</v>
      </c>
      <c r="C143" s="46">
        <f>'DRAFT LIST'!D144</f>
        <v>0</v>
      </c>
      <c r="D143" s="79">
        <v>512</v>
      </c>
      <c r="E143" s="79">
        <v>69</v>
      </c>
      <c r="F143" s="79">
        <v>10</v>
      </c>
      <c r="G143" s="79">
        <v>50</v>
      </c>
      <c r="H143" s="79">
        <v>21</v>
      </c>
      <c r="I143" s="79">
        <v>0.26200000000000001</v>
      </c>
      <c r="J143" s="79">
        <v>0.32</v>
      </c>
      <c r="K143" s="79">
        <v>134</v>
      </c>
      <c r="L143" s="79">
        <v>22</v>
      </c>
      <c r="M143" s="79">
        <v>3</v>
      </c>
      <c r="N143" s="79">
        <v>44</v>
      </c>
      <c r="O143" s="79">
        <v>84</v>
      </c>
      <c r="P143" s="79">
        <v>0.377</v>
      </c>
      <c r="Q143" s="79">
        <v>0.69699999999999995</v>
      </c>
      <c r="S143" s="11" t="e">
        <f t="shared" si="2"/>
        <v>#N/A</v>
      </c>
    </row>
    <row r="144" spans="1:19" ht="15" thickBot="1" x14ac:dyDescent="0.35">
      <c r="A144" s="11">
        <v>143</v>
      </c>
      <c r="B144" s="83" t="s">
        <v>2436</v>
      </c>
      <c r="C144" s="46">
        <f>'DRAFT LIST'!D145</f>
        <v>0</v>
      </c>
      <c r="D144" s="80">
        <v>350</v>
      </c>
      <c r="E144" s="80">
        <v>52</v>
      </c>
      <c r="F144" s="80">
        <v>20</v>
      </c>
      <c r="G144" s="80">
        <v>58</v>
      </c>
      <c r="H144" s="80">
        <v>1</v>
      </c>
      <c r="I144" s="80">
        <v>0.253</v>
      </c>
      <c r="J144" s="80">
        <v>0.32700000000000001</v>
      </c>
      <c r="K144" s="80">
        <v>89</v>
      </c>
      <c r="L144" s="80">
        <v>19</v>
      </c>
      <c r="M144" s="80">
        <v>1</v>
      </c>
      <c r="N144" s="80">
        <v>39</v>
      </c>
      <c r="O144" s="80">
        <v>99</v>
      </c>
      <c r="P144" s="80">
        <v>0.48299999999999998</v>
      </c>
      <c r="Q144" s="80">
        <v>0.81</v>
      </c>
      <c r="S144" s="11" t="str">
        <f t="shared" si="2"/>
        <v>Y</v>
      </c>
    </row>
    <row r="145" spans="1:19" ht="15" thickBot="1" x14ac:dyDescent="0.35">
      <c r="A145" s="11">
        <v>144</v>
      </c>
      <c r="B145" s="84" t="s">
        <v>2437</v>
      </c>
      <c r="C145" s="46" t="str">
        <f>'DRAFT LIST'!D146</f>
        <v>Eric Hosmer (KC - 1B) </v>
      </c>
      <c r="D145" s="79">
        <v>388</v>
      </c>
      <c r="E145" s="79">
        <v>53</v>
      </c>
      <c r="F145" s="79">
        <v>18</v>
      </c>
      <c r="G145" s="79">
        <v>65</v>
      </c>
      <c r="H145" s="79">
        <v>1</v>
      </c>
      <c r="I145" s="79">
        <v>0.26100000000000001</v>
      </c>
      <c r="J145" s="79">
        <v>0.33400000000000002</v>
      </c>
      <c r="K145" s="79">
        <v>101</v>
      </c>
      <c r="L145" s="79">
        <v>21</v>
      </c>
      <c r="M145" s="79">
        <v>1</v>
      </c>
      <c r="N145" s="79">
        <v>43</v>
      </c>
      <c r="O145" s="79">
        <v>78</v>
      </c>
      <c r="P145" s="79">
        <v>0.45600000000000002</v>
      </c>
      <c r="Q145" s="79">
        <v>0.79</v>
      </c>
      <c r="S145" s="11" t="e">
        <f t="shared" si="2"/>
        <v>#N/A</v>
      </c>
    </row>
    <row r="146" spans="1:19" ht="15" thickBot="1" x14ac:dyDescent="0.35">
      <c r="A146" s="11">
        <v>145</v>
      </c>
      <c r="B146" s="83" t="s">
        <v>2438</v>
      </c>
      <c r="C146" s="46">
        <f>'DRAFT LIST'!D147</f>
        <v>0</v>
      </c>
      <c r="D146" s="80">
        <v>450</v>
      </c>
      <c r="E146" s="80">
        <v>59</v>
      </c>
      <c r="F146" s="80">
        <v>14</v>
      </c>
      <c r="G146" s="80">
        <v>62</v>
      </c>
      <c r="H146" s="80">
        <v>6</v>
      </c>
      <c r="I146" s="80">
        <v>0.28000000000000003</v>
      </c>
      <c r="J146" s="80">
        <v>0.32900000000000001</v>
      </c>
      <c r="K146" s="80">
        <v>126</v>
      </c>
      <c r="L146" s="80">
        <v>24</v>
      </c>
      <c r="M146" s="80">
        <v>8</v>
      </c>
      <c r="N146" s="80">
        <v>33</v>
      </c>
      <c r="O146" s="80">
        <v>97</v>
      </c>
      <c r="P146" s="80">
        <v>0.46800000000000003</v>
      </c>
      <c r="Q146" s="80">
        <v>0.79700000000000004</v>
      </c>
      <c r="S146" s="11" t="e">
        <f t="shared" si="2"/>
        <v>#N/A</v>
      </c>
    </row>
    <row r="147" spans="1:19" ht="23.4" thickBot="1" x14ac:dyDescent="0.35">
      <c r="A147" s="11">
        <v>146</v>
      </c>
      <c r="B147" s="84" t="s">
        <v>2439</v>
      </c>
      <c r="C147" s="46">
        <f>'DRAFT LIST'!D148</f>
        <v>0</v>
      </c>
      <c r="D147" s="79">
        <v>335</v>
      </c>
      <c r="E147" s="79">
        <v>46</v>
      </c>
      <c r="F147" s="79">
        <v>15</v>
      </c>
      <c r="G147" s="79">
        <v>49</v>
      </c>
      <c r="H147" s="79">
        <v>2</v>
      </c>
      <c r="I147" s="79">
        <v>0.25900000000000001</v>
      </c>
      <c r="J147" s="79">
        <v>0.32700000000000001</v>
      </c>
      <c r="K147" s="79">
        <v>87</v>
      </c>
      <c r="L147" s="79">
        <v>20</v>
      </c>
      <c r="M147" s="79">
        <v>2</v>
      </c>
      <c r="N147" s="79">
        <v>34</v>
      </c>
      <c r="O147" s="79">
        <v>80</v>
      </c>
      <c r="P147" s="79">
        <v>0.46300000000000002</v>
      </c>
      <c r="Q147" s="79">
        <v>0.78900000000000003</v>
      </c>
      <c r="S147" s="11" t="e">
        <f t="shared" si="2"/>
        <v>#N/A</v>
      </c>
    </row>
    <row r="148" spans="1:19" ht="17.399999999999999" thickBot="1" x14ac:dyDescent="0.35">
      <c r="A148" s="11">
        <v>147</v>
      </c>
      <c r="B148" s="83" t="s">
        <v>2440</v>
      </c>
      <c r="C148" s="46" t="str">
        <f>'DRAFT LIST'!D149</f>
        <v>Carlos Santana (CLE - 1B,DH) </v>
      </c>
      <c r="D148" s="80">
        <v>561</v>
      </c>
      <c r="E148" s="80">
        <v>61</v>
      </c>
      <c r="F148" s="80">
        <v>18</v>
      </c>
      <c r="G148" s="80">
        <v>69</v>
      </c>
      <c r="H148" s="80">
        <v>4</v>
      </c>
      <c r="I148" s="80">
        <v>0.26900000000000002</v>
      </c>
      <c r="J148" s="80">
        <v>0.30099999999999999</v>
      </c>
      <c r="K148" s="80">
        <v>151</v>
      </c>
      <c r="L148" s="80">
        <v>28</v>
      </c>
      <c r="M148" s="80">
        <v>1</v>
      </c>
      <c r="N148" s="80">
        <v>25</v>
      </c>
      <c r="O148" s="80">
        <v>108</v>
      </c>
      <c r="P148" s="80">
        <v>0.41799999999999998</v>
      </c>
      <c r="Q148" s="80">
        <v>0.71899999999999997</v>
      </c>
      <c r="S148" s="11" t="e">
        <f t="shared" si="2"/>
        <v>#N/A</v>
      </c>
    </row>
    <row r="149" spans="1:19" ht="15" thickBot="1" x14ac:dyDescent="0.35">
      <c r="A149" s="11">
        <v>148</v>
      </c>
      <c r="B149" s="84" t="s">
        <v>2441</v>
      </c>
      <c r="C149" s="46">
        <f>'DRAFT LIST'!D150</f>
        <v>0</v>
      </c>
      <c r="D149" s="79">
        <v>517</v>
      </c>
      <c r="E149" s="79">
        <v>77</v>
      </c>
      <c r="F149" s="79">
        <v>12</v>
      </c>
      <c r="G149" s="79">
        <v>51</v>
      </c>
      <c r="H149" s="79">
        <v>15</v>
      </c>
      <c r="I149" s="79">
        <v>0.25700000000000001</v>
      </c>
      <c r="J149" s="79">
        <v>0.33300000000000002</v>
      </c>
      <c r="K149" s="79">
        <v>133</v>
      </c>
      <c r="L149" s="79">
        <v>23</v>
      </c>
      <c r="M149" s="79">
        <v>5</v>
      </c>
      <c r="N149" s="79">
        <v>59</v>
      </c>
      <c r="O149" s="79">
        <v>111</v>
      </c>
      <c r="P149" s="79">
        <v>0.38900000000000001</v>
      </c>
      <c r="Q149" s="79">
        <v>0.72199999999999998</v>
      </c>
      <c r="S149" s="11" t="e">
        <f t="shared" si="2"/>
        <v>#N/A</v>
      </c>
    </row>
    <row r="150" spans="1:19" ht="15" thickBot="1" x14ac:dyDescent="0.35">
      <c r="A150" s="11">
        <v>149</v>
      </c>
      <c r="B150" s="83" t="s">
        <v>2442</v>
      </c>
      <c r="C150" s="46">
        <f>'DRAFT LIST'!D151</f>
        <v>0</v>
      </c>
      <c r="D150" s="80">
        <v>447</v>
      </c>
      <c r="E150" s="80">
        <v>62</v>
      </c>
      <c r="F150" s="80">
        <v>20</v>
      </c>
      <c r="G150" s="80">
        <v>65</v>
      </c>
      <c r="H150" s="80">
        <v>5</v>
      </c>
      <c r="I150" s="80">
        <v>0.252</v>
      </c>
      <c r="J150" s="80">
        <v>0.33700000000000002</v>
      </c>
      <c r="K150" s="80">
        <v>113</v>
      </c>
      <c r="L150" s="80">
        <v>23</v>
      </c>
      <c r="M150" s="80">
        <v>2</v>
      </c>
      <c r="N150" s="80">
        <v>58</v>
      </c>
      <c r="O150" s="80">
        <v>155</v>
      </c>
      <c r="P150" s="80">
        <v>0.44600000000000001</v>
      </c>
      <c r="Q150" s="80">
        <v>0.78400000000000003</v>
      </c>
      <c r="S150" s="11" t="e">
        <f t="shared" si="2"/>
        <v>#N/A</v>
      </c>
    </row>
    <row r="151" spans="1:19" ht="15" thickBot="1" x14ac:dyDescent="0.35">
      <c r="A151" s="11">
        <v>150</v>
      </c>
      <c r="B151" s="84" t="s">
        <v>2443</v>
      </c>
      <c r="C151" s="46">
        <f>'DRAFT LIST'!D152</f>
        <v>0</v>
      </c>
      <c r="D151" s="79">
        <v>504</v>
      </c>
      <c r="E151" s="79">
        <v>66</v>
      </c>
      <c r="F151" s="79">
        <v>16</v>
      </c>
      <c r="G151" s="79">
        <v>74</v>
      </c>
      <c r="H151" s="79">
        <v>9</v>
      </c>
      <c r="I151" s="79">
        <v>0.253</v>
      </c>
      <c r="J151" s="79">
        <v>0.32300000000000001</v>
      </c>
      <c r="K151" s="79">
        <v>128</v>
      </c>
      <c r="L151" s="79">
        <v>26</v>
      </c>
      <c r="M151" s="79">
        <v>6</v>
      </c>
      <c r="N151" s="79">
        <v>52</v>
      </c>
      <c r="O151" s="79">
        <v>102</v>
      </c>
      <c r="P151" s="79">
        <v>0.42899999999999999</v>
      </c>
      <c r="Q151" s="79">
        <v>0.752</v>
      </c>
      <c r="S151" s="11" t="e">
        <f t="shared" si="2"/>
        <v>#N/A</v>
      </c>
    </row>
    <row r="152" spans="1:19" ht="15" thickBot="1" x14ac:dyDescent="0.35">
      <c r="A152" s="11">
        <v>151</v>
      </c>
      <c r="B152" s="83" t="s">
        <v>2444</v>
      </c>
      <c r="C152" s="46">
        <f>'DRAFT LIST'!D153</f>
        <v>0</v>
      </c>
      <c r="D152" s="80">
        <v>368</v>
      </c>
      <c r="E152" s="80">
        <v>54</v>
      </c>
      <c r="F152" s="80">
        <v>27</v>
      </c>
      <c r="G152" s="80">
        <v>66</v>
      </c>
      <c r="H152" s="80">
        <v>2</v>
      </c>
      <c r="I152" s="80">
        <v>0.22</v>
      </c>
      <c r="J152" s="80">
        <v>0.308</v>
      </c>
      <c r="K152" s="80">
        <v>81</v>
      </c>
      <c r="L152" s="80">
        <v>17</v>
      </c>
      <c r="M152" s="80">
        <v>1</v>
      </c>
      <c r="N152" s="80">
        <v>47</v>
      </c>
      <c r="O152" s="80">
        <v>133</v>
      </c>
      <c r="P152" s="80">
        <v>0.48199999999999998</v>
      </c>
      <c r="Q152" s="80">
        <v>0.79</v>
      </c>
      <c r="S152" s="11" t="e">
        <f t="shared" si="2"/>
        <v>#N/A</v>
      </c>
    </row>
    <row r="153" spans="1:19" ht="17.399999999999999" thickBot="1" x14ac:dyDescent="0.35">
      <c r="A153" s="11">
        <v>152</v>
      </c>
      <c r="B153" s="84" t="s">
        <v>2445</v>
      </c>
      <c r="C153" s="46" t="str">
        <f>'DRAFT LIST'!D154</f>
        <v>Adam Eaton (WSH - CF,RF) </v>
      </c>
      <c r="D153" s="79">
        <v>539</v>
      </c>
      <c r="E153" s="79">
        <v>68</v>
      </c>
      <c r="F153" s="79">
        <v>19</v>
      </c>
      <c r="G153" s="79">
        <v>68</v>
      </c>
      <c r="H153" s="79">
        <v>9</v>
      </c>
      <c r="I153" s="79">
        <v>0.25</v>
      </c>
      <c r="J153" s="79">
        <v>0.307</v>
      </c>
      <c r="K153" s="79">
        <v>135</v>
      </c>
      <c r="L153" s="79">
        <v>25</v>
      </c>
      <c r="M153" s="79">
        <v>2</v>
      </c>
      <c r="N153" s="79">
        <v>44</v>
      </c>
      <c r="O153" s="79">
        <v>142</v>
      </c>
      <c r="P153" s="79">
        <v>0.41199999999999998</v>
      </c>
      <c r="Q153" s="79">
        <v>0.71899999999999997</v>
      </c>
      <c r="S153" s="11" t="e">
        <f t="shared" si="2"/>
        <v>#N/A</v>
      </c>
    </row>
    <row r="154" spans="1:19" ht="15" thickBot="1" x14ac:dyDescent="0.35">
      <c r="A154" s="11">
        <v>153</v>
      </c>
      <c r="B154" s="83" t="s">
        <v>2446</v>
      </c>
      <c r="C154" s="46" t="str">
        <f>'DRAFT LIST'!D155</f>
        <v>Justin Turner (LAD - 3B) </v>
      </c>
      <c r="D154" s="80">
        <v>484</v>
      </c>
      <c r="E154" s="80">
        <v>59</v>
      </c>
      <c r="F154" s="80">
        <v>21</v>
      </c>
      <c r="G154" s="80">
        <v>66</v>
      </c>
      <c r="H154" s="80">
        <v>2</v>
      </c>
      <c r="I154" s="80">
        <v>0.25800000000000001</v>
      </c>
      <c r="J154" s="80">
        <v>0.30499999999999999</v>
      </c>
      <c r="K154" s="80">
        <v>125</v>
      </c>
      <c r="L154" s="80">
        <v>29</v>
      </c>
      <c r="M154" s="80">
        <v>3</v>
      </c>
      <c r="N154" s="80">
        <v>33</v>
      </c>
      <c r="O154" s="80">
        <v>125</v>
      </c>
      <c r="P154" s="80">
        <v>0.46800000000000003</v>
      </c>
      <c r="Q154" s="80">
        <v>0.77300000000000002</v>
      </c>
      <c r="S154" s="11" t="e">
        <f t="shared" si="2"/>
        <v>#N/A</v>
      </c>
    </row>
    <row r="155" spans="1:19" ht="15" thickBot="1" x14ac:dyDescent="0.35">
      <c r="A155" s="11">
        <v>154</v>
      </c>
      <c r="B155" s="84" t="s">
        <v>2447</v>
      </c>
      <c r="C155" s="46">
        <f>'DRAFT LIST'!D156</f>
        <v>0</v>
      </c>
      <c r="D155" s="79">
        <v>356</v>
      </c>
      <c r="E155" s="79">
        <v>49</v>
      </c>
      <c r="F155" s="79">
        <v>3</v>
      </c>
      <c r="G155" s="79">
        <v>30</v>
      </c>
      <c r="H155" s="79">
        <v>36</v>
      </c>
      <c r="I155" s="79">
        <v>0.25900000000000001</v>
      </c>
      <c r="J155" s="79">
        <v>0.315</v>
      </c>
      <c r="K155" s="79">
        <v>92</v>
      </c>
      <c r="L155" s="79">
        <v>13</v>
      </c>
      <c r="M155" s="79">
        <v>5</v>
      </c>
      <c r="N155" s="79">
        <v>29</v>
      </c>
      <c r="O155" s="79">
        <v>60</v>
      </c>
      <c r="P155" s="79">
        <v>0.35</v>
      </c>
      <c r="Q155" s="79">
        <v>0.66500000000000004</v>
      </c>
      <c r="S155" s="11" t="str">
        <f t="shared" si="2"/>
        <v>Y</v>
      </c>
    </row>
    <row r="156" spans="1:19" ht="15" thickBot="1" x14ac:dyDescent="0.35">
      <c r="A156" s="11">
        <v>155</v>
      </c>
      <c r="B156" s="83" t="s">
        <v>2448</v>
      </c>
      <c r="C156" s="46" t="str">
        <f>'DRAFT LIST'!D157</f>
        <v>J.T. Realmuto (MIA - C) </v>
      </c>
      <c r="D156" s="80">
        <v>453</v>
      </c>
      <c r="E156" s="80">
        <v>54</v>
      </c>
      <c r="F156" s="80">
        <v>14</v>
      </c>
      <c r="G156" s="80">
        <v>59</v>
      </c>
      <c r="H156" s="80">
        <v>0</v>
      </c>
      <c r="I156" s="80">
        <v>0.25800000000000001</v>
      </c>
      <c r="J156" s="80">
        <v>0.317</v>
      </c>
      <c r="K156" s="80">
        <v>117</v>
      </c>
      <c r="L156" s="80">
        <v>24</v>
      </c>
      <c r="M156" s="80">
        <v>2</v>
      </c>
      <c r="N156" s="80">
        <v>39</v>
      </c>
      <c r="O156" s="80">
        <v>83</v>
      </c>
      <c r="P156" s="80">
        <v>0.41799999999999998</v>
      </c>
      <c r="Q156" s="80">
        <v>0.73499999999999999</v>
      </c>
      <c r="S156" s="11" t="e">
        <f t="shared" si="2"/>
        <v>#N/A</v>
      </c>
    </row>
    <row r="157" spans="1:19" ht="17.399999999999999" thickBot="1" x14ac:dyDescent="0.35">
      <c r="A157" s="11">
        <v>156</v>
      </c>
      <c r="B157" s="84" t="s">
        <v>2449</v>
      </c>
      <c r="C157" s="46" t="str">
        <f>'DRAFT LIST'!D158</f>
        <v>Michael Brantley (CLE - LF) </v>
      </c>
      <c r="D157" s="79">
        <v>478</v>
      </c>
      <c r="E157" s="79">
        <v>65</v>
      </c>
      <c r="F157" s="79">
        <v>11</v>
      </c>
      <c r="G157" s="79">
        <v>55</v>
      </c>
      <c r="H157" s="79">
        <v>13</v>
      </c>
      <c r="I157" s="79">
        <v>0.26400000000000001</v>
      </c>
      <c r="J157" s="79">
        <v>0.33800000000000002</v>
      </c>
      <c r="K157" s="79">
        <v>126</v>
      </c>
      <c r="L157" s="79">
        <v>27</v>
      </c>
      <c r="M157" s="79">
        <v>2</v>
      </c>
      <c r="N157" s="79">
        <v>53</v>
      </c>
      <c r="O157" s="79">
        <v>82</v>
      </c>
      <c r="P157" s="79">
        <v>0.39500000000000002</v>
      </c>
      <c r="Q157" s="79">
        <v>0.73299999999999998</v>
      </c>
      <c r="S157" s="11" t="e">
        <f t="shared" si="2"/>
        <v>#N/A</v>
      </c>
    </row>
    <row r="158" spans="1:19" ht="15" thickBot="1" x14ac:dyDescent="0.35">
      <c r="A158" s="11">
        <v>157</v>
      </c>
      <c r="B158" s="83" t="s">
        <v>2450</v>
      </c>
      <c r="C158" s="46" t="str">
        <f>'DRAFT LIST'!D159</f>
        <v>Jason Kipnis (CLE - 2B) </v>
      </c>
      <c r="D158" s="80">
        <v>456</v>
      </c>
      <c r="E158" s="80">
        <v>44</v>
      </c>
      <c r="F158" s="80">
        <v>7</v>
      </c>
      <c r="G158" s="80">
        <v>50</v>
      </c>
      <c r="H158" s="80">
        <v>3</v>
      </c>
      <c r="I158" s="80">
        <v>0.28399999999999997</v>
      </c>
      <c r="J158" s="80">
        <v>0.32900000000000001</v>
      </c>
      <c r="K158" s="80">
        <v>130</v>
      </c>
      <c r="L158" s="80">
        <v>26</v>
      </c>
      <c r="M158" s="80">
        <v>1</v>
      </c>
      <c r="N158" s="80">
        <v>30</v>
      </c>
      <c r="O158" s="80">
        <v>58</v>
      </c>
      <c r="P158" s="80">
        <v>0.39200000000000002</v>
      </c>
      <c r="Q158" s="80">
        <v>0.72099999999999997</v>
      </c>
      <c r="S158" s="11" t="e">
        <f t="shared" si="2"/>
        <v>#N/A</v>
      </c>
    </row>
    <row r="159" spans="1:19" ht="15" thickBot="1" x14ac:dyDescent="0.35">
      <c r="A159" s="11">
        <v>158</v>
      </c>
      <c r="B159" s="84" t="s">
        <v>2451</v>
      </c>
      <c r="C159" s="46">
        <f>'DRAFT LIST'!D160</f>
        <v>0</v>
      </c>
      <c r="D159" s="79">
        <v>413</v>
      </c>
      <c r="E159" s="79">
        <v>51</v>
      </c>
      <c r="F159" s="79">
        <v>13</v>
      </c>
      <c r="G159" s="79">
        <v>54</v>
      </c>
      <c r="H159" s="79">
        <v>4</v>
      </c>
      <c r="I159" s="79">
        <v>0.26400000000000001</v>
      </c>
      <c r="J159" s="79">
        <v>0.309</v>
      </c>
      <c r="K159" s="79">
        <v>109</v>
      </c>
      <c r="L159" s="79">
        <v>24</v>
      </c>
      <c r="M159" s="79">
        <v>1</v>
      </c>
      <c r="N159" s="79">
        <v>27</v>
      </c>
      <c r="O159" s="79">
        <v>69</v>
      </c>
      <c r="P159" s="79">
        <v>0.41599999999999998</v>
      </c>
      <c r="Q159" s="79">
        <v>0.72499999999999998</v>
      </c>
      <c r="S159" s="11" t="e">
        <f t="shared" si="2"/>
        <v>#N/A</v>
      </c>
    </row>
    <row r="160" spans="1:19" ht="17.399999999999999" thickBot="1" x14ac:dyDescent="0.35">
      <c r="A160" s="11">
        <v>159</v>
      </c>
      <c r="B160" s="83" t="s">
        <v>2452</v>
      </c>
      <c r="C160" s="46" t="str">
        <f>'DRAFT LIST'!D161</f>
        <v>Addison Russell (CHC - SS) </v>
      </c>
      <c r="D160" s="80">
        <v>436</v>
      </c>
      <c r="E160" s="80">
        <v>59</v>
      </c>
      <c r="F160" s="80">
        <v>16</v>
      </c>
      <c r="G160" s="80">
        <v>60</v>
      </c>
      <c r="H160" s="80">
        <v>7</v>
      </c>
      <c r="I160" s="80">
        <v>0.27</v>
      </c>
      <c r="J160" s="80">
        <v>0.33200000000000002</v>
      </c>
      <c r="K160" s="80">
        <v>118</v>
      </c>
      <c r="L160" s="80">
        <v>21</v>
      </c>
      <c r="M160" s="80">
        <v>3</v>
      </c>
      <c r="N160" s="80">
        <v>40</v>
      </c>
      <c r="O160" s="80">
        <v>67</v>
      </c>
      <c r="P160" s="80">
        <v>0.442</v>
      </c>
      <c r="Q160" s="80">
        <v>0.77400000000000002</v>
      </c>
      <c r="S160" s="11" t="e">
        <f t="shared" si="2"/>
        <v>#N/A</v>
      </c>
    </row>
    <row r="161" spans="1:19" ht="15" thickBot="1" x14ac:dyDescent="0.35">
      <c r="A161" s="11">
        <v>160</v>
      </c>
      <c r="B161" s="84" t="s">
        <v>2453</v>
      </c>
      <c r="C161" s="46" t="str">
        <f>'DRAFT LIST'!D162</f>
        <v>Kole Calhoun (LAA - RF) </v>
      </c>
      <c r="D161" s="79">
        <v>394</v>
      </c>
      <c r="E161" s="79">
        <v>54</v>
      </c>
      <c r="F161" s="79">
        <v>16</v>
      </c>
      <c r="G161" s="79">
        <v>56</v>
      </c>
      <c r="H161" s="79">
        <v>2</v>
      </c>
      <c r="I161" s="79">
        <v>0.25700000000000001</v>
      </c>
      <c r="J161" s="79">
        <v>0.33200000000000002</v>
      </c>
      <c r="K161" s="79">
        <v>101</v>
      </c>
      <c r="L161" s="79">
        <v>21</v>
      </c>
      <c r="M161" s="79">
        <v>1</v>
      </c>
      <c r="N161" s="79">
        <v>44</v>
      </c>
      <c r="O161" s="79">
        <v>115</v>
      </c>
      <c r="P161" s="79">
        <v>0.441</v>
      </c>
      <c r="Q161" s="79">
        <v>0.77300000000000002</v>
      </c>
      <c r="S161" s="11" t="e">
        <f t="shared" si="2"/>
        <v>#N/A</v>
      </c>
    </row>
    <row r="162" spans="1:19" ht="15" thickBot="1" x14ac:dyDescent="0.35">
      <c r="A162" s="11">
        <v>161</v>
      </c>
      <c r="B162" s="83" t="s">
        <v>2454</v>
      </c>
      <c r="C162" s="46" t="str">
        <f>'DRAFT LIST'!D163</f>
        <v>Evan Longoria (TB - 3B) </v>
      </c>
      <c r="D162" s="80">
        <v>371</v>
      </c>
      <c r="E162" s="80">
        <v>41</v>
      </c>
      <c r="F162" s="80">
        <v>13</v>
      </c>
      <c r="G162" s="80">
        <v>52</v>
      </c>
      <c r="H162" s="80">
        <v>1</v>
      </c>
      <c r="I162" s="80">
        <v>0.254</v>
      </c>
      <c r="J162" s="80">
        <v>0.30599999999999999</v>
      </c>
      <c r="K162" s="80">
        <v>94</v>
      </c>
      <c r="L162" s="80">
        <v>16</v>
      </c>
      <c r="M162" s="80">
        <v>2</v>
      </c>
      <c r="N162" s="80">
        <v>28</v>
      </c>
      <c r="O162" s="80">
        <v>78</v>
      </c>
      <c r="P162" s="80">
        <v>0.41299999999999998</v>
      </c>
      <c r="Q162" s="80">
        <v>0.71899999999999997</v>
      </c>
      <c r="S162" s="11" t="str">
        <f t="shared" si="2"/>
        <v>Y</v>
      </c>
    </row>
    <row r="163" spans="1:19" ht="15" thickBot="1" x14ac:dyDescent="0.35">
      <c r="A163" s="11">
        <v>162</v>
      </c>
      <c r="B163" s="84" t="s">
        <v>2455</v>
      </c>
      <c r="C163" s="46">
        <f>'DRAFT LIST'!D164</f>
        <v>0</v>
      </c>
      <c r="D163" s="79">
        <v>433</v>
      </c>
      <c r="E163" s="79">
        <v>53</v>
      </c>
      <c r="F163" s="79">
        <v>21</v>
      </c>
      <c r="G163" s="79">
        <v>70</v>
      </c>
      <c r="H163" s="79">
        <v>1</v>
      </c>
      <c r="I163" s="79">
        <v>0.26300000000000001</v>
      </c>
      <c r="J163" s="79">
        <v>0.33400000000000002</v>
      </c>
      <c r="K163" s="79">
        <v>114</v>
      </c>
      <c r="L163" s="79">
        <v>20</v>
      </c>
      <c r="M163" s="79">
        <v>1</v>
      </c>
      <c r="N163" s="79">
        <v>46</v>
      </c>
      <c r="O163" s="79">
        <v>92</v>
      </c>
      <c r="P163" s="79">
        <v>0.45900000000000002</v>
      </c>
      <c r="Q163" s="79">
        <v>0.79400000000000004</v>
      </c>
      <c r="S163" s="11" t="e">
        <f t="shared" si="2"/>
        <v>#N/A</v>
      </c>
    </row>
    <row r="164" spans="1:19" ht="17.399999999999999" thickBot="1" x14ac:dyDescent="0.35">
      <c r="A164" s="11">
        <v>163</v>
      </c>
      <c r="B164" s="83" t="s">
        <v>2456</v>
      </c>
      <c r="C164" s="46" t="str">
        <f>'DRAFT LIST'!D165</f>
        <v>Dansby Swanson (ATL - SS) </v>
      </c>
      <c r="D164" s="80">
        <v>450</v>
      </c>
      <c r="E164" s="80">
        <v>59</v>
      </c>
      <c r="F164" s="80">
        <v>12</v>
      </c>
      <c r="G164" s="80">
        <v>59</v>
      </c>
      <c r="H164" s="80">
        <v>4</v>
      </c>
      <c r="I164" s="80">
        <v>0.27800000000000002</v>
      </c>
      <c r="J164" s="80">
        <v>0.35199999999999998</v>
      </c>
      <c r="K164" s="80">
        <v>125</v>
      </c>
      <c r="L164" s="80">
        <v>24</v>
      </c>
      <c r="M164" s="80">
        <v>3</v>
      </c>
      <c r="N164" s="80">
        <v>51</v>
      </c>
      <c r="O164" s="80">
        <v>76</v>
      </c>
      <c r="P164" s="80">
        <v>0.42399999999999999</v>
      </c>
      <c r="Q164" s="80">
        <v>0.77500000000000002</v>
      </c>
      <c r="S164" s="11" t="e">
        <f t="shared" si="2"/>
        <v>#N/A</v>
      </c>
    </row>
    <row r="165" spans="1:19" ht="15" thickBot="1" x14ac:dyDescent="0.35">
      <c r="A165" s="11">
        <v>164</v>
      </c>
      <c r="B165" s="84" t="s">
        <v>2457</v>
      </c>
      <c r="C165" s="46">
        <f>'DRAFT LIST'!D166</f>
        <v>0</v>
      </c>
      <c r="D165" s="79">
        <v>424</v>
      </c>
      <c r="E165" s="79">
        <v>66</v>
      </c>
      <c r="F165" s="79">
        <v>16</v>
      </c>
      <c r="G165" s="79">
        <v>53</v>
      </c>
      <c r="H165" s="79">
        <v>6</v>
      </c>
      <c r="I165" s="79">
        <v>0.26</v>
      </c>
      <c r="J165" s="79">
        <v>0.34799999999999998</v>
      </c>
      <c r="K165" s="79">
        <v>110</v>
      </c>
      <c r="L165" s="79">
        <v>22</v>
      </c>
      <c r="M165" s="79">
        <v>1</v>
      </c>
      <c r="N165" s="79">
        <v>58</v>
      </c>
      <c r="O165" s="79">
        <v>113</v>
      </c>
      <c r="P165" s="79">
        <v>0.42799999999999999</v>
      </c>
      <c r="Q165" s="79">
        <v>0.77600000000000002</v>
      </c>
      <c r="S165" s="11" t="e">
        <f t="shared" si="2"/>
        <v>#N/A</v>
      </c>
    </row>
    <row r="166" spans="1:19" ht="23.4" thickBot="1" x14ac:dyDescent="0.35">
      <c r="A166" s="11">
        <v>165</v>
      </c>
      <c r="B166" s="83" t="s">
        <v>2458</v>
      </c>
      <c r="C166" s="46">
        <f>'DRAFT LIST'!D167</f>
        <v>0</v>
      </c>
      <c r="D166" s="80">
        <v>356</v>
      </c>
      <c r="E166" s="80">
        <v>37</v>
      </c>
      <c r="F166" s="80">
        <v>8</v>
      </c>
      <c r="G166" s="80">
        <v>41</v>
      </c>
      <c r="H166" s="80">
        <v>18</v>
      </c>
      <c r="I166" s="80">
        <v>0.26100000000000001</v>
      </c>
      <c r="J166" s="80">
        <v>0.28999999999999998</v>
      </c>
      <c r="K166" s="80">
        <v>93</v>
      </c>
      <c r="L166" s="80">
        <v>18</v>
      </c>
      <c r="M166" s="80">
        <v>3</v>
      </c>
      <c r="N166" s="80">
        <v>14</v>
      </c>
      <c r="O166" s="80">
        <v>74</v>
      </c>
      <c r="P166" s="80">
        <v>0.39100000000000001</v>
      </c>
      <c r="Q166" s="80">
        <v>0.68100000000000005</v>
      </c>
      <c r="S166" s="11" t="e">
        <f t="shared" si="2"/>
        <v>#N/A</v>
      </c>
    </row>
    <row r="167" spans="1:19" ht="17.399999999999999" thickBot="1" x14ac:dyDescent="0.35">
      <c r="A167" s="11">
        <v>166</v>
      </c>
      <c r="B167" s="84" t="s">
        <v>2459</v>
      </c>
      <c r="C167" s="46" t="str">
        <f>'DRAFT LIST'!D168</f>
        <v>Jose Peraza (CIN - 2B,SS,LF,CF) </v>
      </c>
      <c r="D167" s="79">
        <v>532</v>
      </c>
      <c r="E167" s="79">
        <v>61</v>
      </c>
      <c r="F167" s="79">
        <v>10</v>
      </c>
      <c r="G167" s="79">
        <v>55</v>
      </c>
      <c r="H167" s="79">
        <v>16</v>
      </c>
      <c r="I167" s="79">
        <v>0.27200000000000002</v>
      </c>
      <c r="J167" s="79">
        <v>0.30299999999999999</v>
      </c>
      <c r="K167" s="79">
        <v>145</v>
      </c>
      <c r="L167" s="79">
        <v>34</v>
      </c>
      <c r="M167" s="79">
        <v>2</v>
      </c>
      <c r="N167" s="79">
        <v>24</v>
      </c>
      <c r="O167" s="79">
        <v>86</v>
      </c>
      <c r="P167" s="79">
        <v>0.4</v>
      </c>
      <c r="Q167" s="79">
        <v>0.70299999999999996</v>
      </c>
      <c r="S167" s="11" t="e">
        <f t="shared" si="2"/>
        <v>#N/A</v>
      </c>
    </row>
    <row r="168" spans="1:19" ht="15" thickBot="1" x14ac:dyDescent="0.35">
      <c r="A168" s="11">
        <v>167</v>
      </c>
      <c r="B168" s="83" t="s">
        <v>2460</v>
      </c>
      <c r="C168" s="46">
        <f>'DRAFT LIST'!D169</f>
        <v>0</v>
      </c>
      <c r="D168" s="80">
        <v>396</v>
      </c>
      <c r="E168" s="80">
        <v>55</v>
      </c>
      <c r="F168" s="80">
        <v>22</v>
      </c>
      <c r="G168" s="80">
        <v>63</v>
      </c>
      <c r="H168" s="80">
        <v>1</v>
      </c>
      <c r="I168" s="80">
        <v>0.24199999999999999</v>
      </c>
      <c r="J168" s="80">
        <v>0.33</v>
      </c>
      <c r="K168" s="80">
        <v>96</v>
      </c>
      <c r="L168" s="80">
        <v>20</v>
      </c>
      <c r="M168" s="80">
        <v>1</v>
      </c>
      <c r="N168" s="80">
        <v>52</v>
      </c>
      <c r="O168" s="80">
        <v>108</v>
      </c>
      <c r="P168" s="80">
        <v>0.46200000000000002</v>
      </c>
      <c r="Q168" s="80">
        <v>0.79100000000000004</v>
      </c>
      <c r="S168" s="11" t="e">
        <f t="shared" si="2"/>
        <v>#N/A</v>
      </c>
    </row>
    <row r="169" spans="1:19" ht="15" thickBot="1" x14ac:dyDescent="0.35">
      <c r="A169" s="11">
        <v>168</v>
      </c>
      <c r="B169" s="84" t="s">
        <v>2461</v>
      </c>
      <c r="C169" s="46">
        <f>'DRAFT LIST'!D170</f>
        <v>0</v>
      </c>
      <c r="D169" s="79">
        <v>418</v>
      </c>
      <c r="E169" s="79">
        <v>48</v>
      </c>
      <c r="F169" s="79">
        <v>17</v>
      </c>
      <c r="G169" s="79">
        <v>62</v>
      </c>
      <c r="H169" s="79">
        <v>1</v>
      </c>
      <c r="I169" s="79">
        <v>0.253</v>
      </c>
      <c r="J169" s="79">
        <v>0.307</v>
      </c>
      <c r="K169" s="79">
        <v>106</v>
      </c>
      <c r="L169" s="79">
        <v>24</v>
      </c>
      <c r="M169" s="79">
        <v>1</v>
      </c>
      <c r="N169" s="79">
        <v>32</v>
      </c>
      <c r="O169" s="79">
        <v>104</v>
      </c>
      <c r="P169" s="79">
        <v>0.435</v>
      </c>
      <c r="Q169" s="79">
        <v>0.74199999999999999</v>
      </c>
      <c r="S169" s="11" t="e">
        <f t="shared" si="2"/>
        <v>#N/A</v>
      </c>
    </row>
    <row r="170" spans="1:19" ht="15" thickBot="1" x14ac:dyDescent="0.35">
      <c r="A170" s="11">
        <v>169</v>
      </c>
      <c r="B170" s="83" t="s">
        <v>2462</v>
      </c>
      <c r="C170" s="46">
        <f>'DRAFT LIST'!D171</f>
        <v>0</v>
      </c>
      <c r="D170" s="80">
        <v>461</v>
      </c>
      <c r="E170" s="80">
        <v>57</v>
      </c>
      <c r="F170" s="80">
        <v>11</v>
      </c>
      <c r="G170" s="80">
        <v>45</v>
      </c>
      <c r="H170" s="80">
        <v>20</v>
      </c>
      <c r="I170" s="80">
        <v>0.245</v>
      </c>
      <c r="J170" s="80">
        <v>0.29699999999999999</v>
      </c>
      <c r="K170" s="80">
        <v>113</v>
      </c>
      <c r="L170" s="80">
        <v>17</v>
      </c>
      <c r="M170" s="80">
        <v>3</v>
      </c>
      <c r="N170" s="80">
        <v>34</v>
      </c>
      <c r="O170" s="80">
        <v>118</v>
      </c>
      <c r="P170" s="80">
        <v>0.36499999999999999</v>
      </c>
      <c r="Q170" s="80">
        <v>0.66200000000000003</v>
      </c>
      <c r="S170" s="11" t="str">
        <f t="shared" si="2"/>
        <v>Y</v>
      </c>
    </row>
    <row r="171" spans="1:19" ht="15" thickBot="1" x14ac:dyDescent="0.35">
      <c r="A171" s="11">
        <v>170</v>
      </c>
      <c r="B171" s="84" t="s">
        <v>2463</v>
      </c>
      <c r="C171" s="46">
        <f>'DRAFT LIST'!D172</f>
        <v>0</v>
      </c>
      <c r="D171" s="79">
        <v>407</v>
      </c>
      <c r="E171" s="79">
        <v>53</v>
      </c>
      <c r="F171" s="79">
        <v>11</v>
      </c>
      <c r="G171" s="79">
        <v>48</v>
      </c>
      <c r="H171" s="79">
        <v>9</v>
      </c>
      <c r="I171" s="79">
        <v>0.26600000000000001</v>
      </c>
      <c r="J171" s="79">
        <v>0.32900000000000001</v>
      </c>
      <c r="K171" s="79">
        <v>108</v>
      </c>
      <c r="L171" s="79">
        <v>19</v>
      </c>
      <c r="M171" s="79">
        <v>3</v>
      </c>
      <c r="N171" s="79">
        <v>39</v>
      </c>
      <c r="O171" s="79">
        <v>123</v>
      </c>
      <c r="P171" s="79">
        <v>0.41799999999999998</v>
      </c>
      <c r="Q171" s="79">
        <v>0.748</v>
      </c>
      <c r="S171" s="11" t="e">
        <f t="shared" si="2"/>
        <v>#N/A</v>
      </c>
    </row>
    <row r="172" spans="1:19" ht="15" thickBot="1" x14ac:dyDescent="0.35">
      <c r="A172" s="11">
        <v>171</v>
      </c>
      <c r="B172" s="83" t="s">
        <v>2464</v>
      </c>
      <c r="C172" s="46">
        <f>'DRAFT LIST'!D173</f>
        <v>0</v>
      </c>
      <c r="D172" s="80">
        <v>427</v>
      </c>
      <c r="E172" s="80">
        <v>59</v>
      </c>
      <c r="F172" s="80">
        <v>22</v>
      </c>
      <c r="G172" s="80">
        <v>65</v>
      </c>
      <c r="H172" s="80">
        <v>2</v>
      </c>
      <c r="I172" s="80">
        <v>0.219</v>
      </c>
      <c r="J172" s="80">
        <v>0.30299999999999999</v>
      </c>
      <c r="K172" s="80">
        <v>94</v>
      </c>
      <c r="L172" s="80">
        <v>23</v>
      </c>
      <c r="M172" s="80">
        <v>3</v>
      </c>
      <c r="N172" s="80">
        <v>52</v>
      </c>
      <c r="O172" s="80">
        <v>131</v>
      </c>
      <c r="P172" s="80">
        <v>0.44900000000000001</v>
      </c>
      <c r="Q172" s="80">
        <v>0.752</v>
      </c>
      <c r="S172" s="11" t="e">
        <f t="shared" si="2"/>
        <v>#N/A</v>
      </c>
    </row>
    <row r="173" spans="1:19" ht="15" thickBot="1" x14ac:dyDescent="0.35">
      <c r="A173" s="11">
        <v>172</v>
      </c>
      <c r="B173" s="84" t="s">
        <v>2465</v>
      </c>
      <c r="C173" s="46">
        <f>'DRAFT LIST'!D174</f>
        <v>0</v>
      </c>
      <c r="D173" s="79">
        <v>465</v>
      </c>
      <c r="E173" s="79">
        <v>59</v>
      </c>
      <c r="F173" s="79">
        <v>3</v>
      </c>
      <c r="G173" s="79">
        <v>30</v>
      </c>
      <c r="H173" s="79">
        <v>33</v>
      </c>
      <c r="I173" s="79">
        <v>0.24099999999999999</v>
      </c>
      <c r="J173" s="79">
        <v>0.311</v>
      </c>
      <c r="K173" s="79">
        <v>112</v>
      </c>
      <c r="L173" s="79">
        <v>17</v>
      </c>
      <c r="M173" s="79">
        <v>4</v>
      </c>
      <c r="N173" s="79">
        <v>47</v>
      </c>
      <c r="O173" s="79">
        <v>113</v>
      </c>
      <c r="P173" s="79">
        <v>0.318</v>
      </c>
      <c r="Q173" s="79">
        <v>0.628</v>
      </c>
      <c r="S173" s="11" t="e">
        <f t="shared" si="2"/>
        <v>#N/A</v>
      </c>
    </row>
    <row r="174" spans="1:19" ht="15" thickBot="1" x14ac:dyDescent="0.35">
      <c r="A174" s="11">
        <v>173</v>
      </c>
      <c r="B174" s="83" t="s">
        <v>2466</v>
      </c>
      <c r="C174" s="46" t="str">
        <f>'DRAFT LIST'!D175</f>
        <v>Russell Martin (TOR - C) </v>
      </c>
      <c r="D174" s="80">
        <v>473</v>
      </c>
      <c r="E174" s="80">
        <v>59</v>
      </c>
      <c r="F174" s="80">
        <v>6</v>
      </c>
      <c r="G174" s="80">
        <v>42</v>
      </c>
      <c r="H174" s="80">
        <v>24</v>
      </c>
      <c r="I174" s="80">
        <v>0.26</v>
      </c>
      <c r="J174" s="80">
        <v>0.29899999999999999</v>
      </c>
      <c r="K174" s="80">
        <v>123</v>
      </c>
      <c r="L174" s="80">
        <v>20</v>
      </c>
      <c r="M174" s="80">
        <v>6</v>
      </c>
      <c r="N174" s="80">
        <v>26</v>
      </c>
      <c r="O174" s="80">
        <v>69</v>
      </c>
      <c r="P174" s="80">
        <v>0.372</v>
      </c>
      <c r="Q174" s="80">
        <v>0.67100000000000004</v>
      </c>
      <c r="S174" s="11" t="e">
        <f t="shared" si="2"/>
        <v>#N/A</v>
      </c>
    </row>
    <row r="175" spans="1:19" ht="15" thickBot="1" x14ac:dyDescent="0.35">
      <c r="A175" s="11">
        <v>174</v>
      </c>
      <c r="B175" s="84" t="s">
        <v>2467</v>
      </c>
      <c r="C175" s="46">
        <f>'DRAFT LIST'!D176</f>
        <v>0</v>
      </c>
      <c r="D175" s="79">
        <v>250</v>
      </c>
      <c r="E175" s="79">
        <v>34</v>
      </c>
      <c r="F175" s="79">
        <v>13</v>
      </c>
      <c r="G175" s="79">
        <v>39</v>
      </c>
      <c r="H175" s="79">
        <v>2</v>
      </c>
      <c r="I175" s="79">
        <v>0.253</v>
      </c>
      <c r="J175" s="79">
        <v>0.29699999999999999</v>
      </c>
      <c r="K175" s="79">
        <v>63</v>
      </c>
      <c r="L175" s="79">
        <v>13</v>
      </c>
      <c r="M175" s="79">
        <v>2</v>
      </c>
      <c r="N175" s="79">
        <v>16</v>
      </c>
      <c r="O175" s="79">
        <v>78</v>
      </c>
      <c r="P175" s="79">
        <v>0.48199999999999998</v>
      </c>
      <c r="Q175" s="79">
        <v>0.78</v>
      </c>
      <c r="S175" s="11" t="e">
        <f t="shared" si="2"/>
        <v>#N/A</v>
      </c>
    </row>
    <row r="176" spans="1:19" ht="15" thickBot="1" x14ac:dyDescent="0.35">
      <c r="A176" s="11">
        <v>175</v>
      </c>
      <c r="B176" s="83" t="s">
        <v>2468</v>
      </c>
      <c r="C176" s="46">
        <f>'DRAFT LIST'!D177</f>
        <v>0</v>
      </c>
      <c r="D176" s="80">
        <v>384</v>
      </c>
      <c r="E176" s="80">
        <v>51</v>
      </c>
      <c r="F176" s="80">
        <v>6</v>
      </c>
      <c r="G176" s="80">
        <v>42</v>
      </c>
      <c r="H176" s="80">
        <v>14</v>
      </c>
      <c r="I176" s="80">
        <v>0.26</v>
      </c>
      <c r="J176" s="80">
        <v>0.32200000000000001</v>
      </c>
      <c r="K176" s="80">
        <v>100</v>
      </c>
      <c r="L176" s="80">
        <v>17</v>
      </c>
      <c r="M176" s="80">
        <v>3</v>
      </c>
      <c r="N176" s="80">
        <v>35</v>
      </c>
      <c r="O176" s="80">
        <v>81</v>
      </c>
      <c r="P176" s="80">
        <v>0.36799999999999999</v>
      </c>
      <c r="Q176" s="80">
        <v>0.69</v>
      </c>
      <c r="S176" s="11" t="e">
        <f t="shared" si="2"/>
        <v>#N/A</v>
      </c>
    </row>
    <row r="177" spans="1:19" ht="23.4" thickBot="1" x14ac:dyDescent="0.35">
      <c r="A177" s="11">
        <v>176</v>
      </c>
      <c r="B177" s="84" t="s">
        <v>2469</v>
      </c>
      <c r="C177" s="46">
        <f>'DRAFT LIST'!D178</f>
        <v>0</v>
      </c>
      <c r="D177" s="79">
        <v>433</v>
      </c>
      <c r="E177" s="79">
        <v>52</v>
      </c>
      <c r="F177" s="79">
        <v>23</v>
      </c>
      <c r="G177" s="79">
        <v>62</v>
      </c>
      <c r="H177" s="79">
        <v>1</v>
      </c>
      <c r="I177" s="79">
        <v>0.245</v>
      </c>
      <c r="J177" s="79">
        <v>0.30299999999999999</v>
      </c>
      <c r="K177" s="79">
        <v>106</v>
      </c>
      <c r="L177" s="79">
        <v>16</v>
      </c>
      <c r="M177" s="79">
        <v>1</v>
      </c>
      <c r="N177" s="79">
        <v>36</v>
      </c>
      <c r="O177" s="79">
        <v>104</v>
      </c>
      <c r="P177" s="79">
        <v>0.441</v>
      </c>
      <c r="Q177" s="79">
        <v>0.74399999999999999</v>
      </c>
      <c r="S177" s="11" t="e">
        <f t="shared" si="2"/>
        <v>#N/A</v>
      </c>
    </row>
    <row r="178" spans="1:19" ht="15" thickBot="1" x14ac:dyDescent="0.35">
      <c r="A178" s="11">
        <v>177</v>
      </c>
      <c r="B178" s="83" t="s">
        <v>2470</v>
      </c>
      <c r="C178" s="46" t="str">
        <f>'DRAFT LIST'!D179</f>
        <v>Byron Buxton (MIN - CF) </v>
      </c>
      <c r="D178" s="80">
        <v>230</v>
      </c>
      <c r="E178" s="80">
        <v>34</v>
      </c>
      <c r="F178" s="80">
        <v>4</v>
      </c>
      <c r="G178" s="80">
        <v>20</v>
      </c>
      <c r="H178" s="80">
        <v>18</v>
      </c>
      <c r="I178" s="80">
        <v>0.247</v>
      </c>
      <c r="J178" s="80">
        <v>0.30399999999999999</v>
      </c>
      <c r="K178" s="80">
        <v>57</v>
      </c>
      <c r="L178" s="80">
        <v>7</v>
      </c>
      <c r="M178" s="80">
        <v>2</v>
      </c>
      <c r="N178" s="80">
        <v>19</v>
      </c>
      <c r="O178" s="80">
        <v>63</v>
      </c>
      <c r="P178" s="80">
        <v>0.35899999999999999</v>
      </c>
      <c r="Q178" s="80">
        <v>0.66300000000000003</v>
      </c>
      <c r="S178" s="11" t="e">
        <f t="shared" si="2"/>
        <v>#N/A</v>
      </c>
    </row>
    <row r="179" spans="1:19" ht="17.399999999999999" thickBot="1" x14ac:dyDescent="0.35">
      <c r="A179" s="11">
        <v>178</v>
      </c>
      <c r="B179" s="84" t="s">
        <v>2471</v>
      </c>
      <c r="C179" s="46" t="str">
        <f>'DRAFT LIST'!D180</f>
        <v>Albert Pujols (LAA - 1B,DH) DTD </v>
      </c>
      <c r="D179" s="79">
        <v>426</v>
      </c>
      <c r="E179" s="79">
        <v>57</v>
      </c>
      <c r="F179" s="79">
        <v>22</v>
      </c>
      <c r="G179" s="79">
        <v>62</v>
      </c>
      <c r="H179" s="79">
        <v>1</v>
      </c>
      <c r="I179" s="79">
        <v>0.22700000000000001</v>
      </c>
      <c r="J179" s="79">
        <v>0.29699999999999999</v>
      </c>
      <c r="K179" s="79">
        <v>97</v>
      </c>
      <c r="L179" s="79">
        <v>21</v>
      </c>
      <c r="M179" s="79">
        <v>2</v>
      </c>
      <c r="N179" s="79">
        <v>43</v>
      </c>
      <c r="O179" s="79">
        <v>138</v>
      </c>
      <c r="P179" s="79">
        <v>0.438</v>
      </c>
      <c r="Q179" s="79">
        <v>0.73499999999999999</v>
      </c>
      <c r="S179" s="11" t="e">
        <f t="shared" si="2"/>
        <v>#N/A</v>
      </c>
    </row>
    <row r="180" spans="1:19" ht="15" thickBot="1" x14ac:dyDescent="0.35">
      <c r="A180" s="11">
        <v>179</v>
      </c>
      <c r="B180" s="83" t="s">
        <v>2472</v>
      </c>
      <c r="C180" s="46">
        <f>'DRAFT LIST'!D181</f>
        <v>0</v>
      </c>
      <c r="D180" s="80">
        <v>428</v>
      </c>
      <c r="E180" s="80">
        <v>54</v>
      </c>
      <c r="F180" s="80">
        <v>18</v>
      </c>
      <c r="G180" s="80">
        <v>60</v>
      </c>
      <c r="H180" s="80">
        <v>6</v>
      </c>
      <c r="I180" s="80">
        <v>0.255</v>
      </c>
      <c r="J180" s="80">
        <v>0.30299999999999999</v>
      </c>
      <c r="K180" s="80">
        <v>109</v>
      </c>
      <c r="L180" s="80">
        <v>18</v>
      </c>
      <c r="M180" s="80">
        <v>6</v>
      </c>
      <c r="N180" s="80">
        <v>29</v>
      </c>
      <c r="O180" s="80">
        <v>106</v>
      </c>
      <c r="P180" s="80">
        <v>0.45200000000000001</v>
      </c>
      <c r="Q180" s="80">
        <v>0.755</v>
      </c>
      <c r="S180" s="11" t="e">
        <f t="shared" si="2"/>
        <v>#N/A</v>
      </c>
    </row>
    <row r="181" spans="1:19" ht="15" thickBot="1" x14ac:dyDescent="0.35">
      <c r="A181" s="11">
        <v>180</v>
      </c>
      <c r="B181" s="84" t="s">
        <v>2473</v>
      </c>
      <c r="C181" s="46">
        <f>'DRAFT LIST'!D182</f>
        <v>0</v>
      </c>
      <c r="D181" s="79">
        <v>549</v>
      </c>
      <c r="E181" s="79">
        <v>64</v>
      </c>
      <c r="F181" s="79">
        <v>15</v>
      </c>
      <c r="G181" s="79">
        <v>62</v>
      </c>
      <c r="H181" s="79">
        <v>6</v>
      </c>
      <c r="I181" s="79">
        <v>0.26500000000000001</v>
      </c>
      <c r="J181" s="79">
        <v>0.30199999999999999</v>
      </c>
      <c r="K181" s="79">
        <v>145</v>
      </c>
      <c r="L181" s="79">
        <v>28</v>
      </c>
      <c r="M181" s="79">
        <v>3</v>
      </c>
      <c r="N181" s="79">
        <v>29</v>
      </c>
      <c r="O181" s="79">
        <v>88</v>
      </c>
      <c r="P181" s="79">
        <v>0.41</v>
      </c>
      <c r="Q181" s="79">
        <v>0.71199999999999997</v>
      </c>
      <c r="S181" s="11" t="e">
        <f t="shared" si="2"/>
        <v>#N/A</v>
      </c>
    </row>
    <row r="182" spans="1:19" ht="15" thickBot="1" x14ac:dyDescent="0.35">
      <c r="A182" s="11">
        <v>181</v>
      </c>
      <c r="B182" s="83" t="s">
        <v>2474</v>
      </c>
      <c r="C182" s="46">
        <f>'DRAFT LIST'!D183</f>
        <v>0</v>
      </c>
      <c r="D182" s="80">
        <v>504</v>
      </c>
      <c r="E182" s="80">
        <v>62</v>
      </c>
      <c r="F182" s="80">
        <v>7</v>
      </c>
      <c r="G182" s="80">
        <v>51</v>
      </c>
      <c r="H182" s="80">
        <v>15</v>
      </c>
      <c r="I182" s="80">
        <v>0.28299999999999997</v>
      </c>
      <c r="J182" s="80">
        <v>0.312</v>
      </c>
      <c r="K182" s="80">
        <v>143</v>
      </c>
      <c r="L182" s="80">
        <v>30</v>
      </c>
      <c r="M182" s="80">
        <v>5</v>
      </c>
      <c r="N182" s="80">
        <v>21</v>
      </c>
      <c r="O182" s="80">
        <v>80</v>
      </c>
      <c r="P182" s="80">
        <v>0.40500000000000003</v>
      </c>
      <c r="Q182" s="80">
        <v>0.71699999999999997</v>
      </c>
      <c r="S182" s="11" t="e">
        <f t="shared" si="2"/>
        <v>#N/A</v>
      </c>
    </row>
    <row r="183" spans="1:19" ht="15" thickBot="1" x14ac:dyDescent="0.35">
      <c r="A183" s="11">
        <v>182</v>
      </c>
      <c r="B183" s="84" t="s">
        <v>2475</v>
      </c>
      <c r="C183" s="46">
        <f>'DRAFT LIST'!D184</f>
        <v>0</v>
      </c>
      <c r="D183" s="79">
        <v>531</v>
      </c>
      <c r="E183" s="79">
        <v>72</v>
      </c>
      <c r="F183" s="79">
        <v>8</v>
      </c>
      <c r="G183" s="79">
        <v>44</v>
      </c>
      <c r="H183" s="79">
        <v>14</v>
      </c>
      <c r="I183" s="79">
        <v>0.27300000000000002</v>
      </c>
      <c r="J183" s="79">
        <v>0.33300000000000002</v>
      </c>
      <c r="K183" s="79">
        <v>145</v>
      </c>
      <c r="L183" s="79">
        <v>26</v>
      </c>
      <c r="M183" s="79">
        <v>5</v>
      </c>
      <c r="N183" s="79">
        <v>48</v>
      </c>
      <c r="O183" s="79">
        <v>68</v>
      </c>
      <c r="P183" s="79">
        <v>0.38700000000000001</v>
      </c>
      <c r="Q183" s="79">
        <v>0.71899999999999997</v>
      </c>
      <c r="S183" s="11" t="e">
        <f t="shared" si="2"/>
        <v>#N/A</v>
      </c>
    </row>
    <row r="184" spans="1:19" ht="15" thickBot="1" x14ac:dyDescent="0.35">
      <c r="A184" s="11">
        <v>183</v>
      </c>
      <c r="B184" s="83" t="s">
        <v>2476</v>
      </c>
      <c r="C184" s="46" t="str">
        <f>'DRAFT LIST'!D185</f>
        <v>Lorenzo Cain (KC - CF,RF) </v>
      </c>
      <c r="D184" s="80">
        <v>486</v>
      </c>
      <c r="E184" s="80">
        <v>55</v>
      </c>
      <c r="F184" s="80">
        <v>14</v>
      </c>
      <c r="G184" s="80">
        <v>60</v>
      </c>
      <c r="H184" s="80">
        <v>4</v>
      </c>
      <c r="I184" s="80">
        <v>0.26700000000000002</v>
      </c>
      <c r="J184" s="80">
        <v>0.29599999999999999</v>
      </c>
      <c r="K184" s="80">
        <v>130</v>
      </c>
      <c r="L184" s="80">
        <v>24</v>
      </c>
      <c r="M184" s="80">
        <v>1</v>
      </c>
      <c r="N184" s="80">
        <v>20</v>
      </c>
      <c r="O184" s="80">
        <v>85</v>
      </c>
      <c r="P184" s="80">
        <v>0.40699999999999997</v>
      </c>
      <c r="Q184" s="80">
        <v>0.70199999999999996</v>
      </c>
      <c r="S184" s="11" t="e">
        <f t="shared" si="2"/>
        <v>#N/A</v>
      </c>
    </row>
    <row r="185" spans="1:19" ht="15" thickBot="1" x14ac:dyDescent="0.35">
      <c r="A185" s="11">
        <v>184</v>
      </c>
      <c r="B185" s="84" t="s">
        <v>2477</v>
      </c>
      <c r="C185" s="46" t="str">
        <f>'DRAFT LIST'!D186</f>
        <v>Odubel Herrera (PHI - CF) </v>
      </c>
      <c r="D185" s="79">
        <v>520</v>
      </c>
      <c r="E185" s="79">
        <v>67</v>
      </c>
      <c r="F185" s="79">
        <v>18</v>
      </c>
      <c r="G185" s="79">
        <v>61</v>
      </c>
      <c r="H185" s="79">
        <v>5</v>
      </c>
      <c r="I185" s="79">
        <v>0.26200000000000001</v>
      </c>
      <c r="J185" s="79">
        <v>0.314</v>
      </c>
      <c r="K185" s="79">
        <v>136</v>
      </c>
      <c r="L185" s="79">
        <v>29</v>
      </c>
      <c r="M185" s="79">
        <v>3</v>
      </c>
      <c r="N185" s="79">
        <v>40</v>
      </c>
      <c r="O185" s="79">
        <v>105</v>
      </c>
      <c r="P185" s="79">
        <v>0.433</v>
      </c>
      <c r="Q185" s="79">
        <v>0.747</v>
      </c>
      <c r="S185" s="11" t="e">
        <f t="shared" si="2"/>
        <v>#N/A</v>
      </c>
    </row>
    <row r="186" spans="1:19" ht="15" thickBot="1" x14ac:dyDescent="0.35">
      <c r="A186" s="11">
        <v>185</v>
      </c>
      <c r="B186" s="83" t="s">
        <v>2478</v>
      </c>
      <c r="C186" s="46">
        <f>'DRAFT LIST'!D187</f>
        <v>0</v>
      </c>
      <c r="D186" s="80">
        <v>481</v>
      </c>
      <c r="E186" s="80">
        <v>56</v>
      </c>
      <c r="F186" s="80">
        <v>9</v>
      </c>
      <c r="G186" s="80">
        <v>53</v>
      </c>
      <c r="H186" s="80">
        <v>11</v>
      </c>
      <c r="I186" s="80">
        <v>0.28199999999999997</v>
      </c>
      <c r="J186" s="80">
        <v>0.31</v>
      </c>
      <c r="K186" s="80">
        <v>136</v>
      </c>
      <c r="L186" s="80">
        <v>23</v>
      </c>
      <c r="M186" s="80">
        <v>1</v>
      </c>
      <c r="N186" s="80">
        <v>20</v>
      </c>
      <c r="O186" s="80">
        <v>63</v>
      </c>
      <c r="P186" s="80">
        <v>0.38800000000000001</v>
      </c>
      <c r="Q186" s="80">
        <v>0.69799999999999995</v>
      </c>
      <c r="S186" s="11" t="e">
        <f t="shared" si="2"/>
        <v>#N/A</v>
      </c>
    </row>
    <row r="187" spans="1:19" ht="15" thickBot="1" x14ac:dyDescent="0.35">
      <c r="A187" s="11">
        <v>186</v>
      </c>
      <c r="B187" s="84" t="s">
        <v>2479</v>
      </c>
      <c r="C187" s="46">
        <f>'DRAFT LIST'!D188</f>
        <v>0</v>
      </c>
      <c r="D187" s="79">
        <v>550</v>
      </c>
      <c r="E187" s="79">
        <v>66</v>
      </c>
      <c r="F187" s="79">
        <v>9</v>
      </c>
      <c r="G187" s="79">
        <v>64</v>
      </c>
      <c r="H187" s="79">
        <v>2</v>
      </c>
      <c r="I187" s="79">
        <v>0.28999999999999998</v>
      </c>
      <c r="J187" s="79">
        <v>0.33900000000000002</v>
      </c>
      <c r="K187" s="79">
        <v>159</v>
      </c>
      <c r="L187" s="79">
        <v>30</v>
      </c>
      <c r="M187" s="79">
        <v>3</v>
      </c>
      <c r="N187" s="79">
        <v>41</v>
      </c>
      <c r="O187" s="79">
        <v>70</v>
      </c>
      <c r="P187" s="79">
        <v>0.40500000000000003</v>
      </c>
      <c r="Q187" s="79">
        <v>0.74399999999999999</v>
      </c>
      <c r="S187" s="11" t="e">
        <f t="shared" si="2"/>
        <v>#N/A</v>
      </c>
    </row>
    <row r="188" spans="1:19" ht="15" thickBot="1" x14ac:dyDescent="0.35">
      <c r="A188" s="11">
        <v>187</v>
      </c>
      <c r="B188" s="83" t="s">
        <v>2480</v>
      </c>
      <c r="C188" s="46">
        <f>'DRAFT LIST'!D189</f>
        <v>0</v>
      </c>
      <c r="D188" s="80">
        <v>417</v>
      </c>
      <c r="E188" s="80">
        <v>57</v>
      </c>
      <c r="F188" s="80">
        <v>18</v>
      </c>
      <c r="G188" s="80">
        <v>52</v>
      </c>
      <c r="H188" s="80">
        <v>2</v>
      </c>
      <c r="I188" s="80">
        <v>0.24399999999999999</v>
      </c>
      <c r="J188" s="80">
        <v>0.32900000000000001</v>
      </c>
      <c r="K188" s="80">
        <v>102</v>
      </c>
      <c r="L188" s="80">
        <v>22</v>
      </c>
      <c r="M188" s="80">
        <v>2</v>
      </c>
      <c r="N188" s="80">
        <v>53</v>
      </c>
      <c r="O188" s="80">
        <v>125</v>
      </c>
      <c r="P188" s="80">
        <v>0.438</v>
      </c>
      <c r="Q188" s="80">
        <v>0.76700000000000002</v>
      </c>
      <c r="S188" s="11" t="e">
        <f t="shared" si="2"/>
        <v>#N/A</v>
      </c>
    </row>
    <row r="189" spans="1:19" ht="23.4" thickBot="1" x14ac:dyDescent="0.35">
      <c r="A189" s="11">
        <v>188</v>
      </c>
      <c r="B189" s="84" t="s">
        <v>2481</v>
      </c>
      <c r="C189" s="46" t="str">
        <f>'DRAFT LIST'!D190</f>
        <v>Greg Bird (NYY - 1B) </v>
      </c>
      <c r="D189" s="79">
        <v>357</v>
      </c>
      <c r="E189" s="79">
        <v>49</v>
      </c>
      <c r="F189" s="79">
        <v>14</v>
      </c>
      <c r="G189" s="79">
        <v>47</v>
      </c>
      <c r="H189" s="79">
        <v>1</v>
      </c>
      <c r="I189" s="79">
        <v>0.26900000000000002</v>
      </c>
      <c r="J189" s="79">
        <v>0.32200000000000001</v>
      </c>
      <c r="K189" s="79">
        <v>96</v>
      </c>
      <c r="L189" s="79">
        <v>17</v>
      </c>
      <c r="M189" s="79">
        <v>1</v>
      </c>
      <c r="N189" s="79">
        <v>28</v>
      </c>
      <c r="O189" s="79">
        <v>88</v>
      </c>
      <c r="P189" s="79">
        <v>0.439</v>
      </c>
      <c r="Q189" s="79">
        <v>0.76100000000000001</v>
      </c>
      <c r="S189" s="11" t="e">
        <f t="shared" si="2"/>
        <v>#N/A</v>
      </c>
    </row>
    <row r="190" spans="1:19" ht="17.399999999999999" thickBot="1" x14ac:dyDescent="0.35">
      <c r="A190" s="11">
        <v>189</v>
      </c>
      <c r="B190" s="83" t="s">
        <v>2482</v>
      </c>
      <c r="C190" s="46" t="str">
        <f>'DRAFT LIST'!D191</f>
        <v>Jarrod Dyson (SEA - LF,CF,RF) </v>
      </c>
      <c r="D190" s="80">
        <v>491</v>
      </c>
      <c r="E190" s="80">
        <v>68</v>
      </c>
      <c r="F190" s="80">
        <v>9</v>
      </c>
      <c r="G190" s="80">
        <v>56</v>
      </c>
      <c r="H190" s="80">
        <v>4</v>
      </c>
      <c r="I190" s="80">
        <v>0.27300000000000002</v>
      </c>
      <c r="J190" s="80">
        <v>0.33500000000000002</v>
      </c>
      <c r="K190" s="80">
        <v>134</v>
      </c>
      <c r="L190" s="80">
        <v>25</v>
      </c>
      <c r="M190" s="80">
        <v>5</v>
      </c>
      <c r="N190" s="80">
        <v>46</v>
      </c>
      <c r="O190" s="80">
        <v>55</v>
      </c>
      <c r="P190" s="80">
        <v>0.39900000000000002</v>
      </c>
      <c r="Q190" s="80">
        <v>0.73499999999999999</v>
      </c>
      <c r="S190" s="11" t="e">
        <f t="shared" si="2"/>
        <v>#N/A</v>
      </c>
    </row>
    <row r="191" spans="1:19" ht="15" thickBot="1" x14ac:dyDescent="0.35">
      <c r="A191" s="11">
        <v>190</v>
      </c>
      <c r="B191" s="84" t="s">
        <v>2483</v>
      </c>
      <c r="C191" s="46" t="str">
        <f>'DRAFT LIST'!D192</f>
        <v>Keon Broxton (MIL - CF) </v>
      </c>
      <c r="D191" s="79">
        <v>404</v>
      </c>
      <c r="E191" s="79">
        <v>59</v>
      </c>
      <c r="F191" s="79">
        <v>15</v>
      </c>
      <c r="G191" s="79">
        <v>54</v>
      </c>
      <c r="H191" s="79">
        <v>3</v>
      </c>
      <c r="I191" s="79">
        <v>0.249</v>
      </c>
      <c r="J191" s="79">
        <v>0.33200000000000002</v>
      </c>
      <c r="K191" s="79">
        <v>101</v>
      </c>
      <c r="L191" s="79">
        <v>21</v>
      </c>
      <c r="M191" s="79">
        <v>1</v>
      </c>
      <c r="N191" s="79">
        <v>50</v>
      </c>
      <c r="O191" s="79">
        <v>101</v>
      </c>
      <c r="P191" s="79">
        <v>0.41</v>
      </c>
      <c r="Q191" s="79">
        <v>0.74199999999999999</v>
      </c>
      <c r="S191" s="11" t="e">
        <f t="shared" si="2"/>
        <v>#N/A</v>
      </c>
    </row>
    <row r="192" spans="1:19" ht="17.399999999999999" thickBot="1" x14ac:dyDescent="0.35">
      <c r="A192" s="11">
        <v>191</v>
      </c>
      <c r="B192" s="83" t="s">
        <v>2484</v>
      </c>
      <c r="C192" s="46" t="str">
        <f>'DRAFT LIST'!D193</f>
        <v>Yoan Moncada (CWS - 3B) MiLB </v>
      </c>
      <c r="D192" s="80">
        <v>374</v>
      </c>
      <c r="E192" s="80">
        <v>39</v>
      </c>
      <c r="F192" s="80">
        <v>12</v>
      </c>
      <c r="G192" s="80">
        <v>46</v>
      </c>
      <c r="H192" s="80">
        <v>1</v>
      </c>
      <c r="I192" s="80">
        <v>0.23200000000000001</v>
      </c>
      <c r="J192" s="80">
        <v>0.26600000000000001</v>
      </c>
      <c r="K192" s="80">
        <v>87</v>
      </c>
      <c r="L192" s="80">
        <v>15</v>
      </c>
      <c r="M192" s="80">
        <v>1</v>
      </c>
      <c r="N192" s="80">
        <v>17</v>
      </c>
      <c r="O192" s="80">
        <v>82</v>
      </c>
      <c r="P192" s="80">
        <v>0.38</v>
      </c>
      <c r="Q192" s="80">
        <v>0.64600000000000002</v>
      </c>
      <c r="S192" s="11" t="e">
        <f t="shared" si="2"/>
        <v>#N/A</v>
      </c>
    </row>
    <row r="193" spans="1:19" ht="15" thickBot="1" x14ac:dyDescent="0.35">
      <c r="A193" s="11">
        <v>192</v>
      </c>
      <c r="B193" s="84" t="s">
        <v>2485</v>
      </c>
      <c r="C193" s="46" t="str">
        <f>'DRAFT LIST'!D194</f>
        <v>Adam Duvall (CIN - LF,RF) </v>
      </c>
      <c r="D193" s="79">
        <v>341</v>
      </c>
      <c r="E193" s="79">
        <v>32</v>
      </c>
      <c r="F193" s="79">
        <v>12</v>
      </c>
      <c r="G193" s="79">
        <v>42</v>
      </c>
      <c r="H193" s="79">
        <v>1</v>
      </c>
      <c r="I193" s="79">
        <v>0.23599999999999999</v>
      </c>
      <c r="J193" s="79">
        <v>0.28799999999999998</v>
      </c>
      <c r="K193" s="79">
        <v>81</v>
      </c>
      <c r="L193" s="79">
        <v>18</v>
      </c>
      <c r="M193" s="79">
        <v>1</v>
      </c>
      <c r="N193" s="79">
        <v>25</v>
      </c>
      <c r="O193" s="79">
        <v>102</v>
      </c>
      <c r="P193" s="79">
        <v>0.40300000000000002</v>
      </c>
      <c r="Q193" s="79">
        <v>0.69099999999999995</v>
      </c>
      <c r="S193" s="11" t="e">
        <f t="shared" si="2"/>
        <v>#N/A</v>
      </c>
    </row>
    <row r="194" spans="1:19" ht="15" thickBot="1" x14ac:dyDescent="0.35">
      <c r="A194" s="11">
        <v>193</v>
      </c>
      <c r="B194" s="83" t="s">
        <v>2486</v>
      </c>
      <c r="C194" s="46">
        <f>'DRAFT LIST'!D195</f>
        <v>0</v>
      </c>
      <c r="D194" s="80">
        <v>360</v>
      </c>
      <c r="E194" s="80">
        <v>51</v>
      </c>
      <c r="F194" s="80">
        <v>19</v>
      </c>
      <c r="G194" s="80">
        <v>56</v>
      </c>
      <c r="H194" s="80">
        <v>4</v>
      </c>
      <c r="I194" s="80">
        <v>0.23799999999999999</v>
      </c>
      <c r="J194" s="80">
        <v>0.309</v>
      </c>
      <c r="K194" s="80">
        <v>86</v>
      </c>
      <c r="L194" s="80">
        <v>17</v>
      </c>
      <c r="M194" s="80">
        <v>1</v>
      </c>
      <c r="N194" s="80">
        <v>37</v>
      </c>
      <c r="O194" s="80">
        <v>126</v>
      </c>
      <c r="P194" s="80">
        <v>0.441</v>
      </c>
      <c r="Q194" s="80">
        <v>0.75</v>
      </c>
      <c r="S194" s="11" t="e">
        <f t="shared" si="2"/>
        <v>#N/A</v>
      </c>
    </row>
    <row r="195" spans="1:19" ht="17.399999999999999" thickBot="1" x14ac:dyDescent="0.35">
      <c r="A195" s="11">
        <v>194</v>
      </c>
      <c r="B195" s="84" t="s">
        <v>2487</v>
      </c>
      <c r="C195" s="46" t="str">
        <f>'DRAFT LIST'!D196</f>
        <v>Javier Baez (CHC - 2B,3B,SS) </v>
      </c>
      <c r="D195" s="79">
        <v>546</v>
      </c>
      <c r="E195" s="79">
        <v>65</v>
      </c>
      <c r="F195" s="79">
        <v>10</v>
      </c>
      <c r="G195" s="79">
        <v>62</v>
      </c>
      <c r="H195" s="79">
        <v>1</v>
      </c>
      <c r="I195" s="79">
        <v>0.27300000000000002</v>
      </c>
      <c r="J195" s="79">
        <v>0.34599999999999997</v>
      </c>
      <c r="K195" s="79">
        <v>149</v>
      </c>
      <c r="L195" s="79">
        <v>27</v>
      </c>
      <c r="M195" s="79">
        <v>1</v>
      </c>
      <c r="N195" s="79">
        <v>61</v>
      </c>
      <c r="O195" s="79">
        <v>84</v>
      </c>
      <c r="P195" s="79">
        <v>0.38100000000000001</v>
      </c>
      <c r="Q195" s="79">
        <v>0.72699999999999998</v>
      </c>
      <c r="S195" s="11" t="e">
        <f t="shared" ref="S195:S258" si="3">IF(MATCH(B195,$C$2:$C$760,0),"Y","N")</f>
        <v>#N/A</v>
      </c>
    </row>
    <row r="196" spans="1:19" ht="15" thickBot="1" x14ac:dyDescent="0.35">
      <c r="A196" s="11">
        <v>195</v>
      </c>
      <c r="B196" s="83" t="s">
        <v>2488</v>
      </c>
      <c r="C196" s="46">
        <f>'DRAFT LIST'!D197</f>
        <v>0</v>
      </c>
      <c r="D196" s="80">
        <v>533</v>
      </c>
      <c r="E196" s="80">
        <v>66</v>
      </c>
      <c r="F196" s="80">
        <v>5</v>
      </c>
      <c r="G196" s="80">
        <v>43</v>
      </c>
      <c r="H196" s="80">
        <v>18</v>
      </c>
      <c r="I196" s="80">
        <v>0.27600000000000002</v>
      </c>
      <c r="J196" s="80">
        <v>0.34599999999999997</v>
      </c>
      <c r="K196" s="80">
        <v>147</v>
      </c>
      <c r="L196" s="80">
        <v>19</v>
      </c>
      <c r="M196" s="80">
        <v>7</v>
      </c>
      <c r="N196" s="80">
        <v>58</v>
      </c>
      <c r="O196" s="80">
        <v>114</v>
      </c>
      <c r="P196" s="80">
        <v>0.36599999999999999</v>
      </c>
      <c r="Q196" s="80">
        <v>0.71199999999999997</v>
      </c>
      <c r="S196" s="11" t="e">
        <f t="shared" si="3"/>
        <v>#N/A</v>
      </c>
    </row>
    <row r="197" spans="1:19" ht="17.399999999999999" thickBot="1" x14ac:dyDescent="0.35">
      <c r="A197" s="11">
        <v>196</v>
      </c>
      <c r="B197" s="84" t="s">
        <v>2489</v>
      </c>
      <c r="C197" s="46" t="str">
        <f>'DRAFT LIST'!D198</f>
        <v>Carlos Beltran (HOU - RF,DH) </v>
      </c>
      <c r="D197" s="79">
        <v>527</v>
      </c>
      <c r="E197" s="79">
        <v>60</v>
      </c>
      <c r="F197" s="79">
        <v>10</v>
      </c>
      <c r="G197" s="79">
        <v>54</v>
      </c>
      <c r="H197" s="79">
        <v>19</v>
      </c>
      <c r="I197" s="79">
        <v>0.245</v>
      </c>
      <c r="J197" s="79">
        <v>0.28899999999999998</v>
      </c>
      <c r="K197" s="79">
        <v>129</v>
      </c>
      <c r="L197" s="79">
        <v>27</v>
      </c>
      <c r="M197" s="79">
        <v>5</v>
      </c>
      <c r="N197" s="79">
        <v>33</v>
      </c>
      <c r="O197" s="79">
        <v>113</v>
      </c>
      <c r="P197" s="79">
        <v>0.374</v>
      </c>
      <c r="Q197" s="79">
        <v>0.66300000000000003</v>
      </c>
      <c r="S197" s="11" t="e">
        <f t="shared" si="3"/>
        <v>#N/A</v>
      </c>
    </row>
    <row r="198" spans="1:19" ht="15" thickBot="1" x14ac:dyDescent="0.35">
      <c r="A198" s="11">
        <v>197</v>
      </c>
      <c r="B198" s="83" t="s">
        <v>2490</v>
      </c>
      <c r="C198" s="46">
        <f>'DRAFT LIST'!D199</f>
        <v>0</v>
      </c>
      <c r="D198" s="80">
        <v>336</v>
      </c>
      <c r="E198" s="80">
        <v>41</v>
      </c>
      <c r="F198" s="80">
        <v>7</v>
      </c>
      <c r="G198" s="80">
        <v>38</v>
      </c>
      <c r="H198" s="80">
        <v>15</v>
      </c>
      <c r="I198" s="80">
        <v>0.27400000000000002</v>
      </c>
      <c r="J198" s="80">
        <v>0.31</v>
      </c>
      <c r="K198" s="80">
        <v>92</v>
      </c>
      <c r="L198" s="80">
        <v>19</v>
      </c>
      <c r="M198" s="80">
        <v>3</v>
      </c>
      <c r="N198" s="80">
        <v>17</v>
      </c>
      <c r="O198" s="80">
        <v>69</v>
      </c>
      <c r="P198" s="80">
        <v>0.42</v>
      </c>
      <c r="Q198" s="80">
        <v>0.72899999999999998</v>
      </c>
      <c r="S198" s="11" t="e">
        <f t="shared" si="3"/>
        <v>#N/A</v>
      </c>
    </row>
    <row r="199" spans="1:19" ht="24" thickBot="1" x14ac:dyDescent="0.35">
      <c r="A199" s="11">
        <v>198</v>
      </c>
      <c r="B199" s="84" t="s">
        <v>2491</v>
      </c>
      <c r="C199" s="46">
        <f>'DRAFT LIST'!D200</f>
        <v>0</v>
      </c>
      <c r="D199" s="79">
        <v>385</v>
      </c>
      <c r="E199" s="79">
        <v>51</v>
      </c>
      <c r="F199" s="79">
        <v>12</v>
      </c>
      <c r="G199" s="79">
        <v>42</v>
      </c>
      <c r="H199" s="79">
        <v>20</v>
      </c>
      <c r="I199" s="79">
        <v>0.23599999999999999</v>
      </c>
      <c r="J199" s="79">
        <v>0.309</v>
      </c>
      <c r="K199" s="79">
        <v>91</v>
      </c>
      <c r="L199" s="79">
        <v>20</v>
      </c>
      <c r="M199" s="79">
        <v>2</v>
      </c>
      <c r="N199" s="79">
        <v>40</v>
      </c>
      <c r="O199" s="79">
        <v>127</v>
      </c>
      <c r="P199" s="79">
        <v>0.39300000000000002</v>
      </c>
      <c r="Q199" s="79">
        <v>0.70099999999999996</v>
      </c>
      <c r="S199" s="11" t="str">
        <f t="shared" si="3"/>
        <v>Y</v>
      </c>
    </row>
    <row r="200" spans="1:19" ht="15" thickBot="1" x14ac:dyDescent="0.35">
      <c r="A200" s="11">
        <v>199</v>
      </c>
      <c r="B200" s="83" t="s">
        <v>2492</v>
      </c>
      <c r="C200" s="46">
        <f>'DRAFT LIST'!D201</f>
        <v>0</v>
      </c>
      <c r="D200" s="80">
        <v>453</v>
      </c>
      <c r="E200" s="80">
        <v>56</v>
      </c>
      <c r="F200" s="80">
        <v>11</v>
      </c>
      <c r="G200" s="80">
        <v>48</v>
      </c>
      <c r="H200" s="80">
        <v>13</v>
      </c>
      <c r="I200" s="80">
        <v>0.25800000000000001</v>
      </c>
      <c r="J200" s="80">
        <v>0.312</v>
      </c>
      <c r="K200" s="80">
        <v>117</v>
      </c>
      <c r="L200" s="80">
        <v>17</v>
      </c>
      <c r="M200" s="80">
        <v>5</v>
      </c>
      <c r="N200" s="80">
        <v>36</v>
      </c>
      <c r="O200" s="80">
        <v>76</v>
      </c>
      <c r="P200" s="80">
        <v>0.39500000000000002</v>
      </c>
      <c r="Q200" s="80">
        <v>0.70699999999999996</v>
      </c>
      <c r="S200" s="11" t="e">
        <f t="shared" si="3"/>
        <v>#N/A</v>
      </c>
    </row>
    <row r="201" spans="1:19" ht="15" thickBot="1" x14ac:dyDescent="0.35">
      <c r="A201" s="11">
        <v>200</v>
      </c>
      <c r="B201" s="84" t="s">
        <v>2493</v>
      </c>
      <c r="C201" s="46">
        <f>'DRAFT LIST'!D202</f>
        <v>0</v>
      </c>
      <c r="D201" s="79">
        <v>504</v>
      </c>
      <c r="E201" s="79">
        <v>61</v>
      </c>
      <c r="F201" s="79">
        <v>15</v>
      </c>
      <c r="G201" s="79">
        <v>70</v>
      </c>
      <c r="H201" s="79">
        <v>1</v>
      </c>
      <c r="I201" s="79">
        <v>0.27300000000000002</v>
      </c>
      <c r="J201" s="79">
        <v>0.32600000000000001</v>
      </c>
      <c r="K201" s="79">
        <v>138</v>
      </c>
      <c r="L201" s="79">
        <v>28</v>
      </c>
      <c r="M201" s="79">
        <v>3</v>
      </c>
      <c r="N201" s="79">
        <v>40</v>
      </c>
      <c r="O201" s="79">
        <v>68</v>
      </c>
      <c r="P201" s="79">
        <v>0.42599999999999999</v>
      </c>
      <c r="Q201" s="79">
        <v>0.752</v>
      </c>
      <c r="S201" s="11" t="e">
        <f t="shared" si="3"/>
        <v>#N/A</v>
      </c>
    </row>
    <row r="202" spans="1:19" ht="23.4" thickBot="1" x14ac:dyDescent="0.35">
      <c r="A202" s="11">
        <v>201</v>
      </c>
      <c r="B202" s="83" t="s">
        <v>2494</v>
      </c>
      <c r="C202" s="46" t="str">
        <f>'DRAFT LIST'!D203</f>
        <v>Dexter Fowler (STL - CF) </v>
      </c>
      <c r="D202" s="80">
        <v>455</v>
      </c>
      <c r="E202" s="80">
        <v>52</v>
      </c>
      <c r="F202" s="80">
        <v>13</v>
      </c>
      <c r="G202" s="80">
        <v>53</v>
      </c>
      <c r="H202" s="80">
        <v>2</v>
      </c>
      <c r="I202" s="80">
        <v>0.26900000000000002</v>
      </c>
      <c r="J202" s="80">
        <v>0.312</v>
      </c>
      <c r="K202" s="80">
        <v>122</v>
      </c>
      <c r="L202" s="80">
        <v>27</v>
      </c>
      <c r="M202" s="80">
        <v>1</v>
      </c>
      <c r="N202" s="80">
        <v>29</v>
      </c>
      <c r="O202" s="80">
        <v>91</v>
      </c>
      <c r="P202" s="80">
        <v>0.42199999999999999</v>
      </c>
      <c r="Q202" s="80">
        <v>0.73399999999999999</v>
      </c>
      <c r="S202" s="11" t="e">
        <f t="shared" si="3"/>
        <v>#N/A</v>
      </c>
    </row>
    <row r="203" spans="1:19" ht="17.399999999999999" thickBot="1" x14ac:dyDescent="0.35">
      <c r="A203" s="11">
        <v>202</v>
      </c>
      <c r="B203" s="84" t="s">
        <v>2495</v>
      </c>
      <c r="C203" s="46" t="str">
        <f>'DRAFT LIST'!D204</f>
        <v>Ben Zobrist (CHC - 2B,LF,RF) </v>
      </c>
      <c r="D203" s="79">
        <v>366</v>
      </c>
      <c r="E203" s="79">
        <v>50</v>
      </c>
      <c r="F203" s="79">
        <v>7</v>
      </c>
      <c r="G203" s="79">
        <v>33</v>
      </c>
      <c r="H203" s="79">
        <v>14</v>
      </c>
      <c r="I203" s="79">
        <v>0.26200000000000001</v>
      </c>
      <c r="J203" s="79">
        <v>0.311</v>
      </c>
      <c r="K203" s="79">
        <v>96</v>
      </c>
      <c r="L203" s="79">
        <v>16</v>
      </c>
      <c r="M203" s="79">
        <v>3</v>
      </c>
      <c r="N203" s="79">
        <v>27</v>
      </c>
      <c r="O203" s="79">
        <v>56</v>
      </c>
      <c r="P203" s="79">
        <v>0.38400000000000001</v>
      </c>
      <c r="Q203" s="79">
        <v>0.69499999999999995</v>
      </c>
      <c r="S203" s="11" t="e">
        <f t="shared" si="3"/>
        <v>#N/A</v>
      </c>
    </row>
    <row r="204" spans="1:19" ht="15" thickBot="1" x14ac:dyDescent="0.35">
      <c r="A204" s="11">
        <v>203</v>
      </c>
      <c r="B204" s="83" t="s">
        <v>2496</v>
      </c>
      <c r="C204" s="46">
        <f>'DRAFT LIST'!D205</f>
        <v>0</v>
      </c>
      <c r="D204" s="80">
        <v>366</v>
      </c>
      <c r="E204" s="80">
        <v>34</v>
      </c>
      <c r="F204" s="80">
        <v>9</v>
      </c>
      <c r="G204" s="80">
        <v>42</v>
      </c>
      <c r="H204" s="80">
        <v>1</v>
      </c>
      <c r="I204" s="80">
        <v>0.23699999999999999</v>
      </c>
      <c r="J204" s="80">
        <v>0.27700000000000002</v>
      </c>
      <c r="K204" s="80">
        <v>87</v>
      </c>
      <c r="L204" s="80">
        <v>15</v>
      </c>
      <c r="M204" s="80">
        <v>2</v>
      </c>
      <c r="N204" s="80">
        <v>20</v>
      </c>
      <c r="O204" s="80">
        <v>100</v>
      </c>
      <c r="P204" s="80">
        <v>0.36199999999999999</v>
      </c>
      <c r="Q204" s="80">
        <v>0.63900000000000001</v>
      </c>
      <c r="S204" s="11" t="e">
        <f t="shared" si="3"/>
        <v>#N/A</v>
      </c>
    </row>
    <row r="205" spans="1:19" ht="15" thickBot="1" x14ac:dyDescent="0.35">
      <c r="A205" s="11">
        <v>204</v>
      </c>
      <c r="B205" s="84" t="s">
        <v>2497</v>
      </c>
      <c r="C205" s="46" t="str">
        <f>'DRAFT LIST'!D206</f>
        <v>Tim Anderson (CWS - SS) </v>
      </c>
      <c r="D205" s="79">
        <v>413</v>
      </c>
      <c r="E205" s="79">
        <v>50</v>
      </c>
      <c r="F205" s="79">
        <v>16</v>
      </c>
      <c r="G205" s="79">
        <v>55</v>
      </c>
      <c r="H205" s="79">
        <v>6</v>
      </c>
      <c r="I205" s="79">
        <v>0.248</v>
      </c>
      <c r="J205" s="79">
        <v>0.31</v>
      </c>
      <c r="K205" s="79">
        <v>102</v>
      </c>
      <c r="L205" s="79">
        <v>22</v>
      </c>
      <c r="M205" s="79">
        <v>2</v>
      </c>
      <c r="N205" s="79">
        <v>37</v>
      </c>
      <c r="O205" s="79">
        <v>103</v>
      </c>
      <c r="P205" s="79">
        <v>0.42699999999999999</v>
      </c>
      <c r="Q205" s="79">
        <v>0.73799999999999999</v>
      </c>
      <c r="S205" s="11" t="e">
        <f t="shared" si="3"/>
        <v>#N/A</v>
      </c>
    </row>
    <row r="206" spans="1:19" ht="23.4" thickBot="1" x14ac:dyDescent="0.35">
      <c r="A206" s="11">
        <v>205</v>
      </c>
      <c r="B206" s="83" t="s">
        <v>2498</v>
      </c>
      <c r="C206" s="46">
        <f>'DRAFT LIST'!D207</f>
        <v>0</v>
      </c>
      <c r="D206" s="80">
        <v>334</v>
      </c>
      <c r="E206" s="80">
        <v>47</v>
      </c>
      <c r="F206" s="80">
        <v>17</v>
      </c>
      <c r="G206" s="80">
        <v>47</v>
      </c>
      <c r="H206" s="80">
        <v>2</v>
      </c>
      <c r="I206" s="80">
        <v>0.26500000000000001</v>
      </c>
      <c r="J206" s="80">
        <v>0.33600000000000002</v>
      </c>
      <c r="K206" s="80">
        <v>88</v>
      </c>
      <c r="L206" s="80">
        <v>18</v>
      </c>
      <c r="M206" s="80">
        <v>1</v>
      </c>
      <c r="N206" s="80">
        <v>36</v>
      </c>
      <c r="O206" s="80">
        <v>73</v>
      </c>
      <c r="P206" s="80">
        <v>0.47699999999999998</v>
      </c>
      <c r="Q206" s="80">
        <v>0.81200000000000006</v>
      </c>
      <c r="S206" s="11" t="e">
        <f t="shared" si="3"/>
        <v>#N/A</v>
      </c>
    </row>
    <row r="207" spans="1:19" ht="15" thickBot="1" x14ac:dyDescent="0.35">
      <c r="A207" s="11">
        <v>206</v>
      </c>
      <c r="B207" s="84" t="s">
        <v>2499</v>
      </c>
      <c r="C207" s="46" t="str">
        <f>'DRAFT LIST'!D208</f>
        <v>Dustin Pedroia (BOS - 2B) </v>
      </c>
      <c r="D207" s="79">
        <v>591</v>
      </c>
      <c r="E207" s="79">
        <v>65</v>
      </c>
      <c r="F207" s="79">
        <v>5</v>
      </c>
      <c r="G207" s="79">
        <v>49</v>
      </c>
      <c r="H207" s="79">
        <v>17</v>
      </c>
      <c r="I207" s="79">
        <v>0.26100000000000001</v>
      </c>
      <c r="J207" s="79">
        <v>0.29099999999999998</v>
      </c>
      <c r="K207" s="79">
        <v>154</v>
      </c>
      <c r="L207" s="79">
        <v>25</v>
      </c>
      <c r="M207" s="79">
        <v>5</v>
      </c>
      <c r="N207" s="79">
        <v>25</v>
      </c>
      <c r="O207" s="79">
        <v>85</v>
      </c>
      <c r="P207" s="79">
        <v>0.34599999999999997</v>
      </c>
      <c r="Q207" s="79">
        <v>0.63700000000000001</v>
      </c>
      <c r="S207" s="11" t="e">
        <f t="shared" si="3"/>
        <v>#N/A</v>
      </c>
    </row>
    <row r="208" spans="1:19" ht="17.399999999999999" thickBot="1" x14ac:dyDescent="0.35">
      <c r="A208" s="11">
        <v>207</v>
      </c>
      <c r="B208" s="83" t="s">
        <v>2500</v>
      </c>
      <c r="C208" s="46" t="str">
        <f>'DRAFT LIST'!D209</f>
        <v>Yasmany Tomas (ARI - LF,RF) </v>
      </c>
      <c r="D208" s="80">
        <v>478</v>
      </c>
      <c r="E208" s="80">
        <v>63</v>
      </c>
      <c r="F208" s="80">
        <v>9</v>
      </c>
      <c r="G208" s="80">
        <v>56</v>
      </c>
      <c r="H208" s="80">
        <v>2</v>
      </c>
      <c r="I208" s="80">
        <v>0.26600000000000001</v>
      </c>
      <c r="J208" s="80">
        <v>0.35499999999999998</v>
      </c>
      <c r="K208" s="80">
        <v>127</v>
      </c>
      <c r="L208" s="80">
        <v>25</v>
      </c>
      <c r="M208" s="80">
        <v>3</v>
      </c>
      <c r="N208" s="80">
        <v>66</v>
      </c>
      <c r="O208" s="80">
        <v>96</v>
      </c>
      <c r="P208" s="80">
        <v>0.38900000000000001</v>
      </c>
      <c r="Q208" s="80">
        <v>0.74299999999999999</v>
      </c>
      <c r="S208" s="11" t="e">
        <f t="shared" si="3"/>
        <v>#N/A</v>
      </c>
    </row>
    <row r="209" spans="1:19" ht="15" thickBot="1" x14ac:dyDescent="0.35">
      <c r="A209" s="11">
        <v>208</v>
      </c>
      <c r="B209" s="84" t="s">
        <v>2501</v>
      </c>
      <c r="C209" s="46">
        <f>'DRAFT LIST'!D210</f>
        <v>0</v>
      </c>
      <c r="D209" s="79">
        <v>270</v>
      </c>
      <c r="E209" s="79">
        <v>28</v>
      </c>
      <c r="F209" s="79">
        <v>10</v>
      </c>
      <c r="G209" s="79">
        <v>36</v>
      </c>
      <c r="H209" s="79">
        <v>0</v>
      </c>
      <c r="I209" s="79">
        <v>0.26300000000000001</v>
      </c>
      <c r="J209" s="79">
        <v>0.30399999999999999</v>
      </c>
      <c r="K209" s="79">
        <v>71</v>
      </c>
      <c r="L209" s="79">
        <v>11</v>
      </c>
      <c r="M209" s="79">
        <v>0</v>
      </c>
      <c r="N209" s="79">
        <v>16</v>
      </c>
      <c r="O209" s="79">
        <v>52</v>
      </c>
      <c r="P209" s="79">
        <v>0.42299999999999999</v>
      </c>
      <c r="Q209" s="79">
        <v>0.72699999999999998</v>
      </c>
      <c r="S209" s="11" t="e">
        <f t="shared" si="3"/>
        <v>#N/A</v>
      </c>
    </row>
    <row r="210" spans="1:19" ht="15" thickBot="1" x14ac:dyDescent="0.35">
      <c r="A210" s="11">
        <v>209</v>
      </c>
      <c r="B210" s="83" t="s">
        <v>2502</v>
      </c>
      <c r="C210" s="46">
        <f>'DRAFT LIST'!D211</f>
        <v>0</v>
      </c>
      <c r="D210" s="80">
        <v>481</v>
      </c>
      <c r="E210" s="80">
        <v>60</v>
      </c>
      <c r="F210" s="80">
        <v>14</v>
      </c>
      <c r="G210" s="80">
        <v>51</v>
      </c>
      <c r="H210" s="80">
        <v>5</v>
      </c>
      <c r="I210" s="80">
        <v>0.248</v>
      </c>
      <c r="J210" s="80">
        <v>0.29699999999999999</v>
      </c>
      <c r="K210" s="80">
        <v>119</v>
      </c>
      <c r="L210" s="80">
        <v>25</v>
      </c>
      <c r="M210" s="80">
        <v>3</v>
      </c>
      <c r="N210" s="80">
        <v>34</v>
      </c>
      <c r="O210" s="80">
        <v>83</v>
      </c>
      <c r="P210" s="80">
        <v>0.39700000000000002</v>
      </c>
      <c r="Q210" s="80">
        <v>0.69399999999999995</v>
      </c>
      <c r="S210" s="11" t="e">
        <f t="shared" si="3"/>
        <v>#N/A</v>
      </c>
    </row>
    <row r="211" spans="1:19" ht="17.399999999999999" thickBot="1" x14ac:dyDescent="0.35">
      <c r="A211" s="11">
        <v>210</v>
      </c>
      <c r="B211" s="84" t="s">
        <v>2503</v>
      </c>
      <c r="C211" s="46" t="str">
        <f>'DRAFT LIST'!D212</f>
        <v>Nomar Mazara (TEX - LF,RF) </v>
      </c>
      <c r="D211" s="79">
        <v>323</v>
      </c>
      <c r="E211" s="79">
        <v>36</v>
      </c>
      <c r="F211" s="79">
        <v>12</v>
      </c>
      <c r="G211" s="79">
        <v>42</v>
      </c>
      <c r="H211" s="79">
        <v>1</v>
      </c>
      <c r="I211" s="79">
        <v>0.23</v>
      </c>
      <c r="J211" s="79">
        <v>0.26200000000000001</v>
      </c>
      <c r="K211" s="79">
        <v>74</v>
      </c>
      <c r="L211" s="79">
        <v>16</v>
      </c>
      <c r="M211" s="79">
        <v>1</v>
      </c>
      <c r="N211" s="79">
        <v>14</v>
      </c>
      <c r="O211" s="79">
        <v>86</v>
      </c>
      <c r="P211" s="79">
        <v>0.39800000000000002</v>
      </c>
      <c r="Q211" s="79">
        <v>0.66</v>
      </c>
      <c r="S211" s="11" t="e">
        <f t="shared" si="3"/>
        <v>#N/A</v>
      </c>
    </row>
    <row r="212" spans="1:19" ht="23.4" thickBot="1" x14ac:dyDescent="0.35">
      <c r="A212" s="11">
        <v>211</v>
      </c>
      <c r="B212" s="83" t="s">
        <v>2504</v>
      </c>
      <c r="C212" s="46">
        <f>'DRAFT LIST'!D213</f>
        <v>0</v>
      </c>
      <c r="D212" s="80">
        <v>313</v>
      </c>
      <c r="E212" s="80">
        <v>37</v>
      </c>
      <c r="F212" s="80">
        <v>7</v>
      </c>
      <c r="G212" s="80">
        <v>32</v>
      </c>
      <c r="H212" s="80">
        <v>20</v>
      </c>
      <c r="I212" s="80">
        <v>0.222</v>
      </c>
      <c r="J212" s="80">
        <v>0.26100000000000001</v>
      </c>
      <c r="K212" s="80">
        <v>70</v>
      </c>
      <c r="L212" s="80">
        <v>11</v>
      </c>
      <c r="M212" s="80">
        <v>5</v>
      </c>
      <c r="N212" s="80">
        <v>16</v>
      </c>
      <c r="O212" s="80">
        <v>100</v>
      </c>
      <c r="P212" s="80">
        <v>0.35499999999999998</v>
      </c>
      <c r="Q212" s="80">
        <v>0.61599999999999999</v>
      </c>
      <c r="S212" s="11" t="e">
        <f t="shared" si="3"/>
        <v>#N/A</v>
      </c>
    </row>
    <row r="213" spans="1:19" ht="15" thickBot="1" x14ac:dyDescent="0.35">
      <c r="A213" s="11">
        <v>212</v>
      </c>
      <c r="B213" s="84" t="s">
        <v>2505</v>
      </c>
      <c r="C213" s="46" t="str">
        <f>'DRAFT LIST'!D214</f>
        <v>Joc Pederson (LAD - CF) </v>
      </c>
      <c r="D213" s="79">
        <v>457</v>
      </c>
      <c r="E213" s="79">
        <v>55</v>
      </c>
      <c r="F213" s="79">
        <v>16</v>
      </c>
      <c r="G213" s="79">
        <v>65</v>
      </c>
      <c r="H213" s="79">
        <v>2</v>
      </c>
      <c r="I213" s="79">
        <v>0.25</v>
      </c>
      <c r="J213" s="79">
        <v>0.30599999999999999</v>
      </c>
      <c r="K213" s="79">
        <v>114</v>
      </c>
      <c r="L213" s="79">
        <v>24</v>
      </c>
      <c r="M213" s="79">
        <v>2</v>
      </c>
      <c r="N213" s="79">
        <v>37</v>
      </c>
      <c r="O213" s="79">
        <v>94</v>
      </c>
      <c r="P213" s="79">
        <v>0.41699999999999998</v>
      </c>
      <c r="Q213" s="79">
        <v>0.72299999999999998</v>
      </c>
      <c r="S213" s="11" t="e">
        <f t="shared" si="3"/>
        <v>#N/A</v>
      </c>
    </row>
    <row r="214" spans="1:19" ht="15" thickBot="1" x14ac:dyDescent="0.35">
      <c r="A214" s="11">
        <v>213</v>
      </c>
      <c r="B214" s="83" t="s">
        <v>2506</v>
      </c>
      <c r="C214" s="46" t="str">
        <f>'DRAFT LIST'!D215</f>
        <v>Matt Wieters (WSH - C) </v>
      </c>
      <c r="D214" s="80">
        <v>514</v>
      </c>
      <c r="E214" s="80">
        <v>63</v>
      </c>
      <c r="F214" s="80">
        <v>10</v>
      </c>
      <c r="G214" s="80">
        <v>56</v>
      </c>
      <c r="H214" s="80">
        <v>11</v>
      </c>
      <c r="I214" s="80">
        <v>0.26700000000000002</v>
      </c>
      <c r="J214" s="80">
        <v>0.309</v>
      </c>
      <c r="K214" s="80">
        <v>137</v>
      </c>
      <c r="L214" s="80">
        <v>24</v>
      </c>
      <c r="M214" s="80">
        <v>3</v>
      </c>
      <c r="N214" s="80">
        <v>31</v>
      </c>
      <c r="O214" s="80">
        <v>94</v>
      </c>
      <c r="P214" s="80">
        <v>0.38400000000000001</v>
      </c>
      <c r="Q214" s="80">
        <v>0.69299999999999995</v>
      </c>
      <c r="S214" s="11" t="e">
        <f t="shared" si="3"/>
        <v>#N/A</v>
      </c>
    </row>
    <row r="215" spans="1:19" ht="15" thickBot="1" x14ac:dyDescent="0.35">
      <c r="A215" s="11">
        <v>214</v>
      </c>
      <c r="B215" s="84" t="s">
        <v>2507</v>
      </c>
      <c r="C215" s="46">
        <f>'DRAFT LIST'!D216</f>
        <v>0</v>
      </c>
      <c r="D215" s="79">
        <v>259</v>
      </c>
      <c r="E215" s="79">
        <v>32</v>
      </c>
      <c r="F215" s="79">
        <v>8</v>
      </c>
      <c r="G215" s="79">
        <v>31</v>
      </c>
      <c r="H215" s="79">
        <v>4</v>
      </c>
      <c r="I215" s="79">
        <v>0.23200000000000001</v>
      </c>
      <c r="J215" s="79">
        <v>0.29899999999999999</v>
      </c>
      <c r="K215" s="79">
        <v>60</v>
      </c>
      <c r="L215" s="79">
        <v>14</v>
      </c>
      <c r="M215" s="79">
        <v>0</v>
      </c>
      <c r="N215" s="79">
        <v>25</v>
      </c>
      <c r="O215" s="79">
        <v>72</v>
      </c>
      <c r="P215" s="79">
        <v>0.38400000000000001</v>
      </c>
      <c r="Q215" s="79">
        <v>0.68300000000000005</v>
      </c>
      <c r="S215" s="11" t="e">
        <f t="shared" si="3"/>
        <v>#N/A</v>
      </c>
    </row>
    <row r="216" spans="1:19" ht="17.399999999999999" thickBot="1" x14ac:dyDescent="0.35">
      <c r="A216" s="11">
        <v>215</v>
      </c>
      <c r="B216" s="83" t="s">
        <v>2508</v>
      </c>
      <c r="C216" s="46" t="str">
        <f>'DRAFT LIST'!D217</f>
        <v>Marcell Ozuna (MIA - LF,CF,RF) </v>
      </c>
      <c r="D216" s="80">
        <v>468</v>
      </c>
      <c r="E216" s="80">
        <v>61</v>
      </c>
      <c r="F216" s="80">
        <v>16</v>
      </c>
      <c r="G216" s="80">
        <v>55</v>
      </c>
      <c r="H216" s="80">
        <v>7</v>
      </c>
      <c r="I216" s="80">
        <v>0.245</v>
      </c>
      <c r="J216" s="80">
        <v>0.32400000000000001</v>
      </c>
      <c r="K216" s="80">
        <v>115</v>
      </c>
      <c r="L216" s="80">
        <v>21</v>
      </c>
      <c r="M216" s="80">
        <v>2</v>
      </c>
      <c r="N216" s="80">
        <v>55</v>
      </c>
      <c r="O216" s="80">
        <v>130</v>
      </c>
      <c r="P216" s="80">
        <v>0.40200000000000002</v>
      </c>
      <c r="Q216" s="80">
        <v>0.72599999999999998</v>
      </c>
      <c r="S216" s="11" t="e">
        <f t="shared" si="3"/>
        <v>#N/A</v>
      </c>
    </row>
    <row r="217" spans="1:19" ht="15" thickBot="1" x14ac:dyDescent="0.35">
      <c r="A217" s="11">
        <v>216</v>
      </c>
      <c r="B217" s="84" t="s">
        <v>2509</v>
      </c>
      <c r="C217" s="46" t="str">
        <f>'DRAFT LIST'!D218</f>
        <v>Jake Lamb (ARI - 3B) </v>
      </c>
      <c r="D217" s="79">
        <v>372</v>
      </c>
      <c r="E217" s="79">
        <v>42</v>
      </c>
      <c r="F217" s="79">
        <v>18</v>
      </c>
      <c r="G217" s="79">
        <v>50</v>
      </c>
      <c r="H217" s="79">
        <v>0</v>
      </c>
      <c r="I217" s="79">
        <v>0.21099999999999999</v>
      </c>
      <c r="J217" s="79">
        <v>0.26700000000000002</v>
      </c>
      <c r="K217" s="79">
        <v>78</v>
      </c>
      <c r="L217" s="79">
        <v>16</v>
      </c>
      <c r="M217" s="79">
        <v>1</v>
      </c>
      <c r="N217" s="79">
        <v>29</v>
      </c>
      <c r="O217" s="79">
        <v>126</v>
      </c>
      <c r="P217" s="79">
        <v>0.40200000000000002</v>
      </c>
      <c r="Q217" s="79">
        <v>0.66900000000000004</v>
      </c>
      <c r="S217" s="11" t="e">
        <f t="shared" si="3"/>
        <v>#N/A</v>
      </c>
    </row>
    <row r="218" spans="1:19" ht="17.399999999999999" thickBot="1" x14ac:dyDescent="0.35">
      <c r="A218" s="11">
        <v>217</v>
      </c>
      <c r="B218" s="83" t="s">
        <v>2510</v>
      </c>
      <c r="C218" s="46" t="str">
        <f>'DRAFT LIST'!D219</f>
        <v>Adrian Gonzalez (LAD - 1B) </v>
      </c>
      <c r="D218" s="80">
        <v>307</v>
      </c>
      <c r="E218" s="80">
        <v>38</v>
      </c>
      <c r="F218" s="80">
        <v>5</v>
      </c>
      <c r="G218" s="80">
        <v>30</v>
      </c>
      <c r="H218" s="80">
        <v>8</v>
      </c>
      <c r="I218" s="80">
        <v>0.26900000000000002</v>
      </c>
      <c r="J218" s="80">
        <v>0.318</v>
      </c>
      <c r="K218" s="80">
        <v>83</v>
      </c>
      <c r="L218" s="80">
        <v>15</v>
      </c>
      <c r="M218" s="80">
        <v>2</v>
      </c>
      <c r="N218" s="80">
        <v>22</v>
      </c>
      <c r="O218" s="80">
        <v>47</v>
      </c>
      <c r="P218" s="80">
        <v>0.38200000000000001</v>
      </c>
      <c r="Q218" s="80">
        <v>0.7</v>
      </c>
      <c r="S218" s="11" t="e">
        <f t="shared" si="3"/>
        <v>#N/A</v>
      </c>
    </row>
    <row r="219" spans="1:19" ht="15" thickBot="1" x14ac:dyDescent="0.35">
      <c r="A219" s="11">
        <v>218</v>
      </c>
      <c r="B219" s="84" t="s">
        <v>2511</v>
      </c>
      <c r="C219" s="46">
        <f>'DRAFT LIST'!D220</f>
        <v>0</v>
      </c>
      <c r="D219" s="79">
        <v>493</v>
      </c>
      <c r="E219" s="79">
        <v>61</v>
      </c>
      <c r="F219" s="79">
        <v>7</v>
      </c>
      <c r="G219" s="79">
        <v>43</v>
      </c>
      <c r="H219" s="79">
        <v>2</v>
      </c>
      <c r="I219" s="79">
        <v>0.28599999999999998</v>
      </c>
      <c r="J219" s="79">
        <v>0.33800000000000002</v>
      </c>
      <c r="K219" s="79">
        <v>141</v>
      </c>
      <c r="L219" s="79">
        <v>23</v>
      </c>
      <c r="M219" s="79">
        <v>1</v>
      </c>
      <c r="N219" s="79">
        <v>39</v>
      </c>
      <c r="O219" s="79">
        <v>67</v>
      </c>
      <c r="P219" s="79">
        <v>0.378</v>
      </c>
      <c r="Q219" s="79">
        <v>0.71699999999999997</v>
      </c>
      <c r="S219" s="11" t="e">
        <f t="shared" si="3"/>
        <v>#N/A</v>
      </c>
    </row>
    <row r="220" spans="1:19" ht="15" thickBot="1" x14ac:dyDescent="0.35">
      <c r="A220" s="11">
        <v>219</v>
      </c>
      <c r="B220" s="83" t="s">
        <v>2512</v>
      </c>
      <c r="C220" s="46" t="str">
        <f>'DRAFT LIST'!D221</f>
        <v>Leonys Martin (SEA - CF) </v>
      </c>
      <c r="D220" s="80">
        <v>415</v>
      </c>
      <c r="E220" s="80">
        <v>54</v>
      </c>
      <c r="F220" s="80">
        <v>17</v>
      </c>
      <c r="G220" s="80">
        <v>51</v>
      </c>
      <c r="H220" s="80">
        <v>10</v>
      </c>
      <c r="I220" s="80">
        <v>0.24</v>
      </c>
      <c r="J220" s="80">
        <v>0.30599999999999999</v>
      </c>
      <c r="K220" s="80">
        <v>100</v>
      </c>
      <c r="L220" s="80">
        <v>17</v>
      </c>
      <c r="M220" s="80">
        <v>1</v>
      </c>
      <c r="N220" s="80">
        <v>39</v>
      </c>
      <c r="O220" s="80">
        <v>143</v>
      </c>
      <c r="P220" s="80">
        <v>0.41099999999999998</v>
      </c>
      <c r="Q220" s="80">
        <v>0.71599999999999997</v>
      </c>
      <c r="S220" s="11" t="e">
        <f t="shared" si="3"/>
        <v>#N/A</v>
      </c>
    </row>
    <row r="221" spans="1:19" ht="15" thickBot="1" x14ac:dyDescent="0.35">
      <c r="A221" s="11">
        <v>220</v>
      </c>
      <c r="B221" s="84" t="s">
        <v>2513</v>
      </c>
      <c r="C221" s="46">
        <f>'DRAFT LIST'!D222</f>
        <v>0</v>
      </c>
      <c r="D221" s="79">
        <v>337</v>
      </c>
      <c r="E221" s="79">
        <v>39</v>
      </c>
      <c r="F221" s="79">
        <v>10</v>
      </c>
      <c r="G221" s="79">
        <v>36</v>
      </c>
      <c r="H221" s="79">
        <v>0</v>
      </c>
      <c r="I221" s="79">
        <v>0.25</v>
      </c>
      <c r="J221" s="79">
        <v>0.308</v>
      </c>
      <c r="K221" s="79">
        <v>84</v>
      </c>
      <c r="L221" s="79">
        <v>17</v>
      </c>
      <c r="M221" s="79">
        <v>1</v>
      </c>
      <c r="N221" s="79">
        <v>28</v>
      </c>
      <c r="O221" s="79">
        <v>66</v>
      </c>
      <c r="P221" s="79">
        <v>0.39600000000000002</v>
      </c>
      <c r="Q221" s="79">
        <v>0.70399999999999996</v>
      </c>
      <c r="S221" s="11" t="e">
        <f t="shared" si="3"/>
        <v>#N/A</v>
      </c>
    </row>
    <row r="222" spans="1:19" ht="15" thickBot="1" x14ac:dyDescent="0.35">
      <c r="A222" s="11">
        <v>221</v>
      </c>
      <c r="B222" s="83" t="s">
        <v>2514</v>
      </c>
      <c r="C222" s="46">
        <f>'DRAFT LIST'!D223</f>
        <v>0</v>
      </c>
      <c r="D222" s="80">
        <v>507</v>
      </c>
      <c r="E222" s="80">
        <v>54</v>
      </c>
      <c r="F222" s="80">
        <v>10</v>
      </c>
      <c r="G222" s="80">
        <v>54</v>
      </c>
      <c r="H222" s="80">
        <v>10</v>
      </c>
      <c r="I222" s="80">
        <v>0.26600000000000001</v>
      </c>
      <c r="J222" s="80">
        <v>0.314</v>
      </c>
      <c r="K222" s="80">
        <v>135</v>
      </c>
      <c r="L222" s="80">
        <v>25</v>
      </c>
      <c r="M222" s="80">
        <v>6</v>
      </c>
      <c r="N222" s="80">
        <v>35</v>
      </c>
      <c r="O222" s="80">
        <v>93</v>
      </c>
      <c r="P222" s="80">
        <v>0.39700000000000002</v>
      </c>
      <c r="Q222" s="80">
        <v>0.71099999999999997</v>
      </c>
      <c r="S222" s="11" t="e">
        <f t="shared" si="3"/>
        <v>#N/A</v>
      </c>
    </row>
    <row r="223" spans="1:19" ht="15" thickBot="1" x14ac:dyDescent="0.35">
      <c r="A223" s="11">
        <v>222</v>
      </c>
      <c r="B223" s="84" t="s">
        <v>2515</v>
      </c>
      <c r="C223" s="46">
        <f>'DRAFT LIST'!D224</f>
        <v>0</v>
      </c>
      <c r="D223" s="79">
        <v>260</v>
      </c>
      <c r="E223" s="79">
        <v>31</v>
      </c>
      <c r="F223" s="79">
        <v>5</v>
      </c>
      <c r="G223" s="79">
        <v>27</v>
      </c>
      <c r="H223" s="79">
        <v>10</v>
      </c>
      <c r="I223" s="79">
        <v>0.29099999999999998</v>
      </c>
      <c r="J223" s="79">
        <v>0.32</v>
      </c>
      <c r="K223" s="79">
        <v>76</v>
      </c>
      <c r="L223" s="79">
        <v>16</v>
      </c>
      <c r="M223" s="79">
        <v>4</v>
      </c>
      <c r="N223" s="79">
        <v>11</v>
      </c>
      <c r="O223" s="79">
        <v>44</v>
      </c>
      <c r="P223" s="79">
        <v>0.42199999999999999</v>
      </c>
      <c r="Q223" s="79">
        <v>0.74199999999999999</v>
      </c>
      <c r="S223" s="11" t="e">
        <f t="shared" si="3"/>
        <v>#N/A</v>
      </c>
    </row>
    <row r="224" spans="1:19" ht="15" thickBot="1" x14ac:dyDescent="0.35">
      <c r="A224" s="11">
        <v>223</v>
      </c>
      <c r="B224" s="83" t="s">
        <v>2516</v>
      </c>
      <c r="C224" s="46">
        <f>'DRAFT LIST'!D225</f>
        <v>0</v>
      </c>
      <c r="D224" s="80">
        <v>371</v>
      </c>
      <c r="E224" s="80">
        <v>43</v>
      </c>
      <c r="F224" s="80">
        <v>4</v>
      </c>
      <c r="G224" s="80">
        <v>37</v>
      </c>
      <c r="H224" s="80">
        <v>4</v>
      </c>
      <c r="I224" s="80">
        <v>0.26800000000000002</v>
      </c>
      <c r="J224" s="80">
        <v>0.35</v>
      </c>
      <c r="K224" s="80">
        <v>99</v>
      </c>
      <c r="L224" s="80">
        <v>16</v>
      </c>
      <c r="M224" s="80">
        <v>2</v>
      </c>
      <c r="N224" s="80">
        <v>47</v>
      </c>
      <c r="O224" s="80">
        <v>80</v>
      </c>
      <c r="P224" s="80">
        <v>0.35399999999999998</v>
      </c>
      <c r="Q224" s="80">
        <v>0.70299999999999996</v>
      </c>
      <c r="S224" s="11" t="e">
        <f t="shared" si="3"/>
        <v>#N/A</v>
      </c>
    </row>
    <row r="225" spans="1:19" ht="15" thickBot="1" x14ac:dyDescent="0.35">
      <c r="A225" s="11">
        <v>224</v>
      </c>
      <c r="B225" s="84" t="s">
        <v>2517</v>
      </c>
      <c r="C225" s="46">
        <f>'DRAFT LIST'!D226</f>
        <v>0</v>
      </c>
      <c r="D225" s="79">
        <v>251</v>
      </c>
      <c r="E225" s="79">
        <v>34</v>
      </c>
      <c r="F225" s="79">
        <v>3</v>
      </c>
      <c r="G225" s="79">
        <v>25</v>
      </c>
      <c r="H225" s="79">
        <v>22</v>
      </c>
      <c r="I225" s="79">
        <v>0.25</v>
      </c>
      <c r="J225" s="79">
        <v>0.312</v>
      </c>
      <c r="K225" s="79">
        <v>63</v>
      </c>
      <c r="L225" s="79">
        <v>10</v>
      </c>
      <c r="M225" s="79">
        <v>3</v>
      </c>
      <c r="N225" s="79">
        <v>23</v>
      </c>
      <c r="O225" s="79">
        <v>60</v>
      </c>
      <c r="P225" s="79">
        <v>0.35799999999999998</v>
      </c>
      <c r="Q225" s="79">
        <v>0.67</v>
      </c>
      <c r="S225" s="11" t="e">
        <f t="shared" si="3"/>
        <v>#N/A</v>
      </c>
    </row>
    <row r="226" spans="1:19" ht="15" thickBot="1" x14ac:dyDescent="0.35">
      <c r="A226" s="11">
        <v>225</v>
      </c>
      <c r="B226" s="83" t="s">
        <v>2518</v>
      </c>
      <c r="C226" s="46">
        <f>'DRAFT LIST'!D227</f>
        <v>0</v>
      </c>
      <c r="D226" s="80">
        <v>401</v>
      </c>
      <c r="E226" s="80">
        <v>52</v>
      </c>
      <c r="F226" s="80">
        <v>15</v>
      </c>
      <c r="G226" s="80">
        <v>58</v>
      </c>
      <c r="H226" s="80">
        <v>3</v>
      </c>
      <c r="I226" s="80">
        <v>0.24099999999999999</v>
      </c>
      <c r="J226" s="80">
        <v>0.29799999999999999</v>
      </c>
      <c r="K226" s="80">
        <v>97</v>
      </c>
      <c r="L226" s="80">
        <v>23</v>
      </c>
      <c r="M226" s="80">
        <v>1</v>
      </c>
      <c r="N226" s="80">
        <v>32</v>
      </c>
      <c r="O226" s="80">
        <v>93</v>
      </c>
      <c r="P226" s="80">
        <v>0.41699999999999998</v>
      </c>
      <c r="Q226" s="80">
        <v>0.71499999999999997</v>
      </c>
      <c r="S226" s="11" t="e">
        <f t="shared" si="3"/>
        <v>#N/A</v>
      </c>
    </row>
    <row r="227" spans="1:19" ht="15" thickBot="1" x14ac:dyDescent="0.35">
      <c r="A227" s="11">
        <v>226</v>
      </c>
      <c r="B227" s="84" t="s">
        <v>2519</v>
      </c>
      <c r="C227" s="46">
        <f>'DRAFT LIST'!D228</f>
        <v>0</v>
      </c>
      <c r="D227" s="79">
        <v>432</v>
      </c>
      <c r="E227" s="79">
        <v>53</v>
      </c>
      <c r="F227" s="79">
        <v>17</v>
      </c>
      <c r="G227" s="79">
        <v>59</v>
      </c>
      <c r="H227" s="79">
        <v>4</v>
      </c>
      <c r="I227" s="79">
        <v>0.24399999999999999</v>
      </c>
      <c r="J227" s="79">
        <v>0.30599999999999999</v>
      </c>
      <c r="K227" s="79">
        <v>105</v>
      </c>
      <c r="L227" s="79">
        <v>23</v>
      </c>
      <c r="M227" s="79">
        <v>2</v>
      </c>
      <c r="N227" s="79">
        <v>39</v>
      </c>
      <c r="O227" s="79">
        <v>124</v>
      </c>
      <c r="P227" s="79">
        <v>0.42699999999999999</v>
      </c>
      <c r="Q227" s="79">
        <v>0.73299999999999998</v>
      </c>
      <c r="S227" s="11" t="e">
        <f t="shared" si="3"/>
        <v>#N/A</v>
      </c>
    </row>
    <row r="228" spans="1:19" ht="15" thickBot="1" x14ac:dyDescent="0.35">
      <c r="A228" s="11">
        <v>227</v>
      </c>
      <c r="B228" s="83" t="s">
        <v>2520</v>
      </c>
      <c r="C228" s="46">
        <f>'DRAFT LIST'!D229</f>
        <v>0</v>
      </c>
      <c r="D228" s="80">
        <v>254</v>
      </c>
      <c r="E228" s="80">
        <v>34</v>
      </c>
      <c r="F228" s="80">
        <v>10</v>
      </c>
      <c r="G228" s="80">
        <v>32</v>
      </c>
      <c r="H228" s="80">
        <v>3</v>
      </c>
      <c r="I228" s="80">
        <v>0.22600000000000001</v>
      </c>
      <c r="J228" s="80">
        <v>0.29799999999999999</v>
      </c>
      <c r="K228" s="80">
        <v>57</v>
      </c>
      <c r="L228" s="80">
        <v>8</v>
      </c>
      <c r="M228" s="80">
        <v>1</v>
      </c>
      <c r="N228" s="80">
        <v>26</v>
      </c>
      <c r="O228" s="80">
        <v>69</v>
      </c>
      <c r="P228" s="80">
        <v>0.39300000000000002</v>
      </c>
      <c r="Q228" s="80">
        <v>0.69099999999999995</v>
      </c>
      <c r="S228" s="11" t="e">
        <f t="shared" si="3"/>
        <v>#N/A</v>
      </c>
    </row>
    <row r="229" spans="1:19" ht="15" thickBot="1" x14ac:dyDescent="0.35">
      <c r="A229" s="11">
        <v>228</v>
      </c>
      <c r="B229" s="84" t="s">
        <v>2521</v>
      </c>
      <c r="C229" s="46">
        <f>'DRAFT LIST'!D230</f>
        <v>0</v>
      </c>
      <c r="D229" s="79">
        <v>264</v>
      </c>
      <c r="E229" s="79">
        <v>29</v>
      </c>
      <c r="F229" s="79">
        <v>11</v>
      </c>
      <c r="G229" s="79">
        <v>34</v>
      </c>
      <c r="H229" s="79">
        <v>2</v>
      </c>
      <c r="I229" s="79">
        <v>0.23400000000000001</v>
      </c>
      <c r="J229" s="79">
        <v>0.30299999999999999</v>
      </c>
      <c r="K229" s="79">
        <v>62</v>
      </c>
      <c r="L229" s="79">
        <v>12</v>
      </c>
      <c r="M229" s="79">
        <v>1</v>
      </c>
      <c r="N229" s="79">
        <v>26</v>
      </c>
      <c r="O229" s="79">
        <v>65</v>
      </c>
      <c r="P229" s="79">
        <v>0.41099999999999998</v>
      </c>
      <c r="Q229" s="79">
        <v>0.71399999999999997</v>
      </c>
      <c r="S229" s="11" t="e">
        <f t="shared" si="3"/>
        <v>#N/A</v>
      </c>
    </row>
    <row r="230" spans="1:19" ht="15" thickBot="1" x14ac:dyDescent="0.35">
      <c r="A230" s="11">
        <v>229</v>
      </c>
      <c r="B230" s="83" t="s">
        <v>2522</v>
      </c>
      <c r="C230" s="46">
        <f>'DRAFT LIST'!D231</f>
        <v>0</v>
      </c>
      <c r="D230" s="80">
        <v>328</v>
      </c>
      <c r="E230" s="80">
        <v>44</v>
      </c>
      <c r="F230" s="80">
        <v>14</v>
      </c>
      <c r="G230" s="80">
        <v>43</v>
      </c>
      <c r="H230" s="80">
        <v>1</v>
      </c>
      <c r="I230" s="80">
        <v>0.23699999999999999</v>
      </c>
      <c r="J230" s="80">
        <v>0.32300000000000001</v>
      </c>
      <c r="K230" s="80">
        <v>78</v>
      </c>
      <c r="L230" s="80">
        <v>17</v>
      </c>
      <c r="M230" s="80">
        <v>1</v>
      </c>
      <c r="N230" s="80">
        <v>41</v>
      </c>
      <c r="O230" s="80">
        <v>81</v>
      </c>
      <c r="P230" s="80">
        <v>0.41899999999999998</v>
      </c>
      <c r="Q230" s="80">
        <v>0.74199999999999999</v>
      </c>
      <c r="S230" s="11" t="e">
        <f t="shared" si="3"/>
        <v>#N/A</v>
      </c>
    </row>
    <row r="231" spans="1:19" ht="15" thickBot="1" x14ac:dyDescent="0.35">
      <c r="A231" s="11">
        <v>230</v>
      </c>
      <c r="B231" s="84" t="s">
        <v>2523</v>
      </c>
      <c r="C231" s="46">
        <f>'DRAFT LIST'!D232</f>
        <v>0</v>
      </c>
      <c r="D231" s="79">
        <v>403</v>
      </c>
      <c r="E231" s="79">
        <v>44</v>
      </c>
      <c r="F231" s="79">
        <v>11</v>
      </c>
      <c r="G231" s="79">
        <v>48</v>
      </c>
      <c r="H231" s="79">
        <v>1</v>
      </c>
      <c r="I231" s="79">
        <v>0.26400000000000001</v>
      </c>
      <c r="J231" s="79">
        <v>0.309</v>
      </c>
      <c r="K231" s="79">
        <v>106</v>
      </c>
      <c r="L231" s="79">
        <v>23</v>
      </c>
      <c r="M231" s="79">
        <v>1</v>
      </c>
      <c r="N231" s="79">
        <v>26</v>
      </c>
      <c r="O231" s="79">
        <v>67</v>
      </c>
      <c r="P231" s="79">
        <v>0.40600000000000003</v>
      </c>
      <c r="Q231" s="79">
        <v>0.71499999999999997</v>
      </c>
      <c r="S231" s="11" t="e">
        <f t="shared" si="3"/>
        <v>#N/A</v>
      </c>
    </row>
    <row r="232" spans="1:19" ht="23.4" thickBot="1" x14ac:dyDescent="0.35">
      <c r="A232" s="11">
        <v>231</v>
      </c>
      <c r="B232" s="83" t="s">
        <v>2524</v>
      </c>
      <c r="C232" s="46">
        <f>'DRAFT LIST'!D233</f>
        <v>0</v>
      </c>
      <c r="D232" s="80">
        <v>462</v>
      </c>
      <c r="E232" s="80">
        <v>58</v>
      </c>
      <c r="F232" s="80">
        <v>8</v>
      </c>
      <c r="G232" s="80">
        <v>48</v>
      </c>
      <c r="H232" s="80">
        <v>8</v>
      </c>
      <c r="I232" s="80">
        <v>0.27100000000000002</v>
      </c>
      <c r="J232" s="80">
        <v>0.32500000000000001</v>
      </c>
      <c r="K232" s="80">
        <v>125</v>
      </c>
      <c r="L232" s="80">
        <v>23</v>
      </c>
      <c r="M232" s="80">
        <v>3</v>
      </c>
      <c r="N232" s="80">
        <v>37</v>
      </c>
      <c r="O232" s="80">
        <v>89</v>
      </c>
      <c r="P232" s="80">
        <v>0.38700000000000001</v>
      </c>
      <c r="Q232" s="80">
        <v>0.71199999999999997</v>
      </c>
      <c r="S232" s="11" t="e">
        <f t="shared" si="3"/>
        <v>#N/A</v>
      </c>
    </row>
    <row r="233" spans="1:19" ht="15" thickBot="1" x14ac:dyDescent="0.35">
      <c r="A233" s="11">
        <v>232</v>
      </c>
      <c r="B233" s="84" t="s">
        <v>2525</v>
      </c>
      <c r="C233" s="46">
        <f>'DRAFT LIST'!D234</f>
        <v>0</v>
      </c>
      <c r="D233" s="79">
        <v>441</v>
      </c>
      <c r="E233" s="79">
        <v>59</v>
      </c>
      <c r="F233" s="79">
        <v>21</v>
      </c>
      <c r="G233" s="79">
        <v>61</v>
      </c>
      <c r="H233" s="79">
        <v>0</v>
      </c>
      <c r="I233" s="79">
        <v>0.23400000000000001</v>
      </c>
      <c r="J233" s="79">
        <v>0.315</v>
      </c>
      <c r="K233" s="79">
        <v>103</v>
      </c>
      <c r="L233" s="79">
        <v>20</v>
      </c>
      <c r="M233" s="79">
        <v>1</v>
      </c>
      <c r="N233" s="79">
        <v>53</v>
      </c>
      <c r="O233" s="79">
        <v>138</v>
      </c>
      <c r="P233" s="79">
        <v>0.42499999999999999</v>
      </c>
      <c r="Q233" s="79">
        <v>0.74</v>
      </c>
      <c r="S233" s="11" t="e">
        <f t="shared" si="3"/>
        <v>#N/A</v>
      </c>
    </row>
    <row r="234" spans="1:19" ht="15" thickBot="1" x14ac:dyDescent="0.35">
      <c r="A234" s="11">
        <v>233</v>
      </c>
      <c r="B234" s="83" t="s">
        <v>2526</v>
      </c>
      <c r="C234" s="46">
        <f>'DRAFT LIST'!D235</f>
        <v>0</v>
      </c>
      <c r="D234" s="80">
        <v>379</v>
      </c>
      <c r="E234" s="80">
        <v>56</v>
      </c>
      <c r="F234" s="80">
        <v>14</v>
      </c>
      <c r="G234" s="80">
        <v>53</v>
      </c>
      <c r="H234" s="80">
        <v>0</v>
      </c>
      <c r="I234" s="80">
        <v>0.25800000000000001</v>
      </c>
      <c r="J234" s="80">
        <v>0.34</v>
      </c>
      <c r="K234" s="80">
        <v>98</v>
      </c>
      <c r="L234" s="80">
        <v>22</v>
      </c>
      <c r="M234" s="80">
        <v>2</v>
      </c>
      <c r="N234" s="80">
        <v>47</v>
      </c>
      <c r="O234" s="80">
        <v>85</v>
      </c>
      <c r="P234" s="80">
        <v>0.437</v>
      </c>
      <c r="Q234" s="80">
        <v>0.77700000000000002</v>
      </c>
      <c r="S234" s="11" t="e">
        <f t="shared" si="3"/>
        <v>#N/A</v>
      </c>
    </row>
    <row r="235" spans="1:19" ht="15" thickBot="1" x14ac:dyDescent="0.35">
      <c r="A235" s="11">
        <v>234</v>
      </c>
      <c r="B235" s="84" t="s">
        <v>2527</v>
      </c>
      <c r="C235" s="46">
        <f>'DRAFT LIST'!D236</f>
        <v>0</v>
      </c>
      <c r="D235" s="79">
        <v>389</v>
      </c>
      <c r="E235" s="79">
        <v>51</v>
      </c>
      <c r="F235" s="79">
        <v>11</v>
      </c>
      <c r="G235" s="79">
        <v>38</v>
      </c>
      <c r="H235" s="79">
        <v>3</v>
      </c>
      <c r="I235" s="79">
        <v>0.27800000000000002</v>
      </c>
      <c r="J235" s="79">
        <v>0.34699999999999998</v>
      </c>
      <c r="K235" s="79">
        <v>108</v>
      </c>
      <c r="L235" s="79">
        <v>17</v>
      </c>
      <c r="M235" s="79">
        <v>1</v>
      </c>
      <c r="N235" s="79">
        <v>41</v>
      </c>
      <c r="O235" s="79">
        <v>62</v>
      </c>
      <c r="P235" s="79">
        <v>0.41599999999999998</v>
      </c>
      <c r="Q235" s="79">
        <v>0.76300000000000001</v>
      </c>
      <c r="S235" s="11" t="e">
        <f t="shared" si="3"/>
        <v>#N/A</v>
      </c>
    </row>
    <row r="236" spans="1:19" ht="15" thickBot="1" x14ac:dyDescent="0.35">
      <c r="A236" s="11">
        <v>235</v>
      </c>
      <c r="B236" s="83" t="s">
        <v>2528</v>
      </c>
      <c r="C236" s="46">
        <f>'DRAFT LIST'!D237</f>
        <v>0</v>
      </c>
      <c r="D236" s="80">
        <v>307</v>
      </c>
      <c r="E236" s="80">
        <v>38</v>
      </c>
      <c r="F236" s="80">
        <v>11</v>
      </c>
      <c r="G236" s="80">
        <v>34</v>
      </c>
      <c r="H236" s="80">
        <v>13</v>
      </c>
      <c r="I236" s="80">
        <v>0.22900000000000001</v>
      </c>
      <c r="J236" s="80">
        <v>0.28999999999999998</v>
      </c>
      <c r="K236" s="80">
        <v>70</v>
      </c>
      <c r="L236" s="80">
        <v>14</v>
      </c>
      <c r="M236" s="80">
        <v>2</v>
      </c>
      <c r="N236" s="80">
        <v>26</v>
      </c>
      <c r="O236" s="80">
        <v>98</v>
      </c>
      <c r="P236" s="80">
        <v>0.38900000000000001</v>
      </c>
      <c r="Q236" s="80">
        <v>0.67900000000000005</v>
      </c>
      <c r="S236" s="11" t="e">
        <f t="shared" si="3"/>
        <v>#N/A</v>
      </c>
    </row>
    <row r="237" spans="1:19" ht="23.4" thickBot="1" x14ac:dyDescent="0.35">
      <c r="A237" s="11">
        <v>236</v>
      </c>
      <c r="B237" s="84" t="s">
        <v>2529</v>
      </c>
      <c r="C237" s="46">
        <f>'DRAFT LIST'!D238</f>
        <v>0</v>
      </c>
      <c r="D237" s="79">
        <v>306</v>
      </c>
      <c r="E237" s="79">
        <v>39</v>
      </c>
      <c r="F237" s="79">
        <v>7</v>
      </c>
      <c r="G237" s="79">
        <v>32</v>
      </c>
      <c r="H237" s="79">
        <v>4</v>
      </c>
      <c r="I237" s="79">
        <v>0.25</v>
      </c>
      <c r="J237" s="79">
        <v>0.315</v>
      </c>
      <c r="K237" s="79">
        <v>76</v>
      </c>
      <c r="L237" s="79">
        <v>11</v>
      </c>
      <c r="M237" s="79">
        <v>2</v>
      </c>
      <c r="N237" s="79">
        <v>29</v>
      </c>
      <c r="O237" s="79">
        <v>63</v>
      </c>
      <c r="P237" s="79">
        <v>0.36499999999999999</v>
      </c>
      <c r="Q237" s="79">
        <v>0.68</v>
      </c>
      <c r="S237" s="11" t="e">
        <f t="shared" si="3"/>
        <v>#N/A</v>
      </c>
    </row>
    <row r="238" spans="1:19" ht="15" thickBot="1" x14ac:dyDescent="0.35">
      <c r="A238" s="11">
        <v>237</v>
      </c>
      <c r="B238" s="83" t="s">
        <v>2530</v>
      </c>
      <c r="C238" s="46">
        <f>'DRAFT LIST'!D239</f>
        <v>0</v>
      </c>
      <c r="D238" s="80">
        <v>411</v>
      </c>
      <c r="E238" s="80">
        <v>47</v>
      </c>
      <c r="F238" s="80">
        <v>5</v>
      </c>
      <c r="G238" s="80">
        <v>42</v>
      </c>
      <c r="H238" s="80">
        <v>15</v>
      </c>
      <c r="I238" s="80">
        <v>0.26</v>
      </c>
      <c r="J238" s="80">
        <v>0.29499999999999998</v>
      </c>
      <c r="K238" s="80">
        <v>107</v>
      </c>
      <c r="L238" s="80">
        <v>22</v>
      </c>
      <c r="M238" s="80">
        <v>7</v>
      </c>
      <c r="N238" s="80">
        <v>21</v>
      </c>
      <c r="O238" s="80">
        <v>93</v>
      </c>
      <c r="P238" s="80">
        <v>0.38800000000000001</v>
      </c>
      <c r="Q238" s="80">
        <v>0.68200000000000005</v>
      </c>
      <c r="S238" s="11" t="e">
        <f t="shared" si="3"/>
        <v>#N/A</v>
      </c>
    </row>
    <row r="239" spans="1:19" ht="15" thickBot="1" x14ac:dyDescent="0.35">
      <c r="A239" s="11">
        <v>238</v>
      </c>
      <c r="B239" s="84" t="s">
        <v>2531</v>
      </c>
      <c r="C239" s="46">
        <f>'DRAFT LIST'!D240</f>
        <v>0</v>
      </c>
      <c r="D239" s="79">
        <v>232</v>
      </c>
      <c r="E239" s="79">
        <v>28</v>
      </c>
      <c r="F239" s="79">
        <v>9</v>
      </c>
      <c r="G239" s="79">
        <v>29</v>
      </c>
      <c r="H239" s="79">
        <v>7</v>
      </c>
      <c r="I239" s="79">
        <v>0.249</v>
      </c>
      <c r="J239" s="79">
        <v>0.28799999999999998</v>
      </c>
      <c r="K239" s="79">
        <v>58</v>
      </c>
      <c r="L239" s="79">
        <v>14</v>
      </c>
      <c r="M239" s="79">
        <v>3</v>
      </c>
      <c r="N239" s="79">
        <v>13</v>
      </c>
      <c r="O239" s="79">
        <v>59</v>
      </c>
      <c r="P239" s="79">
        <v>0.43</v>
      </c>
      <c r="Q239" s="79">
        <v>0.71899999999999997</v>
      </c>
      <c r="S239" s="11" t="e">
        <f t="shared" si="3"/>
        <v>#N/A</v>
      </c>
    </row>
    <row r="240" spans="1:19" ht="15" thickBot="1" x14ac:dyDescent="0.35">
      <c r="A240" s="11">
        <v>239</v>
      </c>
      <c r="B240" s="83" t="s">
        <v>2532</v>
      </c>
      <c r="C240" s="46">
        <f>'DRAFT LIST'!D241</f>
        <v>0</v>
      </c>
      <c r="D240" s="80">
        <v>481</v>
      </c>
      <c r="E240" s="80">
        <v>55</v>
      </c>
      <c r="F240" s="80">
        <v>5</v>
      </c>
      <c r="G240" s="80">
        <v>39</v>
      </c>
      <c r="H240" s="80">
        <v>10</v>
      </c>
      <c r="I240" s="80">
        <v>0.27100000000000002</v>
      </c>
      <c r="J240" s="80">
        <v>0.311</v>
      </c>
      <c r="K240" s="80">
        <v>130</v>
      </c>
      <c r="L240" s="80">
        <v>24</v>
      </c>
      <c r="M240" s="80">
        <v>1</v>
      </c>
      <c r="N240" s="80">
        <v>28</v>
      </c>
      <c r="O240" s="80">
        <v>53</v>
      </c>
      <c r="P240" s="80">
        <v>0.35499999999999998</v>
      </c>
      <c r="Q240" s="80">
        <v>0.66700000000000004</v>
      </c>
      <c r="S240" s="11" t="e">
        <f t="shared" si="3"/>
        <v>#N/A</v>
      </c>
    </row>
    <row r="241" spans="1:19" ht="15" thickBot="1" x14ac:dyDescent="0.35">
      <c r="A241" s="11">
        <v>240</v>
      </c>
      <c r="B241" s="84" t="s">
        <v>2533</v>
      </c>
      <c r="C241" s="46">
        <f>'DRAFT LIST'!D242</f>
        <v>0</v>
      </c>
      <c r="D241" s="79">
        <v>451</v>
      </c>
      <c r="E241" s="79">
        <v>47</v>
      </c>
      <c r="F241" s="79">
        <v>12</v>
      </c>
      <c r="G241" s="79">
        <v>49</v>
      </c>
      <c r="H241" s="79">
        <v>9</v>
      </c>
      <c r="I241" s="79">
        <v>0.245</v>
      </c>
      <c r="J241" s="79">
        <v>0.28100000000000003</v>
      </c>
      <c r="K241" s="79">
        <v>111</v>
      </c>
      <c r="L241" s="79">
        <v>19</v>
      </c>
      <c r="M241" s="79">
        <v>3</v>
      </c>
      <c r="N241" s="79">
        <v>23</v>
      </c>
      <c r="O241" s="79">
        <v>98</v>
      </c>
      <c r="P241" s="79">
        <v>0.38100000000000001</v>
      </c>
      <c r="Q241" s="79">
        <v>0.66300000000000003</v>
      </c>
      <c r="S241" s="11" t="e">
        <f t="shared" si="3"/>
        <v>#N/A</v>
      </c>
    </row>
    <row r="242" spans="1:19" ht="15" thickBot="1" x14ac:dyDescent="0.35">
      <c r="A242" s="11">
        <v>241</v>
      </c>
      <c r="B242" s="83" t="s">
        <v>2534</v>
      </c>
      <c r="C242" s="46">
        <f>'DRAFT LIST'!D243</f>
        <v>0</v>
      </c>
      <c r="D242" s="80">
        <v>351</v>
      </c>
      <c r="E242" s="80">
        <v>47</v>
      </c>
      <c r="F242" s="80">
        <v>14</v>
      </c>
      <c r="G242" s="80">
        <v>51</v>
      </c>
      <c r="H242" s="80">
        <v>1</v>
      </c>
      <c r="I242" s="80">
        <v>0.24199999999999999</v>
      </c>
      <c r="J242" s="80">
        <v>0.33300000000000002</v>
      </c>
      <c r="K242" s="80">
        <v>85</v>
      </c>
      <c r="L242" s="80">
        <v>16</v>
      </c>
      <c r="M242" s="80">
        <v>1</v>
      </c>
      <c r="N242" s="80">
        <v>48</v>
      </c>
      <c r="O242" s="80">
        <v>91</v>
      </c>
      <c r="P242" s="80">
        <v>0.41199999999999998</v>
      </c>
      <c r="Q242" s="80">
        <v>0.745</v>
      </c>
      <c r="S242" s="11" t="e">
        <f t="shared" si="3"/>
        <v>#N/A</v>
      </c>
    </row>
    <row r="243" spans="1:19" ht="15" thickBot="1" x14ac:dyDescent="0.35">
      <c r="A243" s="11">
        <v>242</v>
      </c>
      <c r="B243" s="84" t="s">
        <v>2535</v>
      </c>
      <c r="C243" s="46">
        <f>'DRAFT LIST'!D244</f>
        <v>0</v>
      </c>
      <c r="D243" s="79">
        <v>386</v>
      </c>
      <c r="E243" s="79">
        <v>54</v>
      </c>
      <c r="F243" s="79">
        <v>12</v>
      </c>
      <c r="G243" s="79">
        <v>48</v>
      </c>
      <c r="H243" s="79">
        <v>3</v>
      </c>
      <c r="I243" s="79">
        <v>0.26600000000000001</v>
      </c>
      <c r="J243" s="79">
        <v>0.318</v>
      </c>
      <c r="K243" s="79">
        <v>103</v>
      </c>
      <c r="L243" s="79">
        <v>22</v>
      </c>
      <c r="M243" s="79">
        <v>3</v>
      </c>
      <c r="N243" s="79">
        <v>29</v>
      </c>
      <c r="O243" s="79">
        <v>75</v>
      </c>
      <c r="P243" s="79">
        <v>0.435</v>
      </c>
      <c r="Q243" s="79">
        <v>0.753</v>
      </c>
      <c r="S243" s="11" t="e">
        <f t="shared" si="3"/>
        <v>#N/A</v>
      </c>
    </row>
    <row r="244" spans="1:19" ht="15" thickBot="1" x14ac:dyDescent="0.35">
      <c r="A244" s="11">
        <v>243</v>
      </c>
      <c r="B244" s="83" t="s">
        <v>2536</v>
      </c>
      <c r="C244" s="46">
        <f>'DRAFT LIST'!D245</f>
        <v>0</v>
      </c>
      <c r="D244" s="80">
        <v>220</v>
      </c>
      <c r="E244" s="80">
        <v>25</v>
      </c>
      <c r="F244" s="80">
        <v>9</v>
      </c>
      <c r="G244" s="80">
        <v>33</v>
      </c>
      <c r="H244" s="80">
        <v>1</v>
      </c>
      <c r="I244" s="80">
        <v>0.25600000000000001</v>
      </c>
      <c r="J244" s="80">
        <v>0.30499999999999999</v>
      </c>
      <c r="K244" s="80">
        <v>56</v>
      </c>
      <c r="L244" s="80">
        <v>12</v>
      </c>
      <c r="M244" s="80">
        <v>0</v>
      </c>
      <c r="N244" s="80">
        <v>15</v>
      </c>
      <c r="O244" s="80">
        <v>55</v>
      </c>
      <c r="P244" s="80">
        <v>0.44500000000000001</v>
      </c>
      <c r="Q244" s="80">
        <v>0.75</v>
      </c>
      <c r="S244" s="11" t="e">
        <f t="shared" si="3"/>
        <v>#N/A</v>
      </c>
    </row>
    <row r="245" spans="1:19" ht="15" thickBot="1" x14ac:dyDescent="0.35">
      <c r="A245" s="11">
        <v>244</v>
      </c>
      <c r="B245" s="84" t="s">
        <v>2537</v>
      </c>
      <c r="C245" s="46">
        <f>'DRAFT LIST'!D246</f>
        <v>0</v>
      </c>
      <c r="D245" s="79">
        <v>156</v>
      </c>
      <c r="E245" s="79">
        <v>18</v>
      </c>
      <c r="F245" s="79">
        <v>5</v>
      </c>
      <c r="G245" s="79">
        <v>19</v>
      </c>
      <c r="H245" s="79">
        <v>0</v>
      </c>
      <c r="I245" s="79">
        <v>0.23</v>
      </c>
      <c r="J245" s="79">
        <v>0.30099999999999999</v>
      </c>
      <c r="K245" s="79">
        <v>36</v>
      </c>
      <c r="L245" s="79">
        <v>9</v>
      </c>
      <c r="M245" s="79">
        <v>1</v>
      </c>
      <c r="N245" s="79">
        <v>16</v>
      </c>
      <c r="O245" s="79">
        <v>46</v>
      </c>
      <c r="P245" s="79">
        <v>0.375</v>
      </c>
      <c r="Q245" s="79">
        <v>0.67600000000000005</v>
      </c>
      <c r="S245" s="11" t="e">
        <f t="shared" si="3"/>
        <v>#N/A</v>
      </c>
    </row>
    <row r="246" spans="1:19" ht="23.4" thickBot="1" x14ac:dyDescent="0.35">
      <c r="A246" s="11">
        <v>245</v>
      </c>
      <c r="B246" s="83" t="s">
        <v>2538</v>
      </c>
      <c r="C246" s="46">
        <f>'DRAFT LIST'!D247</f>
        <v>0</v>
      </c>
      <c r="D246" s="80">
        <v>257</v>
      </c>
      <c r="E246" s="80">
        <v>30</v>
      </c>
      <c r="F246" s="80">
        <v>6</v>
      </c>
      <c r="G246" s="80">
        <v>28</v>
      </c>
      <c r="H246" s="80">
        <v>10</v>
      </c>
      <c r="I246" s="80">
        <v>0.255</v>
      </c>
      <c r="J246" s="80">
        <v>0.29499999999999998</v>
      </c>
      <c r="K246" s="80">
        <v>65</v>
      </c>
      <c r="L246" s="80">
        <v>10</v>
      </c>
      <c r="M246" s="80">
        <v>2</v>
      </c>
      <c r="N246" s="80">
        <v>15</v>
      </c>
      <c r="O246" s="80">
        <v>54</v>
      </c>
      <c r="P246" s="80">
        <v>0.379</v>
      </c>
      <c r="Q246" s="80">
        <v>0.67400000000000004</v>
      </c>
      <c r="S246" s="11" t="e">
        <f t="shared" si="3"/>
        <v>#N/A</v>
      </c>
    </row>
    <row r="247" spans="1:19" ht="15" thickBot="1" x14ac:dyDescent="0.35">
      <c r="A247" s="11">
        <v>246</v>
      </c>
      <c r="B247" s="84" t="s">
        <v>2539</v>
      </c>
      <c r="C247" s="46">
        <f>'DRAFT LIST'!D248</f>
        <v>0</v>
      </c>
      <c r="D247" s="79">
        <v>270</v>
      </c>
      <c r="E247" s="79">
        <v>34</v>
      </c>
      <c r="F247" s="79">
        <v>8</v>
      </c>
      <c r="G247" s="79">
        <v>30</v>
      </c>
      <c r="H247" s="79">
        <v>4</v>
      </c>
      <c r="I247" s="79">
        <v>0.247</v>
      </c>
      <c r="J247" s="79">
        <v>0.33100000000000002</v>
      </c>
      <c r="K247" s="79">
        <v>67</v>
      </c>
      <c r="L247" s="79">
        <v>15</v>
      </c>
      <c r="M247" s="79">
        <v>1</v>
      </c>
      <c r="N247" s="79">
        <v>34</v>
      </c>
      <c r="O247" s="79">
        <v>78</v>
      </c>
      <c r="P247" s="79">
        <v>0.38700000000000001</v>
      </c>
      <c r="Q247" s="79">
        <v>0.71799999999999997</v>
      </c>
      <c r="S247" s="11" t="e">
        <f t="shared" si="3"/>
        <v>#N/A</v>
      </c>
    </row>
    <row r="248" spans="1:19" ht="15" thickBot="1" x14ac:dyDescent="0.35">
      <c r="A248" s="11">
        <v>247</v>
      </c>
      <c r="B248" s="83" t="s">
        <v>2540</v>
      </c>
      <c r="C248" s="46">
        <f>'DRAFT LIST'!D249</f>
        <v>0</v>
      </c>
      <c r="D248" s="80">
        <v>371</v>
      </c>
      <c r="E248" s="80">
        <v>45</v>
      </c>
      <c r="F248" s="80">
        <v>15</v>
      </c>
      <c r="G248" s="80">
        <v>51</v>
      </c>
      <c r="H248" s="80">
        <v>1</v>
      </c>
      <c r="I248" s="80">
        <v>0.26400000000000001</v>
      </c>
      <c r="J248" s="80">
        <v>0.30499999999999999</v>
      </c>
      <c r="K248" s="80">
        <v>98</v>
      </c>
      <c r="L248" s="80">
        <v>17</v>
      </c>
      <c r="M248" s="80">
        <v>1</v>
      </c>
      <c r="N248" s="80">
        <v>21</v>
      </c>
      <c r="O248" s="80">
        <v>55</v>
      </c>
      <c r="P248" s="80">
        <v>0.435</v>
      </c>
      <c r="Q248" s="80">
        <v>0.73899999999999999</v>
      </c>
      <c r="S248" s="11" t="e">
        <f t="shared" si="3"/>
        <v>#N/A</v>
      </c>
    </row>
    <row r="249" spans="1:19" ht="15" thickBot="1" x14ac:dyDescent="0.35">
      <c r="A249" s="11">
        <v>248</v>
      </c>
      <c r="B249" s="84" t="s">
        <v>2541</v>
      </c>
      <c r="C249" s="46">
        <f>'DRAFT LIST'!D250</f>
        <v>0</v>
      </c>
      <c r="D249" s="79">
        <v>310</v>
      </c>
      <c r="E249" s="79">
        <v>35</v>
      </c>
      <c r="F249" s="79">
        <v>6</v>
      </c>
      <c r="G249" s="79">
        <v>32</v>
      </c>
      <c r="H249" s="79">
        <v>1</v>
      </c>
      <c r="I249" s="79">
        <v>0.252</v>
      </c>
      <c r="J249" s="79">
        <v>0.309</v>
      </c>
      <c r="K249" s="79">
        <v>78</v>
      </c>
      <c r="L249" s="79">
        <v>16</v>
      </c>
      <c r="M249" s="79">
        <v>2</v>
      </c>
      <c r="N249" s="79">
        <v>26</v>
      </c>
      <c r="O249" s="79">
        <v>81</v>
      </c>
      <c r="P249" s="79">
        <v>0.372</v>
      </c>
      <c r="Q249" s="79">
        <v>0.68</v>
      </c>
      <c r="S249" s="11" t="e">
        <f t="shared" si="3"/>
        <v>#N/A</v>
      </c>
    </row>
    <row r="250" spans="1:19" ht="15" thickBot="1" x14ac:dyDescent="0.35">
      <c r="A250" s="11">
        <v>249</v>
      </c>
      <c r="B250" s="83" t="s">
        <v>2542</v>
      </c>
      <c r="C250" s="46">
        <f>'DRAFT LIST'!D251</f>
        <v>0</v>
      </c>
      <c r="D250" s="80">
        <v>426</v>
      </c>
      <c r="E250" s="80">
        <v>54</v>
      </c>
      <c r="F250" s="80">
        <v>14</v>
      </c>
      <c r="G250" s="80">
        <v>54</v>
      </c>
      <c r="H250" s="80">
        <v>6</v>
      </c>
      <c r="I250" s="80">
        <v>0.25800000000000001</v>
      </c>
      <c r="J250" s="80">
        <v>0.309</v>
      </c>
      <c r="K250" s="80">
        <v>110</v>
      </c>
      <c r="L250" s="80">
        <v>18</v>
      </c>
      <c r="M250" s="80">
        <v>1</v>
      </c>
      <c r="N250" s="80">
        <v>32</v>
      </c>
      <c r="O250" s="80">
        <v>112</v>
      </c>
      <c r="P250" s="80">
        <v>0.4</v>
      </c>
      <c r="Q250" s="80">
        <v>0.71</v>
      </c>
      <c r="S250" s="11" t="e">
        <f t="shared" si="3"/>
        <v>#N/A</v>
      </c>
    </row>
    <row r="251" spans="1:19" ht="15" thickBot="1" x14ac:dyDescent="0.35">
      <c r="A251" s="11">
        <v>250</v>
      </c>
      <c r="B251" s="84" t="s">
        <v>2543</v>
      </c>
      <c r="C251" s="46">
        <f>'DRAFT LIST'!D252</f>
        <v>0</v>
      </c>
      <c r="D251" s="79">
        <v>326</v>
      </c>
      <c r="E251" s="79">
        <v>41</v>
      </c>
      <c r="F251" s="79">
        <v>10</v>
      </c>
      <c r="G251" s="79">
        <v>38</v>
      </c>
      <c r="H251" s="79">
        <v>16</v>
      </c>
      <c r="I251" s="79">
        <v>0.22700000000000001</v>
      </c>
      <c r="J251" s="79">
        <v>0.3</v>
      </c>
      <c r="K251" s="79">
        <v>74</v>
      </c>
      <c r="L251" s="79">
        <v>14</v>
      </c>
      <c r="M251" s="79">
        <v>2</v>
      </c>
      <c r="N251" s="79">
        <v>34</v>
      </c>
      <c r="O251" s="79">
        <v>126</v>
      </c>
      <c r="P251" s="79">
        <v>0.378</v>
      </c>
      <c r="Q251" s="79">
        <v>0.67800000000000005</v>
      </c>
      <c r="S251" s="11" t="e">
        <f t="shared" si="3"/>
        <v>#N/A</v>
      </c>
    </row>
    <row r="252" spans="1:19" ht="15" thickBot="1" x14ac:dyDescent="0.35">
      <c r="A252" s="11">
        <v>251</v>
      </c>
      <c r="B252" s="83" t="s">
        <v>2544</v>
      </c>
      <c r="C252" s="46">
        <f>'DRAFT LIST'!D253</f>
        <v>0</v>
      </c>
      <c r="D252" s="80">
        <v>204</v>
      </c>
      <c r="E252" s="80">
        <v>23</v>
      </c>
      <c r="F252" s="80">
        <v>6</v>
      </c>
      <c r="G252" s="80">
        <v>24</v>
      </c>
      <c r="H252" s="80">
        <v>1</v>
      </c>
      <c r="I252" s="80">
        <v>0.23300000000000001</v>
      </c>
      <c r="J252" s="80">
        <v>0.26700000000000002</v>
      </c>
      <c r="K252" s="80">
        <v>47</v>
      </c>
      <c r="L252" s="80">
        <v>9</v>
      </c>
      <c r="M252" s="80">
        <v>1</v>
      </c>
      <c r="N252" s="80">
        <v>10</v>
      </c>
      <c r="O252" s="80">
        <v>63</v>
      </c>
      <c r="P252" s="80">
        <v>0.36699999999999999</v>
      </c>
      <c r="Q252" s="80">
        <v>0.63400000000000001</v>
      </c>
      <c r="S252" s="11" t="e">
        <f t="shared" si="3"/>
        <v>#N/A</v>
      </c>
    </row>
    <row r="253" spans="1:19" ht="15" thickBot="1" x14ac:dyDescent="0.35">
      <c r="A253" s="11">
        <v>252</v>
      </c>
      <c r="B253" s="84" t="s">
        <v>2545</v>
      </c>
      <c r="C253" s="46">
        <f>'DRAFT LIST'!D254</f>
        <v>0</v>
      </c>
      <c r="D253" s="79">
        <v>468</v>
      </c>
      <c r="E253" s="79">
        <v>58</v>
      </c>
      <c r="F253" s="79">
        <v>13</v>
      </c>
      <c r="G253" s="79">
        <v>53</v>
      </c>
      <c r="H253" s="79">
        <v>5</v>
      </c>
      <c r="I253" s="79">
        <v>0.25</v>
      </c>
      <c r="J253" s="79">
        <v>0.318</v>
      </c>
      <c r="K253" s="79">
        <v>117</v>
      </c>
      <c r="L253" s="79">
        <v>21</v>
      </c>
      <c r="M253" s="79">
        <v>1</v>
      </c>
      <c r="N253" s="79">
        <v>47</v>
      </c>
      <c r="O253" s="79">
        <v>118</v>
      </c>
      <c r="P253" s="79">
        <v>0.38300000000000001</v>
      </c>
      <c r="Q253" s="79">
        <v>0.70099999999999996</v>
      </c>
      <c r="S253" s="11" t="e">
        <f t="shared" si="3"/>
        <v>#N/A</v>
      </c>
    </row>
    <row r="254" spans="1:19" ht="15" thickBot="1" x14ac:dyDescent="0.35">
      <c r="A254" s="11">
        <v>253</v>
      </c>
      <c r="B254" s="83" t="s">
        <v>2546</v>
      </c>
      <c r="C254" s="46">
        <f>'DRAFT LIST'!D255</f>
        <v>0</v>
      </c>
      <c r="D254" s="80">
        <v>427</v>
      </c>
      <c r="E254" s="80">
        <v>55</v>
      </c>
      <c r="F254" s="80">
        <v>13</v>
      </c>
      <c r="G254" s="80">
        <v>49</v>
      </c>
      <c r="H254" s="80">
        <v>8</v>
      </c>
      <c r="I254" s="80">
        <v>0.26200000000000001</v>
      </c>
      <c r="J254" s="80">
        <v>0.29099999999999998</v>
      </c>
      <c r="K254" s="80">
        <v>112</v>
      </c>
      <c r="L254" s="80">
        <v>21</v>
      </c>
      <c r="M254" s="80">
        <v>4</v>
      </c>
      <c r="N254" s="80">
        <v>17</v>
      </c>
      <c r="O254" s="80">
        <v>103</v>
      </c>
      <c r="P254" s="80">
        <v>0.42399999999999999</v>
      </c>
      <c r="Q254" s="80">
        <v>0.71499999999999997</v>
      </c>
      <c r="S254" s="11" t="e">
        <f t="shared" si="3"/>
        <v>#N/A</v>
      </c>
    </row>
    <row r="255" spans="1:19" ht="15" thickBot="1" x14ac:dyDescent="0.35">
      <c r="A255" s="11">
        <v>254</v>
      </c>
      <c r="B255" s="84" t="s">
        <v>2547</v>
      </c>
      <c r="C255" s="46">
        <f>'DRAFT LIST'!D256</f>
        <v>0</v>
      </c>
      <c r="D255" s="79">
        <v>343</v>
      </c>
      <c r="E255" s="79">
        <v>46</v>
      </c>
      <c r="F255" s="79">
        <v>12</v>
      </c>
      <c r="G255" s="79">
        <v>45</v>
      </c>
      <c r="H255" s="79">
        <v>2</v>
      </c>
      <c r="I255" s="79">
        <v>0.23200000000000001</v>
      </c>
      <c r="J255" s="79">
        <v>0.34200000000000003</v>
      </c>
      <c r="K255" s="79">
        <v>79</v>
      </c>
      <c r="L255" s="79">
        <v>17</v>
      </c>
      <c r="M255" s="79">
        <v>1</v>
      </c>
      <c r="N255" s="79">
        <v>58</v>
      </c>
      <c r="O255" s="79">
        <v>93</v>
      </c>
      <c r="P255" s="79">
        <v>0.39300000000000002</v>
      </c>
      <c r="Q255" s="79">
        <v>0.73499999999999999</v>
      </c>
      <c r="S255" s="11" t="e">
        <f t="shared" si="3"/>
        <v>#N/A</v>
      </c>
    </row>
    <row r="256" spans="1:19" ht="15" thickBot="1" x14ac:dyDescent="0.35">
      <c r="A256" s="11">
        <v>255</v>
      </c>
      <c r="B256" s="83" t="s">
        <v>2548</v>
      </c>
      <c r="C256" s="46">
        <f>'DRAFT LIST'!D257</f>
        <v>0</v>
      </c>
      <c r="D256" s="80">
        <v>295</v>
      </c>
      <c r="E256" s="80">
        <v>45</v>
      </c>
      <c r="F256" s="80">
        <v>19</v>
      </c>
      <c r="G256" s="80">
        <v>46</v>
      </c>
      <c r="H256" s="80">
        <v>3</v>
      </c>
      <c r="I256" s="80">
        <v>0.20899999999999999</v>
      </c>
      <c r="J256" s="80">
        <v>0.307</v>
      </c>
      <c r="K256" s="80">
        <v>62</v>
      </c>
      <c r="L256" s="80">
        <v>13</v>
      </c>
      <c r="M256" s="80">
        <v>2</v>
      </c>
      <c r="N256" s="80">
        <v>42</v>
      </c>
      <c r="O256" s="80">
        <v>133</v>
      </c>
      <c r="P256" s="80">
        <v>0.44800000000000001</v>
      </c>
      <c r="Q256" s="80">
        <v>0.755</v>
      </c>
      <c r="S256" s="11" t="e">
        <f t="shared" si="3"/>
        <v>#N/A</v>
      </c>
    </row>
    <row r="257" spans="1:19" ht="15" thickBot="1" x14ac:dyDescent="0.35">
      <c r="A257" s="11">
        <v>256</v>
      </c>
      <c r="B257" s="84" t="s">
        <v>2549</v>
      </c>
      <c r="C257" s="46">
        <f>'DRAFT LIST'!D258</f>
        <v>0</v>
      </c>
      <c r="D257" s="79">
        <v>385</v>
      </c>
      <c r="E257" s="79">
        <v>47</v>
      </c>
      <c r="F257" s="79">
        <v>19</v>
      </c>
      <c r="G257" s="79">
        <v>52</v>
      </c>
      <c r="H257" s="79">
        <v>3</v>
      </c>
      <c r="I257" s="79">
        <v>0.223</v>
      </c>
      <c r="J257" s="79">
        <v>0.29799999999999999</v>
      </c>
      <c r="K257" s="79">
        <v>86</v>
      </c>
      <c r="L257" s="79">
        <v>16</v>
      </c>
      <c r="M257" s="79">
        <v>1</v>
      </c>
      <c r="N257" s="79">
        <v>41</v>
      </c>
      <c r="O257" s="79">
        <v>129</v>
      </c>
      <c r="P257" s="79">
        <v>0.41399999999999998</v>
      </c>
      <c r="Q257" s="79">
        <v>0.71199999999999997</v>
      </c>
      <c r="S257" s="11" t="e">
        <f t="shared" si="3"/>
        <v>#N/A</v>
      </c>
    </row>
    <row r="258" spans="1:19" ht="15" thickBot="1" x14ac:dyDescent="0.35">
      <c r="A258" s="11">
        <v>257</v>
      </c>
      <c r="B258" s="83" t="s">
        <v>2550</v>
      </c>
      <c r="C258" s="46">
        <f>'DRAFT LIST'!D259</f>
        <v>0</v>
      </c>
      <c r="D258" s="80">
        <v>505</v>
      </c>
      <c r="E258" s="80">
        <v>54</v>
      </c>
      <c r="F258" s="80">
        <v>6</v>
      </c>
      <c r="G258" s="80">
        <v>51</v>
      </c>
      <c r="H258" s="80">
        <v>7</v>
      </c>
      <c r="I258" s="80">
        <v>0.26700000000000002</v>
      </c>
      <c r="J258" s="80">
        <v>0.311</v>
      </c>
      <c r="K258" s="80">
        <v>135</v>
      </c>
      <c r="L258" s="80">
        <v>24</v>
      </c>
      <c r="M258" s="80">
        <v>3</v>
      </c>
      <c r="N258" s="80">
        <v>32</v>
      </c>
      <c r="O258" s="80">
        <v>49</v>
      </c>
      <c r="P258" s="80">
        <v>0.36</v>
      </c>
      <c r="Q258" s="80">
        <v>0.67100000000000004</v>
      </c>
      <c r="S258" s="11" t="e">
        <f t="shared" si="3"/>
        <v>#N/A</v>
      </c>
    </row>
    <row r="259" spans="1:19" ht="15" thickBot="1" x14ac:dyDescent="0.35">
      <c r="A259" s="11">
        <v>258</v>
      </c>
      <c r="B259" s="84" t="s">
        <v>2551</v>
      </c>
      <c r="C259" s="46">
        <f>'DRAFT LIST'!D260</f>
        <v>0</v>
      </c>
      <c r="D259" s="79">
        <v>403</v>
      </c>
      <c r="E259" s="79">
        <v>49</v>
      </c>
      <c r="F259" s="79">
        <v>5</v>
      </c>
      <c r="G259" s="79">
        <v>34</v>
      </c>
      <c r="H259" s="79">
        <v>17</v>
      </c>
      <c r="I259" s="79">
        <v>0.25700000000000001</v>
      </c>
      <c r="J259" s="79">
        <v>0.30399999999999999</v>
      </c>
      <c r="K259" s="79">
        <v>103</v>
      </c>
      <c r="L259" s="79">
        <v>16</v>
      </c>
      <c r="M259" s="79">
        <v>5</v>
      </c>
      <c r="N259" s="79">
        <v>28</v>
      </c>
      <c r="O259" s="79">
        <v>73</v>
      </c>
      <c r="P259" s="79">
        <v>0.35899999999999999</v>
      </c>
      <c r="Q259" s="79">
        <v>0.66300000000000003</v>
      </c>
      <c r="S259" s="11" t="e">
        <f t="shared" ref="S259:S322" si="4">IF(MATCH(B259,$C$2:$C$760,0),"Y","N")</f>
        <v>#N/A</v>
      </c>
    </row>
    <row r="260" spans="1:19" ht="15" thickBot="1" x14ac:dyDescent="0.35">
      <c r="A260" s="11">
        <v>259</v>
      </c>
      <c r="B260" s="83" t="s">
        <v>2552</v>
      </c>
      <c r="C260" s="46">
        <f>'DRAFT LIST'!D261</f>
        <v>0</v>
      </c>
      <c r="D260" s="80">
        <v>247</v>
      </c>
      <c r="E260" s="80">
        <v>32</v>
      </c>
      <c r="F260" s="80">
        <v>11</v>
      </c>
      <c r="G260" s="80">
        <v>34</v>
      </c>
      <c r="H260" s="80">
        <v>0</v>
      </c>
      <c r="I260" s="80">
        <v>0.23599999999999999</v>
      </c>
      <c r="J260" s="80">
        <v>0.315</v>
      </c>
      <c r="K260" s="80">
        <v>58</v>
      </c>
      <c r="L260" s="80">
        <v>13</v>
      </c>
      <c r="M260" s="80">
        <v>1</v>
      </c>
      <c r="N260" s="80">
        <v>28</v>
      </c>
      <c r="O260" s="80">
        <v>77</v>
      </c>
      <c r="P260" s="80">
        <v>0.41499999999999998</v>
      </c>
      <c r="Q260" s="80">
        <v>0.73</v>
      </c>
      <c r="S260" s="11" t="e">
        <f t="shared" si="4"/>
        <v>#N/A</v>
      </c>
    </row>
    <row r="261" spans="1:19" ht="15" thickBot="1" x14ac:dyDescent="0.35">
      <c r="A261" s="11">
        <v>260</v>
      </c>
      <c r="B261" s="84" t="s">
        <v>2553</v>
      </c>
      <c r="C261" s="46">
        <f>'DRAFT LIST'!D262</f>
        <v>0</v>
      </c>
      <c r="D261" s="79">
        <v>272</v>
      </c>
      <c r="E261" s="79">
        <v>33</v>
      </c>
      <c r="F261" s="79">
        <v>1</v>
      </c>
      <c r="G261" s="79">
        <v>20</v>
      </c>
      <c r="H261" s="79">
        <v>14</v>
      </c>
      <c r="I261" s="79">
        <v>0.27</v>
      </c>
      <c r="J261" s="79">
        <v>0.3</v>
      </c>
      <c r="K261" s="79">
        <v>73</v>
      </c>
      <c r="L261" s="79">
        <v>8</v>
      </c>
      <c r="M261" s="79">
        <v>3</v>
      </c>
      <c r="N261" s="79">
        <v>12</v>
      </c>
      <c r="O261" s="79">
        <v>27</v>
      </c>
      <c r="P261" s="79">
        <v>0.33900000000000002</v>
      </c>
      <c r="Q261" s="79">
        <v>0.63900000000000001</v>
      </c>
      <c r="S261" s="11" t="e">
        <f t="shared" si="4"/>
        <v>#N/A</v>
      </c>
    </row>
    <row r="262" spans="1:19" ht="15" thickBot="1" x14ac:dyDescent="0.35">
      <c r="A262" s="11">
        <v>261</v>
      </c>
      <c r="B262" s="83" t="s">
        <v>2554</v>
      </c>
      <c r="C262" s="46">
        <f>'DRAFT LIST'!D263</f>
        <v>0</v>
      </c>
      <c r="D262" s="80">
        <v>296</v>
      </c>
      <c r="E262" s="80">
        <v>31</v>
      </c>
      <c r="F262" s="80">
        <v>11</v>
      </c>
      <c r="G262" s="80">
        <v>36</v>
      </c>
      <c r="H262" s="80">
        <v>2</v>
      </c>
      <c r="I262" s="80">
        <v>0.23200000000000001</v>
      </c>
      <c r="J262" s="80">
        <v>0.26900000000000002</v>
      </c>
      <c r="K262" s="80">
        <v>69</v>
      </c>
      <c r="L262" s="80">
        <v>13</v>
      </c>
      <c r="M262" s="80">
        <v>0</v>
      </c>
      <c r="N262" s="80">
        <v>15</v>
      </c>
      <c r="O262" s="80">
        <v>68</v>
      </c>
      <c r="P262" s="80">
        <v>0.38900000000000001</v>
      </c>
      <c r="Q262" s="80">
        <v>0.65800000000000003</v>
      </c>
      <c r="S262" s="11" t="e">
        <f t="shared" si="4"/>
        <v>#N/A</v>
      </c>
    </row>
    <row r="263" spans="1:19" ht="15" thickBot="1" x14ac:dyDescent="0.35">
      <c r="A263" s="11">
        <v>262</v>
      </c>
      <c r="B263" s="84" t="s">
        <v>2555</v>
      </c>
      <c r="C263" s="46">
        <f>'DRAFT LIST'!D264</f>
        <v>0</v>
      </c>
      <c r="D263" s="79">
        <v>406</v>
      </c>
      <c r="E263" s="79">
        <v>48</v>
      </c>
      <c r="F263" s="79">
        <v>10</v>
      </c>
      <c r="G263" s="79">
        <v>55</v>
      </c>
      <c r="H263" s="79">
        <v>4</v>
      </c>
      <c r="I263" s="79">
        <v>0.26300000000000001</v>
      </c>
      <c r="J263" s="79">
        <v>0.311</v>
      </c>
      <c r="K263" s="79">
        <v>107</v>
      </c>
      <c r="L263" s="79">
        <v>23</v>
      </c>
      <c r="M263" s="79">
        <v>2</v>
      </c>
      <c r="N263" s="79">
        <v>28</v>
      </c>
      <c r="O263" s="79">
        <v>82</v>
      </c>
      <c r="P263" s="79">
        <v>0.41099999999999998</v>
      </c>
      <c r="Q263" s="79">
        <v>0.72199999999999998</v>
      </c>
      <c r="S263" s="11" t="e">
        <f t="shared" si="4"/>
        <v>#N/A</v>
      </c>
    </row>
    <row r="264" spans="1:19" ht="24" thickBot="1" x14ac:dyDescent="0.35">
      <c r="A264" s="11">
        <v>263</v>
      </c>
      <c r="B264" s="83" t="s">
        <v>2556</v>
      </c>
      <c r="C264" s="46">
        <f>'DRAFT LIST'!D265</f>
        <v>0</v>
      </c>
      <c r="D264" s="80">
        <v>182</v>
      </c>
      <c r="E264" s="80">
        <v>25</v>
      </c>
      <c r="F264" s="80">
        <v>7</v>
      </c>
      <c r="G264" s="80">
        <v>25</v>
      </c>
      <c r="H264" s="80">
        <v>1</v>
      </c>
      <c r="I264" s="80">
        <v>0.23699999999999999</v>
      </c>
      <c r="J264" s="80">
        <v>0.28899999999999998</v>
      </c>
      <c r="K264" s="80">
        <v>43</v>
      </c>
      <c r="L264" s="80">
        <v>11</v>
      </c>
      <c r="M264" s="80">
        <v>1</v>
      </c>
      <c r="N264" s="80">
        <v>13</v>
      </c>
      <c r="O264" s="80">
        <v>58</v>
      </c>
      <c r="P264" s="80">
        <v>0.42299999999999999</v>
      </c>
      <c r="Q264" s="80">
        <v>0.71199999999999997</v>
      </c>
      <c r="S264" s="11" t="e">
        <f t="shared" si="4"/>
        <v>#N/A</v>
      </c>
    </row>
    <row r="265" spans="1:19" ht="15" thickBot="1" x14ac:dyDescent="0.35">
      <c r="A265" s="11">
        <v>264</v>
      </c>
      <c r="B265" s="84" t="s">
        <v>2557</v>
      </c>
      <c r="C265" s="46">
        <f>'DRAFT LIST'!D266</f>
        <v>0</v>
      </c>
      <c r="D265" s="79">
        <v>394</v>
      </c>
      <c r="E265" s="79">
        <v>45</v>
      </c>
      <c r="F265" s="79">
        <v>12</v>
      </c>
      <c r="G265" s="79">
        <v>48</v>
      </c>
      <c r="H265" s="79">
        <v>1</v>
      </c>
      <c r="I265" s="79">
        <v>0.26200000000000001</v>
      </c>
      <c r="J265" s="79">
        <v>0.31900000000000001</v>
      </c>
      <c r="K265" s="79">
        <v>103</v>
      </c>
      <c r="L265" s="79">
        <v>20</v>
      </c>
      <c r="M265" s="79">
        <v>1</v>
      </c>
      <c r="N265" s="79">
        <v>33</v>
      </c>
      <c r="O265" s="79">
        <v>77</v>
      </c>
      <c r="P265" s="79">
        <v>0.41199999999999998</v>
      </c>
      <c r="Q265" s="79">
        <v>0.73099999999999998</v>
      </c>
      <c r="S265" s="11" t="e">
        <f t="shared" si="4"/>
        <v>#N/A</v>
      </c>
    </row>
    <row r="266" spans="1:19" ht="15" thickBot="1" x14ac:dyDescent="0.35">
      <c r="A266" s="11">
        <v>265</v>
      </c>
      <c r="B266" s="83" t="s">
        <v>2558</v>
      </c>
      <c r="C266" s="46">
        <f>'DRAFT LIST'!D267</f>
        <v>0</v>
      </c>
      <c r="D266" s="80">
        <v>370</v>
      </c>
      <c r="E266" s="80">
        <v>41</v>
      </c>
      <c r="F266" s="80">
        <v>13</v>
      </c>
      <c r="G266" s="80">
        <v>43</v>
      </c>
      <c r="H266" s="80">
        <v>4</v>
      </c>
      <c r="I266" s="80">
        <v>0.253</v>
      </c>
      <c r="J266" s="80">
        <v>0.30099999999999999</v>
      </c>
      <c r="K266" s="80">
        <v>94</v>
      </c>
      <c r="L266" s="80">
        <v>22</v>
      </c>
      <c r="M266" s="80">
        <v>1</v>
      </c>
      <c r="N266" s="80">
        <v>25</v>
      </c>
      <c r="O266" s="80">
        <v>102</v>
      </c>
      <c r="P266" s="80">
        <v>0.41699999999999998</v>
      </c>
      <c r="Q266" s="80">
        <v>0.71699999999999997</v>
      </c>
      <c r="S266" s="11" t="e">
        <f t="shared" si="4"/>
        <v>#N/A</v>
      </c>
    </row>
    <row r="267" spans="1:19" ht="15" thickBot="1" x14ac:dyDescent="0.35">
      <c r="A267" s="11">
        <v>266</v>
      </c>
      <c r="B267" s="84" t="s">
        <v>2559</v>
      </c>
      <c r="C267" s="46">
        <f>'DRAFT LIST'!D268</f>
        <v>0</v>
      </c>
      <c r="D267" s="79">
        <v>379</v>
      </c>
      <c r="E267" s="79">
        <v>47</v>
      </c>
      <c r="F267" s="79">
        <v>2</v>
      </c>
      <c r="G267" s="79">
        <v>33</v>
      </c>
      <c r="H267" s="79">
        <v>13</v>
      </c>
      <c r="I267" s="79">
        <v>0.27700000000000002</v>
      </c>
      <c r="J267" s="79">
        <v>0.315</v>
      </c>
      <c r="K267" s="79">
        <v>105</v>
      </c>
      <c r="L267" s="79">
        <v>20</v>
      </c>
      <c r="M267" s="79">
        <v>4</v>
      </c>
      <c r="N267" s="79">
        <v>21</v>
      </c>
      <c r="O267" s="79">
        <v>64</v>
      </c>
      <c r="P267" s="79">
        <v>0.37</v>
      </c>
      <c r="Q267" s="79">
        <v>0.68500000000000005</v>
      </c>
      <c r="S267" s="11" t="e">
        <f t="shared" si="4"/>
        <v>#N/A</v>
      </c>
    </row>
    <row r="268" spans="1:19" ht="15" thickBot="1" x14ac:dyDescent="0.35">
      <c r="A268" s="11">
        <v>267</v>
      </c>
      <c r="B268" s="83" t="s">
        <v>2560</v>
      </c>
      <c r="C268" s="46">
        <f>'DRAFT LIST'!D269</f>
        <v>0</v>
      </c>
      <c r="D268" s="80">
        <v>476</v>
      </c>
      <c r="E268" s="80">
        <v>57</v>
      </c>
      <c r="F268" s="80">
        <v>17</v>
      </c>
      <c r="G268" s="80">
        <v>53</v>
      </c>
      <c r="H268" s="80">
        <v>7</v>
      </c>
      <c r="I268" s="80">
        <v>0.21199999999999999</v>
      </c>
      <c r="J268" s="80">
        <v>0.27400000000000002</v>
      </c>
      <c r="K268" s="80">
        <v>101</v>
      </c>
      <c r="L268" s="80">
        <v>18</v>
      </c>
      <c r="M268" s="80">
        <v>1</v>
      </c>
      <c r="N268" s="80">
        <v>41</v>
      </c>
      <c r="O268" s="80">
        <v>157</v>
      </c>
      <c r="P268" s="80">
        <v>0.36199999999999999</v>
      </c>
      <c r="Q268" s="80">
        <v>0.63600000000000001</v>
      </c>
      <c r="S268" s="11" t="e">
        <f t="shared" si="4"/>
        <v>#N/A</v>
      </c>
    </row>
    <row r="269" spans="1:19" ht="15" thickBot="1" x14ac:dyDescent="0.35">
      <c r="A269" s="11">
        <v>268</v>
      </c>
      <c r="B269" s="84" t="s">
        <v>2561</v>
      </c>
      <c r="C269" s="46">
        <f>'DRAFT LIST'!D270</f>
        <v>0</v>
      </c>
      <c r="D269" s="79">
        <v>278</v>
      </c>
      <c r="E269" s="79">
        <v>35</v>
      </c>
      <c r="F269" s="79">
        <v>8</v>
      </c>
      <c r="G269" s="79">
        <v>34</v>
      </c>
      <c r="H269" s="79">
        <v>8</v>
      </c>
      <c r="I269" s="79">
        <v>0.22800000000000001</v>
      </c>
      <c r="J269" s="79">
        <v>0.29199999999999998</v>
      </c>
      <c r="K269" s="79">
        <v>63</v>
      </c>
      <c r="L269" s="79">
        <v>17</v>
      </c>
      <c r="M269" s="79">
        <v>2</v>
      </c>
      <c r="N269" s="79">
        <v>25</v>
      </c>
      <c r="O269" s="79">
        <v>83</v>
      </c>
      <c r="P269" s="79">
        <v>0.379</v>
      </c>
      <c r="Q269" s="79">
        <v>0.67</v>
      </c>
      <c r="S269" s="11" t="e">
        <f t="shared" si="4"/>
        <v>#N/A</v>
      </c>
    </row>
    <row r="270" spans="1:19" ht="15" thickBot="1" x14ac:dyDescent="0.35">
      <c r="A270" s="11">
        <v>269</v>
      </c>
      <c r="B270" s="83" t="s">
        <v>2562</v>
      </c>
      <c r="C270" s="46">
        <f>'DRAFT LIST'!D271</f>
        <v>0</v>
      </c>
      <c r="D270" s="80">
        <v>286</v>
      </c>
      <c r="E270" s="80">
        <v>26</v>
      </c>
      <c r="F270" s="80">
        <v>9</v>
      </c>
      <c r="G270" s="80">
        <v>36</v>
      </c>
      <c r="H270" s="80">
        <v>0</v>
      </c>
      <c r="I270" s="80">
        <v>0.245</v>
      </c>
      <c r="J270" s="80">
        <v>0.3</v>
      </c>
      <c r="K270" s="80">
        <v>70</v>
      </c>
      <c r="L270" s="80">
        <v>13</v>
      </c>
      <c r="M270" s="80">
        <v>0</v>
      </c>
      <c r="N270" s="80">
        <v>22</v>
      </c>
      <c r="O270" s="80">
        <v>93</v>
      </c>
      <c r="P270" s="80">
        <v>0.38800000000000001</v>
      </c>
      <c r="Q270" s="80">
        <v>0.68799999999999994</v>
      </c>
      <c r="S270" s="11" t="e">
        <f t="shared" si="4"/>
        <v>#N/A</v>
      </c>
    </row>
    <row r="271" spans="1:19" ht="15" thickBot="1" x14ac:dyDescent="0.35">
      <c r="A271" s="11">
        <v>270</v>
      </c>
      <c r="B271" s="84" t="s">
        <v>2563</v>
      </c>
      <c r="C271" s="46">
        <f>'DRAFT LIST'!D272</f>
        <v>0</v>
      </c>
      <c r="D271" s="79">
        <v>364</v>
      </c>
      <c r="E271" s="79">
        <v>42</v>
      </c>
      <c r="F271" s="79">
        <v>11</v>
      </c>
      <c r="G271" s="79">
        <v>39</v>
      </c>
      <c r="H271" s="79">
        <v>1</v>
      </c>
      <c r="I271" s="79">
        <v>0.217</v>
      </c>
      <c r="J271" s="79">
        <v>0.29099999999999998</v>
      </c>
      <c r="K271" s="79">
        <v>79</v>
      </c>
      <c r="L271" s="79">
        <v>18</v>
      </c>
      <c r="M271" s="79">
        <v>2</v>
      </c>
      <c r="N271" s="79">
        <v>38</v>
      </c>
      <c r="O271" s="79">
        <v>123</v>
      </c>
      <c r="P271" s="79">
        <v>0.372</v>
      </c>
      <c r="Q271" s="79">
        <v>0.66300000000000003</v>
      </c>
      <c r="S271" s="11" t="e">
        <f t="shared" si="4"/>
        <v>#N/A</v>
      </c>
    </row>
    <row r="272" spans="1:19" ht="15" thickBot="1" x14ac:dyDescent="0.35">
      <c r="A272" s="11">
        <v>271</v>
      </c>
      <c r="B272" s="83" t="s">
        <v>2564</v>
      </c>
      <c r="C272" s="46">
        <f>'DRAFT LIST'!D273</f>
        <v>0</v>
      </c>
      <c r="D272" s="80">
        <v>279</v>
      </c>
      <c r="E272" s="80">
        <v>32</v>
      </c>
      <c r="F272" s="80">
        <v>4</v>
      </c>
      <c r="G272" s="80">
        <v>33</v>
      </c>
      <c r="H272" s="80">
        <v>4</v>
      </c>
      <c r="I272" s="80">
        <v>0.24299999999999999</v>
      </c>
      <c r="J272" s="80">
        <v>0.30399999999999999</v>
      </c>
      <c r="K272" s="80">
        <v>68</v>
      </c>
      <c r="L272" s="80">
        <v>15</v>
      </c>
      <c r="M272" s="80">
        <v>2</v>
      </c>
      <c r="N272" s="80">
        <v>24</v>
      </c>
      <c r="O272" s="80">
        <v>73</v>
      </c>
      <c r="P272" s="80">
        <v>0.35199999999999998</v>
      </c>
      <c r="Q272" s="80">
        <v>0.65600000000000003</v>
      </c>
      <c r="S272" s="11" t="e">
        <f t="shared" si="4"/>
        <v>#N/A</v>
      </c>
    </row>
    <row r="273" spans="1:19" ht="15" thickBot="1" x14ac:dyDescent="0.35">
      <c r="A273" s="11">
        <v>272</v>
      </c>
      <c r="B273" s="84" t="s">
        <v>2565</v>
      </c>
      <c r="C273" s="46">
        <f>'DRAFT LIST'!D274</f>
        <v>0</v>
      </c>
      <c r="D273" s="79">
        <v>225</v>
      </c>
      <c r="E273" s="79">
        <v>29</v>
      </c>
      <c r="F273" s="79">
        <v>11</v>
      </c>
      <c r="G273" s="79">
        <v>32</v>
      </c>
      <c r="H273" s="79">
        <v>3</v>
      </c>
      <c r="I273" s="79">
        <v>0.24</v>
      </c>
      <c r="J273" s="79">
        <v>0.29299999999999998</v>
      </c>
      <c r="K273" s="79">
        <v>54</v>
      </c>
      <c r="L273" s="79">
        <v>10</v>
      </c>
      <c r="M273" s="79">
        <v>0</v>
      </c>
      <c r="N273" s="79">
        <v>17</v>
      </c>
      <c r="O273" s="79">
        <v>54</v>
      </c>
      <c r="P273" s="79">
        <v>0.43</v>
      </c>
      <c r="Q273" s="79">
        <v>0.72299999999999998</v>
      </c>
      <c r="S273" s="11" t="e">
        <f t="shared" si="4"/>
        <v>#N/A</v>
      </c>
    </row>
    <row r="274" spans="1:19" ht="15" thickBot="1" x14ac:dyDescent="0.35">
      <c r="A274" s="11">
        <v>273</v>
      </c>
      <c r="B274" s="83" t="s">
        <v>2566</v>
      </c>
      <c r="C274" s="46">
        <f>'DRAFT LIST'!D275</f>
        <v>0</v>
      </c>
      <c r="D274" s="80">
        <v>263</v>
      </c>
      <c r="E274" s="80">
        <v>33</v>
      </c>
      <c r="F274" s="80">
        <v>6</v>
      </c>
      <c r="G274" s="80">
        <v>30</v>
      </c>
      <c r="H274" s="80">
        <v>1</v>
      </c>
      <c r="I274" s="80">
        <v>0.26600000000000001</v>
      </c>
      <c r="J274" s="80">
        <v>0.34100000000000003</v>
      </c>
      <c r="K274" s="80">
        <v>70</v>
      </c>
      <c r="L274" s="80">
        <v>15</v>
      </c>
      <c r="M274" s="80">
        <v>1</v>
      </c>
      <c r="N274" s="80">
        <v>30</v>
      </c>
      <c r="O274" s="80">
        <v>51</v>
      </c>
      <c r="P274" s="80">
        <v>0.41499999999999998</v>
      </c>
      <c r="Q274" s="80">
        <v>0.75600000000000001</v>
      </c>
      <c r="S274" s="11" t="e">
        <f t="shared" si="4"/>
        <v>#N/A</v>
      </c>
    </row>
    <row r="275" spans="1:19" ht="15" thickBot="1" x14ac:dyDescent="0.35">
      <c r="A275" s="11">
        <v>274</v>
      </c>
      <c r="B275" s="84" t="s">
        <v>2567</v>
      </c>
      <c r="C275" s="46">
        <f>'DRAFT LIST'!D276</f>
        <v>0</v>
      </c>
      <c r="D275" s="79">
        <v>242</v>
      </c>
      <c r="E275" s="79">
        <v>29</v>
      </c>
      <c r="F275" s="79">
        <v>8</v>
      </c>
      <c r="G275" s="79">
        <v>28</v>
      </c>
      <c r="H275" s="79">
        <v>2</v>
      </c>
      <c r="I275" s="79">
        <v>0.23599999999999999</v>
      </c>
      <c r="J275" s="79">
        <v>0.29099999999999998</v>
      </c>
      <c r="K275" s="79">
        <v>57</v>
      </c>
      <c r="L275" s="79">
        <v>11</v>
      </c>
      <c r="M275" s="79">
        <v>0</v>
      </c>
      <c r="N275" s="79">
        <v>19</v>
      </c>
      <c r="O275" s="79">
        <v>66</v>
      </c>
      <c r="P275" s="79">
        <v>0.39900000000000002</v>
      </c>
      <c r="Q275" s="79">
        <v>0.69099999999999995</v>
      </c>
      <c r="S275" s="11" t="e">
        <f t="shared" si="4"/>
        <v>#N/A</v>
      </c>
    </row>
    <row r="276" spans="1:19" ht="15" thickBot="1" x14ac:dyDescent="0.35">
      <c r="A276" s="11">
        <v>275</v>
      </c>
      <c r="B276" s="83" t="s">
        <v>2568</v>
      </c>
      <c r="C276" s="46">
        <f>'DRAFT LIST'!D277</f>
        <v>0</v>
      </c>
      <c r="D276" s="80">
        <v>277</v>
      </c>
      <c r="E276" s="80">
        <v>38</v>
      </c>
      <c r="F276" s="80">
        <v>18</v>
      </c>
      <c r="G276" s="80">
        <v>46</v>
      </c>
      <c r="H276" s="80">
        <v>2</v>
      </c>
      <c r="I276" s="80">
        <v>0.245</v>
      </c>
      <c r="J276" s="80">
        <v>0.31900000000000001</v>
      </c>
      <c r="K276" s="80">
        <v>68</v>
      </c>
      <c r="L276" s="80">
        <v>12</v>
      </c>
      <c r="M276" s="80">
        <v>0</v>
      </c>
      <c r="N276" s="80">
        <v>30</v>
      </c>
      <c r="O276" s="80">
        <v>82</v>
      </c>
      <c r="P276" s="80">
        <v>0.48599999999999999</v>
      </c>
      <c r="Q276" s="80">
        <v>0.80500000000000005</v>
      </c>
      <c r="S276" s="11" t="e">
        <f t="shared" si="4"/>
        <v>#N/A</v>
      </c>
    </row>
    <row r="277" spans="1:19" ht="15" thickBot="1" x14ac:dyDescent="0.35">
      <c r="A277" s="11">
        <v>276</v>
      </c>
      <c r="B277" s="84" t="s">
        <v>2569</v>
      </c>
      <c r="C277" s="46">
        <f>'DRAFT LIST'!D278</f>
        <v>0</v>
      </c>
      <c r="D277" s="79">
        <v>304</v>
      </c>
      <c r="E277" s="79">
        <v>39</v>
      </c>
      <c r="F277" s="79">
        <v>8</v>
      </c>
      <c r="G277" s="79">
        <v>33</v>
      </c>
      <c r="H277" s="79">
        <v>6</v>
      </c>
      <c r="I277" s="79">
        <v>0.249</v>
      </c>
      <c r="J277" s="79">
        <v>0.33900000000000002</v>
      </c>
      <c r="K277" s="79">
        <v>76</v>
      </c>
      <c r="L277" s="79">
        <v>14</v>
      </c>
      <c r="M277" s="79">
        <v>1</v>
      </c>
      <c r="N277" s="79">
        <v>41</v>
      </c>
      <c r="O277" s="79">
        <v>82</v>
      </c>
      <c r="P277" s="79">
        <v>0.377</v>
      </c>
      <c r="Q277" s="79">
        <v>0.71499999999999997</v>
      </c>
      <c r="S277" s="11" t="e">
        <f t="shared" si="4"/>
        <v>#N/A</v>
      </c>
    </row>
    <row r="278" spans="1:19" ht="15" thickBot="1" x14ac:dyDescent="0.35">
      <c r="A278" s="11">
        <v>277</v>
      </c>
      <c r="B278" s="83" t="s">
        <v>2570</v>
      </c>
      <c r="C278" s="46">
        <f>'DRAFT LIST'!D279</f>
        <v>0</v>
      </c>
      <c r="D278" s="80">
        <v>331</v>
      </c>
      <c r="E278" s="80">
        <v>41</v>
      </c>
      <c r="F278" s="80">
        <v>9</v>
      </c>
      <c r="G278" s="80">
        <v>42</v>
      </c>
      <c r="H278" s="80">
        <v>0</v>
      </c>
      <c r="I278" s="80">
        <v>0.25600000000000001</v>
      </c>
      <c r="J278" s="80">
        <v>0.318</v>
      </c>
      <c r="K278" s="80">
        <v>85</v>
      </c>
      <c r="L278" s="80">
        <v>17</v>
      </c>
      <c r="M278" s="80">
        <v>0</v>
      </c>
      <c r="N278" s="80">
        <v>30</v>
      </c>
      <c r="O278" s="80">
        <v>93</v>
      </c>
      <c r="P278" s="80">
        <v>0.39600000000000002</v>
      </c>
      <c r="Q278" s="80">
        <v>0.71399999999999997</v>
      </c>
      <c r="S278" s="11" t="e">
        <f t="shared" si="4"/>
        <v>#N/A</v>
      </c>
    </row>
    <row r="279" spans="1:19" ht="23.4" thickBot="1" x14ac:dyDescent="0.35">
      <c r="A279" s="11">
        <v>278</v>
      </c>
      <c r="B279" s="84" t="s">
        <v>2571</v>
      </c>
      <c r="C279" s="46">
        <f>'DRAFT LIST'!D280</f>
        <v>0</v>
      </c>
      <c r="D279" s="79">
        <v>257</v>
      </c>
      <c r="E279" s="79">
        <v>30</v>
      </c>
      <c r="F279" s="79">
        <v>7</v>
      </c>
      <c r="G279" s="79">
        <v>31</v>
      </c>
      <c r="H279" s="79">
        <v>6</v>
      </c>
      <c r="I279" s="79">
        <v>0.23400000000000001</v>
      </c>
      <c r="J279" s="79">
        <v>0.29899999999999999</v>
      </c>
      <c r="K279" s="79">
        <v>60</v>
      </c>
      <c r="L279" s="79">
        <v>12</v>
      </c>
      <c r="M279" s="79">
        <v>1</v>
      </c>
      <c r="N279" s="79">
        <v>24</v>
      </c>
      <c r="O279" s="79">
        <v>69</v>
      </c>
      <c r="P279" s="79">
        <v>0.379</v>
      </c>
      <c r="Q279" s="79">
        <v>0.67800000000000005</v>
      </c>
      <c r="S279" s="11" t="e">
        <f t="shared" si="4"/>
        <v>#N/A</v>
      </c>
    </row>
    <row r="280" spans="1:19" ht="15" thickBot="1" x14ac:dyDescent="0.35">
      <c r="A280" s="11">
        <v>279</v>
      </c>
      <c r="B280" s="83" t="s">
        <v>2572</v>
      </c>
      <c r="C280" s="46">
        <f>'DRAFT LIST'!D281</f>
        <v>0</v>
      </c>
      <c r="D280" s="80">
        <v>290</v>
      </c>
      <c r="E280" s="80">
        <v>37</v>
      </c>
      <c r="F280" s="80">
        <v>11</v>
      </c>
      <c r="G280" s="80">
        <v>44</v>
      </c>
      <c r="H280" s="80">
        <v>0</v>
      </c>
      <c r="I280" s="80">
        <v>0.26700000000000002</v>
      </c>
      <c r="J280" s="80">
        <v>0.33</v>
      </c>
      <c r="K280" s="80">
        <v>77</v>
      </c>
      <c r="L280" s="80">
        <v>14</v>
      </c>
      <c r="M280" s="80">
        <v>0</v>
      </c>
      <c r="N280" s="80">
        <v>27</v>
      </c>
      <c r="O280" s="80">
        <v>58</v>
      </c>
      <c r="P280" s="80">
        <v>0.441</v>
      </c>
      <c r="Q280" s="80">
        <v>0.77100000000000002</v>
      </c>
      <c r="S280" s="11" t="e">
        <f t="shared" si="4"/>
        <v>#N/A</v>
      </c>
    </row>
    <row r="281" spans="1:19" ht="15" thickBot="1" x14ac:dyDescent="0.35">
      <c r="A281" s="11">
        <v>280</v>
      </c>
      <c r="B281" s="84" t="s">
        <v>2573</v>
      </c>
      <c r="C281" s="46">
        <f>'DRAFT LIST'!D282</f>
        <v>0</v>
      </c>
      <c r="D281" s="79">
        <v>338</v>
      </c>
      <c r="E281" s="79">
        <v>42</v>
      </c>
      <c r="F281" s="79">
        <v>13</v>
      </c>
      <c r="G281" s="79">
        <v>45</v>
      </c>
      <c r="H281" s="79">
        <v>5</v>
      </c>
      <c r="I281" s="79">
        <v>0.24099999999999999</v>
      </c>
      <c r="J281" s="79">
        <v>0.309</v>
      </c>
      <c r="K281" s="79">
        <v>82</v>
      </c>
      <c r="L281" s="79">
        <v>16</v>
      </c>
      <c r="M281" s="79">
        <v>1</v>
      </c>
      <c r="N281" s="79">
        <v>33</v>
      </c>
      <c r="O281" s="79">
        <v>71</v>
      </c>
      <c r="P281" s="79">
        <v>0.40799999999999997</v>
      </c>
      <c r="Q281" s="79">
        <v>0.71699999999999997</v>
      </c>
      <c r="S281" s="11" t="e">
        <f t="shared" si="4"/>
        <v>#N/A</v>
      </c>
    </row>
    <row r="282" spans="1:19" ht="15" thickBot="1" x14ac:dyDescent="0.35">
      <c r="A282" s="11">
        <v>281</v>
      </c>
      <c r="B282" s="83" t="s">
        <v>2574</v>
      </c>
      <c r="C282" s="46">
        <f>'DRAFT LIST'!D283</f>
        <v>0</v>
      </c>
      <c r="D282" s="80">
        <v>293</v>
      </c>
      <c r="E282" s="80">
        <v>39</v>
      </c>
      <c r="F282" s="80">
        <v>12</v>
      </c>
      <c r="G282" s="80">
        <v>37</v>
      </c>
      <c r="H282" s="80">
        <v>4</v>
      </c>
      <c r="I282" s="80">
        <v>0.22900000000000001</v>
      </c>
      <c r="J282" s="80">
        <v>0.30599999999999999</v>
      </c>
      <c r="K282" s="80">
        <v>67</v>
      </c>
      <c r="L282" s="80">
        <v>13</v>
      </c>
      <c r="M282" s="80">
        <v>2</v>
      </c>
      <c r="N282" s="80">
        <v>33</v>
      </c>
      <c r="O282" s="80">
        <v>111</v>
      </c>
      <c r="P282" s="80">
        <v>0.40699999999999997</v>
      </c>
      <c r="Q282" s="80">
        <v>0.71299999999999997</v>
      </c>
      <c r="S282" s="11" t="e">
        <f t="shared" si="4"/>
        <v>#N/A</v>
      </c>
    </row>
    <row r="283" spans="1:19" ht="15" thickBot="1" x14ac:dyDescent="0.35">
      <c r="A283" s="11">
        <v>282</v>
      </c>
      <c r="B283" s="84" t="s">
        <v>2575</v>
      </c>
      <c r="C283" s="46">
        <f>'DRAFT LIST'!D284</f>
        <v>0</v>
      </c>
      <c r="D283" s="79">
        <v>316</v>
      </c>
      <c r="E283" s="79">
        <v>38</v>
      </c>
      <c r="F283" s="79">
        <v>8</v>
      </c>
      <c r="G283" s="79">
        <v>32</v>
      </c>
      <c r="H283" s="79">
        <v>4</v>
      </c>
      <c r="I283" s="79">
        <v>0.26700000000000002</v>
      </c>
      <c r="J283" s="79">
        <v>0.307</v>
      </c>
      <c r="K283" s="79">
        <v>84</v>
      </c>
      <c r="L283" s="79">
        <v>22</v>
      </c>
      <c r="M283" s="79">
        <v>2</v>
      </c>
      <c r="N283" s="79">
        <v>18</v>
      </c>
      <c r="O283" s="79">
        <v>64</v>
      </c>
      <c r="P283" s="79">
        <v>0.40799999999999997</v>
      </c>
      <c r="Q283" s="79">
        <v>0.71499999999999997</v>
      </c>
      <c r="S283" s="11" t="e">
        <f t="shared" si="4"/>
        <v>#N/A</v>
      </c>
    </row>
    <row r="284" spans="1:19" ht="15" thickBot="1" x14ac:dyDescent="0.35">
      <c r="A284" s="11">
        <v>283</v>
      </c>
      <c r="B284" s="83" t="s">
        <v>2576</v>
      </c>
      <c r="C284" s="46">
        <f>'DRAFT LIST'!D285</f>
        <v>0</v>
      </c>
      <c r="D284" s="80">
        <v>281</v>
      </c>
      <c r="E284" s="80">
        <v>28</v>
      </c>
      <c r="F284" s="80">
        <v>8</v>
      </c>
      <c r="G284" s="80">
        <v>29</v>
      </c>
      <c r="H284" s="80">
        <v>1</v>
      </c>
      <c r="I284" s="80">
        <v>0.21199999999999999</v>
      </c>
      <c r="J284" s="80">
        <v>0.29499999999999998</v>
      </c>
      <c r="K284" s="80">
        <v>60</v>
      </c>
      <c r="L284" s="80">
        <v>9</v>
      </c>
      <c r="M284" s="80">
        <v>0</v>
      </c>
      <c r="N284" s="80">
        <v>33</v>
      </c>
      <c r="O284" s="80">
        <v>72</v>
      </c>
      <c r="P284" s="80">
        <v>0.33400000000000002</v>
      </c>
      <c r="Q284" s="80">
        <v>0.629</v>
      </c>
      <c r="S284" s="11" t="e">
        <f t="shared" si="4"/>
        <v>#N/A</v>
      </c>
    </row>
    <row r="285" spans="1:19" ht="15" thickBot="1" x14ac:dyDescent="0.35">
      <c r="A285" s="11">
        <v>284</v>
      </c>
      <c r="B285" s="84" t="s">
        <v>2577</v>
      </c>
      <c r="C285" s="46">
        <f>'DRAFT LIST'!D286</f>
        <v>0</v>
      </c>
      <c r="D285" s="79">
        <v>440</v>
      </c>
      <c r="E285" s="79">
        <v>48</v>
      </c>
      <c r="F285" s="79">
        <v>9</v>
      </c>
      <c r="G285" s="79">
        <v>49</v>
      </c>
      <c r="H285" s="79">
        <v>2</v>
      </c>
      <c r="I285" s="79">
        <v>0.25600000000000001</v>
      </c>
      <c r="J285" s="79">
        <v>0.312</v>
      </c>
      <c r="K285" s="79">
        <v>113</v>
      </c>
      <c r="L285" s="79">
        <v>20</v>
      </c>
      <c r="M285" s="79">
        <v>2</v>
      </c>
      <c r="N285" s="79">
        <v>36</v>
      </c>
      <c r="O285" s="79">
        <v>75</v>
      </c>
      <c r="P285" s="79">
        <v>0.371</v>
      </c>
      <c r="Q285" s="79">
        <v>0.68300000000000005</v>
      </c>
      <c r="S285" s="11" t="e">
        <f t="shared" si="4"/>
        <v>#N/A</v>
      </c>
    </row>
    <row r="286" spans="1:19" ht="15" thickBot="1" x14ac:dyDescent="0.35">
      <c r="A286" s="11">
        <v>285</v>
      </c>
      <c r="B286" s="83" t="s">
        <v>2578</v>
      </c>
      <c r="C286" s="46">
        <f>'DRAFT LIST'!D287</f>
        <v>0</v>
      </c>
      <c r="D286" s="80">
        <v>241</v>
      </c>
      <c r="E286" s="80">
        <v>34</v>
      </c>
      <c r="F286" s="80">
        <v>8</v>
      </c>
      <c r="G286" s="80">
        <v>29</v>
      </c>
      <c r="H286" s="80">
        <v>7</v>
      </c>
      <c r="I286" s="80">
        <v>0.24299999999999999</v>
      </c>
      <c r="J286" s="80">
        <v>0.31900000000000001</v>
      </c>
      <c r="K286" s="80">
        <v>59</v>
      </c>
      <c r="L286" s="80">
        <v>10</v>
      </c>
      <c r="M286" s="80">
        <v>2</v>
      </c>
      <c r="N286" s="80">
        <v>27</v>
      </c>
      <c r="O286" s="80">
        <v>74</v>
      </c>
      <c r="P286" s="80">
        <v>0.40799999999999997</v>
      </c>
      <c r="Q286" s="80">
        <v>0.72699999999999998</v>
      </c>
      <c r="S286" s="11" t="e">
        <f t="shared" si="4"/>
        <v>#N/A</v>
      </c>
    </row>
    <row r="287" spans="1:19" ht="15" thickBot="1" x14ac:dyDescent="0.35">
      <c r="A287" s="11">
        <v>286</v>
      </c>
      <c r="B287" s="84" t="s">
        <v>2579</v>
      </c>
      <c r="C287" s="46">
        <f>'DRAFT LIST'!D288</f>
        <v>0</v>
      </c>
      <c r="D287" s="79">
        <v>244</v>
      </c>
      <c r="E287" s="79">
        <v>30</v>
      </c>
      <c r="F287" s="79">
        <v>14</v>
      </c>
      <c r="G287" s="79">
        <v>36</v>
      </c>
      <c r="H287" s="79">
        <v>1</v>
      </c>
      <c r="I287" s="79">
        <v>0.218</v>
      </c>
      <c r="J287" s="79">
        <v>0.254</v>
      </c>
      <c r="K287" s="79">
        <v>53</v>
      </c>
      <c r="L287" s="79">
        <v>11</v>
      </c>
      <c r="M287" s="79">
        <v>2</v>
      </c>
      <c r="N287" s="79">
        <v>12</v>
      </c>
      <c r="O287" s="79">
        <v>94</v>
      </c>
      <c r="P287" s="79">
        <v>0.439</v>
      </c>
      <c r="Q287" s="79">
        <v>0.69299999999999995</v>
      </c>
      <c r="S287" s="11" t="e">
        <f t="shared" si="4"/>
        <v>#N/A</v>
      </c>
    </row>
    <row r="288" spans="1:19" ht="15" thickBot="1" x14ac:dyDescent="0.35">
      <c r="A288" s="11">
        <v>287</v>
      </c>
      <c r="B288" s="83" t="s">
        <v>2580</v>
      </c>
      <c r="C288" s="46">
        <f>'DRAFT LIST'!D289</f>
        <v>0</v>
      </c>
      <c r="D288" s="80">
        <v>460</v>
      </c>
      <c r="E288" s="80">
        <v>48</v>
      </c>
      <c r="F288" s="80">
        <v>10</v>
      </c>
      <c r="G288" s="80">
        <v>47</v>
      </c>
      <c r="H288" s="80">
        <v>0</v>
      </c>
      <c r="I288" s="80">
        <v>0.25</v>
      </c>
      <c r="J288" s="80">
        <v>0.28999999999999998</v>
      </c>
      <c r="K288" s="80">
        <v>115</v>
      </c>
      <c r="L288" s="80">
        <v>24</v>
      </c>
      <c r="M288" s="80">
        <v>0</v>
      </c>
      <c r="N288" s="80">
        <v>26</v>
      </c>
      <c r="O288" s="80">
        <v>88</v>
      </c>
      <c r="P288" s="80">
        <v>0.37</v>
      </c>
      <c r="Q288" s="80">
        <v>0.66100000000000003</v>
      </c>
      <c r="S288" s="11" t="e">
        <f t="shared" si="4"/>
        <v>#N/A</v>
      </c>
    </row>
    <row r="289" spans="1:19" ht="24" thickBot="1" x14ac:dyDescent="0.35">
      <c r="A289" s="11">
        <v>288</v>
      </c>
      <c r="B289" s="84" t="s">
        <v>2581</v>
      </c>
      <c r="C289" s="46">
        <f>'DRAFT LIST'!D290</f>
        <v>0</v>
      </c>
      <c r="D289" s="79">
        <v>187</v>
      </c>
      <c r="E289" s="79">
        <v>26</v>
      </c>
      <c r="F289" s="79">
        <v>11</v>
      </c>
      <c r="G289" s="79">
        <v>25</v>
      </c>
      <c r="H289" s="79">
        <v>1</v>
      </c>
      <c r="I289" s="79">
        <v>0.22500000000000001</v>
      </c>
      <c r="J289" s="79">
        <v>0.28599999999999998</v>
      </c>
      <c r="K289" s="79">
        <v>42</v>
      </c>
      <c r="L289" s="79">
        <v>10</v>
      </c>
      <c r="M289" s="79">
        <v>1</v>
      </c>
      <c r="N289" s="79">
        <v>16</v>
      </c>
      <c r="O289" s="79">
        <v>64</v>
      </c>
      <c r="P289" s="79">
        <v>0.443</v>
      </c>
      <c r="Q289" s="79">
        <v>0.73</v>
      </c>
      <c r="S289" s="11" t="e">
        <f t="shared" si="4"/>
        <v>#N/A</v>
      </c>
    </row>
    <row r="290" spans="1:19" ht="23.4" thickBot="1" x14ac:dyDescent="0.35">
      <c r="A290" s="11">
        <v>289</v>
      </c>
      <c r="B290" s="83" t="s">
        <v>2582</v>
      </c>
      <c r="C290" s="46">
        <f>'DRAFT LIST'!D291</f>
        <v>0</v>
      </c>
      <c r="D290" s="80">
        <v>308</v>
      </c>
      <c r="E290" s="80">
        <v>41</v>
      </c>
      <c r="F290" s="80">
        <v>9</v>
      </c>
      <c r="G290" s="80">
        <v>36</v>
      </c>
      <c r="H290" s="80">
        <v>1</v>
      </c>
      <c r="I290" s="80">
        <v>0.25700000000000001</v>
      </c>
      <c r="J290" s="80">
        <v>0.315</v>
      </c>
      <c r="K290" s="80">
        <v>79</v>
      </c>
      <c r="L290" s="80">
        <v>16</v>
      </c>
      <c r="M290" s="80">
        <v>4</v>
      </c>
      <c r="N290" s="80">
        <v>26</v>
      </c>
      <c r="O290" s="80">
        <v>75</v>
      </c>
      <c r="P290" s="80">
        <v>0.42399999999999999</v>
      </c>
      <c r="Q290" s="80">
        <v>0.73899999999999999</v>
      </c>
      <c r="S290" s="11" t="e">
        <f t="shared" si="4"/>
        <v>#N/A</v>
      </c>
    </row>
    <row r="291" spans="1:19" ht="24" thickBot="1" x14ac:dyDescent="0.35">
      <c r="A291" s="11">
        <v>290</v>
      </c>
      <c r="B291" s="84" t="s">
        <v>2583</v>
      </c>
      <c r="C291" s="46">
        <f>'DRAFT LIST'!D292</f>
        <v>0</v>
      </c>
      <c r="D291" s="79">
        <v>217</v>
      </c>
      <c r="E291" s="79">
        <v>26</v>
      </c>
      <c r="F291" s="79">
        <v>3</v>
      </c>
      <c r="G291" s="79">
        <v>19</v>
      </c>
      <c r="H291" s="79">
        <v>9</v>
      </c>
      <c r="I291" s="79">
        <v>0.255</v>
      </c>
      <c r="J291" s="79">
        <v>0.309</v>
      </c>
      <c r="K291" s="79">
        <v>55</v>
      </c>
      <c r="L291" s="79">
        <v>14</v>
      </c>
      <c r="M291" s="79">
        <v>3</v>
      </c>
      <c r="N291" s="79">
        <v>17</v>
      </c>
      <c r="O291" s="79">
        <v>47</v>
      </c>
      <c r="P291" s="79">
        <v>0.36199999999999999</v>
      </c>
      <c r="Q291" s="79">
        <v>0.67100000000000004</v>
      </c>
      <c r="S291" s="11" t="e">
        <f t="shared" si="4"/>
        <v>#N/A</v>
      </c>
    </row>
    <row r="292" spans="1:19" ht="23.4" thickBot="1" x14ac:dyDescent="0.35">
      <c r="A292" s="11">
        <v>291</v>
      </c>
      <c r="B292" s="83" t="s">
        <v>2584</v>
      </c>
      <c r="C292" s="46">
        <f>'DRAFT LIST'!D293</f>
        <v>0</v>
      </c>
      <c r="D292" s="80">
        <v>323</v>
      </c>
      <c r="E292" s="80">
        <v>42</v>
      </c>
      <c r="F292" s="80">
        <v>7</v>
      </c>
      <c r="G292" s="80">
        <v>34</v>
      </c>
      <c r="H292" s="80">
        <v>6</v>
      </c>
      <c r="I292" s="80">
        <v>0.27400000000000002</v>
      </c>
      <c r="J292" s="80">
        <v>0.308</v>
      </c>
      <c r="K292" s="80">
        <v>88</v>
      </c>
      <c r="L292" s="80">
        <v>19</v>
      </c>
      <c r="M292" s="80">
        <v>3</v>
      </c>
      <c r="N292" s="80">
        <v>16</v>
      </c>
      <c r="O292" s="80">
        <v>59</v>
      </c>
      <c r="P292" s="80">
        <v>0.42199999999999999</v>
      </c>
      <c r="Q292" s="80">
        <v>0.73</v>
      </c>
      <c r="S292" s="11" t="e">
        <f t="shared" si="4"/>
        <v>#N/A</v>
      </c>
    </row>
    <row r="293" spans="1:19" ht="15" thickBot="1" x14ac:dyDescent="0.35">
      <c r="A293" s="11">
        <v>292</v>
      </c>
      <c r="B293" s="84" t="s">
        <v>2585</v>
      </c>
      <c r="C293" s="46">
        <f>'DRAFT LIST'!D294</f>
        <v>0</v>
      </c>
      <c r="D293" s="79">
        <v>260</v>
      </c>
      <c r="E293" s="79">
        <v>31</v>
      </c>
      <c r="F293" s="79">
        <v>7</v>
      </c>
      <c r="G293" s="79">
        <v>33</v>
      </c>
      <c r="H293" s="79">
        <v>4</v>
      </c>
      <c r="I293" s="79">
        <v>0.23699999999999999</v>
      </c>
      <c r="J293" s="79">
        <v>0.30099999999999999</v>
      </c>
      <c r="K293" s="79">
        <v>62</v>
      </c>
      <c r="L293" s="79">
        <v>12</v>
      </c>
      <c r="M293" s="79">
        <v>4</v>
      </c>
      <c r="N293" s="79">
        <v>24</v>
      </c>
      <c r="O293" s="79">
        <v>75</v>
      </c>
      <c r="P293" s="79">
        <v>0.38600000000000001</v>
      </c>
      <c r="Q293" s="79">
        <v>0.68700000000000006</v>
      </c>
      <c r="S293" s="11" t="e">
        <f t="shared" si="4"/>
        <v>#N/A</v>
      </c>
    </row>
    <row r="294" spans="1:19" ht="15" thickBot="1" x14ac:dyDescent="0.35">
      <c r="A294" s="11">
        <v>293</v>
      </c>
      <c r="B294" s="83" t="s">
        <v>2586</v>
      </c>
      <c r="C294" s="46">
        <f>'DRAFT LIST'!D295</f>
        <v>0</v>
      </c>
      <c r="D294" s="80">
        <v>175</v>
      </c>
      <c r="E294" s="80">
        <v>17</v>
      </c>
      <c r="F294" s="80">
        <v>4</v>
      </c>
      <c r="G294" s="80">
        <v>22</v>
      </c>
      <c r="H294" s="80">
        <v>1</v>
      </c>
      <c r="I294" s="80">
        <v>0.252</v>
      </c>
      <c r="J294" s="80">
        <v>0.30099999999999999</v>
      </c>
      <c r="K294" s="80">
        <v>44</v>
      </c>
      <c r="L294" s="80">
        <v>8</v>
      </c>
      <c r="M294" s="80">
        <v>1</v>
      </c>
      <c r="N294" s="80">
        <v>12</v>
      </c>
      <c r="O294" s="80">
        <v>42</v>
      </c>
      <c r="P294" s="80">
        <v>0.39200000000000002</v>
      </c>
      <c r="Q294" s="80">
        <v>0.69199999999999995</v>
      </c>
      <c r="S294" s="11" t="e">
        <f t="shared" si="4"/>
        <v>#N/A</v>
      </c>
    </row>
    <row r="295" spans="1:19" ht="15" thickBot="1" x14ac:dyDescent="0.35">
      <c r="A295" s="11">
        <v>294</v>
      </c>
      <c r="B295" s="84" t="s">
        <v>2587</v>
      </c>
      <c r="C295" s="46">
        <f>'DRAFT LIST'!D296</f>
        <v>0</v>
      </c>
      <c r="D295" s="79">
        <v>191</v>
      </c>
      <c r="E295" s="79">
        <v>24</v>
      </c>
      <c r="F295" s="79">
        <v>8</v>
      </c>
      <c r="G295" s="79">
        <v>27</v>
      </c>
      <c r="H295" s="79">
        <v>3</v>
      </c>
      <c r="I295" s="79">
        <v>0.24199999999999999</v>
      </c>
      <c r="J295" s="79">
        <v>0.309</v>
      </c>
      <c r="K295" s="79">
        <v>46</v>
      </c>
      <c r="L295" s="79">
        <v>10</v>
      </c>
      <c r="M295" s="79">
        <v>1</v>
      </c>
      <c r="N295" s="79">
        <v>19</v>
      </c>
      <c r="O295" s="79">
        <v>62</v>
      </c>
      <c r="P295" s="79">
        <v>0.42</v>
      </c>
      <c r="Q295" s="79">
        <v>0.72899999999999998</v>
      </c>
      <c r="S295" s="11" t="e">
        <f t="shared" si="4"/>
        <v>#N/A</v>
      </c>
    </row>
    <row r="296" spans="1:19" ht="15" thickBot="1" x14ac:dyDescent="0.35">
      <c r="A296" s="11">
        <v>295</v>
      </c>
      <c r="B296" s="83" t="s">
        <v>2588</v>
      </c>
      <c r="C296" s="46">
        <f>'DRAFT LIST'!D297</f>
        <v>0</v>
      </c>
      <c r="D296" s="80">
        <v>276</v>
      </c>
      <c r="E296" s="80">
        <v>26</v>
      </c>
      <c r="F296" s="80">
        <v>4</v>
      </c>
      <c r="G296" s="80">
        <v>31</v>
      </c>
      <c r="H296" s="80">
        <v>1</v>
      </c>
      <c r="I296" s="80">
        <v>0.252</v>
      </c>
      <c r="J296" s="80">
        <v>0.317</v>
      </c>
      <c r="K296" s="80">
        <v>70</v>
      </c>
      <c r="L296" s="80">
        <v>13</v>
      </c>
      <c r="M296" s="80">
        <v>1</v>
      </c>
      <c r="N296" s="80">
        <v>26</v>
      </c>
      <c r="O296" s="80">
        <v>52</v>
      </c>
      <c r="P296" s="80">
        <v>0.35599999999999998</v>
      </c>
      <c r="Q296" s="80">
        <v>0.67200000000000004</v>
      </c>
      <c r="S296" s="11" t="e">
        <f t="shared" si="4"/>
        <v>#N/A</v>
      </c>
    </row>
    <row r="297" spans="1:19" ht="15" thickBot="1" x14ac:dyDescent="0.35">
      <c r="A297" s="11">
        <v>296</v>
      </c>
      <c r="B297" s="84" t="s">
        <v>2589</v>
      </c>
      <c r="C297" s="46">
        <f>'DRAFT LIST'!D298</f>
        <v>0</v>
      </c>
      <c r="D297" s="79">
        <v>222</v>
      </c>
      <c r="E297" s="79">
        <v>26</v>
      </c>
      <c r="F297" s="79">
        <v>10</v>
      </c>
      <c r="G297" s="79">
        <v>27</v>
      </c>
      <c r="H297" s="79">
        <v>0</v>
      </c>
      <c r="I297" s="79">
        <v>0.23400000000000001</v>
      </c>
      <c r="J297" s="79">
        <v>0.29299999999999998</v>
      </c>
      <c r="K297" s="79">
        <v>52</v>
      </c>
      <c r="L297" s="79">
        <v>10</v>
      </c>
      <c r="M297" s="79">
        <v>0</v>
      </c>
      <c r="N297" s="79">
        <v>19</v>
      </c>
      <c r="O297" s="79">
        <v>68</v>
      </c>
      <c r="P297" s="79">
        <v>0.41899999999999998</v>
      </c>
      <c r="Q297" s="79">
        <v>0.71199999999999997</v>
      </c>
      <c r="S297" s="11" t="e">
        <f t="shared" si="4"/>
        <v>#N/A</v>
      </c>
    </row>
    <row r="298" spans="1:19" ht="24" thickBot="1" x14ac:dyDescent="0.35">
      <c r="A298" s="11">
        <v>297</v>
      </c>
      <c r="B298" s="83" t="s">
        <v>2590</v>
      </c>
      <c r="C298" s="46">
        <f>'DRAFT LIST'!D299</f>
        <v>0</v>
      </c>
      <c r="D298" s="80">
        <v>202</v>
      </c>
      <c r="E298" s="80">
        <v>28</v>
      </c>
      <c r="F298" s="80">
        <v>6</v>
      </c>
      <c r="G298" s="80">
        <v>22</v>
      </c>
      <c r="H298" s="80">
        <v>3</v>
      </c>
      <c r="I298" s="80">
        <v>0.23300000000000001</v>
      </c>
      <c r="J298" s="80">
        <v>0.317</v>
      </c>
      <c r="K298" s="80">
        <v>47</v>
      </c>
      <c r="L298" s="80">
        <v>12</v>
      </c>
      <c r="M298" s="80">
        <v>2</v>
      </c>
      <c r="N298" s="80">
        <v>25</v>
      </c>
      <c r="O298" s="80">
        <v>48</v>
      </c>
      <c r="P298" s="80">
        <v>0.39500000000000002</v>
      </c>
      <c r="Q298" s="80">
        <v>0.71199999999999997</v>
      </c>
      <c r="S298" s="11" t="e">
        <f t="shared" si="4"/>
        <v>#N/A</v>
      </c>
    </row>
    <row r="299" spans="1:19" ht="15" thickBot="1" x14ac:dyDescent="0.35">
      <c r="A299" s="11">
        <v>298</v>
      </c>
      <c r="B299" s="84" t="s">
        <v>2591</v>
      </c>
      <c r="C299" s="46">
        <f>'DRAFT LIST'!D300</f>
        <v>0</v>
      </c>
      <c r="D299" s="79">
        <v>343</v>
      </c>
      <c r="E299" s="79">
        <v>39</v>
      </c>
      <c r="F299" s="79">
        <v>6</v>
      </c>
      <c r="G299" s="79">
        <v>37</v>
      </c>
      <c r="H299" s="79">
        <v>6</v>
      </c>
      <c r="I299" s="79">
        <v>0.26700000000000002</v>
      </c>
      <c r="J299" s="79">
        <v>0.29399999999999998</v>
      </c>
      <c r="K299" s="79">
        <v>92</v>
      </c>
      <c r="L299" s="79">
        <v>21</v>
      </c>
      <c r="M299" s="79">
        <v>3</v>
      </c>
      <c r="N299" s="79">
        <v>13</v>
      </c>
      <c r="O299" s="79">
        <v>54</v>
      </c>
      <c r="P299" s="79">
        <v>0.39300000000000002</v>
      </c>
      <c r="Q299" s="79">
        <v>0.68799999999999994</v>
      </c>
      <c r="S299" s="11" t="e">
        <f t="shared" si="4"/>
        <v>#N/A</v>
      </c>
    </row>
    <row r="300" spans="1:19" ht="15" thickBot="1" x14ac:dyDescent="0.35">
      <c r="A300" s="11">
        <v>299</v>
      </c>
      <c r="B300" s="83" t="s">
        <v>2592</v>
      </c>
      <c r="C300" s="46">
        <f>'DRAFT LIST'!D301</f>
        <v>0</v>
      </c>
      <c r="D300" s="80">
        <v>284</v>
      </c>
      <c r="E300" s="80">
        <v>33</v>
      </c>
      <c r="F300" s="80">
        <v>6</v>
      </c>
      <c r="G300" s="80">
        <v>30</v>
      </c>
      <c r="H300" s="80">
        <v>5</v>
      </c>
      <c r="I300" s="80">
        <v>0.24399999999999999</v>
      </c>
      <c r="J300" s="80">
        <v>0.28100000000000003</v>
      </c>
      <c r="K300" s="80">
        <v>69</v>
      </c>
      <c r="L300" s="80">
        <v>14</v>
      </c>
      <c r="M300" s="80">
        <v>2</v>
      </c>
      <c r="N300" s="80">
        <v>15</v>
      </c>
      <c r="O300" s="80">
        <v>64</v>
      </c>
      <c r="P300" s="80">
        <v>0.36499999999999999</v>
      </c>
      <c r="Q300" s="80">
        <v>0.64600000000000002</v>
      </c>
      <c r="S300" s="11" t="e">
        <f t="shared" si="4"/>
        <v>#N/A</v>
      </c>
    </row>
    <row r="301" spans="1:19" ht="15" thickBot="1" x14ac:dyDescent="0.35">
      <c r="A301" s="11">
        <v>300</v>
      </c>
      <c r="B301" s="84" t="s">
        <v>2593</v>
      </c>
      <c r="C301" s="46">
        <f>'DRAFT LIST'!D302</f>
        <v>0</v>
      </c>
      <c r="D301" s="79">
        <v>201</v>
      </c>
      <c r="E301" s="79">
        <v>23</v>
      </c>
      <c r="F301" s="79">
        <v>7</v>
      </c>
      <c r="G301" s="79">
        <v>28</v>
      </c>
      <c r="H301" s="79">
        <v>1</v>
      </c>
      <c r="I301" s="79">
        <v>0.23400000000000001</v>
      </c>
      <c r="J301" s="79">
        <v>0.32300000000000001</v>
      </c>
      <c r="K301" s="79">
        <v>47</v>
      </c>
      <c r="L301" s="79">
        <v>7</v>
      </c>
      <c r="M301" s="79">
        <v>0</v>
      </c>
      <c r="N301" s="79">
        <v>27</v>
      </c>
      <c r="O301" s="79">
        <v>50</v>
      </c>
      <c r="P301" s="79">
        <v>0.373</v>
      </c>
      <c r="Q301" s="79">
        <v>0.69599999999999995</v>
      </c>
      <c r="S301" s="11" t="e">
        <f t="shared" si="4"/>
        <v>#N/A</v>
      </c>
    </row>
    <row r="302" spans="1:19" ht="15" thickBot="1" x14ac:dyDescent="0.35">
      <c r="A302" s="11">
        <v>301</v>
      </c>
      <c r="B302" s="83" t="s">
        <v>2594</v>
      </c>
      <c r="C302" s="46">
        <f>'DRAFT LIST'!D303</f>
        <v>0</v>
      </c>
      <c r="D302" s="80">
        <v>226</v>
      </c>
      <c r="E302" s="80">
        <v>31</v>
      </c>
      <c r="F302" s="80">
        <v>8</v>
      </c>
      <c r="G302" s="80">
        <v>25</v>
      </c>
      <c r="H302" s="80">
        <v>4</v>
      </c>
      <c r="I302" s="80">
        <v>0.246</v>
      </c>
      <c r="J302" s="80">
        <v>0.30099999999999999</v>
      </c>
      <c r="K302" s="80">
        <v>56</v>
      </c>
      <c r="L302" s="80">
        <v>10</v>
      </c>
      <c r="M302" s="80">
        <v>1</v>
      </c>
      <c r="N302" s="80">
        <v>18</v>
      </c>
      <c r="O302" s="80">
        <v>67</v>
      </c>
      <c r="P302" s="80">
        <v>0.40100000000000002</v>
      </c>
      <c r="Q302" s="80">
        <v>0.70099999999999996</v>
      </c>
      <c r="S302" s="11" t="e">
        <f t="shared" si="4"/>
        <v>#N/A</v>
      </c>
    </row>
    <row r="303" spans="1:19" ht="15" thickBot="1" x14ac:dyDescent="0.35">
      <c r="A303" s="11">
        <v>302</v>
      </c>
      <c r="B303" s="84" t="s">
        <v>2595</v>
      </c>
      <c r="C303" s="46">
        <f>'DRAFT LIST'!D304</f>
        <v>0</v>
      </c>
      <c r="D303" s="79">
        <v>333</v>
      </c>
      <c r="E303" s="79">
        <v>36</v>
      </c>
      <c r="F303" s="79">
        <v>5</v>
      </c>
      <c r="G303" s="79">
        <v>32</v>
      </c>
      <c r="H303" s="79">
        <v>10</v>
      </c>
      <c r="I303" s="79">
        <v>0.26800000000000002</v>
      </c>
      <c r="J303" s="79">
        <v>0.29299999999999998</v>
      </c>
      <c r="K303" s="79">
        <v>89</v>
      </c>
      <c r="L303" s="79">
        <v>15</v>
      </c>
      <c r="M303" s="79">
        <v>3</v>
      </c>
      <c r="N303" s="79">
        <v>12</v>
      </c>
      <c r="O303" s="79">
        <v>73</v>
      </c>
      <c r="P303" s="79">
        <v>0.377</v>
      </c>
      <c r="Q303" s="79">
        <v>0.67</v>
      </c>
      <c r="S303" s="11" t="e">
        <f t="shared" si="4"/>
        <v>#N/A</v>
      </c>
    </row>
    <row r="304" spans="1:19" ht="23.4" thickBot="1" x14ac:dyDescent="0.35">
      <c r="A304" s="11">
        <v>303</v>
      </c>
      <c r="B304" s="83" t="s">
        <v>2596</v>
      </c>
      <c r="C304" s="46">
        <f>'DRAFT LIST'!D305</f>
        <v>0</v>
      </c>
      <c r="D304" s="80">
        <v>250</v>
      </c>
      <c r="E304" s="80">
        <v>31</v>
      </c>
      <c r="F304" s="80">
        <v>10</v>
      </c>
      <c r="G304" s="80">
        <v>32</v>
      </c>
      <c r="H304" s="80">
        <v>5</v>
      </c>
      <c r="I304" s="80">
        <v>0.23300000000000001</v>
      </c>
      <c r="J304" s="80">
        <v>0.29399999999999998</v>
      </c>
      <c r="K304" s="80">
        <v>58</v>
      </c>
      <c r="L304" s="80">
        <v>13</v>
      </c>
      <c r="M304" s="80">
        <v>2</v>
      </c>
      <c r="N304" s="80">
        <v>21</v>
      </c>
      <c r="O304" s="80">
        <v>69</v>
      </c>
      <c r="P304" s="80">
        <v>0.42199999999999999</v>
      </c>
      <c r="Q304" s="80">
        <v>0.71599999999999997</v>
      </c>
      <c r="S304" s="11" t="e">
        <f t="shared" si="4"/>
        <v>#N/A</v>
      </c>
    </row>
    <row r="305" spans="1:19" ht="15" thickBot="1" x14ac:dyDescent="0.35">
      <c r="A305" s="11">
        <v>304</v>
      </c>
      <c r="B305" s="84" t="s">
        <v>2597</v>
      </c>
      <c r="C305" s="46">
        <f>'DRAFT LIST'!D306</f>
        <v>0</v>
      </c>
      <c r="D305" s="79">
        <v>281</v>
      </c>
      <c r="E305" s="79">
        <v>32</v>
      </c>
      <c r="F305" s="79">
        <v>5</v>
      </c>
      <c r="G305" s="79">
        <v>26</v>
      </c>
      <c r="H305" s="79">
        <v>6</v>
      </c>
      <c r="I305" s="79">
        <v>0.24199999999999999</v>
      </c>
      <c r="J305" s="79">
        <v>0.32100000000000001</v>
      </c>
      <c r="K305" s="79">
        <v>68</v>
      </c>
      <c r="L305" s="79">
        <v>13</v>
      </c>
      <c r="M305" s="79">
        <v>2</v>
      </c>
      <c r="N305" s="79">
        <v>33</v>
      </c>
      <c r="O305" s="79">
        <v>52</v>
      </c>
      <c r="P305" s="79">
        <v>0.34300000000000003</v>
      </c>
      <c r="Q305" s="79">
        <v>0.66400000000000003</v>
      </c>
      <c r="S305" s="11" t="e">
        <f t="shared" si="4"/>
        <v>#N/A</v>
      </c>
    </row>
    <row r="306" spans="1:19" ht="23.4" thickBot="1" x14ac:dyDescent="0.35">
      <c r="A306" s="11">
        <v>305</v>
      </c>
      <c r="B306" s="83" t="s">
        <v>2598</v>
      </c>
      <c r="C306" s="46">
        <f>'DRAFT LIST'!D307</f>
        <v>0</v>
      </c>
      <c r="D306" s="80">
        <v>287</v>
      </c>
      <c r="E306" s="80">
        <v>40</v>
      </c>
      <c r="F306" s="80">
        <v>7</v>
      </c>
      <c r="G306" s="80">
        <v>33</v>
      </c>
      <c r="H306" s="80">
        <v>5</v>
      </c>
      <c r="I306" s="80">
        <v>0.26600000000000001</v>
      </c>
      <c r="J306" s="80">
        <v>0.312</v>
      </c>
      <c r="K306" s="80">
        <v>76</v>
      </c>
      <c r="L306" s="80">
        <v>17</v>
      </c>
      <c r="M306" s="80">
        <v>1</v>
      </c>
      <c r="N306" s="80">
        <v>19</v>
      </c>
      <c r="O306" s="80">
        <v>52</v>
      </c>
      <c r="P306" s="80">
        <v>0.40799999999999997</v>
      </c>
      <c r="Q306" s="80">
        <v>0.72</v>
      </c>
      <c r="S306" s="11" t="e">
        <f t="shared" si="4"/>
        <v>#N/A</v>
      </c>
    </row>
    <row r="307" spans="1:19" ht="15" thickBot="1" x14ac:dyDescent="0.35">
      <c r="A307" s="11">
        <v>306</v>
      </c>
      <c r="B307" s="84" t="s">
        <v>2599</v>
      </c>
      <c r="C307" s="46">
        <f>'DRAFT LIST'!D308</f>
        <v>0</v>
      </c>
      <c r="D307" s="79">
        <v>296</v>
      </c>
      <c r="E307" s="79">
        <v>38</v>
      </c>
      <c r="F307" s="79">
        <v>3</v>
      </c>
      <c r="G307" s="79">
        <v>22</v>
      </c>
      <c r="H307" s="79">
        <v>7</v>
      </c>
      <c r="I307" s="79">
        <v>0.27500000000000002</v>
      </c>
      <c r="J307" s="79">
        <v>0.32800000000000001</v>
      </c>
      <c r="K307" s="79">
        <v>81</v>
      </c>
      <c r="L307" s="79">
        <v>14</v>
      </c>
      <c r="M307" s="79">
        <v>3</v>
      </c>
      <c r="N307" s="79">
        <v>23</v>
      </c>
      <c r="O307" s="79">
        <v>32</v>
      </c>
      <c r="P307" s="79">
        <v>0.37</v>
      </c>
      <c r="Q307" s="79">
        <v>0.69799999999999995</v>
      </c>
      <c r="S307" s="11" t="e">
        <f t="shared" si="4"/>
        <v>#N/A</v>
      </c>
    </row>
    <row r="308" spans="1:19" ht="15" thickBot="1" x14ac:dyDescent="0.35">
      <c r="A308" s="11">
        <v>307</v>
      </c>
      <c r="B308" s="83" t="s">
        <v>2600</v>
      </c>
      <c r="C308" s="46">
        <f>'DRAFT LIST'!D309</f>
        <v>0</v>
      </c>
      <c r="D308" s="80">
        <v>138</v>
      </c>
      <c r="E308" s="80">
        <v>14</v>
      </c>
      <c r="F308" s="80">
        <v>3</v>
      </c>
      <c r="G308" s="80">
        <v>17</v>
      </c>
      <c r="H308" s="80">
        <v>1</v>
      </c>
      <c r="I308" s="80">
        <v>0.25</v>
      </c>
      <c r="J308" s="80">
        <v>0.30199999999999999</v>
      </c>
      <c r="K308" s="80">
        <v>35</v>
      </c>
      <c r="L308" s="80">
        <v>8</v>
      </c>
      <c r="M308" s="80">
        <v>0</v>
      </c>
      <c r="N308" s="80">
        <v>10</v>
      </c>
      <c r="O308" s="80">
        <v>26</v>
      </c>
      <c r="P308" s="80">
        <v>0.38500000000000001</v>
      </c>
      <c r="Q308" s="80">
        <v>0.68799999999999994</v>
      </c>
      <c r="S308" s="11" t="e">
        <f t="shared" si="4"/>
        <v>#N/A</v>
      </c>
    </row>
    <row r="309" spans="1:19" ht="15" thickBot="1" x14ac:dyDescent="0.35">
      <c r="A309" s="11">
        <v>308</v>
      </c>
      <c r="B309" s="84" t="s">
        <v>2601</v>
      </c>
      <c r="C309" s="46">
        <f>'DRAFT LIST'!D310</f>
        <v>0</v>
      </c>
      <c r="D309" s="79">
        <v>308</v>
      </c>
      <c r="E309" s="79">
        <v>33</v>
      </c>
      <c r="F309" s="79">
        <v>9</v>
      </c>
      <c r="G309" s="79">
        <v>34</v>
      </c>
      <c r="H309" s="79">
        <v>2</v>
      </c>
      <c r="I309" s="79">
        <v>0.26500000000000001</v>
      </c>
      <c r="J309" s="79">
        <v>0.313</v>
      </c>
      <c r="K309" s="79">
        <v>81</v>
      </c>
      <c r="L309" s="79">
        <v>16</v>
      </c>
      <c r="M309" s="79">
        <v>1</v>
      </c>
      <c r="N309" s="79">
        <v>22</v>
      </c>
      <c r="O309" s="79">
        <v>60</v>
      </c>
      <c r="P309" s="79">
        <v>0.40899999999999997</v>
      </c>
      <c r="Q309" s="79">
        <v>0.72299999999999998</v>
      </c>
      <c r="S309" s="11" t="e">
        <f t="shared" si="4"/>
        <v>#N/A</v>
      </c>
    </row>
    <row r="310" spans="1:19" ht="15" thickBot="1" x14ac:dyDescent="0.35">
      <c r="A310" s="11">
        <v>309</v>
      </c>
      <c r="B310" s="83" t="s">
        <v>2602</v>
      </c>
      <c r="C310" s="46">
        <f>'DRAFT LIST'!D311</f>
        <v>0</v>
      </c>
      <c r="D310" s="80">
        <v>211</v>
      </c>
      <c r="E310" s="80">
        <v>27</v>
      </c>
      <c r="F310" s="80">
        <v>8</v>
      </c>
      <c r="G310" s="80">
        <v>30</v>
      </c>
      <c r="H310" s="80">
        <v>2</v>
      </c>
      <c r="I310" s="80">
        <v>0.245</v>
      </c>
      <c r="J310" s="80">
        <v>0.29599999999999999</v>
      </c>
      <c r="K310" s="80">
        <v>52</v>
      </c>
      <c r="L310" s="80">
        <v>11</v>
      </c>
      <c r="M310" s="80">
        <v>1</v>
      </c>
      <c r="N310" s="80">
        <v>16</v>
      </c>
      <c r="O310" s="80">
        <v>55</v>
      </c>
      <c r="P310" s="80">
        <v>0.41199999999999998</v>
      </c>
      <c r="Q310" s="80">
        <v>0.70799999999999996</v>
      </c>
      <c r="S310" s="11" t="e">
        <f t="shared" si="4"/>
        <v>#N/A</v>
      </c>
    </row>
    <row r="311" spans="1:19" ht="15" thickBot="1" x14ac:dyDescent="0.35">
      <c r="A311" s="11">
        <v>310</v>
      </c>
      <c r="B311" s="84" t="s">
        <v>2603</v>
      </c>
      <c r="C311" s="46">
        <f>'DRAFT LIST'!D312</f>
        <v>0</v>
      </c>
      <c r="D311" s="79">
        <v>178</v>
      </c>
      <c r="E311" s="79">
        <v>20</v>
      </c>
      <c r="F311" s="79">
        <v>4</v>
      </c>
      <c r="G311" s="79">
        <v>21</v>
      </c>
      <c r="H311" s="79">
        <v>2</v>
      </c>
      <c r="I311" s="79">
        <v>0.253</v>
      </c>
      <c r="J311" s="79">
        <v>0.312</v>
      </c>
      <c r="K311" s="79">
        <v>45</v>
      </c>
      <c r="L311" s="79">
        <v>12</v>
      </c>
      <c r="M311" s="79">
        <v>1</v>
      </c>
      <c r="N311" s="79">
        <v>15</v>
      </c>
      <c r="O311" s="79">
        <v>30</v>
      </c>
      <c r="P311" s="79">
        <v>0.36899999999999999</v>
      </c>
      <c r="Q311" s="79">
        <v>0.68100000000000005</v>
      </c>
      <c r="S311" s="11" t="e">
        <f t="shared" si="4"/>
        <v>#N/A</v>
      </c>
    </row>
    <row r="312" spans="1:19" ht="24" thickBot="1" x14ac:dyDescent="0.35">
      <c r="A312" s="11">
        <v>311</v>
      </c>
      <c r="B312" s="83" t="s">
        <v>2604</v>
      </c>
      <c r="C312" s="46">
        <f>'DRAFT LIST'!D313</f>
        <v>0</v>
      </c>
      <c r="D312" s="80">
        <v>220</v>
      </c>
      <c r="E312" s="80">
        <v>35</v>
      </c>
      <c r="F312" s="80">
        <v>4</v>
      </c>
      <c r="G312" s="80">
        <v>20</v>
      </c>
      <c r="H312" s="80">
        <v>13</v>
      </c>
      <c r="I312" s="80">
        <v>0.24299999999999999</v>
      </c>
      <c r="J312" s="80">
        <v>0.318</v>
      </c>
      <c r="K312" s="80">
        <v>53</v>
      </c>
      <c r="L312" s="80">
        <v>11</v>
      </c>
      <c r="M312" s="80">
        <v>2</v>
      </c>
      <c r="N312" s="80">
        <v>24</v>
      </c>
      <c r="O312" s="80">
        <v>61</v>
      </c>
      <c r="P312" s="80">
        <v>0.35199999999999998</v>
      </c>
      <c r="Q312" s="80">
        <v>0.67</v>
      </c>
      <c r="S312" s="11" t="e">
        <f t="shared" si="4"/>
        <v>#N/A</v>
      </c>
    </row>
    <row r="313" spans="1:19" ht="15" thickBot="1" x14ac:dyDescent="0.35">
      <c r="A313" s="11">
        <v>312</v>
      </c>
      <c r="B313" s="84" t="s">
        <v>2605</v>
      </c>
      <c r="C313" s="46">
        <f>'DRAFT LIST'!D314</f>
        <v>0</v>
      </c>
      <c r="D313" s="79">
        <v>351</v>
      </c>
      <c r="E313" s="79">
        <v>43</v>
      </c>
      <c r="F313" s="79">
        <v>15</v>
      </c>
      <c r="G313" s="79">
        <v>48</v>
      </c>
      <c r="H313" s="79">
        <v>1</v>
      </c>
      <c r="I313" s="79">
        <v>0.221</v>
      </c>
      <c r="J313" s="79">
        <v>0.29899999999999999</v>
      </c>
      <c r="K313" s="79">
        <v>78</v>
      </c>
      <c r="L313" s="79">
        <v>15</v>
      </c>
      <c r="M313" s="79">
        <v>1</v>
      </c>
      <c r="N313" s="79">
        <v>39</v>
      </c>
      <c r="O313" s="79">
        <v>114</v>
      </c>
      <c r="P313" s="79">
        <v>0.39800000000000002</v>
      </c>
      <c r="Q313" s="79">
        <v>0.69799999999999995</v>
      </c>
      <c r="S313" s="11" t="e">
        <f t="shared" si="4"/>
        <v>#N/A</v>
      </c>
    </row>
    <row r="314" spans="1:19" ht="15" thickBot="1" x14ac:dyDescent="0.35">
      <c r="A314" s="11">
        <v>313</v>
      </c>
      <c r="B314" s="83" t="s">
        <v>2606</v>
      </c>
      <c r="C314" s="46">
        <f>'DRAFT LIST'!D315</f>
        <v>0</v>
      </c>
      <c r="D314" s="80">
        <v>317</v>
      </c>
      <c r="E314" s="80">
        <v>35</v>
      </c>
      <c r="F314" s="80">
        <v>4</v>
      </c>
      <c r="G314" s="80">
        <v>29</v>
      </c>
      <c r="H314" s="80">
        <v>7</v>
      </c>
      <c r="I314" s="80">
        <v>0.24199999999999999</v>
      </c>
      <c r="J314" s="80">
        <v>0.32200000000000001</v>
      </c>
      <c r="K314" s="80">
        <v>77</v>
      </c>
      <c r="L314" s="80">
        <v>16</v>
      </c>
      <c r="M314" s="80">
        <v>3</v>
      </c>
      <c r="N314" s="80">
        <v>37</v>
      </c>
      <c r="O314" s="80">
        <v>69</v>
      </c>
      <c r="P314" s="80">
        <v>0.34300000000000003</v>
      </c>
      <c r="Q314" s="80">
        <v>0.66500000000000004</v>
      </c>
      <c r="S314" s="11" t="e">
        <f t="shared" si="4"/>
        <v>#N/A</v>
      </c>
    </row>
    <row r="315" spans="1:19" ht="15" thickBot="1" x14ac:dyDescent="0.35">
      <c r="A315" s="11">
        <v>314</v>
      </c>
      <c r="B315" s="84" t="s">
        <v>2607</v>
      </c>
      <c r="C315" s="46">
        <f>'DRAFT LIST'!D316</f>
        <v>0</v>
      </c>
      <c r="D315" s="79">
        <v>206</v>
      </c>
      <c r="E315" s="79">
        <v>26</v>
      </c>
      <c r="F315" s="79">
        <v>5</v>
      </c>
      <c r="G315" s="79">
        <v>23</v>
      </c>
      <c r="H315" s="79">
        <v>5</v>
      </c>
      <c r="I315" s="79">
        <v>0.23799999999999999</v>
      </c>
      <c r="J315" s="79">
        <v>0.309</v>
      </c>
      <c r="K315" s="79">
        <v>49</v>
      </c>
      <c r="L315" s="79">
        <v>14</v>
      </c>
      <c r="M315" s="79">
        <v>2</v>
      </c>
      <c r="N315" s="79">
        <v>21</v>
      </c>
      <c r="O315" s="79">
        <v>38</v>
      </c>
      <c r="P315" s="79">
        <v>0.38100000000000001</v>
      </c>
      <c r="Q315" s="79">
        <v>0.69</v>
      </c>
      <c r="S315" s="11" t="e">
        <f t="shared" si="4"/>
        <v>#N/A</v>
      </c>
    </row>
    <row r="316" spans="1:19" ht="23.4" thickBot="1" x14ac:dyDescent="0.35">
      <c r="A316" s="11">
        <v>315</v>
      </c>
      <c r="B316" s="83" t="s">
        <v>2608</v>
      </c>
      <c r="C316" s="46">
        <f>'DRAFT LIST'!D317</f>
        <v>0</v>
      </c>
      <c r="D316" s="80">
        <v>255</v>
      </c>
      <c r="E316" s="80">
        <v>30</v>
      </c>
      <c r="F316" s="80">
        <v>7</v>
      </c>
      <c r="G316" s="80">
        <v>28</v>
      </c>
      <c r="H316" s="80">
        <v>4</v>
      </c>
      <c r="I316" s="80">
        <v>0.26</v>
      </c>
      <c r="J316" s="80">
        <v>0.29399999999999998</v>
      </c>
      <c r="K316" s="80">
        <v>66</v>
      </c>
      <c r="L316" s="80">
        <v>14</v>
      </c>
      <c r="M316" s="80">
        <v>1</v>
      </c>
      <c r="N316" s="80">
        <v>12</v>
      </c>
      <c r="O316" s="80">
        <v>56</v>
      </c>
      <c r="P316" s="80">
        <v>0.41</v>
      </c>
      <c r="Q316" s="80">
        <v>0.70399999999999996</v>
      </c>
      <c r="S316" s="11" t="e">
        <f t="shared" si="4"/>
        <v>#N/A</v>
      </c>
    </row>
    <row r="317" spans="1:19" ht="23.4" thickBot="1" x14ac:dyDescent="0.35">
      <c r="A317" s="11">
        <v>316</v>
      </c>
      <c r="B317" s="84" t="s">
        <v>2609</v>
      </c>
      <c r="C317" s="46">
        <f>'DRAFT LIST'!D318</f>
        <v>0</v>
      </c>
      <c r="D317" s="79">
        <v>314</v>
      </c>
      <c r="E317" s="79">
        <v>38</v>
      </c>
      <c r="F317" s="79">
        <v>8</v>
      </c>
      <c r="G317" s="79">
        <v>35</v>
      </c>
      <c r="H317" s="79">
        <v>4</v>
      </c>
      <c r="I317" s="79">
        <v>0.24399999999999999</v>
      </c>
      <c r="J317" s="79">
        <v>0.29599999999999999</v>
      </c>
      <c r="K317" s="79">
        <v>77</v>
      </c>
      <c r="L317" s="79">
        <v>15</v>
      </c>
      <c r="M317" s="79">
        <v>1</v>
      </c>
      <c r="N317" s="79">
        <v>23</v>
      </c>
      <c r="O317" s="79">
        <v>59</v>
      </c>
      <c r="P317" s="79">
        <v>0.39200000000000002</v>
      </c>
      <c r="Q317" s="79">
        <v>0.68799999999999994</v>
      </c>
      <c r="S317" s="11" t="e">
        <f t="shared" si="4"/>
        <v>#N/A</v>
      </c>
    </row>
    <row r="318" spans="1:19" ht="15" thickBot="1" x14ac:dyDescent="0.35">
      <c r="A318" s="11">
        <v>317</v>
      </c>
      <c r="B318" s="83" t="s">
        <v>2610</v>
      </c>
      <c r="C318" s="46">
        <f>'DRAFT LIST'!D319</f>
        <v>0</v>
      </c>
      <c r="D318" s="80">
        <v>296</v>
      </c>
      <c r="E318" s="80">
        <v>36</v>
      </c>
      <c r="F318" s="80">
        <v>3</v>
      </c>
      <c r="G318" s="80">
        <v>26</v>
      </c>
      <c r="H318" s="80">
        <v>10</v>
      </c>
      <c r="I318" s="80">
        <v>0.252</v>
      </c>
      <c r="J318" s="80">
        <v>0.29299999999999998</v>
      </c>
      <c r="K318" s="80">
        <v>74</v>
      </c>
      <c r="L318" s="80">
        <v>19</v>
      </c>
      <c r="M318" s="80">
        <v>2</v>
      </c>
      <c r="N318" s="80">
        <v>17</v>
      </c>
      <c r="O318" s="80">
        <v>60</v>
      </c>
      <c r="P318" s="80">
        <v>0.36</v>
      </c>
      <c r="Q318" s="80">
        <v>0.65300000000000002</v>
      </c>
      <c r="S318" s="11" t="e">
        <f t="shared" si="4"/>
        <v>#N/A</v>
      </c>
    </row>
    <row r="319" spans="1:19" ht="15" thickBot="1" x14ac:dyDescent="0.35">
      <c r="A319" s="11">
        <v>318</v>
      </c>
      <c r="B319" s="84" t="s">
        <v>2611</v>
      </c>
      <c r="C319" s="46">
        <f>'DRAFT LIST'!D320</f>
        <v>0</v>
      </c>
      <c r="D319" s="79">
        <v>251</v>
      </c>
      <c r="E319" s="79">
        <v>34</v>
      </c>
      <c r="F319" s="79">
        <v>7</v>
      </c>
      <c r="G319" s="79">
        <v>35</v>
      </c>
      <c r="H319" s="79">
        <v>9</v>
      </c>
      <c r="I319" s="79">
        <v>0.26</v>
      </c>
      <c r="J319" s="79">
        <v>0.313</v>
      </c>
      <c r="K319" s="79">
        <v>65</v>
      </c>
      <c r="L319" s="79">
        <v>15</v>
      </c>
      <c r="M319" s="79">
        <v>4</v>
      </c>
      <c r="N319" s="79">
        <v>20</v>
      </c>
      <c r="O319" s="79">
        <v>57</v>
      </c>
      <c r="P319" s="79">
        <v>0.443</v>
      </c>
      <c r="Q319" s="79">
        <v>0.75700000000000001</v>
      </c>
      <c r="S319" s="11" t="e">
        <f t="shared" si="4"/>
        <v>#N/A</v>
      </c>
    </row>
    <row r="320" spans="1:19" ht="15" thickBot="1" x14ac:dyDescent="0.35">
      <c r="A320" s="11">
        <v>319</v>
      </c>
      <c r="B320" s="83" t="s">
        <v>2612</v>
      </c>
      <c r="C320" s="46">
        <f>'DRAFT LIST'!D321</f>
        <v>0</v>
      </c>
      <c r="D320" s="80">
        <v>328</v>
      </c>
      <c r="E320" s="80">
        <v>39</v>
      </c>
      <c r="F320" s="80">
        <v>3</v>
      </c>
      <c r="G320" s="80">
        <v>29</v>
      </c>
      <c r="H320" s="80">
        <v>3</v>
      </c>
      <c r="I320" s="80">
        <v>0.26700000000000002</v>
      </c>
      <c r="J320" s="80">
        <v>0.315</v>
      </c>
      <c r="K320" s="80">
        <v>88</v>
      </c>
      <c r="L320" s="80">
        <v>16</v>
      </c>
      <c r="M320" s="80">
        <v>1</v>
      </c>
      <c r="N320" s="80">
        <v>23</v>
      </c>
      <c r="O320" s="80">
        <v>67</v>
      </c>
      <c r="P320" s="80">
        <v>0.35099999999999998</v>
      </c>
      <c r="Q320" s="80">
        <v>0.66600000000000004</v>
      </c>
      <c r="S320" s="11" t="e">
        <f t="shared" si="4"/>
        <v>#N/A</v>
      </c>
    </row>
    <row r="321" spans="1:19" ht="15" thickBot="1" x14ac:dyDescent="0.35">
      <c r="A321" s="11">
        <v>320</v>
      </c>
      <c r="B321" s="84" t="s">
        <v>2613</v>
      </c>
      <c r="C321" s="46">
        <f>'DRAFT LIST'!D322</f>
        <v>0</v>
      </c>
      <c r="D321" s="79">
        <v>517</v>
      </c>
      <c r="E321" s="79">
        <v>52</v>
      </c>
      <c r="F321" s="79">
        <v>4</v>
      </c>
      <c r="G321" s="79">
        <v>45</v>
      </c>
      <c r="H321" s="79">
        <v>4</v>
      </c>
      <c r="I321" s="79">
        <v>0.25700000000000001</v>
      </c>
      <c r="J321" s="79">
        <v>0.29799999999999999</v>
      </c>
      <c r="K321" s="79">
        <v>133</v>
      </c>
      <c r="L321" s="79">
        <v>20</v>
      </c>
      <c r="M321" s="79">
        <v>6</v>
      </c>
      <c r="N321" s="79">
        <v>30</v>
      </c>
      <c r="O321" s="79">
        <v>80</v>
      </c>
      <c r="P321" s="79">
        <v>0.34200000000000003</v>
      </c>
      <c r="Q321" s="79">
        <v>0.63900000000000001</v>
      </c>
      <c r="S321" s="11" t="e">
        <f t="shared" si="4"/>
        <v>#N/A</v>
      </c>
    </row>
    <row r="322" spans="1:19" ht="15" thickBot="1" x14ac:dyDescent="0.35">
      <c r="A322" s="11">
        <v>321</v>
      </c>
      <c r="B322" s="83" t="s">
        <v>2614</v>
      </c>
      <c r="C322" s="46">
        <f>'DRAFT LIST'!D323</f>
        <v>0</v>
      </c>
      <c r="D322" s="80">
        <v>151</v>
      </c>
      <c r="E322" s="80">
        <v>18</v>
      </c>
      <c r="F322" s="80">
        <v>3</v>
      </c>
      <c r="G322" s="80">
        <v>16</v>
      </c>
      <c r="H322" s="80">
        <v>2</v>
      </c>
      <c r="I322" s="80">
        <v>0.25700000000000001</v>
      </c>
      <c r="J322" s="80">
        <v>0.316</v>
      </c>
      <c r="K322" s="80">
        <v>39</v>
      </c>
      <c r="L322" s="80">
        <v>9</v>
      </c>
      <c r="M322" s="80">
        <v>2</v>
      </c>
      <c r="N322" s="80">
        <v>13</v>
      </c>
      <c r="O322" s="80">
        <v>36</v>
      </c>
      <c r="P322" s="80">
        <v>0.36799999999999999</v>
      </c>
      <c r="Q322" s="80">
        <v>0.68400000000000005</v>
      </c>
      <c r="S322" s="11" t="e">
        <f t="shared" si="4"/>
        <v>#N/A</v>
      </c>
    </row>
    <row r="323" spans="1:19" ht="23.4" thickBot="1" x14ac:dyDescent="0.35">
      <c r="A323" s="11">
        <v>322</v>
      </c>
      <c r="B323" s="84" t="s">
        <v>2615</v>
      </c>
      <c r="C323" s="46">
        <f>'DRAFT LIST'!D324</f>
        <v>0</v>
      </c>
      <c r="D323" s="79">
        <v>150</v>
      </c>
      <c r="E323" s="79">
        <v>18</v>
      </c>
      <c r="F323" s="79">
        <v>6</v>
      </c>
      <c r="G323" s="79">
        <v>19</v>
      </c>
      <c r="H323" s="79">
        <v>1</v>
      </c>
      <c r="I323" s="79">
        <v>0.22600000000000001</v>
      </c>
      <c r="J323" s="79">
        <v>0.29699999999999999</v>
      </c>
      <c r="K323" s="79">
        <v>34</v>
      </c>
      <c r="L323" s="79">
        <v>9</v>
      </c>
      <c r="M323" s="79">
        <v>1</v>
      </c>
      <c r="N323" s="79">
        <v>15</v>
      </c>
      <c r="O323" s="79">
        <v>32</v>
      </c>
      <c r="P323" s="79">
        <v>0.40799999999999997</v>
      </c>
      <c r="Q323" s="79">
        <v>0.70499999999999996</v>
      </c>
      <c r="S323" s="11" t="e">
        <f t="shared" ref="S323:S386" si="5">IF(MATCH(B323,$C$2:$C$760,0),"Y","N")</f>
        <v>#N/A</v>
      </c>
    </row>
    <row r="324" spans="1:19" ht="15" thickBot="1" x14ac:dyDescent="0.35">
      <c r="A324" s="11">
        <v>323</v>
      </c>
      <c r="B324" s="83" t="s">
        <v>2616</v>
      </c>
      <c r="C324" s="46">
        <f>'DRAFT LIST'!D325</f>
        <v>0</v>
      </c>
      <c r="D324" s="80">
        <v>146</v>
      </c>
      <c r="E324" s="80">
        <v>20</v>
      </c>
      <c r="F324" s="80">
        <v>4</v>
      </c>
      <c r="G324" s="80">
        <v>16</v>
      </c>
      <c r="H324" s="80">
        <v>2</v>
      </c>
      <c r="I324" s="80">
        <v>0.26200000000000001</v>
      </c>
      <c r="J324" s="80">
        <v>0.33300000000000002</v>
      </c>
      <c r="K324" s="80">
        <v>38</v>
      </c>
      <c r="L324" s="80">
        <v>6</v>
      </c>
      <c r="M324" s="80">
        <v>2</v>
      </c>
      <c r="N324" s="80">
        <v>16</v>
      </c>
      <c r="O324" s="80">
        <v>37</v>
      </c>
      <c r="P324" s="80">
        <v>0.40400000000000003</v>
      </c>
      <c r="Q324" s="80">
        <v>0.73699999999999999</v>
      </c>
      <c r="S324" s="11" t="e">
        <f t="shared" si="5"/>
        <v>#N/A</v>
      </c>
    </row>
    <row r="325" spans="1:19" ht="15" thickBot="1" x14ac:dyDescent="0.35">
      <c r="A325" s="11">
        <v>324</v>
      </c>
      <c r="B325" s="84" t="s">
        <v>2617</v>
      </c>
      <c r="C325" s="46">
        <f>'DRAFT LIST'!D326</f>
        <v>0</v>
      </c>
      <c r="D325" s="79">
        <v>221</v>
      </c>
      <c r="E325" s="79">
        <v>26</v>
      </c>
      <c r="F325" s="79">
        <v>7</v>
      </c>
      <c r="G325" s="79">
        <v>24</v>
      </c>
      <c r="H325" s="79">
        <v>10</v>
      </c>
      <c r="I325" s="79">
        <v>0.22800000000000001</v>
      </c>
      <c r="J325" s="79">
        <v>0.28699999999999998</v>
      </c>
      <c r="K325" s="79">
        <v>51</v>
      </c>
      <c r="L325" s="79">
        <v>10</v>
      </c>
      <c r="M325" s="79">
        <v>1</v>
      </c>
      <c r="N325" s="79">
        <v>18</v>
      </c>
      <c r="O325" s="79">
        <v>78</v>
      </c>
      <c r="P325" s="79">
        <v>0.36799999999999999</v>
      </c>
      <c r="Q325" s="79">
        <v>0.65500000000000003</v>
      </c>
      <c r="S325" s="11" t="e">
        <f t="shared" si="5"/>
        <v>#N/A</v>
      </c>
    </row>
    <row r="326" spans="1:19" ht="23.4" thickBot="1" x14ac:dyDescent="0.35">
      <c r="A326" s="11">
        <v>325</v>
      </c>
      <c r="B326" s="83" t="s">
        <v>2618</v>
      </c>
      <c r="C326" s="46">
        <f>'DRAFT LIST'!D327</f>
        <v>0</v>
      </c>
      <c r="D326" s="80">
        <v>204</v>
      </c>
      <c r="E326" s="80">
        <v>24</v>
      </c>
      <c r="F326" s="80">
        <v>6</v>
      </c>
      <c r="G326" s="80">
        <v>21</v>
      </c>
      <c r="H326" s="80">
        <v>2</v>
      </c>
      <c r="I326" s="80">
        <v>0.23899999999999999</v>
      </c>
      <c r="J326" s="80">
        <v>0.29899999999999999</v>
      </c>
      <c r="K326" s="80">
        <v>49</v>
      </c>
      <c r="L326" s="80">
        <v>10</v>
      </c>
      <c r="M326" s="80">
        <v>1</v>
      </c>
      <c r="N326" s="80">
        <v>18</v>
      </c>
      <c r="O326" s="80">
        <v>46</v>
      </c>
      <c r="P326" s="80">
        <v>0.38700000000000001</v>
      </c>
      <c r="Q326" s="80">
        <v>0.68600000000000005</v>
      </c>
      <c r="S326" s="11" t="e">
        <f t="shared" si="5"/>
        <v>#N/A</v>
      </c>
    </row>
    <row r="327" spans="1:19" ht="15" thickBot="1" x14ac:dyDescent="0.35">
      <c r="A327" s="11">
        <v>326</v>
      </c>
      <c r="B327" s="84" t="s">
        <v>2619</v>
      </c>
      <c r="C327" s="46">
        <f>'DRAFT LIST'!D328</f>
        <v>0</v>
      </c>
      <c r="D327" s="79">
        <v>153</v>
      </c>
      <c r="E327" s="79">
        <v>21</v>
      </c>
      <c r="F327" s="79">
        <v>6</v>
      </c>
      <c r="G327" s="79">
        <v>19</v>
      </c>
      <c r="H327" s="79">
        <v>5</v>
      </c>
      <c r="I327" s="79">
        <v>0.23899999999999999</v>
      </c>
      <c r="J327" s="79">
        <v>0.29599999999999999</v>
      </c>
      <c r="K327" s="79">
        <v>37</v>
      </c>
      <c r="L327" s="79">
        <v>7</v>
      </c>
      <c r="M327" s="79">
        <v>2</v>
      </c>
      <c r="N327" s="79">
        <v>12</v>
      </c>
      <c r="O327" s="79">
        <v>49</v>
      </c>
      <c r="P327" s="79">
        <v>0.41899999999999998</v>
      </c>
      <c r="Q327" s="79">
        <v>0.71499999999999997</v>
      </c>
      <c r="S327" s="11" t="e">
        <f t="shared" si="5"/>
        <v>#N/A</v>
      </c>
    </row>
    <row r="328" spans="1:19" ht="15" thickBot="1" x14ac:dyDescent="0.35">
      <c r="A328" s="11">
        <v>327</v>
      </c>
      <c r="B328" s="83" t="s">
        <v>2620</v>
      </c>
      <c r="C328" s="46">
        <f>'DRAFT LIST'!D329</f>
        <v>0</v>
      </c>
      <c r="D328" s="80">
        <v>177</v>
      </c>
      <c r="E328" s="80">
        <v>23</v>
      </c>
      <c r="F328" s="80">
        <v>3</v>
      </c>
      <c r="G328" s="80">
        <v>20</v>
      </c>
      <c r="H328" s="80">
        <v>6</v>
      </c>
      <c r="I328" s="80">
        <v>0.253</v>
      </c>
      <c r="J328" s="80">
        <v>0.30599999999999999</v>
      </c>
      <c r="K328" s="80">
        <v>45</v>
      </c>
      <c r="L328" s="80">
        <v>10</v>
      </c>
      <c r="M328" s="80">
        <v>2</v>
      </c>
      <c r="N328" s="80">
        <v>13</v>
      </c>
      <c r="O328" s="80">
        <v>43</v>
      </c>
      <c r="P328" s="80">
        <v>0.38600000000000001</v>
      </c>
      <c r="Q328" s="80">
        <v>0.69199999999999995</v>
      </c>
      <c r="S328" s="11" t="e">
        <f t="shared" si="5"/>
        <v>#N/A</v>
      </c>
    </row>
    <row r="329" spans="1:19" ht="15" thickBot="1" x14ac:dyDescent="0.35">
      <c r="A329" s="11">
        <v>328</v>
      </c>
      <c r="B329" s="84" t="s">
        <v>2621</v>
      </c>
      <c r="C329" s="46">
        <f>'DRAFT LIST'!D330</f>
        <v>0</v>
      </c>
      <c r="D329" s="79">
        <v>254</v>
      </c>
      <c r="E329" s="79">
        <v>35</v>
      </c>
      <c r="F329" s="79">
        <v>10</v>
      </c>
      <c r="G329" s="79">
        <v>34</v>
      </c>
      <c r="H329" s="79">
        <v>4</v>
      </c>
      <c r="I329" s="79">
        <v>0.249</v>
      </c>
      <c r="J329" s="79">
        <v>0.313</v>
      </c>
      <c r="K329" s="79">
        <v>63</v>
      </c>
      <c r="L329" s="79">
        <v>18</v>
      </c>
      <c r="M329" s="79">
        <v>1</v>
      </c>
      <c r="N329" s="79">
        <v>24</v>
      </c>
      <c r="O329" s="79">
        <v>60</v>
      </c>
      <c r="P329" s="79">
        <v>0.443</v>
      </c>
      <c r="Q329" s="79">
        <v>0.75600000000000001</v>
      </c>
      <c r="S329" s="11" t="e">
        <f t="shared" si="5"/>
        <v>#N/A</v>
      </c>
    </row>
    <row r="330" spans="1:19" ht="15" thickBot="1" x14ac:dyDescent="0.35">
      <c r="A330" s="11">
        <v>329</v>
      </c>
      <c r="B330" s="83" t="s">
        <v>2622</v>
      </c>
      <c r="C330" s="46">
        <f>'DRAFT LIST'!D331</f>
        <v>0</v>
      </c>
      <c r="D330" s="80">
        <v>330</v>
      </c>
      <c r="E330" s="80">
        <v>42</v>
      </c>
      <c r="F330" s="80">
        <v>13</v>
      </c>
      <c r="G330" s="80">
        <v>43</v>
      </c>
      <c r="H330" s="80">
        <v>7</v>
      </c>
      <c r="I330" s="80">
        <v>0.23799999999999999</v>
      </c>
      <c r="J330" s="80">
        <v>0.29599999999999999</v>
      </c>
      <c r="K330" s="80">
        <v>79</v>
      </c>
      <c r="L330" s="80">
        <v>16</v>
      </c>
      <c r="M330" s="80">
        <v>2</v>
      </c>
      <c r="N330" s="80">
        <v>27</v>
      </c>
      <c r="O330" s="80">
        <v>106</v>
      </c>
      <c r="P330" s="80">
        <v>0.40799999999999997</v>
      </c>
      <c r="Q330" s="80">
        <v>0.70299999999999996</v>
      </c>
      <c r="S330" s="11" t="e">
        <f t="shared" si="5"/>
        <v>#N/A</v>
      </c>
    </row>
    <row r="331" spans="1:19" ht="15" thickBot="1" x14ac:dyDescent="0.35">
      <c r="A331" s="11">
        <v>330</v>
      </c>
      <c r="B331" s="84" t="s">
        <v>2623</v>
      </c>
      <c r="C331" s="46">
        <f>'DRAFT LIST'!D332</f>
        <v>0</v>
      </c>
      <c r="D331" s="79">
        <v>205</v>
      </c>
      <c r="E331" s="79">
        <v>25</v>
      </c>
      <c r="F331" s="79">
        <v>1</v>
      </c>
      <c r="G331" s="79">
        <v>15</v>
      </c>
      <c r="H331" s="79">
        <v>12</v>
      </c>
      <c r="I331" s="79">
        <v>0.26</v>
      </c>
      <c r="J331" s="79">
        <v>0.29699999999999999</v>
      </c>
      <c r="K331" s="79">
        <v>53</v>
      </c>
      <c r="L331" s="79">
        <v>8</v>
      </c>
      <c r="M331" s="79">
        <v>3</v>
      </c>
      <c r="N331" s="79">
        <v>11</v>
      </c>
      <c r="O331" s="79">
        <v>34</v>
      </c>
      <c r="P331" s="79">
        <v>0.33800000000000002</v>
      </c>
      <c r="Q331" s="79">
        <v>0.63500000000000001</v>
      </c>
      <c r="S331" s="11" t="e">
        <f t="shared" si="5"/>
        <v>#N/A</v>
      </c>
    </row>
    <row r="332" spans="1:19" ht="15" thickBot="1" x14ac:dyDescent="0.35">
      <c r="A332" s="11">
        <v>331</v>
      </c>
      <c r="B332" s="83" t="s">
        <v>2624</v>
      </c>
      <c r="C332" s="46">
        <f>'DRAFT LIST'!D333</f>
        <v>0</v>
      </c>
      <c r="D332" s="80">
        <v>204</v>
      </c>
      <c r="E332" s="80">
        <v>22</v>
      </c>
      <c r="F332" s="80">
        <v>5</v>
      </c>
      <c r="G332" s="80">
        <v>24</v>
      </c>
      <c r="H332" s="80">
        <v>1</v>
      </c>
      <c r="I332" s="80">
        <v>0.247</v>
      </c>
      <c r="J332" s="80">
        <v>0.30299999999999999</v>
      </c>
      <c r="K332" s="80">
        <v>51</v>
      </c>
      <c r="L332" s="80">
        <v>10</v>
      </c>
      <c r="M332" s="80">
        <v>1</v>
      </c>
      <c r="N332" s="80">
        <v>17</v>
      </c>
      <c r="O332" s="80">
        <v>50</v>
      </c>
      <c r="P332" s="80">
        <v>0.36299999999999999</v>
      </c>
      <c r="Q332" s="80">
        <v>0.66600000000000004</v>
      </c>
      <c r="S332" s="11" t="e">
        <f t="shared" si="5"/>
        <v>#N/A</v>
      </c>
    </row>
    <row r="333" spans="1:19" ht="15" thickBot="1" x14ac:dyDescent="0.35">
      <c r="A333" s="11">
        <v>332</v>
      </c>
      <c r="B333" s="84" t="s">
        <v>2625</v>
      </c>
      <c r="C333" s="46">
        <f>'DRAFT LIST'!D334</f>
        <v>0</v>
      </c>
      <c r="D333" s="79">
        <v>215</v>
      </c>
      <c r="E333" s="79">
        <v>29</v>
      </c>
      <c r="F333" s="79">
        <v>5</v>
      </c>
      <c r="G333" s="79">
        <v>23</v>
      </c>
      <c r="H333" s="79">
        <v>1</v>
      </c>
      <c r="I333" s="79">
        <v>0.24</v>
      </c>
      <c r="J333" s="79">
        <v>0.29399999999999998</v>
      </c>
      <c r="K333" s="79">
        <v>52</v>
      </c>
      <c r="L333" s="79">
        <v>11</v>
      </c>
      <c r="M333" s="79">
        <v>1</v>
      </c>
      <c r="N333" s="79">
        <v>16</v>
      </c>
      <c r="O333" s="79">
        <v>44</v>
      </c>
      <c r="P333" s="79">
        <v>0.38</v>
      </c>
      <c r="Q333" s="79">
        <v>0.67400000000000004</v>
      </c>
      <c r="S333" s="11" t="e">
        <f t="shared" si="5"/>
        <v>#N/A</v>
      </c>
    </row>
    <row r="334" spans="1:19" ht="15" thickBot="1" x14ac:dyDescent="0.35">
      <c r="A334" s="11">
        <v>333</v>
      </c>
      <c r="B334" s="83" t="s">
        <v>2626</v>
      </c>
      <c r="C334" s="46">
        <f>'DRAFT LIST'!D335</f>
        <v>0</v>
      </c>
      <c r="D334" s="80">
        <v>210</v>
      </c>
      <c r="E334" s="80">
        <v>25</v>
      </c>
      <c r="F334" s="80">
        <v>12</v>
      </c>
      <c r="G334" s="80">
        <v>37</v>
      </c>
      <c r="H334" s="80">
        <v>0</v>
      </c>
      <c r="I334" s="80">
        <v>0.219</v>
      </c>
      <c r="J334" s="80">
        <v>0.27200000000000002</v>
      </c>
      <c r="K334" s="80">
        <v>46</v>
      </c>
      <c r="L334" s="80">
        <v>10</v>
      </c>
      <c r="M334" s="80">
        <v>0</v>
      </c>
      <c r="N334" s="80">
        <v>15</v>
      </c>
      <c r="O334" s="80">
        <v>69</v>
      </c>
      <c r="P334" s="80">
        <v>0.42699999999999999</v>
      </c>
      <c r="Q334" s="80">
        <v>0.69899999999999995</v>
      </c>
      <c r="S334" s="11" t="e">
        <f t="shared" si="5"/>
        <v>#N/A</v>
      </c>
    </row>
    <row r="335" spans="1:19" ht="15" thickBot="1" x14ac:dyDescent="0.35">
      <c r="A335" s="11">
        <v>334</v>
      </c>
      <c r="B335" s="84" t="s">
        <v>2627</v>
      </c>
      <c r="C335" s="46">
        <f>'DRAFT LIST'!D336</f>
        <v>0</v>
      </c>
      <c r="D335" s="79">
        <v>231</v>
      </c>
      <c r="E335" s="79">
        <v>26</v>
      </c>
      <c r="F335" s="79">
        <v>6</v>
      </c>
      <c r="G335" s="79">
        <v>29</v>
      </c>
      <c r="H335" s="79">
        <v>1</v>
      </c>
      <c r="I335" s="79">
        <v>0.25800000000000001</v>
      </c>
      <c r="J335" s="79">
        <v>0.32600000000000001</v>
      </c>
      <c r="K335" s="79">
        <v>60</v>
      </c>
      <c r="L335" s="79">
        <v>13</v>
      </c>
      <c r="M335" s="79">
        <v>3</v>
      </c>
      <c r="N335" s="79">
        <v>23</v>
      </c>
      <c r="O335" s="79">
        <v>49</v>
      </c>
      <c r="P335" s="79">
        <v>0.41199999999999998</v>
      </c>
      <c r="Q335" s="79">
        <v>0.73799999999999999</v>
      </c>
      <c r="S335" s="11" t="e">
        <f t="shared" si="5"/>
        <v>#N/A</v>
      </c>
    </row>
    <row r="336" spans="1:19" ht="15" thickBot="1" x14ac:dyDescent="0.35">
      <c r="A336" s="11">
        <v>335</v>
      </c>
      <c r="B336" s="83" t="s">
        <v>2628</v>
      </c>
      <c r="C336" s="46">
        <f>'DRAFT LIST'!D337</f>
        <v>0</v>
      </c>
      <c r="D336" s="80">
        <v>354</v>
      </c>
      <c r="E336" s="80">
        <v>46</v>
      </c>
      <c r="F336" s="80">
        <v>4</v>
      </c>
      <c r="G336" s="80">
        <v>36</v>
      </c>
      <c r="H336" s="80">
        <v>6</v>
      </c>
      <c r="I336" s="80">
        <v>0.27</v>
      </c>
      <c r="J336" s="80">
        <v>0.33</v>
      </c>
      <c r="K336" s="80">
        <v>95</v>
      </c>
      <c r="L336" s="80">
        <v>21</v>
      </c>
      <c r="M336" s="80">
        <v>2</v>
      </c>
      <c r="N336" s="80">
        <v>32</v>
      </c>
      <c r="O336" s="80">
        <v>72</v>
      </c>
      <c r="P336" s="80">
        <v>0.379</v>
      </c>
      <c r="Q336" s="80">
        <v>0.70799999999999996</v>
      </c>
      <c r="S336" s="11" t="e">
        <f t="shared" si="5"/>
        <v>#N/A</v>
      </c>
    </row>
    <row r="337" spans="1:19" ht="15" thickBot="1" x14ac:dyDescent="0.35">
      <c r="A337" s="11">
        <v>336</v>
      </c>
      <c r="B337" s="84" t="s">
        <v>2629</v>
      </c>
      <c r="C337" s="46">
        <f>'DRAFT LIST'!D338</f>
        <v>0</v>
      </c>
      <c r="D337" s="79">
        <v>414</v>
      </c>
      <c r="E337" s="79">
        <v>47</v>
      </c>
      <c r="F337" s="79">
        <v>7</v>
      </c>
      <c r="G337" s="79">
        <v>40</v>
      </c>
      <c r="H337" s="79">
        <v>1</v>
      </c>
      <c r="I337" s="79">
        <v>0.251</v>
      </c>
      <c r="J337" s="79">
        <v>0.312</v>
      </c>
      <c r="K337" s="79">
        <v>104</v>
      </c>
      <c r="L337" s="79">
        <v>20</v>
      </c>
      <c r="M337" s="79">
        <v>1</v>
      </c>
      <c r="N337" s="79">
        <v>37</v>
      </c>
      <c r="O337" s="79">
        <v>75</v>
      </c>
      <c r="P337" s="79">
        <v>0.35599999999999998</v>
      </c>
      <c r="Q337" s="79">
        <v>0.66800000000000004</v>
      </c>
      <c r="S337" s="11" t="e">
        <f t="shared" si="5"/>
        <v>#N/A</v>
      </c>
    </row>
    <row r="338" spans="1:19" ht="15" thickBot="1" x14ac:dyDescent="0.35">
      <c r="A338" s="11">
        <v>337</v>
      </c>
      <c r="B338" s="83" t="s">
        <v>2630</v>
      </c>
      <c r="C338" s="46">
        <f>'DRAFT LIST'!D339</f>
        <v>0</v>
      </c>
      <c r="D338" s="80">
        <v>304</v>
      </c>
      <c r="E338" s="80">
        <v>39</v>
      </c>
      <c r="F338" s="80">
        <v>4</v>
      </c>
      <c r="G338" s="80">
        <v>29</v>
      </c>
      <c r="H338" s="80">
        <v>13</v>
      </c>
      <c r="I338" s="80">
        <v>0.26800000000000002</v>
      </c>
      <c r="J338" s="80">
        <v>0.29699999999999999</v>
      </c>
      <c r="K338" s="80">
        <v>81</v>
      </c>
      <c r="L338" s="80">
        <v>15</v>
      </c>
      <c r="M338" s="80">
        <v>4</v>
      </c>
      <c r="N338" s="80">
        <v>13</v>
      </c>
      <c r="O338" s="80">
        <v>71</v>
      </c>
      <c r="P338" s="80">
        <v>0.38300000000000001</v>
      </c>
      <c r="Q338" s="80">
        <v>0.68</v>
      </c>
      <c r="S338" s="11" t="e">
        <f t="shared" si="5"/>
        <v>#N/A</v>
      </c>
    </row>
    <row r="339" spans="1:19" ht="15" thickBot="1" x14ac:dyDescent="0.35">
      <c r="A339" s="11">
        <v>338</v>
      </c>
      <c r="B339" s="84" t="s">
        <v>2631</v>
      </c>
      <c r="C339" s="46">
        <f>'DRAFT LIST'!D340</f>
        <v>0</v>
      </c>
      <c r="D339" s="79">
        <v>249</v>
      </c>
      <c r="E339" s="79">
        <v>34</v>
      </c>
      <c r="F339" s="79">
        <v>4</v>
      </c>
      <c r="G339" s="79">
        <v>24</v>
      </c>
      <c r="H339" s="79">
        <v>9</v>
      </c>
      <c r="I339" s="79">
        <v>0.248</v>
      </c>
      <c r="J339" s="79">
        <v>0.30499999999999999</v>
      </c>
      <c r="K339" s="79">
        <v>62</v>
      </c>
      <c r="L339" s="79">
        <v>9</v>
      </c>
      <c r="M339" s="79">
        <v>2</v>
      </c>
      <c r="N339" s="79">
        <v>20</v>
      </c>
      <c r="O339" s="79">
        <v>59</v>
      </c>
      <c r="P339" s="79">
        <v>0.35099999999999998</v>
      </c>
      <c r="Q339" s="79">
        <v>0.65600000000000003</v>
      </c>
      <c r="S339" s="11" t="e">
        <f t="shared" si="5"/>
        <v>#N/A</v>
      </c>
    </row>
    <row r="340" spans="1:19" ht="15" thickBot="1" x14ac:dyDescent="0.35">
      <c r="A340" s="11">
        <v>339</v>
      </c>
      <c r="B340" s="83" t="s">
        <v>2632</v>
      </c>
      <c r="C340" s="46">
        <f>'DRAFT LIST'!D341</f>
        <v>0</v>
      </c>
      <c r="D340" s="80">
        <v>141</v>
      </c>
      <c r="E340" s="80">
        <v>14</v>
      </c>
      <c r="F340" s="80">
        <v>2</v>
      </c>
      <c r="G340" s="80">
        <v>15</v>
      </c>
      <c r="H340" s="80">
        <v>4</v>
      </c>
      <c r="I340" s="80">
        <v>0.25700000000000001</v>
      </c>
      <c r="J340" s="80">
        <v>0.30399999999999999</v>
      </c>
      <c r="K340" s="80">
        <v>36</v>
      </c>
      <c r="L340" s="80">
        <v>5</v>
      </c>
      <c r="M340" s="80">
        <v>1</v>
      </c>
      <c r="N340" s="80">
        <v>9</v>
      </c>
      <c r="O340" s="80">
        <v>23</v>
      </c>
      <c r="P340" s="80">
        <v>0.34200000000000003</v>
      </c>
      <c r="Q340" s="80">
        <v>0.64600000000000002</v>
      </c>
      <c r="S340" s="11" t="e">
        <f t="shared" si="5"/>
        <v>#N/A</v>
      </c>
    </row>
    <row r="341" spans="1:19" ht="24" thickBot="1" x14ac:dyDescent="0.35">
      <c r="A341" s="11">
        <v>340</v>
      </c>
      <c r="B341" s="84" t="s">
        <v>2633</v>
      </c>
      <c r="C341" s="46">
        <f>'DRAFT LIST'!D342</f>
        <v>0</v>
      </c>
      <c r="D341" s="79">
        <v>193</v>
      </c>
      <c r="E341" s="79">
        <v>27</v>
      </c>
      <c r="F341" s="79">
        <v>2</v>
      </c>
      <c r="G341" s="79">
        <v>19</v>
      </c>
      <c r="H341" s="79">
        <v>6</v>
      </c>
      <c r="I341" s="79">
        <v>0.26</v>
      </c>
      <c r="J341" s="79">
        <v>0.33500000000000002</v>
      </c>
      <c r="K341" s="79">
        <v>50</v>
      </c>
      <c r="L341" s="79">
        <v>11</v>
      </c>
      <c r="M341" s="79">
        <v>3</v>
      </c>
      <c r="N341" s="79">
        <v>22</v>
      </c>
      <c r="O341" s="79">
        <v>38</v>
      </c>
      <c r="P341" s="79">
        <v>0.36599999999999999</v>
      </c>
      <c r="Q341" s="79">
        <v>0.70099999999999996</v>
      </c>
      <c r="S341" s="11" t="e">
        <f t="shared" si="5"/>
        <v>#N/A</v>
      </c>
    </row>
    <row r="342" spans="1:19" ht="15" thickBot="1" x14ac:dyDescent="0.35">
      <c r="A342" s="11">
        <v>341</v>
      </c>
      <c r="B342" s="83" t="s">
        <v>2634</v>
      </c>
      <c r="C342" s="46">
        <f>'DRAFT LIST'!D343</f>
        <v>0</v>
      </c>
      <c r="D342" s="80">
        <v>180</v>
      </c>
      <c r="E342" s="80">
        <v>22</v>
      </c>
      <c r="F342" s="80">
        <v>4</v>
      </c>
      <c r="G342" s="80">
        <v>20</v>
      </c>
      <c r="H342" s="80">
        <v>5</v>
      </c>
      <c r="I342" s="80">
        <v>0.245</v>
      </c>
      <c r="J342" s="80">
        <v>0.314</v>
      </c>
      <c r="K342" s="80">
        <v>44</v>
      </c>
      <c r="L342" s="80">
        <v>10</v>
      </c>
      <c r="M342" s="80">
        <v>1</v>
      </c>
      <c r="N342" s="80">
        <v>18</v>
      </c>
      <c r="O342" s="80">
        <v>33</v>
      </c>
      <c r="P342" s="80">
        <v>0.35899999999999999</v>
      </c>
      <c r="Q342" s="80">
        <v>0.67300000000000004</v>
      </c>
      <c r="S342" s="11" t="e">
        <f t="shared" si="5"/>
        <v>#N/A</v>
      </c>
    </row>
    <row r="343" spans="1:19" ht="15" thickBot="1" x14ac:dyDescent="0.35">
      <c r="A343" s="11">
        <v>342</v>
      </c>
      <c r="B343" s="84" t="s">
        <v>2635</v>
      </c>
      <c r="C343" s="46">
        <f>'DRAFT LIST'!D344</f>
        <v>0</v>
      </c>
      <c r="D343" s="79">
        <v>321</v>
      </c>
      <c r="E343" s="79">
        <v>40</v>
      </c>
      <c r="F343" s="79">
        <v>9</v>
      </c>
      <c r="G343" s="79">
        <v>35</v>
      </c>
      <c r="H343" s="79">
        <v>6</v>
      </c>
      <c r="I343" s="79">
        <v>0.24099999999999999</v>
      </c>
      <c r="J343" s="79">
        <v>0.315</v>
      </c>
      <c r="K343" s="79">
        <v>77</v>
      </c>
      <c r="L343" s="79">
        <v>15</v>
      </c>
      <c r="M343" s="79">
        <v>2</v>
      </c>
      <c r="N343" s="79">
        <v>34</v>
      </c>
      <c r="O343" s="79">
        <v>70</v>
      </c>
      <c r="P343" s="79">
        <v>0.38100000000000001</v>
      </c>
      <c r="Q343" s="79">
        <v>0.69499999999999995</v>
      </c>
      <c r="S343" s="11" t="e">
        <f t="shared" si="5"/>
        <v>#N/A</v>
      </c>
    </row>
    <row r="344" spans="1:19" ht="15" thickBot="1" x14ac:dyDescent="0.35">
      <c r="A344" s="11">
        <v>343</v>
      </c>
      <c r="B344" s="83" t="s">
        <v>2636</v>
      </c>
      <c r="C344" s="46">
        <f>'DRAFT LIST'!D345</f>
        <v>0</v>
      </c>
      <c r="D344" s="80">
        <v>242</v>
      </c>
      <c r="E344" s="80">
        <v>24</v>
      </c>
      <c r="F344" s="80">
        <v>7</v>
      </c>
      <c r="G344" s="80">
        <v>26</v>
      </c>
      <c r="H344" s="80">
        <v>1</v>
      </c>
      <c r="I344" s="80">
        <v>0.22900000000000001</v>
      </c>
      <c r="J344" s="80">
        <v>0.28299999999999997</v>
      </c>
      <c r="K344" s="80">
        <v>56</v>
      </c>
      <c r="L344" s="80">
        <v>13</v>
      </c>
      <c r="M344" s="80">
        <v>3</v>
      </c>
      <c r="N344" s="80">
        <v>18</v>
      </c>
      <c r="O344" s="80">
        <v>72</v>
      </c>
      <c r="P344" s="80">
        <v>0.39200000000000002</v>
      </c>
      <c r="Q344" s="80">
        <v>0.67500000000000004</v>
      </c>
      <c r="S344" s="11" t="e">
        <f t="shared" si="5"/>
        <v>#N/A</v>
      </c>
    </row>
    <row r="345" spans="1:19" ht="15" thickBot="1" x14ac:dyDescent="0.35">
      <c r="A345" s="11">
        <v>344</v>
      </c>
      <c r="B345" s="84" t="s">
        <v>2637</v>
      </c>
      <c r="C345" s="46">
        <f>'DRAFT LIST'!D346</f>
        <v>0</v>
      </c>
      <c r="D345" s="79">
        <v>189</v>
      </c>
      <c r="E345" s="79">
        <v>15</v>
      </c>
      <c r="F345" s="79">
        <v>3</v>
      </c>
      <c r="G345" s="79">
        <v>21</v>
      </c>
      <c r="H345" s="79">
        <v>1</v>
      </c>
      <c r="I345" s="79">
        <v>0.254</v>
      </c>
      <c r="J345" s="79">
        <v>0.27900000000000003</v>
      </c>
      <c r="K345" s="79">
        <v>48</v>
      </c>
      <c r="L345" s="79">
        <v>16</v>
      </c>
      <c r="M345" s="79">
        <v>0</v>
      </c>
      <c r="N345" s="79">
        <v>7</v>
      </c>
      <c r="O345" s="79">
        <v>23</v>
      </c>
      <c r="P345" s="79">
        <v>0.34499999999999997</v>
      </c>
      <c r="Q345" s="79">
        <v>0.624</v>
      </c>
      <c r="S345" s="11" t="e">
        <f t="shared" si="5"/>
        <v>#N/A</v>
      </c>
    </row>
    <row r="346" spans="1:19" ht="15" thickBot="1" x14ac:dyDescent="0.35">
      <c r="A346" s="11">
        <v>345</v>
      </c>
      <c r="B346" s="83" t="s">
        <v>2638</v>
      </c>
      <c r="C346" s="46">
        <f>'DRAFT LIST'!D347</f>
        <v>0</v>
      </c>
      <c r="D346" s="80">
        <v>199</v>
      </c>
      <c r="E346" s="80">
        <v>25</v>
      </c>
      <c r="F346" s="80">
        <v>2</v>
      </c>
      <c r="G346" s="80">
        <v>16</v>
      </c>
      <c r="H346" s="80">
        <v>3</v>
      </c>
      <c r="I346" s="80">
        <v>0.254</v>
      </c>
      <c r="J346" s="80">
        <v>0.33800000000000002</v>
      </c>
      <c r="K346" s="80">
        <v>51</v>
      </c>
      <c r="L346" s="80">
        <v>9</v>
      </c>
      <c r="M346" s="80">
        <v>0</v>
      </c>
      <c r="N346" s="80">
        <v>25</v>
      </c>
      <c r="O346" s="80">
        <v>44</v>
      </c>
      <c r="P346" s="80">
        <v>0.34200000000000003</v>
      </c>
      <c r="Q346" s="80">
        <v>0.67900000000000005</v>
      </c>
      <c r="S346" s="11" t="e">
        <f t="shared" si="5"/>
        <v>#N/A</v>
      </c>
    </row>
    <row r="347" spans="1:19" ht="15" thickBot="1" x14ac:dyDescent="0.35">
      <c r="A347" s="11">
        <v>346</v>
      </c>
      <c r="B347" s="84" t="s">
        <v>2639</v>
      </c>
      <c r="C347" s="46">
        <f>'DRAFT LIST'!D348</f>
        <v>0</v>
      </c>
      <c r="D347" s="79">
        <v>265</v>
      </c>
      <c r="E347" s="79">
        <v>28</v>
      </c>
      <c r="F347" s="79">
        <v>6</v>
      </c>
      <c r="G347" s="79">
        <v>30</v>
      </c>
      <c r="H347" s="79">
        <v>2</v>
      </c>
      <c r="I347" s="79">
        <v>0.25</v>
      </c>
      <c r="J347" s="79">
        <v>0.29399999999999998</v>
      </c>
      <c r="K347" s="79">
        <v>66</v>
      </c>
      <c r="L347" s="79">
        <v>16</v>
      </c>
      <c r="M347" s="79">
        <v>2</v>
      </c>
      <c r="N347" s="79">
        <v>17</v>
      </c>
      <c r="O347" s="79">
        <v>56</v>
      </c>
      <c r="P347" s="79">
        <v>0.38500000000000001</v>
      </c>
      <c r="Q347" s="79">
        <v>0.67900000000000005</v>
      </c>
      <c r="S347" s="11" t="e">
        <f t="shared" si="5"/>
        <v>#N/A</v>
      </c>
    </row>
    <row r="348" spans="1:19" ht="15" thickBot="1" x14ac:dyDescent="0.35">
      <c r="A348" s="11">
        <v>347</v>
      </c>
      <c r="B348" s="83" t="s">
        <v>2640</v>
      </c>
      <c r="C348" s="46">
        <f>'DRAFT LIST'!D349</f>
        <v>0</v>
      </c>
      <c r="D348" s="80">
        <v>218</v>
      </c>
      <c r="E348" s="80">
        <v>24</v>
      </c>
      <c r="F348" s="80">
        <v>3</v>
      </c>
      <c r="G348" s="80">
        <v>22</v>
      </c>
      <c r="H348" s="80">
        <v>6</v>
      </c>
      <c r="I348" s="80">
        <v>0.255</v>
      </c>
      <c r="J348" s="80">
        <v>0.308</v>
      </c>
      <c r="K348" s="80">
        <v>56</v>
      </c>
      <c r="L348" s="80">
        <v>10</v>
      </c>
      <c r="M348" s="80">
        <v>4</v>
      </c>
      <c r="N348" s="80">
        <v>17</v>
      </c>
      <c r="O348" s="80">
        <v>53</v>
      </c>
      <c r="P348" s="80">
        <v>0.38200000000000001</v>
      </c>
      <c r="Q348" s="80">
        <v>0.69</v>
      </c>
      <c r="S348" s="11" t="e">
        <f t="shared" si="5"/>
        <v>#N/A</v>
      </c>
    </row>
    <row r="349" spans="1:19" ht="15" thickBot="1" x14ac:dyDescent="0.35">
      <c r="A349" s="11">
        <v>348</v>
      </c>
      <c r="B349" s="84" t="s">
        <v>2641</v>
      </c>
      <c r="C349" s="46">
        <f>'DRAFT LIST'!D350</f>
        <v>0</v>
      </c>
      <c r="D349" s="79">
        <v>232</v>
      </c>
      <c r="E349" s="79">
        <v>27</v>
      </c>
      <c r="F349" s="79">
        <v>2</v>
      </c>
      <c r="G349" s="79">
        <v>20</v>
      </c>
      <c r="H349" s="79">
        <v>8</v>
      </c>
      <c r="I349" s="79">
        <v>0.27300000000000002</v>
      </c>
      <c r="J349" s="79">
        <v>0.32400000000000001</v>
      </c>
      <c r="K349" s="79">
        <v>63</v>
      </c>
      <c r="L349" s="79">
        <v>12</v>
      </c>
      <c r="M349" s="79">
        <v>2</v>
      </c>
      <c r="N349" s="79">
        <v>18</v>
      </c>
      <c r="O349" s="79">
        <v>33</v>
      </c>
      <c r="P349" s="79">
        <v>0.35899999999999999</v>
      </c>
      <c r="Q349" s="79">
        <v>0.68400000000000005</v>
      </c>
      <c r="S349" s="11" t="e">
        <f t="shared" si="5"/>
        <v>#N/A</v>
      </c>
    </row>
    <row r="350" spans="1:19" ht="15" thickBot="1" x14ac:dyDescent="0.35">
      <c r="A350" s="11">
        <v>349</v>
      </c>
      <c r="B350" s="83" t="s">
        <v>2642</v>
      </c>
      <c r="C350" s="46">
        <f>'DRAFT LIST'!D351</f>
        <v>0</v>
      </c>
      <c r="D350" s="80">
        <v>213</v>
      </c>
      <c r="E350" s="80">
        <v>28</v>
      </c>
      <c r="F350" s="80">
        <v>10</v>
      </c>
      <c r="G350" s="80">
        <v>30</v>
      </c>
      <c r="H350" s="80">
        <v>1</v>
      </c>
      <c r="I350" s="80">
        <v>0.251</v>
      </c>
      <c r="J350" s="80">
        <v>0.32500000000000001</v>
      </c>
      <c r="K350" s="80">
        <v>54</v>
      </c>
      <c r="L350" s="80">
        <v>10</v>
      </c>
      <c r="M350" s="80">
        <v>1</v>
      </c>
      <c r="N350" s="80">
        <v>24</v>
      </c>
      <c r="O350" s="80">
        <v>62</v>
      </c>
      <c r="P350" s="80">
        <v>0.439</v>
      </c>
      <c r="Q350" s="80">
        <v>0.76400000000000001</v>
      </c>
      <c r="S350" s="11" t="e">
        <f t="shared" si="5"/>
        <v>#N/A</v>
      </c>
    </row>
    <row r="351" spans="1:19" ht="15" thickBot="1" x14ac:dyDescent="0.35">
      <c r="A351" s="11">
        <v>350</v>
      </c>
      <c r="B351" s="84" t="s">
        <v>2643</v>
      </c>
      <c r="C351" s="46">
        <f>'DRAFT LIST'!D352</f>
        <v>0</v>
      </c>
      <c r="D351" s="79">
        <v>191</v>
      </c>
      <c r="E351" s="79">
        <v>20</v>
      </c>
      <c r="F351" s="79">
        <v>6</v>
      </c>
      <c r="G351" s="79">
        <v>22</v>
      </c>
      <c r="H351" s="79">
        <v>0</v>
      </c>
      <c r="I351" s="79">
        <v>0.22</v>
      </c>
      <c r="J351" s="79">
        <v>0.317</v>
      </c>
      <c r="K351" s="79">
        <v>42</v>
      </c>
      <c r="L351" s="79">
        <v>9</v>
      </c>
      <c r="M351" s="79">
        <v>0</v>
      </c>
      <c r="N351" s="79">
        <v>27</v>
      </c>
      <c r="O351" s="79">
        <v>55</v>
      </c>
      <c r="P351" s="79">
        <v>0.36</v>
      </c>
      <c r="Q351" s="79">
        <v>0.67800000000000005</v>
      </c>
      <c r="S351" s="11" t="e">
        <f t="shared" si="5"/>
        <v>#N/A</v>
      </c>
    </row>
    <row r="352" spans="1:19" ht="15" thickBot="1" x14ac:dyDescent="0.35">
      <c r="A352" s="11">
        <v>351</v>
      </c>
      <c r="B352" s="83" t="s">
        <v>2644</v>
      </c>
      <c r="C352" s="46">
        <f>'DRAFT LIST'!D353</f>
        <v>0</v>
      </c>
      <c r="D352" s="80">
        <v>196</v>
      </c>
      <c r="E352" s="80">
        <v>25</v>
      </c>
      <c r="F352" s="80">
        <v>6</v>
      </c>
      <c r="G352" s="80">
        <v>25</v>
      </c>
      <c r="H352" s="80">
        <v>1</v>
      </c>
      <c r="I352" s="80">
        <v>0.27400000000000002</v>
      </c>
      <c r="J352" s="80">
        <v>0.36</v>
      </c>
      <c r="K352" s="80">
        <v>54</v>
      </c>
      <c r="L352" s="80">
        <v>11</v>
      </c>
      <c r="M352" s="80">
        <v>1</v>
      </c>
      <c r="N352" s="80">
        <v>26</v>
      </c>
      <c r="O352" s="80">
        <v>42</v>
      </c>
      <c r="P352" s="80">
        <v>0.41499999999999998</v>
      </c>
      <c r="Q352" s="80">
        <v>0.77500000000000002</v>
      </c>
      <c r="S352" s="11" t="e">
        <f t="shared" si="5"/>
        <v>#N/A</v>
      </c>
    </row>
    <row r="353" spans="1:19" ht="15" thickBot="1" x14ac:dyDescent="0.35">
      <c r="A353" s="11">
        <v>352</v>
      </c>
      <c r="B353" s="84" t="s">
        <v>2645</v>
      </c>
      <c r="C353" s="46">
        <f>'DRAFT LIST'!D354</f>
        <v>0</v>
      </c>
      <c r="D353" s="79">
        <v>267</v>
      </c>
      <c r="E353" s="79">
        <v>32</v>
      </c>
      <c r="F353" s="79">
        <v>7</v>
      </c>
      <c r="G353" s="79">
        <v>29</v>
      </c>
      <c r="H353" s="79">
        <v>7</v>
      </c>
      <c r="I353" s="79">
        <v>0.23</v>
      </c>
      <c r="J353" s="79">
        <v>0.29499999999999998</v>
      </c>
      <c r="K353" s="79">
        <v>61</v>
      </c>
      <c r="L353" s="79">
        <v>15</v>
      </c>
      <c r="M353" s="79">
        <v>1</v>
      </c>
      <c r="N353" s="79">
        <v>25</v>
      </c>
      <c r="O353" s="79">
        <v>89</v>
      </c>
      <c r="P353" s="79">
        <v>0.34599999999999997</v>
      </c>
      <c r="Q353" s="79">
        <v>0.64100000000000001</v>
      </c>
      <c r="S353" s="11" t="e">
        <f t="shared" si="5"/>
        <v>#N/A</v>
      </c>
    </row>
    <row r="354" spans="1:19" ht="15" thickBot="1" x14ac:dyDescent="0.35">
      <c r="A354" s="11">
        <v>353</v>
      </c>
      <c r="B354" s="83" t="s">
        <v>2646</v>
      </c>
      <c r="C354" s="46">
        <f>'DRAFT LIST'!D355</f>
        <v>0</v>
      </c>
      <c r="D354" s="80">
        <v>148</v>
      </c>
      <c r="E354" s="80">
        <v>20</v>
      </c>
      <c r="F354" s="80">
        <v>7</v>
      </c>
      <c r="G354" s="80">
        <v>20</v>
      </c>
      <c r="H354" s="80">
        <v>0</v>
      </c>
      <c r="I354" s="80">
        <v>0.22600000000000001</v>
      </c>
      <c r="J354" s="80">
        <v>0.29099999999999998</v>
      </c>
      <c r="K354" s="80">
        <v>34</v>
      </c>
      <c r="L354" s="80">
        <v>9</v>
      </c>
      <c r="M354" s="80">
        <v>0</v>
      </c>
      <c r="N354" s="80">
        <v>13</v>
      </c>
      <c r="O354" s="80">
        <v>40</v>
      </c>
      <c r="P354" s="80">
        <v>0.42099999999999999</v>
      </c>
      <c r="Q354" s="80">
        <v>0.71099999999999997</v>
      </c>
      <c r="S354" s="11" t="e">
        <f t="shared" si="5"/>
        <v>#N/A</v>
      </c>
    </row>
    <row r="355" spans="1:19" ht="24" thickBot="1" x14ac:dyDescent="0.35">
      <c r="A355" s="11">
        <v>354</v>
      </c>
      <c r="B355" s="84" t="s">
        <v>2647</v>
      </c>
      <c r="C355" s="46">
        <f>'DRAFT LIST'!D356</f>
        <v>0</v>
      </c>
      <c r="D355" s="79">
        <v>240</v>
      </c>
      <c r="E355" s="79">
        <v>27</v>
      </c>
      <c r="F355" s="79">
        <v>6</v>
      </c>
      <c r="G355" s="79">
        <v>25</v>
      </c>
      <c r="H355" s="79">
        <v>6</v>
      </c>
      <c r="I355" s="79">
        <v>0.251</v>
      </c>
      <c r="J355" s="79">
        <v>0.27800000000000002</v>
      </c>
      <c r="K355" s="79">
        <v>60</v>
      </c>
      <c r="L355" s="79">
        <v>10</v>
      </c>
      <c r="M355" s="79">
        <v>4</v>
      </c>
      <c r="N355" s="79">
        <v>9</v>
      </c>
      <c r="O355" s="79">
        <v>54</v>
      </c>
      <c r="P355" s="79">
        <v>0.39400000000000002</v>
      </c>
      <c r="Q355" s="79">
        <v>0.67200000000000004</v>
      </c>
      <c r="S355" s="11" t="e">
        <f t="shared" si="5"/>
        <v>#N/A</v>
      </c>
    </row>
    <row r="356" spans="1:19" ht="15" thickBot="1" x14ac:dyDescent="0.35">
      <c r="A356" s="11">
        <v>355</v>
      </c>
      <c r="B356" s="83" t="s">
        <v>2648</v>
      </c>
      <c r="C356" s="46">
        <f>'DRAFT LIST'!D357</f>
        <v>0</v>
      </c>
      <c r="D356" s="80">
        <v>165</v>
      </c>
      <c r="E356" s="80">
        <v>17</v>
      </c>
      <c r="F356" s="80">
        <v>2</v>
      </c>
      <c r="G356" s="80">
        <v>15</v>
      </c>
      <c r="H356" s="80">
        <v>2</v>
      </c>
      <c r="I356" s="80">
        <v>0.24</v>
      </c>
      <c r="J356" s="80">
        <v>0.314</v>
      </c>
      <c r="K356" s="80">
        <v>40</v>
      </c>
      <c r="L356" s="80">
        <v>7</v>
      </c>
      <c r="M356" s="80">
        <v>0</v>
      </c>
      <c r="N356" s="80">
        <v>18</v>
      </c>
      <c r="O356" s="80">
        <v>28</v>
      </c>
      <c r="P356" s="80">
        <v>0.33300000000000002</v>
      </c>
      <c r="Q356" s="80">
        <v>0.64800000000000002</v>
      </c>
      <c r="S356" s="11" t="e">
        <f t="shared" si="5"/>
        <v>#N/A</v>
      </c>
    </row>
    <row r="357" spans="1:19" ht="24" thickBot="1" x14ac:dyDescent="0.35">
      <c r="A357" s="11">
        <v>356</v>
      </c>
      <c r="B357" s="84" t="s">
        <v>2649</v>
      </c>
      <c r="C357" s="46">
        <f>'DRAFT LIST'!D358</f>
        <v>0</v>
      </c>
      <c r="D357" s="79">
        <v>210</v>
      </c>
      <c r="E357" s="79">
        <v>24</v>
      </c>
      <c r="F357" s="79">
        <v>5</v>
      </c>
      <c r="G357" s="79">
        <v>22</v>
      </c>
      <c r="H357" s="79">
        <v>3</v>
      </c>
      <c r="I357" s="79">
        <v>0.22800000000000001</v>
      </c>
      <c r="J357" s="79">
        <v>0.27500000000000002</v>
      </c>
      <c r="K357" s="79">
        <v>48</v>
      </c>
      <c r="L357" s="79">
        <v>9</v>
      </c>
      <c r="M357" s="79">
        <v>3</v>
      </c>
      <c r="N357" s="79">
        <v>14</v>
      </c>
      <c r="O357" s="79">
        <v>68</v>
      </c>
      <c r="P357" s="79">
        <v>0.38500000000000001</v>
      </c>
      <c r="Q357" s="79">
        <v>0.66</v>
      </c>
      <c r="S357" s="11" t="e">
        <f t="shared" si="5"/>
        <v>#N/A</v>
      </c>
    </row>
    <row r="358" spans="1:19" ht="23.4" thickBot="1" x14ac:dyDescent="0.35">
      <c r="A358" s="11">
        <v>357</v>
      </c>
      <c r="B358" s="83" t="s">
        <v>2650</v>
      </c>
      <c r="C358" s="46">
        <f>'DRAFT LIST'!D359</f>
        <v>0</v>
      </c>
      <c r="D358" s="80">
        <v>211</v>
      </c>
      <c r="E358" s="80">
        <v>25</v>
      </c>
      <c r="F358" s="80">
        <v>5</v>
      </c>
      <c r="G358" s="80">
        <v>22</v>
      </c>
      <c r="H358" s="80">
        <v>2</v>
      </c>
      <c r="I358" s="80">
        <v>0.25700000000000001</v>
      </c>
      <c r="J358" s="80">
        <v>0.30499999999999999</v>
      </c>
      <c r="K358" s="80">
        <v>54</v>
      </c>
      <c r="L358" s="80">
        <v>13</v>
      </c>
      <c r="M358" s="80">
        <v>1</v>
      </c>
      <c r="N358" s="80">
        <v>15</v>
      </c>
      <c r="O358" s="80">
        <v>42</v>
      </c>
      <c r="P358" s="80">
        <v>0.40899999999999997</v>
      </c>
      <c r="Q358" s="80">
        <v>0.71399999999999997</v>
      </c>
      <c r="S358" s="11" t="e">
        <f t="shared" si="5"/>
        <v>#N/A</v>
      </c>
    </row>
    <row r="359" spans="1:19" ht="15" thickBot="1" x14ac:dyDescent="0.35">
      <c r="A359" s="11">
        <v>358</v>
      </c>
      <c r="B359" s="84" t="s">
        <v>2651</v>
      </c>
      <c r="C359" s="46">
        <f>'DRAFT LIST'!D360</f>
        <v>0</v>
      </c>
      <c r="D359" s="79">
        <v>190</v>
      </c>
      <c r="E359" s="79">
        <v>28</v>
      </c>
      <c r="F359" s="79">
        <v>10</v>
      </c>
      <c r="G359" s="79">
        <v>32</v>
      </c>
      <c r="H359" s="79">
        <v>3</v>
      </c>
      <c r="I359" s="79">
        <v>0.23200000000000001</v>
      </c>
      <c r="J359" s="79">
        <v>0.30199999999999999</v>
      </c>
      <c r="K359" s="79">
        <v>44</v>
      </c>
      <c r="L359" s="79">
        <v>9</v>
      </c>
      <c r="M359" s="79">
        <v>1</v>
      </c>
      <c r="N359" s="79">
        <v>19</v>
      </c>
      <c r="O359" s="79">
        <v>62</v>
      </c>
      <c r="P359" s="79">
        <v>0.434</v>
      </c>
      <c r="Q359" s="79">
        <v>0.73499999999999999</v>
      </c>
      <c r="S359" s="11" t="e">
        <f t="shared" si="5"/>
        <v>#N/A</v>
      </c>
    </row>
    <row r="360" spans="1:19" ht="15" thickBot="1" x14ac:dyDescent="0.35">
      <c r="A360" s="11">
        <v>359</v>
      </c>
      <c r="B360" s="83" t="s">
        <v>2652</v>
      </c>
      <c r="C360" s="46">
        <f>'DRAFT LIST'!D361</f>
        <v>0</v>
      </c>
      <c r="D360" s="80">
        <v>306</v>
      </c>
      <c r="E360" s="80">
        <v>39</v>
      </c>
      <c r="F360" s="80">
        <v>16</v>
      </c>
      <c r="G360" s="80">
        <v>46</v>
      </c>
      <c r="H360" s="80">
        <v>6</v>
      </c>
      <c r="I360" s="80">
        <v>0.23200000000000001</v>
      </c>
      <c r="J360" s="80">
        <v>0.28399999999999997</v>
      </c>
      <c r="K360" s="80">
        <v>71</v>
      </c>
      <c r="L360" s="80">
        <v>13</v>
      </c>
      <c r="M360" s="80">
        <v>1</v>
      </c>
      <c r="N360" s="80">
        <v>22</v>
      </c>
      <c r="O360" s="80">
        <v>119</v>
      </c>
      <c r="P360" s="80">
        <v>0.44700000000000001</v>
      </c>
      <c r="Q360" s="80">
        <v>0.73099999999999998</v>
      </c>
      <c r="S360" s="11" t="e">
        <f t="shared" si="5"/>
        <v>#N/A</v>
      </c>
    </row>
    <row r="361" spans="1:19" ht="15" thickBot="1" x14ac:dyDescent="0.35">
      <c r="A361" s="11">
        <v>360</v>
      </c>
      <c r="B361" s="84" t="s">
        <v>2653</v>
      </c>
      <c r="C361" s="46">
        <f>'DRAFT LIST'!D362</f>
        <v>0</v>
      </c>
      <c r="D361" s="79">
        <v>195</v>
      </c>
      <c r="E361" s="79">
        <v>24</v>
      </c>
      <c r="F361" s="79">
        <v>3</v>
      </c>
      <c r="G361" s="79">
        <v>20</v>
      </c>
      <c r="H361" s="79">
        <v>5</v>
      </c>
      <c r="I361" s="79">
        <v>0.25900000000000001</v>
      </c>
      <c r="J361" s="79">
        <v>0.311</v>
      </c>
      <c r="K361" s="79">
        <v>51</v>
      </c>
      <c r="L361" s="79">
        <v>12</v>
      </c>
      <c r="M361" s="79">
        <v>2</v>
      </c>
      <c r="N361" s="79">
        <v>15</v>
      </c>
      <c r="O361" s="79">
        <v>49</v>
      </c>
      <c r="P361" s="79">
        <v>0.36799999999999999</v>
      </c>
      <c r="Q361" s="79">
        <v>0.67900000000000005</v>
      </c>
      <c r="S361" s="11" t="e">
        <f t="shared" si="5"/>
        <v>#N/A</v>
      </c>
    </row>
    <row r="362" spans="1:19" ht="15" thickBot="1" x14ac:dyDescent="0.35">
      <c r="A362" s="11">
        <v>361</v>
      </c>
      <c r="B362" s="83" t="s">
        <v>2654</v>
      </c>
      <c r="C362" s="46">
        <f>'DRAFT LIST'!D363</f>
        <v>0</v>
      </c>
      <c r="D362" s="80">
        <v>256</v>
      </c>
      <c r="E362" s="80">
        <v>26</v>
      </c>
      <c r="F362" s="80">
        <v>4</v>
      </c>
      <c r="G362" s="80">
        <v>22</v>
      </c>
      <c r="H362" s="80">
        <v>4</v>
      </c>
      <c r="I362" s="80">
        <v>0.23300000000000001</v>
      </c>
      <c r="J362" s="80">
        <v>0.27700000000000002</v>
      </c>
      <c r="K362" s="80">
        <v>59</v>
      </c>
      <c r="L362" s="80">
        <v>11</v>
      </c>
      <c r="M362" s="80">
        <v>2</v>
      </c>
      <c r="N362" s="80">
        <v>16</v>
      </c>
      <c r="O362" s="80">
        <v>48</v>
      </c>
      <c r="P362" s="80">
        <v>0.33900000000000002</v>
      </c>
      <c r="Q362" s="80">
        <v>0.61599999999999999</v>
      </c>
      <c r="S362" s="11" t="e">
        <f t="shared" si="5"/>
        <v>#N/A</v>
      </c>
    </row>
    <row r="363" spans="1:19" ht="23.4" thickBot="1" x14ac:dyDescent="0.35">
      <c r="A363" s="11">
        <v>362</v>
      </c>
      <c r="B363" s="84" t="s">
        <v>2655</v>
      </c>
      <c r="C363" s="46">
        <f>'DRAFT LIST'!D364</f>
        <v>0</v>
      </c>
      <c r="D363" s="79">
        <v>178</v>
      </c>
      <c r="E363" s="79">
        <v>22</v>
      </c>
      <c r="F363" s="79">
        <v>4</v>
      </c>
      <c r="G363" s="79">
        <v>21</v>
      </c>
      <c r="H363" s="79">
        <v>2</v>
      </c>
      <c r="I363" s="79">
        <v>0.23899999999999999</v>
      </c>
      <c r="J363" s="79">
        <v>0.32100000000000001</v>
      </c>
      <c r="K363" s="79">
        <v>43</v>
      </c>
      <c r="L363" s="79">
        <v>9</v>
      </c>
      <c r="M363" s="79">
        <v>1</v>
      </c>
      <c r="N363" s="79">
        <v>22</v>
      </c>
      <c r="O363" s="79">
        <v>41</v>
      </c>
      <c r="P363" s="79">
        <v>0.374</v>
      </c>
      <c r="Q363" s="79">
        <v>0.69499999999999995</v>
      </c>
      <c r="S363" s="11" t="e">
        <f t="shared" si="5"/>
        <v>#N/A</v>
      </c>
    </row>
    <row r="364" spans="1:19" ht="15" thickBot="1" x14ac:dyDescent="0.35">
      <c r="A364" s="11">
        <v>363</v>
      </c>
      <c r="B364" s="83" t="s">
        <v>2656</v>
      </c>
      <c r="C364" s="46">
        <f>'DRAFT LIST'!D365</f>
        <v>0</v>
      </c>
      <c r="D364" s="80">
        <v>388</v>
      </c>
      <c r="E364" s="80">
        <v>45</v>
      </c>
      <c r="F364" s="80">
        <v>7</v>
      </c>
      <c r="G364" s="80">
        <v>43</v>
      </c>
      <c r="H364" s="80">
        <v>3</v>
      </c>
      <c r="I364" s="80">
        <v>0.26300000000000001</v>
      </c>
      <c r="J364" s="80">
        <v>0.32800000000000001</v>
      </c>
      <c r="K364" s="80">
        <v>102</v>
      </c>
      <c r="L364" s="80">
        <v>23</v>
      </c>
      <c r="M364" s="80">
        <v>1</v>
      </c>
      <c r="N364" s="80">
        <v>37</v>
      </c>
      <c r="O364" s="80">
        <v>58</v>
      </c>
      <c r="P364" s="80">
        <v>0.38400000000000001</v>
      </c>
      <c r="Q364" s="80">
        <v>0.71199999999999997</v>
      </c>
      <c r="S364" s="11" t="e">
        <f t="shared" si="5"/>
        <v>#N/A</v>
      </c>
    </row>
    <row r="365" spans="1:19" ht="15" thickBot="1" x14ac:dyDescent="0.35">
      <c r="A365" s="11">
        <v>364</v>
      </c>
      <c r="B365" s="84" t="s">
        <v>2657</v>
      </c>
      <c r="C365" s="46">
        <f>'DRAFT LIST'!D366</f>
        <v>0</v>
      </c>
      <c r="D365" s="79">
        <v>189</v>
      </c>
      <c r="E365" s="79">
        <v>22</v>
      </c>
      <c r="F365" s="79">
        <v>4</v>
      </c>
      <c r="G365" s="79">
        <v>19</v>
      </c>
      <c r="H365" s="79">
        <v>7</v>
      </c>
      <c r="I365" s="79">
        <v>0.245</v>
      </c>
      <c r="J365" s="79">
        <v>0.28199999999999997</v>
      </c>
      <c r="K365" s="79">
        <v>46</v>
      </c>
      <c r="L365" s="79">
        <v>13</v>
      </c>
      <c r="M365" s="79">
        <v>2</v>
      </c>
      <c r="N365" s="79">
        <v>10</v>
      </c>
      <c r="O365" s="79">
        <v>44</v>
      </c>
      <c r="P365" s="79">
        <v>0.35</v>
      </c>
      <c r="Q365" s="79">
        <v>0.63300000000000001</v>
      </c>
      <c r="S365" s="11" t="e">
        <f t="shared" si="5"/>
        <v>#N/A</v>
      </c>
    </row>
    <row r="366" spans="1:19" ht="15" thickBot="1" x14ac:dyDescent="0.35">
      <c r="A366" s="11">
        <v>365</v>
      </c>
      <c r="B366" s="83" t="s">
        <v>2658</v>
      </c>
      <c r="C366" s="46">
        <f>'DRAFT LIST'!D367</f>
        <v>0</v>
      </c>
      <c r="D366" s="80">
        <v>257</v>
      </c>
      <c r="E366" s="80">
        <v>32</v>
      </c>
      <c r="F366" s="80">
        <v>13</v>
      </c>
      <c r="G366" s="80">
        <v>39</v>
      </c>
      <c r="H366" s="80">
        <v>2</v>
      </c>
      <c r="I366" s="80">
        <v>0.248</v>
      </c>
      <c r="J366" s="80">
        <v>0.27700000000000002</v>
      </c>
      <c r="K366" s="80">
        <v>64</v>
      </c>
      <c r="L366" s="80">
        <v>14</v>
      </c>
      <c r="M366" s="80">
        <v>2</v>
      </c>
      <c r="N366" s="80">
        <v>10</v>
      </c>
      <c r="O366" s="80">
        <v>83</v>
      </c>
      <c r="P366" s="80">
        <v>0.46400000000000002</v>
      </c>
      <c r="Q366" s="80">
        <v>0.74099999999999999</v>
      </c>
      <c r="S366" s="11" t="e">
        <f t="shared" si="5"/>
        <v>#N/A</v>
      </c>
    </row>
    <row r="367" spans="1:19" ht="15" thickBot="1" x14ac:dyDescent="0.35">
      <c r="A367" s="11">
        <v>366</v>
      </c>
      <c r="B367" s="84" t="s">
        <v>2659</v>
      </c>
      <c r="C367" s="46">
        <f>'DRAFT LIST'!D368</f>
        <v>0</v>
      </c>
      <c r="D367" s="79">
        <v>287</v>
      </c>
      <c r="E367" s="79">
        <v>35</v>
      </c>
      <c r="F367" s="79">
        <v>5</v>
      </c>
      <c r="G367" s="79">
        <v>28</v>
      </c>
      <c r="H367" s="79">
        <v>7</v>
      </c>
      <c r="I367" s="79">
        <v>0.25800000000000001</v>
      </c>
      <c r="J367" s="79">
        <v>0.309</v>
      </c>
      <c r="K367" s="79">
        <v>74</v>
      </c>
      <c r="L367" s="79">
        <v>16</v>
      </c>
      <c r="M367" s="79">
        <v>3</v>
      </c>
      <c r="N367" s="79">
        <v>21</v>
      </c>
      <c r="O367" s="79">
        <v>67</v>
      </c>
      <c r="P367" s="79">
        <v>0.372</v>
      </c>
      <c r="Q367" s="79">
        <v>0.68100000000000005</v>
      </c>
      <c r="S367" s="11" t="e">
        <f t="shared" si="5"/>
        <v>#N/A</v>
      </c>
    </row>
    <row r="368" spans="1:19" ht="15" thickBot="1" x14ac:dyDescent="0.35">
      <c r="A368" s="11">
        <v>367</v>
      </c>
      <c r="B368" s="83" t="s">
        <v>2660</v>
      </c>
      <c r="C368" s="46">
        <f>'DRAFT LIST'!D369</f>
        <v>0</v>
      </c>
      <c r="D368" s="80">
        <v>239</v>
      </c>
      <c r="E368" s="80">
        <v>30</v>
      </c>
      <c r="F368" s="80">
        <v>4</v>
      </c>
      <c r="G368" s="80">
        <v>21</v>
      </c>
      <c r="H368" s="80">
        <v>12</v>
      </c>
      <c r="I368" s="80">
        <v>0.249</v>
      </c>
      <c r="J368" s="80">
        <v>0.313</v>
      </c>
      <c r="K368" s="80">
        <v>60</v>
      </c>
      <c r="L368" s="80">
        <v>12</v>
      </c>
      <c r="M368" s="80">
        <v>2</v>
      </c>
      <c r="N368" s="80">
        <v>22</v>
      </c>
      <c r="O368" s="80">
        <v>58</v>
      </c>
      <c r="P368" s="80">
        <v>0.36299999999999999</v>
      </c>
      <c r="Q368" s="80">
        <v>0.67600000000000005</v>
      </c>
      <c r="S368" s="11" t="e">
        <f t="shared" si="5"/>
        <v>#N/A</v>
      </c>
    </row>
    <row r="369" spans="1:19" ht="15" thickBot="1" x14ac:dyDescent="0.35">
      <c r="A369" s="11">
        <v>368</v>
      </c>
      <c r="B369" s="84" t="s">
        <v>2661</v>
      </c>
      <c r="C369" s="46">
        <f>'DRAFT LIST'!D370</f>
        <v>0</v>
      </c>
      <c r="D369" s="79">
        <v>217</v>
      </c>
      <c r="E369" s="79">
        <v>27</v>
      </c>
      <c r="F369" s="79">
        <v>8</v>
      </c>
      <c r="G369" s="79">
        <v>29</v>
      </c>
      <c r="H369" s="79">
        <v>5</v>
      </c>
      <c r="I369" s="79">
        <v>0.217</v>
      </c>
      <c r="J369" s="79">
        <v>0.30199999999999999</v>
      </c>
      <c r="K369" s="79">
        <v>47</v>
      </c>
      <c r="L369" s="79">
        <v>12</v>
      </c>
      <c r="M369" s="79">
        <v>1</v>
      </c>
      <c r="N369" s="79">
        <v>27</v>
      </c>
      <c r="O369" s="79">
        <v>77</v>
      </c>
      <c r="P369" s="79">
        <v>0.39900000000000002</v>
      </c>
      <c r="Q369" s="79">
        <v>0.70199999999999996</v>
      </c>
      <c r="S369" s="11" t="e">
        <f t="shared" si="5"/>
        <v>#N/A</v>
      </c>
    </row>
    <row r="370" spans="1:19" ht="24" thickBot="1" x14ac:dyDescent="0.35">
      <c r="A370" s="11">
        <v>369</v>
      </c>
      <c r="B370" s="83" t="s">
        <v>2662</v>
      </c>
      <c r="C370" s="46">
        <f>'DRAFT LIST'!D371</f>
        <v>0</v>
      </c>
      <c r="D370" s="80">
        <v>121</v>
      </c>
      <c r="E370" s="80">
        <v>11</v>
      </c>
      <c r="F370" s="80">
        <v>2</v>
      </c>
      <c r="G370" s="80">
        <v>12</v>
      </c>
      <c r="H370" s="80">
        <v>2</v>
      </c>
      <c r="I370" s="80">
        <v>0.23</v>
      </c>
      <c r="J370" s="80">
        <v>0.26200000000000001</v>
      </c>
      <c r="K370" s="80">
        <v>28</v>
      </c>
      <c r="L370" s="80">
        <v>7</v>
      </c>
      <c r="M370" s="80">
        <v>1</v>
      </c>
      <c r="N370" s="80">
        <v>5</v>
      </c>
      <c r="O370" s="80">
        <v>31</v>
      </c>
      <c r="P370" s="80">
        <v>0.34</v>
      </c>
      <c r="Q370" s="80">
        <v>0.60199999999999998</v>
      </c>
      <c r="S370" s="11" t="e">
        <f t="shared" si="5"/>
        <v>#N/A</v>
      </c>
    </row>
    <row r="371" spans="1:19" ht="24" thickBot="1" x14ac:dyDescent="0.35">
      <c r="A371" s="11">
        <v>370</v>
      </c>
      <c r="B371" s="84" t="s">
        <v>2663</v>
      </c>
      <c r="C371" s="46">
        <f>'DRAFT LIST'!D372</f>
        <v>0</v>
      </c>
      <c r="D371" s="79">
        <v>166</v>
      </c>
      <c r="E371" s="79">
        <v>18</v>
      </c>
      <c r="F371" s="79">
        <v>6</v>
      </c>
      <c r="G371" s="79">
        <v>21</v>
      </c>
      <c r="H371" s="79">
        <v>2</v>
      </c>
      <c r="I371" s="79">
        <v>0.24199999999999999</v>
      </c>
      <c r="J371" s="79">
        <v>0.29899999999999999</v>
      </c>
      <c r="K371" s="79">
        <v>40</v>
      </c>
      <c r="L371" s="79">
        <v>8</v>
      </c>
      <c r="M371" s="79">
        <v>1</v>
      </c>
      <c r="N371" s="79">
        <v>13</v>
      </c>
      <c r="O371" s="79">
        <v>40</v>
      </c>
      <c r="P371" s="79">
        <v>0.39800000000000002</v>
      </c>
      <c r="Q371" s="79">
        <v>0.69699999999999995</v>
      </c>
      <c r="S371" s="11" t="e">
        <f t="shared" si="5"/>
        <v>#N/A</v>
      </c>
    </row>
    <row r="372" spans="1:19" ht="15" thickBot="1" x14ac:dyDescent="0.35">
      <c r="A372" s="11">
        <v>371</v>
      </c>
      <c r="B372" s="83" t="s">
        <v>2664</v>
      </c>
      <c r="C372" s="46">
        <f>'DRAFT LIST'!D373</f>
        <v>0</v>
      </c>
      <c r="D372" s="80">
        <v>234</v>
      </c>
      <c r="E372" s="80">
        <v>21</v>
      </c>
      <c r="F372" s="80">
        <v>4</v>
      </c>
      <c r="G372" s="80">
        <v>28</v>
      </c>
      <c r="H372" s="80">
        <v>0</v>
      </c>
      <c r="I372" s="80">
        <v>0.25900000000000001</v>
      </c>
      <c r="J372" s="80">
        <v>0.30399999999999999</v>
      </c>
      <c r="K372" s="80">
        <v>61</v>
      </c>
      <c r="L372" s="80">
        <v>13</v>
      </c>
      <c r="M372" s="80">
        <v>0</v>
      </c>
      <c r="N372" s="80">
        <v>15</v>
      </c>
      <c r="O372" s="80">
        <v>31</v>
      </c>
      <c r="P372" s="80">
        <v>0.36299999999999999</v>
      </c>
      <c r="Q372" s="80">
        <v>0.66700000000000004</v>
      </c>
      <c r="S372" s="11" t="e">
        <f t="shared" si="5"/>
        <v>#N/A</v>
      </c>
    </row>
    <row r="373" spans="1:19" ht="15" thickBot="1" x14ac:dyDescent="0.35">
      <c r="A373" s="11">
        <v>372</v>
      </c>
      <c r="B373" s="84" t="s">
        <v>2665</v>
      </c>
      <c r="C373" s="46">
        <f>'DRAFT LIST'!D374</f>
        <v>0</v>
      </c>
      <c r="D373" s="79">
        <v>176</v>
      </c>
      <c r="E373" s="79">
        <v>20</v>
      </c>
      <c r="F373" s="79">
        <v>4</v>
      </c>
      <c r="G373" s="79">
        <v>18</v>
      </c>
      <c r="H373" s="79">
        <v>4</v>
      </c>
      <c r="I373" s="79">
        <v>0.22700000000000001</v>
      </c>
      <c r="J373" s="79">
        <v>0.27400000000000002</v>
      </c>
      <c r="K373" s="79">
        <v>40</v>
      </c>
      <c r="L373" s="79">
        <v>8</v>
      </c>
      <c r="M373" s="79">
        <v>1</v>
      </c>
      <c r="N373" s="79">
        <v>12</v>
      </c>
      <c r="O373" s="79">
        <v>63</v>
      </c>
      <c r="P373" s="79">
        <v>0.373</v>
      </c>
      <c r="Q373" s="79">
        <v>0.64700000000000002</v>
      </c>
      <c r="S373" s="11" t="e">
        <f t="shared" si="5"/>
        <v>#N/A</v>
      </c>
    </row>
    <row r="374" spans="1:19" ht="15" thickBot="1" x14ac:dyDescent="0.35">
      <c r="A374" s="11">
        <v>373</v>
      </c>
      <c r="B374" s="83" t="s">
        <v>2666</v>
      </c>
      <c r="C374" s="46">
        <f>'DRAFT LIST'!D375</f>
        <v>0</v>
      </c>
      <c r="D374" s="80">
        <v>231</v>
      </c>
      <c r="E374" s="80">
        <v>25</v>
      </c>
      <c r="F374" s="80">
        <v>3</v>
      </c>
      <c r="G374" s="80">
        <v>22</v>
      </c>
      <c r="H374" s="80">
        <v>5</v>
      </c>
      <c r="I374" s="80">
        <v>0.25800000000000001</v>
      </c>
      <c r="J374" s="80">
        <v>0.29299999999999998</v>
      </c>
      <c r="K374" s="80">
        <v>60</v>
      </c>
      <c r="L374" s="80">
        <v>11</v>
      </c>
      <c r="M374" s="80">
        <v>2</v>
      </c>
      <c r="N374" s="80">
        <v>11</v>
      </c>
      <c r="O374" s="80">
        <v>47</v>
      </c>
      <c r="P374" s="80">
        <v>0.372</v>
      </c>
      <c r="Q374" s="80">
        <v>0.66500000000000004</v>
      </c>
      <c r="S374" s="11" t="e">
        <f t="shared" si="5"/>
        <v>#N/A</v>
      </c>
    </row>
    <row r="375" spans="1:19" ht="24" thickBot="1" x14ac:dyDescent="0.35">
      <c r="A375" s="11">
        <v>374</v>
      </c>
      <c r="B375" s="84" t="s">
        <v>2667</v>
      </c>
      <c r="C375" s="46">
        <f>'DRAFT LIST'!D376</f>
        <v>0</v>
      </c>
      <c r="D375" s="79">
        <v>232</v>
      </c>
      <c r="E375" s="79">
        <v>25</v>
      </c>
      <c r="F375" s="79">
        <v>2</v>
      </c>
      <c r="G375" s="79">
        <v>19</v>
      </c>
      <c r="H375" s="79">
        <v>8</v>
      </c>
      <c r="I375" s="79">
        <v>0.24</v>
      </c>
      <c r="J375" s="79">
        <v>0.29399999999999998</v>
      </c>
      <c r="K375" s="79">
        <v>56</v>
      </c>
      <c r="L375" s="79">
        <v>9</v>
      </c>
      <c r="M375" s="79">
        <v>3</v>
      </c>
      <c r="N375" s="79">
        <v>18</v>
      </c>
      <c r="O375" s="79">
        <v>58</v>
      </c>
      <c r="P375" s="79">
        <v>0.32300000000000001</v>
      </c>
      <c r="Q375" s="79">
        <v>0.61799999999999999</v>
      </c>
      <c r="S375" s="11" t="e">
        <f t="shared" si="5"/>
        <v>#N/A</v>
      </c>
    </row>
    <row r="376" spans="1:19" ht="15" thickBot="1" x14ac:dyDescent="0.35">
      <c r="A376" s="11">
        <v>375</v>
      </c>
      <c r="B376" s="83" t="s">
        <v>2668</v>
      </c>
      <c r="C376" s="46">
        <f>'DRAFT LIST'!D377</f>
        <v>0</v>
      </c>
      <c r="D376" s="80">
        <v>93</v>
      </c>
      <c r="E376" s="80">
        <v>9</v>
      </c>
      <c r="F376" s="80">
        <v>2</v>
      </c>
      <c r="G376" s="80">
        <v>9</v>
      </c>
      <c r="H376" s="80">
        <v>2</v>
      </c>
      <c r="I376" s="80">
        <v>0.23400000000000001</v>
      </c>
      <c r="J376" s="80">
        <v>0.28799999999999998</v>
      </c>
      <c r="K376" s="80">
        <v>22</v>
      </c>
      <c r="L376" s="80">
        <v>4</v>
      </c>
      <c r="M376" s="80">
        <v>0</v>
      </c>
      <c r="N376" s="80">
        <v>7</v>
      </c>
      <c r="O376" s="80">
        <v>20</v>
      </c>
      <c r="P376" s="80">
        <v>0.33200000000000002</v>
      </c>
      <c r="Q376" s="80">
        <v>0.62</v>
      </c>
      <c r="S376" s="11" t="e">
        <f t="shared" si="5"/>
        <v>#N/A</v>
      </c>
    </row>
    <row r="377" spans="1:19" ht="23.4" thickBot="1" x14ac:dyDescent="0.35">
      <c r="A377" s="11">
        <v>376</v>
      </c>
      <c r="B377" s="84" t="s">
        <v>2669</v>
      </c>
      <c r="C377" s="46">
        <f>'DRAFT LIST'!D378</f>
        <v>0</v>
      </c>
      <c r="D377" s="79">
        <v>198</v>
      </c>
      <c r="E377" s="79">
        <v>23</v>
      </c>
      <c r="F377" s="79">
        <v>2</v>
      </c>
      <c r="G377" s="79">
        <v>17</v>
      </c>
      <c r="H377" s="79">
        <v>3</v>
      </c>
      <c r="I377" s="79">
        <v>0.25800000000000001</v>
      </c>
      <c r="J377" s="79">
        <v>0.29699999999999999</v>
      </c>
      <c r="K377" s="79">
        <v>51</v>
      </c>
      <c r="L377" s="79">
        <v>9</v>
      </c>
      <c r="M377" s="79">
        <v>2</v>
      </c>
      <c r="N377" s="79">
        <v>11</v>
      </c>
      <c r="O377" s="79">
        <v>23</v>
      </c>
      <c r="P377" s="79">
        <v>0.35299999999999998</v>
      </c>
      <c r="Q377" s="79">
        <v>0.65</v>
      </c>
      <c r="S377" s="11" t="e">
        <f t="shared" si="5"/>
        <v>#N/A</v>
      </c>
    </row>
    <row r="378" spans="1:19" ht="15" thickBot="1" x14ac:dyDescent="0.35">
      <c r="A378" s="11">
        <v>377</v>
      </c>
      <c r="B378" s="83" t="s">
        <v>2670</v>
      </c>
      <c r="C378" s="46">
        <f>'DRAFT LIST'!D379</f>
        <v>0</v>
      </c>
      <c r="D378" s="80">
        <v>200</v>
      </c>
      <c r="E378" s="80">
        <v>23</v>
      </c>
      <c r="F378" s="80">
        <v>7</v>
      </c>
      <c r="G378" s="80">
        <v>25</v>
      </c>
      <c r="H378" s="80">
        <v>3</v>
      </c>
      <c r="I378" s="80">
        <v>0.24299999999999999</v>
      </c>
      <c r="J378" s="80">
        <v>0.315</v>
      </c>
      <c r="K378" s="80">
        <v>49</v>
      </c>
      <c r="L378" s="80">
        <v>10</v>
      </c>
      <c r="M378" s="80">
        <v>0</v>
      </c>
      <c r="N378" s="80">
        <v>21</v>
      </c>
      <c r="O378" s="80">
        <v>55</v>
      </c>
      <c r="P378" s="80">
        <v>0.39700000000000002</v>
      </c>
      <c r="Q378" s="80">
        <v>0.71199999999999997</v>
      </c>
      <c r="S378" s="11" t="e">
        <f t="shared" si="5"/>
        <v>#N/A</v>
      </c>
    </row>
    <row r="379" spans="1:19" ht="24" thickBot="1" x14ac:dyDescent="0.35">
      <c r="A379" s="11">
        <v>378</v>
      </c>
      <c r="B379" s="84" t="s">
        <v>2671</v>
      </c>
      <c r="C379" s="46">
        <f>'DRAFT LIST'!D380</f>
        <v>0</v>
      </c>
      <c r="D379" s="79">
        <v>218</v>
      </c>
      <c r="E379" s="79">
        <v>27</v>
      </c>
      <c r="F379" s="79">
        <v>6</v>
      </c>
      <c r="G379" s="79">
        <v>24</v>
      </c>
      <c r="H379" s="79">
        <v>5</v>
      </c>
      <c r="I379" s="79">
        <v>0.23899999999999999</v>
      </c>
      <c r="J379" s="79">
        <v>0.31</v>
      </c>
      <c r="K379" s="79">
        <v>52</v>
      </c>
      <c r="L379" s="79">
        <v>11</v>
      </c>
      <c r="M379" s="79">
        <v>1</v>
      </c>
      <c r="N379" s="79">
        <v>22</v>
      </c>
      <c r="O379" s="79">
        <v>52</v>
      </c>
      <c r="P379" s="79">
        <v>0.38500000000000001</v>
      </c>
      <c r="Q379" s="79">
        <v>0.69499999999999995</v>
      </c>
      <c r="S379" s="11" t="e">
        <f t="shared" si="5"/>
        <v>#N/A</v>
      </c>
    </row>
    <row r="380" spans="1:19" ht="15" thickBot="1" x14ac:dyDescent="0.35">
      <c r="A380" s="11">
        <v>379</v>
      </c>
      <c r="B380" s="83" t="s">
        <v>2672</v>
      </c>
      <c r="C380" s="46">
        <f>'DRAFT LIST'!D381</f>
        <v>0</v>
      </c>
      <c r="D380" s="80">
        <v>170</v>
      </c>
      <c r="E380" s="80">
        <v>19</v>
      </c>
      <c r="F380" s="80">
        <v>2</v>
      </c>
      <c r="G380" s="80">
        <v>15</v>
      </c>
      <c r="H380" s="80">
        <v>4</v>
      </c>
      <c r="I380" s="80">
        <v>0.24099999999999999</v>
      </c>
      <c r="J380" s="80">
        <v>0.30199999999999999</v>
      </c>
      <c r="K380" s="80">
        <v>41</v>
      </c>
      <c r="L380" s="80">
        <v>10</v>
      </c>
      <c r="M380" s="80">
        <v>1</v>
      </c>
      <c r="N380" s="80">
        <v>15</v>
      </c>
      <c r="O380" s="80">
        <v>33</v>
      </c>
      <c r="P380" s="80">
        <v>0.317</v>
      </c>
      <c r="Q380" s="80">
        <v>0.61899999999999999</v>
      </c>
      <c r="S380" s="11" t="e">
        <f t="shared" si="5"/>
        <v>#N/A</v>
      </c>
    </row>
    <row r="381" spans="1:19" ht="15" thickBot="1" x14ac:dyDescent="0.35">
      <c r="A381" s="11">
        <v>380</v>
      </c>
      <c r="B381" s="84" t="s">
        <v>2673</v>
      </c>
      <c r="C381" s="46">
        <f>'DRAFT LIST'!D382</f>
        <v>0</v>
      </c>
      <c r="D381" s="79">
        <v>268</v>
      </c>
      <c r="E381" s="79">
        <v>27</v>
      </c>
      <c r="F381" s="79">
        <v>4</v>
      </c>
      <c r="G381" s="79">
        <v>24</v>
      </c>
      <c r="H381" s="79">
        <v>1</v>
      </c>
      <c r="I381" s="79">
        <v>0.24099999999999999</v>
      </c>
      <c r="J381" s="79">
        <v>0.30199999999999999</v>
      </c>
      <c r="K381" s="79">
        <v>65</v>
      </c>
      <c r="L381" s="79">
        <v>10</v>
      </c>
      <c r="M381" s="79">
        <v>0</v>
      </c>
      <c r="N381" s="79">
        <v>23</v>
      </c>
      <c r="O381" s="79">
        <v>45</v>
      </c>
      <c r="P381" s="79">
        <v>0.317</v>
      </c>
      <c r="Q381" s="79">
        <v>0.61899999999999999</v>
      </c>
      <c r="S381" s="11" t="e">
        <f t="shared" si="5"/>
        <v>#N/A</v>
      </c>
    </row>
    <row r="382" spans="1:19" ht="15" thickBot="1" x14ac:dyDescent="0.35">
      <c r="A382" s="11">
        <v>381</v>
      </c>
      <c r="B382" s="83" t="s">
        <v>2674</v>
      </c>
      <c r="C382" s="46">
        <f>'DRAFT LIST'!D383</f>
        <v>0</v>
      </c>
      <c r="D382" s="80">
        <v>204</v>
      </c>
      <c r="E382" s="80">
        <v>24</v>
      </c>
      <c r="F382" s="80">
        <v>4</v>
      </c>
      <c r="G382" s="80">
        <v>20</v>
      </c>
      <c r="H382" s="80">
        <v>11</v>
      </c>
      <c r="I382" s="80">
        <v>0.246</v>
      </c>
      <c r="J382" s="80">
        <v>0.29099999999999998</v>
      </c>
      <c r="K382" s="80">
        <v>50</v>
      </c>
      <c r="L382" s="80">
        <v>9</v>
      </c>
      <c r="M382" s="80">
        <v>4</v>
      </c>
      <c r="N382" s="80">
        <v>13</v>
      </c>
      <c r="O382" s="80">
        <v>41</v>
      </c>
      <c r="P382" s="80">
        <v>0.35299999999999998</v>
      </c>
      <c r="Q382" s="80">
        <v>0.64400000000000002</v>
      </c>
      <c r="S382" s="11" t="e">
        <f t="shared" si="5"/>
        <v>#N/A</v>
      </c>
    </row>
    <row r="383" spans="1:19" ht="24" thickBot="1" x14ac:dyDescent="0.35">
      <c r="A383" s="11">
        <v>382</v>
      </c>
      <c r="B383" s="84" t="s">
        <v>2675</v>
      </c>
      <c r="C383" s="46">
        <f>'DRAFT LIST'!D384</f>
        <v>0</v>
      </c>
      <c r="D383" s="79">
        <v>83</v>
      </c>
      <c r="E383" s="79">
        <v>10</v>
      </c>
      <c r="F383" s="79">
        <v>3</v>
      </c>
      <c r="G383" s="79">
        <v>11</v>
      </c>
      <c r="H383" s="79">
        <v>0</v>
      </c>
      <c r="I383" s="79">
        <v>0.249</v>
      </c>
      <c r="J383" s="79">
        <v>0.3</v>
      </c>
      <c r="K383" s="79">
        <v>21</v>
      </c>
      <c r="L383" s="79">
        <v>5</v>
      </c>
      <c r="M383" s="79">
        <v>0</v>
      </c>
      <c r="N383" s="79">
        <v>6</v>
      </c>
      <c r="O383" s="79">
        <v>25</v>
      </c>
      <c r="P383" s="79">
        <v>0.42499999999999999</v>
      </c>
      <c r="Q383" s="79">
        <v>0.72499999999999998</v>
      </c>
      <c r="S383" s="11" t="e">
        <f t="shared" si="5"/>
        <v>#N/A</v>
      </c>
    </row>
    <row r="384" spans="1:19" ht="15" thickBot="1" x14ac:dyDescent="0.35">
      <c r="A384" s="11">
        <v>383</v>
      </c>
      <c r="B384" s="83" t="s">
        <v>2676</v>
      </c>
      <c r="C384" s="46">
        <f>'DRAFT LIST'!D385</f>
        <v>0</v>
      </c>
      <c r="D384" s="80">
        <v>269</v>
      </c>
      <c r="E384" s="80">
        <v>31</v>
      </c>
      <c r="F384" s="80">
        <v>8</v>
      </c>
      <c r="G384" s="80">
        <v>36</v>
      </c>
      <c r="H384" s="80">
        <v>0</v>
      </c>
      <c r="I384" s="80">
        <v>0.26900000000000002</v>
      </c>
      <c r="J384" s="80">
        <v>0.33100000000000002</v>
      </c>
      <c r="K384" s="80">
        <v>72</v>
      </c>
      <c r="L384" s="80">
        <v>17</v>
      </c>
      <c r="M384" s="80">
        <v>0</v>
      </c>
      <c r="N384" s="80">
        <v>25</v>
      </c>
      <c r="O384" s="80">
        <v>51</v>
      </c>
      <c r="P384" s="80">
        <v>0.41099999999999998</v>
      </c>
      <c r="Q384" s="80">
        <v>0.74199999999999999</v>
      </c>
      <c r="S384" s="11" t="e">
        <f t="shared" si="5"/>
        <v>#N/A</v>
      </c>
    </row>
    <row r="385" spans="1:19" ht="24" thickBot="1" x14ac:dyDescent="0.35">
      <c r="A385" s="11">
        <v>384</v>
      </c>
      <c r="B385" s="84" t="s">
        <v>2677</v>
      </c>
      <c r="C385" s="46">
        <f>'DRAFT LIST'!D386</f>
        <v>0</v>
      </c>
      <c r="D385" s="79">
        <v>203</v>
      </c>
      <c r="E385" s="79">
        <v>26</v>
      </c>
      <c r="F385" s="79">
        <v>7</v>
      </c>
      <c r="G385" s="79">
        <v>25</v>
      </c>
      <c r="H385" s="79">
        <v>4</v>
      </c>
      <c r="I385" s="79">
        <v>0.251</v>
      </c>
      <c r="J385" s="79">
        <v>0.30399999999999999</v>
      </c>
      <c r="K385" s="79">
        <v>51</v>
      </c>
      <c r="L385" s="79">
        <v>12</v>
      </c>
      <c r="M385" s="79">
        <v>2</v>
      </c>
      <c r="N385" s="79">
        <v>16</v>
      </c>
      <c r="O385" s="79">
        <v>47</v>
      </c>
      <c r="P385" s="79">
        <v>0.41099999999999998</v>
      </c>
      <c r="Q385" s="79">
        <v>0.71399999999999997</v>
      </c>
      <c r="S385" s="11" t="e">
        <f t="shared" si="5"/>
        <v>#N/A</v>
      </c>
    </row>
    <row r="386" spans="1:19" ht="15" thickBot="1" x14ac:dyDescent="0.35">
      <c r="A386" s="11">
        <v>385</v>
      </c>
      <c r="B386" s="83" t="s">
        <v>2678</v>
      </c>
      <c r="C386" s="46">
        <f>'DRAFT LIST'!D387</f>
        <v>0</v>
      </c>
      <c r="D386" s="80">
        <v>277</v>
      </c>
      <c r="E386" s="80">
        <v>31</v>
      </c>
      <c r="F386" s="80">
        <v>8</v>
      </c>
      <c r="G386" s="80">
        <v>31</v>
      </c>
      <c r="H386" s="80">
        <v>4</v>
      </c>
      <c r="I386" s="80">
        <v>0.23200000000000001</v>
      </c>
      <c r="J386" s="80">
        <v>0.28599999999999998</v>
      </c>
      <c r="K386" s="80">
        <v>64</v>
      </c>
      <c r="L386" s="80">
        <v>10</v>
      </c>
      <c r="M386" s="80">
        <v>2</v>
      </c>
      <c r="N386" s="80">
        <v>21</v>
      </c>
      <c r="O386" s="80">
        <v>73</v>
      </c>
      <c r="P386" s="80">
        <v>0.36899999999999999</v>
      </c>
      <c r="Q386" s="80">
        <v>0.65500000000000003</v>
      </c>
      <c r="S386" s="11" t="e">
        <f t="shared" si="5"/>
        <v>#N/A</v>
      </c>
    </row>
    <row r="387" spans="1:19" ht="23.4" thickBot="1" x14ac:dyDescent="0.35">
      <c r="A387" s="11">
        <v>386</v>
      </c>
      <c r="B387" s="84" t="s">
        <v>2679</v>
      </c>
      <c r="C387" s="46">
        <f>'DRAFT LIST'!D388</f>
        <v>0</v>
      </c>
      <c r="D387" s="79">
        <v>165</v>
      </c>
      <c r="E387" s="79">
        <v>21</v>
      </c>
      <c r="F387" s="79">
        <v>6</v>
      </c>
      <c r="G387" s="79">
        <v>20</v>
      </c>
      <c r="H387" s="79">
        <v>3</v>
      </c>
      <c r="I387" s="79">
        <v>0.22600000000000001</v>
      </c>
      <c r="J387" s="79">
        <v>0.29499999999999998</v>
      </c>
      <c r="K387" s="79">
        <v>37</v>
      </c>
      <c r="L387" s="79">
        <v>8</v>
      </c>
      <c r="M387" s="79">
        <v>1</v>
      </c>
      <c r="N387" s="79">
        <v>16</v>
      </c>
      <c r="O387" s="79">
        <v>53</v>
      </c>
      <c r="P387" s="79">
        <v>0.39700000000000002</v>
      </c>
      <c r="Q387" s="79">
        <v>0.69099999999999995</v>
      </c>
      <c r="S387" s="11" t="e">
        <f t="shared" ref="S387:S450" si="6">IF(MATCH(B387,$C$2:$C$760,0),"Y","N")</f>
        <v>#N/A</v>
      </c>
    </row>
    <row r="388" spans="1:19" ht="15" thickBot="1" x14ac:dyDescent="0.35">
      <c r="A388" s="11">
        <v>387</v>
      </c>
      <c r="B388" s="83" t="s">
        <v>2680</v>
      </c>
      <c r="C388" s="46">
        <f>'DRAFT LIST'!D389</f>
        <v>0</v>
      </c>
      <c r="D388" s="80">
        <v>254</v>
      </c>
      <c r="E388" s="80">
        <v>34</v>
      </c>
      <c r="F388" s="80">
        <v>6</v>
      </c>
      <c r="G388" s="80">
        <v>26</v>
      </c>
      <c r="H388" s="80">
        <v>4</v>
      </c>
      <c r="I388" s="80">
        <v>0.23300000000000001</v>
      </c>
      <c r="J388" s="80">
        <v>0.307</v>
      </c>
      <c r="K388" s="80">
        <v>59</v>
      </c>
      <c r="L388" s="80">
        <v>13</v>
      </c>
      <c r="M388" s="80">
        <v>2</v>
      </c>
      <c r="N388" s="80">
        <v>27</v>
      </c>
      <c r="O388" s="80">
        <v>91</v>
      </c>
      <c r="P388" s="80">
        <v>0.37</v>
      </c>
      <c r="Q388" s="80">
        <v>0.67700000000000005</v>
      </c>
      <c r="S388" s="11" t="e">
        <f t="shared" si="6"/>
        <v>#N/A</v>
      </c>
    </row>
    <row r="389" spans="1:19" ht="15" thickBot="1" x14ac:dyDescent="0.35">
      <c r="A389" s="11">
        <v>388</v>
      </c>
      <c r="B389" s="84" t="s">
        <v>2681</v>
      </c>
      <c r="C389" s="46">
        <f>'DRAFT LIST'!D390</f>
        <v>0</v>
      </c>
      <c r="D389" s="79">
        <v>298</v>
      </c>
      <c r="E389" s="79">
        <v>38</v>
      </c>
      <c r="F389" s="79">
        <v>11</v>
      </c>
      <c r="G389" s="79">
        <v>39</v>
      </c>
      <c r="H389" s="79">
        <v>2</v>
      </c>
      <c r="I389" s="79">
        <v>0.26400000000000001</v>
      </c>
      <c r="J389" s="79">
        <v>0.312</v>
      </c>
      <c r="K389" s="79">
        <v>79</v>
      </c>
      <c r="L389" s="79">
        <v>17</v>
      </c>
      <c r="M389" s="79">
        <v>2</v>
      </c>
      <c r="N389" s="79">
        <v>21</v>
      </c>
      <c r="O389" s="79">
        <v>78</v>
      </c>
      <c r="P389" s="79">
        <v>0.42799999999999999</v>
      </c>
      <c r="Q389" s="79">
        <v>0.74</v>
      </c>
      <c r="S389" s="11" t="e">
        <f t="shared" si="6"/>
        <v>#N/A</v>
      </c>
    </row>
    <row r="390" spans="1:19" ht="15" thickBot="1" x14ac:dyDescent="0.35">
      <c r="A390" s="11">
        <v>389</v>
      </c>
      <c r="B390" s="83" t="s">
        <v>2682</v>
      </c>
      <c r="C390" s="46">
        <f>'DRAFT LIST'!D391</f>
        <v>0</v>
      </c>
      <c r="D390" s="80">
        <v>257</v>
      </c>
      <c r="E390" s="80">
        <v>32</v>
      </c>
      <c r="F390" s="80">
        <v>6</v>
      </c>
      <c r="G390" s="80">
        <v>26</v>
      </c>
      <c r="H390" s="80">
        <v>12</v>
      </c>
      <c r="I390" s="80">
        <v>0.22800000000000001</v>
      </c>
      <c r="J390" s="80">
        <v>0.26500000000000001</v>
      </c>
      <c r="K390" s="80">
        <v>59</v>
      </c>
      <c r="L390" s="80">
        <v>12</v>
      </c>
      <c r="M390" s="80">
        <v>2</v>
      </c>
      <c r="N390" s="80">
        <v>13</v>
      </c>
      <c r="O390" s="80">
        <v>74</v>
      </c>
      <c r="P390" s="80">
        <v>0.36</v>
      </c>
      <c r="Q390" s="80">
        <v>0.625</v>
      </c>
      <c r="S390" s="11" t="e">
        <f t="shared" si="6"/>
        <v>#N/A</v>
      </c>
    </row>
    <row r="391" spans="1:19" ht="15" thickBot="1" x14ac:dyDescent="0.35">
      <c r="A391" s="11">
        <v>390</v>
      </c>
      <c r="B391" s="84" t="s">
        <v>2683</v>
      </c>
      <c r="C391" s="46">
        <f>'DRAFT LIST'!D392</f>
        <v>0</v>
      </c>
      <c r="D391" s="79">
        <v>321</v>
      </c>
      <c r="E391" s="79">
        <v>32</v>
      </c>
      <c r="F391" s="79">
        <v>3</v>
      </c>
      <c r="G391" s="79">
        <v>26</v>
      </c>
      <c r="H391" s="79">
        <v>8</v>
      </c>
      <c r="I391" s="79">
        <v>0.23799999999999999</v>
      </c>
      <c r="J391" s="79">
        <v>0.27800000000000002</v>
      </c>
      <c r="K391" s="79">
        <v>76</v>
      </c>
      <c r="L391" s="79">
        <v>12</v>
      </c>
      <c r="M391" s="79">
        <v>2</v>
      </c>
      <c r="N391" s="79">
        <v>18</v>
      </c>
      <c r="O391" s="79">
        <v>66</v>
      </c>
      <c r="P391" s="79">
        <v>0.31</v>
      </c>
      <c r="Q391" s="79">
        <v>0.58899999999999997</v>
      </c>
      <c r="S391" s="11" t="e">
        <f t="shared" si="6"/>
        <v>#N/A</v>
      </c>
    </row>
    <row r="392" spans="1:19" ht="15" thickBot="1" x14ac:dyDescent="0.35">
      <c r="A392" s="11">
        <v>391</v>
      </c>
      <c r="B392" s="83" t="s">
        <v>2684</v>
      </c>
      <c r="C392" s="46">
        <f>'DRAFT LIST'!D393</f>
        <v>0</v>
      </c>
      <c r="D392" s="80">
        <v>164</v>
      </c>
      <c r="E392" s="80">
        <v>21</v>
      </c>
      <c r="F392" s="80">
        <v>5</v>
      </c>
      <c r="G392" s="80">
        <v>20</v>
      </c>
      <c r="H392" s="80">
        <v>4</v>
      </c>
      <c r="I392" s="80">
        <v>0.25900000000000001</v>
      </c>
      <c r="J392" s="80">
        <v>0.31</v>
      </c>
      <c r="K392" s="80">
        <v>42</v>
      </c>
      <c r="L392" s="80">
        <v>8</v>
      </c>
      <c r="M392" s="80">
        <v>1</v>
      </c>
      <c r="N392" s="80">
        <v>12</v>
      </c>
      <c r="O392" s="80">
        <v>47</v>
      </c>
      <c r="P392" s="80">
        <v>0.41799999999999998</v>
      </c>
      <c r="Q392" s="80">
        <v>0.72799999999999998</v>
      </c>
      <c r="S392" s="11" t="e">
        <f t="shared" si="6"/>
        <v>#N/A</v>
      </c>
    </row>
    <row r="393" spans="1:19" ht="15" thickBot="1" x14ac:dyDescent="0.35">
      <c r="A393" s="11">
        <v>392</v>
      </c>
      <c r="B393" s="84" t="s">
        <v>2685</v>
      </c>
      <c r="C393" s="46">
        <f>'DRAFT LIST'!D394</f>
        <v>0</v>
      </c>
      <c r="D393" s="79">
        <v>291</v>
      </c>
      <c r="E393" s="79">
        <v>32</v>
      </c>
      <c r="F393" s="79">
        <v>7</v>
      </c>
      <c r="G393" s="79">
        <v>28</v>
      </c>
      <c r="H393" s="79">
        <v>6</v>
      </c>
      <c r="I393" s="79">
        <v>0.23899999999999999</v>
      </c>
      <c r="J393" s="79">
        <v>0.28100000000000003</v>
      </c>
      <c r="K393" s="79">
        <v>69</v>
      </c>
      <c r="L393" s="79">
        <v>18</v>
      </c>
      <c r="M393" s="79">
        <v>2</v>
      </c>
      <c r="N393" s="79">
        <v>17</v>
      </c>
      <c r="O393" s="79">
        <v>86</v>
      </c>
      <c r="P393" s="79">
        <v>0.38200000000000001</v>
      </c>
      <c r="Q393" s="79">
        <v>0.66300000000000003</v>
      </c>
      <c r="S393" s="11" t="e">
        <f t="shared" si="6"/>
        <v>#N/A</v>
      </c>
    </row>
    <row r="394" spans="1:19" ht="15" thickBot="1" x14ac:dyDescent="0.35">
      <c r="A394" s="11">
        <v>393</v>
      </c>
      <c r="B394" s="83" t="s">
        <v>2686</v>
      </c>
      <c r="C394" s="46">
        <f>'DRAFT LIST'!D395</f>
        <v>0</v>
      </c>
      <c r="D394" s="80">
        <v>255</v>
      </c>
      <c r="E394" s="80">
        <v>33</v>
      </c>
      <c r="F394" s="80">
        <v>11</v>
      </c>
      <c r="G394" s="80">
        <v>38</v>
      </c>
      <c r="H394" s="80">
        <v>2</v>
      </c>
      <c r="I394" s="80">
        <v>0.25</v>
      </c>
      <c r="J394" s="80">
        <v>0.31</v>
      </c>
      <c r="K394" s="80">
        <v>64</v>
      </c>
      <c r="L394" s="80">
        <v>13</v>
      </c>
      <c r="M394" s="80">
        <v>1</v>
      </c>
      <c r="N394" s="80">
        <v>22</v>
      </c>
      <c r="O394" s="80">
        <v>71</v>
      </c>
      <c r="P394" s="80">
        <v>0.437</v>
      </c>
      <c r="Q394" s="80">
        <v>0.747</v>
      </c>
      <c r="S394" s="11" t="e">
        <f t="shared" si="6"/>
        <v>#N/A</v>
      </c>
    </row>
    <row r="395" spans="1:19" ht="15" thickBot="1" x14ac:dyDescent="0.35">
      <c r="A395" s="11">
        <v>394</v>
      </c>
      <c r="B395" s="84" t="s">
        <v>2687</v>
      </c>
      <c r="C395" s="46">
        <f>'DRAFT LIST'!D396</f>
        <v>0</v>
      </c>
      <c r="D395" s="79">
        <v>211</v>
      </c>
      <c r="E395" s="79">
        <v>27</v>
      </c>
      <c r="F395" s="79">
        <v>3</v>
      </c>
      <c r="G395" s="79">
        <v>18</v>
      </c>
      <c r="H395" s="79">
        <v>5</v>
      </c>
      <c r="I395" s="79">
        <v>0.25700000000000001</v>
      </c>
      <c r="J395" s="79">
        <v>0.316</v>
      </c>
      <c r="K395" s="79">
        <v>54</v>
      </c>
      <c r="L395" s="79">
        <v>10</v>
      </c>
      <c r="M395" s="79">
        <v>1</v>
      </c>
      <c r="N395" s="79">
        <v>18</v>
      </c>
      <c r="O395" s="79">
        <v>47</v>
      </c>
      <c r="P395" s="79">
        <v>0.36499999999999999</v>
      </c>
      <c r="Q395" s="79">
        <v>0.68100000000000005</v>
      </c>
      <c r="S395" s="11" t="e">
        <f t="shared" si="6"/>
        <v>#N/A</v>
      </c>
    </row>
    <row r="396" spans="1:19" ht="15" thickBot="1" x14ac:dyDescent="0.35">
      <c r="A396" s="11">
        <v>395</v>
      </c>
      <c r="B396" s="83" t="s">
        <v>2688</v>
      </c>
      <c r="C396" s="46">
        <f>'DRAFT LIST'!D397</f>
        <v>0</v>
      </c>
      <c r="D396" s="80">
        <v>312</v>
      </c>
      <c r="E396" s="80">
        <v>30</v>
      </c>
      <c r="F396" s="80">
        <v>5</v>
      </c>
      <c r="G396" s="80">
        <v>32</v>
      </c>
      <c r="H396" s="80">
        <v>8</v>
      </c>
      <c r="I396" s="80">
        <v>0.251</v>
      </c>
      <c r="J396" s="80">
        <v>0.28299999999999997</v>
      </c>
      <c r="K396" s="80">
        <v>78</v>
      </c>
      <c r="L396" s="80">
        <v>17</v>
      </c>
      <c r="M396" s="80">
        <v>1</v>
      </c>
      <c r="N396" s="80">
        <v>14</v>
      </c>
      <c r="O396" s="80">
        <v>40</v>
      </c>
      <c r="P396" s="80">
        <v>0.36</v>
      </c>
      <c r="Q396" s="80">
        <v>0.64200000000000002</v>
      </c>
      <c r="S396" s="11" t="e">
        <f t="shared" si="6"/>
        <v>#N/A</v>
      </c>
    </row>
    <row r="397" spans="1:19" ht="15" thickBot="1" x14ac:dyDescent="0.35">
      <c r="A397" s="11">
        <v>396</v>
      </c>
      <c r="B397" s="84" t="s">
        <v>2689</v>
      </c>
      <c r="C397" s="46">
        <f>'DRAFT LIST'!D398</f>
        <v>0</v>
      </c>
      <c r="D397" s="79">
        <v>162</v>
      </c>
      <c r="E397" s="79">
        <v>20</v>
      </c>
      <c r="F397" s="79">
        <v>5</v>
      </c>
      <c r="G397" s="79">
        <v>22</v>
      </c>
      <c r="H397" s="79">
        <v>0</v>
      </c>
      <c r="I397" s="79">
        <v>0.24399999999999999</v>
      </c>
      <c r="J397" s="79">
        <v>0.28599999999999998</v>
      </c>
      <c r="K397" s="79">
        <v>40</v>
      </c>
      <c r="L397" s="79">
        <v>10</v>
      </c>
      <c r="M397" s="79">
        <v>0</v>
      </c>
      <c r="N397" s="79">
        <v>10</v>
      </c>
      <c r="O397" s="79">
        <v>34</v>
      </c>
      <c r="P397" s="79">
        <v>0.41299999999999998</v>
      </c>
      <c r="Q397" s="79">
        <v>0.69899999999999995</v>
      </c>
      <c r="S397" s="11" t="e">
        <f t="shared" si="6"/>
        <v>#N/A</v>
      </c>
    </row>
    <row r="398" spans="1:19" ht="15" thickBot="1" x14ac:dyDescent="0.35">
      <c r="A398" s="11">
        <v>397</v>
      </c>
      <c r="B398" s="83" t="s">
        <v>2690</v>
      </c>
      <c r="C398" s="46">
        <f>'DRAFT LIST'!D399</f>
        <v>0</v>
      </c>
      <c r="D398" s="80">
        <v>287</v>
      </c>
      <c r="E398" s="80">
        <v>29</v>
      </c>
      <c r="F398" s="80">
        <v>2</v>
      </c>
      <c r="G398" s="80">
        <v>25</v>
      </c>
      <c r="H398" s="80">
        <v>5</v>
      </c>
      <c r="I398" s="80">
        <v>0.255</v>
      </c>
      <c r="J398" s="80">
        <v>0.29699999999999999</v>
      </c>
      <c r="K398" s="80">
        <v>73</v>
      </c>
      <c r="L398" s="80">
        <v>15</v>
      </c>
      <c r="M398" s="80">
        <v>2</v>
      </c>
      <c r="N398" s="80">
        <v>17</v>
      </c>
      <c r="O398" s="80">
        <v>39</v>
      </c>
      <c r="P398" s="80">
        <v>0.33700000000000002</v>
      </c>
      <c r="Q398" s="80">
        <v>0.63400000000000001</v>
      </c>
      <c r="S398" s="11" t="e">
        <f t="shared" si="6"/>
        <v>#N/A</v>
      </c>
    </row>
    <row r="399" spans="1:19" ht="15" thickBot="1" x14ac:dyDescent="0.35">
      <c r="A399" s="11">
        <v>398</v>
      </c>
      <c r="B399" s="84" t="s">
        <v>2691</v>
      </c>
      <c r="C399" s="46">
        <f>'DRAFT LIST'!D400</f>
        <v>0</v>
      </c>
      <c r="D399" s="79">
        <v>276</v>
      </c>
      <c r="E399" s="79">
        <v>34</v>
      </c>
      <c r="F399" s="79">
        <v>10</v>
      </c>
      <c r="G399" s="79">
        <v>36</v>
      </c>
      <c r="H399" s="79">
        <v>3</v>
      </c>
      <c r="I399" s="79">
        <v>0.24299999999999999</v>
      </c>
      <c r="J399" s="79">
        <v>0.29899999999999999</v>
      </c>
      <c r="K399" s="79">
        <v>67</v>
      </c>
      <c r="L399" s="79">
        <v>14</v>
      </c>
      <c r="M399" s="79">
        <v>1</v>
      </c>
      <c r="N399" s="79">
        <v>22</v>
      </c>
      <c r="O399" s="79">
        <v>78</v>
      </c>
      <c r="P399" s="79">
        <v>0.40300000000000002</v>
      </c>
      <c r="Q399" s="79">
        <v>0.70199999999999996</v>
      </c>
      <c r="S399" s="11" t="e">
        <f t="shared" si="6"/>
        <v>#N/A</v>
      </c>
    </row>
    <row r="400" spans="1:19" ht="15" thickBot="1" x14ac:dyDescent="0.35">
      <c r="A400" s="11">
        <v>399</v>
      </c>
      <c r="B400" s="83" t="s">
        <v>2692</v>
      </c>
      <c r="C400" s="46">
        <f>'DRAFT LIST'!D401</f>
        <v>0</v>
      </c>
      <c r="D400" s="80">
        <v>220</v>
      </c>
      <c r="E400" s="80">
        <v>24</v>
      </c>
      <c r="F400" s="80">
        <v>3</v>
      </c>
      <c r="G400" s="80">
        <v>20</v>
      </c>
      <c r="H400" s="80">
        <v>1</v>
      </c>
      <c r="I400" s="80">
        <v>0.24399999999999999</v>
      </c>
      <c r="J400" s="80">
        <v>0.29599999999999999</v>
      </c>
      <c r="K400" s="80">
        <v>54</v>
      </c>
      <c r="L400" s="80">
        <v>12</v>
      </c>
      <c r="M400" s="80">
        <v>1</v>
      </c>
      <c r="N400" s="80">
        <v>16</v>
      </c>
      <c r="O400" s="80">
        <v>49</v>
      </c>
      <c r="P400" s="80">
        <v>0.34200000000000003</v>
      </c>
      <c r="Q400" s="80">
        <v>0.63700000000000001</v>
      </c>
      <c r="S400" s="11" t="e">
        <f t="shared" si="6"/>
        <v>#N/A</v>
      </c>
    </row>
    <row r="401" spans="1:19" ht="15" thickBot="1" x14ac:dyDescent="0.35">
      <c r="A401" s="11">
        <v>400</v>
      </c>
      <c r="B401" s="84" t="s">
        <v>2693</v>
      </c>
      <c r="C401" s="46">
        <f>'DRAFT LIST'!D402</f>
        <v>0</v>
      </c>
      <c r="D401" s="79">
        <v>162</v>
      </c>
      <c r="E401" s="79">
        <v>20</v>
      </c>
      <c r="F401" s="79">
        <v>2</v>
      </c>
      <c r="G401" s="79">
        <v>17</v>
      </c>
      <c r="H401" s="79">
        <v>8</v>
      </c>
      <c r="I401" s="79">
        <v>0.247</v>
      </c>
      <c r="J401" s="79">
        <v>0.28899999999999998</v>
      </c>
      <c r="K401" s="79">
        <v>40</v>
      </c>
      <c r="L401" s="79">
        <v>8</v>
      </c>
      <c r="M401" s="79">
        <v>1</v>
      </c>
      <c r="N401" s="79">
        <v>10</v>
      </c>
      <c r="O401" s="79">
        <v>32</v>
      </c>
      <c r="P401" s="79">
        <v>0.34799999999999998</v>
      </c>
      <c r="Q401" s="79">
        <v>0.63700000000000001</v>
      </c>
      <c r="S401" s="11" t="e">
        <f t="shared" si="6"/>
        <v>#N/A</v>
      </c>
    </row>
    <row r="402" spans="1:19" ht="15" thickBot="1" x14ac:dyDescent="0.35">
      <c r="A402" s="11">
        <v>401</v>
      </c>
      <c r="B402" s="83" t="s">
        <v>2694</v>
      </c>
      <c r="C402" s="46">
        <f>'DRAFT LIST'!D403</f>
        <v>0</v>
      </c>
      <c r="D402" s="80">
        <v>205</v>
      </c>
      <c r="E402" s="80">
        <v>22</v>
      </c>
      <c r="F402" s="80">
        <v>8</v>
      </c>
      <c r="G402" s="80">
        <v>24</v>
      </c>
      <c r="H402" s="80">
        <v>0</v>
      </c>
      <c r="I402" s="80">
        <v>0.2</v>
      </c>
      <c r="J402" s="80">
        <v>0.27800000000000002</v>
      </c>
      <c r="K402" s="80">
        <v>41</v>
      </c>
      <c r="L402" s="80">
        <v>8</v>
      </c>
      <c r="M402" s="80">
        <v>0</v>
      </c>
      <c r="N402" s="80">
        <v>22</v>
      </c>
      <c r="O402" s="80">
        <v>67</v>
      </c>
      <c r="P402" s="80">
        <v>0.35199999999999998</v>
      </c>
      <c r="Q402" s="80">
        <v>0.63</v>
      </c>
      <c r="S402" s="11" t="e">
        <f t="shared" si="6"/>
        <v>#N/A</v>
      </c>
    </row>
    <row r="403" spans="1:19" ht="15" thickBot="1" x14ac:dyDescent="0.35">
      <c r="A403" s="11">
        <v>402</v>
      </c>
      <c r="B403" s="84" t="s">
        <v>2695</v>
      </c>
      <c r="C403" s="46">
        <f>'DRAFT LIST'!D404</f>
        <v>0</v>
      </c>
      <c r="D403" s="79">
        <v>229</v>
      </c>
      <c r="E403" s="79">
        <v>26</v>
      </c>
      <c r="F403" s="79">
        <v>4</v>
      </c>
      <c r="G403" s="79">
        <v>22</v>
      </c>
      <c r="H403" s="79">
        <v>2</v>
      </c>
      <c r="I403" s="79">
        <v>0.26600000000000001</v>
      </c>
      <c r="J403" s="79">
        <v>0.32900000000000001</v>
      </c>
      <c r="K403" s="79">
        <v>61</v>
      </c>
      <c r="L403" s="79">
        <v>11</v>
      </c>
      <c r="M403" s="79">
        <v>1</v>
      </c>
      <c r="N403" s="79">
        <v>22</v>
      </c>
      <c r="O403" s="79">
        <v>57</v>
      </c>
      <c r="P403" s="79">
        <v>0.38100000000000001</v>
      </c>
      <c r="Q403" s="79">
        <v>0.71</v>
      </c>
      <c r="S403" s="11" t="e">
        <f t="shared" si="6"/>
        <v>#N/A</v>
      </c>
    </row>
    <row r="404" spans="1:19" ht="15" thickBot="1" x14ac:dyDescent="0.35">
      <c r="A404" s="11">
        <v>403</v>
      </c>
      <c r="B404" s="83" t="s">
        <v>2696</v>
      </c>
      <c r="C404" s="46">
        <f>'DRAFT LIST'!D405</f>
        <v>0</v>
      </c>
      <c r="D404" s="80">
        <v>273</v>
      </c>
      <c r="E404" s="80">
        <v>31</v>
      </c>
      <c r="F404" s="80">
        <v>6</v>
      </c>
      <c r="G404" s="80">
        <v>30</v>
      </c>
      <c r="H404" s="80">
        <v>7</v>
      </c>
      <c r="I404" s="80">
        <v>0.222</v>
      </c>
      <c r="J404" s="80">
        <v>0.27600000000000002</v>
      </c>
      <c r="K404" s="80">
        <v>61</v>
      </c>
      <c r="L404" s="80">
        <v>11</v>
      </c>
      <c r="M404" s="80">
        <v>2</v>
      </c>
      <c r="N404" s="80">
        <v>21</v>
      </c>
      <c r="O404" s="80">
        <v>90</v>
      </c>
      <c r="P404" s="80">
        <v>0.33500000000000002</v>
      </c>
      <c r="Q404" s="80">
        <v>0.61099999999999999</v>
      </c>
      <c r="S404" s="11" t="e">
        <f t="shared" si="6"/>
        <v>#N/A</v>
      </c>
    </row>
    <row r="405" spans="1:19" ht="23.4" thickBot="1" x14ac:dyDescent="0.35">
      <c r="A405" s="11">
        <v>404</v>
      </c>
      <c r="B405" s="84" t="s">
        <v>2697</v>
      </c>
      <c r="C405" s="46">
        <f>'DRAFT LIST'!D406</f>
        <v>0</v>
      </c>
      <c r="D405" s="79">
        <v>201</v>
      </c>
      <c r="E405" s="79">
        <v>23</v>
      </c>
      <c r="F405" s="79">
        <v>3</v>
      </c>
      <c r="G405" s="79">
        <v>17</v>
      </c>
      <c r="H405" s="79">
        <v>2</v>
      </c>
      <c r="I405" s="79">
        <v>0.249</v>
      </c>
      <c r="J405" s="79">
        <v>0.29399999999999998</v>
      </c>
      <c r="K405" s="79">
        <v>50</v>
      </c>
      <c r="L405" s="79">
        <v>9</v>
      </c>
      <c r="M405" s="79">
        <v>1</v>
      </c>
      <c r="N405" s="79">
        <v>13</v>
      </c>
      <c r="O405" s="79">
        <v>33</v>
      </c>
      <c r="P405" s="79">
        <v>0.35</v>
      </c>
      <c r="Q405" s="79">
        <v>0.64400000000000002</v>
      </c>
      <c r="S405" s="11" t="e">
        <f t="shared" si="6"/>
        <v>#N/A</v>
      </c>
    </row>
    <row r="406" spans="1:19" ht="15" thickBot="1" x14ac:dyDescent="0.35">
      <c r="A406" s="11">
        <v>405</v>
      </c>
      <c r="B406" s="83" t="s">
        <v>2698</v>
      </c>
      <c r="C406" s="46">
        <f>'DRAFT LIST'!D407</f>
        <v>0</v>
      </c>
      <c r="D406" s="80">
        <v>277</v>
      </c>
      <c r="E406" s="80">
        <v>28</v>
      </c>
      <c r="F406" s="80">
        <v>3</v>
      </c>
      <c r="G406" s="80">
        <v>25</v>
      </c>
      <c r="H406" s="80">
        <v>7</v>
      </c>
      <c r="I406" s="80">
        <v>0.23200000000000001</v>
      </c>
      <c r="J406" s="80">
        <v>0.27500000000000002</v>
      </c>
      <c r="K406" s="80">
        <v>64</v>
      </c>
      <c r="L406" s="80">
        <v>12</v>
      </c>
      <c r="M406" s="80">
        <v>4</v>
      </c>
      <c r="N406" s="80">
        <v>16</v>
      </c>
      <c r="O406" s="80">
        <v>69</v>
      </c>
      <c r="P406" s="80">
        <v>0.33500000000000002</v>
      </c>
      <c r="Q406" s="80">
        <v>0.61</v>
      </c>
      <c r="S406" s="11" t="e">
        <f t="shared" si="6"/>
        <v>#N/A</v>
      </c>
    </row>
    <row r="407" spans="1:19" ht="15" thickBot="1" x14ac:dyDescent="0.35">
      <c r="A407" s="11">
        <v>406</v>
      </c>
      <c r="B407" s="84" t="s">
        <v>2699</v>
      </c>
      <c r="C407" s="46">
        <f>'DRAFT LIST'!D408</f>
        <v>0</v>
      </c>
      <c r="D407" s="79">
        <v>212</v>
      </c>
      <c r="E407" s="79">
        <v>28</v>
      </c>
      <c r="F407" s="79">
        <v>11</v>
      </c>
      <c r="G407" s="79">
        <v>32</v>
      </c>
      <c r="H407" s="79">
        <v>1</v>
      </c>
      <c r="I407" s="79">
        <v>0.246</v>
      </c>
      <c r="J407" s="79">
        <v>0.308</v>
      </c>
      <c r="K407" s="79">
        <v>52</v>
      </c>
      <c r="L407" s="79">
        <v>11</v>
      </c>
      <c r="M407" s="79">
        <v>0</v>
      </c>
      <c r="N407" s="79">
        <v>19</v>
      </c>
      <c r="O407" s="79">
        <v>66</v>
      </c>
      <c r="P407" s="79">
        <v>0.45100000000000001</v>
      </c>
      <c r="Q407" s="79">
        <v>0.75900000000000001</v>
      </c>
      <c r="S407" s="11" t="e">
        <f t="shared" si="6"/>
        <v>#N/A</v>
      </c>
    </row>
    <row r="408" spans="1:19" ht="15" thickBot="1" x14ac:dyDescent="0.35">
      <c r="A408" s="11">
        <v>407</v>
      </c>
      <c r="B408" s="83" t="s">
        <v>2700</v>
      </c>
      <c r="C408" s="46">
        <f>'DRAFT LIST'!D409</f>
        <v>0</v>
      </c>
      <c r="D408" s="80">
        <v>232</v>
      </c>
      <c r="E408" s="80">
        <v>28</v>
      </c>
      <c r="F408" s="80">
        <v>7</v>
      </c>
      <c r="G408" s="80">
        <v>26</v>
      </c>
      <c r="H408" s="80">
        <v>1</v>
      </c>
      <c r="I408" s="80">
        <v>0.216</v>
      </c>
      <c r="J408" s="80">
        <v>0.311</v>
      </c>
      <c r="K408" s="80">
        <v>50</v>
      </c>
      <c r="L408" s="80">
        <v>10</v>
      </c>
      <c r="M408" s="80">
        <v>1</v>
      </c>
      <c r="N408" s="80">
        <v>32</v>
      </c>
      <c r="O408" s="80">
        <v>71</v>
      </c>
      <c r="P408" s="80">
        <v>0.35499999999999998</v>
      </c>
      <c r="Q408" s="80">
        <v>0.66600000000000004</v>
      </c>
      <c r="S408" s="11" t="e">
        <f t="shared" si="6"/>
        <v>#N/A</v>
      </c>
    </row>
    <row r="409" spans="1:19" ht="24" thickBot="1" x14ac:dyDescent="0.35">
      <c r="A409" s="11">
        <v>408</v>
      </c>
      <c r="B409" s="84" t="s">
        <v>2701</v>
      </c>
      <c r="C409" s="46">
        <f>'DRAFT LIST'!D410</f>
        <v>0</v>
      </c>
      <c r="D409" s="79">
        <v>179</v>
      </c>
      <c r="E409" s="79">
        <v>22</v>
      </c>
      <c r="F409" s="79">
        <v>8</v>
      </c>
      <c r="G409" s="79">
        <v>25</v>
      </c>
      <c r="H409" s="79">
        <v>0</v>
      </c>
      <c r="I409" s="79">
        <v>0.19700000000000001</v>
      </c>
      <c r="J409" s="79">
        <v>0.29399999999999998</v>
      </c>
      <c r="K409" s="79">
        <v>35</v>
      </c>
      <c r="L409" s="79">
        <v>8</v>
      </c>
      <c r="M409" s="79">
        <v>1</v>
      </c>
      <c r="N409" s="79">
        <v>25</v>
      </c>
      <c r="O409" s="79">
        <v>71</v>
      </c>
      <c r="P409" s="79">
        <v>0.374</v>
      </c>
      <c r="Q409" s="79">
        <v>0.66800000000000004</v>
      </c>
      <c r="S409" s="11" t="e">
        <f t="shared" si="6"/>
        <v>#N/A</v>
      </c>
    </row>
    <row r="410" spans="1:19" ht="15" thickBot="1" x14ac:dyDescent="0.35">
      <c r="A410" s="11">
        <v>409</v>
      </c>
      <c r="B410" s="83" t="s">
        <v>2702</v>
      </c>
      <c r="C410" s="46">
        <f>'DRAFT LIST'!D411</f>
        <v>0</v>
      </c>
      <c r="D410" s="80">
        <v>172</v>
      </c>
      <c r="E410" s="80">
        <v>20</v>
      </c>
      <c r="F410" s="80">
        <v>5</v>
      </c>
      <c r="G410" s="80">
        <v>19</v>
      </c>
      <c r="H410" s="80">
        <v>2</v>
      </c>
      <c r="I410" s="80">
        <v>0.22900000000000001</v>
      </c>
      <c r="J410" s="80">
        <v>0.28599999999999998</v>
      </c>
      <c r="K410" s="80">
        <v>40</v>
      </c>
      <c r="L410" s="80">
        <v>12</v>
      </c>
      <c r="M410" s="80">
        <v>0</v>
      </c>
      <c r="N410" s="80">
        <v>14</v>
      </c>
      <c r="O410" s="80">
        <v>52</v>
      </c>
      <c r="P410" s="80">
        <v>0.38800000000000001</v>
      </c>
      <c r="Q410" s="80">
        <v>0.67400000000000004</v>
      </c>
      <c r="S410" s="11" t="e">
        <f t="shared" si="6"/>
        <v>#N/A</v>
      </c>
    </row>
    <row r="411" spans="1:19" ht="15" thickBot="1" x14ac:dyDescent="0.35">
      <c r="A411" s="11">
        <v>410</v>
      </c>
      <c r="B411" s="84" t="s">
        <v>2703</v>
      </c>
      <c r="C411" s="46">
        <f>'DRAFT LIST'!D412</f>
        <v>0</v>
      </c>
      <c r="D411" s="79">
        <v>225</v>
      </c>
      <c r="E411" s="79">
        <v>27</v>
      </c>
      <c r="F411" s="79">
        <v>1</v>
      </c>
      <c r="G411" s="79">
        <v>18</v>
      </c>
      <c r="H411" s="79">
        <v>6</v>
      </c>
      <c r="I411" s="79">
        <v>0.25900000000000001</v>
      </c>
      <c r="J411" s="79">
        <v>0.313</v>
      </c>
      <c r="K411" s="79">
        <v>58</v>
      </c>
      <c r="L411" s="79">
        <v>8</v>
      </c>
      <c r="M411" s="79">
        <v>3</v>
      </c>
      <c r="N411" s="79">
        <v>18</v>
      </c>
      <c r="O411" s="79">
        <v>32</v>
      </c>
      <c r="P411" s="79">
        <v>0.33</v>
      </c>
      <c r="Q411" s="79">
        <v>0.64300000000000002</v>
      </c>
      <c r="S411" s="11" t="e">
        <f t="shared" si="6"/>
        <v>#N/A</v>
      </c>
    </row>
    <row r="412" spans="1:19" ht="15" thickBot="1" x14ac:dyDescent="0.35">
      <c r="A412" s="11">
        <v>411</v>
      </c>
      <c r="B412" s="83" t="s">
        <v>2704</v>
      </c>
      <c r="C412" s="46">
        <f>'DRAFT LIST'!D413</f>
        <v>0</v>
      </c>
      <c r="D412" s="80">
        <v>196</v>
      </c>
      <c r="E412" s="80">
        <v>20</v>
      </c>
      <c r="F412" s="80">
        <v>4</v>
      </c>
      <c r="G412" s="80">
        <v>20</v>
      </c>
      <c r="H412" s="80">
        <v>0</v>
      </c>
      <c r="I412" s="80">
        <v>0.24099999999999999</v>
      </c>
      <c r="J412" s="80">
        <v>0.28499999999999998</v>
      </c>
      <c r="K412" s="80">
        <v>47</v>
      </c>
      <c r="L412" s="80">
        <v>10</v>
      </c>
      <c r="M412" s="80">
        <v>0</v>
      </c>
      <c r="N412" s="80">
        <v>12</v>
      </c>
      <c r="O412" s="80">
        <v>41</v>
      </c>
      <c r="P412" s="80">
        <v>0.35599999999999998</v>
      </c>
      <c r="Q412" s="80">
        <v>0.64100000000000001</v>
      </c>
      <c r="S412" s="11" t="e">
        <f t="shared" si="6"/>
        <v>#N/A</v>
      </c>
    </row>
    <row r="413" spans="1:19" ht="15" thickBot="1" x14ac:dyDescent="0.35">
      <c r="A413" s="11">
        <v>412</v>
      </c>
      <c r="B413" s="84" t="s">
        <v>2705</v>
      </c>
      <c r="C413" s="46">
        <f>'DRAFT LIST'!D414</f>
        <v>0</v>
      </c>
      <c r="D413" s="79">
        <v>255</v>
      </c>
      <c r="E413" s="79">
        <v>31</v>
      </c>
      <c r="F413" s="79">
        <v>12</v>
      </c>
      <c r="G413" s="79">
        <v>40</v>
      </c>
      <c r="H413" s="79">
        <v>0</v>
      </c>
      <c r="I413" s="79">
        <v>0.25</v>
      </c>
      <c r="J413" s="79">
        <v>0.29799999999999999</v>
      </c>
      <c r="K413" s="79">
        <v>64</v>
      </c>
      <c r="L413" s="79">
        <v>12</v>
      </c>
      <c r="M413" s="79">
        <v>0</v>
      </c>
      <c r="N413" s="79">
        <v>18</v>
      </c>
      <c r="O413" s="79">
        <v>62</v>
      </c>
      <c r="P413" s="79">
        <v>0.42299999999999999</v>
      </c>
      <c r="Q413" s="79">
        <v>0.72099999999999997</v>
      </c>
      <c r="S413" s="11" t="e">
        <f t="shared" si="6"/>
        <v>#N/A</v>
      </c>
    </row>
    <row r="414" spans="1:19" ht="15" thickBot="1" x14ac:dyDescent="0.35">
      <c r="A414" s="11">
        <v>413</v>
      </c>
      <c r="B414" s="83" t="s">
        <v>2706</v>
      </c>
      <c r="C414" s="46">
        <f>'DRAFT LIST'!D415</f>
        <v>0</v>
      </c>
      <c r="D414" s="80">
        <v>199</v>
      </c>
      <c r="E414" s="80">
        <v>25</v>
      </c>
      <c r="F414" s="80">
        <v>7</v>
      </c>
      <c r="G414" s="80">
        <v>25</v>
      </c>
      <c r="H414" s="80">
        <v>3</v>
      </c>
      <c r="I414" s="80">
        <v>0.247</v>
      </c>
      <c r="J414" s="80">
        <v>0.27700000000000002</v>
      </c>
      <c r="K414" s="80">
        <v>49</v>
      </c>
      <c r="L414" s="80">
        <v>11</v>
      </c>
      <c r="M414" s="80">
        <v>2</v>
      </c>
      <c r="N414" s="80">
        <v>8</v>
      </c>
      <c r="O414" s="80">
        <v>57</v>
      </c>
      <c r="P414" s="80">
        <v>0.41099999999999998</v>
      </c>
      <c r="Q414" s="80">
        <v>0.68799999999999994</v>
      </c>
      <c r="S414" s="11" t="e">
        <f t="shared" si="6"/>
        <v>#N/A</v>
      </c>
    </row>
    <row r="415" spans="1:19" ht="24" thickBot="1" x14ac:dyDescent="0.35">
      <c r="A415" s="11">
        <v>414</v>
      </c>
      <c r="B415" s="84" t="s">
        <v>2707</v>
      </c>
      <c r="C415" s="46">
        <f>'DRAFT LIST'!D416</f>
        <v>0</v>
      </c>
      <c r="D415" s="79">
        <v>201</v>
      </c>
      <c r="E415" s="79">
        <v>20</v>
      </c>
      <c r="F415" s="79">
        <v>5</v>
      </c>
      <c r="G415" s="79">
        <v>23</v>
      </c>
      <c r="H415" s="79">
        <v>2</v>
      </c>
      <c r="I415" s="79">
        <v>0.24099999999999999</v>
      </c>
      <c r="J415" s="79">
        <v>0.27300000000000002</v>
      </c>
      <c r="K415" s="79">
        <v>48</v>
      </c>
      <c r="L415" s="79">
        <v>11</v>
      </c>
      <c r="M415" s="79">
        <v>0</v>
      </c>
      <c r="N415" s="79">
        <v>9</v>
      </c>
      <c r="O415" s="79">
        <v>47</v>
      </c>
      <c r="P415" s="79">
        <v>0.35899999999999999</v>
      </c>
      <c r="Q415" s="79">
        <v>0.63200000000000001</v>
      </c>
      <c r="S415" s="11" t="e">
        <f t="shared" si="6"/>
        <v>#N/A</v>
      </c>
    </row>
    <row r="416" spans="1:19" ht="23.4" thickBot="1" x14ac:dyDescent="0.35">
      <c r="A416" s="11">
        <v>415</v>
      </c>
      <c r="B416" s="83" t="s">
        <v>2708</v>
      </c>
      <c r="C416" s="46">
        <f>'DRAFT LIST'!D417</f>
        <v>0</v>
      </c>
      <c r="D416" s="80">
        <v>177</v>
      </c>
      <c r="E416" s="80">
        <v>23</v>
      </c>
      <c r="F416" s="80">
        <v>5</v>
      </c>
      <c r="G416" s="80">
        <v>20</v>
      </c>
      <c r="H416" s="80">
        <v>8</v>
      </c>
      <c r="I416" s="80">
        <v>0.23799999999999999</v>
      </c>
      <c r="J416" s="80">
        <v>0.29099999999999998</v>
      </c>
      <c r="K416" s="80">
        <v>42</v>
      </c>
      <c r="L416" s="80">
        <v>9</v>
      </c>
      <c r="M416" s="80">
        <v>1</v>
      </c>
      <c r="N416" s="80">
        <v>13</v>
      </c>
      <c r="O416" s="80">
        <v>51</v>
      </c>
      <c r="P416" s="80">
        <v>0.39800000000000002</v>
      </c>
      <c r="Q416" s="80">
        <v>0.68899999999999995</v>
      </c>
      <c r="S416" s="11" t="e">
        <f t="shared" si="6"/>
        <v>#N/A</v>
      </c>
    </row>
    <row r="417" spans="1:19" ht="15" thickBot="1" x14ac:dyDescent="0.35">
      <c r="A417" s="11">
        <v>416</v>
      </c>
      <c r="B417" s="84" t="s">
        <v>2709</v>
      </c>
      <c r="C417" s="46">
        <f>'DRAFT LIST'!D418</f>
        <v>0</v>
      </c>
      <c r="D417" s="79">
        <v>209</v>
      </c>
      <c r="E417" s="79">
        <v>26</v>
      </c>
      <c r="F417" s="79">
        <v>6</v>
      </c>
      <c r="G417" s="79">
        <v>25</v>
      </c>
      <c r="H417" s="79">
        <v>2</v>
      </c>
      <c r="I417" s="79">
        <v>0.252</v>
      </c>
      <c r="J417" s="79">
        <v>0.29299999999999998</v>
      </c>
      <c r="K417" s="79">
        <v>53</v>
      </c>
      <c r="L417" s="79">
        <v>15</v>
      </c>
      <c r="M417" s="79">
        <v>1</v>
      </c>
      <c r="N417" s="79">
        <v>12</v>
      </c>
      <c r="O417" s="79">
        <v>50</v>
      </c>
      <c r="P417" s="79">
        <v>0.42199999999999999</v>
      </c>
      <c r="Q417" s="79">
        <v>0.71499999999999997</v>
      </c>
      <c r="S417" s="11" t="e">
        <f t="shared" si="6"/>
        <v>#N/A</v>
      </c>
    </row>
    <row r="418" spans="1:19" ht="15" thickBot="1" x14ac:dyDescent="0.35">
      <c r="A418" s="11">
        <v>417</v>
      </c>
      <c r="B418" s="83" t="s">
        <v>2710</v>
      </c>
      <c r="C418" s="46">
        <f>'DRAFT LIST'!D419</f>
        <v>0</v>
      </c>
      <c r="D418" s="80">
        <v>252</v>
      </c>
      <c r="E418" s="80">
        <v>25</v>
      </c>
      <c r="F418" s="80">
        <v>5</v>
      </c>
      <c r="G418" s="80">
        <v>27</v>
      </c>
      <c r="H418" s="80">
        <v>2</v>
      </c>
      <c r="I418" s="80">
        <v>0.23100000000000001</v>
      </c>
      <c r="J418" s="80">
        <v>0.27300000000000002</v>
      </c>
      <c r="K418" s="80">
        <v>58</v>
      </c>
      <c r="L418" s="80">
        <v>13</v>
      </c>
      <c r="M418" s="80">
        <v>0</v>
      </c>
      <c r="N418" s="80">
        <v>15</v>
      </c>
      <c r="O418" s="80">
        <v>49</v>
      </c>
      <c r="P418" s="80">
        <v>0.34499999999999997</v>
      </c>
      <c r="Q418" s="80">
        <v>0.61799999999999999</v>
      </c>
      <c r="S418" s="11" t="e">
        <f t="shared" si="6"/>
        <v>#N/A</v>
      </c>
    </row>
    <row r="419" spans="1:19" ht="15" thickBot="1" x14ac:dyDescent="0.35">
      <c r="A419" s="11">
        <v>418</v>
      </c>
      <c r="B419" s="84" t="s">
        <v>2711</v>
      </c>
      <c r="C419" s="46">
        <f>'DRAFT LIST'!D420</f>
        <v>0</v>
      </c>
      <c r="D419" s="79">
        <v>173</v>
      </c>
      <c r="E419" s="79">
        <v>20</v>
      </c>
      <c r="F419" s="79">
        <v>5</v>
      </c>
      <c r="G419" s="79">
        <v>21</v>
      </c>
      <c r="H419" s="79">
        <v>1</v>
      </c>
      <c r="I419" s="79">
        <v>0.23599999999999999</v>
      </c>
      <c r="J419" s="79">
        <v>0.27600000000000002</v>
      </c>
      <c r="K419" s="79">
        <v>41</v>
      </c>
      <c r="L419" s="79">
        <v>12</v>
      </c>
      <c r="M419" s="79">
        <v>1</v>
      </c>
      <c r="N419" s="79">
        <v>10</v>
      </c>
      <c r="O419" s="79">
        <v>41</v>
      </c>
      <c r="P419" s="79">
        <v>0.374</v>
      </c>
      <c r="Q419" s="79">
        <v>0.65</v>
      </c>
      <c r="S419" s="11" t="e">
        <f t="shared" si="6"/>
        <v>#N/A</v>
      </c>
    </row>
    <row r="420" spans="1:19" ht="15" thickBot="1" x14ac:dyDescent="0.35">
      <c r="A420" s="11">
        <v>419</v>
      </c>
      <c r="B420" s="83" t="s">
        <v>2712</v>
      </c>
      <c r="C420" s="46">
        <f>'DRAFT LIST'!D421</f>
        <v>0</v>
      </c>
      <c r="D420" s="80">
        <v>158</v>
      </c>
      <c r="E420" s="80">
        <v>24</v>
      </c>
      <c r="F420" s="80">
        <v>6</v>
      </c>
      <c r="G420" s="80">
        <v>27</v>
      </c>
      <c r="H420" s="80">
        <v>4</v>
      </c>
      <c r="I420" s="80">
        <v>0.23400000000000001</v>
      </c>
      <c r="J420" s="80">
        <v>0.28899999999999998</v>
      </c>
      <c r="K420" s="80">
        <v>37</v>
      </c>
      <c r="L420" s="80">
        <v>10</v>
      </c>
      <c r="M420" s="80">
        <v>1</v>
      </c>
      <c r="N420" s="80">
        <v>12</v>
      </c>
      <c r="O420" s="80">
        <v>61</v>
      </c>
      <c r="P420" s="80">
        <v>0.42599999999999999</v>
      </c>
      <c r="Q420" s="80">
        <v>0.71499999999999997</v>
      </c>
      <c r="S420" s="11" t="e">
        <f t="shared" si="6"/>
        <v>#N/A</v>
      </c>
    </row>
    <row r="421" spans="1:19" ht="15" thickBot="1" x14ac:dyDescent="0.35">
      <c r="A421" s="11">
        <v>420</v>
      </c>
      <c r="B421" s="84" t="s">
        <v>2713</v>
      </c>
      <c r="C421" s="46">
        <f>'DRAFT LIST'!D422</f>
        <v>0</v>
      </c>
      <c r="D421" s="79">
        <v>133</v>
      </c>
      <c r="E421" s="79">
        <v>12</v>
      </c>
      <c r="F421" s="79">
        <v>3</v>
      </c>
      <c r="G421" s="79">
        <v>15</v>
      </c>
      <c r="H421" s="79">
        <v>0</v>
      </c>
      <c r="I421" s="79">
        <v>0.215</v>
      </c>
      <c r="J421" s="79">
        <v>0.25800000000000001</v>
      </c>
      <c r="K421" s="79">
        <v>29</v>
      </c>
      <c r="L421" s="79">
        <v>6</v>
      </c>
      <c r="M421" s="79">
        <v>1</v>
      </c>
      <c r="N421" s="79">
        <v>8</v>
      </c>
      <c r="O421" s="79">
        <v>41</v>
      </c>
      <c r="P421" s="79">
        <v>0.33700000000000002</v>
      </c>
      <c r="Q421" s="79">
        <v>0.59399999999999997</v>
      </c>
      <c r="S421" s="11" t="e">
        <f t="shared" si="6"/>
        <v>#N/A</v>
      </c>
    </row>
    <row r="422" spans="1:19" ht="15" thickBot="1" x14ac:dyDescent="0.35">
      <c r="A422" s="11">
        <v>421</v>
      </c>
      <c r="B422" s="83" t="s">
        <v>2714</v>
      </c>
      <c r="C422" s="46">
        <f>'DRAFT LIST'!D423</f>
        <v>0</v>
      </c>
      <c r="D422" s="80">
        <v>195</v>
      </c>
      <c r="E422" s="80">
        <v>18</v>
      </c>
      <c r="F422" s="80">
        <v>4</v>
      </c>
      <c r="G422" s="80">
        <v>17</v>
      </c>
      <c r="H422" s="80">
        <v>1</v>
      </c>
      <c r="I422" s="80">
        <v>0.217</v>
      </c>
      <c r="J422" s="80">
        <v>0.26200000000000001</v>
      </c>
      <c r="K422" s="80">
        <v>42</v>
      </c>
      <c r="L422" s="80">
        <v>11</v>
      </c>
      <c r="M422" s="80">
        <v>0</v>
      </c>
      <c r="N422" s="80">
        <v>12</v>
      </c>
      <c r="O422" s="80">
        <v>49</v>
      </c>
      <c r="P422" s="80">
        <v>0.32700000000000001</v>
      </c>
      <c r="Q422" s="80">
        <v>0.58899999999999997</v>
      </c>
      <c r="S422" s="11" t="e">
        <f t="shared" si="6"/>
        <v>#N/A</v>
      </c>
    </row>
    <row r="423" spans="1:19" ht="15" thickBot="1" x14ac:dyDescent="0.35">
      <c r="A423" s="11">
        <v>422</v>
      </c>
      <c r="B423" s="84" t="s">
        <v>2715</v>
      </c>
      <c r="C423" s="46">
        <f>'DRAFT LIST'!D424</f>
        <v>0</v>
      </c>
      <c r="D423" s="79">
        <v>253</v>
      </c>
      <c r="E423" s="79">
        <v>31</v>
      </c>
      <c r="F423" s="79">
        <v>8</v>
      </c>
      <c r="G423" s="79">
        <v>29</v>
      </c>
      <c r="H423" s="79">
        <v>12</v>
      </c>
      <c r="I423" s="79">
        <v>0.23200000000000001</v>
      </c>
      <c r="J423" s="79">
        <v>0.28000000000000003</v>
      </c>
      <c r="K423" s="79">
        <v>59</v>
      </c>
      <c r="L423" s="79">
        <v>13</v>
      </c>
      <c r="M423" s="79">
        <v>4</v>
      </c>
      <c r="N423" s="79">
        <v>17</v>
      </c>
      <c r="O423" s="79">
        <v>80</v>
      </c>
      <c r="P423" s="79">
        <v>0.39600000000000002</v>
      </c>
      <c r="Q423" s="79">
        <v>0.67600000000000005</v>
      </c>
      <c r="S423" s="11" t="e">
        <f t="shared" si="6"/>
        <v>#N/A</v>
      </c>
    </row>
    <row r="424" spans="1:19" ht="15" thickBot="1" x14ac:dyDescent="0.35">
      <c r="A424" s="11">
        <v>423</v>
      </c>
      <c r="B424" s="83" t="s">
        <v>2716</v>
      </c>
      <c r="C424" s="46">
        <f>'DRAFT LIST'!D425</f>
        <v>0</v>
      </c>
      <c r="D424" s="80">
        <v>172</v>
      </c>
      <c r="E424" s="80">
        <v>20</v>
      </c>
      <c r="F424" s="80">
        <v>9</v>
      </c>
      <c r="G424" s="80">
        <v>25</v>
      </c>
      <c r="H424" s="80">
        <v>1</v>
      </c>
      <c r="I424" s="80">
        <v>0.23400000000000001</v>
      </c>
      <c r="J424" s="80">
        <v>0.28899999999999998</v>
      </c>
      <c r="K424" s="80">
        <v>40</v>
      </c>
      <c r="L424" s="80">
        <v>9</v>
      </c>
      <c r="M424" s="80">
        <v>2</v>
      </c>
      <c r="N424" s="80">
        <v>13</v>
      </c>
      <c r="O424" s="80">
        <v>58</v>
      </c>
      <c r="P424" s="80">
        <v>0.437</v>
      </c>
      <c r="Q424" s="80">
        <v>0.72599999999999998</v>
      </c>
      <c r="S424" s="11" t="e">
        <f t="shared" si="6"/>
        <v>#N/A</v>
      </c>
    </row>
    <row r="425" spans="1:19" ht="15" thickBot="1" x14ac:dyDescent="0.35">
      <c r="A425" s="11">
        <v>424</v>
      </c>
      <c r="B425" s="84" t="s">
        <v>2717</v>
      </c>
      <c r="C425" s="46">
        <f>'DRAFT LIST'!D426</f>
        <v>0</v>
      </c>
      <c r="D425" s="79">
        <v>244</v>
      </c>
      <c r="E425" s="79">
        <v>30</v>
      </c>
      <c r="F425" s="79">
        <v>8</v>
      </c>
      <c r="G425" s="79">
        <v>30</v>
      </c>
      <c r="H425" s="79">
        <v>5</v>
      </c>
      <c r="I425" s="79">
        <v>0.23200000000000001</v>
      </c>
      <c r="J425" s="79">
        <v>0.29799999999999999</v>
      </c>
      <c r="K425" s="79">
        <v>57</v>
      </c>
      <c r="L425" s="79">
        <v>10</v>
      </c>
      <c r="M425" s="79">
        <v>4</v>
      </c>
      <c r="N425" s="79">
        <v>23</v>
      </c>
      <c r="O425" s="79">
        <v>82</v>
      </c>
      <c r="P425" s="79">
        <v>0.4</v>
      </c>
      <c r="Q425" s="79">
        <v>0.69799999999999995</v>
      </c>
      <c r="S425" s="11" t="e">
        <f t="shared" si="6"/>
        <v>#N/A</v>
      </c>
    </row>
    <row r="426" spans="1:19" ht="15" thickBot="1" x14ac:dyDescent="0.35">
      <c r="A426" s="11">
        <v>425</v>
      </c>
      <c r="B426" s="83" t="s">
        <v>2718</v>
      </c>
      <c r="C426" s="46">
        <f>'DRAFT LIST'!D427</f>
        <v>0</v>
      </c>
      <c r="D426" s="80">
        <v>155</v>
      </c>
      <c r="E426" s="80">
        <v>18</v>
      </c>
      <c r="F426" s="80">
        <v>2</v>
      </c>
      <c r="G426" s="80">
        <v>13</v>
      </c>
      <c r="H426" s="80">
        <v>7</v>
      </c>
      <c r="I426" s="80">
        <v>0.23899999999999999</v>
      </c>
      <c r="J426" s="80">
        <v>0.28899999999999998</v>
      </c>
      <c r="K426" s="80">
        <v>37</v>
      </c>
      <c r="L426" s="80">
        <v>7</v>
      </c>
      <c r="M426" s="80">
        <v>1</v>
      </c>
      <c r="N426" s="80">
        <v>11</v>
      </c>
      <c r="O426" s="80">
        <v>38</v>
      </c>
      <c r="P426" s="80">
        <v>0.32500000000000001</v>
      </c>
      <c r="Q426" s="80">
        <v>0.61399999999999999</v>
      </c>
      <c r="S426" s="11" t="e">
        <f t="shared" si="6"/>
        <v>#N/A</v>
      </c>
    </row>
    <row r="427" spans="1:19" ht="15" thickBot="1" x14ac:dyDescent="0.35">
      <c r="A427" s="11">
        <v>426</v>
      </c>
      <c r="B427" s="84" t="s">
        <v>2719</v>
      </c>
      <c r="C427" s="46">
        <f>'DRAFT LIST'!D428</f>
        <v>0</v>
      </c>
      <c r="D427" s="79">
        <v>291</v>
      </c>
      <c r="E427" s="79">
        <v>35</v>
      </c>
      <c r="F427" s="79">
        <v>8</v>
      </c>
      <c r="G427" s="79">
        <v>36</v>
      </c>
      <c r="H427" s="79">
        <v>3</v>
      </c>
      <c r="I427" s="79">
        <v>0.25900000000000001</v>
      </c>
      <c r="J427" s="79">
        <v>0.29799999999999999</v>
      </c>
      <c r="K427" s="79">
        <v>75</v>
      </c>
      <c r="L427" s="79">
        <v>15</v>
      </c>
      <c r="M427" s="79">
        <v>1</v>
      </c>
      <c r="N427" s="79">
        <v>16</v>
      </c>
      <c r="O427" s="79">
        <v>51</v>
      </c>
      <c r="P427" s="79">
        <v>0.39100000000000001</v>
      </c>
      <c r="Q427" s="79">
        <v>0.68799999999999994</v>
      </c>
      <c r="S427" s="11" t="e">
        <f t="shared" si="6"/>
        <v>#N/A</v>
      </c>
    </row>
    <row r="428" spans="1:19" ht="15" thickBot="1" x14ac:dyDescent="0.35">
      <c r="A428" s="11">
        <v>427</v>
      </c>
      <c r="B428" s="83" t="s">
        <v>2720</v>
      </c>
      <c r="C428" s="46">
        <f>'DRAFT LIST'!D429</f>
        <v>0</v>
      </c>
      <c r="D428" s="80">
        <v>107</v>
      </c>
      <c r="E428" s="80">
        <v>10</v>
      </c>
      <c r="F428" s="80">
        <v>3</v>
      </c>
      <c r="G428" s="80">
        <v>11</v>
      </c>
      <c r="H428" s="80">
        <v>0</v>
      </c>
      <c r="I428" s="80">
        <v>0.22800000000000001</v>
      </c>
      <c r="J428" s="80">
        <v>0.29699999999999999</v>
      </c>
      <c r="K428" s="80">
        <v>24</v>
      </c>
      <c r="L428" s="80">
        <v>4</v>
      </c>
      <c r="M428" s="80">
        <v>1</v>
      </c>
      <c r="N428" s="80">
        <v>10</v>
      </c>
      <c r="O428" s="80">
        <v>27</v>
      </c>
      <c r="P428" s="80">
        <v>0.34699999999999998</v>
      </c>
      <c r="Q428" s="80">
        <v>0.64400000000000002</v>
      </c>
      <c r="S428" s="11" t="e">
        <f t="shared" si="6"/>
        <v>#N/A</v>
      </c>
    </row>
    <row r="429" spans="1:19" ht="24" thickBot="1" x14ac:dyDescent="0.35">
      <c r="A429" s="11">
        <v>428</v>
      </c>
      <c r="B429" s="84" t="s">
        <v>2721</v>
      </c>
      <c r="C429" s="46">
        <f>'DRAFT LIST'!D430</f>
        <v>0</v>
      </c>
      <c r="D429" s="79">
        <v>194</v>
      </c>
      <c r="E429" s="79">
        <v>24</v>
      </c>
      <c r="F429" s="79">
        <v>4</v>
      </c>
      <c r="G429" s="79">
        <v>15</v>
      </c>
      <c r="H429" s="79">
        <v>4</v>
      </c>
      <c r="I429" s="79">
        <v>0.23200000000000001</v>
      </c>
      <c r="J429" s="79">
        <v>0.27800000000000002</v>
      </c>
      <c r="K429" s="79">
        <v>45</v>
      </c>
      <c r="L429" s="79">
        <v>9</v>
      </c>
      <c r="M429" s="79">
        <v>2</v>
      </c>
      <c r="N429" s="79">
        <v>12</v>
      </c>
      <c r="O429" s="79">
        <v>54</v>
      </c>
      <c r="P429" s="79">
        <v>0.36799999999999999</v>
      </c>
      <c r="Q429" s="79">
        <v>0.64500000000000002</v>
      </c>
      <c r="S429" s="11" t="e">
        <f t="shared" si="6"/>
        <v>#N/A</v>
      </c>
    </row>
    <row r="430" spans="1:19" ht="15" thickBot="1" x14ac:dyDescent="0.35">
      <c r="A430" s="11">
        <v>429</v>
      </c>
      <c r="B430" s="83" t="s">
        <v>2722</v>
      </c>
      <c r="C430" s="46">
        <f>'DRAFT LIST'!D431</f>
        <v>0</v>
      </c>
      <c r="D430" s="80">
        <v>102</v>
      </c>
      <c r="E430" s="80">
        <v>10</v>
      </c>
      <c r="F430" s="80">
        <v>2</v>
      </c>
      <c r="G430" s="80">
        <v>10</v>
      </c>
      <c r="H430" s="80">
        <v>0</v>
      </c>
      <c r="I430" s="80">
        <v>0.23400000000000001</v>
      </c>
      <c r="J430" s="80">
        <v>0.27600000000000002</v>
      </c>
      <c r="K430" s="80">
        <v>24</v>
      </c>
      <c r="L430" s="80">
        <v>4</v>
      </c>
      <c r="M430" s="80">
        <v>0</v>
      </c>
      <c r="N430" s="80">
        <v>6</v>
      </c>
      <c r="O430" s="80">
        <v>22</v>
      </c>
      <c r="P430" s="80">
        <v>0.33500000000000002</v>
      </c>
      <c r="Q430" s="80">
        <v>0.61199999999999999</v>
      </c>
      <c r="S430" s="11" t="e">
        <f t="shared" si="6"/>
        <v>#N/A</v>
      </c>
    </row>
    <row r="431" spans="1:19" ht="15" thickBot="1" x14ac:dyDescent="0.35">
      <c r="A431" s="11">
        <v>430</v>
      </c>
      <c r="B431" s="84" t="s">
        <v>2723</v>
      </c>
      <c r="C431" s="46">
        <f>'DRAFT LIST'!D432</f>
        <v>0</v>
      </c>
      <c r="D431" s="79">
        <v>197</v>
      </c>
      <c r="E431" s="79">
        <v>20</v>
      </c>
      <c r="F431" s="79">
        <v>4</v>
      </c>
      <c r="G431" s="79">
        <v>20</v>
      </c>
      <c r="H431" s="79">
        <v>0</v>
      </c>
      <c r="I431" s="79">
        <v>0.22700000000000001</v>
      </c>
      <c r="J431" s="79">
        <v>0.27400000000000002</v>
      </c>
      <c r="K431" s="79">
        <v>45</v>
      </c>
      <c r="L431" s="79">
        <v>9</v>
      </c>
      <c r="M431" s="79">
        <v>0</v>
      </c>
      <c r="N431" s="79">
        <v>13</v>
      </c>
      <c r="O431" s="79">
        <v>48</v>
      </c>
      <c r="P431" s="79">
        <v>0.34100000000000003</v>
      </c>
      <c r="Q431" s="79">
        <v>0.61499999999999999</v>
      </c>
      <c r="S431" s="11" t="e">
        <f t="shared" si="6"/>
        <v>#N/A</v>
      </c>
    </row>
    <row r="432" spans="1:19" ht="15" thickBot="1" x14ac:dyDescent="0.35">
      <c r="A432" s="11">
        <v>431</v>
      </c>
      <c r="B432" s="83" t="s">
        <v>2724</v>
      </c>
      <c r="C432" s="46">
        <f>'DRAFT LIST'!D433</f>
        <v>0</v>
      </c>
      <c r="D432" s="80">
        <v>250</v>
      </c>
      <c r="E432" s="80">
        <v>34</v>
      </c>
      <c r="F432" s="80">
        <v>14</v>
      </c>
      <c r="G432" s="80">
        <v>31</v>
      </c>
      <c r="H432" s="80">
        <v>3</v>
      </c>
      <c r="I432" s="80">
        <v>0.21199999999999999</v>
      </c>
      <c r="J432" s="80">
        <v>0.308</v>
      </c>
      <c r="K432" s="80">
        <v>53</v>
      </c>
      <c r="L432" s="80">
        <v>13</v>
      </c>
      <c r="M432" s="80">
        <v>1</v>
      </c>
      <c r="N432" s="80">
        <v>34</v>
      </c>
      <c r="O432" s="80">
        <v>94</v>
      </c>
      <c r="P432" s="80">
        <v>0.41799999999999998</v>
      </c>
      <c r="Q432" s="80">
        <v>0.72599999999999998</v>
      </c>
      <c r="S432" s="11" t="e">
        <f t="shared" si="6"/>
        <v>#N/A</v>
      </c>
    </row>
    <row r="433" spans="1:19" ht="15" thickBot="1" x14ac:dyDescent="0.35">
      <c r="A433" s="11">
        <v>432</v>
      </c>
      <c r="B433" s="84" t="s">
        <v>2725</v>
      </c>
      <c r="C433" s="46">
        <f>'DRAFT LIST'!D434</f>
        <v>0</v>
      </c>
      <c r="D433" s="79">
        <v>242</v>
      </c>
      <c r="E433" s="79">
        <v>31</v>
      </c>
      <c r="F433" s="79">
        <v>4</v>
      </c>
      <c r="G433" s="79">
        <v>25</v>
      </c>
      <c r="H433" s="79">
        <v>4</v>
      </c>
      <c r="I433" s="79">
        <v>0.26300000000000001</v>
      </c>
      <c r="J433" s="79">
        <v>0.32400000000000001</v>
      </c>
      <c r="K433" s="79">
        <v>64</v>
      </c>
      <c r="L433" s="79">
        <v>13</v>
      </c>
      <c r="M433" s="79">
        <v>1</v>
      </c>
      <c r="N433" s="79">
        <v>22</v>
      </c>
      <c r="O433" s="79">
        <v>48</v>
      </c>
      <c r="P433" s="79">
        <v>0.379</v>
      </c>
      <c r="Q433" s="79">
        <v>0.70299999999999996</v>
      </c>
      <c r="S433" s="11" t="e">
        <f t="shared" si="6"/>
        <v>#N/A</v>
      </c>
    </row>
    <row r="434" spans="1:19" ht="15" thickBot="1" x14ac:dyDescent="0.35">
      <c r="A434" s="11">
        <v>433</v>
      </c>
      <c r="B434" s="83" t="s">
        <v>2726</v>
      </c>
      <c r="C434" s="46">
        <f>'DRAFT LIST'!D435</f>
        <v>0</v>
      </c>
      <c r="D434" s="80">
        <v>149</v>
      </c>
      <c r="E434" s="80">
        <v>18</v>
      </c>
      <c r="F434" s="80">
        <v>4</v>
      </c>
      <c r="G434" s="80">
        <v>15</v>
      </c>
      <c r="H434" s="80">
        <v>2</v>
      </c>
      <c r="I434" s="80">
        <v>0.23499999999999999</v>
      </c>
      <c r="J434" s="80">
        <v>0.26900000000000002</v>
      </c>
      <c r="K434" s="80">
        <v>35</v>
      </c>
      <c r="L434" s="80">
        <v>8</v>
      </c>
      <c r="M434" s="80">
        <v>0</v>
      </c>
      <c r="N434" s="80">
        <v>7</v>
      </c>
      <c r="O434" s="80">
        <v>40</v>
      </c>
      <c r="P434" s="80">
        <v>0.37</v>
      </c>
      <c r="Q434" s="80">
        <v>0.63900000000000001</v>
      </c>
      <c r="S434" s="11" t="e">
        <f t="shared" si="6"/>
        <v>#N/A</v>
      </c>
    </row>
    <row r="435" spans="1:19" ht="15" thickBot="1" x14ac:dyDescent="0.35">
      <c r="A435" s="11">
        <v>434</v>
      </c>
      <c r="B435" s="84" t="s">
        <v>2727</v>
      </c>
      <c r="C435" s="46">
        <f>'DRAFT LIST'!D436</f>
        <v>0</v>
      </c>
      <c r="D435" s="79">
        <v>79</v>
      </c>
      <c r="E435" s="79">
        <v>7</v>
      </c>
      <c r="F435" s="79">
        <v>2</v>
      </c>
      <c r="G435" s="79">
        <v>7</v>
      </c>
      <c r="H435" s="79">
        <v>2</v>
      </c>
      <c r="I435" s="79">
        <v>0.20300000000000001</v>
      </c>
      <c r="J435" s="79">
        <v>0.25600000000000001</v>
      </c>
      <c r="K435" s="79">
        <v>16</v>
      </c>
      <c r="L435" s="79">
        <v>3</v>
      </c>
      <c r="M435" s="79">
        <v>0</v>
      </c>
      <c r="N435" s="79">
        <v>6</v>
      </c>
      <c r="O435" s="79">
        <v>23</v>
      </c>
      <c r="P435" s="79">
        <v>0.34399999999999997</v>
      </c>
      <c r="Q435" s="79">
        <v>0.6</v>
      </c>
      <c r="S435" s="11" t="e">
        <f t="shared" si="6"/>
        <v>#N/A</v>
      </c>
    </row>
    <row r="436" spans="1:19" ht="15" thickBot="1" x14ac:dyDescent="0.35">
      <c r="A436" s="11">
        <v>435</v>
      </c>
      <c r="B436" s="83" t="s">
        <v>2728</v>
      </c>
      <c r="C436" s="46">
        <f>'DRAFT LIST'!D437</f>
        <v>0</v>
      </c>
      <c r="D436" s="80">
        <v>141</v>
      </c>
      <c r="E436" s="80">
        <v>16</v>
      </c>
      <c r="F436" s="80">
        <v>3</v>
      </c>
      <c r="G436" s="80">
        <v>16</v>
      </c>
      <c r="H436" s="80">
        <v>1</v>
      </c>
      <c r="I436" s="80">
        <v>0.26800000000000002</v>
      </c>
      <c r="J436" s="80">
        <v>0.3</v>
      </c>
      <c r="K436" s="80">
        <v>38</v>
      </c>
      <c r="L436" s="80">
        <v>8</v>
      </c>
      <c r="M436" s="80">
        <v>1</v>
      </c>
      <c r="N436" s="80">
        <v>6</v>
      </c>
      <c r="O436" s="80">
        <v>25</v>
      </c>
      <c r="P436" s="80">
        <v>0.39900000000000002</v>
      </c>
      <c r="Q436" s="80">
        <v>0.7</v>
      </c>
      <c r="S436" s="11" t="e">
        <f t="shared" si="6"/>
        <v>#N/A</v>
      </c>
    </row>
    <row r="437" spans="1:19" ht="15" thickBot="1" x14ac:dyDescent="0.35">
      <c r="A437" s="11">
        <v>436</v>
      </c>
      <c r="B437" s="84" t="s">
        <v>2729</v>
      </c>
      <c r="C437" s="46">
        <f>'DRAFT LIST'!D438</f>
        <v>0</v>
      </c>
      <c r="D437" s="79">
        <v>280</v>
      </c>
      <c r="E437" s="79">
        <v>39</v>
      </c>
      <c r="F437" s="79">
        <v>11</v>
      </c>
      <c r="G437" s="79">
        <v>37</v>
      </c>
      <c r="H437" s="79">
        <v>2</v>
      </c>
      <c r="I437" s="79">
        <v>0.24199999999999999</v>
      </c>
      <c r="J437" s="79">
        <v>0.315</v>
      </c>
      <c r="K437" s="79">
        <v>68</v>
      </c>
      <c r="L437" s="79">
        <v>13</v>
      </c>
      <c r="M437" s="79">
        <v>1</v>
      </c>
      <c r="N437" s="79">
        <v>30</v>
      </c>
      <c r="O437" s="79">
        <v>79</v>
      </c>
      <c r="P437" s="79">
        <v>0.40699999999999997</v>
      </c>
      <c r="Q437" s="79">
        <v>0.72199999999999998</v>
      </c>
      <c r="S437" s="11" t="e">
        <f t="shared" si="6"/>
        <v>#N/A</v>
      </c>
    </row>
    <row r="438" spans="1:19" ht="15" thickBot="1" x14ac:dyDescent="0.35">
      <c r="A438" s="11">
        <v>437</v>
      </c>
      <c r="B438" s="83" t="s">
        <v>2730</v>
      </c>
      <c r="C438" s="46">
        <f>'DRAFT LIST'!D439</f>
        <v>0</v>
      </c>
      <c r="D438" s="80">
        <v>173</v>
      </c>
      <c r="E438" s="80">
        <v>17</v>
      </c>
      <c r="F438" s="80">
        <v>5</v>
      </c>
      <c r="G438" s="80">
        <v>17</v>
      </c>
      <c r="H438" s="80">
        <v>0</v>
      </c>
      <c r="I438" s="80">
        <v>0.222</v>
      </c>
      <c r="J438" s="80">
        <v>0.26800000000000002</v>
      </c>
      <c r="K438" s="80">
        <v>38</v>
      </c>
      <c r="L438" s="80">
        <v>7</v>
      </c>
      <c r="M438" s="80">
        <v>0</v>
      </c>
      <c r="N438" s="80">
        <v>11</v>
      </c>
      <c r="O438" s="80">
        <v>41</v>
      </c>
      <c r="P438" s="80">
        <v>0.33600000000000002</v>
      </c>
      <c r="Q438" s="80">
        <v>0.60399999999999998</v>
      </c>
      <c r="S438" s="11" t="e">
        <f t="shared" si="6"/>
        <v>#N/A</v>
      </c>
    </row>
    <row r="439" spans="1:19" ht="15" thickBot="1" x14ac:dyDescent="0.35">
      <c r="A439" s="11">
        <v>438</v>
      </c>
      <c r="B439" s="84" t="s">
        <v>2731</v>
      </c>
      <c r="C439" s="46">
        <f>'DRAFT LIST'!D440</f>
        <v>0</v>
      </c>
      <c r="D439" s="79">
        <v>103</v>
      </c>
      <c r="E439" s="79">
        <v>12</v>
      </c>
      <c r="F439" s="79">
        <v>2</v>
      </c>
      <c r="G439" s="79">
        <v>11</v>
      </c>
      <c r="H439" s="79">
        <v>2</v>
      </c>
      <c r="I439" s="79">
        <v>0.26400000000000001</v>
      </c>
      <c r="J439" s="79">
        <v>0.29799999999999999</v>
      </c>
      <c r="K439" s="79">
        <v>27</v>
      </c>
      <c r="L439" s="79">
        <v>5</v>
      </c>
      <c r="M439" s="79">
        <v>1</v>
      </c>
      <c r="N439" s="79">
        <v>5</v>
      </c>
      <c r="O439" s="79">
        <v>26</v>
      </c>
      <c r="P439" s="79">
        <v>0.38200000000000001</v>
      </c>
      <c r="Q439" s="79">
        <v>0.68</v>
      </c>
      <c r="S439" s="11" t="e">
        <f t="shared" si="6"/>
        <v>#N/A</v>
      </c>
    </row>
    <row r="440" spans="1:19" ht="15" thickBot="1" x14ac:dyDescent="0.35">
      <c r="A440" s="11">
        <v>439</v>
      </c>
      <c r="B440" s="83" t="s">
        <v>2732</v>
      </c>
      <c r="C440" s="46">
        <f>'DRAFT LIST'!D441</f>
        <v>0</v>
      </c>
      <c r="D440" s="80">
        <v>155</v>
      </c>
      <c r="E440" s="80">
        <v>16</v>
      </c>
      <c r="F440" s="80">
        <v>0</v>
      </c>
      <c r="G440" s="80">
        <v>7</v>
      </c>
      <c r="H440" s="80">
        <v>19</v>
      </c>
      <c r="I440" s="80">
        <v>0.20499999999999999</v>
      </c>
      <c r="J440" s="80">
        <v>0.255</v>
      </c>
      <c r="K440" s="80">
        <v>32</v>
      </c>
      <c r="L440" s="80">
        <v>2</v>
      </c>
      <c r="M440" s="80">
        <v>1</v>
      </c>
      <c r="N440" s="80">
        <v>10</v>
      </c>
      <c r="O440" s="80">
        <v>45</v>
      </c>
      <c r="P440" s="80">
        <v>0.25600000000000001</v>
      </c>
      <c r="Q440" s="80">
        <v>0.51100000000000001</v>
      </c>
      <c r="S440" s="11" t="e">
        <f t="shared" si="6"/>
        <v>#N/A</v>
      </c>
    </row>
    <row r="441" spans="1:19" ht="15" thickBot="1" x14ac:dyDescent="0.35">
      <c r="A441" s="11">
        <v>440</v>
      </c>
      <c r="B441" s="84" t="s">
        <v>2733</v>
      </c>
      <c r="C441" s="46">
        <f>'DRAFT LIST'!D442</f>
        <v>0</v>
      </c>
      <c r="D441" s="79">
        <v>180</v>
      </c>
      <c r="E441" s="79">
        <v>18</v>
      </c>
      <c r="F441" s="79">
        <v>2</v>
      </c>
      <c r="G441" s="79">
        <v>16</v>
      </c>
      <c r="H441" s="79">
        <v>3</v>
      </c>
      <c r="I441" s="79">
        <v>0.254</v>
      </c>
      <c r="J441" s="79">
        <v>0.30499999999999999</v>
      </c>
      <c r="K441" s="79">
        <v>46</v>
      </c>
      <c r="L441" s="79">
        <v>8</v>
      </c>
      <c r="M441" s="79">
        <v>0</v>
      </c>
      <c r="N441" s="79">
        <v>13</v>
      </c>
      <c r="O441" s="79">
        <v>29</v>
      </c>
      <c r="P441" s="79">
        <v>0.33</v>
      </c>
      <c r="Q441" s="79">
        <v>0.63500000000000001</v>
      </c>
      <c r="S441" s="11" t="e">
        <f t="shared" si="6"/>
        <v>#N/A</v>
      </c>
    </row>
    <row r="442" spans="1:19" ht="15" thickBot="1" x14ac:dyDescent="0.35">
      <c r="A442" s="11">
        <v>441</v>
      </c>
      <c r="B442" s="83" t="s">
        <v>2734</v>
      </c>
      <c r="C442" s="46">
        <f>'DRAFT LIST'!D443</f>
        <v>0</v>
      </c>
      <c r="D442" s="80">
        <v>114</v>
      </c>
      <c r="E442" s="80">
        <v>12</v>
      </c>
      <c r="F442" s="80">
        <v>3</v>
      </c>
      <c r="G442" s="80">
        <v>11</v>
      </c>
      <c r="H442" s="80">
        <v>0</v>
      </c>
      <c r="I442" s="80">
        <v>0.23100000000000001</v>
      </c>
      <c r="J442" s="80">
        <v>0.27800000000000002</v>
      </c>
      <c r="K442" s="80">
        <v>26</v>
      </c>
      <c r="L442" s="80">
        <v>5</v>
      </c>
      <c r="M442" s="80">
        <v>1</v>
      </c>
      <c r="N442" s="80">
        <v>7</v>
      </c>
      <c r="O442" s="80">
        <v>30</v>
      </c>
      <c r="P442" s="80">
        <v>0.36299999999999999</v>
      </c>
      <c r="Q442" s="80">
        <v>0.64100000000000001</v>
      </c>
      <c r="S442" s="11" t="e">
        <f t="shared" si="6"/>
        <v>#N/A</v>
      </c>
    </row>
    <row r="443" spans="1:19" ht="15" thickBot="1" x14ac:dyDescent="0.35">
      <c r="A443" s="11">
        <v>442</v>
      </c>
      <c r="B443" s="84" t="s">
        <v>2735</v>
      </c>
      <c r="C443" s="46">
        <f>'DRAFT LIST'!D444</f>
        <v>0</v>
      </c>
      <c r="D443" s="79">
        <v>191</v>
      </c>
      <c r="E443" s="79">
        <v>18</v>
      </c>
      <c r="F443" s="79">
        <v>5</v>
      </c>
      <c r="G443" s="79">
        <v>24</v>
      </c>
      <c r="H443" s="79">
        <v>1</v>
      </c>
      <c r="I443" s="79">
        <v>0.24299999999999999</v>
      </c>
      <c r="J443" s="79">
        <v>0.29699999999999999</v>
      </c>
      <c r="K443" s="79">
        <v>46</v>
      </c>
      <c r="L443" s="79">
        <v>8</v>
      </c>
      <c r="M443" s="79">
        <v>1</v>
      </c>
      <c r="N443" s="79">
        <v>14</v>
      </c>
      <c r="O443" s="79">
        <v>38</v>
      </c>
      <c r="P443" s="79">
        <v>0.36699999999999999</v>
      </c>
      <c r="Q443" s="79">
        <v>0.66300000000000003</v>
      </c>
      <c r="S443" s="11" t="e">
        <f t="shared" si="6"/>
        <v>#N/A</v>
      </c>
    </row>
    <row r="444" spans="1:19" ht="15" thickBot="1" x14ac:dyDescent="0.35">
      <c r="A444" s="11">
        <v>443</v>
      </c>
      <c r="B444" s="83" t="s">
        <v>2736</v>
      </c>
      <c r="C444" s="46">
        <f>'DRAFT LIST'!D445</f>
        <v>0</v>
      </c>
      <c r="D444" s="80">
        <v>208</v>
      </c>
      <c r="E444" s="80">
        <v>25</v>
      </c>
      <c r="F444" s="80">
        <v>3</v>
      </c>
      <c r="G444" s="80">
        <v>20</v>
      </c>
      <c r="H444" s="80">
        <v>3</v>
      </c>
      <c r="I444" s="80">
        <v>0.251</v>
      </c>
      <c r="J444" s="80">
        <v>0.316</v>
      </c>
      <c r="K444" s="80">
        <v>52</v>
      </c>
      <c r="L444" s="80">
        <v>8</v>
      </c>
      <c r="M444" s="80">
        <v>1</v>
      </c>
      <c r="N444" s="80">
        <v>20</v>
      </c>
      <c r="O444" s="80">
        <v>37</v>
      </c>
      <c r="P444" s="80">
        <v>0.33600000000000002</v>
      </c>
      <c r="Q444" s="80">
        <v>0.65200000000000002</v>
      </c>
      <c r="S444" s="11" t="e">
        <f t="shared" si="6"/>
        <v>#N/A</v>
      </c>
    </row>
    <row r="445" spans="1:19" ht="24" thickBot="1" x14ac:dyDescent="0.35">
      <c r="A445" s="11">
        <v>444</v>
      </c>
      <c r="B445" s="84" t="s">
        <v>2737</v>
      </c>
      <c r="C445" s="46">
        <f>'DRAFT LIST'!D446</f>
        <v>0</v>
      </c>
      <c r="D445" s="79">
        <v>198</v>
      </c>
      <c r="E445" s="79">
        <v>25</v>
      </c>
      <c r="F445" s="79">
        <v>4</v>
      </c>
      <c r="G445" s="79">
        <v>20</v>
      </c>
      <c r="H445" s="79">
        <v>4</v>
      </c>
      <c r="I445" s="79">
        <v>0.23699999999999999</v>
      </c>
      <c r="J445" s="79">
        <v>0.3</v>
      </c>
      <c r="K445" s="79">
        <v>47</v>
      </c>
      <c r="L445" s="79">
        <v>10</v>
      </c>
      <c r="M445" s="79">
        <v>2</v>
      </c>
      <c r="N445" s="79">
        <v>18</v>
      </c>
      <c r="O445" s="79">
        <v>51</v>
      </c>
      <c r="P445" s="79">
        <v>0.36299999999999999</v>
      </c>
      <c r="Q445" s="79">
        <v>0.66200000000000003</v>
      </c>
      <c r="S445" s="11" t="e">
        <f t="shared" si="6"/>
        <v>#N/A</v>
      </c>
    </row>
    <row r="446" spans="1:19" ht="15" thickBot="1" x14ac:dyDescent="0.35">
      <c r="A446" s="11">
        <v>445</v>
      </c>
      <c r="B446" s="83" t="s">
        <v>2738</v>
      </c>
      <c r="C446" s="46">
        <f>'DRAFT LIST'!D447</f>
        <v>0</v>
      </c>
      <c r="D446" s="80">
        <v>222</v>
      </c>
      <c r="E446" s="80">
        <v>23</v>
      </c>
      <c r="F446" s="80">
        <v>7</v>
      </c>
      <c r="G446" s="80">
        <v>28</v>
      </c>
      <c r="H446" s="80">
        <v>0</v>
      </c>
      <c r="I446" s="80">
        <v>0.26200000000000001</v>
      </c>
      <c r="J446" s="80">
        <v>0.309</v>
      </c>
      <c r="K446" s="80">
        <v>58</v>
      </c>
      <c r="L446" s="80">
        <v>13</v>
      </c>
      <c r="M446" s="80">
        <v>1</v>
      </c>
      <c r="N446" s="80">
        <v>15</v>
      </c>
      <c r="O446" s="80">
        <v>45</v>
      </c>
      <c r="P446" s="80">
        <v>0.42099999999999999</v>
      </c>
      <c r="Q446" s="80">
        <v>0.73</v>
      </c>
      <c r="S446" s="11" t="e">
        <f t="shared" si="6"/>
        <v>#N/A</v>
      </c>
    </row>
    <row r="447" spans="1:19" ht="15" thickBot="1" x14ac:dyDescent="0.35">
      <c r="A447" s="11">
        <v>446</v>
      </c>
      <c r="B447" s="84" t="s">
        <v>2739</v>
      </c>
      <c r="C447" s="46">
        <f>'DRAFT LIST'!D448</f>
        <v>0</v>
      </c>
      <c r="D447" s="79">
        <v>147</v>
      </c>
      <c r="E447" s="79">
        <v>17</v>
      </c>
      <c r="F447" s="79">
        <v>3</v>
      </c>
      <c r="G447" s="79">
        <v>15</v>
      </c>
      <c r="H447" s="79">
        <v>2</v>
      </c>
      <c r="I447" s="79">
        <v>0.24399999999999999</v>
      </c>
      <c r="J447" s="79">
        <v>0.3</v>
      </c>
      <c r="K447" s="79">
        <v>36</v>
      </c>
      <c r="L447" s="79">
        <v>8</v>
      </c>
      <c r="M447" s="79">
        <v>2</v>
      </c>
      <c r="N447" s="79">
        <v>12</v>
      </c>
      <c r="O447" s="79">
        <v>32</v>
      </c>
      <c r="P447" s="79">
        <v>0.372</v>
      </c>
      <c r="Q447" s="79">
        <v>0.67100000000000004</v>
      </c>
      <c r="S447" s="11" t="e">
        <f t="shared" si="6"/>
        <v>#N/A</v>
      </c>
    </row>
    <row r="448" spans="1:19" ht="15" thickBot="1" x14ac:dyDescent="0.35">
      <c r="A448" s="11">
        <v>447</v>
      </c>
      <c r="B448" s="83" t="s">
        <v>2740</v>
      </c>
      <c r="C448" s="46">
        <f>'DRAFT LIST'!D449</f>
        <v>0</v>
      </c>
      <c r="D448" s="80">
        <v>206</v>
      </c>
      <c r="E448" s="80">
        <v>27</v>
      </c>
      <c r="F448" s="80">
        <v>8</v>
      </c>
      <c r="G448" s="80">
        <v>25</v>
      </c>
      <c r="H448" s="80">
        <v>1</v>
      </c>
      <c r="I448" s="80">
        <v>0.215</v>
      </c>
      <c r="J448" s="80">
        <v>0.308</v>
      </c>
      <c r="K448" s="80">
        <v>44</v>
      </c>
      <c r="L448" s="80">
        <v>13</v>
      </c>
      <c r="M448" s="80">
        <v>0</v>
      </c>
      <c r="N448" s="80">
        <v>28</v>
      </c>
      <c r="O448" s="80">
        <v>63</v>
      </c>
      <c r="P448" s="80">
        <v>0.38</v>
      </c>
      <c r="Q448" s="80">
        <v>0.68799999999999994</v>
      </c>
      <c r="S448" s="11" t="e">
        <f t="shared" si="6"/>
        <v>#N/A</v>
      </c>
    </row>
    <row r="449" spans="1:19" ht="15" thickBot="1" x14ac:dyDescent="0.35">
      <c r="A449" s="11">
        <v>448</v>
      </c>
      <c r="B449" s="84" t="s">
        <v>2741</v>
      </c>
      <c r="C449" s="46">
        <f>'DRAFT LIST'!D450</f>
        <v>0</v>
      </c>
      <c r="D449" s="79">
        <v>145</v>
      </c>
      <c r="E449" s="79">
        <v>20</v>
      </c>
      <c r="F449" s="79">
        <v>7</v>
      </c>
      <c r="G449" s="79">
        <v>20</v>
      </c>
      <c r="H449" s="79">
        <v>2</v>
      </c>
      <c r="I449" s="79">
        <v>0.215</v>
      </c>
      <c r="J449" s="79">
        <v>0.27900000000000003</v>
      </c>
      <c r="K449" s="79">
        <v>31</v>
      </c>
      <c r="L449" s="79">
        <v>8</v>
      </c>
      <c r="M449" s="79">
        <v>1</v>
      </c>
      <c r="N449" s="79">
        <v>13</v>
      </c>
      <c r="O449" s="79">
        <v>51</v>
      </c>
      <c r="P449" s="79">
        <v>0.43099999999999999</v>
      </c>
      <c r="Q449" s="79">
        <v>0.70899999999999996</v>
      </c>
      <c r="S449" s="11" t="e">
        <f t="shared" si="6"/>
        <v>#N/A</v>
      </c>
    </row>
    <row r="450" spans="1:19" ht="15" thickBot="1" x14ac:dyDescent="0.35">
      <c r="A450" s="11">
        <v>449</v>
      </c>
      <c r="B450" s="83" t="s">
        <v>2742</v>
      </c>
      <c r="C450" s="46">
        <f>'DRAFT LIST'!D451</f>
        <v>0</v>
      </c>
      <c r="D450" s="80">
        <v>263</v>
      </c>
      <c r="E450" s="80">
        <v>32</v>
      </c>
      <c r="F450" s="80">
        <v>10</v>
      </c>
      <c r="G450" s="80">
        <v>32</v>
      </c>
      <c r="H450" s="80">
        <v>1</v>
      </c>
      <c r="I450" s="80">
        <v>0.21299999999999999</v>
      </c>
      <c r="J450" s="80">
        <v>0.28000000000000003</v>
      </c>
      <c r="K450" s="80">
        <v>56</v>
      </c>
      <c r="L450" s="80">
        <v>11</v>
      </c>
      <c r="M450" s="80">
        <v>0</v>
      </c>
      <c r="N450" s="80">
        <v>25</v>
      </c>
      <c r="O450" s="80">
        <v>95</v>
      </c>
      <c r="P450" s="80">
        <v>0.373</v>
      </c>
      <c r="Q450" s="80">
        <v>0.65300000000000002</v>
      </c>
      <c r="S450" s="11" t="e">
        <f t="shared" si="6"/>
        <v>#N/A</v>
      </c>
    </row>
    <row r="451" spans="1:19" ht="15" thickBot="1" x14ac:dyDescent="0.35">
      <c r="A451" s="11">
        <v>450</v>
      </c>
      <c r="B451" s="84" t="s">
        <v>2743</v>
      </c>
      <c r="C451" s="46">
        <f>'DRAFT LIST'!D452</f>
        <v>0</v>
      </c>
      <c r="D451" s="79">
        <v>216</v>
      </c>
      <c r="E451" s="79">
        <v>22</v>
      </c>
      <c r="F451" s="79">
        <v>5</v>
      </c>
      <c r="G451" s="79">
        <v>26</v>
      </c>
      <c r="H451" s="79">
        <v>1</v>
      </c>
      <c r="I451" s="79">
        <v>0.26</v>
      </c>
      <c r="J451" s="79">
        <v>0.30599999999999999</v>
      </c>
      <c r="K451" s="79">
        <v>56</v>
      </c>
      <c r="L451" s="79">
        <v>12</v>
      </c>
      <c r="M451" s="79">
        <v>3</v>
      </c>
      <c r="N451" s="79">
        <v>14</v>
      </c>
      <c r="O451" s="79">
        <v>37</v>
      </c>
      <c r="P451" s="79">
        <v>0.41</v>
      </c>
      <c r="Q451" s="79">
        <v>0.71599999999999997</v>
      </c>
      <c r="S451" s="11" t="e">
        <f t="shared" ref="S451:S514" si="7">IF(MATCH(B451,$C$2:$C$760,0),"Y","N")</f>
        <v>#N/A</v>
      </c>
    </row>
    <row r="452" spans="1:19" ht="24" thickBot="1" x14ac:dyDescent="0.35">
      <c r="A452" s="11">
        <v>451</v>
      </c>
      <c r="B452" s="83" t="s">
        <v>2744</v>
      </c>
      <c r="C452" s="46">
        <f>'DRAFT LIST'!D453</f>
        <v>0</v>
      </c>
      <c r="D452" s="80">
        <v>186</v>
      </c>
      <c r="E452" s="80">
        <v>23</v>
      </c>
      <c r="F452" s="80">
        <v>6</v>
      </c>
      <c r="G452" s="80">
        <v>22</v>
      </c>
      <c r="H452" s="80">
        <v>5</v>
      </c>
      <c r="I452" s="80">
        <v>0.24399999999999999</v>
      </c>
      <c r="J452" s="80">
        <v>0.28699999999999998</v>
      </c>
      <c r="K452" s="80">
        <v>45</v>
      </c>
      <c r="L452" s="80">
        <v>8</v>
      </c>
      <c r="M452" s="80">
        <v>2</v>
      </c>
      <c r="N452" s="80">
        <v>11</v>
      </c>
      <c r="O452" s="80">
        <v>53</v>
      </c>
      <c r="P452" s="80">
        <v>0.40799999999999997</v>
      </c>
      <c r="Q452" s="80">
        <v>0.69499999999999995</v>
      </c>
      <c r="S452" s="11" t="e">
        <f t="shared" si="7"/>
        <v>#N/A</v>
      </c>
    </row>
    <row r="453" spans="1:19" ht="15" thickBot="1" x14ac:dyDescent="0.35">
      <c r="A453" s="11">
        <v>452</v>
      </c>
      <c r="B453" s="84" t="s">
        <v>2745</v>
      </c>
      <c r="C453" s="46">
        <f>'DRAFT LIST'!D454</f>
        <v>0</v>
      </c>
      <c r="D453" s="79">
        <v>226</v>
      </c>
      <c r="E453" s="79">
        <v>27</v>
      </c>
      <c r="F453" s="79">
        <v>4</v>
      </c>
      <c r="G453" s="79">
        <v>17</v>
      </c>
      <c r="H453" s="79">
        <v>10</v>
      </c>
      <c r="I453" s="79">
        <v>0.216</v>
      </c>
      <c r="J453" s="79">
        <v>0.27700000000000002</v>
      </c>
      <c r="K453" s="79">
        <v>49</v>
      </c>
      <c r="L453" s="79">
        <v>9</v>
      </c>
      <c r="M453" s="79">
        <v>3</v>
      </c>
      <c r="N453" s="79">
        <v>19</v>
      </c>
      <c r="O453" s="79">
        <v>79</v>
      </c>
      <c r="P453" s="79">
        <v>0.32500000000000001</v>
      </c>
      <c r="Q453" s="79">
        <v>0.60199999999999998</v>
      </c>
      <c r="S453" s="11" t="e">
        <f t="shared" si="7"/>
        <v>#N/A</v>
      </c>
    </row>
    <row r="454" spans="1:19" ht="15" thickBot="1" x14ac:dyDescent="0.35">
      <c r="A454" s="11">
        <v>453</v>
      </c>
      <c r="B454" s="83" t="s">
        <v>2746</v>
      </c>
      <c r="C454" s="46">
        <f>'DRAFT LIST'!D455</f>
        <v>0</v>
      </c>
      <c r="D454" s="80">
        <v>133</v>
      </c>
      <c r="E454" s="80">
        <v>17</v>
      </c>
      <c r="F454" s="80">
        <v>1</v>
      </c>
      <c r="G454" s="80">
        <v>8</v>
      </c>
      <c r="H454" s="80">
        <v>11</v>
      </c>
      <c r="I454" s="80">
        <v>0.23799999999999999</v>
      </c>
      <c r="J454" s="80">
        <v>0.28399999999999997</v>
      </c>
      <c r="K454" s="80">
        <v>32</v>
      </c>
      <c r="L454" s="80">
        <v>5</v>
      </c>
      <c r="M454" s="80">
        <v>1</v>
      </c>
      <c r="N454" s="80">
        <v>9</v>
      </c>
      <c r="O454" s="80">
        <v>31</v>
      </c>
      <c r="P454" s="80">
        <v>0.314</v>
      </c>
      <c r="Q454" s="80">
        <v>0.59799999999999998</v>
      </c>
      <c r="S454" s="11" t="e">
        <f t="shared" si="7"/>
        <v>#N/A</v>
      </c>
    </row>
    <row r="455" spans="1:19" ht="24" thickBot="1" x14ac:dyDescent="0.35">
      <c r="A455" s="11">
        <v>454</v>
      </c>
      <c r="B455" s="84" t="s">
        <v>2747</v>
      </c>
      <c r="C455" s="46">
        <f>'DRAFT LIST'!D456</f>
        <v>0</v>
      </c>
      <c r="D455" s="79">
        <v>130</v>
      </c>
      <c r="E455" s="79">
        <v>16</v>
      </c>
      <c r="F455" s="79">
        <v>3</v>
      </c>
      <c r="G455" s="79">
        <v>19</v>
      </c>
      <c r="H455" s="79">
        <v>2</v>
      </c>
      <c r="I455" s="79">
        <v>0.23899999999999999</v>
      </c>
      <c r="J455" s="79">
        <v>0.29399999999999998</v>
      </c>
      <c r="K455" s="79">
        <v>31</v>
      </c>
      <c r="L455" s="79">
        <v>12</v>
      </c>
      <c r="M455" s="79">
        <v>2</v>
      </c>
      <c r="N455" s="79">
        <v>10</v>
      </c>
      <c r="O455" s="79">
        <v>23</v>
      </c>
      <c r="P455" s="79">
        <v>0.372</v>
      </c>
      <c r="Q455" s="79">
        <v>0.66600000000000004</v>
      </c>
      <c r="S455" s="11" t="e">
        <f t="shared" si="7"/>
        <v>#N/A</v>
      </c>
    </row>
    <row r="456" spans="1:19" ht="15" thickBot="1" x14ac:dyDescent="0.35">
      <c r="A456" s="11">
        <v>455</v>
      </c>
      <c r="B456" s="83" t="s">
        <v>2748</v>
      </c>
      <c r="C456" s="46">
        <f>'DRAFT LIST'!D457</f>
        <v>0</v>
      </c>
      <c r="D456" s="80">
        <v>139</v>
      </c>
      <c r="E456" s="80">
        <v>17</v>
      </c>
      <c r="F456" s="80">
        <v>5</v>
      </c>
      <c r="G456" s="80">
        <v>19</v>
      </c>
      <c r="H456" s="80">
        <v>0</v>
      </c>
      <c r="I456" s="80">
        <v>0.23799999999999999</v>
      </c>
      <c r="J456" s="80">
        <v>0.30499999999999999</v>
      </c>
      <c r="K456" s="80">
        <v>33</v>
      </c>
      <c r="L456" s="80">
        <v>7</v>
      </c>
      <c r="M456" s="80">
        <v>0</v>
      </c>
      <c r="N456" s="80">
        <v>13</v>
      </c>
      <c r="O456" s="80">
        <v>31</v>
      </c>
      <c r="P456" s="80">
        <v>0.40400000000000003</v>
      </c>
      <c r="Q456" s="80">
        <v>0.70899999999999996</v>
      </c>
      <c r="S456" s="11" t="e">
        <f t="shared" si="7"/>
        <v>#N/A</v>
      </c>
    </row>
    <row r="457" spans="1:19" ht="15" thickBot="1" x14ac:dyDescent="0.35">
      <c r="A457" s="11">
        <v>456</v>
      </c>
      <c r="B457" s="84" t="s">
        <v>2749</v>
      </c>
      <c r="C457" s="46">
        <f>'DRAFT LIST'!D458</f>
        <v>0</v>
      </c>
      <c r="D457" s="79">
        <v>265</v>
      </c>
      <c r="E457" s="79">
        <v>36</v>
      </c>
      <c r="F457" s="79">
        <v>10</v>
      </c>
      <c r="G457" s="79">
        <v>36</v>
      </c>
      <c r="H457" s="79">
        <v>0</v>
      </c>
      <c r="I457" s="79">
        <v>0.25700000000000001</v>
      </c>
      <c r="J457" s="79">
        <v>0.30499999999999999</v>
      </c>
      <c r="K457" s="79">
        <v>68</v>
      </c>
      <c r="L457" s="79">
        <v>14</v>
      </c>
      <c r="M457" s="79">
        <v>1</v>
      </c>
      <c r="N457" s="79">
        <v>19</v>
      </c>
      <c r="O457" s="79">
        <v>44</v>
      </c>
      <c r="P457" s="79">
        <v>0.41399999999999998</v>
      </c>
      <c r="Q457" s="79">
        <v>0.71899999999999997</v>
      </c>
      <c r="S457" s="11" t="e">
        <f t="shared" si="7"/>
        <v>#N/A</v>
      </c>
    </row>
    <row r="458" spans="1:19" ht="15" thickBot="1" x14ac:dyDescent="0.35">
      <c r="A458" s="11">
        <v>457</v>
      </c>
      <c r="B458" s="83" t="s">
        <v>2750</v>
      </c>
      <c r="C458" s="46">
        <f>'DRAFT LIST'!D459</f>
        <v>0</v>
      </c>
      <c r="D458" s="80">
        <v>170</v>
      </c>
      <c r="E458" s="80">
        <v>21</v>
      </c>
      <c r="F458" s="80">
        <v>5</v>
      </c>
      <c r="G458" s="80">
        <v>22</v>
      </c>
      <c r="H458" s="80">
        <v>0</v>
      </c>
      <c r="I458" s="80">
        <v>0.25600000000000001</v>
      </c>
      <c r="J458" s="80">
        <v>0.32100000000000001</v>
      </c>
      <c r="K458" s="80">
        <v>44</v>
      </c>
      <c r="L458" s="80">
        <v>11</v>
      </c>
      <c r="M458" s="80">
        <v>1</v>
      </c>
      <c r="N458" s="80">
        <v>16</v>
      </c>
      <c r="O458" s="80">
        <v>40</v>
      </c>
      <c r="P458" s="80">
        <v>0.4</v>
      </c>
      <c r="Q458" s="80">
        <v>0.72099999999999997</v>
      </c>
      <c r="S458" s="11" t="e">
        <f t="shared" si="7"/>
        <v>#N/A</v>
      </c>
    </row>
    <row r="459" spans="1:19" ht="15" thickBot="1" x14ac:dyDescent="0.35">
      <c r="A459" s="11">
        <v>458</v>
      </c>
      <c r="B459" s="84" t="s">
        <v>2751</v>
      </c>
      <c r="C459" s="46">
        <f>'DRAFT LIST'!D460</f>
        <v>0</v>
      </c>
      <c r="D459" s="79">
        <v>149</v>
      </c>
      <c r="E459" s="79">
        <v>16</v>
      </c>
      <c r="F459" s="79">
        <v>4</v>
      </c>
      <c r="G459" s="79">
        <v>20</v>
      </c>
      <c r="H459" s="79">
        <v>1</v>
      </c>
      <c r="I459" s="79">
        <v>0.24199999999999999</v>
      </c>
      <c r="J459" s="79">
        <v>0.27800000000000002</v>
      </c>
      <c r="K459" s="79">
        <v>36</v>
      </c>
      <c r="L459" s="79">
        <v>8</v>
      </c>
      <c r="M459" s="79">
        <v>0</v>
      </c>
      <c r="N459" s="79">
        <v>8</v>
      </c>
      <c r="O459" s="79">
        <v>31</v>
      </c>
      <c r="P459" s="79">
        <v>0.38300000000000001</v>
      </c>
      <c r="Q459" s="79">
        <v>0.66100000000000003</v>
      </c>
      <c r="S459" s="11" t="e">
        <f t="shared" si="7"/>
        <v>#N/A</v>
      </c>
    </row>
    <row r="460" spans="1:19" ht="15" thickBot="1" x14ac:dyDescent="0.35">
      <c r="A460" s="11">
        <v>459</v>
      </c>
      <c r="B460" s="83" t="s">
        <v>2752</v>
      </c>
      <c r="C460" s="46">
        <f>'DRAFT LIST'!D461</f>
        <v>0</v>
      </c>
      <c r="D460" s="80">
        <v>143</v>
      </c>
      <c r="E460" s="80">
        <v>18</v>
      </c>
      <c r="F460" s="80">
        <v>1</v>
      </c>
      <c r="G460" s="80">
        <v>12</v>
      </c>
      <c r="H460" s="80">
        <v>5</v>
      </c>
      <c r="I460" s="80">
        <v>0.252</v>
      </c>
      <c r="J460" s="80">
        <v>0.318</v>
      </c>
      <c r="K460" s="80">
        <v>36</v>
      </c>
      <c r="L460" s="80">
        <v>6</v>
      </c>
      <c r="M460" s="80">
        <v>2</v>
      </c>
      <c r="N460" s="80">
        <v>14</v>
      </c>
      <c r="O460" s="80">
        <v>25</v>
      </c>
      <c r="P460" s="80">
        <v>0.35199999999999998</v>
      </c>
      <c r="Q460" s="80">
        <v>0.67</v>
      </c>
      <c r="S460" s="11" t="e">
        <f t="shared" si="7"/>
        <v>#N/A</v>
      </c>
    </row>
    <row r="461" spans="1:19" ht="23.4" thickBot="1" x14ac:dyDescent="0.35">
      <c r="A461" s="11">
        <v>460</v>
      </c>
      <c r="B461" s="84" t="s">
        <v>2753</v>
      </c>
      <c r="C461" s="46">
        <f>'DRAFT LIST'!D462</f>
        <v>0</v>
      </c>
      <c r="D461" s="79">
        <v>174</v>
      </c>
      <c r="E461" s="79">
        <v>19</v>
      </c>
      <c r="F461" s="79">
        <v>1</v>
      </c>
      <c r="G461" s="79">
        <v>15</v>
      </c>
      <c r="H461" s="79">
        <v>2</v>
      </c>
      <c r="I461" s="79">
        <v>0.248</v>
      </c>
      <c r="J461" s="79">
        <v>0.28999999999999998</v>
      </c>
      <c r="K461" s="79">
        <v>43</v>
      </c>
      <c r="L461" s="79">
        <v>8</v>
      </c>
      <c r="M461" s="79">
        <v>1</v>
      </c>
      <c r="N461" s="79">
        <v>10</v>
      </c>
      <c r="O461" s="79">
        <v>24</v>
      </c>
      <c r="P461" s="79">
        <v>0.32300000000000001</v>
      </c>
      <c r="Q461" s="79">
        <v>0.61199999999999999</v>
      </c>
      <c r="S461" s="11" t="e">
        <f t="shared" si="7"/>
        <v>#N/A</v>
      </c>
    </row>
    <row r="462" spans="1:19" ht="15" thickBot="1" x14ac:dyDescent="0.35">
      <c r="A462" s="11">
        <v>461</v>
      </c>
      <c r="B462" s="83" t="s">
        <v>2754</v>
      </c>
      <c r="C462" s="46">
        <f>'DRAFT LIST'!D463</f>
        <v>0</v>
      </c>
      <c r="D462" s="80">
        <v>152</v>
      </c>
      <c r="E462" s="80">
        <v>17</v>
      </c>
      <c r="F462" s="80">
        <v>4</v>
      </c>
      <c r="G462" s="80">
        <v>15</v>
      </c>
      <c r="H462" s="80">
        <v>6</v>
      </c>
      <c r="I462" s="80">
        <v>0.21</v>
      </c>
      <c r="J462" s="80">
        <v>0.28100000000000003</v>
      </c>
      <c r="K462" s="80">
        <v>32</v>
      </c>
      <c r="L462" s="80">
        <v>7</v>
      </c>
      <c r="M462" s="80">
        <v>1</v>
      </c>
      <c r="N462" s="80">
        <v>15</v>
      </c>
      <c r="O462" s="80">
        <v>61</v>
      </c>
      <c r="P462" s="80">
        <v>0.34899999999999998</v>
      </c>
      <c r="Q462" s="80">
        <v>0.63</v>
      </c>
      <c r="S462" s="11" t="e">
        <f t="shared" si="7"/>
        <v>#N/A</v>
      </c>
    </row>
    <row r="463" spans="1:19" ht="15" thickBot="1" x14ac:dyDescent="0.35">
      <c r="A463" s="11">
        <v>462</v>
      </c>
      <c r="B463" s="84" t="s">
        <v>2755</v>
      </c>
      <c r="C463" s="46">
        <f>'DRAFT LIST'!D464</f>
        <v>0</v>
      </c>
      <c r="D463" s="79">
        <v>163</v>
      </c>
      <c r="E463" s="79">
        <v>25</v>
      </c>
      <c r="F463" s="79">
        <v>3</v>
      </c>
      <c r="G463" s="79">
        <v>12</v>
      </c>
      <c r="H463" s="79">
        <v>5</v>
      </c>
      <c r="I463" s="79">
        <v>0.23400000000000001</v>
      </c>
      <c r="J463" s="79">
        <v>0.29699999999999999</v>
      </c>
      <c r="K463" s="79">
        <v>38</v>
      </c>
      <c r="L463" s="79">
        <v>12</v>
      </c>
      <c r="M463" s="79">
        <v>2</v>
      </c>
      <c r="N463" s="79">
        <v>15</v>
      </c>
      <c r="O463" s="79">
        <v>29</v>
      </c>
      <c r="P463" s="79">
        <v>0.36299999999999999</v>
      </c>
      <c r="Q463" s="79">
        <v>0.66</v>
      </c>
      <c r="S463" s="11" t="e">
        <f t="shared" si="7"/>
        <v>#N/A</v>
      </c>
    </row>
    <row r="464" spans="1:19" ht="15" thickBot="1" x14ac:dyDescent="0.35">
      <c r="A464" s="11">
        <v>463</v>
      </c>
      <c r="B464" s="83" t="s">
        <v>2756</v>
      </c>
      <c r="C464" s="46">
        <f>'DRAFT LIST'!D465</f>
        <v>0</v>
      </c>
      <c r="D464" s="80">
        <v>317</v>
      </c>
      <c r="E464" s="80">
        <v>38</v>
      </c>
      <c r="F464" s="80">
        <v>8</v>
      </c>
      <c r="G464" s="80">
        <v>41</v>
      </c>
      <c r="H464" s="80">
        <v>1</v>
      </c>
      <c r="I464" s="80">
        <v>0.25800000000000001</v>
      </c>
      <c r="J464" s="80">
        <v>0.308</v>
      </c>
      <c r="K464" s="80">
        <v>82</v>
      </c>
      <c r="L464" s="80">
        <v>17</v>
      </c>
      <c r="M464" s="80">
        <v>1</v>
      </c>
      <c r="N464" s="80">
        <v>23</v>
      </c>
      <c r="O464" s="80">
        <v>64</v>
      </c>
      <c r="P464" s="80">
        <v>0.38700000000000001</v>
      </c>
      <c r="Q464" s="80">
        <v>0.69399999999999995</v>
      </c>
      <c r="S464" s="11" t="e">
        <f t="shared" si="7"/>
        <v>#N/A</v>
      </c>
    </row>
    <row r="465" spans="1:19" ht="24" thickBot="1" x14ac:dyDescent="0.35">
      <c r="A465" s="11">
        <v>464</v>
      </c>
      <c r="B465" s="84" t="s">
        <v>2757</v>
      </c>
      <c r="C465" s="46">
        <f>'DRAFT LIST'!D466</f>
        <v>0</v>
      </c>
      <c r="D465" s="79">
        <v>191</v>
      </c>
      <c r="E465" s="79">
        <v>24</v>
      </c>
      <c r="F465" s="79">
        <v>8</v>
      </c>
      <c r="G465" s="79">
        <v>23</v>
      </c>
      <c r="H465" s="79">
        <v>1</v>
      </c>
      <c r="I465" s="79">
        <v>0.23499999999999999</v>
      </c>
      <c r="J465" s="79">
        <v>0.28499999999999998</v>
      </c>
      <c r="K465" s="79">
        <v>45</v>
      </c>
      <c r="L465" s="79">
        <v>12</v>
      </c>
      <c r="M465" s="79">
        <v>0</v>
      </c>
      <c r="N465" s="79">
        <v>14</v>
      </c>
      <c r="O465" s="79">
        <v>52</v>
      </c>
      <c r="P465" s="79">
        <v>0.41299999999999998</v>
      </c>
      <c r="Q465" s="79">
        <v>0.69799999999999995</v>
      </c>
      <c r="S465" s="11" t="e">
        <f t="shared" si="7"/>
        <v>#N/A</v>
      </c>
    </row>
    <row r="466" spans="1:19" ht="23.4" thickBot="1" x14ac:dyDescent="0.35">
      <c r="A466" s="11">
        <v>465</v>
      </c>
      <c r="B466" s="83" t="s">
        <v>2758</v>
      </c>
      <c r="C466" s="46">
        <f>'DRAFT LIST'!D467</f>
        <v>0</v>
      </c>
      <c r="D466" s="80">
        <v>189</v>
      </c>
      <c r="E466" s="80">
        <v>22</v>
      </c>
      <c r="F466" s="80">
        <v>2</v>
      </c>
      <c r="G466" s="80">
        <v>16</v>
      </c>
      <c r="H466" s="80">
        <v>8</v>
      </c>
      <c r="I466" s="80">
        <v>0.23599999999999999</v>
      </c>
      <c r="J466" s="80">
        <v>0.28599999999999998</v>
      </c>
      <c r="K466" s="80">
        <v>44</v>
      </c>
      <c r="L466" s="80">
        <v>6</v>
      </c>
      <c r="M466" s="80">
        <v>1</v>
      </c>
      <c r="N466" s="80">
        <v>13</v>
      </c>
      <c r="O466" s="80">
        <v>44</v>
      </c>
      <c r="P466" s="80">
        <v>0.30399999999999999</v>
      </c>
      <c r="Q466" s="80">
        <v>0.59</v>
      </c>
      <c r="S466" s="11" t="e">
        <f t="shared" si="7"/>
        <v>#N/A</v>
      </c>
    </row>
    <row r="467" spans="1:19" ht="15" thickBot="1" x14ac:dyDescent="0.35">
      <c r="A467" s="11">
        <v>466</v>
      </c>
      <c r="B467" s="84" t="s">
        <v>2759</v>
      </c>
      <c r="C467" s="46">
        <f>'DRAFT LIST'!D468</f>
        <v>0</v>
      </c>
      <c r="D467" s="79">
        <v>158</v>
      </c>
      <c r="E467" s="79">
        <v>15</v>
      </c>
      <c r="F467" s="79">
        <v>3</v>
      </c>
      <c r="G467" s="79">
        <v>17</v>
      </c>
      <c r="H467" s="79">
        <v>0</v>
      </c>
      <c r="I467" s="79">
        <v>0.23300000000000001</v>
      </c>
      <c r="J467" s="79">
        <v>0.28799999999999998</v>
      </c>
      <c r="K467" s="79">
        <v>37</v>
      </c>
      <c r="L467" s="79">
        <v>7</v>
      </c>
      <c r="M467" s="79">
        <v>0</v>
      </c>
      <c r="N467" s="79">
        <v>12</v>
      </c>
      <c r="O467" s="79">
        <v>31</v>
      </c>
      <c r="P467" s="79">
        <v>0.34</v>
      </c>
      <c r="Q467" s="79">
        <v>0.628</v>
      </c>
      <c r="S467" s="11" t="e">
        <f t="shared" si="7"/>
        <v>#N/A</v>
      </c>
    </row>
    <row r="468" spans="1:19" ht="15" thickBot="1" x14ac:dyDescent="0.35">
      <c r="A468" s="11">
        <v>467</v>
      </c>
      <c r="B468" s="83" t="s">
        <v>2760</v>
      </c>
      <c r="C468" s="46">
        <f>'DRAFT LIST'!D469</f>
        <v>0</v>
      </c>
      <c r="D468" s="80">
        <v>181</v>
      </c>
      <c r="E468" s="80">
        <v>22</v>
      </c>
      <c r="F468" s="80">
        <v>6</v>
      </c>
      <c r="G468" s="80">
        <v>17</v>
      </c>
      <c r="H468" s="80">
        <v>0</v>
      </c>
      <c r="I468" s="80">
        <v>0.21</v>
      </c>
      <c r="J468" s="80">
        <v>0.33300000000000002</v>
      </c>
      <c r="K468" s="80">
        <v>38</v>
      </c>
      <c r="L468" s="80">
        <v>7</v>
      </c>
      <c r="M468" s="80">
        <v>0</v>
      </c>
      <c r="N468" s="80">
        <v>33</v>
      </c>
      <c r="O468" s="80">
        <v>72</v>
      </c>
      <c r="P468" s="80">
        <v>0.34799999999999998</v>
      </c>
      <c r="Q468" s="80">
        <v>0.68200000000000005</v>
      </c>
      <c r="S468" s="11" t="e">
        <f t="shared" si="7"/>
        <v>#N/A</v>
      </c>
    </row>
    <row r="469" spans="1:19" ht="15" thickBot="1" x14ac:dyDescent="0.35">
      <c r="A469" s="11">
        <v>468</v>
      </c>
      <c r="B469" s="84" t="s">
        <v>2761</v>
      </c>
      <c r="C469" s="46">
        <f>'DRAFT LIST'!D470</f>
        <v>0</v>
      </c>
      <c r="D469" s="79">
        <v>190</v>
      </c>
      <c r="E469" s="79">
        <v>14</v>
      </c>
      <c r="F469" s="79">
        <v>5</v>
      </c>
      <c r="G469" s="79">
        <v>23</v>
      </c>
      <c r="H469" s="79">
        <v>0</v>
      </c>
      <c r="I469" s="79">
        <v>0.216</v>
      </c>
      <c r="J469" s="79">
        <v>0.26500000000000001</v>
      </c>
      <c r="K469" s="79">
        <v>41</v>
      </c>
      <c r="L469" s="79">
        <v>7</v>
      </c>
      <c r="M469" s="79">
        <v>0</v>
      </c>
      <c r="N469" s="79">
        <v>13</v>
      </c>
      <c r="O469" s="79">
        <v>52</v>
      </c>
      <c r="P469" s="79">
        <v>0.33700000000000002</v>
      </c>
      <c r="Q469" s="79">
        <v>0.60099999999999998</v>
      </c>
      <c r="S469" s="11" t="e">
        <f t="shared" si="7"/>
        <v>#N/A</v>
      </c>
    </row>
    <row r="470" spans="1:19" ht="15" thickBot="1" x14ac:dyDescent="0.35">
      <c r="A470" s="11">
        <v>469</v>
      </c>
      <c r="B470" s="83" t="s">
        <v>2762</v>
      </c>
      <c r="C470" s="46">
        <f>'DRAFT LIST'!D471</f>
        <v>0</v>
      </c>
      <c r="D470" s="80">
        <v>170</v>
      </c>
      <c r="E470" s="80">
        <v>19</v>
      </c>
      <c r="F470" s="80">
        <v>1</v>
      </c>
      <c r="G470" s="80">
        <v>14</v>
      </c>
      <c r="H470" s="80">
        <v>7</v>
      </c>
      <c r="I470" s="80">
        <v>0.25900000000000001</v>
      </c>
      <c r="J470" s="80">
        <v>0.317</v>
      </c>
      <c r="K470" s="80">
        <v>44</v>
      </c>
      <c r="L470" s="80">
        <v>7</v>
      </c>
      <c r="M470" s="80">
        <v>2</v>
      </c>
      <c r="N470" s="80">
        <v>14</v>
      </c>
      <c r="O470" s="80">
        <v>34</v>
      </c>
      <c r="P470" s="80">
        <v>0.33200000000000002</v>
      </c>
      <c r="Q470" s="80">
        <v>0.64800000000000002</v>
      </c>
      <c r="S470" s="11" t="e">
        <f t="shared" si="7"/>
        <v>#N/A</v>
      </c>
    </row>
    <row r="471" spans="1:19" ht="15" thickBot="1" x14ac:dyDescent="0.35">
      <c r="A471" s="11">
        <v>470</v>
      </c>
      <c r="B471" s="84" t="s">
        <v>2763</v>
      </c>
      <c r="C471" s="46">
        <f>'DRAFT LIST'!D472</f>
        <v>0</v>
      </c>
      <c r="D471" s="79">
        <v>115</v>
      </c>
      <c r="E471" s="79">
        <v>13</v>
      </c>
      <c r="F471" s="79">
        <v>3</v>
      </c>
      <c r="G471" s="79">
        <v>13</v>
      </c>
      <c r="H471" s="79">
        <v>0</v>
      </c>
      <c r="I471" s="79">
        <v>0.22600000000000001</v>
      </c>
      <c r="J471" s="79">
        <v>0.28199999999999997</v>
      </c>
      <c r="K471" s="79">
        <v>26</v>
      </c>
      <c r="L471" s="79">
        <v>6</v>
      </c>
      <c r="M471" s="79">
        <v>0</v>
      </c>
      <c r="N471" s="79">
        <v>9</v>
      </c>
      <c r="O471" s="79">
        <v>37</v>
      </c>
      <c r="P471" s="79">
        <v>0.36299999999999999</v>
      </c>
      <c r="Q471" s="79">
        <v>0.64500000000000002</v>
      </c>
      <c r="S471" s="11" t="e">
        <f t="shared" si="7"/>
        <v>#N/A</v>
      </c>
    </row>
    <row r="472" spans="1:19" ht="15" thickBot="1" x14ac:dyDescent="0.35">
      <c r="A472" s="11">
        <v>471</v>
      </c>
      <c r="B472" s="83" t="s">
        <v>2764</v>
      </c>
      <c r="C472" s="46">
        <f>'DRAFT LIST'!D473</f>
        <v>0</v>
      </c>
      <c r="D472" s="80">
        <v>87</v>
      </c>
      <c r="E472" s="80">
        <v>10</v>
      </c>
      <c r="F472" s="80">
        <v>0</v>
      </c>
      <c r="G472" s="80">
        <v>8</v>
      </c>
      <c r="H472" s="80">
        <v>1</v>
      </c>
      <c r="I472" s="80">
        <v>0.23699999999999999</v>
      </c>
      <c r="J472" s="80">
        <v>0.30299999999999999</v>
      </c>
      <c r="K472" s="80">
        <v>21</v>
      </c>
      <c r="L472" s="80">
        <v>4</v>
      </c>
      <c r="M472" s="80">
        <v>1</v>
      </c>
      <c r="N472" s="80">
        <v>8</v>
      </c>
      <c r="O472" s="80">
        <v>22</v>
      </c>
      <c r="P472" s="80">
        <v>0.30299999999999999</v>
      </c>
      <c r="Q472" s="80">
        <v>0.60599999999999998</v>
      </c>
      <c r="S472" s="11" t="e">
        <f t="shared" si="7"/>
        <v>#N/A</v>
      </c>
    </row>
    <row r="473" spans="1:19" ht="15" thickBot="1" x14ac:dyDescent="0.35">
      <c r="A473" s="11">
        <v>472</v>
      </c>
      <c r="B473" s="84" t="s">
        <v>2765</v>
      </c>
      <c r="C473" s="46">
        <f>'DRAFT LIST'!D474</f>
        <v>0</v>
      </c>
      <c r="D473" s="79">
        <v>216</v>
      </c>
      <c r="E473" s="79">
        <v>28</v>
      </c>
      <c r="F473" s="79">
        <v>4</v>
      </c>
      <c r="G473" s="79">
        <v>23</v>
      </c>
      <c r="H473" s="79">
        <v>2</v>
      </c>
      <c r="I473" s="79">
        <v>0.255</v>
      </c>
      <c r="J473" s="79">
        <v>0.308</v>
      </c>
      <c r="K473" s="79">
        <v>55</v>
      </c>
      <c r="L473" s="79">
        <v>11</v>
      </c>
      <c r="M473" s="79">
        <v>1</v>
      </c>
      <c r="N473" s="79">
        <v>17</v>
      </c>
      <c r="O473" s="79">
        <v>37</v>
      </c>
      <c r="P473" s="79">
        <v>0.36799999999999999</v>
      </c>
      <c r="Q473" s="79">
        <v>0.67600000000000005</v>
      </c>
      <c r="S473" s="11" t="e">
        <f t="shared" si="7"/>
        <v>#N/A</v>
      </c>
    </row>
    <row r="474" spans="1:19" ht="23.4" thickBot="1" x14ac:dyDescent="0.35">
      <c r="A474" s="11">
        <v>473</v>
      </c>
      <c r="B474" s="83" t="s">
        <v>2766</v>
      </c>
      <c r="C474" s="46">
        <f>'DRAFT LIST'!D475</f>
        <v>0</v>
      </c>
      <c r="D474" s="80">
        <v>149</v>
      </c>
      <c r="E474" s="80">
        <v>16</v>
      </c>
      <c r="F474" s="80">
        <v>2</v>
      </c>
      <c r="G474" s="80">
        <v>13</v>
      </c>
      <c r="H474" s="80">
        <v>2</v>
      </c>
      <c r="I474" s="80">
        <v>0.25700000000000001</v>
      </c>
      <c r="J474" s="80">
        <v>0.31</v>
      </c>
      <c r="K474" s="80">
        <v>38</v>
      </c>
      <c r="L474" s="80">
        <v>6</v>
      </c>
      <c r="M474" s="80">
        <v>2</v>
      </c>
      <c r="N474" s="80">
        <v>11</v>
      </c>
      <c r="O474" s="80">
        <v>28</v>
      </c>
      <c r="P474" s="80">
        <v>0.35299999999999998</v>
      </c>
      <c r="Q474" s="80">
        <v>0.66300000000000003</v>
      </c>
      <c r="S474" s="11" t="e">
        <f t="shared" si="7"/>
        <v>#N/A</v>
      </c>
    </row>
    <row r="475" spans="1:19" ht="15" thickBot="1" x14ac:dyDescent="0.35">
      <c r="A475" s="11">
        <v>474</v>
      </c>
      <c r="B475" s="84" t="s">
        <v>2767</v>
      </c>
      <c r="C475" s="46">
        <f>'DRAFT LIST'!D476</f>
        <v>0</v>
      </c>
      <c r="D475" s="79">
        <v>219</v>
      </c>
      <c r="E475" s="79">
        <v>27</v>
      </c>
      <c r="F475" s="79">
        <v>8</v>
      </c>
      <c r="G475" s="79">
        <v>25</v>
      </c>
      <c r="H475" s="79">
        <v>2</v>
      </c>
      <c r="I475" s="79">
        <v>0.222</v>
      </c>
      <c r="J475" s="79">
        <v>0.29799999999999999</v>
      </c>
      <c r="K475" s="79">
        <v>49</v>
      </c>
      <c r="L475" s="79">
        <v>17</v>
      </c>
      <c r="M475" s="79">
        <v>1</v>
      </c>
      <c r="N475" s="79">
        <v>24</v>
      </c>
      <c r="O475" s="79">
        <v>77</v>
      </c>
      <c r="P475" s="79">
        <v>0.378</v>
      </c>
      <c r="Q475" s="79">
        <v>0.67600000000000005</v>
      </c>
      <c r="S475" s="11" t="e">
        <f t="shared" si="7"/>
        <v>#N/A</v>
      </c>
    </row>
    <row r="476" spans="1:19" ht="23.4" thickBot="1" x14ac:dyDescent="0.35">
      <c r="A476" s="11">
        <v>475</v>
      </c>
      <c r="B476" s="83" t="s">
        <v>2768</v>
      </c>
      <c r="C476" s="46">
        <f>'DRAFT LIST'!D477</f>
        <v>0</v>
      </c>
      <c r="D476" s="80">
        <v>153</v>
      </c>
      <c r="E476" s="80">
        <v>18</v>
      </c>
      <c r="F476" s="80">
        <v>2</v>
      </c>
      <c r="G476" s="80">
        <v>14</v>
      </c>
      <c r="H476" s="80">
        <v>6</v>
      </c>
      <c r="I476" s="80">
        <v>0.23499999999999999</v>
      </c>
      <c r="J476" s="80">
        <v>0.29399999999999998</v>
      </c>
      <c r="K476" s="80">
        <v>36</v>
      </c>
      <c r="L476" s="80">
        <v>6</v>
      </c>
      <c r="M476" s="80">
        <v>2</v>
      </c>
      <c r="N476" s="80">
        <v>13</v>
      </c>
      <c r="O476" s="80">
        <v>37</v>
      </c>
      <c r="P476" s="80">
        <v>0.32900000000000001</v>
      </c>
      <c r="Q476" s="80">
        <v>0.623</v>
      </c>
      <c r="S476" s="11" t="e">
        <f t="shared" si="7"/>
        <v>#N/A</v>
      </c>
    </row>
    <row r="477" spans="1:19" ht="15" thickBot="1" x14ac:dyDescent="0.35">
      <c r="A477" s="11">
        <v>476</v>
      </c>
      <c r="B477" s="84" t="s">
        <v>2769</v>
      </c>
      <c r="C477" s="46">
        <f>'DRAFT LIST'!D478</f>
        <v>0</v>
      </c>
      <c r="D477" s="79">
        <v>111</v>
      </c>
      <c r="E477" s="79">
        <v>12</v>
      </c>
      <c r="F477" s="79">
        <v>2</v>
      </c>
      <c r="G477" s="79">
        <v>12</v>
      </c>
      <c r="H477" s="79">
        <v>1</v>
      </c>
      <c r="I477" s="79">
        <v>0.26100000000000001</v>
      </c>
      <c r="J477" s="79">
        <v>0.29799999999999999</v>
      </c>
      <c r="K477" s="79">
        <v>29</v>
      </c>
      <c r="L477" s="79">
        <v>5</v>
      </c>
      <c r="M477" s="79">
        <v>0</v>
      </c>
      <c r="N477" s="79">
        <v>6</v>
      </c>
      <c r="O477" s="79">
        <v>16</v>
      </c>
      <c r="P477" s="79">
        <v>0.36</v>
      </c>
      <c r="Q477" s="79">
        <v>0.65900000000000003</v>
      </c>
      <c r="S477" s="11" t="e">
        <f t="shared" si="7"/>
        <v>#N/A</v>
      </c>
    </row>
    <row r="478" spans="1:19" ht="15" thickBot="1" x14ac:dyDescent="0.35">
      <c r="A478" s="11">
        <v>477</v>
      </c>
      <c r="B478" s="83" t="s">
        <v>2770</v>
      </c>
      <c r="C478" s="46">
        <f>'DRAFT LIST'!D479</f>
        <v>0</v>
      </c>
      <c r="D478" s="80">
        <v>255</v>
      </c>
      <c r="E478" s="80">
        <v>30</v>
      </c>
      <c r="F478" s="80">
        <v>5</v>
      </c>
      <c r="G478" s="80">
        <v>25</v>
      </c>
      <c r="H478" s="80">
        <v>4</v>
      </c>
      <c r="I478" s="80">
        <v>0.26100000000000001</v>
      </c>
      <c r="J478" s="80">
        <v>0.33800000000000002</v>
      </c>
      <c r="K478" s="80">
        <v>67</v>
      </c>
      <c r="L478" s="80">
        <v>9</v>
      </c>
      <c r="M478" s="80">
        <v>2</v>
      </c>
      <c r="N478" s="80">
        <v>30</v>
      </c>
      <c r="O478" s="80">
        <v>54</v>
      </c>
      <c r="P478" s="80">
        <v>0.36699999999999999</v>
      </c>
      <c r="Q478" s="80">
        <v>0.70499999999999996</v>
      </c>
      <c r="S478" s="11" t="e">
        <f t="shared" si="7"/>
        <v>#N/A</v>
      </c>
    </row>
    <row r="479" spans="1:19" ht="15" thickBot="1" x14ac:dyDescent="0.35">
      <c r="A479" s="11">
        <v>478</v>
      </c>
      <c r="B479" s="84" t="s">
        <v>2771</v>
      </c>
      <c r="C479" s="46">
        <f>'DRAFT LIST'!D480</f>
        <v>0</v>
      </c>
      <c r="D479" s="79">
        <v>180</v>
      </c>
      <c r="E479" s="79">
        <v>17</v>
      </c>
      <c r="F479" s="79">
        <v>4</v>
      </c>
      <c r="G479" s="79">
        <v>20</v>
      </c>
      <c r="H479" s="79">
        <v>1</v>
      </c>
      <c r="I479" s="79">
        <v>0.27800000000000002</v>
      </c>
      <c r="J479" s="79">
        <v>0.317</v>
      </c>
      <c r="K479" s="79">
        <v>50</v>
      </c>
      <c r="L479" s="79">
        <v>9</v>
      </c>
      <c r="M479" s="79">
        <v>0</v>
      </c>
      <c r="N479" s="79">
        <v>10</v>
      </c>
      <c r="O479" s="79">
        <v>20</v>
      </c>
      <c r="P479" s="79">
        <v>0.38500000000000001</v>
      </c>
      <c r="Q479" s="79">
        <v>0.70199999999999996</v>
      </c>
      <c r="S479" s="11" t="e">
        <f t="shared" si="7"/>
        <v>#N/A</v>
      </c>
    </row>
    <row r="480" spans="1:19" ht="15" thickBot="1" x14ac:dyDescent="0.35">
      <c r="A480" s="11">
        <v>479</v>
      </c>
      <c r="B480" s="83" t="s">
        <v>2772</v>
      </c>
      <c r="C480" s="46">
        <f>'DRAFT LIST'!D481</f>
        <v>0</v>
      </c>
      <c r="D480" s="80">
        <v>141</v>
      </c>
      <c r="E480" s="80">
        <v>13</v>
      </c>
      <c r="F480" s="80">
        <v>1</v>
      </c>
      <c r="G480" s="80">
        <v>12</v>
      </c>
      <c r="H480" s="80">
        <v>0</v>
      </c>
      <c r="I480" s="80">
        <v>0.245</v>
      </c>
      <c r="J480" s="80">
        <v>0.30499999999999999</v>
      </c>
      <c r="K480" s="80">
        <v>35</v>
      </c>
      <c r="L480" s="80">
        <v>5</v>
      </c>
      <c r="M480" s="80">
        <v>0</v>
      </c>
      <c r="N480" s="80">
        <v>12</v>
      </c>
      <c r="O480" s="80">
        <v>24</v>
      </c>
      <c r="P480" s="80">
        <v>0.30599999999999999</v>
      </c>
      <c r="Q480" s="80">
        <v>0.61199999999999999</v>
      </c>
      <c r="S480" s="11" t="e">
        <f t="shared" si="7"/>
        <v>#N/A</v>
      </c>
    </row>
    <row r="481" spans="1:19" ht="15" thickBot="1" x14ac:dyDescent="0.35">
      <c r="A481" s="11">
        <v>480</v>
      </c>
      <c r="B481" s="84" t="s">
        <v>2773</v>
      </c>
      <c r="C481" s="46">
        <f>'DRAFT LIST'!D482</f>
        <v>0</v>
      </c>
      <c r="D481" s="79">
        <v>224</v>
      </c>
      <c r="E481" s="79">
        <v>23</v>
      </c>
      <c r="F481" s="79">
        <v>3</v>
      </c>
      <c r="G481" s="79">
        <v>21</v>
      </c>
      <c r="H481" s="79">
        <v>1</v>
      </c>
      <c r="I481" s="79">
        <v>0.22500000000000001</v>
      </c>
      <c r="J481" s="79">
        <v>0.27100000000000002</v>
      </c>
      <c r="K481" s="79">
        <v>51</v>
      </c>
      <c r="L481" s="79">
        <v>10</v>
      </c>
      <c r="M481" s="79">
        <v>2</v>
      </c>
      <c r="N481" s="79">
        <v>14</v>
      </c>
      <c r="O481" s="79">
        <v>54</v>
      </c>
      <c r="P481" s="79">
        <v>0.33100000000000002</v>
      </c>
      <c r="Q481" s="79">
        <v>0.60199999999999998</v>
      </c>
      <c r="S481" s="11" t="e">
        <f t="shared" si="7"/>
        <v>#N/A</v>
      </c>
    </row>
    <row r="482" spans="1:19" ht="15" thickBot="1" x14ac:dyDescent="0.35">
      <c r="A482" s="11">
        <v>481</v>
      </c>
      <c r="B482" s="83" t="s">
        <v>2774</v>
      </c>
      <c r="C482" s="46">
        <f>'DRAFT LIST'!D483</f>
        <v>0</v>
      </c>
      <c r="D482" s="80">
        <v>269</v>
      </c>
      <c r="E482" s="80">
        <v>28</v>
      </c>
      <c r="F482" s="80">
        <v>5</v>
      </c>
      <c r="G482" s="80">
        <v>25</v>
      </c>
      <c r="H482" s="80">
        <v>18</v>
      </c>
      <c r="I482" s="80">
        <v>0.218</v>
      </c>
      <c r="J482" s="80">
        <v>0.25800000000000001</v>
      </c>
      <c r="K482" s="80">
        <v>59</v>
      </c>
      <c r="L482" s="80">
        <v>9</v>
      </c>
      <c r="M482" s="80">
        <v>3</v>
      </c>
      <c r="N482" s="80">
        <v>14</v>
      </c>
      <c r="O482" s="80">
        <v>81</v>
      </c>
      <c r="P482" s="80">
        <v>0.33100000000000002</v>
      </c>
      <c r="Q482" s="80">
        <v>0.58899999999999997</v>
      </c>
      <c r="S482" s="11" t="e">
        <f t="shared" si="7"/>
        <v>#N/A</v>
      </c>
    </row>
    <row r="483" spans="1:19" ht="15" thickBot="1" x14ac:dyDescent="0.35">
      <c r="A483" s="11">
        <v>482</v>
      </c>
      <c r="B483" s="84" t="s">
        <v>2775</v>
      </c>
      <c r="C483" s="46">
        <f>'DRAFT LIST'!D484</f>
        <v>0</v>
      </c>
      <c r="D483" s="79">
        <v>178</v>
      </c>
      <c r="E483" s="79">
        <v>22</v>
      </c>
      <c r="F483" s="79">
        <v>2</v>
      </c>
      <c r="G483" s="79">
        <v>18</v>
      </c>
      <c r="H483" s="79">
        <v>2</v>
      </c>
      <c r="I483" s="79">
        <v>0.26600000000000001</v>
      </c>
      <c r="J483" s="79">
        <v>0.30499999999999999</v>
      </c>
      <c r="K483" s="79">
        <v>47</v>
      </c>
      <c r="L483" s="79">
        <v>13</v>
      </c>
      <c r="M483" s="79">
        <v>1</v>
      </c>
      <c r="N483" s="79">
        <v>10</v>
      </c>
      <c r="O483" s="79">
        <v>20</v>
      </c>
      <c r="P483" s="79">
        <v>0.379</v>
      </c>
      <c r="Q483" s="79">
        <v>0.68500000000000005</v>
      </c>
      <c r="S483" s="11" t="e">
        <f t="shared" si="7"/>
        <v>#N/A</v>
      </c>
    </row>
    <row r="484" spans="1:19" ht="15" thickBot="1" x14ac:dyDescent="0.35">
      <c r="A484" s="11">
        <v>483</v>
      </c>
      <c r="B484" s="83" t="s">
        <v>2776</v>
      </c>
      <c r="C484" s="46">
        <f>'DRAFT LIST'!D485</f>
        <v>0</v>
      </c>
      <c r="D484" s="80">
        <v>409</v>
      </c>
      <c r="E484" s="80">
        <v>56</v>
      </c>
      <c r="F484" s="80">
        <v>15</v>
      </c>
      <c r="G484" s="80">
        <v>56</v>
      </c>
      <c r="H484" s="80">
        <v>6</v>
      </c>
      <c r="I484" s="80">
        <v>0.253</v>
      </c>
      <c r="J484" s="80">
        <v>0.32</v>
      </c>
      <c r="K484" s="80">
        <v>104</v>
      </c>
      <c r="L484" s="80">
        <v>20</v>
      </c>
      <c r="M484" s="80">
        <v>1</v>
      </c>
      <c r="N484" s="80">
        <v>41</v>
      </c>
      <c r="O484" s="80">
        <v>95</v>
      </c>
      <c r="P484" s="80">
        <v>0.41199999999999998</v>
      </c>
      <c r="Q484" s="80">
        <v>0.73199999999999998</v>
      </c>
      <c r="S484" s="11" t="e">
        <f t="shared" si="7"/>
        <v>#N/A</v>
      </c>
    </row>
    <row r="485" spans="1:19" ht="15" thickBot="1" x14ac:dyDescent="0.35">
      <c r="A485" s="11">
        <v>484</v>
      </c>
      <c r="B485" s="84" t="s">
        <v>2777</v>
      </c>
      <c r="C485" s="46">
        <f>'DRAFT LIST'!D486</f>
        <v>0</v>
      </c>
      <c r="D485" s="79">
        <v>226</v>
      </c>
      <c r="E485" s="79">
        <v>31</v>
      </c>
      <c r="F485" s="79">
        <v>6</v>
      </c>
      <c r="G485" s="79">
        <v>28</v>
      </c>
      <c r="H485" s="79">
        <v>4</v>
      </c>
      <c r="I485" s="79">
        <v>0.246</v>
      </c>
      <c r="J485" s="79">
        <v>0.32700000000000001</v>
      </c>
      <c r="K485" s="79">
        <v>56</v>
      </c>
      <c r="L485" s="79">
        <v>21</v>
      </c>
      <c r="M485" s="79">
        <v>4</v>
      </c>
      <c r="N485" s="79">
        <v>28</v>
      </c>
      <c r="O485" s="79">
        <v>59</v>
      </c>
      <c r="P485" s="79">
        <v>0.41299999999999998</v>
      </c>
      <c r="Q485" s="79">
        <v>0.74</v>
      </c>
      <c r="S485" s="11" t="e">
        <f t="shared" si="7"/>
        <v>#N/A</v>
      </c>
    </row>
    <row r="486" spans="1:19" ht="15" thickBot="1" x14ac:dyDescent="0.35">
      <c r="A486" s="11">
        <v>485</v>
      </c>
      <c r="B486" s="83" t="s">
        <v>2778</v>
      </c>
      <c r="C486" s="46">
        <f>'DRAFT LIST'!D487</f>
        <v>0</v>
      </c>
      <c r="D486" s="80">
        <v>293</v>
      </c>
      <c r="E486" s="80">
        <v>37</v>
      </c>
      <c r="F486" s="80">
        <v>14</v>
      </c>
      <c r="G486" s="80">
        <v>44</v>
      </c>
      <c r="H486" s="80">
        <v>1</v>
      </c>
      <c r="I486" s="80">
        <v>0.23100000000000001</v>
      </c>
      <c r="J486" s="80">
        <v>0.27900000000000003</v>
      </c>
      <c r="K486" s="80">
        <v>68</v>
      </c>
      <c r="L486" s="80">
        <v>16</v>
      </c>
      <c r="M486" s="80">
        <v>1</v>
      </c>
      <c r="N486" s="80">
        <v>20</v>
      </c>
      <c r="O486" s="80">
        <v>102</v>
      </c>
      <c r="P486" s="80">
        <v>0.42199999999999999</v>
      </c>
      <c r="Q486" s="80">
        <v>0.70099999999999996</v>
      </c>
      <c r="S486" s="11" t="e">
        <f t="shared" si="7"/>
        <v>#N/A</v>
      </c>
    </row>
    <row r="487" spans="1:19" ht="15" thickBot="1" x14ac:dyDescent="0.35">
      <c r="A487" s="11">
        <v>486</v>
      </c>
      <c r="B487" s="84" t="s">
        <v>2779</v>
      </c>
      <c r="C487" s="46">
        <f>'DRAFT LIST'!D488</f>
        <v>0</v>
      </c>
      <c r="D487" s="79">
        <v>322</v>
      </c>
      <c r="E487" s="79">
        <v>37</v>
      </c>
      <c r="F487" s="79">
        <v>8</v>
      </c>
      <c r="G487" s="79">
        <v>36</v>
      </c>
      <c r="H487" s="79">
        <v>6</v>
      </c>
      <c r="I487" s="79">
        <v>0.23599999999999999</v>
      </c>
      <c r="J487" s="79">
        <v>0.28100000000000003</v>
      </c>
      <c r="K487" s="79">
        <v>76</v>
      </c>
      <c r="L487" s="79">
        <v>17</v>
      </c>
      <c r="M487" s="79">
        <v>2</v>
      </c>
      <c r="N487" s="79">
        <v>20</v>
      </c>
      <c r="O487" s="79">
        <v>78</v>
      </c>
      <c r="P487" s="79">
        <v>0.374</v>
      </c>
      <c r="Q487" s="79">
        <v>0.65500000000000003</v>
      </c>
      <c r="S487" s="11" t="e">
        <f t="shared" si="7"/>
        <v>#N/A</v>
      </c>
    </row>
    <row r="488" spans="1:19" ht="15" thickBot="1" x14ac:dyDescent="0.35">
      <c r="A488" s="11">
        <v>487</v>
      </c>
      <c r="B488" s="83" t="s">
        <v>2780</v>
      </c>
      <c r="C488" s="46">
        <f>'DRAFT LIST'!D489</f>
        <v>0</v>
      </c>
      <c r="D488" s="80">
        <v>283</v>
      </c>
      <c r="E488" s="80">
        <v>34</v>
      </c>
      <c r="F488" s="80">
        <v>10</v>
      </c>
      <c r="G488" s="80">
        <v>35</v>
      </c>
      <c r="H488" s="80">
        <v>4</v>
      </c>
      <c r="I488" s="80">
        <v>0.23499999999999999</v>
      </c>
      <c r="J488" s="80">
        <v>0.27900000000000003</v>
      </c>
      <c r="K488" s="80">
        <v>67</v>
      </c>
      <c r="L488" s="80">
        <v>12</v>
      </c>
      <c r="M488" s="80">
        <v>2</v>
      </c>
      <c r="N488" s="80">
        <v>17</v>
      </c>
      <c r="O488" s="80">
        <v>83</v>
      </c>
      <c r="P488" s="80">
        <v>0.38700000000000001</v>
      </c>
      <c r="Q488" s="80">
        <v>0.66600000000000004</v>
      </c>
      <c r="S488" s="11" t="e">
        <f t="shared" si="7"/>
        <v>#N/A</v>
      </c>
    </row>
    <row r="489" spans="1:19" ht="15" thickBot="1" x14ac:dyDescent="0.35">
      <c r="A489" s="11">
        <v>488</v>
      </c>
      <c r="B489" s="84" t="s">
        <v>2781</v>
      </c>
      <c r="C489" s="46">
        <f>'DRAFT LIST'!D490</f>
        <v>0</v>
      </c>
      <c r="D489" s="79">
        <v>285</v>
      </c>
      <c r="E489" s="79">
        <v>33</v>
      </c>
      <c r="F489" s="79">
        <v>2</v>
      </c>
      <c r="G489" s="79">
        <v>23</v>
      </c>
      <c r="H489" s="79">
        <v>19</v>
      </c>
      <c r="I489" s="79">
        <v>0.25600000000000001</v>
      </c>
      <c r="J489" s="79">
        <v>0.30099999999999999</v>
      </c>
      <c r="K489" s="79">
        <v>73</v>
      </c>
      <c r="L489" s="79">
        <v>9</v>
      </c>
      <c r="M489" s="79">
        <v>3</v>
      </c>
      <c r="N489" s="79">
        <v>18</v>
      </c>
      <c r="O489" s="79">
        <v>40</v>
      </c>
      <c r="P489" s="79">
        <v>0.33600000000000002</v>
      </c>
      <c r="Q489" s="79">
        <v>0.63600000000000001</v>
      </c>
      <c r="S489" s="11" t="e">
        <f t="shared" si="7"/>
        <v>#N/A</v>
      </c>
    </row>
    <row r="490" spans="1:19" ht="15" thickBot="1" x14ac:dyDescent="0.35">
      <c r="A490" s="11">
        <v>489</v>
      </c>
      <c r="B490" s="83" t="s">
        <v>2782</v>
      </c>
      <c r="C490" s="46">
        <f>'DRAFT LIST'!D491</f>
        <v>0</v>
      </c>
      <c r="D490" s="80">
        <v>261</v>
      </c>
      <c r="E490" s="80">
        <v>31</v>
      </c>
      <c r="F490" s="80">
        <v>9</v>
      </c>
      <c r="G490" s="80">
        <v>37</v>
      </c>
      <c r="H490" s="80">
        <v>1</v>
      </c>
      <c r="I490" s="80">
        <v>0.27</v>
      </c>
      <c r="J490" s="80">
        <v>0.30099999999999999</v>
      </c>
      <c r="K490" s="80">
        <v>71</v>
      </c>
      <c r="L490" s="80">
        <v>20</v>
      </c>
      <c r="M490" s="80">
        <v>2</v>
      </c>
      <c r="N490" s="80">
        <v>12</v>
      </c>
      <c r="O490" s="80">
        <v>55</v>
      </c>
      <c r="P490" s="80">
        <v>0.38900000000000001</v>
      </c>
      <c r="Q490" s="80">
        <v>0.69</v>
      </c>
      <c r="S490" s="11" t="e">
        <f t="shared" si="7"/>
        <v>#N/A</v>
      </c>
    </row>
    <row r="491" spans="1:19" ht="15" thickBot="1" x14ac:dyDescent="0.35">
      <c r="A491" s="11">
        <v>490</v>
      </c>
      <c r="B491" s="84" t="s">
        <v>2783</v>
      </c>
      <c r="C491" s="46">
        <f>'DRAFT LIST'!D492</f>
        <v>0</v>
      </c>
      <c r="D491" s="79">
        <v>313</v>
      </c>
      <c r="E491" s="79">
        <v>41</v>
      </c>
      <c r="F491" s="79">
        <v>9</v>
      </c>
      <c r="G491" s="79">
        <v>37</v>
      </c>
      <c r="H491" s="79">
        <v>2</v>
      </c>
      <c r="I491" s="79">
        <v>0.24399999999999999</v>
      </c>
      <c r="J491" s="79">
        <v>0.31</v>
      </c>
      <c r="K491" s="79">
        <v>77</v>
      </c>
      <c r="L491" s="79">
        <v>15</v>
      </c>
      <c r="M491" s="79">
        <v>2</v>
      </c>
      <c r="N491" s="79">
        <v>30</v>
      </c>
      <c r="O491" s="79">
        <v>74</v>
      </c>
      <c r="P491" s="79">
        <v>0.38300000000000001</v>
      </c>
      <c r="Q491" s="79">
        <v>0.69299999999999995</v>
      </c>
      <c r="S491" s="11" t="e">
        <f t="shared" si="7"/>
        <v>#N/A</v>
      </c>
    </row>
    <row r="492" spans="1:19" ht="15" thickBot="1" x14ac:dyDescent="0.35">
      <c r="A492" s="11">
        <v>491</v>
      </c>
      <c r="B492" s="83" t="s">
        <v>2784</v>
      </c>
      <c r="C492" s="46">
        <f>'DRAFT LIST'!D493</f>
        <v>0</v>
      </c>
      <c r="D492" s="80">
        <v>221</v>
      </c>
      <c r="E492" s="80">
        <v>27</v>
      </c>
      <c r="F492" s="80">
        <v>5</v>
      </c>
      <c r="G492" s="80">
        <v>26</v>
      </c>
      <c r="H492" s="80">
        <v>2</v>
      </c>
      <c r="I492" s="80">
        <v>0.23400000000000001</v>
      </c>
      <c r="J492" s="80">
        <v>0.28599999999999998</v>
      </c>
      <c r="K492" s="80">
        <v>52</v>
      </c>
      <c r="L492" s="80">
        <v>10</v>
      </c>
      <c r="M492" s="80">
        <v>1</v>
      </c>
      <c r="N492" s="80">
        <v>16</v>
      </c>
      <c r="O492" s="80">
        <v>49</v>
      </c>
      <c r="P492" s="80">
        <v>0.34899999999999998</v>
      </c>
      <c r="Q492" s="80">
        <v>0.63500000000000001</v>
      </c>
      <c r="S492" s="11" t="e">
        <f t="shared" si="7"/>
        <v>#N/A</v>
      </c>
    </row>
    <row r="493" spans="1:19" ht="15" thickBot="1" x14ac:dyDescent="0.35">
      <c r="A493" s="11">
        <v>492</v>
      </c>
      <c r="B493" s="84" t="s">
        <v>2785</v>
      </c>
      <c r="C493" s="46">
        <f>'DRAFT LIST'!D494</f>
        <v>0</v>
      </c>
      <c r="D493" s="79">
        <v>193</v>
      </c>
      <c r="E493" s="79">
        <v>21</v>
      </c>
      <c r="F493" s="79">
        <v>5</v>
      </c>
      <c r="G493" s="79">
        <v>23</v>
      </c>
      <c r="H493" s="79">
        <v>1</v>
      </c>
      <c r="I493" s="79">
        <v>0.26200000000000001</v>
      </c>
      <c r="J493" s="79">
        <v>0.29199999999999998</v>
      </c>
      <c r="K493" s="79">
        <v>51</v>
      </c>
      <c r="L493" s="79">
        <v>9</v>
      </c>
      <c r="M493" s="79">
        <v>1</v>
      </c>
      <c r="N493" s="79">
        <v>8</v>
      </c>
      <c r="O493" s="79">
        <v>33</v>
      </c>
      <c r="P493" s="79">
        <v>0.38900000000000001</v>
      </c>
      <c r="Q493" s="79">
        <v>0.68100000000000005</v>
      </c>
      <c r="S493" s="11" t="e">
        <f t="shared" si="7"/>
        <v>#N/A</v>
      </c>
    </row>
    <row r="494" spans="1:19" ht="15" thickBot="1" x14ac:dyDescent="0.35">
      <c r="A494" s="11">
        <v>493</v>
      </c>
      <c r="B494" s="83" t="s">
        <v>2786</v>
      </c>
      <c r="C494" s="46">
        <f>'DRAFT LIST'!D495</f>
        <v>0</v>
      </c>
      <c r="D494" s="80">
        <v>270</v>
      </c>
      <c r="E494" s="80">
        <v>29</v>
      </c>
      <c r="F494" s="80">
        <v>9</v>
      </c>
      <c r="G494" s="80">
        <v>36</v>
      </c>
      <c r="H494" s="80">
        <v>0</v>
      </c>
      <c r="I494" s="80">
        <v>0.25</v>
      </c>
      <c r="J494" s="80">
        <v>0.28299999999999997</v>
      </c>
      <c r="K494" s="80">
        <v>68</v>
      </c>
      <c r="L494" s="80">
        <v>24</v>
      </c>
      <c r="M494" s="80">
        <v>0</v>
      </c>
      <c r="N494" s="80">
        <v>13</v>
      </c>
      <c r="O494" s="80">
        <v>52</v>
      </c>
      <c r="P494" s="80">
        <v>0.38700000000000001</v>
      </c>
      <c r="Q494" s="80">
        <v>0.67</v>
      </c>
      <c r="S494" s="11" t="e">
        <f t="shared" si="7"/>
        <v>#N/A</v>
      </c>
    </row>
    <row r="495" spans="1:19" ht="15" thickBot="1" x14ac:dyDescent="0.35">
      <c r="A495" s="11">
        <v>494</v>
      </c>
      <c r="B495" s="84" t="s">
        <v>2787</v>
      </c>
      <c r="C495" s="46">
        <f>'DRAFT LIST'!D496</f>
        <v>0</v>
      </c>
      <c r="D495" s="79">
        <v>318</v>
      </c>
      <c r="E495" s="79">
        <v>35</v>
      </c>
      <c r="F495" s="79">
        <v>7</v>
      </c>
      <c r="G495" s="79">
        <v>32</v>
      </c>
      <c r="H495" s="79">
        <v>5</v>
      </c>
      <c r="I495" s="79">
        <v>0.23599999999999999</v>
      </c>
      <c r="J495" s="79">
        <v>0.27300000000000002</v>
      </c>
      <c r="K495" s="79">
        <v>75</v>
      </c>
      <c r="L495" s="79">
        <v>14</v>
      </c>
      <c r="M495" s="79">
        <v>2</v>
      </c>
      <c r="N495" s="79">
        <v>16</v>
      </c>
      <c r="O495" s="79">
        <v>69</v>
      </c>
      <c r="P495" s="79">
        <v>0.35299999999999998</v>
      </c>
      <c r="Q495" s="79">
        <v>0.626</v>
      </c>
      <c r="S495" s="11" t="e">
        <f t="shared" si="7"/>
        <v>#N/A</v>
      </c>
    </row>
    <row r="496" spans="1:19" ht="15" thickBot="1" x14ac:dyDescent="0.35">
      <c r="A496" s="11">
        <v>495</v>
      </c>
      <c r="B496" s="83" t="s">
        <v>2788</v>
      </c>
      <c r="C496" s="46">
        <f>'DRAFT LIST'!D497</f>
        <v>0</v>
      </c>
      <c r="D496" s="80">
        <v>260</v>
      </c>
      <c r="E496" s="80">
        <v>28</v>
      </c>
      <c r="F496" s="80">
        <v>6</v>
      </c>
      <c r="G496" s="80">
        <v>29</v>
      </c>
      <c r="H496" s="80">
        <v>8</v>
      </c>
      <c r="I496" s="80">
        <v>0.25600000000000001</v>
      </c>
      <c r="J496" s="80">
        <v>0.29099999999999998</v>
      </c>
      <c r="K496" s="80">
        <v>67</v>
      </c>
      <c r="L496" s="80">
        <v>12</v>
      </c>
      <c r="M496" s="80">
        <v>2</v>
      </c>
      <c r="N496" s="80">
        <v>13</v>
      </c>
      <c r="O496" s="80">
        <v>47</v>
      </c>
      <c r="P496" s="80">
        <v>0.38600000000000001</v>
      </c>
      <c r="Q496" s="80">
        <v>0.67600000000000005</v>
      </c>
      <c r="S496" s="11" t="e">
        <f t="shared" si="7"/>
        <v>#N/A</v>
      </c>
    </row>
    <row r="497" spans="1:19" ht="15" thickBot="1" x14ac:dyDescent="0.35">
      <c r="A497" s="11">
        <v>496</v>
      </c>
      <c r="B497" s="84" t="s">
        <v>2789</v>
      </c>
      <c r="C497" s="46">
        <f>'DRAFT LIST'!D498</f>
        <v>0</v>
      </c>
      <c r="D497" s="79">
        <v>190</v>
      </c>
      <c r="E497" s="79">
        <v>22</v>
      </c>
      <c r="F497" s="79">
        <v>5</v>
      </c>
      <c r="G497" s="79">
        <v>21</v>
      </c>
      <c r="H497" s="79">
        <v>1</v>
      </c>
      <c r="I497" s="79">
        <v>0.247</v>
      </c>
      <c r="J497" s="79">
        <v>0.28799999999999998</v>
      </c>
      <c r="K497" s="79">
        <v>47</v>
      </c>
      <c r="L497" s="79">
        <v>12</v>
      </c>
      <c r="M497" s="79">
        <v>1</v>
      </c>
      <c r="N497" s="79">
        <v>11</v>
      </c>
      <c r="O497" s="79">
        <v>35</v>
      </c>
      <c r="P497" s="79">
        <v>0.38300000000000001</v>
      </c>
      <c r="Q497" s="79">
        <v>0.67</v>
      </c>
      <c r="S497" s="11" t="e">
        <f t="shared" si="7"/>
        <v>#N/A</v>
      </c>
    </row>
    <row r="498" spans="1:19" ht="15" thickBot="1" x14ac:dyDescent="0.35">
      <c r="A498" s="11">
        <v>497</v>
      </c>
      <c r="B498" s="83" t="s">
        <v>2790</v>
      </c>
      <c r="C498" s="46">
        <f>'DRAFT LIST'!D499</f>
        <v>0</v>
      </c>
      <c r="D498" s="80">
        <v>223</v>
      </c>
      <c r="E498" s="80">
        <v>29</v>
      </c>
      <c r="F498" s="80">
        <v>8</v>
      </c>
      <c r="G498" s="80">
        <v>30</v>
      </c>
      <c r="H498" s="80">
        <v>8</v>
      </c>
      <c r="I498" s="80">
        <v>0.23400000000000001</v>
      </c>
      <c r="J498" s="80">
        <v>0.27900000000000003</v>
      </c>
      <c r="K498" s="80">
        <v>52</v>
      </c>
      <c r="L498" s="80">
        <v>12</v>
      </c>
      <c r="M498" s="80">
        <v>2</v>
      </c>
      <c r="N498" s="80">
        <v>14</v>
      </c>
      <c r="O498" s="80">
        <v>56</v>
      </c>
      <c r="P498" s="80">
        <v>0.40500000000000003</v>
      </c>
      <c r="Q498" s="80">
        <v>0.68500000000000005</v>
      </c>
      <c r="S498" s="11" t="e">
        <f t="shared" si="7"/>
        <v>#N/A</v>
      </c>
    </row>
    <row r="499" spans="1:19" ht="15" thickBot="1" x14ac:dyDescent="0.35">
      <c r="A499" s="11">
        <v>498</v>
      </c>
      <c r="B499" s="84" t="s">
        <v>2791</v>
      </c>
      <c r="C499" s="46">
        <f>'DRAFT LIST'!D500</f>
        <v>0</v>
      </c>
      <c r="D499" s="79">
        <v>266</v>
      </c>
      <c r="E499" s="79">
        <v>28</v>
      </c>
      <c r="F499" s="79">
        <v>7</v>
      </c>
      <c r="G499" s="79">
        <v>28</v>
      </c>
      <c r="H499" s="79">
        <v>2</v>
      </c>
      <c r="I499" s="79">
        <v>0.26</v>
      </c>
      <c r="J499" s="79">
        <v>0.28100000000000003</v>
      </c>
      <c r="K499" s="79">
        <v>69</v>
      </c>
      <c r="L499" s="79">
        <v>11</v>
      </c>
      <c r="M499" s="79">
        <v>3</v>
      </c>
      <c r="N499" s="79">
        <v>8</v>
      </c>
      <c r="O499" s="79">
        <v>48</v>
      </c>
      <c r="P499" s="79">
        <v>0.38800000000000001</v>
      </c>
      <c r="Q499" s="79">
        <v>0.66800000000000004</v>
      </c>
      <c r="S499" s="11" t="e">
        <f t="shared" si="7"/>
        <v>#N/A</v>
      </c>
    </row>
    <row r="500" spans="1:19" ht="15" thickBot="1" x14ac:dyDescent="0.35">
      <c r="A500" s="11">
        <v>499</v>
      </c>
      <c r="B500" s="83" t="s">
        <v>2792</v>
      </c>
      <c r="C500" s="46">
        <f>'DRAFT LIST'!D501</f>
        <v>0</v>
      </c>
      <c r="D500" s="80">
        <v>234</v>
      </c>
      <c r="E500" s="80">
        <v>27</v>
      </c>
      <c r="F500" s="80">
        <v>8</v>
      </c>
      <c r="G500" s="80">
        <v>30</v>
      </c>
      <c r="H500" s="80">
        <v>2</v>
      </c>
      <c r="I500" s="80">
        <v>0.247</v>
      </c>
      <c r="J500" s="80">
        <v>0.28699999999999998</v>
      </c>
      <c r="K500" s="80">
        <v>58</v>
      </c>
      <c r="L500" s="80">
        <v>11</v>
      </c>
      <c r="M500" s="80">
        <v>2</v>
      </c>
      <c r="N500" s="80">
        <v>13</v>
      </c>
      <c r="O500" s="80">
        <v>51</v>
      </c>
      <c r="P500" s="80">
        <v>0.40200000000000002</v>
      </c>
      <c r="Q500" s="80">
        <v>0.68899999999999995</v>
      </c>
      <c r="S500" s="11" t="e">
        <f t="shared" si="7"/>
        <v>#N/A</v>
      </c>
    </row>
    <row r="501" spans="1:19" ht="15" thickBot="1" x14ac:dyDescent="0.35">
      <c r="A501" s="11">
        <v>500</v>
      </c>
      <c r="B501" s="84" t="s">
        <v>2793</v>
      </c>
      <c r="C501" s="46">
        <f>'DRAFT LIST'!D502</f>
        <v>0</v>
      </c>
      <c r="D501" s="79">
        <v>240</v>
      </c>
      <c r="E501" s="79">
        <v>26</v>
      </c>
      <c r="F501" s="79">
        <v>2</v>
      </c>
      <c r="G501" s="79">
        <v>17</v>
      </c>
      <c r="H501" s="79">
        <v>20</v>
      </c>
      <c r="I501" s="79">
        <v>0.253</v>
      </c>
      <c r="J501" s="79">
        <v>0.29399999999999998</v>
      </c>
      <c r="K501" s="79">
        <v>61</v>
      </c>
      <c r="L501" s="79">
        <v>7</v>
      </c>
      <c r="M501" s="79">
        <v>2</v>
      </c>
      <c r="N501" s="79">
        <v>14</v>
      </c>
      <c r="O501" s="79">
        <v>48</v>
      </c>
      <c r="P501" s="79">
        <v>0.33</v>
      </c>
      <c r="Q501" s="79">
        <v>0.624</v>
      </c>
      <c r="S501" s="11" t="e">
        <f t="shared" si="7"/>
        <v>#N/A</v>
      </c>
    </row>
    <row r="502" spans="1:19" ht="15" thickBot="1" x14ac:dyDescent="0.35">
      <c r="A502" s="11">
        <v>501</v>
      </c>
      <c r="B502" s="83" t="s">
        <v>2794</v>
      </c>
      <c r="C502" s="46">
        <f>'DRAFT LIST'!D503</f>
        <v>0</v>
      </c>
      <c r="D502" s="80">
        <v>191</v>
      </c>
      <c r="E502" s="80">
        <v>21</v>
      </c>
      <c r="F502" s="80">
        <v>4</v>
      </c>
      <c r="G502" s="80">
        <v>21</v>
      </c>
      <c r="H502" s="80">
        <v>0</v>
      </c>
      <c r="I502" s="80">
        <v>0.24399999999999999</v>
      </c>
      <c r="J502" s="80">
        <v>0.309</v>
      </c>
      <c r="K502" s="80">
        <v>47</v>
      </c>
      <c r="L502" s="80">
        <v>10</v>
      </c>
      <c r="M502" s="80">
        <v>1</v>
      </c>
      <c r="N502" s="80">
        <v>18</v>
      </c>
      <c r="O502" s="80">
        <v>48</v>
      </c>
      <c r="P502" s="80">
        <v>0.35899999999999999</v>
      </c>
      <c r="Q502" s="80">
        <v>0.66800000000000004</v>
      </c>
      <c r="S502" s="11" t="e">
        <f t="shared" si="7"/>
        <v>#N/A</v>
      </c>
    </row>
    <row r="503" spans="1:19" ht="15" thickBot="1" x14ac:dyDescent="0.35">
      <c r="A503" s="11">
        <v>502</v>
      </c>
      <c r="B503" s="84" t="s">
        <v>2795</v>
      </c>
      <c r="C503" s="46">
        <f>'DRAFT LIST'!D504</f>
        <v>0</v>
      </c>
      <c r="D503" s="79">
        <v>198</v>
      </c>
      <c r="E503" s="79">
        <v>21</v>
      </c>
      <c r="F503" s="79">
        <v>4</v>
      </c>
      <c r="G503" s="79">
        <v>23</v>
      </c>
      <c r="H503" s="79">
        <v>1</v>
      </c>
      <c r="I503" s="79">
        <v>0.22500000000000001</v>
      </c>
      <c r="J503" s="79">
        <v>0.28699999999999998</v>
      </c>
      <c r="K503" s="79">
        <v>45</v>
      </c>
      <c r="L503" s="79">
        <v>10</v>
      </c>
      <c r="M503" s="79">
        <v>0</v>
      </c>
      <c r="N503" s="79">
        <v>17</v>
      </c>
      <c r="O503" s="79">
        <v>55</v>
      </c>
      <c r="P503" s="79">
        <v>0.34799999999999998</v>
      </c>
      <c r="Q503" s="79">
        <v>0.63500000000000001</v>
      </c>
      <c r="S503" s="11" t="e">
        <f t="shared" si="7"/>
        <v>#N/A</v>
      </c>
    </row>
    <row r="504" spans="1:19" ht="15" thickBot="1" x14ac:dyDescent="0.35">
      <c r="A504" s="11">
        <v>503</v>
      </c>
      <c r="B504" s="83" t="s">
        <v>2796</v>
      </c>
      <c r="C504" s="46">
        <f>'DRAFT LIST'!D505</f>
        <v>0</v>
      </c>
      <c r="D504" s="80">
        <v>236</v>
      </c>
      <c r="E504" s="80">
        <v>24</v>
      </c>
      <c r="F504" s="80">
        <v>8</v>
      </c>
      <c r="G504" s="80">
        <v>29</v>
      </c>
      <c r="H504" s="80">
        <v>1</v>
      </c>
      <c r="I504" s="80">
        <v>0.249</v>
      </c>
      <c r="J504" s="80">
        <v>0.29799999999999999</v>
      </c>
      <c r="K504" s="80">
        <v>59</v>
      </c>
      <c r="L504" s="80">
        <v>12</v>
      </c>
      <c r="M504" s="80">
        <v>0</v>
      </c>
      <c r="N504" s="80">
        <v>16</v>
      </c>
      <c r="O504" s="80">
        <v>51</v>
      </c>
      <c r="P504" s="80">
        <v>0.39700000000000002</v>
      </c>
      <c r="Q504" s="80">
        <v>0.69499999999999995</v>
      </c>
      <c r="S504" s="11" t="e">
        <f t="shared" si="7"/>
        <v>#N/A</v>
      </c>
    </row>
    <row r="505" spans="1:19" ht="15" thickBot="1" x14ac:dyDescent="0.35">
      <c r="A505" s="11">
        <v>504</v>
      </c>
      <c r="B505" s="84" t="s">
        <v>2797</v>
      </c>
      <c r="C505" s="46">
        <f>'DRAFT LIST'!D506</f>
        <v>0</v>
      </c>
      <c r="D505" s="79">
        <v>257</v>
      </c>
      <c r="E505" s="79">
        <v>34</v>
      </c>
      <c r="F505" s="79">
        <v>9</v>
      </c>
      <c r="G505" s="79">
        <v>32</v>
      </c>
      <c r="H505" s="79">
        <v>2</v>
      </c>
      <c r="I505" s="79">
        <v>0.23300000000000001</v>
      </c>
      <c r="J505" s="79">
        <v>0.314</v>
      </c>
      <c r="K505" s="79">
        <v>60</v>
      </c>
      <c r="L505" s="79">
        <v>14</v>
      </c>
      <c r="M505" s="79">
        <v>1</v>
      </c>
      <c r="N505" s="79">
        <v>30</v>
      </c>
      <c r="O505" s="79">
        <v>81</v>
      </c>
      <c r="P505" s="79">
        <v>0.39400000000000002</v>
      </c>
      <c r="Q505" s="79">
        <v>0.70799999999999996</v>
      </c>
      <c r="S505" s="11" t="e">
        <f t="shared" si="7"/>
        <v>#N/A</v>
      </c>
    </row>
    <row r="506" spans="1:19" ht="15" thickBot="1" x14ac:dyDescent="0.35">
      <c r="A506" s="11">
        <v>505</v>
      </c>
      <c r="B506" s="83" t="s">
        <v>2798</v>
      </c>
      <c r="C506" s="46">
        <f>'DRAFT LIST'!D507</f>
        <v>0</v>
      </c>
      <c r="D506" s="80">
        <v>131</v>
      </c>
      <c r="E506" s="80">
        <v>16</v>
      </c>
      <c r="F506" s="80">
        <v>5</v>
      </c>
      <c r="G506" s="80">
        <v>19</v>
      </c>
      <c r="H506" s="80">
        <v>0</v>
      </c>
      <c r="I506" s="80">
        <v>0.24099999999999999</v>
      </c>
      <c r="J506" s="80">
        <v>0.28899999999999998</v>
      </c>
      <c r="K506" s="80">
        <v>32</v>
      </c>
      <c r="L506" s="80">
        <v>7</v>
      </c>
      <c r="M506" s="80">
        <v>0</v>
      </c>
      <c r="N506" s="80">
        <v>9</v>
      </c>
      <c r="O506" s="80">
        <v>33</v>
      </c>
      <c r="P506" s="80">
        <v>0.40100000000000002</v>
      </c>
      <c r="Q506" s="80">
        <v>0.69</v>
      </c>
      <c r="S506" s="11" t="e">
        <f t="shared" si="7"/>
        <v>#N/A</v>
      </c>
    </row>
    <row r="507" spans="1:19" ht="15" thickBot="1" x14ac:dyDescent="0.35">
      <c r="A507" s="11">
        <v>506</v>
      </c>
      <c r="B507" s="84" t="s">
        <v>2799</v>
      </c>
      <c r="C507" s="46">
        <f>'DRAFT LIST'!D508</f>
        <v>0</v>
      </c>
      <c r="D507" s="79">
        <v>213</v>
      </c>
      <c r="E507" s="79">
        <v>27</v>
      </c>
      <c r="F507" s="79">
        <v>8</v>
      </c>
      <c r="G507" s="79">
        <v>29</v>
      </c>
      <c r="H507" s="79">
        <v>1</v>
      </c>
      <c r="I507" s="79">
        <v>0.23400000000000001</v>
      </c>
      <c r="J507" s="79">
        <v>0.312</v>
      </c>
      <c r="K507" s="79">
        <v>50</v>
      </c>
      <c r="L507" s="79">
        <v>10</v>
      </c>
      <c r="M507" s="79">
        <v>1</v>
      </c>
      <c r="N507" s="79">
        <v>24</v>
      </c>
      <c r="O507" s="79">
        <v>66</v>
      </c>
      <c r="P507" s="79">
        <v>0.40600000000000003</v>
      </c>
      <c r="Q507" s="79">
        <v>0.71799999999999997</v>
      </c>
      <c r="S507" s="11" t="e">
        <f t="shared" si="7"/>
        <v>#N/A</v>
      </c>
    </row>
    <row r="508" spans="1:19" ht="15" thickBot="1" x14ac:dyDescent="0.35">
      <c r="A508" s="11">
        <v>507</v>
      </c>
      <c r="B508" s="83" t="s">
        <v>2800</v>
      </c>
      <c r="C508" s="46">
        <f>'DRAFT LIST'!D509</f>
        <v>0</v>
      </c>
      <c r="D508" s="80">
        <v>264</v>
      </c>
      <c r="E508" s="80">
        <v>33</v>
      </c>
      <c r="F508" s="80">
        <v>7</v>
      </c>
      <c r="G508" s="80">
        <v>32</v>
      </c>
      <c r="H508" s="80">
        <v>2</v>
      </c>
      <c r="I508" s="80">
        <v>0.24299999999999999</v>
      </c>
      <c r="J508" s="80">
        <v>0.29899999999999999</v>
      </c>
      <c r="K508" s="80">
        <v>64</v>
      </c>
      <c r="L508" s="80">
        <v>15</v>
      </c>
      <c r="M508" s="80">
        <v>1</v>
      </c>
      <c r="N508" s="80">
        <v>21</v>
      </c>
      <c r="O508" s="80">
        <v>58</v>
      </c>
      <c r="P508" s="80">
        <v>0.39100000000000001</v>
      </c>
      <c r="Q508" s="80">
        <v>0.69</v>
      </c>
      <c r="S508" s="11" t="e">
        <f t="shared" si="7"/>
        <v>#N/A</v>
      </c>
    </row>
    <row r="509" spans="1:19" ht="15" thickBot="1" x14ac:dyDescent="0.35">
      <c r="A509" s="11">
        <v>508</v>
      </c>
      <c r="B509" s="84" t="s">
        <v>2801</v>
      </c>
      <c r="C509" s="46">
        <f>'DRAFT LIST'!D510</f>
        <v>0</v>
      </c>
      <c r="D509" s="79">
        <v>206</v>
      </c>
      <c r="E509" s="79">
        <v>26</v>
      </c>
      <c r="F509" s="79">
        <v>9</v>
      </c>
      <c r="G509" s="79">
        <v>28</v>
      </c>
      <c r="H509" s="79">
        <v>3</v>
      </c>
      <c r="I509" s="79">
        <v>0.23300000000000001</v>
      </c>
      <c r="J509" s="79">
        <v>0.29199999999999998</v>
      </c>
      <c r="K509" s="79">
        <v>48</v>
      </c>
      <c r="L509" s="79">
        <v>10</v>
      </c>
      <c r="M509" s="79">
        <v>1</v>
      </c>
      <c r="N509" s="79">
        <v>17</v>
      </c>
      <c r="O509" s="79">
        <v>74</v>
      </c>
      <c r="P509" s="79">
        <v>0.42299999999999999</v>
      </c>
      <c r="Q509" s="79">
        <v>0.71499999999999997</v>
      </c>
      <c r="S509" s="11" t="e">
        <f t="shared" si="7"/>
        <v>#N/A</v>
      </c>
    </row>
    <row r="510" spans="1:19" ht="15" thickBot="1" x14ac:dyDescent="0.35">
      <c r="A510" s="11">
        <v>509</v>
      </c>
      <c r="B510" s="83" t="s">
        <v>2802</v>
      </c>
      <c r="C510" s="46">
        <f>'DRAFT LIST'!D511</f>
        <v>0</v>
      </c>
      <c r="D510" s="80">
        <v>232</v>
      </c>
      <c r="E510" s="80">
        <v>30</v>
      </c>
      <c r="F510" s="80">
        <v>12</v>
      </c>
      <c r="G510" s="80">
        <v>34</v>
      </c>
      <c r="H510" s="80">
        <v>1</v>
      </c>
      <c r="I510" s="80">
        <v>0.217</v>
      </c>
      <c r="J510" s="80">
        <v>0.26800000000000002</v>
      </c>
      <c r="K510" s="80">
        <v>50</v>
      </c>
      <c r="L510" s="80">
        <v>11</v>
      </c>
      <c r="M510" s="80">
        <v>1</v>
      </c>
      <c r="N510" s="80">
        <v>16</v>
      </c>
      <c r="O510" s="80">
        <v>87</v>
      </c>
      <c r="P510" s="80">
        <v>0.40100000000000002</v>
      </c>
      <c r="Q510" s="80">
        <v>0.66900000000000004</v>
      </c>
      <c r="S510" s="11" t="e">
        <f t="shared" si="7"/>
        <v>#N/A</v>
      </c>
    </row>
    <row r="511" spans="1:19" ht="24" thickBot="1" x14ac:dyDescent="0.35">
      <c r="A511" s="11">
        <v>510</v>
      </c>
      <c r="B511" s="84" t="s">
        <v>2803</v>
      </c>
      <c r="C511" s="46">
        <f>'DRAFT LIST'!D512</f>
        <v>0</v>
      </c>
      <c r="D511" s="79">
        <v>149</v>
      </c>
      <c r="E511" s="79">
        <v>18</v>
      </c>
      <c r="F511" s="79">
        <v>4</v>
      </c>
      <c r="G511" s="79">
        <v>17</v>
      </c>
      <c r="H511" s="79">
        <v>1</v>
      </c>
      <c r="I511" s="79">
        <v>0.23499999999999999</v>
      </c>
      <c r="J511" s="79">
        <v>0.29299999999999998</v>
      </c>
      <c r="K511" s="79">
        <v>35</v>
      </c>
      <c r="L511" s="79">
        <v>8</v>
      </c>
      <c r="M511" s="79">
        <v>0</v>
      </c>
      <c r="N511" s="79">
        <v>12</v>
      </c>
      <c r="O511" s="79">
        <v>36</v>
      </c>
      <c r="P511" s="79">
        <v>0.38600000000000001</v>
      </c>
      <c r="Q511" s="79">
        <v>0.67900000000000005</v>
      </c>
      <c r="S511" s="11" t="e">
        <f t="shared" si="7"/>
        <v>#N/A</v>
      </c>
    </row>
    <row r="512" spans="1:19" ht="15" thickBot="1" x14ac:dyDescent="0.35">
      <c r="A512" s="11">
        <v>511</v>
      </c>
      <c r="B512" s="83" t="s">
        <v>2804</v>
      </c>
      <c r="C512" s="46">
        <f>'DRAFT LIST'!D513</f>
        <v>0</v>
      </c>
      <c r="D512" s="80">
        <v>175</v>
      </c>
      <c r="E512" s="80">
        <v>23</v>
      </c>
      <c r="F512" s="80">
        <v>8</v>
      </c>
      <c r="G512" s="80">
        <v>25</v>
      </c>
      <c r="H512" s="80">
        <v>1</v>
      </c>
      <c r="I512" s="80">
        <v>0.24399999999999999</v>
      </c>
      <c r="J512" s="80">
        <v>0.28000000000000003</v>
      </c>
      <c r="K512" s="80">
        <v>43</v>
      </c>
      <c r="L512" s="80">
        <v>12</v>
      </c>
      <c r="M512" s="80">
        <v>1</v>
      </c>
      <c r="N512" s="80">
        <v>9</v>
      </c>
      <c r="O512" s="80">
        <v>40</v>
      </c>
      <c r="P512" s="80">
        <v>0.42799999999999999</v>
      </c>
      <c r="Q512" s="80">
        <v>0.70899999999999996</v>
      </c>
      <c r="S512" s="11" t="e">
        <f t="shared" si="7"/>
        <v>#N/A</v>
      </c>
    </row>
    <row r="513" spans="1:19" ht="15" thickBot="1" x14ac:dyDescent="0.35">
      <c r="A513" s="11">
        <v>512</v>
      </c>
      <c r="B513" s="84" t="s">
        <v>2805</v>
      </c>
      <c r="C513" s="46">
        <f>'DRAFT LIST'!D514</f>
        <v>0</v>
      </c>
      <c r="D513" s="79">
        <v>275</v>
      </c>
      <c r="E513" s="79">
        <v>26</v>
      </c>
      <c r="F513" s="79">
        <v>4</v>
      </c>
      <c r="G513" s="79">
        <v>28</v>
      </c>
      <c r="H513" s="79">
        <v>2</v>
      </c>
      <c r="I513" s="79">
        <v>0.25600000000000001</v>
      </c>
      <c r="J513" s="79">
        <v>0.311</v>
      </c>
      <c r="K513" s="79">
        <v>70</v>
      </c>
      <c r="L513" s="79">
        <v>13</v>
      </c>
      <c r="M513" s="79">
        <v>0</v>
      </c>
      <c r="N513" s="79">
        <v>22</v>
      </c>
      <c r="O513" s="79">
        <v>53</v>
      </c>
      <c r="P513" s="79">
        <v>0.36</v>
      </c>
      <c r="Q513" s="79">
        <v>0.67100000000000004</v>
      </c>
      <c r="S513" s="11" t="e">
        <f t="shared" si="7"/>
        <v>#N/A</v>
      </c>
    </row>
    <row r="514" spans="1:19" ht="15" thickBot="1" x14ac:dyDescent="0.35">
      <c r="A514" s="11">
        <v>513</v>
      </c>
      <c r="B514" s="83" t="s">
        <v>2806</v>
      </c>
      <c r="C514" s="46">
        <f>'DRAFT LIST'!D515</f>
        <v>0</v>
      </c>
      <c r="D514" s="80">
        <v>131</v>
      </c>
      <c r="E514" s="80">
        <v>15</v>
      </c>
      <c r="F514" s="80">
        <v>5</v>
      </c>
      <c r="G514" s="80">
        <v>16</v>
      </c>
      <c r="H514" s="80">
        <v>1</v>
      </c>
      <c r="I514" s="80">
        <v>0.23400000000000001</v>
      </c>
      <c r="J514" s="80">
        <v>0.28799999999999998</v>
      </c>
      <c r="K514" s="80">
        <v>31</v>
      </c>
      <c r="L514" s="80">
        <v>8</v>
      </c>
      <c r="M514" s="80">
        <v>0</v>
      </c>
      <c r="N514" s="80">
        <v>10</v>
      </c>
      <c r="O514" s="80">
        <v>31</v>
      </c>
      <c r="P514" s="80">
        <v>0.39600000000000002</v>
      </c>
      <c r="Q514" s="80">
        <v>0.68400000000000005</v>
      </c>
      <c r="S514" s="11" t="e">
        <f t="shared" si="7"/>
        <v>#N/A</v>
      </c>
    </row>
    <row r="515" spans="1:19" ht="15" thickBot="1" x14ac:dyDescent="0.35">
      <c r="A515" s="11">
        <v>514</v>
      </c>
      <c r="B515" s="84" t="s">
        <v>2807</v>
      </c>
      <c r="C515" s="46">
        <f>'DRAFT LIST'!D516</f>
        <v>0</v>
      </c>
      <c r="D515" s="79">
        <v>218</v>
      </c>
      <c r="E515" s="79">
        <v>29</v>
      </c>
      <c r="F515" s="79">
        <v>5</v>
      </c>
      <c r="G515" s="79">
        <v>25</v>
      </c>
      <c r="H515" s="79">
        <v>4</v>
      </c>
      <c r="I515" s="79">
        <v>0.23599999999999999</v>
      </c>
      <c r="J515" s="79">
        <v>0.317</v>
      </c>
      <c r="K515" s="79">
        <v>51</v>
      </c>
      <c r="L515" s="79">
        <v>9</v>
      </c>
      <c r="M515" s="79">
        <v>1</v>
      </c>
      <c r="N515" s="79">
        <v>26</v>
      </c>
      <c r="O515" s="79">
        <v>51</v>
      </c>
      <c r="P515" s="79">
        <v>0.35299999999999998</v>
      </c>
      <c r="Q515" s="79">
        <v>0.66900000000000004</v>
      </c>
      <c r="S515" s="11" t="e">
        <f t="shared" ref="S515:S578" si="8">IF(MATCH(B515,$C$2:$C$760,0),"Y","N")</f>
        <v>#N/A</v>
      </c>
    </row>
    <row r="516" spans="1:19" ht="24" thickBot="1" x14ac:dyDescent="0.35">
      <c r="A516" s="11">
        <v>515</v>
      </c>
      <c r="B516" s="83" t="s">
        <v>2808</v>
      </c>
      <c r="C516" s="46">
        <f>'DRAFT LIST'!D517</f>
        <v>0</v>
      </c>
      <c r="D516" s="80">
        <v>229</v>
      </c>
      <c r="E516" s="80">
        <v>24</v>
      </c>
      <c r="F516" s="80">
        <v>9</v>
      </c>
      <c r="G516" s="80">
        <v>28</v>
      </c>
      <c r="H516" s="80">
        <v>4</v>
      </c>
      <c r="I516" s="80">
        <v>0.23</v>
      </c>
      <c r="J516" s="80">
        <v>0.25800000000000001</v>
      </c>
      <c r="K516" s="80">
        <v>53</v>
      </c>
      <c r="L516" s="80">
        <v>10</v>
      </c>
      <c r="M516" s="80">
        <v>1</v>
      </c>
      <c r="N516" s="80">
        <v>9</v>
      </c>
      <c r="O516" s="80">
        <v>71</v>
      </c>
      <c r="P516" s="80">
        <v>0.39</v>
      </c>
      <c r="Q516" s="80">
        <v>0.64800000000000002</v>
      </c>
      <c r="S516" s="11" t="e">
        <f t="shared" si="8"/>
        <v>#N/A</v>
      </c>
    </row>
    <row r="517" spans="1:19" ht="24" thickBot="1" x14ac:dyDescent="0.35">
      <c r="A517" s="11">
        <v>516</v>
      </c>
      <c r="B517" s="84" t="s">
        <v>2809</v>
      </c>
      <c r="C517" s="46">
        <f>'DRAFT LIST'!D518</f>
        <v>0</v>
      </c>
      <c r="D517" s="79">
        <v>197</v>
      </c>
      <c r="E517" s="79">
        <v>25</v>
      </c>
      <c r="F517" s="79">
        <v>8</v>
      </c>
      <c r="G517" s="79">
        <v>26</v>
      </c>
      <c r="H517" s="79">
        <v>3</v>
      </c>
      <c r="I517" s="79">
        <v>0.23899999999999999</v>
      </c>
      <c r="J517" s="79">
        <v>0.28499999999999998</v>
      </c>
      <c r="K517" s="79">
        <v>47</v>
      </c>
      <c r="L517" s="79">
        <v>10</v>
      </c>
      <c r="M517" s="79">
        <v>0</v>
      </c>
      <c r="N517" s="79">
        <v>13</v>
      </c>
      <c r="O517" s="79">
        <v>56</v>
      </c>
      <c r="P517" s="79">
        <v>0.4</v>
      </c>
      <c r="Q517" s="79">
        <v>0.68500000000000005</v>
      </c>
      <c r="S517" s="11" t="e">
        <f t="shared" si="8"/>
        <v>#N/A</v>
      </c>
    </row>
    <row r="518" spans="1:19" ht="24" thickBot="1" x14ac:dyDescent="0.35">
      <c r="A518" s="11">
        <v>517</v>
      </c>
      <c r="B518" s="83" t="s">
        <v>2810</v>
      </c>
      <c r="C518" s="46">
        <f>'DRAFT LIST'!D519</f>
        <v>0</v>
      </c>
      <c r="D518" s="80">
        <v>203</v>
      </c>
      <c r="E518" s="80">
        <v>24</v>
      </c>
      <c r="F518" s="80">
        <v>8</v>
      </c>
      <c r="G518" s="80">
        <v>26</v>
      </c>
      <c r="H518" s="80">
        <v>1</v>
      </c>
      <c r="I518" s="80">
        <v>0.25</v>
      </c>
      <c r="J518" s="80">
        <v>0.29599999999999999</v>
      </c>
      <c r="K518" s="80">
        <v>51</v>
      </c>
      <c r="L518" s="80">
        <v>11</v>
      </c>
      <c r="M518" s="80">
        <v>1</v>
      </c>
      <c r="N518" s="80">
        <v>13</v>
      </c>
      <c r="O518" s="80">
        <v>64</v>
      </c>
      <c r="P518" s="80">
        <v>0.40799999999999997</v>
      </c>
      <c r="Q518" s="80">
        <v>0.70499999999999996</v>
      </c>
      <c r="S518" s="11" t="e">
        <f t="shared" si="8"/>
        <v>#N/A</v>
      </c>
    </row>
    <row r="519" spans="1:19" ht="15" thickBot="1" x14ac:dyDescent="0.35">
      <c r="A519" s="11">
        <v>518</v>
      </c>
      <c r="B519" s="84" t="s">
        <v>2811</v>
      </c>
      <c r="C519" s="46">
        <f>'DRAFT LIST'!D520</f>
        <v>0</v>
      </c>
      <c r="D519" s="79">
        <v>214</v>
      </c>
      <c r="E519" s="79">
        <v>25</v>
      </c>
      <c r="F519" s="79">
        <v>7</v>
      </c>
      <c r="G519" s="79">
        <v>24</v>
      </c>
      <c r="H519" s="79">
        <v>6</v>
      </c>
      <c r="I519" s="79">
        <v>0.23899999999999999</v>
      </c>
      <c r="J519" s="79">
        <v>0.28000000000000003</v>
      </c>
      <c r="K519" s="79">
        <v>51</v>
      </c>
      <c r="L519" s="79">
        <v>9</v>
      </c>
      <c r="M519" s="79">
        <v>2</v>
      </c>
      <c r="N519" s="79">
        <v>12</v>
      </c>
      <c r="O519" s="79">
        <v>61</v>
      </c>
      <c r="P519" s="79">
        <v>0.38700000000000001</v>
      </c>
      <c r="Q519" s="79">
        <v>0.66700000000000004</v>
      </c>
      <c r="S519" s="11" t="e">
        <f t="shared" si="8"/>
        <v>#N/A</v>
      </c>
    </row>
    <row r="520" spans="1:19" ht="15" thickBot="1" x14ac:dyDescent="0.35">
      <c r="A520" s="11">
        <v>519</v>
      </c>
      <c r="B520" s="83" t="s">
        <v>2812</v>
      </c>
      <c r="C520" s="46">
        <f>'DRAFT LIST'!D521</f>
        <v>0</v>
      </c>
      <c r="D520" s="80">
        <v>170</v>
      </c>
      <c r="E520" s="80">
        <v>19</v>
      </c>
      <c r="F520" s="80">
        <v>4</v>
      </c>
      <c r="G520" s="80">
        <v>20</v>
      </c>
      <c r="H520" s="80">
        <v>0</v>
      </c>
      <c r="I520" s="80">
        <v>0.22600000000000001</v>
      </c>
      <c r="J520" s="80">
        <v>0.26300000000000001</v>
      </c>
      <c r="K520" s="80">
        <v>38</v>
      </c>
      <c r="L520" s="80">
        <v>9</v>
      </c>
      <c r="M520" s="80">
        <v>1</v>
      </c>
      <c r="N520" s="80">
        <v>9</v>
      </c>
      <c r="O520" s="80">
        <v>41</v>
      </c>
      <c r="P520" s="80">
        <v>0.35899999999999999</v>
      </c>
      <c r="Q520" s="80">
        <v>0.623</v>
      </c>
      <c r="S520" s="11" t="e">
        <f t="shared" si="8"/>
        <v>#N/A</v>
      </c>
    </row>
    <row r="521" spans="1:19" ht="24" thickBot="1" x14ac:dyDescent="0.35">
      <c r="A521" s="11">
        <v>520</v>
      </c>
      <c r="B521" s="84" t="s">
        <v>2813</v>
      </c>
      <c r="C521" s="46">
        <f>'DRAFT LIST'!D522</f>
        <v>0</v>
      </c>
      <c r="D521" s="79">
        <v>76</v>
      </c>
      <c r="E521" s="79">
        <v>9</v>
      </c>
      <c r="F521" s="79">
        <v>1</v>
      </c>
      <c r="G521" s="79">
        <v>4</v>
      </c>
      <c r="H521" s="79">
        <v>7</v>
      </c>
      <c r="I521" s="79">
        <v>0.219</v>
      </c>
      <c r="J521" s="79">
        <v>0.28000000000000003</v>
      </c>
      <c r="K521" s="79">
        <v>17</v>
      </c>
      <c r="L521" s="79">
        <v>4</v>
      </c>
      <c r="M521" s="79">
        <v>1</v>
      </c>
      <c r="N521" s="79">
        <v>7</v>
      </c>
      <c r="O521" s="79">
        <v>20</v>
      </c>
      <c r="P521" s="79">
        <v>0.28499999999999998</v>
      </c>
      <c r="Q521" s="79">
        <v>0.56499999999999995</v>
      </c>
      <c r="S521" s="11" t="e">
        <f t="shared" si="8"/>
        <v>#N/A</v>
      </c>
    </row>
    <row r="522" spans="1:19" ht="15" thickBot="1" x14ac:dyDescent="0.35">
      <c r="A522" s="11">
        <v>521</v>
      </c>
      <c r="B522" s="83" t="s">
        <v>2814</v>
      </c>
      <c r="C522" s="46">
        <f>'DRAFT LIST'!D523</f>
        <v>0</v>
      </c>
      <c r="D522" s="80">
        <v>172</v>
      </c>
      <c r="E522" s="80">
        <v>17</v>
      </c>
      <c r="F522" s="80">
        <v>2</v>
      </c>
      <c r="G522" s="80">
        <v>17</v>
      </c>
      <c r="H522" s="80">
        <v>1</v>
      </c>
      <c r="I522" s="80">
        <v>0.252</v>
      </c>
      <c r="J522" s="80">
        <v>0.29099999999999998</v>
      </c>
      <c r="K522" s="80">
        <v>43</v>
      </c>
      <c r="L522" s="80">
        <v>7</v>
      </c>
      <c r="M522" s="80">
        <v>1</v>
      </c>
      <c r="N522" s="80">
        <v>10</v>
      </c>
      <c r="O522" s="80">
        <v>32</v>
      </c>
      <c r="P522" s="80">
        <v>0.34499999999999997</v>
      </c>
      <c r="Q522" s="80">
        <v>0.63600000000000001</v>
      </c>
      <c r="S522" s="11" t="e">
        <f t="shared" si="8"/>
        <v>#N/A</v>
      </c>
    </row>
    <row r="523" spans="1:19" ht="15" thickBot="1" x14ac:dyDescent="0.35">
      <c r="A523" s="11">
        <v>522</v>
      </c>
      <c r="B523" s="84" t="s">
        <v>2815</v>
      </c>
      <c r="C523" s="46">
        <f>'DRAFT LIST'!D524</f>
        <v>0</v>
      </c>
      <c r="D523" s="79">
        <v>130</v>
      </c>
      <c r="E523" s="79">
        <v>15</v>
      </c>
      <c r="F523" s="79">
        <v>3</v>
      </c>
      <c r="G523" s="79">
        <v>15</v>
      </c>
      <c r="H523" s="79">
        <v>2</v>
      </c>
      <c r="I523" s="79">
        <v>0.246</v>
      </c>
      <c r="J523" s="79">
        <v>0.28299999999999997</v>
      </c>
      <c r="K523" s="79">
        <v>32</v>
      </c>
      <c r="L523" s="79">
        <v>6</v>
      </c>
      <c r="M523" s="79">
        <v>0</v>
      </c>
      <c r="N523" s="79">
        <v>7</v>
      </c>
      <c r="O523" s="79">
        <v>36</v>
      </c>
      <c r="P523" s="79">
        <v>0.376</v>
      </c>
      <c r="Q523" s="79">
        <v>0.65900000000000003</v>
      </c>
      <c r="S523" s="11" t="e">
        <f t="shared" si="8"/>
        <v>#N/A</v>
      </c>
    </row>
    <row r="524" spans="1:19" ht="15" thickBot="1" x14ac:dyDescent="0.35">
      <c r="A524" s="11">
        <v>523</v>
      </c>
      <c r="B524" s="83" t="s">
        <v>2816</v>
      </c>
      <c r="C524" s="46">
        <f>'DRAFT LIST'!D525</f>
        <v>0</v>
      </c>
      <c r="D524" s="80">
        <v>170</v>
      </c>
      <c r="E524" s="80">
        <v>24</v>
      </c>
      <c r="F524" s="80">
        <v>6</v>
      </c>
      <c r="G524" s="80">
        <v>23</v>
      </c>
      <c r="H524" s="80">
        <v>8</v>
      </c>
      <c r="I524" s="80">
        <v>0.23100000000000001</v>
      </c>
      <c r="J524" s="80">
        <v>0.29899999999999999</v>
      </c>
      <c r="K524" s="80">
        <v>39</v>
      </c>
      <c r="L524" s="80">
        <v>8</v>
      </c>
      <c r="M524" s="80">
        <v>1</v>
      </c>
      <c r="N524" s="80">
        <v>16</v>
      </c>
      <c r="O524" s="80">
        <v>49</v>
      </c>
      <c r="P524" s="80">
        <v>0.38600000000000001</v>
      </c>
      <c r="Q524" s="80">
        <v>0.68400000000000005</v>
      </c>
      <c r="S524" s="11" t="e">
        <f t="shared" si="8"/>
        <v>#N/A</v>
      </c>
    </row>
    <row r="525" spans="1:19" ht="24" thickBot="1" x14ac:dyDescent="0.35">
      <c r="A525" s="11">
        <v>524</v>
      </c>
      <c r="B525" s="84" t="s">
        <v>2817</v>
      </c>
      <c r="C525" s="46">
        <f>'DRAFT LIST'!D526</f>
        <v>0</v>
      </c>
      <c r="D525" s="79">
        <v>159</v>
      </c>
      <c r="E525" s="79">
        <v>23</v>
      </c>
      <c r="F525" s="79">
        <v>6</v>
      </c>
      <c r="G525" s="79">
        <v>24</v>
      </c>
      <c r="H525" s="79">
        <v>1</v>
      </c>
      <c r="I525" s="79">
        <v>0.25</v>
      </c>
      <c r="J525" s="79">
        <v>0.30299999999999999</v>
      </c>
      <c r="K525" s="79">
        <v>40</v>
      </c>
      <c r="L525" s="79">
        <v>7</v>
      </c>
      <c r="M525" s="79">
        <v>1</v>
      </c>
      <c r="N525" s="79">
        <v>12</v>
      </c>
      <c r="O525" s="79">
        <v>39</v>
      </c>
      <c r="P525" s="79">
        <v>0.42899999999999999</v>
      </c>
      <c r="Q525" s="79">
        <v>0.73199999999999998</v>
      </c>
      <c r="S525" s="11" t="e">
        <f t="shared" si="8"/>
        <v>#N/A</v>
      </c>
    </row>
    <row r="526" spans="1:19" ht="15" thickBot="1" x14ac:dyDescent="0.35">
      <c r="A526" s="11">
        <v>525</v>
      </c>
      <c r="B526" s="83" t="s">
        <v>2818</v>
      </c>
      <c r="C526" s="46">
        <f>'DRAFT LIST'!D527</f>
        <v>0</v>
      </c>
      <c r="D526" s="80">
        <v>281</v>
      </c>
      <c r="E526" s="80">
        <v>30</v>
      </c>
      <c r="F526" s="80">
        <v>9</v>
      </c>
      <c r="G526" s="80">
        <v>34</v>
      </c>
      <c r="H526" s="80">
        <v>3</v>
      </c>
      <c r="I526" s="80">
        <v>0.245</v>
      </c>
      <c r="J526" s="80">
        <v>0.27100000000000002</v>
      </c>
      <c r="K526" s="80">
        <v>69</v>
      </c>
      <c r="L526" s="80">
        <v>10</v>
      </c>
      <c r="M526" s="80">
        <v>3</v>
      </c>
      <c r="N526" s="80">
        <v>10</v>
      </c>
      <c r="O526" s="80">
        <v>72</v>
      </c>
      <c r="P526" s="80">
        <v>0.38700000000000001</v>
      </c>
      <c r="Q526" s="80">
        <v>0.65700000000000003</v>
      </c>
      <c r="S526" s="11" t="e">
        <f t="shared" si="8"/>
        <v>#N/A</v>
      </c>
    </row>
    <row r="527" spans="1:19" ht="24" thickBot="1" x14ac:dyDescent="0.35">
      <c r="A527" s="11">
        <v>526</v>
      </c>
      <c r="B527" s="84" t="s">
        <v>2819</v>
      </c>
      <c r="C527" s="46">
        <f>'DRAFT LIST'!D528</f>
        <v>0</v>
      </c>
      <c r="D527" s="79">
        <v>226</v>
      </c>
      <c r="E527" s="79">
        <v>26</v>
      </c>
      <c r="F527" s="79">
        <v>2</v>
      </c>
      <c r="G527" s="79">
        <v>19</v>
      </c>
      <c r="H527" s="79">
        <v>12</v>
      </c>
      <c r="I527" s="79">
        <v>0.248</v>
      </c>
      <c r="J527" s="79">
        <v>0.29799999999999999</v>
      </c>
      <c r="K527" s="79">
        <v>56</v>
      </c>
      <c r="L527" s="79">
        <v>12</v>
      </c>
      <c r="M527" s="79">
        <v>3</v>
      </c>
      <c r="N527" s="79">
        <v>16</v>
      </c>
      <c r="O527" s="79">
        <v>56</v>
      </c>
      <c r="P527" s="79">
        <v>0.315</v>
      </c>
      <c r="Q527" s="79">
        <v>0.61299999999999999</v>
      </c>
      <c r="S527" s="11" t="e">
        <f t="shared" si="8"/>
        <v>#N/A</v>
      </c>
    </row>
    <row r="528" spans="1:19" ht="15" thickBot="1" x14ac:dyDescent="0.35">
      <c r="A528" s="11">
        <v>527</v>
      </c>
      <c r="B528" s="83" t="s">
        <v>2820</v>
      </c>
      <c r="C528" s="46">
        <f>'DRAFT LIST'!D529</f>
        <v>0</v>
      </c>
      <c r="D528" s="80">
        <v>161</v>
      </c>
      <c r="E528" s="80">
        <v>14</v>
      </c>
      <c r="F528" s="80">
        <v>2</v>
      </c>
      <c r="G528" s="80">
        <v>17</v>
      </c>
      <c r="H528" s="80">
        <v>1</v>
      </c>
      <c r="I528" s="80">
        <v>0.252</v>
      </c>
      <c r="J528" s="80">
        <v>0.29199999999999998</v>
      </c>
      <c r="K528" s="80">
        <v>41</v>
      </c>
      <c r="L528" s="80">
        <v>9</v>
      </c>
      <c r="M528" s="80">
        <v>0</v>
      </c>
      <c r="N528" s="80">
        <v>9</v>
      </c>
      <c r="O528" s="80">
        <v>26</v>
      </c>
      <c r="P528" s="80">
        <v>0.34499999999999997</v>
      </c>
      <c r="Q528" s="80">
        <v>0.63700000000000001</v>
      </c>
      <c r="S528" s="11" t="e">
        <f t="shared" si="8"/>
        <v>#N/A</v>
      </c>
    </row>
    <row r="529" spans="1:19" ht="15" thickBot="1" x14ac:dyDescent="0.35">
      <c r="A529" s="11">
        <v>528</v>
      </c>
      <c r="B529" s="84" t="s">
        <v>2821</v>
      </c>
      <c r="C529" s="46">
        <f>'DRAFT LIST'!D530</f>
        <v>0</v>
      </c>
      <c r="D529" s="79">
        <v>226</v>
      </c>
      <c r="E529" s="79">
        <v>29</v>
      </c>
      <c r="F529" s="79">
        <v>5</v>
      </c>
      <c r="G529" s="79">
        <v>23</v>
      </c>
      <c r="H529" s="79">
        <v>7</v>
      </c>
      <c r="I529" s="79">
        <v>0.23</v>
      </c>
      <c r="J529" s="79">
        <v>0.313</v>
      </c>
      <c r="K529" s="79">
        <v>52</v>
      </c>
      <c r="L529" s="79">
        <v>10</v>
      </c>
      <c r="M529" s="79">
        <v>1</v>
      </c>
      <c r="N529" s="79">
        <v>27</v>
      </c>
      <c r="O529" s="79">
        <v>57</v>
      </c>
      <c r="P529" s="79">
        <v>0.36</v>
      </c>
      <c r="Q529" s="79">
        <v>0.67300000000000004</v>
      </c>
      <c r="S529" s="11" t="e">
        <f t="shared" si="8"/>
        <v>#N/A</v>
      </c>
    </row>
    <row r="530" spans="1:19" ht="15" thickBot="1" x14ac:dyDescent="0.35">
      <c r="A530" s="11">
        <v>529</v>
      </c>
      <c r="B530" s="83" t="s">
        <v>2822</v>
      </c>
      <c r="C530" s="46">
        <f>'DRAFT LIST'!D531</f>
        <v>0</v>
      </c>
      <c r="D530" s="80">
        <v>194</v>
      </c>
      <c r="E530" s="80">
        <v>24</v>
      </c>
      <c r="F530" s="80">
        <v>9</v>
      </c>
      <c r="G530" s="80">
        <v>27</v>
      </c>
      <c r="H530" s="80">
        <v>4</v>
      </c>
      <c r="I530" s="80">
        <v>0.219</v>
      </c>
      <c r="J530" s="80">
        <v>0.27600000000000002</v>
      </c>
      <c r="K530" s="80">
        <v>42</v>
      </c>
      <c r="L530" s="80">
        <v>8</v>
      </c>
      <c r="M530" s="80">
        <v>1</v>
      </c>
      <c r="N530" s="80">
        <v>15</v>
      </c>
      <c r="O530" s="80">
        <v>75</v>
      </c>
      <c r="P530" s="80">
        <v>0.40500000000000003</v>
      </c>
      <c r="Q530" s="80">
        <v>0.68100000000000005</v>
      </c>
      <c r="S530" s="11" t="e">
        <f t="shared" si="8"/>
        <v>#N/A</v>
      </c>
    </row>
    <row r="531" spans="1:19" ht="15" thickBot="1" x14ac:dyDescent="0.35">
      <c r="A531" s="11">
        <v>530</v>
      </c>
      <c r="B531" s="84" t="s">
        <v>2823</v>
      </c>
      <c r="C531" s="46">
        <f>'DRAFT LIST'!D532</f>
        <v>0</v>
      </c>
      <c r="D531" s="79">
        <v>192</v>
      </c>
      <c r="E531" s="79">
        <v>21</v>
      </c>
      <c r="F531" s="79">
        <v>8</v>
      </c>
      <c r="G531" s="79">
        <v>28</v>
      </c>
      <c r="H531" s="79">
        <v>1</v>
      </c>
      <c r="I531" s="79">
        <v>0.245</v>
      </c>
      <c r="J531" s="79">
        <v>0.28899999999999998</v>
      </c>
      <c r="K531" s="79">
        <v>47</v>
      </c>
      <c r="L531" s="79">
        <v>12</v>
      </c>
      <c r="M531" s="79">
        <v>2</v>
      </c>
      <c r="N531" s="79">
        <v>12</v>
      </c>
      <c r="O531" s="79">
        <v>59</v>
      </c>
      <c r="P531" s="79">
        <v>0.437</v>
      </c>
      <c r="Q531" s="79">
        <v>0.72599999999999998</v>
      </c>
      <c r="S531" s="11" t="e">
        <f t="shared" si="8"/>
        <v>#N/A</v>
      </c>
    </row>
    <row r="532" spans="1:19" ht="15" thickBot="1" x14ac:dyDescent="0.35">
      <c r="A532" s="11">
        <v>531</v>
      </c>
      <c r="B532" s="83" t="s">
        <v>2824</v>
      </c>
      <c r="C532" s="46">
        <f>'DRAFT LIST'!D533</f>
        <v>0</v>
      </c>
      <c r="D532" s="80">
        <v>162</v>
      </c>
      <c r="E532" s="80">
        <v>17</v>
      </c>
      <c r="F532" s="80">
        <v>3</v>
      </c>
      <c r="G532" s="80">
        <v>16</v>
      </c>
      <c r="H532" s="80">
        <v>0</v>
      </c>
      <c r="I532" s="80">
        <v>0.24099999999999999</v>
      </c>
      <c r="J532" s="80">
        <v>0.30299999999999999</v>
      </c>
      <c r="K532" s="80">
        <v>39</v>
      </c>
      <c r="L532" s="80">
        <v>9</v>
      </c>
      <c r="M532" s="80">
        <v>0</v>
      </c>
      <c r="N532" s="80">
        <v>15</v>
      </c>
      <c r="O532" s="80">
        <v>37</v>
      </c>
      <c r="P532" s="80">
        <v>0.34300000000000003</v>
      </c>
      <c r="Q532" s="80">
        <v>0.64600000000000002</v>
      </c>
      <c r="S532" s="11" t="e">
        <f t="shared" si="8"/>
        <v>#N/A</v>
      </c>
    </row>
    <row r="533" spans="1:19" ht="15" thickBot="1" x14ac:dyDescent="0.35">
      <c r="A533" s="11">
        <v>532</v>
      </c>
      <c r="B533" s="84" t="s">
        <v>2825</v>
      </c>
      <c r="C533" s="46">
        <f>'DRAFT LIST'!D534</f>
        <v>0</v>
      </c>
      <c r="D533" s="79">
        <v>132</v>
      </c>
      <c r="E533" s="79">
        <v>14</v>
      </c>
      <c r="F533" s="79">
        <v>3</v>
      </c>
      <c r="G533" s="79">
        <v>16</v>
      </c>
      <c r="H533" s="79">
        <v>1</v>
      </c>
      <c r="I533" s="79">
        <v>0.24199999999999999</v>
      </c>
      <c r="J533" s="79">
        <v>0.28599999999999998</v>
      </c>
      <c r="K533" s="79">
        <v>32</v>
      </c>
      <c r="L533" s="79">
        <v>9</v>
      </c>
      <c r="M533" s="79">
        <v>0</v>
      </c>
      <c r="N533" s="79">
        <v>8</v>
      </c>
      <c r="O533" s="79">
        <v>36</v>
      </c>
      <c r="P533" s="79">
        <v>0.36199999999999999</v>
      </c>
      <c r="Q533" s="79">
        <v>0.64800000000000002</v>
      </c>
      <c r="S533" s="11" t="e">
        <f t="shared" si="8"/>
        <v>#N/A</v>
      </c>
    </row>
    <row r="534" spans="1:19" ht="15" thickBot="1" x14ac:dyDescent="0.35">
      <c r="A534" s="11">
        <v>533</v>
      </c>
      <c r="B534" s="83" t="s">
        <v>2826</v>
      </c>
      <c r="C534" s="46">
        <f>'DRAFT LIST'!D535</f>
        <v>0</v>
      </c>
      <c r="D534" s="80">
        <v>261</v>
      </c>
      <c r="E534" s="80">
        <v>26</v>
      </c>
      <c r="F534" s="80">
        <v>3</v>
      </c>
      <c r="G534" s="80">
        <v>21</v>
      </c>
      <c r="H534" s="80">
        <v>11</v>
      </c>
      <c r="I534" s="80">
        <v>0.24199999999999999</v>
      </c>
      <c r="J534" s="80">
        <v>0.26900000000000002</v>
      </c>
      <c r="K534" s="80">
        <v>63</v>
      </c>
      <c r="L534" s="80">
        <v>10</v>
      </c>
      <c r="M534" s="80">
        <v>2</v>
      </c>
      <c r="N534" s="80">
        <v>10</v>
      </c>
      <c r="O534" s="80">
        <v>62</v>
      </c>
      <c r="P534" s="80">
        <v>0.33100000000000002</v>
      </c>
      <c r="Q534" s="80">
        <v>0.59899999999999998</v>
      </c>
      <c r="S534" s="11" t="e">
        <f t="shared" si="8"/>
        <v>#N/A</v>
      </c>
    </row>
    <row r="535" spans="1:19" ht="15" thickBot="1" x14ac:dyDescent="0.35">
      <c r="A535" s="11">
        <v>534</v>
      </c>
      <c r="B535" s="84" t="s">
        <v>2827</v>
      </c>
      <c r="C535" s="46">
        <f>'DRAFT LIST'!D536</f>
        <v>0</v>
      </c>
      <c r="D535" s="79">
        <v>245</v>
      </c>
      <c r="E535" s="79">
        <v>28</v>
      </c>
      <c r="F535" s="79">
        <v>7</v>
      </c>
      <c r="G535" s="79">
        <v>27</v>
      </c>
      <c r="H535" s="79">
        <v>2</v>
      </c>
      <c r="I535" s="79">
        <v>0.218</v>
      </c>
      <c r="J535" s="79">
        <v>0.28399999999999997</v>
      </c>
      <c r="K535" s="79">
        <v>54</v>
      </c>
      <c r="L535" s="79">
        <v>10</v>
      </c>
      <c r="M535" s="79">
        <v>2</v>
      </c>
      <c r="N535" s="79">
        <v>22</v>
      </c>
      <c r="O535" s="79">
        <v>69</v>
      </c>
      <c r="P535" s="79">
        <v>0.35699999999999998</v>
      </c>
      <c r="Q535" s="79">
        <v>0.64</v>
      </c>
      <c r="S535" s="11" t="e">
        <f t="shared" si="8"/>
        <v>#N/A</v>
      </c>
    </row>
    <row r="536" spans="1:19" ht="15" thickBot="1" x14ac:dyDescent="0.35">
      <c r="A536" s="11">
        <v>535</v>
      </c>
      <c r="B536" s="83" t="s">
        <v>2828</v>
      </c>
      <c r="C536" s="46">
        <f>'DRAFT LIST'!D537</f>
        <v>0</v>
      </c>
      <c r="D536" s="80">
        <v>181</v>
      </c>
      <c r="E536" s="80">
        <v>17</v>
      </c>
      <c r="F536" s="80">
        <v>4</v>
      </c>
      <c r="G536" s="80">
        <v>18</v>
      </c>
      <c r="H536" s="80">
        <v>2</v>
      </c>
      <c r="I536" s="80">
        <v>0.216</v>
      </c>
      <c r="J536" s="80">
        <v>0.25700000000000001</v>
      </c>
      <c r="K536" s="80">
        <v>39</v>
      </c>
      <c r="L536" s="80">
        <v>9</v>
      </c>
      <c r="M536" s="80">
        <v>0</v>
      </c>
      <c r="N536" s="80">
        <v>10</v>
      </c>
      <c r="O536" s="80">
        <v>55</v>
      </c>
      <c r="P536" s="80">
        <v>0.33200000000000002</v>
      </c>
      <c r="Q536" s="80">
        <v>0.58799999999999997</v>
      </c>
      <c r="S536" s="11" t="e">
        <f t="shared" si="8"/>
        <v>#N/A</v>
      </c>
    </row>
    <row r="537" spans="1:19" ht="15" thickBot="1" x14ac:dyDescent="0.35">
      <c r="A537" s="11">
        <v>536</v>
      </c>
      <c r="B537" s="84" t="s">
        <v>2829</v>
      </c>
      <c r="C537" s="46">
        <f>'DRAFT LIST'!D538</f>
        <v>0</v>
      </c>
      <c r="D537" s="79">
        <v>191</v>
      </c>
      <c r="E537" s="79">
        <v>22</v>
      </c>
      <c r="F537" s="79">
        <v>5</v>
      </c>
      <c r="G537" s="79">
        <v>22</v>
      </c>
      <c r="H537" s="79">
        <v>4</v>
      </c>
      <c r="I537" s="79">
        <v>0.246</v>
      </c>
      <c r="J537" s="79">
        <v>0.28199999999999997</v>
      </c>
      <c r="K537" s="79">
        <v>47</v>
      </c>
      <c r="L537" s="79">
        <v>10</v>
      </c>
      <c r="M537" s="79">
        <v>1</v>
      </c>
      <c r="N537" s="79">
        <v>10</v>
      </c>
      <c r="O537" s="79">
        <v>54</v>
      </c>
      <c r="P537" s="79">
        <v>0.39500000000000002</v>
      </c>
      <c r="Q537" s="79">
        <v>0.67700000000000005</v>
      </c>
      <c r="S537" s="11" t="e">
        <f t="shared" si="8"/>
        <v>#N/A</v>
      </c>
    </row>
    <row r="538" spans="1:19" ht="24" thickBot="1" x14ac:dyDescent="0.35">
      <c r="A538" s="11">
        <v>537</v>
      </c>
      <c r="B538" s="83" t="s">
        <v>2830</v>
      </c>
      <c r="C538" s="46">
        <f>'DRAFT LIST'!D539</f>
        <v>0</v>
      </c>
      <c r="D538" s="80">
        <v>190</v>
      </c>
      <c r="E538" s="80">
        <v>24</v>
      </c>
      <c r="F538" s="80">
        <v>8</v>
      </c>
      <c r="G538" s="80">
        <v>23</v>
      </c>
      <c r="H538" s="80">
        <v>1</v>
      </c>
      <c r="I538" s="80">
        <v>0.23899999999999999</v>
      </c>
      <c r="J538" s="80">
        <v>0.30199999999999999</v>
      </c>
      <c r="K538" s="80">
        <v>46</v>
      </c>
      <c r="L538" s="80">
        <v>16</v>
      </c>
      <c r="M538" s="80">
        <v>0</v>
      </c>
      <c r="N538" s="80">
        <v>17</v>
      </c>
      <c r="O538" s="80">
        <v>46</v>
      </c>
      <c r="P538" s="80">
        <v>0.40500000000000003</v>
      </c>
      <c r="Q538" s="80">
        <v>0.70699999999999996</v>
      </c>
      <c r="S538" s="11" t="e">
        <f t="shared" si="8"/>
        <v>#N/A</v>
      </c>
    </row>
    <row r="539" spans="1:19" ht="15" thickBot="1" x14ac:dyDescent="0.35">
      <c r="A539" s="11">
        <v>538</v>
      </c>
      <c r="B539" s="84" t="s">
        <v>2831</v>
      </c>
      <c r="C539" s="46">
        <f>'DRAFT LIST'!D540</f>
        <v>0</v>
      </c>
      <c r="D539" s="79">
        <v>173</v>
      </c>
      <c r="E539" s="79">
        <v>17</v>
      </c>
      <c r="F539" s="79">
        <v>5</v>
      </c>
      <c r="G539" s="79">
        <v>18</v>
      </c>
      <c r="H539" s="79">
        <v>1</v>
      </c>
      <c r="I539" s="79">
        <v>0.20899999999999999</v>
      </c>
      <c r="J539" s="79">
        <v>0.23699999999999999</v>
      </c>
      <c r="K539" s="79">
        <v>36</v>
      </c>
      <c r="L539" s="79">
        <v>8</v>
      </c>
      <c r="M539" s="79">
        <v>1</v>
      </c>
      <c r="N539" s="79">
        <v>7</v>
      </c>
      <c r="O539" s="79">
        <v>63</v>
      </c>
      <c r="P539" s="79">
        <v>0.35699999999999998</v>
      </c>
      <c r="Q539" s="79">
        <v>0.59399999999999997</v>
      </c>
      <c r="S539" s="11" t="e">
        <f t="shared" si="8"/>
        <v>#N/A</v>
      </c>
    </row>
    <row r="540" spans="1:19" ht="15" thickBot="1" x14ac:dyDescent="0.35">
      <c r="A540" s="11">
        <v>539</v>
      </c>
      <c r="B540" s="83" t="s">
        <v>2832</v>
      </c>
      <c r="C540" s="46">
        <f>'DRAFT LIST'!D541</f>
        <v>0</v>
      </c>
      <c r="D540" s="80">
        <v>259</v>
      </c>
      <c r="E540" s="80">
        <v>28</v>
      </c>
      <c r="F540" s="80">
        <v>4</v>
      </c>
      <c r="G540" s="80">
        <v>25</v>
      </c>
      <c r="H540" s="80">
        <v>5</v>
      </c>
      <c r="I540" s="80">
        <v>0.23899999999999999</v>
      </c>
      <c r="J540" s="80">
        <v>0.28599999999999998</v>
      </c>
      <c r="K540" s="80">
        <v>62</v>
      </c>
      <c r="L540" s="80">
        <v>12</v>
      </c>
      <c r="M540" s="80">
        <v>3</v>
      </c>
      <c r="N540" s="80">
        <v>17</v>
      </c>
      <c r="O540" s="80">
        <v>53</v>
      </c>
      <c r="P540" s="80">
        <v>0.34399999999999997</v>
      </c>
      <c r="Q540" s="80">
        <v>0.63</v>
      </c>
      <c r="S540" s="11" t="e">
        <f t="shared" si="8"/>
        <v>#N/A</v>
      </c>
    </row>
    <row r="541" spans="1:19" ht="15" thickBot="1" x14ac:dyDescent="0.35">
      <c r="A541" s="11">
        <v>540</v>
      </c>
      <c r="B541" s="84" t="s">
        <v>2833</v>
      </c>
      <c r="C541" s="46">
        <f>'DRAFT LIST'!D542</f>
        <v>0</v>
      </c>
      <c r="D541" s="79">
        <v>155</v>
      </c>
      <c r="E541" s="79">
        <v>17</v>
      </c>
      <c r="F541" s="79">
        <v>4</v>
      </c>
      <c r="G541" s="79">
        <v>17</v>
      </c>
      <c r="H541" s="79">
        <v>1</v>
      </c>
      <c r="I541" s="79">
        <v>0.214</v>
      </c>
      <c r="J541" s="79">
        <v>0.27900000000000003</v>
      </c>
      <c r="K541" s="79">
        <v>33</v>
      </c>
      <c r="L541" s="79">
        <v>8</v>
      </c>
      <c r="M541" s="79">
        <v>0</v>
      </c>
      <c r="N541" s="79">
        <v>14</v>
      </c>
      <c r="O541" s="79">
        <v>46</v>
      </c>
      <c r="P541" s="79">
        <v>0.32900000000000001</v>
      </c>
      <c r="Q541" s="79">
        <v>0.60699999999999998</v>
      </c>
      <c r="S541" s="11" t="e">
        <f t="shared" si="8"/>
        <v>#N/A</v>
      </c>
    </row>
    <row r="542" spans="1:19" ht="24" thickBot="1" x14ac:dyDescent="0.35">
      <c r="A542" s="11">
        <v>541</v>
      </c>
      <c r="B542" s="83" t="s">
        <v>2834</v>
      </c>
      <c r="C542" s="46">
        <f>'DRAFT LIST'!D543</f>
        <v>0</v>
      </c>
      <c r="D542" s="80">
        <v>251</v>
      </c>
      <c r="E542" s="80">
        <v>30</v>
      </c>
      <c r="F542" s="80">
        <v>6</v>
      </c>
      <c r="G542" s="80">
        <v>29</v>
      </c>
      <c r="H542" s="80">
        <v>1</v>
      </c>
      <c r="I542" s="80">
        <v>0.24099999999999999</v>
      </c>
      <c r="J542" s="80">
        <v>0.311</v>
      </c>
      <c r="K542" s="80">
        <v>61</v>
      </c>
      <c r="L542" s="80">
        <v>12</v>
      </c>
      <c r="M542" s="80">
        <v>1</v>
      </c>
      <c r="N542" s="80">
        <v>25</v>
      </c>
      <c r="O542" s="80">
        <v>59</v>
      </c>
      <c r="P542" s="80">
        <v>0.371</v>
      </c>
      <c r="Q542" s="80">
        <v>0.68100000000000005</v>
      </c>
      <c r="S542" s="11" t="e">
        <f t="shared" si="8"/>
        <v>#N/A</v>
      </c>
    </row>
    <row r="543" spans="1:19" ht="15" thickBot="1" x14ac:dyDescent="0.35">
      <c r="A543" s="11">
        <v>542</v>
      </c>
      <c r="B543" s="84" t="s">
        <v>2835</v>
      </c>
      <c r="C543" s="46">
        <f>'DRAFT LIST'!D544</f>
        <v>0</v>
      </c>
      <c r="D543" s="79">
        <v>213</v>
      </c>
      <c r="E543" s="79">
        <v>25</v>
      </c>
      <c r="F543" s="79">
        <v>6</v>
      </c>
      <c r="G543" s="79">
        <v>26</v>
      </c>
      <c r="H543" s="79">
        <v>0</v>
      </c>
      <c r="I543" s="79">
        <v>0.248</v>
      </c>
      <c r="J543" s="79">
        <v>0.32</v>
      </c>
      <c r="K543" s="79">
        <v>53</v>
      </c>
      <c r="L543" s="79">
        <v>9</v>
      </c>
      <c r="M543" s="79">
        <v>1</v>
      </c>
      <c r="N543" s="79">
        <v>23</v>
      </c>
      <c r="O543" s="79">
        <v>42</v>
      </c>
      <c r="P543" s="79">
        <v>0.376</v>
      </c>
      <c r="Q543" s="79">
        <v>0.69599999999999995</v>
      </c>
      <c r="S543" s="11" t="e">
        <f t="shared" si="8"/>
        <v>#N/A</v>
      </c>
    </row>
    <row r="544" spans="1:19" ht="15" thickBot="1" x14ac:dyDescent="0.35">
      <c r="A544" s="11">
        <v>543</v>
      </c>
      <c r="B544" s="83" t="s">
        <v>2836</v>
      </c>
      <c r="C544" s="46">
        <f>'DRAFT LIST'!D545</f>
        <v>0</v>
      </c>
      <c r="D544" s="80">
        <v>221</v>
      </c>
      <c r="E544" s="80">
        <v>25</v>
      </c>
      <c r="F544" s="80">
        <v>2</v>
      </c>
      <c r="G544" s="80">
        <v>24</v>
      </c>
      <c r="H544" s="80">
        <v>6</v>
      </c>
      <c r="I544" s="80">
        <v>0.252</v>
      </c>
      <c r="J544" s="80">
        <v>0.28699999999999998</v>
      </c>
      <c r="K544" s="80">
        <v>56</v>
      </c>
      <c r="L544" s="80">
        <v>9</v>
      </c>
      <c r="M544" s="80">
        <v>3</v>
      </c>
      <c r="N544" s="80">
        <v>11</v>
      </c>
      <c r="O544" s="80">
        <v>51</v>
      </c>
      <c r="P544" s="80">
        <v>0.38200000000000001</v>
      </c>
      <c r="Q544" s="80">
        <v>0.66900000000000004</v>
      </c>
      <c r="S544" s="11" t="e">
        <f t="shared" si="8"/>
        <v>#N/A</v>
      </c>
    </row>
    <row r="545" spans="1:19" ht="15" thickBot="1" x14ac:dyDescent="0.35">
      <c r="A545" s="11">
        <v>544</v>
      </c>
      <c r="B545" s="84" t="s">
        <v>2837</v>
      </c>
      <c r="C545" s="46">
        <f>'DRAFT LIST'!D546</f>
        <v>0</v>
      </c>
      <c r="D545" s="79">
        <v>107</v>
      </c>
      <c r="E545" s="79">
        <v>11</v>
      </c>
      <c r="F545" s="79">
        <v>4</v>
      </c>
      <c r="G545" s="79">
        <v>15</v>
      </c>
      <c r="H545" s="79">
        <v>0</v>
      </c>
      <c r="I545" s="79">
        <v>0.24399999999999999</v>
      </c>
      <c r="J545" s="79">
        <v>0.28999999999999998</v>
      </c>
      <c r="K545" s="79">
        <v>26</v>
      </c>
      <c r="L545" s="79">
        <v>6</v>
      </c>
      <c r="M545" s="79">
        <v>0</v>
      </c>
      <c r="N545" s="79">
        <v>7</v>
      </c>
      <c r="O545" s="79">
        <v>26</v>
      </c>
      <c r="P545" s="79">
        <v>0.41699999999999998</v>
      </c>
      <c r="Q545" s="79">
        <v>0.70599999999999996</v>
      </c>
      <c r="S545" s="11" t="e">
        <f t="shared" si="8"/>
        <v>#N/A</v>
      </c>
    </row>
    <row r="546" spans="1:19" ht="24" thickBot="1" x14ac:dyDescent="0.35">
      <c r="A546" s="11">
        <v>545</v>
      </c>
      <c r="B546" s="83" t="s">
        <v>2838</v>
      </c>
      <c r="C546" s="46">
        <f>'DRAFT LIST'!D547</f>
        <v>0</v>
      </c>
      <c r="D546" s="80">
        <v>237</v>
      </c>
      <c r="E546" s="80">
        <v>25</v>
      </c>
      <c r="F546" s="80">
        <v>4</v>
      </c>
      <c r="G546" s="80">
        <v>24</v>
      </c>
      <c r="H546" s="80">
        <v>3</v>
      </c>
      <c r="I546" s="80">
        <v>0.253</v>
      </c>
      <c r="J546" s="80">
        <v>0.29699999999999999</v>
      </c>
      <c r="K546" s="80">
        <v>60</v>
      </c>
      <c r="L546" s="80">
        <v>12</v>
      </c>
      <c r="M546" s="80">
        <v>1</v>
      </c>
      <c r="N546" s="80">
        <v>15</v>
      </c>
      <c r="O546" s="80">
        <v>38</v>
      </c>
      <c r="P546" s="80">
        <v>0.371</v>
      </c>
      <c r="Q546" s="80">
        <v>0.66800000000000004</v>
      </c>
      <c r="S546" s="11" t="e">
        <f t="shared" si="8"/>
        <v>#N/A</v>
      </c>
    </row>
    <row r="547" spans="1:19" ht="15" thickBot="1" x14ac:dyDescent="0.35">
      <c r="A547" s="11">
        <v>546</v>
      </c>
      <c r="B547" s="84" t="s">
        <v>2839</v>
      </c>
      <c r="C547" s="46">
        <f>'DRAFT LIST'!D548</f>
        <v>0</v>
      </c>
      <c r="D547" s="79">
        <v>222</v>
      </c>
      <c r="E547" s="79">
        <v>26</v>
      </c>
      <c r="F547" s="79">
        <v>3</v>
      </c>
      <c r="G547" s="79">
        <v>20</v>
      </c>
      <c r="H547" s="79">
        <v>7</v>
      </c>
      <c r="I547" s="79">
        <v>0.246</v>
      </c>
      <c r="J547" s="79">
        <v>0.30499999999999999</v>
      </c>
      <c r="K547" s="79">
        <v>55</v>
      </c>
      <c r="L547" s="79">
        <v>13</v>
      </c>
      <c r="M547" s="79">
        <v>1</v>
      </c>
      <c r="N547" s="79">
        <v>19</v>
      </c>
      <c r="O547" s="79">
        <v>51</v>
      </c>
      <c r="P547" s="79">
        <v>0.35099999999999998</v>
      </c>
      <c r="Q547" s="79">
        <v>0.65600000000000003</v>
      </c>
      <c r="S547" s="11" t="e">
        <f t="shared" si="8"/>
        <v>#N/A</v>
      </c>
    </row>
    <row r="548" spans="1:19" ht="24" thickBot="1" x14ac:dyDescent="0.35">
      <c r="A548" s="11">
        <v>547</v>
      </c>
      <c r="B548" s="83" t="s">
        <v>2840</v>
      </c>
      <c r="C548" s="46">
        <f>'DRAFT LIST'!D549</f>
        <v>0</v>
      </c>
      <c r="D548" s="80">
        <v>128</v>
      </c>
      <c r="E548" s="80">
        <v>14</v>
      </c>
      <c r="F548" s="80">
        <v>4</v>
      </c>
      <c r="G548" s="80">
        <v>16</v>
      </c>
      <c r="H548" s="80">
        <v>0</v>
      </c>
      <c r="I548" s="80">
        <v>0.22</v>
      </c>
      <c r="J548" s="80">
        <v>0.26</v>
      </c>
      <c r="K548" s="80">
        <v>28</v>
      </c>
      <c r="L548" s="80">
        <v>5</v>
      </c>
      <c r="M548" s="80">
        <v>0</v>
      </c>
      <c r="N548" s="80">
        <v>7</v>
      </c>
      <c r="O548" s="80">
        <v>39</v>
      </c>
      <c r="P548" s="80">
        <v>0.35299999999999998</v>
      </c>
      <c r="Q548" s="80">
        <v>0.61299999999999999</v>
      </c>
      <c r="S548" s="11" t="e">
        <f t="shared" si="8"/>
        <v>#N/A</v>
      </c>
    </row>
    <row r="549" spans="1:19" ht="24" thickBot="1" x14ac:dyDescent="0.35">
      <c r="A549" s="11">
        <v>548</v>
      </c>
      <c r="B549" s="84" t="s">
        <v>2841</v>
      </c>
      <c r="C549" s="46">
        <f>'DRAFT LIST'!D550</f>
        <v>0</v>
      </c>
      <c r="D549" s="79">
        <v>244</v>
      </c>
      <c r="E549" s="79">
        <v>27</v>
      </c>
      <c r="F549" s="79">
        <v>2</v>
      </c>
      <c r="G549" s="79">
        <v>20</v>
      </c>
      <c r="H549" s="79">
        <v>7</v>
      </c>
      <c r="I549" s="79">
        <v>0.251</v>
      </c>
      <c r="J549" s="79">
        <v>0.28999999999999998</v>
      </c>
      <c r="K549" s="79">
        <v>61</v>
      </c>
      <c r="L549" s="79">
        <v>10</v>
      </c>
      <c r="M549" s="79">
        <v>2</v>
      </c>
      <c r="N549" s="79">
        <v>13</v>
      </c>
      <c r="O549" s="79">
        <v>33</v>
      </c>
      <c r="P549" s="79">
        <v>0.33200000000000002</v>
      </c>
      <c r="Q549" s="79">
        <v>0.622</v>
      </c>
      <c r="S549" s="11" t="e">
        <f t="shared" si="8"/>
        <v>#N/A</v>
      </c>
    </row>
    <row r="550" spans="1:19" ht="15" thickBot="1" x14ac:dyDescent="0.35">
      <c r="A550" s="11">
        <v>549</v>
      </c>
      <c r="B550" s="83" t="s">
        <v>2842</v>
      </c>
      <c r="C550" s="46">
        <f>'DRAFT LIST'!D551</f>
        <v>0</v>
      </c>
      <c r="D550" s="80">
        <v>112</v>
      </c>
      <c r="E550" s="80">
        <v>12</v>
      </c>
      <c r="F550" s="80">
        <v>3</v>
      </c>
      <c r="G550" s="80">
        <v>13</v>
      </c>
      <c r="H550" s="80">
        <v>0</v>
      </c>
      <c r="I550" s="80">
        <v>0.246</v>
      </c>
      <c r="J550" s="80">
        <v>0.29199999999999998</v>
      </c>
      <c r="K550" s="80">
        <v>28</v>
      </c>
      <c r="L550" s="80">
        <v>6</v>
      </c>
      <c r="M550" s="80">
        <v>0</v>
      </c>
      <c r="N550" s="80">
        <v>7</v>
      </c>
      <c r="O550" s="80">
        <v>29</v>
      </c>
      <c r="P550" s="80">
        <v>0.39600000000000002</v>
      </c>
      <c r="Q550" s="80">
        <v>0.68799999999999994</v>
      </c>
      <c r="S550" s="11" t="e">
        <f t="shared" si="8"/>
        <v>#N/A</v>
      </c>
    </row>
    <row r="551" spans="1:19" ht="15" thickBot="1" x14ac:dyDescent="0.35">
      <c r="A551" s="11">
        <v>550</v>
      </c>
      <c r="B551" s="84" t="s">
        <v>2843</v>
      </c>
      <c r="C551" s="46">
        <f>'DRAFT LIST'!D552</f>
        <v>0</v>
      </c>
      <c r="D551" s="79">
        <v>219</v>
      </c>
      <c r="E551" s="79">
        <v>24</v>
      </c>
      <c r="F551" s="79">
        <v>7</v>
      </c>
      <c r="G551" s="79">
        <v>25</v>
      </c>
      <c r="H551" s="79">
        <v>0</v>
      </c>
      <c r="I551" s="79">
        <v>0.26100000000000001</v>
      </c>
      <c r="J551" s="79">
        <v>0.308</v>
      </c>
      <c r="K551" s="79">
        <v>57</v>
      </c>
      <c r="L551" s="79">
        <v>22</v>
      </c>
      <c r="M551" s="79">
        <v>2</v>
      </c>
      <c r="N551" s="79">
        <v>15</v>
      </c>
      <c r="O551" s="79">
        <v>46</v>
      </c>
      <c r="P551" s="79">
        <v>0.41699999999999998</v>
      </c>
      <c r="Q551" s="79">
        <v>0.72499999999999998</v>
      </c>
      <c r="S551" s="11" t="e">
        <f t="shared" si="8"/>
        <v>#N/A</v>
      </c>
    </row>
    <row r="552" spans="1:19" ht="15" thickBot="1" x14ac:dyDescent="0.35">
      <c r="A552" s="11">
        <v>551</v>
      </c>
      <c r="B552" s="83" t="s">
        <v>2844</v>
      </c>
      <c r="C552" s="46">
        <f>'DRAFT LIST'!D553</f>
        <v>0</v>
      </c>
      <c r="D552" s="80">
        <v>213</v>
      </c>
      <c r="E552" s="80">
        <v>26</v>
      </c>
      <c r="F552" s="80">
        <v>5</v>
      </c>
      <c r="G552" s="80">
        <v>26</v>
      </c>
      <c r="H552" s="80">
        <v>2</v>
      </c>
      <c r="I552" s="80">
        <v>0.253</v>
      </c>
      <c r="J552" s="80">
        <v>0.29699999999999999</v>
      </c>
      <c r="K552" s="80">
        <v>54</v>
      </c>
      <c r="L552" s="80">
        <v>12</v>
      </c>
      <c r="M552" s="80">
        <v>1</v>
      </c>
      <c r="N552" s="80">
        <v>13</v>
      </c>
      <c r="O552" s="80">
        <v>50</v>
      </c>
      <c r="P552" s="80">
        <v>0.39600000000000002</v>
      </c>
      <c r="Q552" s="80">
        <v>0.69299999999999995</v>
      </c>
      <c r="S552" s="11" t="e">
        <f t="shared" si="8"/>
        <v>#N/A</v>
      </c>
    </row>
    <row r="553" spans="1:19" ht="15" thickBot="1" x14ac:dyDescent="0.35">
      <c r="A553" s="11">
        <v>552</v>
      </c>
      <c r="B553" s="84" t="s">
        <v>2845</v>
      </c>
      <c r="C553" s="46">
        <f>'DRAFT LIST'!D554</f>
        <v>0</v>
      </c>
      <c r="D553" s="79">
        <v>116</v>
      </c>
      <c r="E553" s="79">
        <v>12</v>
      </c>
      <c r="F553" s="79">
        <v>4</v>
      </c>
      <c r="G553" s="79">
        <v>15</v>
      </c>
      <c r="H553" s="79">
        <v>1</v>
      </c>
      <c r="I553" s="79">
        <v>0.218</v>
      </c>
      <c r="J553" s="79">
        <v>0.3</v>
      </c>
      <c r="K553" s="79">
        <v>25</v>
      </c>
      <c r="L553" s="79">
        <v>6</v>
      </c>
      <c r="M553" s="79">
        <v>0</v>
      </c>
      <c r="N553" s="79">
        <v>14</v>
      </c>
      <c r="O553" s="79">
        <v>39</v>
      </c>
      <c r="P553" s="79">
        <v>0.36299999999999999</v>
      </c>
      <c r="Q553" s="79">
        <v>0.66300000000000003</v>
      </c>
      <c r="S553" s="11" t="e">
        <f t="shared" si="8"/>
        <v>#N/A</v>
      </c>
    </row>
    <row r="554" spans="1:19" ht="24" thickBot="1" x14ac:dyDescent="0.35">
      <c r="A554" s="11">
        <v>553</v>
      </c>
      <c r="B554" s="83" t="s">
        <v>2846</v>
      </c>
      <c r="C554" s="46">
        <f>'DRAFT LIST'!D555</f>
        <v>0</v>
      </c>
      <c r="D554" s="80">
        <v>222</v>
      </c>
      <c r="E554" s="80">
        <v>23</v>
      </c>
      <c r="F554" s="80">
        <v>5</v>
      </c>
      <c r="G554" s="80">
        <v>21</v>
      </c>
      <c r="H554" s="80">
        <v>7</v>
      </c>
      <c r="I554" s="80">
        <v>0.22500000000000001</v>
      </c>
      <c r="J554" s="80">
        <v>0.26400000000000001</v>
      </c>
      <c r="K554" s="80">
        <v>50</v>
      </c>
      <c r="L554" s="80">
        <v>10</v>
      </c>
      <c r="M554" s="80">
        <v>2</v>
      </c>
      <c r="N554" s="80">
        <v>12</v>
      </c>
      <c r="O554" s="80">
        <v>63</v>
      </c>
      <c r="P554" s="80">
        <v>0.34100000000000003</v>
      </c>
      <c r="Q554" s="80">
        <v>0.60499999999999998</v>
      </c>
      <c r="S554" s="11" t="e">
        <f t="shared" si="8"/>
        <v>#N/A</v>
      </c>
    </row>
    <row r="555" spans="1:19" ht="15" thickBot="1" x14ac:dyDescent="0.35">
      <c r="A555" s="11">
        <v>554</v>
      </c>
      <c r="B555" s="84" t="s">
        <v>2847</v>
      </c>
      <c r="C555" s="46">
        <f>'DRAFT LIST'!D556</f>
        <v>0</v>
      </c>
      <c r="D555" s="79">
        <v>275</v>
      </c>
      <c r="E555" s="79">
        <v>29</v>
      </c>
      <c r="F555" s="79">
        <v>5</v>
      </c>
      <c r="G555" s="79">
        <v>28</v>
      </c>
      <c r="H555" s="79">
        <v>3</v>
      </c>
      <c r="I555" s="79">
        <v>0.22700000000000001</v>
      </c>
      <c r="J555" s="79">
        <v>0.28100000000000003</v>
      </c>
      <c r="K555" s="79">
        <v>62</v>
      </c>
      <c r="L555" s="79">
        <v>13</v>
      </c>
      <c r="M555" s="79">
        <v>3</v>
      </c>
      <c r="N555" s="79">
        <v>21</v>
      </c>
      <c r="O555" s="79">
        <v>72</v>
      </c>
      <c r="P555" s="79">
        <v>0.35899999999999999</v>
      </c>
      <c r="Q555" s="79">
        <v>0.64</v>
      </c>
      <c r="S555" s="11" t="e">
        <f t="shared" si="8"/>
        <v>#N/A</v>
      </c>
    </row>
    <row r="556" spans="1:19" ht="24" thickBot="1" x14ac:dyDescent="0.35">
      <c r="A556" s="11">
        <v>555</v>
      </c>
      <c r="B556" s="83" t="s">
        <v>2848</v>
      </c>
      <c r="C556" s="46">
        <f>'DRAFT LIST'!D557</f>
        <v>0</v>
      </c>
      <c r="D556" s="80">
        <v>185</v>
      </c>
      <c r="E556" s="80">
        <v>22</v>
      </c>
      <c r="F556" s="80">
        <v>5</v>
      </c>
      <c r="G556" s="80">
        <v>23</v>
      </c>
      <c r="H556" s="80">
        <v>1</v>
      </c>
      <c r="I556" s="80">
        <v>0.24199999999999999</v>
      </c>
      <c r="J556" s="80">
        <v>0.28999999999999998</v>
      </c>
      <c r="K556" s="80">
        <v>45</v>
      </c>
      <c r="L556" s="80">
        <v>10</v>
      </c>
      <c r="M556" s="80">
        <v>1</v>
      </c>
      <c r="N556" s="80">
        <v>12</v>
      </c>
      <c r="O556" s="80">
        <v>46</v>
      </c>
      <c r="P556" s="80">
        <v>0.40100000000000002</v>
      </c>
      <c r="Q556" s="80">
        <v>0.69199999999999995</v>
      </c>
      <c r="S556" s="11" t="e">
        <f t="shared" si="8"/>
        <v>#N/A</v>
      </c>
    </row>
    <row r="557" spans="1:19" ht="15" thickBot="1" x14ac:dyDescent="0.35">
      <c r="A557" s="11">
        <v>556</v>
      </c>
      <c r="B557" s="84" t="s">
        <v>2849</v>
      </c>
      <c r="C557" s="46">
        <f>'DRAFT LIST'!D558</f>
        <v>0</v>
      </c>
      <c r="D557" s="79">
        <v>209</v>
      </c>
      <c r="E557" s="79">
        <v>23</v>
      </c>
      <c r="F557" s="79">
        <v>5</v>
      </c>
      <c r="G557" s="79">
        <v>24</v>
      </c>
      <c r="H557" s="79">
        <v>1</v>
      </c>
      <c r="I557" s="79">
        <v>0.23899999999999999</v>
      </c>
      <c r="J557" s="79">
        <v>0.31</v>
      </c>
      <c r="K557" s="79">
        <v>50</v>
      </c>
      <c r="L557" s="79">
        <v>11</v>
      </c>
      <c r="M557" s="79">
        <v>2</v>
      </c>
      <c r="N557" s="79">
        <v>22</v>
      </c>
      <c r="O557" s="79">
        <v>56</v>
      </c>
      <c r="P557" s="79">
        <v>0.36799999999999999</v>
      </c>
      <c r="Q557" s="79">
        <v>0.67800000000000005</v>
      </c>
      <c r="S557" s="11" t="e">
        <f t="shared" si="8"/>
        <v>#N/A</v>
      </c>
    </row>
    <row r="558" spans="1:19" ht="15" thickBot="1" x14ac:dyDescent="0.35">
      <c r="A558" s="11">
        <v>557</v>
      </c>
      <c r="B558" s="83" t="s">
        <v>2850</v>
      </c>
      <c r="C558" s="46">
        <f>'DRAFT LIST'!D559</f>
        <v>0</v>
      </c>
      <c r="D558" s="80">
        <v>158</v>
      </c>
      <c r="E558" s="80">
        <v>21</v>
      </c>
      <c r="F558" s="80">
        <v>5</v>
      </c>
      <c r="G558" s="80">
        <v>24</v>
      </c>
      <c r="H558" s="80">
        <v>2</v>
      </c>
      <c r="I558" s="80">
        <v>0.246</v>
      </c>
      <c r="J558" s="80">
        <v>0.28299999999999997</v>
      </c>
      <c r="K558" s="80">
        <v>39</v>
      </c>
      <c r="L558" s="80">
        <v>11</v>
      </c>
      <c r="M558" s="80">
        <v>4</v>
      </c>
      <c r="N558" s="80">
        <v>8</v>
      </c>
      <c r="O558" s="80">
        <v>44</v>
      </c>
      <c r="P558" s="80">
        <v>0.41499999999999998</v>
      </c>
      <c r="Q558" s="80">
        <v>0.69799999999999995</v>
      </c>
      <c r="S558" s="11" t="e">
        <f t="shared" si="8"/>
        <v>#N/A</v>
      </c>
    </row>
    <row r="559" spans="1:19" ht="24" thickBot="1" x14ac:dyDescent="0.35">
      <c r="A559" s="11">
        <v>558</v>
      </c>
      <c r="B559" s="84" t="s">
        <v>2851</v>
      </c>
      <c r="C559" s="46">
        <f>'DRAFT LIST'!D560</f>
        <v>0</v>
      </c>
      <c r="D559" s="79">
        <v>221</v>
      </c>
      <c r="E559" s="79">
        <v>23</v>
      </c>
      <c r="F559" s="79">
        <v>6</v>
      </c>
      <c r="G559" s="79">
        <v>23</v>
      </c>
      <c r="H559" s="79">
        <v>4</v>
      </c>
      <c r="I559" s="79">
        <v>0.23799999999999999</v>
      </c>
      <c r="J559" s="79">
        <v>0.27400000000000002</v>
      </c>
      <c r="K559" s="79">
        <v>52</v>
      </c>
      <c r="L559" s="79">
        <v>10</v>
      </c>
      <c r="M559" s="79">
        <v>1</v>
      </c>
      <c r="N559" s="79">
        <v>11</v>
      </c>
      <c r="O559" s="79">
        <v>67</v>
      </c>
      <c r="P559" s="79">
        <v>0.37</v>
      </c>
      <c r="Q559" s="79">
        <v>0.64400000000000002</v>
      </c>
      <c r="S559" s="11" t="e">
        <f t="shared" si="8"/>
        <v>#N/A</v>
      </c>
    </row>
    <row r="560" spans="1:19" ht="15" thickBot="1" x14ac:dyDescent="0.35">
      <c r="A560" s="11">
        <v>559</v>
      </c>
      <c r="B560" s="83" t="s">
        <v>2852</v>
      </c>
      <c r="C560" s="46">
        <f>'DRAFT LIST'!D561</f>
        <v>0</v>
      </c>
      <c r="D560" s="80">
        <v>298</v>
      </c>
      <c r="E560" s="80">
        <v>29</v>
      </c>
      <c r="F560" s="80">
        <v>1</v>
      </c>
      <c r="G560" s="80">
        <v>22</v>
      </c>
      <c r="H560" s="80">
        <v>2</v>
      </c>
      <c r="I560" s="80">
        <v>0.251</v>
      </c>
      <c r="J560" s="80">
        <v>0.28999999999999998</v>
      </c>
      <c r="K560" s="80">
        <v>75</v>
      </c>
      <c r="L560" s="80">
        <v>11</v>
      </c>
      <c r="M560" s="80">
        <v>1</v>
      </c>
      <c r="N560" s="80">
        <v>17</v>
      </c>
      <c r="O560" s="80">
        <v>50</v>
      </c>
      <c r="P560" s="80">
        <v>0.309</v>
      </c>
      <c r="Q560" s="80">
        <v>0.59899999999999998</v>
      </c>
      <c r="S560" s="11" t="e">
        <f t="shared" si="8"/>
        <v>#N/A</v>
      </c>
    </row>
    <row r="561" spans="1:19" ht="24" thickBot="1" x14ac:dyDescent="0.35">
      <c r="A561" s="11">
        <v>560</v>
      </c>
      <c r="B561" s="84" t="s">
        <v>2853</v>
      </c>
      <c r="C561" s="46">
        <f>'DRAFT LIST'!D562</f>
        <v>0</v>
      </c>
      <c r="D561" s="79">
        <v>248</v>
      </c>
      <c r="E561" s="79">
        <v>25</v>
      </c>
      <c r="F561" s="79">
        <v>4</v>
      </c>
      <c r="G561" s="79">
        <v>23</v>
      </c>
      <c r="H561" s="79">
        <v>1</v>
      </c>
      <c r="I561" s="79">
        <v>0.25600000000000001</v>
      </c>
      <c r="J561" s="79">
        <v>0.29499999999999998</v>
      </c>
      <c r="K561" s="79">
        <v>63</v>
      </c>
      <c r="L561" s="79">
        <v>10</v>
      </c>
      <c r="M561" s="79">
        <v>1</v>
      </c>
      <c r="N561" s="79">
        <v>14</v>
      </c>
      <c r="O561" s="79">
        <v>52</v>
      </c>
      <c r="P561" s="79">
        <v>0.36499999999999999</v>
      </c>
      <c r="Q561" s="79">
        <v>0.65900000000000003</v>
      </c>
      <c r="S561" s="11" t="e">
        <f t="shared" si="8"/>
        <v>#N/A</v>
      </c>
    </row>
    <row r="562" spans="1:19" ht="15" thickBot="1" x14ac:dyDescent="0.35">
      <c r="A562" s="11">
        <v>561</v>
      </c>
      <c r="B562" s="83" t="s">
        <v>2854</v>
      </c>
      <c r="C562" s="46">
        <f>'DRAFT LIST'!D563</f>
        <v>0</v>
      </c>
      <c r="D562" s="80">
        <v>117</v>
      </c>
      <c r="E562" s="80">
        <v>12</v>
      </c>
      <c r="F562" s="80">
        <v>2</v>
      </c>
      <c r="G562" s="80">
        <v>10</v>
      </c>
      <c r="H562" s="80">
        <v>1</v>
      </c>
      <c r="I562" s="80">
        <v>0.26</v>
      </c>
      <c r="J562" s="80">
        <v>0.30199999999999999</v>
      </c>
      <c r="K562" s="80">
        <v>30</v>
      </c>
      <c r="L562" s="80">
        <v>6</v>
      </c>
      <c r="M562" s="80">
        <v>0</v>
      </c>
      <c r="N562" s="80">
        <v>7</v>
      </c>
      <c r="O562" s="80">
        <v>21</v>
      </c>
      <c r="P562" s="80">
        <v>0.38700000000000001</v>
      </c>
      <c r="Q562" s="80">
        <v>0.69</v>
      </c>
      <c r="S562" s="11" t="e">
        <f t="shared" si="8"/>
        <v>#N/A</v>
      </c>
    </row>
    <row r="563" spans="1:19" ht="15" thickBot="1" x14ac:dyDescent="0.35">
      <c r="A563" s="11">
        <v>562</v>
      </c>
      <c r="B563" s="84" t="s">
        <v>2855</v>
      </c>
      <c r="C563" s="46">
        <f>'DRAFT LIST'!D564</f>
        <v>0</v>
      </c>
      <c r="D563" s="79">
        <v>264</v>
      </c>
      <c r="E563" s="79">
        <v>29</v>
      </c>
      <c r="F563" s="79">
        <v>3</v>
      </c>
      <c r="G563" s="79">
        <v>24</v>
      </c>
      <c r="H563" s="79">
        <v>1</v>
      </c>
      <c r="I563" s="79">
        <v>0.247</v>
      </c>
      <c r="J563" s="79">
        <v>0.30099999999999999</v>
      </c>
      <c r="K563" s="79">
        <v>65</v>
      </c>
      <c r="L563" s="79">
        <v>11</v>
      </c>
      <c r="M563" s="79">
        <v>1</v>
      </c>
      <c r="N563" s="79">
        <v>20</v>
      </c>
      <c r="O563" s="79">
        <v>53</v>
      </c>
      <c r="P563" s="79">
        <v>0.33200000000000002</v>
      </c>
      <c r="Q563" s="79">
        <v>0.63300000000000001</v>
      </c>
      <c r="S563" s="11" t="e">
        <f t="shared" si="8"/>
        <v>#N/A</v>
      </c>
    </row>
    <row r="564" spans="1:19" ht="15" thickBot="1" x14ac:dyDescent="0.35">
      <c r="A564" s="11">
        <v>563</v>
      </c>
      <c r="B564" s="83" t="s">
        <v>2856</v>
      </c>
      <c r="C564" s="46">
        <f>'DRAFT LIST'!D565</f>
        <v>0</v>
      </c>
      <c r="D564" s="80">
        <v>214</v>
      </c>
      <c r="E564" s="80">
        <v>25</v>
      </c>
      <c r="F564" s="80">
        <v>5</v>
      </c>
      <c r="G564" s="80">
        <v>25</v>
      </c>
      <c r="H564" s="80">
        <v>1</v>
      </c>
      <c r="I564" s="80">
        <v>0.25800000000000001</v>
      </c>
      <c r="J564" s="80">
        <v>0.317</v>
      </c>
      <c r="K564" s="80">
        <v>55</v>
      </c>
      <c r="L564" s="80">
        <v>11</v>
      </c>
      <c r="M564" s="80">
        <v>1</v>
      </c>
      <c r="N564" s="80">
        <v>18</v>
      </c>
      <c r="O564" s="80">
        <v>42</v>
      </c>
      <c r="P564" s="80">
        <v>0.39400000000000002</v>
      </c>
      <c r="Q564" s="80">
        <v>0.71099999999999997</v>
      </c>
      <c r="S564" s="11" t="e">
        <f t="shared" si="8"/>
        <v>#N/A</v>
      </c>
    </row>
    <row r="565" spans="1:19" ht="15" thickBot="1" x14ac:dyDescent="0.35">
      <c r="A565" s="11">
        <v>564</v>
      </c>
      <c r="B565" s="84" t="s">
        <v>2857</v>
      </c>
      <c r="C565" s="46">
        <f>'DRAFT LIST'!D566</f>
        <v>0</v>
      </c>
      <c r="D565" s="79">
        <v>138</v>
      </c>
      <c r="E565" s="79">
        <v>14</v>
      </c>
      <c r="F565" s="79">
        <v>2</v>
      </c>
      <c r="G565" s="79">
        <v>15</v>
      </c>
      <c r="H565" s="79">
        <v>1</v>
      </c>
      <c r="I565" s="79">
        <v>0.22600000000000001</v>
      </c>
      <c r="J565" s="79">
        <v>0.27</v>
      </c>
      <c r="K565" s="79">
        <v>31</v>
      </c>
      <c r="L565" s="79">
        <v>8</v>
      </c>
      <c r="M565" s="79">
        <v>1</v>
      </c>
      <c r="N565" s="79">
        <v>8</v>
      </c>
      <c r="O565" s="79">
        <v>31</v>
      </c>
      <c r="P565" s="79">
        <v>0.34300000000000003</v>
      </c>
      <c r="Q565" s="79">
        <v>0.61199999999999999</v>
      </c>
      <c r="S565" s="11" t="e">
        <f t="shared" si="8"/>
        <v>#N/A</v>
      </c>
    </row>
    <row r="566" spans="1:19" ht="15" thickBot="1" x14ac:dyDescent="0.35">
      <c r="A566" s="11">
        <v>565</v>
      </c>
      <c r="B566" s="83" t="s">
        <v>2858</v>
      </c>
      <c r="C566" s="46">
        <f>'DRAFT LIST'!D567</f>
        <v>0</v>
      </c>
      <c r="D566" s="80">
        <v>127</v>
      </c>
      <c r="E566" s="80">
        <v>12</v>
      </c>
      <c r="F566" s="80">
        <v>3</v>
      </c>
      <c r="G566" s="80">
        <v>15</v>
      </c>
      <c r="H566" s="80">
        <v>1</v>
      </c>
      <c r="I566" s="80">
        <v>0.224</v>
      </c>
      <c r="J566" s="80">
        <v>0.31900000000000001</v>
      </c>
      <c r="K566" s="80">
        <v>28</v>
      </c>
      <c r="L566" s="80">
        <v>5</v>
      </c>
      <c r="M566" s="80">
        <v>0</v>
      </c>
      <c r="N566" s="80">
        <v>18</v>
      </c>
      <c r="O566" s="80">
        <v>25</v>
      </c>
      <c r="P566" s="80">
        <v>0.33</v>
      </c>
      <c r="Q566" s="80">
        <v>0.65</v>
      </c>
      <c r="S566" s="11" t="e">
        <f t="shared" si="8"/>
        <v>#N/A</v>
      </c>
    </row>
    <row r="567" spans="1:19" ht="15" thickBot="1" x14ac:dyDescent="0.35">
      <c r="A567" s="11">
        <v>566</v>
      </c>
      <c r="B567" s="84" t="s">
        <v>2859</v>
      </c>
      <c r="C567" s="46">
        <f>'DRAFT LIST'!D568</f>
        <v>0</v>
      </c>
      <c r="D567" s="79">
        <v>167</v>
      </c>
      <c r="E567" s="79">
        <v>17</v>
      </c>
      <c r="F567" s="79">
        <v>3</v>
      </c>
      <c r="G567" s="79">
        <v>17</v>
      </c>
      <c r="H567" s="79">
        <v>1</v>
      </c>
      <c r="I567" s="79">
        <v>0.20499999999999999</v>
      </c>
      <c r="J567" s="79">
        <v>0.26400000000000001</v>
      </c>
      <c r="K567" s="79">
        <v>34</v>
      </c>
      <c r="L567" s="79">
        <v>6</v>
      </c>
      <c r="M567" s="79">
        <v>1</v>
      </c>
      <c r="N567" s="79">
        <v>13</v>
      </c>
      <c r="O567" s="79">
        <v>51</v>
      </c>
      <c r="P567" s="79">
        <v>0.31</v>
      </c>
      <c r="Q567" s="79">
        <v>0.57399999999999995</v>
      </c>
      <c r="S567" s="11" t="e">
        <f t="shared" si="8"/>
        <v>#N/A</v>
      </c>
    </row>
    <row r="568" spans="1:19" ht="15" thickBot="1" x14ac:dyDescent="0.35">
      <c r="A568" s="11">
        <v>567</v>
      </c>
      <c r="B568" s="83" t="s">
        <v>2860</v>
      </c>
      <c r="C568" s="46">
        <f>'DRAFT LIST'!D569</f>
        <v>0</v>
      </c>
      <c r="D568" s="80">
        <v>252</v>
      </c>
      <c r="E568" s="80">
        <v>27</v>
      </c>
      <c r="F568" s="80">
        <v>8</v>
      </c>
      <c r="G568" s="80">
        <v>28</v>
      </c>
      <c r="H568" s="80">
        <v>2</v>
      </c>
      <c r="I568" s="80">
        <v>0.21199999999999999</v>
      </c>
      <c r="J568" s="80">
        <v>0.251</v>
      </c>
      <c r="K568" s="80">
        <v>53</v>
      </c>
      <c r="L568" s="80">
        <v>11</v>
      </c>
      <c r="M568" s="80">
        <v>2</v>
      </c>
      <c r="N568" s="80">
        <v>13</v>
      </c>
      <c r="O568" s="80">
        <v>94</v>
      </c>
      <c r="P568" s="80">
        <v>0.374</v>
      </c>
      <c r="Q568" s="80">
        <v>0.625</v>
      </c>
      <c r="S568" s="11" t="e">
        <f t="shared" si="8"/>
        <v>#N/A</v>
      </c>
    </row>
    <row r="569" spans="1:19" ht="15" thickBot="1" x14ac:dyDescent="0.35">
      <c r="A569" s="11">
        <v>568</v>
      </c>
      <c r="B569" s="84" t="s">
        <v>2861</v>
      </c>
      <c r="C569" s="46">
        <f>'DRAFT LIST'!D570</f>
        <v>0</v>
      </c>
      <c r="D569" s="79">
        <v>213</v>
      </c>
      <c r="E569" s="79">
        <v>23</v>
      </c>
      <c r="F569" s="79">
        <v>5</v>
      </c>
      <c r="G569" s="79">
        <v>21</v>
      </c>
      <c r="H569" s="79">
        <v>10</v>
      </c>
      <c r="I569" s="79">
        <v>0.217</v>
      </c>
      <c r="J569" s="79">
        <v>0.26</v>
      </c>
      <c r="K569" s="79">
        <v>46</v>
      </c>
      <c r="L569" s="79">
        <v>9</v>
      </c>
      <c r="M569" s="79">
        <v>2</v>
      </c>
      <c r="N569" s="79">
        <v>12</v>
      </c>
      <c r="O569" s="79">
        <v>64</v>
      </c>
      <c r="P569" s="79">
        <v>0.34300000000000003</v>
      </c>
      <c r="Q569" s="79">
        <v>0.60299999999999998</v>
      </c>
      <c r="S569" s="11" t="e">
        <f t="shared" si="8"/>
        <v>#N/A</v>
      </c>
    </row>
    <row r="570" spans="1:19" ht="23.4" thickBot="1" x14ac:dyDescent="0.35">
      <c r="A570" s="11">
        <v>569</v>
      </c>
      <c r="B570" s="83" t="s">
        <v>2862</v>
      </c>
      <c r="C570" s="46">
        <f>'DRAFT LIST'!D571</f>
        <v>0</v>
      </c>
      <c r="D570" s="80">
        <v>214</v>
      </c>
      <c r="E570" s="80">
        <v>22</v>
      </c>
      <c r="F570" s="80">
        <v>2</v>
      </c>
      <c r="G570" s="80">
        <v>18</v>
      </c>
      <c r="H570" s="80">
        <v>9</v>
      </c>
      <c r="I570" s="80">
        <v>0.23699999999999999</v>
      </c>
      <c r="J570" s="80">
        <v>0.28499999999999998</v>
      </c>
      <c r="K570" s="80">
        <v>51</v>
      </c>
      <c r="L570" s="80">
        <v>9</v>
      </c>
      <c r="M570" s="80">
        <v>2</v>
      </c>
      <c r="N570" s="80">
        <v>15</v>
      </c>
      <c r="O570" s="80">
        <v>45</v>
      </c>
      <c r="P570" s="80">
        <v>0.33400000000000002</v>
      </c>
      <c r="Q570" s="80">
        <v>0.61899999999999999</v>
      </c>
      <c r="S570" s="11" t="e">
        <f t="shared" si="8"/>
        <v>#N/A</v>
      </c>
    </row>
    <row r="571" spans="1:19" ht="15" thickBot="1" x14ac:dyDescent="0.35">
      <c r="A571" s="11">
        <v>570</v>
      </c>
      <c r="B571" s="84" t="s">
        <v>2863</v>
      </c>
      <c r="C571" s="46">
        <f>'DRAFT LIST'!D572</f>
        <v>0</v>
      </c>
      <c r="D571" s="79">
        <v>122</v>
      </c>
      <c r="E571" s="79">
        <v>12</v>
      </c>
      <c r="F571" s="79">
        <v>5</v>
      </c>
      <c r="G571" s="79">
        <v>16</v>
      </c>
      <c r="H571" s="79">
        <v>0</v>
      </c>
      <c r="I571" s="79">
        <v>0.2</v>
      </c>
      <c r="J571" s="79">
        <v>0.29599999999999999</v>
      </c>
      <c r="K571" s="79">
        <v>24</v>
      </c>
      <c r="L571" s="79">
        <v>6</v>
      </c>
      <c r="M571" s="79">
        <v>0</v>
      </c>
      <c r="N571" s="79">
        <v>17</v>
      </c>
      <c r="O571" s="79">
        <v>44</v>
      </c>
      <c r="P571" s="79">
        <v>0.35599999999999998</v>
      </c>
      <c r="Q571" s="79">
        <v>0.65200000000000002</v>
      </c>
      <c r="S571" s="11" t="e">
        <f t="shared" si="8"/>
        <v>#N/A</v>
      </c>
    </row>
    <row r="572" spans="1:19" ht="15" thickBot="1" x14ac:dyDescent="0.35">
      <c r="A572" s="11">
        <v>571</v>
      </c>
      <c r="B572" s="83" t="s">
        <v>2864</v>
      </c>
      <c r="C572" s="46">
        <f>'DRAFT LIST'!D573</f>
        <v>0</v>
      </c>
      <c r="D572" s="80">
        <v>170</v>
      </c>
      <c r="E572" s="80">
        <v>17</v>
      </c>
      <c r="F572" s="80">
        <v>2</v>
      </c>
      <c r="G572" s="80">
        <v>15</v>
      </c>
      <c r="H572" s="80">
        <v>1</v>
      </c>
      <c r="I572" s="80">
        <v>0.221</v>
      </c>
      <c r="J572" s="80">
        <v>0.28399999999999997</v>
      </c>
      <c r="K572" s="80">
        <v>37</v>
      </c>
      <c r="L572" s="80">
        <v>8</v>
      </c>
      <c r="M572" s="80">
        <v>1</v>
      </c>
      <c r="N572" s="80">
        <v>15</v>
      </c>
      <c r="O572" s="80">
        <v>48</v>
      </c>
      <c r="P572" s="80">
        <v>0.311</v>
      </c>
      <c r="Q572" s="80">
        <v>0.59499999999999997</v>
      </c>
      <c r="S572" s="11" t="e">
        <f t="shared" si="8"/>
        <v>#N/A</v>
      </c>
    </row>
    <row r="573" spans="1:19" ht="23.4" thickBot="1" x14ac:dyDescent="0.35">
      <c r="A573" s="11">
        <v>572</v>
      </c>
      <c r="B573" s="84" t="s">
        <v>2865</v>
      </c>
      <c r="C573" s="46">
        <f>'DRAFT LIST'!D574</f>
        <v>0</v>
      </c>
      <c r="D573" s="79">
        <v>184</v>
      </c>
      <c r="E573" s="79">
        <v>22</v>
      </c>
      <c r="F573" s="79">
        <v>4</v>
      </c>
      <c r="G573" s="79">
        <v>20</v>
      </c>
      <c r="H573" s="79">
        <v>5</v>
      </c>
      <c r="I573" s="79">
        <v>0.247</v>
      </c>
      <c r="J573" s="79">
        <v>0.29699999999999999</v>
      </c>
      <c r="K573" s="79">
        <v>45</v>
      </c>
      <c r="L573" s="79">
        <v>8</v>
      </c>
      <c r="M573" s="79">
        <v>1</v>
      </c>
      <c r="N573" s="79">
        <v>13</v>
      </c>
      <c r="O573" s="79">
        <v>39</v>
      </c>
      <c r="P573" s="79">
        <v>0.36499999999999999</v>
      </c>
      <c r="Q573" s="79">
        <v>0.66200000000000003</v>
      </c>
      <c r="S573" s="11" t="e">
        <f t="shared" si="8"/>
        <v>#N/A</v>
      </c>
    </row>
    <row r="574" spans="1:19" ht="15" thickBot="1" x14ac:dyDescent="0.35">
      <c r="A574" s="11">
        <v>573</v>
      </c>
      <c r="B574" s="83" t="s">
        <v>2866</v>
      </c>
      <c r="C574" s="46">
        <f>'DRAFT LIST'!D575</f>
        <v>0</v>
      </c>
      <c r="D574" s="80">
        <v>199</v>
      </c>
      <c r="E574" s="80">
        <v>17</v>
      </c>
      <c r="F574" s="80">
        <v>2</v>
      </c>
      <c r="G574" s="80">
        <v>16</v>
      </c>
      <c r="H574" s="80">
        <v>0</v>
      </c>
      <c r="I574" s="80">
        <v>0.22500000000000001</v>
      </c>
      <c r="J574" s="80">
        <v>0.26800000000000002</v>
      </c>
      <c r="K574" s="80">
        <v>45</v>
      </c>
      <c r="L574" s="80">
        <v>9</v>
      </c>
      <c r="M574" s="80">
        <v>0</v>
      </c>
      <c r="N574" s="80">
        <v>12</v>
      </c>
      <c r="O574" s="80">
        <v>43</v>
      </c>
      <c r="P574" s="80">
        <v>0.30599999999999999</v>
      </c>
      <c r="Q574" s="80">
        <v>0.57399999999999995</v>
      </c>
      <c r="S574" s="11" t="e">
        <f t="shared" si="8"/>
        <v>#N/A</v>
      </c>
    </row>
    <row r="575" spans="1:19" ht="15" thickBot="1" x14ac:dyDescent="0.35">
      <c r="A575" s="11">
        <v>574</v>
      </c>
      <c r="B575" s="84" t="s">
        <v>2867</v>
      </c>
      <c r="C575" s="46">
        <f>'DRAFT LIST'!D576</f>
        <v>0</v>
      </c>
      <c r="D575" s="79">
        <v>125</v>
      </c>
      <c r="E575" s="79">
        <v>13</v>
      </c>
      <c r="F575" s="79">
        <v>2</v>
      </c>
      <c r="G575" s="79">
        <v>14</v>
      </c>
      <c r="H575" s="79">
        <v>0</v>
      </c>
      <c r="I575" s="79">
        <v>0.23100000000000001</v>
      </c>
      <c r="J575" s="79">
        <v>0.27</v>
      </c>
      <c r="K575" s="79">
        <v>29</v>
      </c>
      <c r="L575" s="79">
        <v>7</v>
      </c>
      <c r="M575" s="79">
        <v>1</v>
      </c>
      <c r="N575" s="79">
        <v>7</v>
      </c>
      <c r="O575" s="79">
        <v>31</v>
      </c>
      <c r="P575" s="79">
        <v>0.35399999999999998</v>
      </c>
      <c r="Q575" s="79">
        <v>0.624</v>
      </c>
      <c r="S575" s="11" t="e">
        <f t="shared" si="8"/>
        <v>#N/A</v>
      </c>
    </row>
    <row r="576" spans="1:19" ht="15" thickBot="1" x14ac:dyDescent="0.35">
      <c r="A576" s="11">
        <v>575</v>
      </c>
      <c r="B576" s="83" t="s">
        <v>2868</v>
      </c>
      <c r="C576" s="46">
        <f>'DRAFT LIST'!D577</f>
        <v>0</v>
      </c>
      <c r="D576" s="80">
        <v>170</v>
      </c>
      <c r="E576" s="80">
        <v>21</v>
      </c>
      <c r="F576" s="80">
        <v>4</v>
      </c>
      <c r="G576" s="80">
        <v>18</v>
      </c>
      <c r="H576" s="80">
        <v>4</v>
      </c>
      <c r="I576" s="80">
        <v>0.26</v>
      </c>
      <c r="J576" s="80">
        <v>0.307</v>
      </c>
      <c r="K576" s="80">
        <v>44</v>
      </c>
      <c r="L576" s="80">
        <v>8</v>
      </c>
      <c r="M576" s="80">
        <v>1</v>
      </c>
      <c r="N576" s="80">
        <v>12</v>
      </c>
      <c r="O576" s="80">
        <v>41</v>
      </c>
      <c r="P576" s="80">
        <v>0.38400000000000001</v>
      </c>
      <c r="Q576" s="80">
        <v>0.69</v>
      </c>
      <c r="S576" s="11" t="e">
        <f t="shared" si="8"/>
        <v>#N/A</v>
      </c>
    </row>
    <row r="577" spans="1:19" ht="15" thickBot="1" x14ac:dyDescent="0.35">
      <c r="A577" s="11">
        <v>576</v>
      </c>
      <c r="B577" s="84" t="s">
        <v>2869</v>
      </c>
      <c r="C577" s="46">
        <f>'DRAFT LIST'!D578</f>
        <v>0</v>
      </c>
      <c r="D577" s="79">
        <v>122</v>
      </c>
      <c r="E577" s="79">
        <v>14</v>
      </c>
      <c r="F577" s="79">
        <v>3</v>
      </c>
      <c r="G577" s="79">
        <v>11</v>
      </c>
      <c r="H577" s="79">
        <v>1</v>
      </c>
      <c r="I577" s="79">
        <v>0.217</v>
      </c>
      <c r="J577" s="79">
        <v>0.27500000000000002</v>
      </c>
      <c r="K577" s="79">
        <v>27</v>
      </c>
      <c r="L577" s="79">
        <v>5</v>
      </c>
      <c r="M577" s="79">
        <v>0</v>
      </c>
      <c r="N577" s="79">
        <v>10</v>
      </c>
      <c r="O577" s="79">
        <v>35</v>
      </c>
      <c r="P577" s="79">
        <v>0.34100000000000003</v>
      </c>
      <c r="Q577" s="79">
        <v>0.61599999999999999</v>
      </c>
      <c r="S577" s="11" t="e">
        <f t="shared" si="8"/>
        <v>#N/A</v>
      </c>
    </row>
    <row r="578" spans="1:19" ht="15" thickBot="1" x14ac:dyDescent="0.35">
      <c r="A578" s="11">
        <v>577</v>
      </c>
      <c r="B578" s="83" t="s">
        <v>2870</v>
      </c>
      <c r="C578" s="46">
        <f>'DRAFT LIST'!D579</f>
        <v>0</v>
      </c>
      <c r="D578" s="80">
        <v>217</v>
      </c>
      <c r="E578" s="80">
        <v>21</v>
      </c>
      <c r="F578" s="80">
        <v>5</v>
      </c>
      <c r="G578" s="80">
        <v>21</v>
      </c>
      <c r="H578" s="80">
        <v>5</v>
      </c>
      <c r="I578" s="80">
        <v>0.23200000000000001</v>
      </c>
      <c r="J578" s="80">
        <v>0.28499999999999998</v>
      </c>
      <c r="K578" s="80">
        <v>50</v>
      </c>
      <c r="L578" s="80">
        <v>7</v>
      </c>
      <c r="M578" s="80">
        <v>2</v>
      </c>
      <c r="N578" s="80">
        <v>16</v>
      </c>
      <c r="O578" s="80">
        <v>53</v>
      </c>
      <c r="P578" s="80">
        <v>0.36799999999999999</v>
      </c>
      <c r="Q578" s="80">
        <v>0.65200000000000002</v>
      </c>
      <c r="S578" s="11" t="e">
        <f t="shared" si="8"/>
        <v>#N/A</v>
      </c>
    </row>
    <row r="579" spans="1:19" ht="15" thickBot="1" x14ac:dyDescent="0.35">
      <c r="A579" s="11">
        <v>578</v>
      </c>
      <c r="B579" s="84" t="s">
        <v>2871</v>
      </c>
      <c r="C579" s="46">
        <f>'DRAFT LIST'!D580</f>
        <v>0</v>
      </c>
      <c r="D579" s="79">
        <v>242</v>
      </c>
      <c r="E579" s="79">
        <v>26</v>
      </c>
      <c r="F579" s="79">
        <v>3</v>
      </c>
      <c r="G579" s="79">
        <v>21</v>
      </c>
      <c r="H579" s="79">
        <v>3</v>
      </c>
      <c r="I579" s="79">
        <v>0.246</v>
      </c>
      <c r="J579" s="79">
        <v>0.29899999999999999</v>
      </c>
      <c r="K579" s="79">
        <v>60</v>
      </c>
      <c r="L579" s="79">
        <v>9</v>
      </c>
      <c r="M579" s="79">
        <v>2</v>
      </c>
      <c r="N579" s="79">
        <v>18</v>
      </c>
      <c r="O579" s="79">
        <v>39</v>
      </c>
      <c r="P579" s="79">
        <v>0.33100000000000002</v>
      </c>
      <c r="Q579" s="79">
        <v>0.63</v>
      </c>
      <c r="S579" s="11" t="e">
        <f t="shared" ref="S579:S642" si="9">IF(MATCH(B579,$C$2:$C$760,0),"Y","N")</f>
        <v>#N/A</v>
      </c>
    </row>
    <row r="580" spans="1:19" ht="15" thickBot="1" x14ac:dyDescent="0.35">
      <c r="A580" s="11">
        <v>579</v>
      </c>
      <c r="B580" s="83" t="s">
        <v>2872</v>
      </c>
      <c r="C580" s="46">
        <f>'DRAFT LIST'!D581</f>
        <v>0</v>
      </c>
      <c r="D580" s="80">
        <v>109</v>
      </c>
      <c r="E580" s="80">
        <v>11</v>
      </c>
      <c r="F580" s="80">
        <v>2</v>
      </c>
      <c r="G580" s="80">
        <v>12</v>
      </c>
      <c r="H580" s="80">
        <v>1</v>
      </c>
      <c r="I580" s="80">
        <v>0.23599999999999999</v>
      </c>
      <c r="J580" s="80">
        <v>0.27900000000000003</v>
      </c>
      <c r="K580" s="80">
        <v>26</v>
      </c>
      <c r="L580" s="80">
        <v>7</v>
      </c>
      <c r="M580" s="80">
        <v>0</v>
      </c>
      <c r="N580" s="80">
        <v>7</v>
      </c>
      <c r="O580" s="80">
        <v>24</v>
      </c>
      <c r="P580" s="80">
        <v>0.35099999999999998</v>
      </c>
      <c r="Q580" s="80">
        <v>0.63</v>
      </c>
      <c r="S580" s="11" t="e">
        <f t="shared" si="9"/>
        <v>#N/A</v>
      </c>
    </row>
    <row r="581" spans="1:19" ht="15" thickBot="1" x14ac:dyDescent="0.35">
      <c r="A581" s="11">
        <v>580</v>
      </c>
      <c r="B581" s="84" t="s">
        <v>2873</v>
      </c>
      <c r="C581" s="46">
        <f>'DRAFT LIST'!D582</f>
        <v>0</v>
      </c>
      <c r="D581" s="79">
        <v>196</v>
      </c>
      <c r="E581" s="79">
        <v>20</v>
      </c>
      <c r="F581" s="79">
        <v>4</v>
      </c>
      <c r="G581" s="79">
        <v>20</v>
      </c>
      <c r="H581" s="79">
        <v>2</v>
      </c>
      <c r="I581" s="79">
        <v>0.26300000000000001</v>
      </c>
      <c r="J581" s="79">
        <v>0.28999999999999998</v>
      </c>
      <c r="K581" s="79">
        <v>52</v>
      </c>
      <c r="L581" s="79">
        <v>10</v>
      </c>
      <c r="M581" s="79">
        <v>0</v>
      </c>
      <c r="N581" s="79">
        <v>8</v>
      </c>
      <c r="O581" s="79">
        <v>32</v>
      </c>
      <c r="P581" s="79">
        <v>0.38100000000000001</v>
      </c>
      <c r="Q581" s="79">
        <v>0.67100000000000004</v>
      </c>
      <c r="S581" s="11" t="e">
        <f t="shared" si="9"/>
        <v>#N/A</v>
      </c>
    </row>
    <row r="582" spans="1:19" ht="15" thickBot="1" x14ac:dyDescent="0.35">
      <c r="A582" s="11">
        <v>581</v>
      </c>
      <c r="B582" s="83" t="s">
        <v>2874</v>
      </c>
      <c r="C582" s="46">
        <f>'DRAFT LIST'!D583</f>
        <v>0</v>
      </c>
      <c r="D582" s="80">
        <v>119</v>
      </c>
      <c r="E582" s="80">
        <v>12</v>
      </c>
      <c r="F582" s="80">
        <v>3</v>
      </c>
      <c r="G582" s="80">
        <v>13</v>
      </c>
      <c r="H582" s="80">
        <v>0</v>
      </c>
      <c r="I582" s="80">
        <v>0.22700000000000001</v>
      </c>
      <c r="J582" s="80">
        <v>0.26600000000000001</v>
      </c>
      <c r="K582" s="80">
        <v>27</v>
      </c>
      <c r="L582" s="80">
        <v>5</v>
      </c>
      <c r="M582" s="80">
        <v>0</v>
      </c>
      <c r="N582" s="80">
        <v>6</v>
      </c>
      <c r="O582" s="80">
        <v>25</v>
      </c>
      <c r="P582" s="80">
        <v>0.35599999999999998</v>
      </c>
      <c r="Q582" s="80">
        <v>0.622</v>
      </c>
      <c r="S582" s="11" t="e">
        <f t="shared" si="9"/>
        <v>#N/A</v>
      </c>
    </row>
    <row r="583" spans="1:19" ht="15" thickBot="1" x14ac:dyDescent="0.35">
      <c r="A583" s="11">
        <v>582</v>
      </c>
      <c r="B583" s="84" t="s">
        <v>2875</v>
      </c>
      <c r="C583" s="46">
        <f>'DRAFT LIST'!D584</f>
        <v>0</v>
      </c>
      <c r="D583" s="79">
        <v>212</v>
      </c>
      <c r="E583" s="79">
        <v>25</v>
      </c>
      <c r="F583" s="79">
        <v>4</v>
      </c>
      <c r="G583" s="79">
        <v>17</v>
      </c>
      <c r="H583" s="79">
        <v>9</v>
      </c>
      <c r="I583" s="79">
        <v>0.224</v>
      </c>
      <c r="J583" s="79">
        <v>0.28599999999999998</v>
      </c>
      <c r="K583" s="79">
        <v>48</v>
      </c>
      <c r="L583" s="79">
        <v>9</v>
      </c>
      <c r="M583" s="79">
        <v>2</v>
      </c>
      <c r="N583" s="79">
        <v>19</v>
      </c>
      <c r="O583" s="79">
        <v>72</v>
      </c>
      <c r="P583" s="79">
        <v>0.34599999999999997</v>
      </c>
      <c r="Q583" s="79">
        <v>0.63200000000000001</v>
      </c>
      <c r="S583" s="11" t="e">
        <f t="shared" si="9"/>
        <v>#N/A</v>
      </c>
    </row>
    <row r="584" spans="1:19" ht="24" thickBot="1" x14ac:dyDescent="0.35">
      <c r="A584" s="11">
        <v>583</v>
      </c>
      <c r="B584" s="83" t="s">
        <v>2876</v>
      </c>
      <c r="C584" s="46">
        <f>'DRAFT LIST'!D585</f>
        <v>0</v>
      </c>
      <c r="D584" s="80">
        <v>184</v>
      </c>
      <c r="E584" s="80">
        <v>20</v>
      </c>
      <c r="F584" s="80">
        <v>6</v>
      </c>
      <c r="G584" s="80">
        <v>23</v>
      </c>
      <c r="H584" s="80">
        <v>2</v>
      </c>
      <c r="I584" s="80">
        <v>0.25900000000000001</v>
      </c>
      <c r="J584" s="80">
        <v>0.30499999999999999</v>
      </c>
      <c r="K584" s="80">
        <v>48</v>
      </c>
      <c r="L584" s="80">
        <v>10</v>
      </c>
      <c r="M584" s="80">
        <v>1</v>
      </c>
      <c r="N584" s="80">
        <v>12</v>
      </c>
      <c r="O584" s="80">
        <v>36</v>
      </c>
      <c r="P584" s="80">
        <v>0.438</v>
      </c>
      <c r="Q584" s="80">
        <v>0.74299999999999999</v>
      </c>
      <c r="S584" s="11" t="e">
        <f t="shared" si="9"/>
        <v>#N/A</v>
      </c>
    </row>
    <row r="585" spans="1:19" ht="15" thickBot="1" x14ac:dyDescent="0.35">
      <c r="A585" s="11">
        <v>584</v>
      </c>
      <c r="B585" s="84" t="s">
        <v>2877</v>
      </c>
      <c r="C585" s="46">
        <f>'DRAFT LIST'!D586</f>
        <v>0</v>
      </c>
      <c r="D585" s="79">
        <v>156</v>
      </c>
      <c r="E585" s="79">
        <v>18</v>
      </c>
      <c r="F585" s="79">
        <v>6</v>
      </c>
      <c r="G585" s="79">
        <v>20</v>
      </c>
      <c r="H585" s="79">
        <v>1</v>
      </c>
      <c r="I585" s="79">
        <v>0.24099999999999999</v>
      </c>
      <c r="J585" s="79">
        <v>0.27600000000000002</v>
      </c>
      <c r="K585" s="79">
        <v>38</v>
      </c>
      <c r="L585" s="79">
        <v>6</v>
      </c>
      <c r="M585" s="79">
        <v>1</v>
      </c>
      <c r="N585" s="79">
        <v>8</v>
      </c>
      <c r="O585" s="79">
        <v>35</v>
      </c>
      <c r="P585" s="79">
        <v>0.40500000000000003</v>
      </c>
      <c r="Q585" s="79">
        <v>0.68</v>
      </c>
      <c r="S585" s="11" t="e">
        <f t="shared" si="9"/>
        <v>#N/A</v>
      </c>
    </row>
    <row r="586" spans="1:19" ht="15" thickBot="1" x14ac:dyDescent="0.35">
      <c r="A586" s="11">
        <v>585</v>
      </c>
      <c r="B586" s="83" t="s">
        <v>2878</v>
      </c>
      <c r="C586" s="46">
        <f>'DRAFT LIST'!D587</f>
        <v>0</v>
      </c>
      <c r="D586" s="80">
        <v>220</v>
      </c>
      <c r="E586" s="80">
        <v>25</v>
      </c>
      <c r="F586" s="80">
        <v>5</v>
      </c>
      <c r="G586" s="80">
        <v>22</v>
      </c>
      <c r="H586" s="80">
        <v>2</v>
      </c>
      <c r="I586" s="80">
        <v>0.23799999999999999</v>
      </c>
      <c r="J586" s="80">
        <v>0.3</v>
      </c>
      <c r="K586" s="80">
        <v>52</v>
      </c>
      <c r="L586" s="80">
        <v>9</v>
      </c>
      <c r="M586" s="80">
        <v>1</v>
      </c>
      <c r="N586" s="80">
        <v>19</v>
      </c>
      <c r="O586" s="80">
        <v>63</v>
      </c>
      <c r="P586" s="80">
        <v>0.35399999999999998</v>
      </c>
      <c r="Q586" s="80">
        <v>0.65300000000000002</v>
      </c>
      <c r="S586" s="11" t="e">
        <f t="shared" si="9"/>
        <v>#N/A</v>
      </c>
    </row>
    <row r="587" spans="1:19" ht="15" thickBot="1" x14ac:dyDescent="0.35">
      <c r="A587" s="11">
        <v>586</v>
      </c>
      <c r="B587" s="84" t="s">
        <v>2879</v>
      </c>
      <c r="C587" s="46">
        <f>'DRAFT LIST'!D588</f>
        <v>0</v>
      </c>
      <c r="D587" s="79">
        <v>166</v>
      </c>
      <c r="E587" s="79">
        <v>22</v>
      </c>
      <c r="F587" s="79">
        <v>6</v>
      </c>
      <c r="G587" s="79">
        <v>22</v>
      </c>
      <c r="H587" s="79">
        <v>1</v>
      </c>
      <c r="I587" s="79">
        <v>0.25700000000000001</v>
      </c>
      <c r="J587" s="79">
        <v>0.316</v>
      </c>
      <c r="K587" s="79">
        <v>43</v>
      </c>
      <c r="L587" s="79">
        <v>9</v>
      </c>
      <c r="M587" s="79">
        <v>0</v>
      </c>
      <c r="N587" s="79">
        <v>14</v>
      </c>
      <c r="O587" s="79">
        <v>50</v>
      </c>
      <c r="P587" s="79">
        <v>0.42799999999999999</v>
      </c>
      <c r="Q587" s="79">
        <v>0.74299999999999999</v>
      </c>
      <c r="S587" s="11" t="e">
        <f t="shared" si="9"/>
        <v>#N/A</v>
      </c>
    </row>
    <row r="588" spans="1:19" ht="15" thickBot="1" x14ac:dyDescent="0.35">
      <c r="A588" s="11">
        <v>587</v>
      </c>
      <c r="B588" s="83" t="s">
        <v>2880</v>
      </c>
      <c r="C588" s="46">
        <f>'DRAFT LIST'!D589</f>
        <v>0</v>
      </c>
      <c r="D588" s="80">
        <v>130</v>
      </c>
      <c r="E588" s="80">
        <v>14</v>
      </c>
      <c r="F588" s="80">
        <v>3</v>
      </c>
      <c r="G588" s="80">
        <v>13</v>
      </c>
      <c r="H588" s="80">
        <v>0</v>
      </c>
      <c r="I588" s="80">
        <v>0.219</v>
      </c>
      <c r="J588" s="80">
        <v>0.27</v>
      </c>
      <c r="K588" s="80">
        <v>28</v>
      </c>
      <c r="L588" s="80">
        <v>6</v>
      </c>
      <c r="M588" s="80">
        <v>0</v>
      </c>
      <c r="N588" s="80">
        <v>9</v>
      </c>
      <c r="O588" s="80">
        <v>33</v>
      </c>
      <c r="P588" s="80">
        <v>0.34699999999999998</v>
      </c>
      <c r="Q588" s="80">
        <v>0.61699999999999999</v>
      </c>
      <c r="S588" s="11" t="e">
        <f t="shared" si="9"/>
        <v>#N/A</v>
      </c>
    </row>
    <row r="589" spans="1:19" ht="15" thickBot="1" x14ac:dyDescent="0.35">
      <c r="A589" s="11">
        <v>588</v>
      </c>
      <c r="B589" s="84" t="s">
        <v>2881</v>
      </c>
      <c r="C589" s="46">
        <f>'DRAFT LIST'!D590</f>
        <v>0</v>
      </c>
      <c r="D589" s="79">
        <v>192</v>
      </c>
      <c r="E589" s="79">
        <v>20</v>
      </c>
      <c r="F589" s="79">
        <v>4</v>
      </c>
      <c r="G589" s="79">
        <v>22</v>
      </c>
      <c r="H589" s="79">
        <v>3</v>
      </c>
      <c r="I589" s="79">
        <v>0.253</v>
      </c>
      <c r="J589" s="79">
        <v>0.29099999999999998</v>
      </c>
      <c r="K589" s="79">
        <v>48</v>
      </c>
      <c r="L589" s="79">
        <v>10</v>
      </c>
      <c r="M589" s="79">
        <v>1</v>
      </c>
      <c r="N589" s="79">
        <v>10</v>
      </c>
      <c r="O589" s="79">
        <v>40</v>
      </c>
      <c r="P589" s="79">
        <v>0.379</v>
      </c>
      <c r="Q589" s="79">
        <v>0.67</v>
      </c>
      <c r="S589" s="11" t="e">
        <f t="shared" si="9"/>
        <v>#N/A</v>
      </c>
    </row>
    <row r="590" spans="1:19" ht="15" thickBot="1" x14ac:dyDescent="0.35">
      <c r="A590" s="11">
        <v>589</v>
      </c>
      <c r="B590" s="83" t="s">
        <v>2882</v>
      </c>
      <c r="C590" s="46">
        <f>'DRAFT LIST'!D591</f>
        <v>0</v>
      </c>
      <c r="D590" s="80">
        <v>162</v>
      </c>
      <c r="E590" s="80">
        <v>22</v>
      </c>
      <c r="F590" s="80">
        <v>6</v>
      </c>
      <c r="G590" s="80">
        <v>20</v>
      </c>
      <c r="H590" s="80">
        <v>3</v>
      </c>
      <c r="I590" s="80">
        <v>0.22800000000000001</v>
      </c>
      <c r="J590" s="80">
        <v>0.3</v>
      </c>
      <c r="K590" s="80">
        <v>37</v>
      </c>
      <c r="L590" s="80">
        <v>8</v>
      </c>
      <c r="M590" s="80">
        <v>1</v>
      </c>
      <c r="N590" s="80">
        <v>17</v>
      </c>
      <c r="O590" s="80">
        <v>49</v>
      </c>
      <c r="P590" s="80">
        <v>0.39600000000000002</v>
      </c>
      <c r="Q590" s="80">
        <v>0.69599999999999995</v>
      </c>
      <c r="S590" s="11" t="e">
        <f t="shared" si="9"/>
        <v>#N/A</v>
      </c>
    </row>
    <row r="591" spans="1:19" ht="15" thickBot="1" x14ac:dyDescent="0.35">
      <c r="A591" s="11">
        <v>590</v>
      </c>
      <c r="B591" s="84" t="s">
        <v>2883</v>
      </c>
      <c r="C591" s="46">
        <f>'DRAFT LIST'!D592</f>
        <v>0</v>
      </c>
      <c r="D591" s="79">
        <v>169</v>
      </c>
      <c r="E591" s="79">
        <v>20</v>
      </c>
      <c r="F591" s="79">
        <v>6</v>
      </c>
      <c r="G591" s="79">
        <v>21</v>
      </c>
      <c r="H591" s="79">
        <v>1</v>
      </c>
      <c r="I591" s="79">
        <v>0.22800000000000001</v>
      </c>
      <c r="J591" s="79">
        <v>0.27100000000000002</v>
      </c>
      <c r="K591" s="79">
        <v>39</v>
      </c>
      <c r="L591" s="79">
        <v>8</v>
      </c>
      <c r="M591" s="79">
        <v>1</v>
      </c>
      <c r="N591" s="79">
        <v>10</v>
      </c>
      <c r="O591" s="79">
        <v>50</v>
      </c>
      <c r="P591" s="79">
        <v>0.38400000000000001</v>
      </c>
      <c r="Q591" s="79">
        <v>0.65500000000000003</v>
      </c>
      <c r="S591" s="11" t="e">
        <f t="shared" si="9"/>
        <v>#N/A</v>
      </c>
    </row>
    <row r="592" spans="1:19" ht="15" thickBot="1" x14ac:dyDescent="0.35">
      <c r="A592" s="11">
        <v>591</v>
      </c>
      <c r="B592" s="83" t="s">
        <v>2884</v>
      </c>
      <c r="C592" s="46">
        <f>'DRAFT LIST'!D593</f>
        <v>0</v>
      </c>
      <c r="D592" s="80">
        <v>116</v>
      </c>
      <c r="E592" s="80">
        <v>12</v>
      </c>
      <c r="F592" s="80">
        <v>4</v>
      </c>
      <c r="G592" s="80">
        <v>13</v>
      </c>
      <c r="H592" s="80">
        <v>0</v>
      </c>
      <c r="I592" s="80">
        <v>0.20799999999999999</v>
      </c>
      <c r="J592" s="80">
        <v>0.252</v>
      </c>
      <c r="K592" s="80">
        <v>24</v>
      </c>
      <c r="L592" s="80">
        <v>5</v>
      </c>
      <c r="M592" s="80">
        <v>0</v>
      </c>
      <c r="N592" s="80">
        <v>7</v>
      </c>
      <c r="O592" s="80">
        <v>38</v>
      </c>
      <c r="P592" s="80">
        <v>0.33700000000000002</v>
      </c>
      <c r="Q592" s="80">
        <v>0.58899999999999997</v>
      </c>
      <c r="S592" s="11" t="e">
        <f t="shared" si="9"/>
        <v>#N/A</v>
      </c>
    </row>
    <row r="593" spans="1:19" ht="15" thickBot="1" x14ac:dyDescent="0.35">
      <c r="A593" s="11">
        <v>592</v>
      </c>
      <c r="B593" s="84" t="s">
        <v>2885</v>
      </c>
      <c r="C593" s="46">
        <f>'DRAFT LIST'!D594</f>
        <v>0</v>
      </c>
      <c r="D593" s="79">
        <v>180</v>
      </c>
      <c r="E593" s="79">
        <v>23</v>
      </c>
      <c r="F593" s="79">
        <v>3</v>
      </c>
      <c r="G593" s="79">
        <v>19</v>
      </c>
      <c r="H593" s="79">
        <v>2</v>
      </c>
      <c r="I593" s="79">
        <v>0.24299999999999999</v>
      </c>
      <c r="J593" s="79">
        <v>0.32500000000000001</v>
      </c>
      <c r="K593" s="79">
        <v>44</v>
      </c>
      <c r="L593" s="79">
        <v>7</v>
      </c>
      <c r="M593" s="79">
        <v>1</v>
      </c>
      <c r="N593" s="79">
        <v>22</v>
      </c>
      <c r="O593" s="79">
        <v>36</v>
      </c>
      <c r="P593" s="79">
        <v>0.371</v>
      </c>
      <c r="Q593" s="79">
        <v>0.69599999999999995</v>
      </c>
      <c r="S593" s="11" t="e">
        <f t="shared" si="9"/>
        <v>#N/A</v>
      </c>
    </row>
    <row r="594" spans="1:19" ht="15" thickBot="1" x14ac:dyDescent="0.35">
      <c r="A594" s="11">
        <v>593</v>
      </c>
      <c r="B594" s="83" t="s">
        <v>2886</v>
      </c>
      <c r="C594" s="46">
        <f>'DRAFT LIST'!D595</f>
        <v>0</v>
      </c>
      <c r="D594" s="80">
        <v>156</v>
      </c>
      <c r="E594" s="80">
        <v>16</v>
      </c>
      <c r="F594" s="80">
        <v>3</v>
      </c>
      <c r="G594" s="80">
        <v>15</v>
      </c>
      <c r="H594" s="80">
        <v>0</v>
      </c>
      <c r="I594" s="80">
        <v>0.20499999999999999</v>
      </c>
      <c r="J594" s="80">
        <v>0.25800000000000001</v>
      </c>
      <c r="K594" s="80">
        <v>32</v>
      </c>
      <c r="L594" s="80">
        <v>8</v>
      </c>
      <c r="M594" s="80">
        <v>1</v>
      </c>
      <c r="N594" s="80">
        <v>11</v>
      </c>
      <c r="O594" s="80">
        <v>49</v>
      </c>
      <c r="P594" s="80">
        <v>0.32200000000000001</v>
      </c>
      <c r="Q594" s="80">
        <v>0.57899999999999996</v>
      </c>
      <c r="S594" s="11" t="e">
        <f t="shared" si="9"/>
        <v>#N/A</v>
      </c>
    </row>
    <row r="595" spans="1:19" ht="15" thickBot="1" x14ac:dyDescent="0.35">
      <c r="A595" s="11">
        <v>594</v>
      </c>
      <c r="B595" s="84" t="s">
        <v>2887</v>
      </c>
      <c r="C595" s="46">
        <f>'DRAFT LIST'!D596</f>
        <v>0</v>
      </c>
      <c r="D595" s="79">
        <v>192</v>
      </c>
      <c r="E595" s="79">
        <v>23</v>
      </c>
      <c r="F595" s="79">
        <v>8</v>
      </c>
      <c r="G595" s="79">
        <v>23</v>
      </c>
      <c r="H595" s="79">
        <v>0</v>
      </c>
      <c r="I595" s="79">
        <v>0.20599999999999999</v>
      </c>
      <c r="J595" s="79">
        <v>0.27</v>
      </c>
      <c r="K595" s="79">
        <v>40</v>
      </c>
      <c r="L595" s="79">
        <v>8</v>
      </c>
      <c r="M595" s="79">
        <v>1</v>
      </c>
      <c r="N595" s="79">
        <v>17</v>
      </c>
      <c r="O595" s="79">
        <v>78</v>
      </c>
      <c r="P595" s="79">
        <v>0.39</v>
      </c>
      <c r="Q595" s="79">
        <v>0.66</v>
      </c>
      <c r="S595" s="11" t="e">
        <f t="shared" si="9"/>
        <v>#N/A</v>
      </c>
    </row>
    <row r="596" spans="1:19" ht="15" thickBot="1" x14ac:dyDescent="0.35">
      <c r="A596" s="11">
        <v>595</v>
      </c>
      <c r="B596" s="83" t="s">
        <v>2888</v>
      </c>
      <c r="C596" s="46">
        <f>'DRAFT LIST'!D597</f>
        <v>0</v>
      </c>
      <c r="D596" s="80">
        <v>107</v>
      </c>
      <c r="E596" s="80">
        <v>10</v>
      </c>
      <c r="F596" s="80">
        <v>2</v>
      </c>
      <c r="G596" s="80">
        <v>12</v>
      </c>
      <c r="H596" s="80">
        <v>0</v>
      </c>
      <c r="I596" s="80">
        <v>0.24</v>
      </c>
      <c r="J596" s="80">
        <v>0.28899999999999998</v>
      </c>
      <c r="K596" s="80">
        <v>26</v>
      </c>
      <c r="L596" s="80">
        <v>5</v>
      </c>
      <c r="M596" s="80">
        <v>0</v>
      </c>
      <c r="N596" s="80">
        <v>7</v>
      </c>
      <c r="O596" s="80">
        <v>22</v>
      </c>
      <c r="P596" s="80">
        <v>0.32700000000000001</v>
      </c>
      <c r="Q596" s="80">
        <v>0.61599999999999999</v>
      </c>
      <c r="S596" s="11" t="e">
        <f t="shared" si="9"/>
        <v>#N/A</v>
      </c>
    </row>
    <row r="597" spans="1:19" ht="15" thickBot="1" x14ac:dyDescent="0.35">
      <c r="A597" s="11">
        <v>596</v>
      </c>
      <c r="B597" s="84" t="s">
        <v>2889</v>
      </c>
      <c r="C597" s="46">
        <f>'DRAFT LIST'!D598</f>
        <v>0</v>
      </c>
      <c r="D597" s="79">
        <v>115</v>
      </c>
      <c r="E597" s="79">
        <v>12</v>
      </c>
      <c r="F597" s="79">
        <v>3</v>
      </c>
      <c r="G597" s="79">
        <v>11</v>
      </c>
      <c r="H597" s="79">
        <v>0</v>
      </c>
      <c r="I597" s="79">
        <v>0.22500000000000001</v>
      </c>
      <c r="J597" s="79">
        <v>0.27300000000000002</v>
      </c>
      <c r="K597" s="79">
        <v>26</v>
      </c>
      <c r="L597" s="79">
        <v>7</v>
      </c>
      <c r="M597" s="79">
        <v>0</v>
      </c>
      <c r="N597" s="79">
        <v>8</v>
      </c>
      <c r="O597" s="79">
        <v>36</v>
      </c>
      <c r="P597" s="79">
        <v>0.34599999999999997</v>
      </c>
      <c r="Q597" s="79">
        <v>0.61899999999999999</v>
      </c>
      <c r="S597" s="11" t="e">
        <f t="shared" si="9"/>
        <v>#N/A</v>
      </c>
    </row>
    <row r="598" spans="1:19" ht="15" thickBot="1" x14ac:dyDescent="0.35">
      <c r="A598" s="11">
        <v>597</v>
      </c>
      <c r="B598" s="83" t="s">
        <v>2890</v>
      </c>
      <c r="C598" s="46">
        <f>'DRAFT LIST'!D599</f>
        <v>0</v>
      </c>
      <c r="D598" s="80">
        <v>206</v>
      </c>
      <c r="E598" s="80">
        <v>24</v>
      </c>
      <c r="F598" s="80">
        <v>2</v>
      </c>
      <c r="G598" s="80">
        <v>19</v>
      </c>
      <c r="H598" s="80">
        <v>4</v>
      </c>
      <c r="I598" s="80">
        <v>0.252</v>
      </c>
      <c r="J598" s="80">
        <v>0.29599999999999999</v>
      </c>
      <c r="K598" s="80">
        <v>52</v>
      </c>
      <c r="L598" s="80">
        <v>9</v>
      </c>
      <c r="M598" s="80">
        <v>2</v>
      </c>
      <c r="N598" s="80">
        <v>13</v>
      </c>
      <c r="O598" s="80">
        <v>20</v>
      </c>
      <c r="P598" s="80">
        <v>0.35</v>
      </c>
      <c r="Q598" s="80">
        <v>0.64600000000000002</v>
      </c>
      <c r="S598" s="11" t="e">
        <f t="shared" si="9"/>
        <v>#N/A</v>
      </c>
    </row>
    <row r="599" spans="1:19" ht="15" thickBot="1" x14ac:dyDescent="0.35">
      <c r="A599" s="11">
        <v>598</v>
      </c>
      <c r="B599" s="84" t="s">
        <v>2891</v>
      </c>
      <c r="C599" s="46">
        <f>'DRAFT LIST'!D600</f>
        <v>0</v>
      </c>
      <c r="D599" s="79">
        <v>104</v>
      </c>
      <c r="E599" s="79">
        <v>12</v>
      </c>
      <c r="F599" s="79">
        <v>3</v>
      </c>
      <c r="G599" s="79">
        <v>11</v>
      </c>
      <c r="H599" s="79">
        <v>1</v>
      </c>
      <c r="I599" s="79">
        <v>0.21299999999999999</v>
      </c>
      <c r="J599" s="79">
        <v>0.312</v>
      </c>
      <c r="K599" s="79">
        <v>22</v>
      </c>
      <c r="L599" s="79">
        <v>8</v>
      </c>
      <c r="M599" s="79">
        <v>1</v>
      </c>
      <c r="N599" s="79">
        <v>15</v>
      </c>
      <c r="O599" s="79">
        <v>35</v>
      </c>
      <c r="P599" s="79">
        <v>0.35499999999999998</v>
      </c>
      <c r="Q599" s="79">
        <v>0.66700000000000004</v>
      </c>
      <c r="S599" s="11" t="e">
        <f t="shared" si="9"/>
        <v>#N/A</v>
      </c>
    </row>
    <row r="600" spans="1:19" ht="15" thickBot="1" x14ac:dyDescent="0.35">
      <c r="A600" s="11">
        <v>599</v>
      </c>
      <c r="B600" s="83" t="s">
        <v>2892</v>
      </c>
      <c r="C600" s="46">
        <f>'DRAFT LIST'!D601</f>
        <v>0</v>
      </c>
      <c r="D600" s="80">
        <v>191</v>
      </c>
      <c r="E600" s="80">
        <v>20</v>
      </c>
      <c r="F600" s="80">
        <v>3</v>
      </c>
      <c r="G600" s="80">
        <v>20</v>
      </c>
      <c r="H600" s="80">
        <v>1</v>
      </c>
      <c r="I600" s="80">
        <v>0.25600000000000001</v>
      </c>
      <c r="J600" s="80">
        <v>0.28599999999999998</v>
      </c>
      <c r="K600" s="80">
        <v>49</v>
      </c>
      <c r="L600" s="80">
        <v>11</v>
      </c>
      <c r="M600" s="80">
        <v>1</v>
      </c>
      <c r="N600" s="80">
        <v>8</v>
      </c>
      <c r="O600" s="80">
        <v>36</v>
      </c>
      <c r="P600" s="80">
        <v>0.34799999999999998</v>
      </c>
      <c r="Q600" s="80">
        <v>0.63500000000000001</v>
      </c>
      <c r="S600" s="11" t="e">
        <f t="shared" si="9"/>
        <v>#N/A</v>
      </c>
    </row>
    <row r="601" spans="1:19" ht="15" thickBot="1" x14ac:dyDescent="0.35">
      <c r="A601" s="11">
        <v>600</v>
      </c>
      <c r="B601" s="84" t="s">
        <v>2893</v>
      </c>
      <c r="C601" s="46">
        <f>'DRAFT LIST'!D602</f>
        <v>0</v>
      </c>
      <c r="D601" s="79">
        <v>201</v>
      </c>
      <c r="E601" s="79">
        <v>23</v>
      </c>
      <c r="F601" s="79">
        <v>8</v>
      </c>
      <c r="G601" s="79">
        <v>24</v>
      </c>
      <c r="H601" s="79">
        <v>2</v>
      </c>
      <c r="I601" s="79">
        <v>0.21</v>
      </c>
      <c r="J601" s="79">
        <v>0.27</v>
      </c>
      <c r="K601" s="79">
        <v>42</v>
      </c>
      <c r="L601" s="79">
        <v>10</v>
      </c>
      <c r="M601" s="79">
        <v>1</v>
      </c>
      <c r="N601" s="79">
        <v>16</v>
      </c>
      <c r="O601" s="79">
        <v>70</v>
      </c>
      <c r="P601" s="79">
        <v>0.376</v>
      </c>
      <c r="Q601" s="79">
        <v>0.64500000000000002</v>
      </c>
      <c r="S601" s="11" t="e">
        <f t="shared" si="9"/>
        <v>#N/A</v>
      </c>
    </row>
    <row r="602" spans="1:19" ht="15" thickBot="1" x14ac:dyDescent="0.35">
      <c r="A602" s="11">
        <v>601</v>
      </c>
      <c r="B602" s="83" t="s">
        <v>2894</v>
      </c>
      <c r="C602" s="46">
        <f>'DRAFT LIST'!D603</f>
        <v>0</v>
      </c>
      <c r="D602" s="80">
        <v>208</v>
      </c>
      <c r="E602" s="80">
        <v>22</v>
      </c>
      <c r="F602" s="80">
        <v>4</v>
      </c>
      <c r="G602" s="80">
        <v>19</v>
      </c>
      <c r="H602" s="80">
        <v>4</v>
      </c>
      <c r="I602" s="80">
        <v>0.246</v>
      </c>
      <c r="J602" s="80">
        <v>0.29499999999999998</v>
      </c>
      <c r="K602" s="80">
        <v>51</v>
      </c>
      <c r="L602" s="80">
        <v>11</v>
      </c>
      <c r="M602" s="80">
        <v>2</v>
      </c>
      <c r="N602" s="80">
        <v>15</v>
      </c>
      <c r="O602" s="80">
        <v>38</v>
      </c>
      <c r="P602" s="80">
        <v>0.36899999999999999</v>
      </c>
      <c r="Q602" s="80">
        <v>0.66400000000000003</v>
      </c>
      <c r="S602" s="11" t="e">
        <f t="shared" si="9"/>
        <v>#N/A</v>
      </c>
    </row>
    <row r="603" spans="1:19" ht="24" thickBot="1" x14ac:dyDescent="0.35">
      <c r="A603" s="11">
        <v>602</v>
      </c>
      <c r="B603" s="84" t="s">
        <v>2895</v>
      </c>
      <c r="C603" s="46">
        <f>'DRAFT LIST'!D604</f>
        <v>0</v>
      </c>
      <c r="D603" s="79">
        <v>169</v>
      </c>
      <c r="E603" s="79">
        <v>21</v>
      </c>
      <c r="F603" s="79">
        <v>2</v>
      </c>
      <c r="G603" s="79">
        <v>16</v>
      </c>
      <c r="H603" s="79">
        <v>5</v>
      </c>
      <c r="I603" s="79">
        <v>0.251</v>
      </c>
      <c r="J603" s="79">
        <v>0.309</v>
      </c>
      <c r="K603" s="79">
        <v>42</v>
      </c>
      <c r="L603" s="79">
        <v>9</v>
      </c>
      <c r="M603" s="79">
        <v>2</v>
      </c>
      <c r="N603" s="79">
        <v>14</v>
      </c>
      <c r="O603" s="79">
        <v>40</v>
      </c>
      <c r="P603" s="79">
        <v>0.35199999999999998</v>
      </c>
      <c r="Q603" s="79">
        <v>0.66</v>
      </c>
      <c r="S603" s="11" t="e">
        <f t="shared" si="9"/>
        <v>#N/A</v>
      </c>
    </row>
    <row r="604" spans="1:19" ht="15" thickBot="1" x14ac:dyDescent="0.35">
      <c r="A604" s="11">
        <v>603</v>
      </c>
      <c r="B604" s="83" t="s">
        <v>2896</v>
      </c>
      <c r="C604" s="46">
        <f>'DRAFT LIST'!D605</f>
        <v>0</v>
      </c>
      <c r="D604" s="80">
        <v>111</v>
      </c>
      <c r="E604" s="80">
        <v>12</v>
      </c>
      <c r="F604" s="80">
        <v>2</v>
      </c>
      <c r="G604" s="80">
        <v>12</v>
      </c>
      <c r="H604" s="80">
        <v>1</v>
      </c>
      <c r="I604" s="80">
        <v>0.219</v>
      </c>
      <c r="J604" s="80">
        <v>0.27500000000000002</v>
      </c>
      <c r="K604" s="80">
        <v>24</v>
      </c>
      <c r="L604" s="80">
        <v>4</v>
      </c>
      <c r="M604" s="80">
        <v>0</v>
      </c>
      <c r="N604" s="80">
        <v>9</v>
      </c>
      <c r="O604" s="80">
        <v>30</v>
      </c>
      <c r="P604" s="80">
        <v>0.32600000000000001</v>
      </c>
      <c r="Q604" s="80">
        <v>0.60099999999999998</v>
      </c>
      <c r="S604" s="11" t="e">
        <f t="shared" si="9"/>
        <v>#N/A</v>
      </c>
    </row>
    <row r="605" spans="1:19" ht="15" thickBot="1" x14ac:dyDescent="0.35">
      <c r="A605" s="11">
        <v>604</v>
      </c>
      <c r="B605" s="84" t="s">
        <v>2897</v>
      </c>
      <c r="C605" s="46">
        <f>'DRAFT LIST'!D606</f>
        <v>0</v>
      </c>
      <c r="D605" s="79">
        <v>100</v>
      </c>
      <c r="E605" s="79">
        <v>10</v>
      </c>
      <c r="F605" s="79">
        <v>3</v>
      </c>
      <c r="G605" s="79">
        <v>12</v>
      </c>
      <c r="H605" s="79">
        <v>0</v>
      </c>
      <c r="I605" s="79">
        <v>0.22</v>
      </c>
      <c r="J605" s="79">
        <v>0.28299999999999997</v>
      </c>
      <c r="K605" s="79">
        <v>22</v>
      </c>
      <c r="L605" s="79">
        <v>8</v>
      </c>
      <c r="M605" s="79">
        <v>1</v>
      </c>
      <c r="N605" s="79">
        <v>9</v>
      </c>
      <c r="O605" s="79">
        <v>26</v>
      </c>
      <c r="P605" s="79">
        <v>0.37</v>
      </c>
      <c r="Q605" s="79">
        <v>0.65300000000000002</v>
      </c>
      <c r="S605" s="11" t="e">
        <f t="shared" si="9"/>
        <v>#N/A</v>
      </c>
    </row>
    <row r="606" spans="1:19" ht="15" thickBot="1" x14ac:dyDescent="0.35">
      <c r="A606" s="11">
        <v>605</v>
      </c>
      <c r="B606" s="83" t="s">
        <v>2898</v>
      </c>
      <c r="C606" s="46">
        <f>'DRAFT LIST'!D607</f>
        <v>0</v>
      </c>
      <c r="D606" s="80">
        <v>212</v>
      </c>
      <c r="E606" s="80">
        <v>24</v>
      </c>
      <c r="F606" s="80">
        <v>5</v>
      </c>
      <c r="G606" s="80">
        <v>22</v>
      </c>
      <c r="H606" s="80">
        <v>4</v>
      </c>
      <c r="I606" s="80">
        <v>0.222</v>
      </c>
      <c r="J606" s="80">
        <v>0.28299999999999997</v>
      </c>
      <c r="K606" s="80">
        <v>47</v>
      </c>
      <c r="L606" s="80">
        <v>9</v>
      </c>
      <c r="M606" s="80">
        <v>3</v>
      </c>
      <c r="N606" s="80">
        <v>18</v>
      </c>
      <c r="O606" s="80">
        <v>65</v>
      </c>
      <c r="P606" s="80">
        <v>0.35399999999999998</v>
      </c>
      <c r="Q606" s="80">
        <v>0.63700000000000001</v>
      </c>
      <c r="S606" s="11" t="e">
        <f t="shared" si="9"/>
        <v>#N/A</v>
      </c>
    </row>
    <row r="607" spans="1:19" ht="24" thickBot="1" x14ac:dyDescent="0.35">
      <c r="A607" s="11">
        <v>606</v>
      </c>
      <c r="B607" s="84" t="s">
        <v>2899</v>
      </c>
      <c r="C607" s="46">
        <f>'DRAFT LIST'!D608</f>
        <v>0</v>
      </c>
      <c r="D607" s="79">
        <v>192</v>
      </c>
      <c r="E607" s="79">
        <v>23</v>
      </c>
      <c r="F607" s="79">
        <v>2</v>
      </c>
      <c r="G607" s="79">
        <v>16</v>
      </c>
      <c r="H607" s="79">
        <v>6</v>
      </c>
      <c r="I607" s="79">
        <v>0.249</v>
      </c>
      <c r="J607" s="79">
        <v>0.30299999999999999</v>
      </c>
      <c r="K607" s="79">
        <v>48</v>
      </c>
      <c r="L607" s="79">
        <v>8</v>
      </c>
      <c r="M607" s="79">
        <v>2</v>
      </c>
      <c r="N607" s="79">
        <v>15</v>
      </c>
      <c r="O607" s="79">
        <v>33</v>
      </c>
      <c r="P607" s="79">
        <v>0.33400000000000002</v>
      </c>
      <c r="Q607" s="79">
        <v>0.63700000000000001</v>
      </c>
      <c r="S607" s="11" t="e">
        <f t="shared" si="9"/>
        <v>#N/A</v>
      </c>
    </row>
    <row r="608" spans="1:19" ht="15" thickBot="1" x14ac:dyDescent="0.35">
      <c r="A608" s="11">
        <v>607</v>
      </c>
      <c r="B608" s="83" t="s">
        <v>2900</v>
      </c>
      <c r="C608" s="46">
        <f>'DRAFT LIST'!D609</f>
        <v>0</v>
      </c>
      <c r="D608" s="80">
        <v>153</v>
      </c>
      <c r="E608" s="80">
        <v>19</v>
      </c>
      <c r="F608" s="80">
        <v>5</v>
      </c>
      <c r="G608" s="80">
        <v>18</v>
      </c>
      <c r="H608" s="80">
        <v>5</v>
      </c>
      <c r="I608" s="80">
        <v>0.23400000000000001</v>
      </c>
      <c r="J608" s="80">
        <v>0.28899999999999998</v>
      </c>
      <c r="K608" s="80">
        <v>36</v>
      </c>
      <c r="L608" s="80">
        <v>8</v>
      </c>
      <c r="M608" s="80">
        <v>0</v>
      </c>
      <c r="N608" s="80">
        <v>12</v>
      </c>
      <c r="O608" s="80">
        <v>33</v>
      </c>
      <c r="P608" s="80">
        <v>0.372</v>
      </c>
      <c r="Q608" s="80">
        <v>0.66100000000000003</v>
      </c>
      <c r="S608" s="11" t="e">
        <f t="shared" si="9"/>
        <v>#N/A</v>
      </c>
    </row>
    <row r="609" spans="1:19" ht="15" thickBot="1" x14ac:dyDescent="0.35">
      <c r="A609" s="11">
        <v>608</v>
      </c>
      <c r="B609" s="84" t="s">
        <v>2901</v>
      </c>
      <c r="C609" s="46">
        <f>'DRAFT LIST'!D610</f>
        <v>0</v>
      </c>
      <c r="D609" s="79">
        <v>177</v>
      </c>
      <c r="E609" s="79">
        <v>22</v>
      </c>
      <c r="F609" s="79">
        <v>7</v>
      </c>
      <c r="G609" s="79">
        <v>22</v>
      </c>
      <c r="H609" s="79">
        <v>1</v>
      </c>
      <c r="I609" s="79">
        <v>0.24299999999999999</v>
      </c>
      <c r="J609" s="79">
        <v>0.29699999999999999</v>
      </c>
      <c r="K609" s="79">
        <v>43</v>
      </c>
      <c r="L609" s="79">
        <v>10</v>
      </c>
      <c r="M609" s="79">
        <v>1</v>
      </c>
      <c r="N609" s="79">
        <v>13</v>
      </c>
      <c r="O609" s="79">
        <v>54</v>
      </c>
      <c r="P609" s="79">
        <v>0.40400000000000003</v>
      </c>
      <c r="Q609" s="79">
        <v>0.70099999999999996</v>
      </c>
      <c r="S609" s="11" t="e">
        <f t="shared" si="9"/>
        <v>#N/A</v>
      </c>
    </row>
    <row r="610" spans="1:19" ht="24" thickBot="1" x14ac:dyDescent="0.35">
      <c r="A610" s="11">
        <v>609</v>
      </c>
      <c r="B610" s="83" t="s">
        <v>2902</v>
      </c>
      <c r="C610" s="46">
        <f>'DRAFT LIST'!D611</f>
        <v>0</v>
      </c>
      <c r="D610" s="80">
        <v>249</v>
      </c>
      <c r="E610" s="80">
        <v>25</v>
      </c>
      <c r="F610" s="80">
        <v>2</v>
      </c>
      <c r="G610" s="80">
        <v>21</v>
      </c>
      <c r="H610" s="80">
        <v>2</v>
      </c>
      <c r="I610" s="80">
        <v>0.24199999999999999</v>
      </c>
      <c r="J610" s="80">
        <v>0.28399999999999997</v>
      </c>
      <c r="K610" s="80">
        <v>60</v>
      </c>
      <c r="L610" s="80">
        <v>11</v>
      </c>
      <c r="M610" s="80">
        <v>2</v>
      </c>
      <c r="N610" s="80">
        <v>15</v>
      </c>
      <c r="O610" s="80">
        <v>54</v>
      </c>
      <c r="P610" s="80">
        <v>0.32100000000000001</v>
      </c>
      <c r="Q610" s="80">
        <v>0.60399999999999998</v>
      </c>
      <c r="S610" s="11" t="e">
        <f t="shared" si="9"/>
        <v>#N/A</v>
      </c>
    </row>
    <row r="611" spans="1:19" ht="15" thickBot="1" x14ac:dyDescent="0.35">
      <c r="A611" s="11">
        <v>610</v>
      </c>
      <c r="B611" s="84" t="s">
        <v>2903</v>
      </c>
      <c r="C611" s="46">
        <f>'DRAFT LIST'!D612</f>
        <v>0</v>
      </c>
      <c r="D611" s="79">
        <v>166</v>
      </c>
      <c r="E611" s="79">
        <v>20</v>
      </c>
      <c r="F611" s="79">
        <v>6</v>
      </c>
      <c r="G611" s="79">
        <v>23</v>
      </c>
      <c r="H611" s="79">
        <v>0</v>
      </c>
      <c r="I611" s="79">
        <v>0.23200000000000001</v>
      </c>
      <c r="J611" s="79">
        <v>0.30599999999999999</v>
      </c>
      <c r="K611" s="79">
        <v>39</v>
      </c>
      <c r="L611" s="79">
        <v>8</v>
      </c>
      <c r="M611" s="79">
        <v>1</v>
      </c>
      <c r="N611" s="79">
        <v>18</v>
      </c>
      <c r="O611" s="79">
        <v>51</v>
      </c>
      <c r="P611" s="79">
        <v>0.40600000000000003</v>
      </c>
      <c r="Q611" s="79">
        <v>0.71199999999999997</v>
      </c>
      <c r="S611" s="11" t="e">
        <f t="shared" si="9"/>
        <v>#N/A</v>
      </c>
    </row>
    <row r="612" spans="1:19" ht="15" thickBot="1" x14ac:dyDescent="0.35">
      <c r="A612" s="11">
        <v>611</v>
      </c>
      <c r="B612" s="83" t="s">
        <v>2904</v>
      </c>
      <c r="C612" s="46">
        <f>'DRAFT LIST'!D613</f>
        <v>0</v>
      </c>
      <c r="D612" s="80">
        <v>174</v>
      </c>
      <c r="E612" s="80">
        <v>21</v>
      </c>
      <c r="F612" s="80">
        <v>4</v>
      </c>
      <c r="G612" s="80">
        <v>20</v>
      </c>
      <c r="H612" s="80">
        <v>4</v>
      </c>
      <c r="I612" s="80">
        <v>0.23599999999999999</v>
      </c>
      <c r="J612" s="80">
        <v>0.29099999999999998</v>
      </c>
      <c r="K612" s="80">
        <v>41</v>
      </c>
      <c r="L612" s="80">
        <v>10</v>
      </c>
      <c r="M612" s="80">
        <v>2</v>
      </c>
      <c r="N612" s="80">
        <v>14</v>
      </c>
      <c r="O612" s="80">
        <v>51</v>
      </c>
      <c r="P612" s="80">
        <v>0.39400000000000002</v>
      </c>
      <c r="Q612" s="80">
        <v>0.68500000000000005</v>
      </c>
      <c r="S612" s="11" t="e">
        <f t="shared" si="9"/>
        <v>#N/A</v>
      </c>
    </row>
    <row r="613" spans="1:19" ht="15" thickBot="1" x14ac:dyDescent="0.35">
      <c r="A613" s="11">
        <v>612</v>
      </c>
      <c r="B613" s="84" t="s">
        <v>2905</v>
      </c>
      <c r="C613" s="46">
        <f>'DRAFT LIST'!D614</f>
        <v>0</v>
      </c>
      <c r="D613" s="79">
        <v>140</v>
      </c>
      <c r="E613" s="79">
        <v>18</v>
      </c>
      <c r="F613" s="79">
        <v>7</v>
      </c>
      <c r="G613" s="79">
        <v>21</v>
      </c>
      <c r="H613" s="79">
        <v>0</v>
      </c>
      <c r="I613" s="79">
        <v>0.23799999999999999</v>
      </c>
      <c r="J613" s="79">
        <v>0.28799999999999998</v>
      </c>
      <c r="K613" s="79">
        <v>33</v>
      </c>
      <c r="L613" s="79">
        <v>6</v>
      </c>
      <c r="M613" s="79">
        <v>0</v>
      </c>
      <c r="N613" s="79">
        <v>10</v>
      </c>
      <c r="O613" s="79">
        <v>37</v>
      </c>
      <c r="P613" s="79">
        <v>0.42199999999999999</v>
      </c>
      <c r="Q613" s="79">
        <v>0.71</v>
      </c>
      <c r="S613" s="11" t="e">
        <f t="shared" si="9"/>
        <v>#N/A</v>
      </c>
    </row>
    <row r="614" spans="1:19" ht="24" thickBot="1" x14ac:dyDescent="0.35">
      <c r="A614" s="11">
        <v>613</v>
      </c>
      <c r="B614" s="83" t="s">
        <v>2906</v>
      </c>
      <c r="C614" s="46">
        <f>'DRAFT LIST'!D615</f>
        <v>0</v>
      </c>
      <c r="D614" s="80">
        <v>174</v>
      </c>
      <c r="E614" s="80">
        <v>19</v>
      </c>
      <c r="F614" s="80">
        <v>2</v>
      </c>
      <c r="G614" s="80">
        <v>17</v>
      </c>
      <c r="H614" s="80">
        <v>2</v>
      </c>
      <c r="I614" s="80">
        <v>0.26200000000000001</v>
      </c>
      <c r="J614" s="80">
        <v>0.29099999999999998</v>
      </c>
      <c r="K614" s="80">
        <v>46</v>
      </c>
      <c r="L614" s="80">
        <v>9</v>
      </c>
      <c r="M614" s="80">
        <v>1</v>
      </c>
      <c r="N614" s="80">
        <v>7</v>
      </c>
      <c r="O614" s="80">
        <v>23</v>
      </c>
      <c r="P614" s="80">
        <v>0.33300000000000002</v>
      </c>
      <c r="Q614" s="80">
        <v>0.624</v>
      </c>
      <c r="S614" s="11" t="e">
        <f t="shared" si="9"/>
        <v>#N/A</v>
      </c>
    </row>
    <row r="615" spans="1:19" ht="15" thickBot="1" x14ac:dyDescent="0.35">
      <c r="A615" s="11">
        <v>614</v>
      </c>
      <c r="B615" s="84" t="s">
        <v>2907</v>
      </c>
      <c r="C615" s="46">
        <f>'DRAFT LIST'!D616</f>
        <v>0</v>
      </c>
      <c r="D615" s="79">
        <v>218</v>
      </c>
      <c r="E615" s="79">
        <v>23</v>
      </c>
      <c r="F615" s="79">
        <v>6</v>
      </c>
      <c r="G615" s="79">
        <v>24</v>
      </c>
      <c r="H615" s="79">
        <v>1</v>
      </c>
      <c r="I615" s="79">
        <v>0.24199999999999999</v>
      </c>
      <c r="J615" s="79">
        <v>0.28299999999999997</v>
      </c>
      <c r="K615" s="79">
        <v>53</v>
      </c>
      <c r="L615" s="79">
        <v>9</v>
      </c>
      <c r="M615" s="79">
        <v>2</v>
      </c>
      <c r="N615" s="79">
        <v>13</v>
      </c>
      <c r="O615" s="79">
        <v>55</v>
      </c>
      <c r="P615" s="79">
        <v>0.377</v>
      </c>
      <c r="Q615" s="79">
        <v>0.66100000000000003</v>
      </c>
      <c r="S615" s="11" t="e">
        <f t="shared" si="9"/>
        <v>#N/A</v>
      </c>
    </row>
    <row r="616" spans="1:19" ht="15" thickBot="1" x14ac:dyDescent="0.35">
      <c r="A616" s="11">
        <v>615</v>
      </c>
      <c r="B616" s="83" t="s">
        <v>2908</v>
      </c>
      <c r="C616" s="46">
        <f>'DRAFT LIST'!D617</f>
        <v>0</v>
      </c>
      <c r="D616" s="80">
        <v>90</v>
      </c>
      <c r="E616" s="80">
        <v>9</v>
      </c>
      <c r="F616" s="80">
        <v>1</v>
      </c>
      <c r="G616" s="80">
        <v>10</v>
      </c>
      <c r="H616" s="80">
        <v>0</v>
      </c>
      <c r="I616" s="80">
        <v>0.254</v>
      </c>
      <c r="J616" s="80">
        <v>0.31</v>
      </c>
      <c r="K616" s="80">
        <v>23</v>
      </c>
      <c r="L616" s="80">
        <v>5</v>
      </c>
      <c r="M616" s="80">
        <v>0</v>
      </c>
      <c r="N616" s="80">
        <v>7</v>
      </c>
      <c r="O616" s="80">
        <v>16</v>
      </c>
      <c r="P616" s="80">
        <v>0.36599999999999999</v>
      </c>
      <c r="Q616" s="80">
        <v>0.67600000000000005</v>
      </c>
      <c r="S616" s="11" t="e">
        <f t="shared" si="9"/>
        <v>#N/A</v>
      </c>
    </row>
    <row r="617" spans="1:19" ht="24" thickBot="1" x14ac:dyDescent="0.35">
      <c r="A617" s="11">
        <v>616</v>
      </c>
      <c r="B617" s="84" t="s">
        <v>2909</v>
      </c>
      <c r="C617" s="46">
        <f>'DRAFT LIST'!D618</f>
        <v>0</v>
      </c>
      <c r="D617" s="79">
        <v>204</v>
      </c>
      <c r="E617" s="79">
        <v>24</v>
      </c>
      <c r="F617" s="79">
        <v>5</v>
      </c>
      <c r="G617" s="79">
        <v>25</v>
      </c>
      <c r="H617" s="79">
        <v>1</v>
      </c>
      <c r="I617" s="79">
        <v>0.24199999999999999</v>
      </c>
      <c r="J617" s="79">
        <v>0.29899999999999999</v>
      </c>
      <c r="K617" s="79">
        <v>49</v>
      </c>
      <c r="L617" s="79">
        <v>12</v>
      </c>
      <c r="M617" s="79">
        <v>1</v>
      </c>
      <c r="N617" s="79">
        <v>17</v>
      </c>
      <c r="O617" s="79">
        <v>57</v>
      </c>
      <c r="P617" s="79">
        <v>0.39300000000000002</v>
      </c>
      <c r="Q617" s="79">
        <v>0.69199999999999995</v>
      </c>
      <c r="S617" s="11" t="e">
        <f t="shared" si="9"/>
        <v>#N/A</v>
      </c>
    </row>
    <row r="618" spans="1:19" ht="15" thickBot="1" x14ac:dyDescent="0.35">
      <c r="A618" s="11">
        <v>617</v>
      </c>
      <c r="B618" s="83" t="s">
        <v>2910</v>
      </c>
      <c r="C618" s="46">
        <f>'DRAFT LIST'!D619</f>
        <v>0</v>
      </c>
      <c r="D618" s="80">
        <v>207</v>
      </c>
      <c r="E618" s="80">
        <v>22</v>
      </c>
      <c r="F618" s="80">
        <v>4</v>
      </c>
      <c r="G618" s="80">
        <v>19</v>
      </c>
      <c r="H618" s="80">
        <v>6</v>
      </c>
      <c r="I618" s="80">
        <v>0.219</v>
      </c>
      <c r="J618" s="80">
        <v>0.25900000000000001</v>
      </c>
      <c r="K618" s="80">
        <v>45</v>
      </c>
      <c r="L618" s="80">
        <v>6</v>
      </c>
      <c r="M618" s="80">
        <v>3</v>
      </c>
      <c r="N618" s="80">
        <v>11</v>
      </c>
      <c r="O618" s="80">
        <v>66</v>
      </c>
      <c r="P618" s="80">
        <v>0.34200000000000003</v>
      </c>
      <c r="Q618" s="80">
        <v>0.60099999999999998</v>
      </c>
      <c r="S618" s="11" t="e">
        <f t="shared" si="9"/>
        <v>#N/A</v>
      </c>
    </row>
    <row r="619" spans="1:19" ht="15" thickBot="1" x14ac:dyDescent="0.35">
      <c r="A619" s="11">
        <v>618</v>
      </c>
      <c r="B619" s="84" t="s">
        <v>2911</v>
      </c>
      <c r="C619" s="46">
        <f>'DRAFT LIST'!D620</f>
        <v>0</v>
      </c>
      <c r="D619" s="79">
        <v>157</v>
      </c>
      <c r="E619" s="79">
        <v>19</v>
      </c>
      <c r="F619" s="79">
        <v>4</v>
      </c>
      <c r="G619" s="79">
        <v>17</v>
      </c>
      <c r="H619" s="79">
        <v>2</v>
      </c>
      <c r="I619" s="79">
        <v>0.26100000000000001</v>
      </c>
      <c r="J619" s="79">
        <v>0.311</v>
      </c>
      <c r="K619" s="79">
        <v>41</v>
      </c>
      <c r="L619" s="79">
        <v>7</v>
      </c>
      <c r="M619" s="79">
        <v>1</v>
      </c>
      <c r="N619" s="79">
        <v>11</v>
      </c>
      <c r="O619" s="79">
        <v>34</v>
      </c>
      <c r="P619" s="79">
        <v>0.38100000000000001</v>
      </c>
      <c r="Q619" s="79">
        <v>0.69099999999999995</v>
      </c>
      <c r="S619" s="11" t="e">
        <f t="shared" si="9"/>
        <v>#N/A</v>
      </c>
    </row>
    <row r="620" spans="1:19" ht="15" thickBot="1" x14ac:dyDescent="0.35">
      <c r="A620" s="11">
        <v>619</v>
      </c>
      <c r="B620" s="83" t="s">
        <v>2912</v>
      </c>
      <c r="C620" s="46">
        <f>'DRAFT LIST'!D621</f>
        <v>0</v>
      </c>
      <c r="D620" s="80">
        <v>194</v>
      </c>
      <c r="E620" s="80">
        <v>22</v>
      </c>
      <c r="F620" s="80">
        <v>3</v>
      </c>
      <c r="G620" s="80">
        <v>19</v>
      </c>
      <c r="H620" s="80">
        <v>3</v>
      </c>
      <c r="I620" s="80">
        <v>0.248</v>
      </c>
      <c r="J620" s="80">
        <v>0.309</v>
      </c>
      <c r="K620" s="80">
        <v>48</v>
      </c>
      <c r="L620" s="80">
        <v>10</v>
      </c>
      <c r="M620" s="80">
        <v>2</v>
      </c>
      <c r="N620" s="80">
        <v>17</v>
      </c>
      <c r="O620" s="80">
        <v>38</v>
      </c>
      <c r="P620" s="80">
        <v>0.35499999999999998</v>
      </c>
      <c r="Q620" s="80">
        <v>0.66400000000000003</v>
      </c>
      <c r="S620" s="11" t="e">
        <f t="shared" si="9"/>
        <v>#N/A</v>
      </c>
    </row>
    <row r="621" spans="1:19" ht="15" thickBot="1" x14ac:dyDescent="0.35">
      <c r="A621" s="11">
        <v>620</v>
      </c>
      <c r="B621" s="84" t="s">
        <v>2913</v>
      </c>
      <c r="C621" s="46">
        <f>'DRAFT LIST'!D622</f>
        <v>0</v>
      </c>
      <c r="D621" s="79">
        <v>189</v>
      </c>
      <c r="E621" s="79">
        <v>20</v>
      </c>
      <c r="F621" s="79">
        <v>5</v>
      </c>
      <c r="G621" s="79">
        <v>21</v>
      </c>
      <c r="H621" s="79">
        <v>3</v>
      </c>
      <c r="I621" s="79">
        <v>0.23400000000000001</v>
      </c>
      <c r="J621" s="79">
        <v>0.27500000000000002</v>
      </c>
      <c r="K621" s="79">
        <v>44</v>
      </c>
      <c r="L621" s="79">
        <v>12</v>
      </c>
      <c r="M621" s="79">
        <v>2</v>
      </c>
      <c r="N621" s="79">
        <v>11</v>
      </c>
      <c r="O621" s="79">
        <v>54</v>
      </c>
      <c r="P621" s="79">
        <v>0.375</v>
      </c>
      <c r="Q621" s="79">
        <v>0.65</v>
      </c>
      <c r="S621" s="11" t="e">
        <f t="shared" si="9"/>
        <v>#N/A</v>
      </c>
    </row>
    <row r="622" spans="1:19" ht="15" thickBot="1" x14ac:dyDescent="0.35">
      <c r="A622" s="11">
        <v>621</v>
      </c>
      <c r="B622" s="83" t="s">
        <v>2914</v>
      </c>
      <c r="C622" s="46">
        <f>'DRAFT LIST'!D623</f>
        <v>0</v>
      </c>
      <c r="D622" s="80">
        <v>124</v>
      </c>
      <c r="E622" s="80">
        <v>11</v>
      </c>
      <c r="F622" s="80">
        <v>2</v>
      </c>
      <c r="G622" s="80">
        <v>13</v>
      </c>
      <c r="H622" s="80">
        <v>0</v>
      </c>
      <c r="I622" s="80">
        <v>0.217</v>
      </c>
      <c r="J622" s="80">
        <v>0.26200000000000001</v>
      </c>
      <c r="K622" s="80">
        <v>27</v>
      </c>
      <c r="L622" s="80">
        <v>5</v>
      </c>
      <c r="M622" s="80">
        <v>0</v>
      </c>
      <c r="N622" s="80">
        <v>8</v>
      </c>
      <c r="O622" s="80">
        <v>33</v>
      </c>
      <c r="P622" s="80">
        <v>0.308</v>
      </c>
      <c r="Q622" s="80">
        <v>0.56899999999999995</v>
      </c>
      <c r="S622" s="11" t="e">
        <f t="shared" si="9"/>
        <v>#N/A</v>
      </c>
    </row>
    <row r="623" spans="1:19" ht="15" thickBot="1" x14ac:dyDescent="0.35">
      <c r="A623" s="11">
        <v>622</v>
      </c>
      <c r="B623" s="84" t="s">
        <v>2915</v>
      </c>
      <c r="C623" s="46">
        <f>'DRAFT LIST'!D624</f>
        <v>0</v>
      </c>
      <c r="D623" s="79">
        <v>79</v>
      </c>
      <c r="E623" s="79">
        <v>8</v>
      </c>
      <c r="F623" s="79">
        <v>3</v>
      </c>
      <c r="G623" s="79">
        <v>9</v>
      </c>
      <c r="H623" s="79">
        <v>1</v>
      </c>
      <c r="I623" s="79">
        <v>0.219</v>
      </c>
      <c r="J623" s="79">
        <v>0.26400000000000001</v>
      </c>
      <c r="K623" s="79">
        <v>17</v>
      </c>
      <c r="L623" s="79">
        <v>4</v>
      </c>
      <c r="M623" s="79">
        <v>0</v>
      </c>
      <c r="N623" s="79">
        <v>5</v>
      </c>
      <c r="O623" s="79">
        <v>20</v>
      </c>
      <c r="P623" s="79">
        <v>0.36099999999999999</v>
      </c>
      <c r="Q623" s="79">
        <v>0.625</v>
      </c>
      <c r="S623" s="11" t="e">
        <f t="shared" si="9"/>
        <v>#N/A</v>
      </c>
    </row>
    <row r="624" spans="1:19" ht="15" thickBot="1" x14ac:dyDescent="0.35">
      <c r="A624" s="11">
        <v>623</v>
      </c>
      <c r="B624" s="83" t="s">
        <v>2916</v>
      </c>
      <c r="C624" s="46">
        <f>'DRAFT LIST'!D625</f>
        <v>0</v>
      </c>
      <c r="D624" s="80">
        <v>290</v>
      </c>
      <c r="E624" s="80">
        <v>32</v>
      </c>
      <c r="F624" s="80">
        <v>5</v>
      </c>
      <c r="G624" s="80">
        <v>25</v>
      </c>
      <c r="H624" s="80">
        <v>7</v>
      </c>
      <c r="I624" s="80">
        <v>0.23100000000000001</v>
      </c>
      <c r="J624" s="80">
        <v>0.27600000000000002</v>
      </c>
      <c r="K624" s="80">
        <v>67</v>
      </c>
      <c r="L624" s="80">
        <v>12</v>
      </c>
      <c r="M624" s="80">
        <v>2</v>
      </c>
      <c r="N624" s="80">
        <v>18</v>
      </c>
      <c r="O624" s="80">
        <v>74</v>
      </c>
      <c r="P624" s="80">
        <v>0.33500000000000002</v>
      </c>
      <c r="Q624" s="80">
        <v>0.61</v>
      </c>
      <c r="S624" s="11" t="e">
        <f t="shared" si="9"/>
        <v>#N/A</v>
      </c>
    </row>
    <row r="625" spans="1:19" ht="15" thickBot="1" x14ac:dyDescent="0.35">
      <c r="A625" s="11">
        <v>624</v>
      </c>
      <c r="B625" s="84" t="s">
        <v>2917</v>
      </c>
      <c r="C625" s="46">
        <f>'DRAFT LIST'!D626</f>
        <v>0</v>
      </c>
      <c r="D625" s="79">
        <v>92</v>
      </c>
      <c r="E625" s="79">
        <v>10</v>
      </c>
      <c r="F625" s="79">
        <v>2</v>
      </c>
      <c r="G625" s="79">
        <v>9</v>
      </c>
      <c r="H625" s="79">
        <v>1</v>
      </c>
      <c r="I625" s="79">
        <v>0.21199999999999999</v>
      </c>
      <c r="J625" s="79">
        <v>0.27</v>
      </c>
      <c r="K625" s="79">
        <v>20</v>
      </c>
      <c r="L625" s="79">
        <v>5</v>
      </c>
      <c r="M625" s="79">
        <v>0</v>
      </c>
      <c r="N625" s="79">
        <v>7</v>
      </c>
      <c r="O625" s="79">
        <v>24</v>
      </c>
      <c r="P625" s="79">
        <v>0.32</v>
      </c>
      <c r="Q625" s="79">
        <v>0.59099999999999997</v>
      </c>
      <c r="S625" s="11" t="e">
        <f t="shared" si="9"/>
        <v>#N/A</v>
      </c>
    </row>
    <row r="626" spans="1:19" ht="15" thickBot="1" x14ac:dyDescent="0.35">
      <c r="A626" s="11">
        <v>625</v>
      </c>
      <c r="B626" s="83" t="s">
        <v>2918</v>
      </c>
      <c r="C626" s="46">
        <f>'DRAFT LIST'!D627</f>
        <v>0</v>
      </c>
      <c r="D626" s="80">
        <v>178</v>
      </c>
      <c r="E626" s="80">
        <v>15</v>
      </c>
      <c r="F626" s="80">
        <v>2</v>
      </c>
      <c r="G626" s="80">
        <v>13</v>
      </c>
      <c r="H626" s="80">
        <v>1</v>
      </c>
      <c r="I626" s="80">
        <v>0.21</v>
      </c>
      <c r="J626" s="80">
        <v>0.26900000000000002</v>
      </c>
      <c r="K626" s="80">
        <v>37</v>
      </c>
      <c r="L626" s="80">
        <v>7</v>
      </c>
      <c r="M626" s="80">
        <v>1</v>
      </c>
      <c r="N626" s="80">
        <v>14</v>
      </c>
      <c r="O626" s="80">
        <v>42</v>
      </c>
      <c r="P626" s="80">
        <v>0.28100000000000003</v>
      </c>
      <c r="Q626" s="80">
        <v>0.55000000000000004</v>
      </c>
      <c r="S626" s="11" t="e">
        <f t="shared" si="9"/>
        <v>#N/A</v>
      </c>
    </row>
    <row r="627" spans="1:19" ht="15" thickBot="1" x14ac:dyDescent="0.35">
      <c r="A627" s="11">
        <v>626</v>
      </c>
      <c r="B627" s="84" t="s">
        <v>2919</v>
      </c>
      <c r="C627" s="46">
        <f>'DRAFT LIST'!D628</f>
        <v>0</v>
      </c>
      <c r="D627" s="79">
        <v>111</v>
      </c>
      <c r="E627" s="79">
        <v>10</v>
      </c>
      <c r="F627" s="79">
        <v>1</v>
      </c>
      <c r="G627" s="79">
        <v>10</v>
      </c>
      <c r="H627" s="79">
        <v>0</v>
      </c>
      <c r="I627" s="79">
        <v>0.23799999999999999</v>
      </c>
      <c r="J627" s="79">
        <v>0.27</v>
      </c>
      <c r="K627" s="79">
        <v>26</v>
      </c>
      <c r="L627" s="79">
        <v>6</v>
      </c>
      <c r="M627" s="79">
        <v>0</v>
      </c>
      <c r="N627" s="79">
        <v>5</v>
      </c>
      <c r="O627" s="79">
        <v>21</v>
      </c>
      <c r="P627" s="79">
        <v>0.307</v>
      </c>
      <c r="Q627" s="79">
        <v>0.57699999999999996</v>
      </c>
      <c r="S627" s="11" t="e">
        <f t="shared" si="9"/>
        <v>#N/A</v>
      </c>
    </row>
    <row r="628" spans="1:19" ht="24" thickBot="1" x14ac:dyDescent="0.35">
      <c r="A628" s="11">
        <v>627</v>
      </c>
      <c r="B628" s="83" t="s">
        <v>2920</v>
      </c>
      <c r="C628" s="46">
        <f>'DRAFT LIST'!D629</f>
        <v>0</v>
      </c>
      <c r="D628" s="80">
        <v>211</v>
      </c>
      <c r="E628" s="80">
        <v>23</v>
      </c>
      <c r="F628" s="80">
        <v>6</v>
      </c>
      <c r="G628" s="80">
        <v>24</v>
      </c>
      <c r="H628" s="80">
        <v>0</v>
      </c>
      <c r="I628" s="80">
        <v>0.218</v>
      </c>
      <c r="J628" s="80">
        <v>0.27700000000000002</v>
      </c>
      <c r="K628" s="80">
        <v>46</v>
      </c>
      <c r="L628" s="80">
        <v>8</v>
      </c>
      <c r="M628" s="80">
        <v>0</v>
      </c>
      <c r="N628" s="80">
        <v>17</v>
      </c>
      <c r="O628" s="80">
        <v>71</v>
      </c>
      <c r="P628" s="80">
        <v>0.34599999999999997</v>
      </c>
      <c r="Q628" s="80">
        <v>0.623</v>
      </c>
      <c r="S628" s="11" t="e">
        <f t="shared" si="9"/>
        <v>#N/A</v>
      </c>
    </row>
    <row r="629" spans="1:19" ht="15" thickBot="1" x14ac:dyDescent="0.35">
      <c r="A629" s="11">
        <v>628</v>
      </c>
      <c r="B629" s="84" t="s">
        <v>2921</v>
      </c>
      <c r="C629" s="46">
        <f>'DRAFT LIST'!D630</f>
        <v>0</v>
      </c>
      <c r="D629" s="79">
        <v>173</v>
      </c>
      <c r="E629" s="79">
        <v>19</v>
      </c>
      <c r="F629" s="79">
        <v>6</v>
      </c>
      <c r="G629" s="79">
        <v>19</v>
      </c>
      <c r="H629" s="79">
        <v>0</v>
      </c>
      <c r="I629" s="79">
        <v>0.22500000000000001</v>
      </c>
      <c r="J629" s="79">
        <v>0.28899999999999998</v>
      </c>
      <c r="K629" s="79">
        <v>39</v>
      </c>
      <c r="L629" s="79">
        <v>7</v>
      </c>
      <c r="M629" s="79">
        <v>0</v>
      </c>
      <c r="N629" s="79">
        <v>16</v>
      </c>
      <c r="O629" s="79">
        <v>57</v>
      </c>
      <c r="P629" s="79">
        <v>0.36099999999999999</v>
      </c>
      <c r="Q629" s="79">
        <v>0.65</v>
      </c>
      <c r="S629" s="11" t="e">
        <f t="shared" si="9"/>
        <v>#N/A</v>
      </c>
    </row>
    <row r="630" spans="1:19" ht="15" thickBot="1" x14ac:dyDescent="0.35">
      <c r="A630" s="11">
        <v>629</v>
      </c>
      <c r="B630" s="83" t="s">
        <v>2922</v>
      </c>
      <c r="C630" s="46">
        <f>'DRAFT LIST'!D631</f>
        <v>0</v>
      </c>
      <c r="D630" s="80">
        <v>130</v>
      </c>
      <c r="E630" s="80">
        <v>13</v>
      </c>
      <c r="F630" s="80">
        <v>3</v>
      </c>
      <c r="G630" s="80">
        <v>12</v>
      </c>
      <c r="H630" s="80">
        <v>0</v>
      </c>
      <c r="I630" s="80">
        <v>0.193</v>
      </c>
      <c r="J630" s="80">
        <v>0.23699999999999999</v>
      </c>
      <c r="K630" s="80">
        <v>25</v>
      </c>
      <c r="L630" s="80">
        <v>8</v>
      </c>
      <c r="M630" s="80">
        <v>0</v>
      </c>
      <c r="N630" s="80">
        <v>8</v>
      </c>
      <c r="O630" s="80">
        <v>43</v>
      </c>
      <c r="P630" s="80">
        <v>0.29699999999999999</v>
      </c>
      <c r="Q630" s="80">
        <v>0.53400000000000003</v>
      </c>
      <c r="S630" s="11" t="e">
        <f t="shared" si="9"/>
        <v>#N/A</v>
      </c>
    </row>
    <row r="631" spans="1:19" ht="15" thickBot="1" x14ac:dyDescent="0.35">
      <c r="A631" s="11">
        <v>630</v>
      </c>
      <c r="B631" s="84" t="s">
        <v>2923</v>
      </c>
      <c r="C631" s="46">
        <f>'DRAFT LIST'!D632</f>
        <v>0</v>
      </c>
      <c r="D631" s="79">
        <v>153</v>
      </c>
      <c r="E631" s="79">
        <v>18</v>
      </c>
      <c r="F631" s="79">
        <v>7</v>
      </c>
      <c r="G631" s="79">
        <v>23</v>
      </c>
      <c r="H631" s="79">
        <v>0</v>
      </c>
      <c r="I631" s="79">
        <v>0.24199999999999999</v>
      </c>
      <c r="J631" s="79">
        <v>0.3</v>
      </c>
      <c r="K631" s="79">
        <v>37</v>
      </c>
      <c r="L631" s="79">
        <v>8</v>
      </c>
      <c r="M631" s="79">
        <v>0</v>
      </c>
      <c r="N631" s="79">
        <v>13</v>
      </c>
      <c r="O631" s="79">
        <v>40</v>
      </c>
      <c r="P631" s="79">
        <v>0.41399999999999998</v>
      </c>
      <c r="Q631" s="79">
        <v>0.71499999999999997</v>
      </c>
      <c r="S631" s="11" t="e">
        <f t="shared" si="9"/>
        <v>#N/A</v>
      </c>
    </row>
    <row r="632" spans="1:19" ht="15" thickBot="1" x14ac:dyDescent="0.35">
      <c r="A632" s="11">
        <v>631</v>
      </c>
      <c r="B632" s="83" t="s">
        <v>2924</v>
      </c>
      <c r="C632" s="46">
        <f>'DRAFT LIST'!D633</f>
        <v>0</v>
      </c>
      <c r="D632" s="80">
        <v>164</v>
      </c>
      <c r="E632" s="80">
        <v>18</v>
      </c>
      <c r="F632" s="80">
        <v>4</v>
      </c>
      <c r="G632" s="80">
        <v>17</v>
      </c>
      <c r="H632" s="80">
        <v>0</v>
      </c>
      <c r="I632" s="80">
        <v>0.248</v>
      </c>
      <c r="J632" s="80">
        <v>0.28199999999999997</v>
      </c>
      <c r="K632" s="80">
        <v>41</v>
      </c>
      <c r="L632" s="80">
        <v>9</v>
      </c>
      <c r="M632" s="80">
        <v>1</v>
      </c>
      <c r="N632" s="80">
        <v>8</v>
      </c>
      <c r="O632" s="80">
        <v>29</v>
      </c>
      <c r="P632" s="80">
        <v>0.36799999999999999</v>
      </c>
      <c r="Q632" s="80">
        <v>0.65100000000000002</v>
      </c>
      <c r="S632" s="11" t="e">
        <f t="shared" si="9"/>
        <v>#N/A</v>
      </c>
    </row>
    <row r="633" spans="1:19" ht="24" thickBot="1" x14ac:dyDescent="0.35">
      <c r="A633" s="11">
        <v>632</v>
      </c>
      <c r="B633" s="84" t="s">
        <v>2925</v>
      </c>
      <c r="C633" s="46">
        <f>'DRAFT LIST'!D634</f>
        <v>0</v>
      </c>
      <c r="D633" s="79">
        <v>168</v>
      </c>
      <c r="E633" s="79">
        <v>18</v>
      </c>
      <c r="F633" s="79">
        <v>2</v>
      </c>
      <c r="G633" s="79">
        <v>15</v>
      </c>
      <c r="H633" s="79">
        <v>2</v>
      </c>
      <c r="I633" s="79">
        <v>0.25900000000000001</v>
      </c>
      <c r="J633" s="79">
        <v>0.30099999999999999</v>
      </c>
      <c r="K633" s="79">
        <v>44</v>
      </c>
      <c r="L633" s="79">
        <v>13</v>
      </c>
      <c r="M633" s="79">
        <v>1</v>
      </c>
      <c r="N633" s="79">
        <v>10</v>
      </c>
      <c r="O633" s="79">
        <v>28</v>
      </c>
      <c r="P633" s="79">
        <v>0.34899999999999998</v>
      </c>
      <c r="Q633" s="79">
        <v>0.65</v>
      </c>
      <c r="S633" s="11" t="e">
        <f t="shared" si="9"/>
        <v>#N/A</v>
      </c>
    </row>
    <row r="634" spans="1:19" ht="24" thickBot="1" x14ac:dyDescent="0.35">
      <c r="A634" s="11">
        <v>633</v>
      </c>
      <c r="B634" s="83" t="s">
        <v>2926</v>
      </c>
      <c r="C634" s="46">
        <f>'DRAFT LIST'!D635</f>
        <v>0</v>
      </c>
      <c r="D634" s="80">
        <v>195</v>
      </c>
      <c r="E634" s="80">
        <v>21</v>
      </c>
      <c r="F634" s="80">
        <v>1</v>
      </c>
      <c r="G634" s="80">
        <v>16</v>
      </c>
      <c r="H634" s="80">
        <v>5</v>
      </c>
      <c r="I634" s="80">
        <v>0.24</v>
      </c>
      <c r="J634" s="80">
        <v>0.32</v>
      </c>
      <c r="K634" s="80">
        <v>47</v>
      </c>
      <c r="L634" s="80">
        <v>7</v>
      </c>
      <c r="M634" s="80">
        <v>0</v>
      </c>
      <c r="N634" s="80">
        <v>23</v>
      </c>
      <c r="O634" s="80">
        <v>35</v>
      </c>
      <c r="P634" s="80">
        <v>0.308</v>
      </c>
      <c r="Q634" s="80">
        <v>0.628</v>
      </c>
      <c r="S634" s="11" t="e">
        <f t="shared" si="9"/>
        <v>#N/A</v>
      </c>
    </row>
    <row r="635" spans="1:19" ht="15" thickBot="1" x14ac:dyDescent="0.35">
      <c r="A635" s="11">
        <v>634</v>
      </c>
      <c r="B635" s="84" t="s">
        <v>2927</v>
      </c>
      <c r="C635" s="46">
        <f>'DRAFT LIST'!D636</f>
        <v>0</v>
      </c>
      <c r="D635" s="79">
        <v>118</v>
      </c>
      <c r="E635" s="79">
        <v>11</v>
      </c>
      <c r="F635" s="79">
        <v>3</v>
      </c>
      <c r="G635" s="79">
        <v>12</v>
      </c>
      <c r="H635" s="79">
        <v>0</v>
      </c>
      <c r="I635" s="79">
        <v>0.19700000000000001</v>
      </c>
      <c r="J635" s="79">
        <v>0.23300000000000001</v>
      </c>
      <c r="K635" s="79">
        <v>23</v>
      </c>
      <c r="L635" s="79">
        <v>5</v>
      </c>
      <c r="M635" s="79">
        <v>0</v>
      </c>
      <c r="N635" s="79">
        <v>5</v>
      </c>
      <c r="O635" s="79">
        <v>38</v>
      </c>
      <c r="P635" s="79">
        <v>0.32500000000000001</v>
      </c>
      <c r="Q635" s="79">
        <v>0.55700000000000005</v>
      </c>
      <c r="S635" s="11" t="e">
        <f t="shared" si="9"/>
        <v>#N/A</v>
      </c>
    </row>
    <row r="636" spans="1:19" ht="24" thickBot="1" x14ac:dyDescent="0.35">
      <c r="A636" s="11">
        <v>635</v>
      </c>
      <c r="B636" s="83" t="s">
        <v>2928</v>
      </c>
      <c r="C636" s="46">
        <f>'DRAFT LIST'!D637</f>
        <v>0</v>
      </c>
      <c r="D636" s="80">
        <v>138</v>
      </c>
      <c r="E636" s="80">
        <v>16</v>
      </c>
      <c r="F636" s="80">
        <v>4</v>
      </c>
      <c r="G636" s="80">
        <v>17</v>
      </c>
      <c r="H636" s="80">
        <v>5</v>
      </c>
      <c r="I636" s="80">
        <v>0.24199999999999999</v>
      </c>
      <c r="J636" s="80">
        <v>0.28399999999999997</v>
      </c>
      <c r="K636" s="80">
        <v>33</v>
      </c>
      <c r="L636" s="80">
        <v>8</v>
      </c>
      <c r="M636" s="80">
        <v>1</v>
      </c>
      <c r="N636" s="80">
        <v>8</v>
      </c>
      <c r="O636" s="80">
        <v>38</v>
      </c>
      <c r="P636" s="80">
        <v>0.39200000000000002</v>
      </c>
      <c r="Q636" s="80">
        <v>0.67600000000000005</v>
      </c>
      <c r="S636" s="11" t="e">
        <f t="shared" si="9"/>
        <v>#N/A</v>
      </c>
    </row>
    <row r="637" spans="1:19" ht="15" thickBot="1" x14ac:dyDescent="0.35">
      <c r="A637" s="11">
        <v>636</v>
      </c>
      <c r="B637" s="84" t="s">
        <v>2929</v>
      </c>
      <c r="C637" s="46">
        <f>'DRAFT LIST'!D638</f>
        <v>0</v>
      </c>
      <c r="D637" s="79">
        <v>331</v>
      </c>
      <c r="E637" s="79">
        <v>37</v>
      </c>
      <c r="F637" s="79">
        <v>6</v>
      </c>
      <c r="G637" s="79">
        <v>34</v>
      </c>
      <c r="H637" s="79">
        <v>8</v>
      </c>
      <c r="I637" s="79">
        <v>0.23799999999999999</v>
      </c>
      <c r="J637" s="79">
        <v>0.28299999999999997</v>
      </c>
      <c r="K637" s="79">
        <v>79</v>
      </c>
      <c r="L637" s="79">
        <v>15</v>
      </c>
      <c r="M637" s="79">
        <v>4</v>
      </c>
      <c r="N637" s="79">
        <v>21</v>
      </c>
      <c r="O637" s="79">
        <v>88</v>
      </c>
      <c r="P637" s="79">
        <v>0.35599999999999998</v>
      </c>
      <c r="Q637" s="79">
        <v>0.63900000000000001</v>
      </c>
      <c r="S637" s="11" t="e">
        <f t="shared" si="9"/>
        <v>#N/A</v>
      </c>
    </row>
    <row r="638" spans="1:19" ht="15" thickBot="1" x14ac:dyDescent="0.35">
      <c r="A638" s="11">
        <v>637</v>
      </c>
      <c r="B638" s="83" t="s">
        <v>2930</v>
      </c>
      <c r="C638" s="46">
        <f>'DRAFT LIST'!D639</f>
        <v>0</v>
      </c>
      <c r="D638" s="80">
        <v>166</v>
      </c>
      <c r="E638" s="80">
        <v>17</v>
      </c>
      <c r="F638" s="80">
        <v>5</v>
      </c>
      <c r="G638" s="80">
        <v>19</v>
      </c>
      <c r="H638" s="80">
        <v>2</v>
      </c>
      <c r="I638" s="80">
        <v>0.23899999999999999</v>
      </c>
      <c r="J638" s="80">
        <v>0.28299999999999997</v>
      </c>
      <c r="K638" s="80">
        <v>40</v>
      </c>
      <c r="L638" s="80">
        <v>8</v>
      </c>
      <c r="M638" s="80">
        <v>1</v>
      </c>
      <c r="N638" s="80">
        <v>10</v>
      </c>
      <c r="O638" s="80">
        <v>43</v>
      </c>
      <c r="P638" s="80">
        <v>0.38600000000000001</v>
      </c>
      <c r="Q638" s="80">
        <v>0.66800000000000004</v>
      </c>
      <c r="S638" s="11" t="e">
        <f t="shared" si="9"/>
        <v>#N/A</v>
      </c>
    </row>
    <row r="639" spans="1:19" ht="15" thickBot="1" x14ac:dyDescent="0.35">
      <c r="A639" s="11">
        <v>638</v>
      </c>
      <c r="B639" s="84" t="s">
        <v>2931</v>
      </c>
      <c r="C639" s="46">
        <f>'DRAFT LIST'!D640</f>
        <v>0</v>
      </c>
      <c r="D639" s="79">
        <v>185</v>
      </c>
      <c r="E639" s="79">
        <v>20</v>
      </c>
      <c r="F639" s="79">
        <v>6</v>
      </c>
      <c r="G639" s="79">
        <v>23</v>
      </c>
      <c r="H639" s="79">
        <v>0</v>
      </c>
      <c r="I639" s="79">
        <v>0.223</v>
      </c>
      <c r="J639" s="79">
        <v>0.29199999999999998</v>
      </c>
      <c r="K639" s="79">
        <v>41</v>
      </c>
      <c r="L639" s="79">
        <v>7</v>
      </c>
      <c r="M639" s="79">
        <v>0</v>
      </c>
      <c r="N639" s="79">
        <v>18</v>
      </c>
      <c r="O639" s="79">
        <v>54</v>
      </c>
      <c r="P639" s="79">
        <v>0.36199999999999999</v>
      </c>
      <c r="Q639" s="79">
        <v>0.65400000000000003</v>
      </c>
      <c r="S639" s="11" t="e">
        <f t="shared" si="9"/>
        <v>#N/A</v>
      </c>
    </row>
    <row r="640" spans="1:19" ht="15" thickBot="1" x14ac:dyDescent="0.35">
      <c r="A640" s="11">
        <v>639</v>
      </c>
      <c r="B640" s="83" t="s">
        <v>2932</v>
      </c>
      <c r="C640" s="46">
        <f>'DRAFT LIST'!D641</f>
        <v>0</v>
      </c>
      <c r="D640" s="80">
        <v>181</v>
      </c>
      <c r="E640" s="80">
        <v>21</v>
      </c>
      <c r="F640" s="80">
        <v>3</v>
      </c>
      <c r="G640" s="80">
        <v>18</v>
      </c>
      <c r="H640" s="80">
        <v>1</v>
      </c>
      <c r="I640" s="80">
        <v>0.246</v>
      </c>
      <c r="J640" s="80">
        <v>0.312</v>
      </c>
      <c r="K640" s="80">
        <v>45</v>
      </c>
      <c r="L640" s="80">
        <v>8</v>
      </c>
      <c r="M640" s="80">
        <v>0</v>
      </c>
      <c r="N640" s="80">
        <v>18</v>
      </c>
      <c r="O640" s="80">
        <v>41</v>
      </c>
      <c r="P640" s="80">
        <v>0.35499999999999998</v>
      </c>
      <c r="Q640" s="80">
        <v>0.66700000000000004</v>
      </c>
      <c r="S640" s="11" t="e">
        <f t="shared" si="9"/>
        <v>#N/A</v>
      </c>
    </row>
    <row r="641" spans="1:19" ht="24" thickBot="1" x14ac:dyDescent="0.35">
      <c r="A641" s="11">
        <v>640</v>
      </c>
      <c r="B641" s="84" t="s">
        <v>2933</v>
      </c>
      <c r="C641" s="46">
        <f>'DRAFT LIST'!D642</f>
        <v>0</v>
      </c>
      <c r="D641" s="79">
        <v>67</v>
      </c>
      <c r="E641" s="79">
        <v>7</v>
      </c>
      <c r="F641" s="79">
        <v>2</v>
      </c>
      <c r="G641" s="79">
        <v>8</v>
      </c>
      <c r="H641" s="79">
        <v>0</v>
      </c>
      <c r="I641" s="79">
        <v>0.23200000000000001</v>
      </c>
      <c r="J641" s="79">
        <v>0.29399999999999998</v>
      </c>
      <c r="K641" s="79">
        <v>15</v>
      </c>
      <c r="L641" s="79">
        <v>3</v>
      </c>
      <c r="M641" s="79">
        <v>0</v>
      </c>
      <c r="N641" s="79">
        <v>6</v>
      </c>
      <c r="O641" s="79">
        <v>17</v>
      </c>
      <c r="P641" s="79">
        <v>0.35499999999999998</v>
      </c>
      <c r="Q641" s="79">
        <v>0.64900000000000002</v>
      </c>
      <c r="S641" s="11" t="e">
        <f t="shared" si="9"/>
        <v>#N/A</v>
      </c>
    </row>
    <row r="642" spans="1:19" ht="15" thickBot="1" x14ac:dyDescent="0.35">
      <c r="A642" s="11">
        <v>641</v>
      </c>
      <c r="B642" s="83" t="s">
        <v>2934</v>
      </c>
      <c r="C642" s="46">
        <f>'DRAFT LIST'!D643</f>
        <v>0</v>
      </c>
      <c r="D642" s="80">
        <v>104</v>
      </c>
      <c r="E642" s="80">
        <v>10</v>
      </c>
      <c r="F642" s="80">
        <v>2</v>
      </c>
      <c r="G642" s="80">
        <v>11</v>
      </c>
      <c r="H642" s="80">
        <v>0</v>
      </c>
      <c r="I642" s="80">
        <v>0.20399999999999999</v>
      </c>
      <c r="J642" s="80">
        <v>0.27800000000000002</v>
      </c>
      <c r="K642" s="80">
        <v>21</v>
      </c>
      <c r="L642" s="80">
        <v>4</v>
      </c>
      <c r="M642" s="80">
        <v>0</v>
      </c>
      <c r="N642" s="80">
        <v>11</v>
      </c>
      <c r="O642" s="80">
        <v>25</v>
      </c>
      <c r="P642" s="80">
        <v>0.29299999999999998</v>
      </c>
      <c r="Q642" s="80">
        <v>0.57099999999999995</v>
      </c>
      <c r="S642" s="11" t="e">
        <f t="shared" si="9"/>
        <v>#N/A</v>
      </c>
    </row>
    <row r="643" spans="1:19" ht="15" thickBot="1" x14ac:dyDescent="0.35">
      <c r="A643" s="11">
        <v>642</v>
      </c>
      <c r="B643" s="84" t="s">
        <v>2935</v>
      </c>
      <c r="C643" s="46">
        <f>'DRAFT LIST'!D644</f>
        <v>0</v>
      </c>
      <c r="D643" s="79">
        <v>213</v>
      </c>
      <c r="E643" s="79">
        <v>23</v>
      </c>
      <c r="F643" s="79">
        <v>4</v>
      </c>
      <c r="G643" s="79">
        <v>20</v>
      </c>
      <c r="H643" s="79">
        <v>4</v>
      </c>
      <c r="I643" s="79">
        <v>0.20799999999999999</v>
      </c>
      <c r="J643" s="79">
        <v>0.25</v>
      </c>
      <c r="K643" s="79">
        <v>44</v>
      </c>
      <c r="L643" s="79">
        <v>11</v>
      </c>
      <c r="M643" s="79">
        <v>1</v>
      </c>
      <c r="N643" s="79">
        <v>12</v>
      </c>
      <c r="O643" s="79">
        <v>64</v>
      </c>
      <c r="P643" s="79">
        <v>0.33200000000000002</v>
      </c>
      <c r="Q643" s="79">
        <v>0.58299999999999996</v>
      </c>
      <c r="S643" s="11" t="e">
        <f t="shared" ref="S643:S706" si="10">IF(MATCH(B643,$C$2:$C$760,0),"Y","N")</f>
        <v>#N/A</v>
      </c>
    </row>
    <row r="644" spans="1:19" ht="24" thickBot="1" x14ac:dyDescent="0.35">
      <c r="A644" s="11">
        <v>643</v>
      </c>
      <c r="B644" s="83" t="s">
        <v>2936</v>
      </c>
      <c r="C644" s="46">
        <f>'DRAFT LIST'!D645</f>
        <v>0</v>
      </c>
      <c r="D644" s="80">
        <v>104</v>
      </c>
      <c r="E644" s="80">
        <v>10</v>
      </c>
      <c r="F644" s="80">
        <v>1</v>
      </c>
      <c r="G644" s="80">
        <v>8</v>
      </c>
      <c r="H644" s="80">
        <v>1</v>
      </c>
      <c r="I644" s="80">
        <v>0.221</v>
      </c>
      <c r="J644" s="80">
        <v>0.27900000000000003</v>
      </c>
      <c r="K644" s="80">
        <v>23</v>
      </c>
      <c r="L644" s="80">
        <v>4</v>
      </c>
      <c r="M644" s="80">
        <v>0</v>
      </c>
      <c r="N644" s="80">
        <v>8</v>
      </c>
      <c r="O644" s="80">
        <v>29</v>
      </c>
      <c r="P644" s="80">
        <v>0.307</v>
      </c>
      <c r="Q644" s="80">
        <v>0.58599999999999997</v>
      </c>
      <c r="S644" s="11" t="e">
        <f t="shared" si="10"/>
        <v>#N/A</v>
      </c>
    </row>
    <row r="645" spans="1:19" ht="15" thickBot="1" x14ac:dyDescent="0.35">
      <c r="A645" s="11">
        <v>644</v>
      </c>
      <c r="B645" s="84" t="s">
        <v>2937</v>
      </c>
      <c r="C645" s="46">
        <f>'DRAFT LIST'!D646</f>
        <v>0</v>
      </c>
      <c r="D645" s="79">
        <v>156</v>
      </c>
      <c r="E645" s="79">
        <v>17</v>
      </c>
      <c r="F645" s="79">
        <v>3</v>
      </c>
      <c r="G645" s="79">
        <v>15</v>
      </c>
      <c r="H645" s="79">
        <v>2</v>
      </c>
      <c r="I645" s="79">
        <v>0.251</v>
      </c>
      <c r="J645" s="79">
        <v>0.28999999999999998</v>
      </c>
      <c r="K645" s="79">
        <v>39</v>
      </c>
      <c r="L645" s="79">
        <v>6</v>
      </c>
      <c r="M645" s="79">
        <v>1</v>
      </c>
      <c r="N645" s="79">
        <v>9</v>
      </c>
      <c r="O645" s="79">
        <v>32</v>
      </c>
      <c r="P645" s="79">
        <v>0.35499999999999998</v>
      </c>
      <c r="Q645" s="79">
        <v>0.64500000000000002</v>
      </c>
      <c r="S645" s="11" t="e">
        <f t="shared" si="10"/>
        <v>#N/A</v>
      </c>
    </row>
    <row r="646" spans="1:19" ht="15" thickBot="1" x14ac:dyDescent="0.35">
      <c r="A646" s="11">
        <v>645</v>
      </c>
      <c r="B646" s="83" t="s">
        <v>2938</v>
      </c>
      <c r="C646" s="46">
        <f>'DRAFT LIST'!D647</f>
        <v>0</v>
      </c>
      <c r="D646" s="80">
        <v>227</v>
      </c>
      <c r="E646" s="80">
        <v>27</v>
      </c>
      <c r="F646" s="80">
        <v>7</v>
      </c>
      <c r="G646" s="80">
        <v>25</v>
      </c>
      <c r="H646" s="80">
        <v>2</v>
      </c>
      <c r="I646" s="80">
        <v>0.23200000000000001</v>
      </c>
      <c r="J646" s="80">
        <v>0.28899999999999998</v>
      </c>
      <c r="K646" s="80">
        <v>53</v>
      </c>
      <c r="L646" s="80">
        <v>10</v>
      </c>
      <c r="M646" s="80">
        <v>1</v>
      </c>
      <c r="N646" s="80">
        <v>18</v>
      </c>
      <c r="O646" s="80">
        <v>56</v>
      </c>
      <c r="P646" s="80">
        <v>0.36499999999999999</v>
      </c>
      <c r="Q646" s="80">
        <v>0.65400000000000003</v>
      </c>
      <c r="S646" s="11" t="e">
        <f t="shared" si="10"/>
        <v>#N/A</v>
      </c>
    </row>
    <row r="647" spans="1:19" ht="15" thickBot="1" x14ac:dyDescent="0.35">
      <c r="A647" s="11">
        <v>646</v>
      </c>
      <c r="B647" s="84" t="s">
        <v>2939</v>
      </c>
      <c r="C647" s="46">
        <f>'DRAFT LIST'!D648</f>
        <v>0</v>
      </c>
      <c r="D647" s="79">
        <v>154</v>
      </c>
      <c r="E647" s="79">
        <v>19</v>
      </c>
      <c r="F647" s="79">
        <v>3</v>
      </c>
      <c r="G647" s="79">
        <v>19</v>
      </c>
      <c r="H647" s="79">
        <v>1</v>
      </c>
      <c r="I647" s="79">
        <v>0.246</v>
      </c>
      <c r="J647" s="79">
        <v>0.307</v>
      </c>
      <c r="K647" s="79">
        <v>38</v>
      </c>
      <c r="L647" s="79">
        <v>8</v>
      </c>
      <c r="M647" s="79">
        <v>1</v>
      </c>
      <c r="N647" s="79">
        <v>14</v>
      </c>
      <c r="O647" s="79">
        <v>53</v>
      </c>
      <c r="P647" s="79">
        <v>0.38200000000000001</v>
      </c>
      <c r="Q647" s="79">
        <v>0.68899999999999995</v>
      </c>
      <c r="S647" s="11" t="e">
        <f t="shared" si="10"/>
        <v>#N/A</v>
      </c>
    </row>
    <row r="648" spans="1:19" ht="15" thickBot="1" x14ac:dyDescent="0.35">
      <c r="A648" s="11">
        <v>647</v>
      </c>
      <c r="B648" s="83" t="s">
        <v>2940</v>
      </c>
      <c r="C648" s="46">
        <f>'DRAFT LIST'!D649</f>
        <v>0</v>
      </c>
      <c r="D648" s="80">
        <v>143</v>
      </c>
      <c r="E648" s="80">
        <v>17</v>
      </c>
      <c r="F648" s="80">
        <v>5</v>
      </c>
      <c r="G648" s="80">
        <v>17</v>
      </c>
      <c r="H648" s="80">
        <v>2</v>
      </c>
      <c r="I648" s="80">
        <v>0.24</v>
      </c>
      <c r="J648" s="80">
        <v>0.31900000000000001</v>
      </c>
      <c r="K648" s="80">
        <v>34</v>
      </c>
      <c r="L648" s="80">
        <v>7</v>
      </c>
      <c r="M648" s="80">
        <v>0</v>
      </c>
      <c r="N648" s="80">
        <v>17</v>
      </c>
      <c r="O648" s="80">
        <v>32</v>
      </c>
      <c r="P648" s="80">
        <v>0.39400000000000002</v>
      </c>
      <c r="Q648" s="80">
        <v>0.71299999999999997</v>
      </c>
      <c r="S648" s="11" t="e">
        <f t="shared" si="10"/>
        <v>#N/A</v>
      </c>
    </row>
    <row r="649" spans="1:19" ht="15" thickBot="1" x14ac:dyDescent="0.35">
      <c r="A649" s="11">
        <v>648</v>
      </c>
      <c r="B649" s="84" t="s">
        <v>2941</v>
      </c>
      <c r="C649" s="46">
        <f>'DRAFT LIST'!D650</f>
        <v>0</v>
      </c>
      <c r="D649" s="79">
        <v>142</v>
      </c>
      <c r="E649" s="79">
        <v>19</v>
      </c>
      <c r="F649" s="79">
        <v>6</v>
      </c>
      <c r="G649" s="79">
        <v>17</v>
      </c>
      <c r="H649" s="79">
        <v>2</v>
      </c>
      <c r="I649" s="79">
        <v>0.218</v>
      </c>
      <c r="J649" s="79">
        <v>0.29199999999999998</v>
      </c>
      <c r="K649" s="79">
        <v>31</v>
      </c>
      <c r="L649" s="79">
        <v>6</v>
      </c>
      <c r="M649" s="79">
        <v>1</v>
      </c>
      <c r="N649" s="79">
        <v>15</v>
      </c>
      <c r="O649" s="79">
        <v>41</v>
      </c>
      <c r="P649" s="79">
        <v>0.39400000000000002</v>
      </c>
      <c r="Q649" s="79">
        <v>0.68600000000000005</v>
      </c>
      <c r="S649" s="11" t="e">
        <f t="shared" si="10"/>
        <v>#N/A</v>
      </c>
    </row>
    <row r="650" spans="1:19" ht="15" thickBot="1" x14ac:dyDescent="0.35">
      <c r="A650" s="11">
        <v>649</v>
      </c>
      <c r="B650" s="83" t="s">
        <v>2942</v>
      </c>
      <c r="C650" s="46">
        <f>'DRAFT LIST'!D651</f>
        <v>0</v>
      </c>
      <c r="D650" s="80">
        <v>195</v>
      </c>
      <c r="E650" s="80">
        <v>22</v>
      </c>
      <c r="F650" s="80">
        <v>4</v>
      </c>
      <c r="G650" s="80">
        <v>19</v>
      </c>
      <c r="H650" s="80">
        <v>2</v>
      </c>
      <c r="I650" s="80">
        <v>0.21299999999999999</v>
      </c>
      <c r="J650" s="80">
        <v>0.28100000000000003</v>
      </c>
      <c r="K650" s="80">
        <v>42</v>
      </c>
      <c r="L650" s="80">
        <v>15</v>
      </c>
      <c r="M650" s="80">
        <v>1</v>
      </c>
      <c r="N650" s="80">
        <v>19</v>
      </c>
      <c r="O650" s="80">
        <v>59</v>
      </c>
      <c r="P650" s="80">
        <v>0.313</v>
      </c>
      <c r="Q650" s="80">
        <v>0.59399999999999997</v>
      </c>
      <c r="S650" s="11" t="e">
        <f t="shared" si="10"/>
        <v>#N/A</v>
      </c>
    </row>
    <row r="651" spans="1:19" ht="15" thickBot="1" x14ac:dyDescent="0.35">
      <c r="A651" s="11">
        <v>650</v>
      </c>
      <c r="B651" s="84" t="s">
        <v>2943</v>
      </c>
      <c r="C651" s="46">
        <f>'DRAFT LIST'!D652</f>
        <v>0</v>
      </c>
      <c r="D651" s="79">
        <v>150</v>
      </c>
      <c r="E651" s="79">
        <v>18</v>
      </c>
      <c r="F651" s="79">
        <v>4</v>
      </c>
      <c r="G651" s="79">
        <v>16</v>
      </c>
      <c r="H651" s="79">
        <v>2</v>
      </c>
      <c r="I651" s="79">
        <v>0.245</v>
      </c>
      <c r="J651" s="79">
        <v>0.31</v>
      </c>
      <c r="K651" s="79">
        <v>37</v>
      </c>
      <c r="L651" s="79">
        <v>8</v>
      </c>
      <c r="M651" s="79">
        <v>1</v>
      </c>
      <c r="N651" s="79">
        <v>14</v>
      </c>
      <c r="O651" s="79">
        <v>31</v>
      </c>
      <c r="P651" s="79">
        <v>0.38100000000000001</v>
      </c>
      <c r="Q651" s="79">
        <v>0.69</v>
      </c>
      <c r="S651" s="11" t="e">
        <f t="shared" si="10"/>
        <v>#N/A</v>
      </c>
    </row>
    <row r="652" spans="1:19" ht="15" thickBot="1" x14ac:dyDescent="0.35">
      <c r="A652" s="11">
        <v>651</v>
      </c>
      <c r="B652" s="83" t="s">
        <v>2944</v>
      </c>
      <c r="C652" s="46">
        <f>'DRAFT LIST'!D653</f>
        <v>0</v>
      </c>
      <c r="D652" s="80">
        <v>93</v>
      </c>
      <c r="E652" s="80">
        <v>8</v>
      </c>
      <c r="F652" s="80">
        <v>2</v>
      </c>
      <c r="G652" s="80">
        <v>9</v>
      </c>
      <c r="H652" s="80">
        <v>0</v>
      </c>
      <c r="I652" s="80">
        <v>0.218</v>
      </c>
      <c r="J652" s="80">
        <v>0.26500000000000001</v>
      </c>
      <c r="K652" s="80">
        <v>20</v>
      </c>
      <c r="L652" s="80">
        <v>4</v>
      </c>
      <c r="M652" s="80">
        <v>0</v>
      </c>
      <c r="N652" s="80">
        <v>6</v>
      </c>
      <c r="O652" s="80">
        <v>20</v>
      </c>
      <c r="P652" s="80">
        <v>0.35</v>
      </c>
      <c r="Q652" s="80">
        <v>0.61399999999999999</v>
      </c>
      <c r="S652" s="11" t="e">
        <f t="shared" si="10"/>
        <v>#N/A</v>
      </c>
    </row>
    <row r="653" spans="1:19" ht="15" thickBot="1" x14ac:dyDescent="0.35">
      <c r="A653" s="11">
        <v>652</v>
      </c>
      <c r="B653" s="84" t="s">
        <v>2945</v>
      </c>
      <c r="C653" s="46">
        <f>'DRAFT LIST'!D654</f>
        <v>0</v>
      </c>
      <c r="D653" s="79">
        <v>96</v>
      </c>
      <c r="E653" s="79">
        <v>7</v>
      </c>
      <c r="F653" s="79">
        <v>1</v>
      </c>
      <c r="G653" s="79">
        <v>7</v>
      </c>
      <c r="H653" s="79">
        <v>0</v>
      </c>
      <c r="I653" s="79">
        <v>0.25600000000000001</v>
      </c>
      <c r="J653" s="79">
        <v>0.30199999999999999</v>
      </c>
      <c r="K653" s="79">
        <v>24</v>
      </c>
      <c r="L653" s="79">
        <v>5</v>
      </c>
      <c r="M653" s="79">
        <v>0</v>
      </c>
      <c r="N653" s="79">
        <v>6</v>
      </c>
      <c r="O653" s="79">
        <v>12</v>
      </c>
      <c r="P653" s="79">
        <v>0.32400000000000001</v>
      </c>
      <c r="Q653" s="79">
        <v>0.626</v>
      </c>
      <c r="S653" s="11" t="e">
        <f t="shared" si="10"/>
        <v>#N/A</v>
      </c>
    </row>
    <row r="654" spans="1:19" ht="24" thickBot="1" x14ac:dyDescent="0.35">
      <c r="A654" s="11">
        <v>653</v>
      </c>
      <c r="B654" s="83" t="s">
        <v>2946</v>
      </c>
      <c r="C654" s="46">
        <f>'DRAFT LIST'!D655</f>
        <v>0</v>
      </c>
      <c r="D654" s="80">
        <v>193</v>
      </c>
      <c r="E654" s="80">
        <v>20</v>
      </c>
      <c r="F654" s="80">
        <v>4</v>
      </c>
      <c r="G654" s="80">
        <v>19</v>
      </c>
      <c r="H654" s="80">
        <v>1</v>
      </c>
      <c r="I654" s="80">
        <v>0.24</v>
      </c>
      <c r="J654" s="80">
        <v>0.30399999999999999</v>
      </c>
      <c r="K654" s="80">
        <v>46</v>
      </c>
      <c r="L654" s="80">
        <v>9</v>
      </c>
      <c r="M654" s="80">
        <v>1</v>
      </c>
      <c r="N654" s="80">
        <v>18</v>
      </c>
      <c r="O654" s="80">
        <v>51</v>
      </c>
      <c r="P654" s="80">
        <v>0.36499999999999999</v>
      </c>
      <c r="Q654" s="80">
        <v>0.66900000000000004</v>
      </c>
      <c r="S654" s="11" t="e">
        <f t="shared" si="10"/>
        <v>#N/A</v>
      </c>
    </row>
    <row r="655" spans="1:19" ht="15" thickBot="1" x14ac:dyDescent="0.35">
      <c r="A655" s="11">
        <v>654</v>
      </c>
      <c r="B655" s="84" t="s">
        <v>2947</v>
      </c>
      <c r="C655" s="46">
        <f>'DRAFT LIST'!D656</f>
        <v>0</v>
      </c>
      <c r="D655" s="79">
        <v>168</v>
      </c>
      <c r="E655" s="79">
        <v>20</v>
      </c>
      <c r="F655" s="79">
        <v>3</v>
      </c>
      <c r="G655" s="79">
        <v>17</v>
      </c>
      <c r="H655" s="79">
        <v>7</v>
      </c>
      <c r="I655" s="79">
        <v>0.215</v>
      </c>
      <c r="J655" s="79">
        <v>0.31</v>
      </c>
      <c r="K655" s="79">
        <v>36</v>
      </c>
      <c r="L655" s="79">
        <v>9</v>
      </c>
      <c r="M655" s="79">
        <v>1</v>
      </c>
      <c r="N655" s="79">
        <v>23</v>
      </c>
      <c r="O655" s="79">
        <v>55</v>
      </c>
      <c r="P655" s="79">
        <v>0.32600000000000001</v>
      </c>
      <c r="Q655" s="79">
        <v>0.63600000000000001</v>
      </c>
      <c r="S655" s="11" t="e">
        <f t="shared" si="10"/>
        <v>#N/A</v>
      </c>
    </row>
    <row r="656" spans="1:19" ht="15" thickBot="1" x14ac:dyDescent="0.35">
      <c r="A656" s="11">
        <v>655</v>
      </c>
      <c r="B656" s="83" t="s">
        <v>2948</v>
      </c>
      <c r="C656" s="46">
        <f>'DRAFT LIST'!D657</f>
        <v>0</v>
      </c>
      <c r="D656" s="80">
        <v>177</v>
      </c>
      <c r="E656" s="80">
        <v>19</v>
      </c>
      <c r="F656" s="80">
        <v>2</v>
      </c>
      <c r="G656" s="80">
        <v>13</v>
      </c>
      <c r="H656" s="80">
        <v>9</v>
      </c>
      <c r="I656" s="80">
        <v>0.22900000000000001</v>
      </c>
      <c r="J656" s="80">
        <v>0.26300000000000001</v>
      </c>
      <c r="K656" s="80">
        <v>41</v>
      </c>
      <c r="L656" s="80">
        <v>7</v>
      </c>
      <c r="M656" s="80">
        <v>1</v>
      </c>
      <c r="N656" s="80">
        <v>8</v>
      </c>
      <c r="O656" s="80">
        <v>49</v>
      </c>
      <c r="P656" s="80">
        <v>0.314</v>
      </c>
      <c r="Q656" s="80">
        <v>0.57699999999999996</v>
      </c>
      <c r="S656" s="11" t="e">
        <f t="shared" si="10"/>
        <v>#N/A</v>
      </c>
    </row>
    <row r="657" spans="1:19" ht="15" thickBot="1" x14ac:dyDescent="0.35">
      <c r="A657" s="11">
        <v>656</v>
      </c>
      <c r="B657" s="84" t="s">
        <v>2949</v>
      </c>
      <c r="C657" s="46">
        <f>'DRAFT LIST'!D658</f>
        <v>0</v>
      </c>
      <c r="D657" s="79">
        <v>109</v>
      </c>
      <c r="E657" s="79">
        <v>9</v>
      </c>
      <c r="F657" s="79">
        <v>1</v>
      </c>
      <c r="G657" s="79">
        <v>8</v>
      </c>
      <c r="H657" s="79">
        <v>0</v>
      </c>
      <c r="I657" s="79">
        <v>0.23</v>
      </c>
      <c r="J657" s="79">
        <v>0.29799999999999999</v>
      </c>
      <c r="K657" s="79">
        <v>25</v>
      </c>
      <c r="L657" s="79">
        <v>5</v>
      </c>
      <c r="M657" s="79">
        <v>0</v>
      </c>
      <c r="N657" s="79">
        <v>11</v>
      </c>
      <c r="O657" s="79">
        <v>21</v>
      </c>
      <c r="P657" s="79">
        <v>0.27400000000000002</v>
      </c>
      <c r="Q657" s="79">
        <v>0.57199999999999995</v>
      </c>
      <c r="S657" s="11" t="e">
        <f t="shared" si="10"/>
        <v>#N/A</v>
      </c>
    </row>
    <row r="658" spans="1:19" ht="24" thickBot="1" x14ac:dyDescent="0.35">
      <c r="A658" s="11">
        <v>657</v>
      </c>
      <c r="B658" s="83" t="s">
        <v>2950</v>
      </c>
      <c r="C658" s="46">
        <f>'DRAFT LIST'!D659</f>
        <v>0</v>
      </c>
      <c r="D658" s="80">
        <v>176</v>
      </c>
      <c r="E658" s="80">
        <v>22</v>
      </c>
      <c r="F658" s="80">
        <v>4</v>
      </c>
      <c r="G658" s="80">
        <v>17</v>
      </c>
      <c r="H658" s="80">
        <v>1</v>
      </c>
      <c r="I658" s="80">
        <v>0.21299999999999999</v>
      </c>
      <c r="J658" s="80">
        <v>0.30099999999999999</v>
      </c>
      <c r="K658" s="80">
        <v>38</v>
      </c>
      <c r="L658" s="80">
        <v>7</v>
      </c>
      <c r="M658" s="80">
        <v>1</v>
      </c>
      <c r="N658" s="80">
        <v>22</v>
      </c>
      <c r="O658" s="80">
        <v>46</v>
      </c>
      <c r="P658" s="80">
        <v>0.33700000000000002</v>
      </c>
      <c r="Q658" s="80">
        <v>0.63800000000000001</v>
      </c>
      <c r="S658" s="11" t="e">
        <f t="shared" si="10"/>
        <v>#N/A</v>
      </c>
    </row>
    <row r="659" spans="1:19" ht="15" thickBot="1" x14ac:dyDescent="0.35">
      <c r="A659" s="11">
        <v>658</v>
      </c>
      <c r="B659" s="84" t="s">
        <v>2951</v>
      </c>
      <c r="C659" s="46">
        <f>'DRAFT LIST'!D660</f>
        <v>0</v>
      </c>
      <c r="D659" s="79">
        <v>146</v>
      </c>
      <c r="E659" s="79">
        <v>15</v>
      </c>
      <c r="F659" s="79">
        <v>2</v>
      </c>
      <c r="G659" s="79">
        <v>14</v>
      </c>
      <c r="H659" s="79">
        <v>1</v>
      </c>
      <c r="I659" s="79">
        <v>0.26600000000000001</v>
      </c>
      <c r="J659" s="79">
        <v>0.33200000000000002</v>
      </c>
      <c r="K659" s="79">
        <v>39</v>
      </c>
      <c r="L659" s="79">
        <v>9</v>
      </c>
      <c r="M659" s="79">
        <v>1</v>
      </c>
      <c r="N659" s="79">
        <v>15</v>
      </c>
      <c r="O659" s="79">
        <v>22</v>
      </c>
      <c r="P659" s="79">
        <v>0.378</v>
      </c>
      <c r="Q659" s="79">
        <v>0.71</v>
      </c>
      <c r="S659" s="11" t="e">
        <f t="shared" si="10"/>
        <v>#N/A</v>
      </c>
    </row>
    <row r="660" spans="1:19" ht="15" thickBot="1" x14ac:dyDescent="0.35">
      <c r="A660" s="11">
        <v>659</v>
      </c>
      <c r="B660" s="83" t="s">
        <v>2952</v>
      </c>
      <c r="C660" s="46">
        <f>'DRAFT LIST'!D661</f>
        <v>0</v>
      </c>
      <c r="D660" s="80">
        <v>89</v>
      </c>
      <c r="E660" s="80">
        <v>7</v>
      </c>
      <c r="F660" s="80">
        <v>1</v>
      </c>
      <c r="G660" s="80">
        <v>7</v>
      </c>
      <c r="H660" s="80">
        <v>0</v>
      </c>
      <c r="I660" s="80">
        <v>0.23100000000000001</v>
      </c>
      <c r="J660" s="80">
        <v>0.26400000000000001</v>
      </c>
      <c r="K660" s="80">
        <v>21</v>
      </c>
      <c r="L660" s="80">
        <v>6</v>
      </c>
      <c r="M660" s="80">
        <v>0</v>
      </c>
      <c r="N660" s="80">
        <v>4</v>
      </c>
      <c r="O660" s="80">
        <v>17</v>
      </c>
      <c r="P660" s="80">
        <v>0.29599999999999999</v>
      </c>
      <c r="Q660" s="80">
        <v>0.56000000000000005</v>
      </c>
      <c r="S660" s="11" t="e">
        <f t="shared" si="10"/>
        <v>#N/A</v>
      </c>
    </row>
    <row r="661" spans="1:19" ht="15" thickBot="1" x14ac:dyDescent="0.35">
      <c r="A661" s="11">
        <v>660</v>
      </c>
      <c r="B661" s="84" t="s">
        <v>2953</v>
      </c>
      <c r="C661" s="46">
        <f>'DRAFT LIST'!D662</f>
        <v>0</v>
      </c>
      <c r="D661" s="79">
        <v>177</v>
      </c>
      <c r="E661" s="79">
        <v>20</v>
      </c>
      <c r="F661" s="79">
        <v>2</v>
      </c>
      <c r="G661" s="79">
        <v>16</v>
      </c>
      <c r="H661" s="79">
        <v>6</v>
      </c>
      <c r="I661" s="79">
        <v>0.223</v>
      </c>
      <c r="J661" s="79">
        <v>0.29599999999999999</v>
      </c>
      <c r="K661" s="79">
        <v>40</v>
      </c>
      <c r="L661" s="79">
        <v>9</v>
      </c>
      <c r="M661" s="79">
        <v>2</v>
      </c>
      <c r="N661" s="79">
        <v>18</v>
      </c>
      <c r="O661" s="79">
        <v>36</v>
      </c>
      <c r="P661" s="79">
        <v>0.32800000000000001</v>
      </c>
      <c r="Q661" s="79">
        <v>0.624</v>
      </c>
      <c r="S661" s="11" t="e">
        <f t="shared" si="10"/>
        <v>#N/A</v>
      </c>
    </row>
    <row r="662" spans="1:19" ht="15" thickBot="1" x14ac:dyDescent="0.35">
      <c r="A662" s="11">
        <v>661</v>
      </c>
      <c r="B662" s="83" t="s">
        <v>2954</v>
      </c>
      <c r="C662" s="46">
        <f>'DRAFT LIST'!D663</f>
        <v>0</v>
      </c>
      <c r="D662" s="80">
        <v>164</v>
      </c>
      <c r="E662" s="80">
        <v>19</v>
      </c>
      <c r="F662" s="80">
        <v>4</v>
      </c>
      <c r="G662" s="80">
        <v>18</v>
      </c>
      <c r="H662" s="80">
        <v>1</v>
      </c>
      <c r="I662" s="80">
        <v>0.23</v>
      </c>
      <c r="J662" s="80">
        <v>0.28100000000000003</v>
      </c>
      <c r="K662" s="80">
        <v>38</v>
      </c>
      <c r="L662" s="80">
        <v>8</v>
      </c>
      <c r="M662" s="80">
        <v>1</v>
      </c>
      <c r="N662" s="80">
        <v>12</v>
      </c>
      <c r="O662" s="80">
        <v>48</v>
      </c>
      <c r="P662" s="80">
        <v>0.38600000000000001</v>
      </c>
      <c r="Q662" s="80">
        <v>0.66700000000000004</v>
      </c>
      <c r="S662" s="11" t="e">
        <f t="shared" si="10"/>
        <v>#N/A</v>
      </c>
    </row>
    <row r="663" spans="1:19" ht="24" thickBot="1" x14ac:dyDescent="0.35">
      <c r="A663" s="11">
        <v>662</v>
      </c>
      <c r="B663" s="84" t="s">
        <v>2955</v>
      </c>
      <c r="C663" s="46">
        <f>'DRAFT LIST'!D664</f>
        <v>0</v>
      </c>
      <c r="D663" s="79">
        <v>159</v>
      </c>
      <c r="E663" s="79">
        <v>15</v>
      </c>
      <c r="F663" s="79">
        <v>2</v>
      </c>
      <c r="G663" s="79">
        <v>17</v>
      </c>
      <c r="H663" s="79">
        <v>1</v>
      </c>
      <c r="I663" s="79">
        <v>0.249</v>
      </c>
      <c r="J663" s="79">
        <v>0.30399999999999999</v>
      </c>
      <c r="K663" s="79">
        <v>40</v>
      </c>
      <c r="L663" s="79">
        <v>10</v>
      </c>
      <c r="M663" s="79">
        <v>2</v>
      </c>
      <c r="N663" s="79">
        <v>12</v>
      </c>
      <c r="O663" s="79">
        <v>38</v>
      </c>
      <c r="P663" s="79">
        <v>0.33100000000000002</v>
      </c>
      <c r="Q663" s="79">
        <v>0.63500000000000001</v>
      </c>
      <c r="S663" s="11" t="e">
        <f t="shared" si="10"/>
        <v>#N/A</v>
      </c>
    </row>
    <row r="664" spans="1:19" ht="15" thickBot="1" x14ac:dyDescent="0.35">
      <c r="A664" s="11">
        <v>663</v>
      </c>
      <c r="B664" s="83" t="s">
        <v>2956</v>
      </c>
      <c r="C664" s="46">
        <f>'DRAFT LIST'!D665</f>
        <v>0</v>
      </c>
      <c r="D664" s="80">
        <v>187</v>
      </c>
      <c r="E664" s="80">
        <v>20</v>
      </c>
      <c r="F664" s="80">
        <v>2</v>
      </c>
      <c r="G664" s="80">
        <v>17</v>
      </c>
      <c r="H664" s="80">
        <v>1</v>
      </c>
      <c r="I664" s="80">
        <v>0.23599999999999999</v>
      </c>
      <c r="J664" s="80">
        <v>0.30099999999999999</v>
      </c>
      <c r="K664" s="80">
        <v>44</v>
      </c>
      <c r="L664" s="80">
        <v>16</v>
      </c>
      <c r="M664" s="80">
        <v>1</v>
      </c>
      <c r="N664" s="80">
        <v>18</v>
      </c>
      <c r="O664" s="80">
        <v>38</v>
      </c>
      <c r="P664" s="80">
        <v>0.314</v>
      </c>
      <c r="Q664" s="80">
        <v>0.61499999999999999</v>
      </c>
      <c r="S664" s="11" t="e">
        <f t="shared" si="10"/>
        <v>#N/A</v>
      </c>
    </row>
    <row r="665" spans="1:19" ht="15" thickBot="1" x14ac:dyDescent="0.35">
      <c r="A665" s="11">
        <v>664</v>
      </c>
      <c r="B665" s="84" t="s">
        <v>2957</v>
      </c>
      <c r="C665" s="46">
        <f>'DRAFT LIST'!D666</f>
        <v>0</v>
      </c>
      <c r="D665" s="79">
        <v>294</v>
      </c>
      <c r="E665" s="79">
        <v>32</v>
      </c>
      <c r="F665" s="79">
        <v>8</v>
      </c>
      <c r="G665" s="79">
        <v>30</v>
      </c>
      <c r="H665" s="79">
        <v>3</v>
      </c>
      <c r="I665" s="79">
        <v>0.20200000000000001</v>
      </c>
      <c r="J665" s="79">
        <v>0.25</v>
      </c>
      <c r="K665" s="79">
        <v>60</v>
      </c>
      <c r="L665" s="79">
        <v>12</v>
      </c>
      <c r="M665" s="79">
        <v>2</v>
      </c>
      <c r="N665" s="79">
        <v>19</v>
      </c>
      <c r="O665" s="79">
        <v>108</v>
      </c>
      <c r="P665" s="79">
        <v>0.32900000000000001</v>
      </c>
      <c r="Q665" s="79">
        <v>0.57899999999999996</v>
      </c>
      <c r="S665" s="11" t="e">
        <f t="shared" si="10"/>
        <v>#N/A</v>
      </c>
    </row>
    <row r="666" spans="1:19" ht="15" thickBot="1" x14ac:dyDescent="0.35">
      <c r="A666" s="11">
        <v>665</v>
      </c>
      <c r="B666" s="83" t="s">
        <v>2958</v>
      </c>
      <c r="C666" s="46">
        <f>'DRAFT LIST'!D667</f>
        <v>0</v>
      </c>
      <c r="D666" s="80">
        <v>134</v>
      </c>
      <c r="E666" s="80">
        <v>16</v>
      </c>
      <c r="F666" s="80">
        <v>5</v>
      </c>
      <c r="G666" s="80">
        <v>17</v>
      </c>
      <c r="H666" s="80">
        <v>2</v>
      </c>
      <c r="I666" s="80">
        <v>0.223</v>
      </c>
      <c r="J666" s="80">
        <v>0.307</v>
      </c>
      <c r="K666" s="80">
        <v>30</v>
      </c>
      <c r="L666" s="80">
        <v>5</v>
      </c>
      <c r="M666" s="80">
        <v>0</v>
      </c>
      <c r="N666" s="80">
        <v>16</v>
      </c>
      <c r="O666" s="80">
        <v>46</v>
      </c>
      <c r="P666" s="80">
        <v>0.379</v>
      </c>
      <c r="Q666" s="80">
        <v>0.68600000000000005</v>
      </c>
      <c r="S666" s="11" t="e">
        <f t="shared" si="10"/>
        <v>#N/A</v>
      </c>
    </row>
    <row r="667" spans="1:19" ht="24" thickBot="1" x14ac:dyDescent="0.35">
      <c r="A667" s="11">
        <v>666</v>
      </c>
      <c r="B667" s="84" t="s">
        <v>2959</v>
      </c>
      <c r="C667" s="46">
        <f>'DRAFT LIST'!D668</f>
        <v>0</v>
      </c>
      <c r="D667" s="79">
        <v>128</v>
      </c>
      <c r="E667" s="79">
        <v>17</v>
      </c>
      <c r="F667" s="79">
        <v>4</v>
      </c>
      <c r="G667" s="79">
        <v>12</v>
      </c>
      <c r="H667" s="79">
        <v>6</v>
      </c>
      <c r="I667" s="79">
        <v>0.219</v>
      </c>
      <c r="J667" s="79">
        <v>0.29399999999999998</v>
      </c>
      <c r="K667" s="79">
        <v>28</v>
      </c>
      <c r="L667" s="79">
        <v>6</v>
      </c>
      <c r="M667" s="79">
        <v>1</v>
      </c>
      <c r="N667" s="79">
        <v>14</v>
      </c>
      <c r="O667" s="79">
        <v>49</v>
      </c>
      <c r="P667" s="79">
        <v>0.378</v>
      </c>
      <c r="Q667" s="79">
        <v>0.67200000000000004</v>
      </c>
      <c r="S667" s="11" t="e">
        <f t="shared" si="10"/>
        <v>#N/A</v>
      </c>
    </row>
    <row r="668" spans="1:19" ht="15" thickBot="1" x14ac:dyDescent="0.35">
      <c r="A668" s="11">
        <v>667</v>
      </c>
      <c r="B668" s="83" t="s">
        <v>2960</v>
      </c>
      <c r="C668" s="46">
        <f>'DRAFT LIST'!D669</f>
        <v>0</v>
      </c>
      <c r="D668" s="80">
        <v>126</v>
      </c>
      <c r="E668" s="80">
        <v>14</v>
      </c>
      <c r="F668" s="80">
        <v>3</v>
      </c>
      <c r="G668" s="80">
        <v>16</v>
      </c>
      <c r="H668" s="80">
        <v>1</v>
      </c>
      <c r="I668" s="80">
        <v>0.26300000000000001</v>
      </c>
      <c r="J668" s="80">
        <v>0.3</v>
      </c>
      <c r="K668" s="80">
        <v>33</v>
      </c>
      <c r="L668" s="80">
        <v>6</v>
      </c>
      <c r="M668" s="80">
        <v>1</v>
      </c>
      <c r="N668" s="80">
        <v>7</v>
      </c>
      <c r="O668" s="80">
        <v>27</v>
      </c>
      <c r="P668" s="80">
        <v>0.40400000000000003</v>
      </c>
      <c r="Q668" s="80">
        <v>0.70299999999999996</v>
      </c>
      <c r="S668" s="11" t="e">
        <f t="shared" si="10"/>
        <v>#N/A</v>
      </c>
    </row>
    <row r="669" spans="1:19" ht="24" thickBot="1" x14ac:dyDescent="0.35">
      <c r="A669" s="11">
        <v>668</v>
      </c>
      <c r="B669" s="84" t="s">
        <v>2961</v>
      </c>
      <c r="C669" s="46">
        <f>'DRAFT LIST'!D670</f>
        <v>0</v>
      </c>
      <c r="D669" s="79">
        <v>136</v>
      </c>
      <c r="E669" s="79">
        <v>15</v>
      </c>
      <c r="F669" s="79">
        <v>1</v>
      </c>
      <c r="G669" s="79">
        <v>11</v>
      </c>
      <c r="H669" s="79">
        <v>8</v>
      </c>
      <c r="I669" s="79">
        <v>0.251</v>
      </c>
      <c r="J669" s="79">
        <v>0.29799999999999999</v>
      </c>
      <c r="K669" s="79">
        <v>34</v>
      </c>
      <c r="L669" s="79">
        <v>5</v>
      </c>
      <c r="M669" s="79">
        <v>1</v>
      </c>
      <c r="N669" s="79">
        <v>9</v>
      </c>
      <c r="O669" s="79">
        <v>30</v>
      </c>
      <c r="P669" s="79">
        <v>0.307</v>
      </c>
      <c r="Q669" s="79">
        <v>0.60499999999999998</v>
      </c>
      <c r="S669" s="11" t="e">
        <f t="shared" si="10"/>
        <v>#N/A</v>
      </c>
    </row>
    <row r="670" spans="1:19" ht="15" thickBot="1" x14ac:dyDescent="0.35">
      <c r="A670" s="11">
        <v>669</v>
      </c>
      <c r="B670" s="83" t="s">
        <v>2962</v>
      </c>
      <c r="C670" s="46">
        <f>'DRAFT LIST'!D671</f>
        <v>0</v>
      </c>
      <c r="D670" s="80">
        <v>120</v>
      </c>
      <c r="E670" s="80">
        <v>14</v>
      </c>
      <c r="F670" s="80">
        <v>4</v>
      </c>
      <c r="G670" s="80">
        <v>15</v>
      </c>
      <c r="H670" s="80">
        <v>2</v>
      </c>
      <c r="I670" s="80">
        <v>0.22800000000000001</v>
      </c>
      <c r="J670" s="80">
        <v>0.27300000000000002</v>
      </c>
      <c r="K670" s="80">
        <v>27</v>
      </c>
      <c r="L670" s="80">
        <v>9</v>
      </c>
      <c r="M670" s="80">
        <v>1</v>
      </c>
      <c r="N670" s="80">
        <v>8</v>
      </c>
      <c r="O670" s="80">
        <v>42</v>
      </c>
      <c r="P670" s="80">
        <v>0.38700000000000001</v>
      </c>
      <c r="Q670" s="80">
        <v>0.66100000000000003</v>
      </c>
      <c r="S670" s="11" t="e">
        <f t="shared" si="10"/>
        <v>#N/A</v>
      </c>
    </row>
    <row r="671" spans="1:19" ht="15" thickBot="1" x14ac:dyDescent="0.35">
      <c r="A671" s="11">
        <v>670</v>
      </c>
      <c r="B671" s="84" t="s">
        <v>2963</v>
      </c>
      <c r="C671" s="46">
        <f>'DRAFT LIST'!D672</f>
        <v>0</v>
      </c>
      <c r="D671" s="79">
        <v>195</v>
      </c>
      <c r="E671" s="79">
        <v>21</v>
      </c>
      <c r="F671" s="79">
        <v>3</v>
      </c>
      <c r="G671" s="79">
        <v>17</v>
      </c>
      <c r="H671" s="79">
        <v>4</v>
      </c>
      <c r="I671" s="79">
        <v>0.22</v>
      </c>
      <c r="J671" s="79">
        <v>0.28699999999999998</v>
      </c>
      <c r="K671" s="79">
        <v>43</v>
      </c>
      <c r="L671" s="79">
        <v>8</v>
      </c>
      <c r="M671" s="79">
        <v>1</v>
      </c>
      <c r="N671" s="79">
        <v>18</v>
      </c>
      <c r="O671" s="79">
        <v>49</v>
      </c>
      <c r="P671" s="79">
        <v>0.32400000000000001</v>
      </c>
      <c r="Q671" s="79">
        <v>0.61099999999999999</v>
      </c>
      <c r="S671" s="11" t="e">
        <f t="shared" si="10"/>
        <v>#N/A</v>
      </c>
    </row>
    <row r="672" spans="1:19" ht="24" thickBot="1" x14ac:dyDescent="0.35">
      <c r="A672" s="11">
        <v>671</v>
      </c>
      <c r="B672" s="83" t="s">
        <v>2964</v>
      </c>
      <c r="C672" s="46">
        <f>'DRAFT LIST'!D673</f>
        <v>0</v>
      </c>
      <c r="D672" s="80">
        <v>188</v>
      </c>
      <c r="E672" s="80">
        <v>16</v>
      </c>
      <c r="F672" s="80">
        <v>1</v>
      </c>
      <c r="G672" s="80">
        <v>15</v>
      </c>
      <c r="H672" s="80">
        <v>5</v>
      </c>
      <c r="I672" s="80">
        <v>0.23799999999999999</v>
      </c>
      <c r="J672" s="80">
        <v>0.253</v>
      </c>
      <c r="K672" s="80">
        <v>45</v>
      </c>
      <c r="L672" s="80">
        <v>8</v>
      </c>
      <c r="M672" s="80">
        <v>1</v>
      </c>
      <c r="N672" s="80">
        <v>4</v>
      </c>
      <c r="O672" s="80">
        <v>39</v>
      </c>
      <c r="P672" s="80">
        <v>0.311</v>
      </c>
      <c r="Q672" s="80">
        <v>0.56399999999999995</v>
      </c>
      <c r="S672" s="11" t="e">
        <f t="shared" si="10"/>
        <v>#N/A</v>
      </c>
    </row>
    <row r="673" spans="1:19" ht="15" thickBot="1" x14ac:dyDescent="0.35">
      <c r="A673" s="11">
        <v>672</v>
      </c>
      <c r="B673" s="84" t="s">
        <v>2965</v>
      </c>
      <c r="C673" s="46">
        <f>'DRAFT LIST'!D674</f>
        <v>0</v>
      </c>
      <c r="D673" s="79">
        <v>157</v>
      </c>
      <c r="E673" s="79">
        <v>18</v>
      </c>
      <c r="F673" s="79">
        <v>4</v>
      </c>
      <c r="G673" s="79">
        <v>16</v>
      </c>
      <c r="H673" s="79">
        <v>2</v>
      </c>
      <c r="I673" s="79">
        <v>0.22800000000000001</v>
      </c>
      <c r="J673" s="79">
        <v>0.30299999999999999</v>
      </c>
      <c r="K673" s="79">
        <v>36</v>
      </c>
      <c r="L673" s="79">
        <v>7</v>
      </c>
      <c r="M673" s="79">
        <v>1</v>
      </c>
      <c r="N673" s="79">
        <v>17</v>
      </c>
      <c r="O673" s="79">
        <v>47</v>
      </c>
      <c r="P673" s="79">
        <v>0.35699999999999998</v>
      </c>
      <c r="Q673" s="79">
        <v>0.66</v>
      </c>
      <c r="S673" s="11" t="e">
        <f t="shared" si="10"/>
        <v>#N/A</v>
      </c>
    </row>
    <row r="674" spans="1:19" ht="15" thickBot="1" x14ac:dyDescent="0.35">
      <c r="A674" s="11">
        <v>673</v>
      </c>
      <c r="B674" s="83" t="s">
        <v>2966</v>
      </c>
      <c r="C674" s="46">
        <f>'DRAFT LIST'!D675</f>
        <v>0</v>
      </c>
      <c r="D674" s="80">
        <v>158</v>
      </c>
      <c r="E674" s="80">
        <v>16</v>
      </c>
      <c r="F674" s="80">
        <v>4</v>
      </c>
      <c r="G674" s="80">
        <v>17</v>
      </c>
      <c r="H674" s="80">
        <v>1</v>
      </c>
      <c r="I674" s="80">
        <v>0.24099999999999999</v>
      </c>
      <c r="J674" s="80">
        <v>0.27800000000000002</v>
      </c>
      <c r="K674" s="80">
        <v>38</v>
      </c>
      <c r="L674" s="80">
        <v>7</v>
      </c>
      <c r="M674" s="80">
        <v>0</v>
      </c>
      <c r="N674" s="80">
        <v>8</v>
      </c>
      <c r="O674" s="80">
        <v>40</v>
      </c>
      <c r="P674" s="80">
        <v>0.372</v>
      </c>
      <c r="Q674" s="80">
        <v>0.64900000000000002</v>
      </c>
      <c r="S674" s="11" t="e">
        <f t="shared" si="10"/>
        <v>#N/A</v>
      </c>
    </row>
    <row r="675" spans="1:19" ht="15" thickBot="1" x14ac:dyDescent="0.35">
      <c r="A675" s="11">
        <v>674</v>
      </c>
      <c r="B675" s="84" t="s">
        <v>2967</v>
      </c>
      <c r="C675" s="46">
        <f>'DRAFT LIST'!D676</f>
        <v>0</v>
      </c>
      <c r="D675" s="79">
        <v>173</v>
      </c>
      <c r="E675" s="79">
        <v>20</v>
      </c>
      <c r="F675" s="79">
        <v>3</v>
      </c>
      <c r="G675" s="79">
        <v>16</v>
      </c>
      <c r="H675" s="79">
        <v>1</v>
      </c>
      <c r="I675" s="79">
        <v>0.23699999999999999</v>
      </c>
      <c r="J675" s="79">
        <v>0.29799999999999999</v>
      </c>
      <c r="K675" s="79">
        <v>41</v>
      </c>
      <c r="L675" s="79">
        <v>9</v>
      </c>
      <c r="M675" s="79">
        <v>1</v>
      </c>
      <c r="N675" s="79">
        <v>15</v>
      </c>
      <c r="O675" s="79">
        <v>41</v>
      </c>
      <c r="P675" s="79">
        <v>0.34100000000000003</v>
      </c>
      <c r="Q675" s="79">
        <v>0.63900000000000001</v>
      </c>
      <c r="S675" s="11" t="e">
        <f t="shared" si="10"/>
        <v>#N/A</v>
      </c>
    </row>
    <row r="676" spans="1:19" ht="24" thickBot="1" x14ac:dyDescent="0.35">
      <c r="A676" s="11">
        <v>675</v>
      </c>
      <c r="B676" s="83" t="s">
        <v>2968</v>
      </c>
      <c r="C676" s="46">
        <f>'DRAFT LIST'!D677</f>
        <v>0</v>
      </c>
      <c r="D676" s="80">
        <v>150</v>
      </c>
      <c r="E676" s="80">
        <v>13</v>
      </c>
      <c r="F676" s="80">
        <v>3</v>
      </c>
      <c r="G676" s="80">
        <v>16</v>
      </c>
      <c r="H676" s="80">
        <v>1</v>
      </c>
      <c r="I676" s="80">
        <v>0.247</v>
      </c>
      <c r="J676" s="80">
        <v>0.28399999999999997</v>
      </c>
      <c r="K676" s="80">
        <v>37</v>
      </c>
      <c r="L676" s="80">
        <v>10</v>
      </c>
      <c r="M676" s="80">
        <v>0</v>
      </c>
      <c r="N676" s="80">
        <v>8</v>
      </c>
      <c r="O676" s="80">
        <v>43</v>
      </c>
      <c r="P676" s="80">
        <v>0.35299999999999998</v>
      </c>
      <c r="Q676" s="80">
        <v>0.63700000000000001</v>
      </c>
      <c r="S676" s="11" t="e">
        <f t="shared" si="10"/>
        <v>#N/A</v>
      </c>
    </row>
    <row r="677" spans="1:19" ht="15" thickBot="1" x14ac:dyDescent="0.35">
      <c r="A677" s="11">
        <v>676</v>
      </c>
      <c r="B677" s="84" t="s">
        <v>2969</v>
      </c>
      <c r="C677" s="46">
        <f>'DRAFT LIST'!D678</f>
        <v>0</v>
      </c>
      <c r="D677" s="79">
        <v>177</v>
      </c>
      <c r="E677" s="79">
        <v>20</v>
      </c>
      <c r="F677" s="79">
        <v>1</v>
      </c>
      <c r="G677" s="79">
        <v>12</v>
      </c>
      <c r="H677" s="79">
        <v>9</v>
      </c>
      <c r="I677" s="79">
        <v>0.223</v>
      </c>
      <c r="J677" s="79">
        <v>0.27800000000000002</v>
      </c>
      <c r="K677" s="79">
        <v>39</v>
      </c>
      <c r="L677" s="79">
        <v>7</v>
      </c>
      <c r="M677" s="79">
        <v>1</v>
      </c>
      <c r="N677" s="79">
        <v>14</v>
      </c>
      <c r="O677" s="79">
        <v>41</v>
      </c>
      <c r="P677" s="79">
        <v>0.28299999999999997</v>
      </c>
      <c r="Q677" s="79">
        <v>0.56100000000000005</v>
      </c>
      <c r="S677" s="11" t="e">
        <f t="shared" si="10"/>
        <v>#N/A</v>
      </c>
    </row>
    <row r="678" spans="1:19" ht="15" thickBot="1" x14ac:dyDescent="0.35">
      <c r="A678" s="11">
        <v>677</v>
      </c>
      <c r="B678" s="83" t="s">
        <v>2970</v>
      </c>
      <c r="C678" s="46">
        <f>'DRAFT LIST'!D679</f>
        <v>0</v>
      </c>
      <c r="D678" s="80">
        <v>153</v>
      </c>
      <c r="E678" s="80">
        <v>16</v>
      </c>
      <c r="F678" s="80">
        <v>2</v>
      </c>
      <c r="G678" s="80">
        <v>15</v>
      </c>
      <c r="H678" s="80">
        <v>1</v>
      </c>
      <c r="I678" s="80">
        <v>0.24</v>
      </c>
      <c r="J678" s="80">
        <v>0.314</v>
      </c>
      <c r="K678" s="80">
        <v>37</v>
      </c>
      <c r="L678" s="80">
        <v>6</v>
      </c>
      <c r="M678" s="80">
        <v>1</v>
      </c>
      <c r="N678" s="80">
        <v>17</v>
      </c>
      <c r="O678" s="80">
        <v>24</v>
      </c>
      <c r="P678" s="80">
        <v>0.33400000000000002</v>
      </c>
      <c r="Q678" s="80">
        <v>0.64800000000000002</v>
      </c>
      <c r="S678" s="11" t="e">
        <f t="shared" si="10"/>
        <v>#N/A</v>
      </c>
    </row>
    <row r="679" spans="1:19" ht="15" thickBot="1" x14ac:dyDescent="0.35">
      <c r="A679" s="11">
        <v>678</v>
      </c>
      <c r="B679" s="84" t="s">
        <v>2971</v>
      </c>
      <c r="C679" s="46">
        <f>'DRAFT LIST'!D680</f>
        <v>0</v>
      </c>
      <c r="D679" s="79">
        <v>153</v>
      </c>
      <c r="E679" s="79">
        <v>17</v>
      </c>
      <c r="F679" s="79">
        <v>3</v>
      </c>
      <c r="G679" s="79">
        <v>17</v>
      </c>
      <c r="H679" s="79">
        <v>1</v>
      </c>
      <c r="I679" s="79">
        <v>0.23699999999999999</v>
      </c>
      <c r="J679" s="79">
        <v>0.31</v>
      </c>
      <c r="K679" s="79">
        <v>36</v>
      </c>
      <c r="L679" s="79">
        <v>9</v>
      </c>
      <c r="M679" s="79">
        <v>1</v>
      </c>
      <c r="N679" s="79">
        <v>16</v>
      </c>
      <c r="O679" s="79">
        <v>39</v>
      </c>
      <c r="P679" s="79">
        <v>0.35899999999999999</v>
      </c>
      <c r="Q679" s="79">
        <v>0.66900000000000004</v>
      </c>
      <c r="S679" s="11" t="e">
        <f t="shared" si="10"/>
        <v>#N/A</v>
      </c>
    </row>
    <row r="680" spans="1:19" ht="15" thickBot="1" x14ac:dyDescent="0.35">
      <c r="A680" s="11">
        <v>679</v>
      </c>
      <c r="B680" s="83" t="s">
        <v>2972</v>
      </c>
      <c r="C680" s="46">
        <f>'DRAFT LIST'!D681</f>
        <v>0</v>
      </c>
      <c r="D680" s="80">
        <v>134</v>
      </c>
      <c r="E680" s="80">
        <v>14</v>
      </c>
      <c r="F680" s="80">
        <v>3</v>
      </c>
      <c r="G680" s="80">
        <v>16</v>
      </c>
      <c r="H680" s="80">
        <v>1</v>
      </c>
      <c r="I680" s="80">
        <v>0.23300000000000001</v>
      </c>
      <c r="J680" s="80">
        <v>0.28599999999999998</v>
      </c>
      <c r="K680" s="80">
        <v>31</v>
      </c>
      <c r="L680" s="80">
        <v>6</v>
      </c>
      <c r="M680" s="80">
        <v>0</v>
      </c>
      <c r="N680" s="80">
        <v>10</v>
      </c>
      <c r="O680" s="80">
        <v>38</v>
      </c>
      <c r="P680" s="80">
        <v>0.34799999999999998</v>
      </c>
      <c r="Q680" s="80">
        <v>0.63400000000000001</v>
      </c>
      <c r="S680" s="11" t="e">
        <f t="shared" si="10"/>
        <v>#N/A</v>
      </c>
    </row>
    <row r="681" spans="1:19" ht="15" thickBot="1" x14ac:dyDescent="0.35">
      <c r="A681" s="11">
        <v>680</v>
      </c>
      <c r="B681" s="84" t="s">
        <v>2973</v>
      </c>
      <c r="C681" s="46">
        <f>'DRAFT LIST'!D682</f>
        <v>0</v>
      </c>
      <c r="D681" s="79">
        <v>117</v>
      </c>
      <c r="E681" s="79">
        <v>14</v>
      </c>
      <c r="F681" s="79">
        <v>2</v>
      </c>
      <c r="G681" s="79">
        <v>10</v>
      </c>
      <c r="H681" s="79">
        <v>6</v>
      </c>
      <c r="I681" s="79">
        <v>0.25</v>
      </c>
      <c r="J681" s="79">
        <v>0.28899999999999998</v>
      </c>
      <c r="K681" s="79">
        <v>29</v>
      </c>
      <c r="L681" s="79">
        <v>5</v>
      </c>
      <c r="M681" s="79">
        <v>1</v>
      </c>
      <c r="N681" s="79">
        <v>6</v>
      </c>
      <c r="O681" s="79">
        <v>30</v>
      </c>
      <c r="P681" s="79">
        <v>0.35399999999999998</v>
      </c>
      <c r="Q681" s="79">
        <v>0.64200000000000002</v>
      </c>
      <c r="S681" s="11" t="e">
        <f t="shared" si="10"/>
        <v>#N/A</v>
      </c>
    </row>
    <row r="682" spans="1:19" ht="24" thickBot="1" x14ac:dyDescent="0.35">
      <c r="A682" s="11">
        <v>681</v>
      </c>
      <c r="B682" s="83" t="s">
        <v>2974</v>
      </c>
      <c r="C682" s="46">
        <f>'DRAFT LIST'!D683</f>
        <v>0</v>
      </c>
      <c r="D682" s="80">
        <v>111</v>
      </c>
      <c r="E682" s="80">
        <v>14</v>
      </c>
      <c r="F682" s="80">
        <v>4</v>
      </c>
      <c r="G682" s="80">
        <v>14</v>
      </c>
      <c r="H682" s="80">
        <v>2</v>
      </c>
      <c r="I682" s="80">
        <v>0.23400000000000001</v>
      </c>
      <c r="J682" s="80">
        <v>0.29799999999999999</v>
      </c>
      <c r="K682" s="80">
        <v>26</v>
      </c>
      <c r="L682" s="80">
        <v>12</v>
      </c>
      <c r="M682" s="80">
        <v>1</v>
      </c>
      <c r="N682" s="80">
        <v>10</v>
      </c>
      <c r="O682" s="80">
        <v>35</v>
      </c>
      <c r="P682" s="80">
        <v>0.38200000000000001</v>
      </c>
      <c r="Q682" s="80">
        <v>0.68</v>
      </c>
      <c r="S682" s="11" t="e">
        <f t="shared" si="10"/>
        <v>#N/A</v>
      </c>
    </row>
    <row r="683" spans="1:19" ht="15" thickBot="1" x14ac:dyDescent="0.35">
      <c r="A683" s="11">
        <v>682</v>
      </c>
      <c r="B683" s="84" t="s">
        <v>2975</v>
      </c>
      <c r="C683" s="46">
        <f>'DRAFT LIST'!D684</f>
        <v>0</v>
      </c>
      <c r="D683" s="79">
        <v>156</v>
      </c>
      <c r="E683" s="79">
        <v>15</v>
      </c>
      <c r="F683" s="79">
        <v>1</v>
      </c>
      <c r="G683" s="79">
        <v>12</v>
      </c>
      <c r="H683" s="79">
        <v>2</v>
      </c>
      <c r="I683" s="79">
        <v>0.25700000000000001</v>
      </c>
      <c r="J683" s="79">
        <v>0.30199999999999999</v>
      </c>
      <c r="K683" s="79">
        <v>40</v>
      </c>
      <c r="L683" s="79">
        <v>10</v>
      </c>
      <c r="M683" s="79">
        <v>1</v>
      </c>
      <c r="N683" s="79">
        <v>10</v>
      </c>
      <c r="O683" s="79">
        <v>29</v>
      </c>
      <c r="P683" s="79">
        <v>0.33300000000000002</v>
      </c>
      <c r="Q683" s="79">
        <v>0.63500000000000001</v>
      </c>
      <c r="S683" s="11" t="e">
        <f t="shared" si="10"/>
        <v>#N/A</v>
      </c>
    </row>
    <row r="684" spans="1:19" ht="24" thickBot="1" x14ac:dyDescent="0.35">
      <c r="A684" s="11">
        <v>683</v>
      </c>
      <c r="B684" s="83" t="s">
        <v>2976</v>
      </c>
      <c r="C684" s="46">
        <f>'DRAFT LIST'!D685</f>
        <v>0</v>
      </c>
      <c r="D684" s="80">
        <v>135</v>
      </c>
      <c r="E684" s="80">
        <v>16</v>
      </c>
      <c r="F684" s="80">
        <v>3</v>
      </c>
      <c r="G684" s="80">
        <v>15</v>
      </c>
      <c r="H684" s="80">
        <v>0</v>
      </c>
      <c r="I684" s="80">
        <v>0.22900000000000001</v>
      </c>
      <c r="J684" s="80">
        <v>0.28799999999999998</v>
      </c>
      <c r="K684" s="80">
        <v>31</v>
      </c>
      <c r="L684" s="80">
        <v>9</v>
      </c>
      <c r="M684" s="80">
        <v>0</v>
      </c>
      <c r="N684" s="80">
        <v>11</v>
      </c>
      <c r="O684" s="80">
        <v>26</v>
      </c>
      <c r="P684" s="80">
        <v>0.35399999999999998</v>
      </c>
      <c r="Q684" s="80">
        <v>0.64200000000000002</v>
      </c>
      <c r="S684" s="11" t="e">
        <f t="shared" si="10"/>
        <v>#N/A</v>
      </c>
    </row>
    <row r="685" spans="1:19" ht="24" thickBot="1" x14ac:dyDescent="0.35">
      <c r="A685" s="11">
        <v>684</v>
      </c>
      <c r="B685" s="84" t="s">
        <v>2977</v>
      </c>
      <c r="C685" s="46">
        <f>'DRAFT LIST'!D686</f>
        <v>0</v>
      </c>
      <c r="D685" s="79">
        <v>188</v>
      </c>
      <c r="E685" s="79">
        <v>24</v>
      </c>
      <c r="F685" s="79">
        <v>6</v>
      </c>
      <c r="G685" s="79">
        <v>22</v>
      </c>
      <c r="H685" s="79">
        <v>4</v>
      </c>
      <c r="I685" s="79">
        <v>0.216</v>
      </c>
      <c r="J685" s="79">
        <v>0.28799999999999998</v>
      </c>
      <c r="K685" s="79">
        <v>41</v>
      </c>
      <c r="L685" s="79">
        <v>8</v>
      </c>
      <c r="M685" s="79">
        <v>2</v>
      </c>
      <c r="N685" s="79">
        <v>19</v>
      </c>
      <c r="O685" s="79">
        <v>64</v>
      </c>
      <c r="P685" s="79">
        <v>0.376</v>
      </c>
      <c r="Q685" s="79">
        <v>0.66500000000000004</v>
      </c>
      <c r="S685" s="11" t="e">
        <f t="shared" si="10"/>
        <v>#N/A</v>
      </c>
    </row>
    <row r="686" spans="1:19" ht="24" thickBot="1" x14ac:dyDescent="0.35">
      <c r="A686" s="11">
        <v>685</v>
      </c>
      <c r="B686" s="83" t="s">
        <v>2978</v>
      </c>
      <c r="C686" s="46">
        <f>'DRAFT LIST'!D687</f>
        <v>0</v>
      </c>
      <c r="D686" s="80">
        <v>125</v>
      </c>
      <c r="E686" s="80">
        <v>13</v>
      </c>
      <c r="F686" s="80">
        <v>2</v>
      </c>
      <c r="G686" s="80">
        <v>13</v>
      </c>
      <c r="H686" s="80">
        <v>2</v>
      </c>
      <c r="I686" s="80">
        <v>0.248</v>
      </c>
      <c r="J686" s="80">
        <v>0.26600000000000001</v>
      </c>
      <c r="K686" s="80">
        <v>31</v>
      </c>
      <c r="L686" s="80">
        <v>6</v>
      </c>
      <c r="M686" s="80">
        <v>1</v>
      </c>
      <c r="N686" s="80">
        <v>3</v>
      </c>
      <c r="O686" s="80">
        <v>20</v>
      </c>
      <c r="P686" s="80">
        <v>0.33400000000000002</v>
      </c>
      <c r="Q686" s="80">
        <v>0.6</v>
      </c>
      <c r="S686" s="11" t="e">
        <f t="shared" si="10"/>
        <v>#N/A</v>
      </c>
    </row>
    <row r="687" spans="1:19" ht="24" thickBot="1" x14ac:dyDescent="0.35">
      <c r="A687" s="11">
        <v>686</v>
      </c>
      <c r="B687" s="84" t="s">
        <v>2979</v>
      </c>
      <c r="C687" s="46">
        <f>'DRAFT LIST'!D688</f>
        <v>0</v>
      </c>
      <c r="D687" s="79">
        <v>172</v>
      </c>
      <c r="E687" s="79">
        <v>19</v>
      </c>
      <c r="F687" s="79">
        <v>1</v>
      </c>
      <c r="G687" s="79">
        <v>12</v>
      </c>
      <c r="H687" s="79">
        <v>6</v>
      </c>
      <c r="I687" s="79">
        <v>0.23300000000000001</v>
      </c>
      <c r="J687" s="79">
        <v>0.3</v>
      </c>
      <c r="K687" s="79">
        <v>40</v>
      </c>
      <c r="L687" s="79">
        <v>8</v>
      </c>
      <c r="M687" s="79">
        <v>2</v>
      </c>
      <c r="N687" s="79">
        <v>16</v>
      </c>
      <c r="O687" s="79">
        <v>42</v>
      </c>
      <c r="P687" s="79">
        <v>0.29499999999999998</v>
      </c>
      <c r="Q687" s="79">
        <v>0.59499999999999997</v>
      </c>
      <c r="S687" s="11" t="e">
        <f t="shared" si="10"/>
        <v>#N/A</v>
      </c>
    </row>
    <row r="688" spans="1:19" ht="24" thickBot="1" x14ac:dyDescent="0.35">
      <c r="A688" s="11">
        <v>687</v>
      </c>
      <c r="B688" s="83" t="s">
        <v>2980</v>
      </c>
      <c r="C688" s="46">
        <f>'DRAFT LIST'!D689</f>
        <v>0</v>
      </c>
      <c r="D688" s="80">
        <v>162</v>
      </c>
      <c r="E688" s="80">
        <v>16</v>
      </c>
      <c r="F688" s="80">
        <v>1</v>
      </c>
      <c r="G688" s="80">
        <v>13</v>
      </c>
      <c r="H688" s="80">
        <v>2</v>
      </c>
      <c r="I688" s="80">
        <v>0.245</v>
      </c>
      <c r="J688" s="80">
        <v>0.29599999999999999</v>
      </c>
      <c r="K688" s="80">
        <v>40</v>
      </c>
      <c r="L688" s="80">
        <v>8</v>
      </c>
      <c r="M688" s="80">
        <v>2</v>
      </c>
      <c r="N688" s="80">
        <v>12</v>
      </c>
      <c r="O688" s="80">
        <v>33</v>
      </c>
      <c r="P688" s="80">
        <v>0.32</v>
      </c>
      <c r="Q688" s="80">
        <v>0.61499999999999999</v>
      </c>
      <c r="S688" s="11" t="e">
        <f t="shared" si="10"/>
        <v>#N/A</v>
      </c>
    </row>
    <row r="689" spans="1:19" ht="15" thickBot="1" x14ac:dyDescent="0.35">
      <c r="A689" s="11">
        <v>688</v>
      </c>
      <c r="B689" s="84" t="s">
        <v>2981</v>
      </c>
      <c r="C689" s="46">
        <f>'DRAFT LIST'!D690</f>
        <v>0</v>
      </c>
      <c r="D689" s="79">
        <v>228</v>
      </c>
      <c r="E689" s="79">
        <v>25</v>
      </c>
      <c r="F689" s="79">
        <v>2</v>
      </c>
      <c r="G689" s="79">
        <v>20</v>
      </c>
      <c r="H689" s="79">
        <v>6</v>
      </c>
      <c r="I689" s="79">
        <v>0.24199999999999999</v>
      </c>
      <c r="J689" s="79">
        <v>0.29099999999999998</v>
      </c>
      <c r="K689" s="79">
        <v>55</v>
      </c>
      <c r="L689" s="79">
        <v>10</v>
      </c>
      <c r="M689" s="79">
        <v>2</v>
      </c>
      <c r="N689" s="79">
        <v>16</v>
      </c>
      <c r="O689" s="79">
        <v>52</v>
      </c>
      <c r="P689" s="79">
        <v>0.34599999999999997</v>
      </c>
      <c r="Q689" s="79">
        <v>0.63700000000000001</v>
      </c>
      <c r="S689" s="11" t="e">
        <f t="shared" si="10"/>
        <v>#N/A</v>
      </c>
    </row>
    <row r="690" spans="1:19" ht="15" thickBot="1" x14ac:dyDescent="0.35">
      <c r="A690" s="11">
        <v>689</v>
      </c>
      <c r="B690" s="83" t="s">
        <v>2982</v>
      </c>
      <c r="C690" s="46">
        <f>'DRAFT LIST'!D691</f>
        <v>0</v>
      </c>
      <c r="D690" s="80">
        <v>146</v>
      </c>
      <c r="E690" s="80">
        <v>13</v>
      </c>
      <c r="F690" s="80">
        <v>2</v>
      </c>
      <c r="G690" s="80">
        <v>13</v>
      </c>
      <c r="H690" s="80">
        <v>2</v>
      </c>
      <c r="I690" s="80">
        <v>0.246</v>
      </c>
      <c r="J690" s="80">
        <v>0.29299999999999998</v>
      </c>
      <c r="K690" s="80">
        <v>36</v>
      </c>
      <c r="L690" s="80">
        <v>5</v>
      </c>
      <c r="M690" s="80">
        <v>1</v>
      </c>
      <c r="N690" s="80">
        <v>10</v>
      </c>
      <c r="O690" s="80">
        <v>31</v>
      </c>
      <c r="P690" s="80">
        <v>0.318</v>
      </c>
      <c r="Q690" s="80">
        <v>0.61099999999999999</v>
      </c>
      <c r="S690" s="11" t="e">
        <f t="shared" si="10"/>
        <v>#N/A</v>
      </c>
    </row>
    <row r="691" spans="1:19" ht="15" thickBot="1" x14ac:dyDescent="0.35">
      <c r="A691" s="11">
        <v>690</v>
      </c>
      <c r="B691" s="84" t="s">
        <v>2983</v>
      </c>
      <c r="C691" s="46">
        <f>'DRAFT LIST'!D692</f>
        <v>0</v>
      </c>
      <c r="D691" s="79">
        <v>142</v>
      </c>
      <c r="E691" s="79">
        <v>17</v>
      </c>
      <c r="F691" s="79">
        <v>2</v>
      </c>
      <c r="G691" s="79">
        <v>11</v>
      </c>
      <c r="H691" s="79">
        <v>9</v>
      </c>
      <c r="I691" s="79">
        <v>0.20699999999999999</v>
      </c>
      <c r="J691" s="79">
        <v>0.26500000000000001</v>
      </c>
      <c r="K691" s="79">
        <v>29</v>
      </c>
      <c r="L691" s="79">
        <v>5</v>
      </c>
      <c r="M691" s="79">
        <v>1</v>
      </c>
      <c r="N691" s="79">
        <v>11</v>
      </c>
      <c r="O691" s="79">
        <v>48</v>
      </c>
      <c r="P691" s="79">
        <v>0.33200000000000002</v>
      </c>
      <c r="Q691" s="79">
        <v>0.59699999999999998</v>
      </c>
      <c r="S691" s="11" t="e">
        <f t="shared" si="10"/>
        <v>#N/A</v>
      </c>
    </row>
    <row r="692" spans="1:19" ht="24" thickBot="1" x14ac:dyDescent="0.35">
      <c r="A692" s="11">
        <v>691</v>
      </c>
      <c r="B692" s="83" t="s">
        <v>2984</v>
      </c>
      <c r="C692" s="46">
        <f>'DRAFT LIST'!D693</f>
        <v>0</v>
      </c>
      <c r="D692" s="80">
        <v>175</v>
      </c>
      <c r="E692" s="80">
        <v>19</v>
      </c>
      <c r="F692" s="80">
        <v>2</v>
      </c>
      <c r="G692" s="80">
        <v>14</v>
      </c>
      <c r="H692" s="80">
        <v>3</v>
      </c>
      <c r="I692" s="80">
        <v>0.23</v>
      </c>
      <c r="J692" s="80">
        <v>0.28599999999999998</v>
      </c>
      <c r="K692" s="80">
        <v>40</v>
      </c>
      <c r="L692" s="80">
        <v>9</v>
      </c>
      <c r="M692" s="80">
        <v>2</v>
      </c>
      <c r="N692" s="80">
        <v>14</v>
      </c>
      <c r="O692" s="80">
        <v>35</v>
      </c>
      <c r="P692" s="80">
        <v>0.32500000000000001</v>
      </c>
      <c r="Q692" s="80">
        <v>0.61199999999999999</v>
      </c>
      <c r="S692" s="11" t="e">
        <f t="shared" si="10"/>
        <v>#N/A</v>
      </c>
    </row>
    <row r="693" spans="1:19" ht="24" thickBot="1" x14ac:dyDescent="0.35">
      <c r="A693" s="11">
        <v>692</v>
      </c>
      <c r="B693" s="84" t="s">
        <v>2985</v>
      </c>
      <c r="C693" s="46">
        <f>'DRAFT LIST'!D694</f>
        <v>0</v>
      </c>
      <c r="D693" s="79">
        <v>219</v>
      </c>
      <c r="E693" s="79">
        <v>23</v>
      </c>
      <c r="F693" s="79">
        <v>2</v>
      </c>
      <c r="G693" s="79">
        <v>18</v>
      </c>
      <c r="H693" s="79">
        <v>6</v>
      </c>
      <c r="I693" s="79">
        <v>0.247</v>
      </c>
      <c r="J693" s="79">
        <v>0.28199999999999997</v>
      </c>
      <c r="K693" s="79">
        <v>54</v>
      </c>
      <c r="L693" s="79">
        <v>9</v>
      </c>
      <c r="M693" s="79">
        <v>1</v>
      </c>
      <c r="N693" s="79">
        <v>11</v>
      </c>
      <c r="O693" s="79">
        <v>39</v>
      </c>
      <c r="P693" s="79">
        <v>0.33600000000000002</v>
      </c>
      <c r="Q693" s="79">
        <v>0.61799999999999999</v>
      </c>
      <c r="S693" s="11" t="e">
        <f t="shared" si="10"/>
        <v>#N/A</v>
      </c>
    </row>
    <row r="694" spans="1:19" ht="15" thickBot="1" x14ac:dyDescent="0.35">
      <c r="A694" s="11">
        <v>693</v>
      </c>
      <c r="B694" s="83" t="s">
        <v>2986</v>
      </c>
      <c r="C694" s="46">
        <f>'DRAFT LIST'!D695</f>
        <v>0</v>
      </c>
      <c r="D694" s="80">
        <v>126</v>
      </c>
      <c r="E694" s="80">
        <v>14</v>
      </c>
      <c r="F694" s="80">
        <v>5</v>
      </c>
      <c r="G694" s="80">
        <v>15</v>
      </c>
      <c r="H694" s="80">
        <v>0</v>
      </c>
      <c r="I694" s="80">
        <v>0.224</v>
      </c>
      <c r="J694" s="80">
        <v>0.28199999999999997</v>
      </c>
      <c r="K694" s="80">
        <v>28</v>
      </c>
      <c r="L694" s="80">
        <v>7</v>
      </c>
      <c r="M694" s="80">
        <v>0</v>
      </c>
      <c r="N694" s="80">
        <v>10</v>
      </c>
      <c r="O694" s="80">
        <v>37</v>
      </c>
      <c r="P694" s="80">
        <v>0.38800000000000001</v>
      </c>
      <c r="Q694" s="80">
        <v>0.67</v>
      </c>
      <c r="S694" s="11" t="e">
        <f t="shared" si="10"/>
        <v>#N/A</v>
      </c>
    </row>
    <row r="695" spans="1:19" ht="24" thickBot="1" x14ac:dyDescent="0.35">
      <c r="A695" s="11">
        <v>694</v>
      </c>
      <c r="B695" s="84" t="s">
        <v>2987</v>
      </c>
      <c r="C695" s="46">
        <f>'DRAFT LIST'!D696</f>
        <v>0</v>
      </c>
      <c r="D695" s="79">
        <v>116</v>
      </c>
      <c r="E695" s="79">
        <v>13</v>
      </c>
      <c r="F695" s="79">
        <v>3</v>
      </c>
      <c r="G695" s="79">
        <v>13</v>
      </c>
      <c r="H695" s="79">
        <v>3</v>
      </c>
      <c r="I695" s="79">
        <v>0.23</v>
      </c>
      <c r="J695" s="79">
        <v>0.29499999999999998</v>
      </c>
      <c r="K695" s="79">
        <v>27</v>
      </c>
      <c r="L695" s="79">
        <v>6</v>
      </c>
      <c r="M695" s="79">
        <v>1</v>
      </c>
      <c r="N695" s="79">
        <v>11</v>
      </c>
      <c r="O695" s="79">
        <v>36</v>
      </c>
      <c r="P695" s="79">
        <v>0.35899999999999999</v>
      </c>
      <c r="Q695" s="79">
        <v>0.65400000000000003</v>
      </c>
      <c r="S695" s="11" t="e">
        <f t="shared" si="10"/>
        <v>#N/A</v>
      </c>
    </row>
    <row r="696" spans="1:19" ht="15" thickBot="1" x14ac:dyDescent="0.35">
      <c r="A696" s="11">
        <v>695</v>
      </c>
      <c r="B696" s="83" t="s">
        <v>2988</v>
      </c>
      <c r="C696" s="46">
        <f>'DRAFT LIST'!D697</f>
        <v>0</v>
      </c>
      <c r="D696" s="80">
        <v>123</v>
      </c>
      <c r="E696" s="80">
        <v>14</v>
      </c>
      <c r="F696" s="80">
        <v>5</v>
      </c>
      <c r="G696" s="80">
        <v>17</v>
      </c>
      <c r="H696" s="80">
        <v>2</v>
      </c>
      <c r="I696" s="80">
        <v>0.23100000000000001</v>
      </c>
      <c r="J696" s="80">
        <v>0.27700000000000002</v>
      </c>
      <c r="K696" s="80">
        <v>28</v>
      </c>
      <c r="L696" s="80">
        <v>6</v>
      </c>
      <c r="M696" s="80">
        <v>1</v>
      </c>
      <c r="N696" s="80">
        <v>8</v>
      </c>
      <c r="O696" s="80">
        <v>36</v>
      </c>
      <c r="P696" s="80">
        <v>0.40600000000000003</v>
      </c>
      <c r="Q696" s="80">
        <v>0.68300000000000005</v>
      </c>
      <c r="S696" s="11" t="e">
        <f t="shared" si="10"/>
        <v>#N/A</v>
      </c>
    </row>
    <row r="697" spans="1:19" ht="15" thickBot="1" x14ac:dyDescent="0.35">
      <c r="A697" s="11">
        <v>696</v>
      </c>
      <c r="B697" s="84" t="s">
        <v>2989</v>
      </c>
      <c r="C697" s="46">
        <f>'DRAFT LIST'!D698</f>
        <v>0</v>
      </c>
      <c r="D697" s="79">
        <v>107</v>
      </c>
      <c r="E697" s="79">
        <v>13</v>
      </c>
      <c r="F697" s="79">
        <v>2</v>
      </c>
      <c r="G697" s="79">
        <v>10</v>
      </c>
      <c r="H697" s="79">
        <v>2</v>
      </c>
      <c r="I697" s="79">
        <v>0.24399999999999999</v>
      </c>
      <c r="J697" s="79">
        <v>0.29299999999999998</v>
      </c>
      <c r="K697" s="79">
        <v>26</v>
      </c>
      <c r="L697" s="79">
        <v>6</v>
      </c>
      <c r="M697" s="79">
        <v>1</v>
      </c>
      <c r="N697" s="79">
        <v>7</v>
      </c>
      <c r="O697" s="79">
        <v>32</v>
      </c>
      <c r="P697" s="79">
        <v>0.36099999999999999</v>
      </c>
      <c r="Q697" s="79">
        <v>0.65400000000000003</v>
      </c>
      <c r="S697" s="11" t="e">
        <f t="shared" si="10"/>
        <v>#N/A</v>
      </c>
    </row>
    <row r="698" spans="1:19" ht="15" thickBot="1" x14ac:dyDescent="0.35">
      <c r="A698" s="11">
        <v>697</v>
      </c>
      <c r="B698" s="83" t="s">
        <v>2990</v>
      </c>
      <c r="C698" s="46">
        <f>'DRAFT LIST'!D699</f>
        <v>0</v>
      </c>
      <c r="D698" s="80">
        <v>128</v>
      </c>
      <c r="E698" s="80">
        <v>14</v>
      </c>
      <c r="F698" s="80">
        <v>1</v>
      </c>
      <c r="G698" s="80">
        <v>11</v>
      </c>
      <c r="H698" s="80">
        <v>4</v>
      </c>
      <c r="I698" s="80">
        <v>0.253</v>
      </c>
      <c r="J698" s="80">
        <v>0.3</v>
      </c>
      <c r="K698" s="80">
        <v>32</v>
      </c>
      <c r="L698" s="80">
        <v>8</v>
      </c>
      <c r="M698" s="80">
        <v>1</v>
      </c>
      <c r="N698" s="80">
        <v>9</v>
      </c>
      <c r="O698" s="80">
        <v>18</v>
      </c>
      <c r="P698" s="80">
        <v>0.34100000000000003</v>
      </c>
      <c r="Q698" s="80">
        <v>0.64100000000000001</v>
      </c>
      <c r="S698" s="11" t="e">
        <f t="shared" si="10"/>
        <v>#N/A</v>
      </c>
    </row>
    <row r="699" spans="1:19" ht="15" thickBot="1" x14ac:dyDescent="0.35">
      <c r="A699" s="11">
        <v>698</v>
      </c>
      <c r="B699" s="84" t="s">
        <v>2991</v>
      </c>
      <c r="C699" s="46">
        <f>'DRAFT LIST'!D700</f>
        <v>0</v>
      </c>
      <c r="D699" s="79">
        <v>264</v>
      </c>
      <c r="E699" s="79">
        <v>31</v>
      </c>
      <c r="F699" s="79">
        <v>6</v>
      </c>
      <c r="G699" s="79">
        <v>24</v>
      </c>
      <c r="H699" s="79">
        <v>7</v>
      </c>
      <c r="I699" s="79">
        <v>0.24199999999999999</v>
      </c>
      <c r="J699" s="79">
        <v>0.27900000000000003</v>
      </c>
      <c r="K699" s="79">
        <v>64</v>
      </c>
      <c r="L699" s="79">
        <v>13</v>
      </c>
      <c r="M699" s="79">
        <v>2</v>
      </c>
      <c r="N699" s="79">
        <v>14</v>
      </c>
      <c r="O699" s="79">
        <v>61</v>
      </c>
      <c r="P699" s="79">
        <v>0.36899999999999999</v>
      </c>
      <c r="Q699" s="79">
        <v>0.64800000000000002</v>
      </c>
      <c r="S699" s="11" t="e">
        <f t="shared" si="10"/>
        <v>#N/A</v>
      </c>
    </row>
    <row r="700" spans="1:19" ht="24" thickBot="1" x14ac:dyDescent="0.35">
      <c r="A700" s="11">
        <v>699</v>
      </c>
      <c r="B700" s="83" t="s">
        <v>2992</v>
      </c>
      <c r="C700" s="46">
        <f>'DRAFT LIST'!D701</f>
        <v>0</v>
      </c>
      <c r="D700" s="80">
        <v>132</v>
      </c>
      <c r="E700" s="80">
        <v>14</v>
      </c>
      <c r="F700" s="80">
        <v>2</v>
      </c>
      <c r="G700" s="80">
        <v>12</v>
      </c>
      <c r="H700" s="80">
        <v>1</v>
      </c>
      <c r="I700" s="80">
        <v>0.23599999999999999</v>
      </c>
      <c r="J700" s="80">
        <v>0.27800000000000002</v>
      </c>
      <c r="K700" s="80">
        <v>31</v>
      </c>
      <c r="L700" s="80">
        <v>8</v>
      </c>
      <c r="M700" s="80">
        <v>1</v>
      </c>
      <c r="N700" s="80">
        <v>8</v>
      </c>
      <c r="O700" s="80">
        <v>33</v>
      </c>
      <c r="P700" s="80">
        <v>0.33400000000000002</v>
      </c>
      <c r="Q700" s="80">
        <v>0.61099999999999999</v>
      </c>
      <c r="S700" s="11" t="e">
        <f t="shared" si="10"/>
        <v>#N/A</v>
      </c>
    </row>
    <row r="701" spans="1:19" ht="24" thickBot="1" x14ac:dyDescent="0.35">
      <c r="A701" s="11">
        <v>700</v>
      </c>
      <c r="B701" s="84" t="s">
        <v>2993</v>
      </c>
      <c r="C701" s="46">
        <f>'DRAFT LIST'!D702</f>
        <v>0</v>
      </c>
      <c r="D701" s="79">
        <v>108</v>
      </c>
      <c r="E701" s="79">
        <v>13</v>
      </c>
      <c r="F701" s="79">
        <v>1</v>
      </c>
      <c r="G701" s="79">
        <v>10</v>
      </c>
      <c r="H701" s="79">
        <v>2</v>
      </c>
      <c r="I701" s="79">
        <v>0.23699999999999999</v>
      </c>
      <c r="J701" s="79">
        <v>0.30299999999999999</v>
      </c>
      <c r="K701" s="79">
        <v>26</v>
      </c>
      <c r="L701" s="79">
        <v>5</v>
      </c>
      <c r="M701" s="79">
        <v>1</v>
      </c>
      <c r="N701" s="79">
        <v>10</v>
      </c>
      <c r="O701" s="79">
        <v>28</v>
      </c>
      <c r="P701" s="79">
        <v>0.33100000000000002</v>
      </c>
      <c r="Q701" s="79">
        <v>0.63400000000000001</v>
      </c>
      <c r="S701" s="11" t="e">
        <f t="shared" si="10"/>
        <v>#N/A</v>
      </c>
    </row>
    <row r="702" spans="1:19" ht="15" thickBot="1" x14ac:dyDescent="0.35">
      <c r="A702" s="11">
        <v>701</v>
      </c>
      <c r="B702" s="83" t="s">
        <v>2994</v>
      </c>
      <c r="C702" s="46">
        <f>'DRAFT LIST'!D703</f>
        <v>0</v>
      </c>
      <c r="D702" s="80">
        <v>121</v>
      </c>
      <c r="E702" s="80">
        <v>14</v>
      </c>
      <c r="F702" s="80">
        <v>1</v>
      </c>
      <c r="G702" s="80">
        <v>12</v>
      </c>
      <c r="H702" s="80">
        <v>2</v>
      </c>
      <c r="I702" s="80">
        <v>0.25</v>
      </c>
      <c r="J702" s="80">
        <v>0.29199999999999998</v>
      </c>
      <c r="K702" s="80">
        <v>30</v>
      </c>
      <c r="L702" s="80">
        <v>5</v>
      </c>
      <c r="M702" s="80">
        <v>1</v>
      </c>
      <c r="N702" s="80">
        <v>7</v>
      </c>
      <c r="O702" s="80">
        <v>24</v>
      </c>
      <c r="P702" s="80">
        <v>0.35</v>
      </c>
      <c r="Q702" s="80">
        <v>0.64200000000000002</v>
      </c>
      <c r="S702" s="11" t="e">
        <f t="shared" si="10"/>
        <v>#N/A</v>
      </c>
    </row>
    <row r="703" spans="1:19" ht="15" thickBot="1" x14ac:dyDescent="0.35">
      <c r="A703" s="11">
        <v>702</v>
      </c>
      <c r="B703" s="84" t="s">
        <v>2995</v>
      </c>
      <c r="C703" s="46">
        <f>'DRAFT LIST'!D704</f>
        <v>0</v>
      </c>
      <c r="D703" s="79">
        <v>128</v>
      </c>
      <c r="E703" s="79">
        <v>14</v>
      </c>
      <c r="F703" s="79">
        <v>3</v>
      </c>
      <c r="G703" s="79">
        <v>14</v>
      </c>
      <c r="H703" s="79">
        <v>2</v>
      </c>
      <c r="I703" s="79">
        <v>0.218</v>
      </c>
      <c r="J703" s="79">
        <v>0.28799999999999998</v>
      </c>
      <c r="K703" s="79">
        <v>28</v>
      </c>
      <c r="L703" s="79">
        <v>6</v>
      </c>
      <c r="M703" s="79">
        <v>1</v>
      </c>
      <c r="N703" s="79">
        <v>13</v>
      </c>
      <c r="O703" s="79">
        <v>35</v>
      </c>
      <c r="P703" s="79">
        <v>0.34399999999999997</v>
      </c>
      <c r="Q703" s="79">
        <v>0.63100000000000001</v>
      </c>
      <c r="S703" s="11" t="e">
        <f t="shared" si="10"/>
        <v>#N/A</v>
      </c>
    </row>
    <row r="704" spans="1:19" ht="15" thickBot="1" x14ac:dyDescent="0.35">
      <c r="A704" s="11">
        <v>703</v>
      </c>
      <c r="B704" s="83" t="s">
        <v>2996</v>
      </c>
      <c r="C704" s="46">
        <f>'DRAFT LIST'!D705</f>
        <v>0</v>
      </c>
      <c r="D704" s="80">
        <v>112</v>
      </c>
      <c r="E704" s="80">
        <v>12</v>
      </c>
      <c r="F704" s="80">
        <v>3</v>
      </c>
      <c r="G704" s="80">
        <v>11</v>
      </c>
      <c r="H704" s="80">
        <v>4</v>
      </c>
      <c r="I704" s="80">
        <v>0.224</v>
      </c>
      <c r="J704" s="80">
        <v>0.27100000000000002</v>
      </c>
      <c r="K704" s="80">
        <v>25</v>
      </c>
      <c r="L704" s="80">
        <v>4</v>
      </c>
      <c r="M704" s="80">
        <v>0</v>
      </c>
      <c r="N704" s="80">
        <v>7</v>
      </c>
      <c r="O704" s="80">
        <v>36</v>
      </c>
      <c r="P704" s="80">
        <v>0.33900000000000002</v>
      </c>
      <c r="Q704" s="80">
        <v>0.61</v>
      </c>
      <c r="S704" s="11" t="e">
        <f t="shared" si="10"/>
        <v>#N/A</v>
      </c>
    </row>
    <row r="705" spans="1:19" ht="15" thickBot="1" x14ac:dyDescent="0.35">
      <c r="A705" s="11">
        <v>704</v>
      </c>
      <c r="B705" s="84" t="s">
        <v>2997</v>
      </c>
      <c r="C705" s="46">
        <f>'DRAFT LIST'!D706</f>
        <v>0</v>
      </c>
      <c r="D705" s="79">
        <v>112</v>
      </c>
      <c r="E705" s="79">
        <v>15</v>
      </c>
      <c r="F705" s="79">
        <v>1</v>
      </c>
      <c r="G705" s="79">
        <v>8</v>
      </c>
      <c r="H705" s="79">
        <v>7</v>
      </c>
      <c r="I705" s="79">
        <v>0.215</v>
      </c>
      <c r="J705" s="79">
        <v>0.27400000000000002</v>
      </c>
      <c r="K705" s="79">
        <v>24</v>
      </c>
      <c r="L705" s="79">
        <v>5</v>
      </c>
      <c r="M705" s="79">
        <v>1</v>
      </c>
      <c r="N705" s="79">
        <v>9</v>
      </c>
      <c r="O705" s="79">
        <v>25</v>
      </c>
      <c r="P705" s="79">
        <v>0.27300000000000002</v>
      </c>
      <c r="Q705" s="79">
        <v>0.54700000000000004</v>
      </c>
      <c r="S705" s="11" t="e">
        <f t="shared" si="10"/>
        <v>#N/A</v>
      </c>
    </row>
    <row r="706" spans="1:19" ht="24" thickBot="1" x14ac:dyDescent="0.35">
      <c r="A706" s="11">
        <v>705</v>
      </c>
      <c r="B706" s="83" t="s">
        <v>2998</v>
      </c>
      <c r="C706" s="46">
        <f>'DRAFT LIST'!D707</f>
        <v>0</v>
      </c>
      <c r="D706" s="80">
        <v>135</v>
      </c>
      <c r="E706" s="80">
        <v>16</v>
      </c>
      <c r="F706" s="80">
        <v>1</v>
      </c>
      <c r="G706" s="80">
        <v>11</v>
      </c>
      <c r="H706" s="80">
        <v>2</v>
      </c>
      <c r="I706" s="80">
        <v>0.23400000000000001</v>
      </c>
      <c r="J706" s="80">
        <v>0.27500000000000002</v>
      </c>
      <c r="K706" s="80">
        <v>32</v>
      </c>
      <c r="L706" s="80">
        <v>6</v>
      </c>
      <c r="M706" s="80">
        <v>1</v>
      </c>
      <c r="N706" s="80">
        <v>8</v>
      </c>
      <c r="O706" s="80">
        <v>31</v>
      </c>
      <c r="P706" s="80">
        <v>0.32</v>
      </c>
      <c r="Q706" s="80">
        <v>0.59499999999999997</v>
      </c>
      <c r="S706" s="11" t="e">
        <f t="shared" si="10"/>
        <v>#N/A</v>
      </c>
    </row>
    <row r="707" spans="1:19" ht="15" thickBot="1" x14ac:dyDescent="0.35">
      <c r="A707" s="11">
        <v>706</v>
      </c>
      <c r="B707" s="84" t="s">
        <v>2999</v>
      </c>
      <c r="C707" s="46">
        <f>'DRAFT LIST'!D708</f>
        <v>0</v>
      </c>
      <c r="D707" s="79">
        <v>121</v>
      </c>
      <c r="E707" s="79">
        <v>11</v>
      </c>
      <c r="F707" s="79">
        <v>1</v>
      </c>
      <c r="G707" s="79">
        <v>11</v>
      </c>
      <c r="H707" s="79">
        <v>2</v>
      </c>
      <c r="I707" s="79">
        <v>0.23799999999999999</v>
      </c>
      <c r="J707" s="79">
        <v>0.27800000000000002</v>
      </c>
      <c r="K707" s="79">
        <v>29</v>
      </c>
      <c r="L707" s="79">
        <v>5</v>
      </c>
      <c r="M707" s="79">
        <v>1</v>
      </c>
      <c r="N707" s="79">
        <v>7</v>
      </c>
      <c r="O707" s="79">
        <v>24</v>
      </c>
      <c r="P707" s="79">
        <v>0.32200000000000001</v>
      </c>
      <c r="Q707" s="79">
        <v>0.6</v>
      </c>
      <c r="S707" s="11" t="e">
        <f t="shared" ref="S707:S760" si="11">IF(MATCH(B707,$C$2:$C$760,0),"Y","N")</f>
        <v>#N/A</v>
      </c>
    </row>
    <row r="708" spans="1:19" ht="24" thickBot="1" x14ac:dyDescent="0.35">
      <c r="A708" s="11">
        <v>707</v>
      </c>
      <c r="B708" s="83" t="s">
        <v>3000</v>
      </c>
      <c r="C708" s="46">
        <f>'DRAFT LIST'!D709</f>
        <v>0</v>
      </c>
      <c r="D708" s="80">
        <v>90</v>
      </c>
      <c r="E708" s="80">
        <v>11</v>
      </c>
      <c r="F708" s="80">
        <v>3</v>
      </c>
      <c r="G708" s="80">
        <v>10</v>
      </c>
      <c r="H708" s="80">
        <v>3</v>
      </c>
      <c r="I708" s="80">
        <v>0.217</v>
      </c>
      <c r="J708" s="80">
        <v>0.28100000000000003</v>
      </c>
      <c r="K708" s="80">
        <v>20</v>
      </c>
      <c r="L708" s="80">
        <v>4</v>
      </c>
      <c r="M708" s="80">
        <v>1</v>
      </c>
      <c r="N708" s="80">
        <v>8</v>
      </c>
      <c r="O708" s="80">
        <v>32</v>
      </c>
      <c r="P708" s="80">
        <v>0.35299999999999998</v>
      </c>
      <c r="Q708" s="80">
        <v>0.63300000000000001</v>
      </c>
      <c r="S708" s="11" t="e">
        <f t="shared" si="11"/>
        <v>#N/A</v>
      </c>
    </row>
    <row r="709" spans="1:19" ht="15" thickBot="1" x14ac:dyDescent="0.35">
      <c r="A709" s="11">
        <v>708</v>
      </c>
      <c r="B709" s="84" t="s">
        <v>3001</v>
      </c>
      <c r="C709" s="46">
        <f>'DRAFT LIST'!D710</f>
        <v>0</v>
      </c>
      <c r="D709" s="79">
        <v>108</v>
      </c>
      <c r="E709" s="79">
        <v>12</v>
      </c>
      <c r="F709" s="79">
        <v>3</v>
      </c>
      <c r="G709" s="79">
        <v>13</v>
      </c>
      <c r="H709" s="79">
        <v>0</v>
      </c>
      <c r="I709" s="79">
        <v>0.23499999999999999</v>
      </c>
      <c r="J709" s="79">
        <v>0.28299999999999997</v>
      </c>
      <c r="K709" s="79">
        <v>25</v>
      </c>
      <c r="L709" s="79">
        <v>7</v>
      </c>
      <c r="M709" s="79">
        <v>0</v>
      </c>
      <c r="N709" s="79">
        <v>7</v>
      </c>
      <c r="O709" s="79">
        <v>35</v>
      </c>
      <c r="P709" s="79">
        <v>0.38800000000000001</v>
      </c>
      <c r="Q709" s="79">
        <v>0.67100000000000004</v>
      </c>
      <c r="S709" s="11" t="e">
        <f t="shared" si="11"/>
        <v>#N/A</v>
      </c>
    </row>
    <row r="710" spans="1:19" ht="15" thickBot="1" x14ac:dyDescent="0.35">
      <c r="A710" s="11">
        <v>709</v>
      </c>
      <c r="B710" s="83" t="s">
        <v>3002</v>
      </c>
      <c r="C710" s="46">
        <f>'DRAFT LIST'!D711</f>
        <v>0</v>
      </c>
      <c r="D710" s="80">
        <v>152</v>
      </c>
      <c r="E710" s="80">
        <v>15</v>
      </c>
      <c r="F710" s="80">
        <v>1</v>
      </c>
      <c r="G710" s="80">
        <v>12</v>
      </c>
      <c r="H710" s="80">
        <v>2</v>
      </c>
      <c r="I710" s="80">
        <v>0.216</v>
      </c>
      <c r="J710" s="80">
        <v>0.245</v>
      </c>
      <c r="K710" s="80">
        <v>33</v>
      </c>
      <c r="L710" s="80">
        <v>6</v>
      </c>
      <c r="M710" s="80">
        <v>2</v>
      </c>
      <c r="N710" s="80">
        <v>6</v>
      </c>
      <c r="O710" s="80">
        <v>40</v>
      </c>
      <c r="P710" s="80">
        <v>0.3</v>
      </c>
      <c r="Q710" s="80">
        <v>0.54500000000000004</v>
      </c>
      <c r="S710" s="11" t="e">
        <f t="shared" si="11"/>
        <v>#N/A</v>
      </c>
    </row>
    <row r="711" spans="1:19" ht="15" thickBot="1" x14ac:dyDescent="0.35">
      <c r="A711" s="11">
        <v>710</v>
      </c>
      <c r="B711" s="84" t="s">
        <v>3003</v>
      </c>
      <c r="C711" s="46">
        <f>'DRAFT LIST'!D712</f>
        <v>0</v>
      </c>
      <c r="D711" s="79">
        <v>110</v>
      </c>
      <c r="E711" s="79">
        <v>10</v>
      </c>
      <c r="F711" s="79">
        <v>4</v>
      </c>
      <c r="G711" s="79">
        <v>11</v>
      </c>
      <c r="H711" s="79">
        <v>0</v>
      </c>
      <c r="I711" s="79">
        <v>0.24</v>
      </c>
      <c r="J711" s="79">
        <v>0.29799999999999999</v>
      </c>
      <c r="K711" s="79">
        <v>26</v>
      </c>
      <c r="L711" s="79">
        <v>7</v>
      </c>
      <c r="M711" s="79">
        <v>1</v>
      </c>
      <c r="N711" s="79">
        <v>9</v>
      </c>
      <c r="O711" s="79">
        <v>34</v>
      </c>
      <c r="P711" s="79">
        <v>0.38</v>
      </c>
      <c r="Q711" s="79">
        <v>0.67800000000000005</v>
      </c>
      <c r="S711" s="11" t="e">
        <f t="shared" si="11"/>
        <v>#N/A</v>
      </c>
    </row>
    <row r="712" spans="1:19" ht="15" thickBot="1" x14ac:dyDescent="0.35">
      <c r="A712" s="11">
        <v>711</v>
      </c>
      <c r="B712" s="83" t="s">
        <v>3004</v>
      </c>
      <c r="C712" s="46">
        <f>'DRAFT LIST'!D713</f>
        <v>0</v>
      </c>
      <c r="D712" s="80">
        <v>150</v>
      </c>
      <c r="E712" s="80">
        <v>17</v>
      </c>
      <c r="F712" s="80">
        <v>2</v>
      </c>
      <c r="G712" s="80">
        <v>10</v>
      </c>
      <c r="H712" s="80">
        <v>2</v>
      </c>
      <c r="I712" s="80">
        <v>0.217</v>
      </c>
      <c r="J712" s="80">
        <v>0.27700000000000002</v>
      </c>
      <c r="K712" s="80">
        <v>33</v>
      </c>
      <c r="L712" s="80">
        <v>6</v>
      </c>
      <c r="M712" s="80">
        <v>1</v>
      </c>
      <c r="N712" s="80">
        <v>13</v>
      </c>
      <c r="O712" s="80">
        <v>40</v>
      </c>
      <c r="P712" s="80">
        <v>0.308</v>
      </c>
      <c r="Q712" s="80">
        <v>0.58499999999999996</v>
      </c>
      <c r="S712" s="11" t="e">
        <f t="shared" si="11"/>
        <v>#N/A</v>
      </c>
    </row>
    <row r="713" spans="1:19" ht="15" thickBot="1" x14ac:dyDescent="0.35">
      <c r="A713" s="11">
        <v>712</v>
      </c>
      <c r="B713" s="84" t="s">
        <v>3005</v>
      </c>
      <c r="C713" s="46">
        <f>'DRAFT LIST'!D714</f>
        <v>0</v>
      </c>
      <c r="D713" s="79">
        <v>94</v>
      </c>
      <c r="E713" s="79">
        <v>11</v>
      </c>
      <c r="F713" s="79">
        <v>2</v>
      </c>
      <c r="G713" s="79">
        <v>10</v>
      </c>
      <c r="H713" s="79">
        <v>1</v>
      </c>
      <c r="I713" s="79">
        <v>0.24099999999999999</v>
      </c>
      <c r="J713" s="79">
        <v>0.3</v>
      </c>
      <c r="K713" s="79">
        <v>23</v>
      </c>
      <c r="L713" s="79">
        <v>5</v>
      </c>
      <c r="M713" s="79">
        <v>0</v>
      </c>
      <c r="N713" s="79">
        <v>8</v>
      </c>
      <c r="O713" s="79">
        <v>22</v>
      </c>
      <c r="P713" s="79">
        <v>0.372</v>
      </c>
      <c r="Q713" s="79">
        <v>0.67200000000000004</v>
      </c>
      <c r="S713" s="11" t="e">
        <f t="shared" si="11"/>
        <v>#N/A</v>
      </c>
    </row>
    <row r="714" spans="1:19" ht="15" thickBot="1" x14ac:dyDescent="0.35">
      <c r="A714" s="11">
        <v>713</v>
      </c>
      <c r="B714" s="83" t="s">
        <v>3006</v>
      </c>
      <c r="C714" s="46">
        <f>'DRAFT LIST'!D715</f>
        <v>0</v>
      </c>
      <c r="D714" s="80">
        <v>115</v>
      </c>
      <c r="E714" s="80">
        <v>11</v>
      </c>
      <c r="F714" s="80">
        <v>1</v>
      </c>
      <c r="G714" s="80">
        <v>9</v>
      </c>
      <c r="H714" s="80">
        <v>3</v>
      </c>
      <c r="I714" s="80">
        <v>0.223</v>
      </c>
      <c r="J714" s="80">
        <v>0.27300000000000002</v>
      </c>
      <c r="K714" s="80">
        <v>26</v>
      </c>
      <c r="L714" s="80">
        <v>5</v>
      </c>
      <c r="M714" s="80">
        <v>0</v>
      </c>
      <c r="N714" s="80">
        <v>8</v>
      </c>
      <c r="O714" s="80">
        <v>32</v>
      </c>
      <c r="P714" s="80">
        <v>0.28899999999999998</v>
      </c>
      <c r="Q714" s="80">
        <v>0.56200000000000006</v>
      </c>
      <c r="S714" s="11" t="e">
        <f t="shared" si="11"/>
        <v>#N/A</v>
      </c>
    </row>
    <row r="715" spans="1:19" ht="15" thickBot="1" x14ac:dyDescent="0.35">
      <c r="A715" s="11">
        <v>714</v>
      </c>
      <c r="B715" s="84" t="s">
        <v>3007</v>
      </c>
      <c r="C715" s="46">
        <f>'DRAFT LIST'!D716</f>
        <v>0</v>
      </c>
      <c r="D715" s="79">
        <v>119</v>
      </c>
      <c r="E715" s="79">
        <v>14</v>
      </c>
      <c r="F715" s="79">
        <v>3</v>
      </c>
      <c r="G715" s="79">
        <v>13</v>
      </c>
      <c r="H715" s="79">
        <v>0</v>
      </c>
      <c r="I715" s="79">
        <v>0.24399999999999999</v>
      </c>
      <c r="J715" s="79">
        <v>0.314</v>
      </c>
      <c r="K715" s="79">
        <v>29</v>
      </c>
      <c r="L715" s="79">
        <v>6</v>
      </c>
      <c r="M715" s="79">
        <v>1</v>
      </c>
      <c r="N715" s="79">
        <v>12</v>
      </c>
      <c r="O715" s="79">
        <v>27</v>
      </c>
      <c r="P715" s="79">
        <v>0.36899999999999999</v>
      </c>
      <c r="Q715" s="79">
        <v>0.68200000000000005</v>
      </c>
      <c r="S715" s="11" t="e">
        <f t="shared" si="11"/>
        <v>#N/A</v>
      </c>
    </row>
    <row r="716" spans="1:19" ht="24" thickBot="1" x14ac:dyDescent="0.35">
      <c r="A716" s="11">
        <v>715</v>
      </c>
      <c r="B716" s="83" t="s">
        <v>3008</v>
      </c>
      <c r="C716" s="46">
        <f>'DRAFT LIST'!D717</f>
        <v>0</v>
      </c>
      <c r="D716" s="80">
        <v>143</v>
      </c>
      <c r="E716" s="80">
        <v>15</v>
      </c>
      <c r="F716" s="80">
        <v>2</v>
      </c>
      <c r="G716" s="80">
        <v>11</v>
      </c>
      <c r="H716" s="80">
        <v>1</v>
      </c>
      <c r="I716" s="80">
        <v>0.22</v>
      </c>
      <c r="J716" s="80">
        <v>0.26600000000000001</v>
      </c>
      <c r="K716" s="80">
        <v>32</v>
      </c>
      <c r="L716" s="80">
        <v>6</v>
      </c>
      <c r="M716" s="80">
        <v>1</v>
      </c>
      <c r="N716" s="80">
        <v>9</v>
      </c>
      <c r="O716" s="80">
        <v>33</v>
      </c>
      <c r="P716" s="80">
        <v>0.30399999999999999</v>
      </c>
      <c r="Q716" s="80">
        <v>0.56999999999999995</v>
      </c>
      <c r="S716" s="11" t="e">
        <f t="shared" si="11"/>
        <v>#N/A</v>
      </c>
    </row>
    <row r="717" spans="1:19" ht="15" thickBot="1" x14ac:dyDescent="0.35">
      <c r="A717" s="11">
        <v>716</v>
      </c>
      <c r="B717" s="84" t="s">
        <v>3009</v>
      </c>
      <c r="C717" s="46">
        <f>'DRAFT LIST'!D718</f>
        <v>0</v>
      </c>
      <c r="D717" s="79">
        <v>145</v>
      </c>
      <c r="E717" s="79">
        <v>16</v>
      </c>
      <c r="F717" s="79">
        <v>3</v>
      </c>
      <c r="G717" s="79">
        <v>14</v>
      </c>
      <c r="H717" s="79">
        <v>3</v>
      </c>
      <c r="I717" s="79">
        <v>0.254</v>
      </c>
      <c r="J717" s="79">
        <v>0.28499999999999998</v>
      </c>
      <c r="K717" s="79">
        <v>37</v>
      </c>
      <c r="L717" s="79">
        <v>8</v>
      </c>
      <c r="M717" s="79">
        <v>1</v>
      </c>
      <c r="N717" s="79">
        <v>6</v>
      </c>
      <c r="O717" s="79">
        <v>38</v>
      </c>
      <c r="P717" s="79">
        <v>0.36799999999999999</v>
      </c>
      <c r="Q717" s="79">
        <v>0.65200000000000002</v>
      </c>
      <c r="S717" s="11" t="e">
        <f t="shared" si="11"/>
        <v>#N/A</v>
      </c>
    </row>
    <row r="718" spans="1:19" ht="15" thickBot="1" x14ac:dyDescent="0.35">
      <c r="A718" s="11">
        <v>717</v>
      </c>
      <c r="B718" s="83" t="s">
        <v>3010</v>
      </c>
      <c r="C718" s="46">
        <f>'DRAFT LIST'!D719</f>
        <v>0</v>
      </c>
      <c r="D718" s="80">
        <v>173</v>
      </c>
      <c r="E718" s="80">
        <v>15</v>
      </c>
      <c r="F718" s="80">
        <v>0</v>
      </c>
      <c r="G718" s="80">
        <v>10</v>
      </c>
      <c r="H718" s="80">
        <v>1</v>
      </c>
      <c r="I718" s="80">
        <v>0.22800000000000001</v>
      </c>
      <c r="J718" s="80">
        <v>0.27800000000000002</v>
      </c>
      <c r="K718" s="80">
        <v>40</v>
      </c>
      <c r="L718" s="80">
        <v>10</v>
      </c>
      <c r="M718" s="80">
        <v>1</v>
      </c>
      <c r="N718" s="80">
        <v>12</v>
      </c>
      <c r="O718" s="80">
        <v>29</v>
      </c>
      <c r="P718" s="80">
        <v>0.27100000000000002</v>
      </c>
      <c r="Q718" s="80">
        <v>0.54900000000000004</v>
      </c>
      <c r="S718" s="11" t="e">
        <f t="shared" si="11"/>
        <v>#N/A</v>
      </c>
    </row>
    <row r="719" spans="1:19" ht="15" thickBot="1" x14ac:dyDescent="0.35">
      <c r="A719" s="11">
        <v>718</v>
      </c>
      <c r="B719" s="84" t="s">
        <v>3011</v>
      </c>
      <c r="C719" s="46">
        <f>'DRAFT LIST'!D720</f>
        <v>0</v>
      </c>
      <c r="D719" s="79">
        <v>166</v>
      </c>
      <c r="E719" s="79">
        <v>16</v>
      </c>
      <c r="F719" s="79">
        <v>3</v>
      </c>
      <c r="G719" s="79">
        <v>15</v>
      </c>
      <c r="H719" s="79">
        <v>3</v>
      </c>
      <c r="I719" s="79">
        <v>0.186</v>
      </c>
      <c r="J719" s="79">
        <v>0.22600000000000001</v>
      </c>
      <c r="K719" s="79">
        <v>31</v>
      </c>
      <c r="L719" s="79">
        <v>10</v>
      </c>
      <c r="M719" s="79">
        <v>1</v>
      </c>
      <c r="N719" s="79">
        <v>9</v>
      </c>
      <c r="O719" s="79">
        <v>65</v>
      </c>
      <c r="P719" s="79">
        <v>0.30199999999999999</v>
      </c>
      <c r="Q719" s="79">
        <v>0.52800000000000002</v>
      </c>
      <c r="S719" s="11" t="e">
        <f t="shared" si="11"/>
        <v>#N/A</v>
      </c>
    </row>
    <row r="720" spans="1:19" ht="15" thickBot="1" x14ac:dyDescent="0.35">
      <c r="A720" s="11">
        <v>719</v>
      </c>
      <c r="B720" s="83" t="s">
        <v>3012</v>
      </c>
      <c r="C720" s="46">
        <f>'DRAFT LIST'!D721</f>
        <v>0</v>
      </c>
      <c r="D720" s="80">
        <v>92</v>
      </c>
      <c r="E720" s="80">
        <v>11</v>
      </c>
      <c r="F720" s="80">
        <v>3</v>
      </c>
      <c r="G720" s="80">
        <v>12</v>
      </c>
      <c r="H720" s="80">
        <v>1</v>
      </c>
      <c r="I720" s="80">
        <v>0.24</v>
      </c>
      <c r="J720" s="80">
        <v>0.29699999999999999</v>
      </c>
      <c r="K720" s="80">
        <v>22</v>
      </c>
      <c r="L720" s="80">
        <v>4</v>
      </c>
      <c r="M720" s="80">
        <v>0</v>
      </c>
      <c r="N720" s="80">
        <v>8</v>
      </c>
      <c r="O720" s="80">
        <v>27</v>
      </c>
      <c r="P720" s="80">
        <v>0.40500000000000003</v>
      </c>
      <c r="Q720" s="80">
        <v>0.70099999999999996</v>
      </c>
      <c r="S720" s="11" t="e">
        <f t="shared" si="11"/>
        <v>#N/A</v>
      </c>
    </row>
    <row r="721" spans="1:19" ht="15" thickBot="1" x14ac:dyDescent="0.35">
      <c r="A721" s="11">
        <v>720</v>
      </c>
      <c r="B721" s="84" t="s">
        <v>3013</v>
      </c>
      <c r="C721" s="46">
        <f>'DRAFT LIST'!D722</f>
        <v>0</v>
      </c>
      <c r="D721" s="79">
        <v>193</v>
      </c>
      <c r="E721" s="79">
        <v>19</v>
      </c>
      <c r="F721" s="79">
        <v>3</v>
      </c>
      <c r="G721" s="79">
        <v>16</v>
      </c>
      <c r="H721" s="79">
        <v>3</v>
      </c>
      <c r="I721" s="79">
        <v>0.23899999999999999</v>
      </c>
      <c r="J721" s="79">
        <v>0.27400000000000002</v>
      </c>
      <c r="K721" s="79">
        <v>46</v>
      </c>
      <c r="L721" s="79">
        <v>6</v>
      </c>
      <c r="M721" s="79">
        <v>2</v>
      </c>
      <c r="N721" s="79">
        <v>9</v>
      </c>
      <c r="O721" s="79">
        <v>44</v>
      </c>
      <c r="P721" s="79">
        <v>0.33300000000000002</v>
      </c>
      <c r="Q721" s="79">
        <v>0.60699999999999998</v>
      </c>
      <c r="S721" s="11" t="e">
        <f t="shared" si="11"/>
        <v>#N/A</v>
      </c>
    </row>
    <row r="722" spans="1:19" ht="15" thickBot="1" x14ac:dyDescent="0.35">
      <c r="A722" s="11">
        <v>721</v>
      </c>
      <c r="B722" s="83" t="s">
        <v>3014</v>
      </c>
      <c r="C722" s="46">
        <f>'DRAFT LIST'!D723</f>
        <v>0</v>
      </c>
      <c r="D722" s="80">
        <v>179</v>
      </c>
      <c r="E722" s="80">
        <v>18</v>
      </c>
      <c r="F722" s="80">
        <v>2</v>
      </c>
      <c r="G722" s="80">
        <v>16</v>
      </c>
      <c r="H722" s="80">
        <v>4</v>
      </c>
      <c r="I722" s="80">
        <v>0.24099999999999999</v>
      </c>
      <c r="J722" s="80">
        <v>0.27300000000000002</v>
      </c>
      <c r="K722" s="80">
        <v>43</v>
      </c>
      <c r="L722" s="80">
        <v>9</v>
      </c>
      <c r="M722" s="80">
        <v>1</v>
      </c>
      <c r="N722" s="80">
        <v>8</v>
      </c>
      <c r="O722" s="80">
        <v>34</v>
      </c>
      <c r="P722" s="80">
        <v>0.33500000000000002</v>
      </c>
      <c r="Q722" s="80">
        <v>0.60799999999999998</v>
      </c>
      <c r="S722" s="11" t="e">
        <f t="shared" si="11"/>
        <v>#N/A</v>
      </c>
    </row>
    <row r="723" spans="1:19" ht="24" thickBot="1" x14ac:dyDescent="0.35">
      <c r="A723" s="11">
        <v>722</v>
      </c>
      <c r="B723" s="84" t="s">
        <v>3015</v>
      </c>
      <c r="C723" s="46">
        <f>'DRAFT LIST'!D724</f>
        <v>0</v>
      </c>
      <c r="D723" s="79">
        <v>94</v>
      </c>
      <c r="E723" s="79">
        <v>11</v>
      </c>
      <c r="F723" s="79">
        <v>1</v>
      </c>
      <c r="G723" s="79">
        <v>8</v>
      </c>
      <c r="H723" s="79">
        <v>2</v>
      </c>
      <c r="I723" s="79">
        <v>0.23200000000000001</v>
      </c>
      <c r="J723" s="79">
        <v>0.28899999999999998</v>
      </c>
      <c r="K723" s="79">
        <v>22</v>
      </c>
      <c r="L723" s="79">
        <v>4</v>
      </c>
      <c r="M723" s="79">
        <v>0</v>
      </c>
      <c r="N723" s="79">
        <v>8</v>
      </c>
      <c r="O723" s="79">
        <v>16</v>
      </c>
      <c r="P723" s="79">
        <v>0.29399999999999998</v>
      </c>
      <c r="Q723" s="79">
        <v>0.58299999999999996</v>
      </c>
      <c r="S723" s="11" t="e">
        <f t="shared" si="11"/>
        <v>#N/A</v>
      </c>
    </row>
    <row r="724" spans="1:19" ht="15" thickBot="1" x14ac:dyDescent="0.35">
      <c r="A724" s="11">
        <v>723</v>
      </c>
      <c r="B724" s="83" t="s">
        <v>3016</v>
      </c>
      <c r="C724" s="46">
        <f>'DRAFT LIST'!D725</f>
        <v>0</v>
      </c>
      <c r="D724" s="80">
        <v>201</v>
      </c>
      <c r="E724" s="80">
        <v>21</v>
      </c>
      <c r="F724" s="80">
        <v>2</v>
      </c>
      <c r="G724" s="80">
        <v>17</v>
      </c>
      <c r="H724" s="80">
        <v>2</v>
      </c>
      <c r="I724" s="80">
        <v>0.23200000000000001</v>
      </c>
      <c r="J724" s="80">
        <v>0.28499999999999998</v>
      </c>
      <c r="K724" s="80">
        <v>47</v>
      </c>
      <c r="L724" s="80">
        <v>9</v>
      </c>
      <c r="M724" s="80">
        <v>1</v>
      </c>
      <c r="N724" s="80">
        <v>15</v>
      </c>
      <c r="O724" s="80">
        <v>44</v>
      </c>
      <c r="P724" s="80">
        <v>0.31900000000000001</v>
      </c>
      <c r="Q724" s="80">
        <v>0.60399999999999998</v>
      </c>
      <c r="S724" s="11" t="e">
        <f t="shared" si="11"/>
        <v>#N/A</v>
      </c>
    </row>
    <row r="725" spans="1:19" ht="15" thickBot="1" x14ac:dyDescent="0.35">
      <c r="A725" s="11">
        <v>724</v>
      </c>
      <c r="B725" s="84" t="s">
        <v>3017</v>
      </c>
      <c r="C725" s="46">
        <f>'DRAFT LIST'!D726</f>
        <v>0</v>
      </c>
      <c r="D725" s="79">
        <v>182</v>
      </c>
      <c r="E725" s="79">
        <v>22</v>
      </c>
      <c r="F725" s="79">
        <v>3</v>
      </c>
      <c r="G725" s="79">
        <v>20</v>
      </c>
      <c r="H725" s="79">
        <v>7</v>
      </c>
      <c r="I725" s="79">
        <v>0.255</v>
      </c>
      <c r="J725" s="79">
        <v>0.309</v>
      </c>
      <c r="K725" s="79">
        <v>46</v>
      </c>
      <c r="L725" s="79">
        <v>11</v>
      </c>
      <c r="M725" s="79">
        <v>2</v>
      </c>
      <c r="N725" s="79">
        <v>14</v>
      </c>
      <c r="O725" s="79">
        <v>42</v>
      </c>
      <c r="P725" s="79">
        <v>0.37</v>
      </c>
      <c r="Q725" s="79">
        <v>0.67800000000000005</v>
      </c>
      <c r="S725" s="11" t="e">
        <f t="shared" si="11"/>
        <v>#N/A</v>
      </c>
    </row>
    <row r="726" spans="1:19" ht="15" thickBot="1" x14ac:dyDescent="0.35">
      <c r="A726" s="11">
        <v>725</v>
      </c>
      <c r="B726" s="83" t="s">
        <v>3018</v>
      </c>
      <c r="C726" s="46">
        <f>'DRAFT LIST'!D727</f>
        <v>0</v>
      </c>
      <c r="D726" s="80">
        <v>196</v>
      </c>
      <c r="E726" s="80">
        <v>20</v>
      </c>
      <c r="F726" s="80">
        <v>1</v>
      </c>
      <c r="G726" s="80">
        <v>13</v>
      </c>
      <c r="H726" s="80">
        <v>6</v>
      </c>
      <c r="I726" s="80">
        <v>0.22900000000000001</v>
      </c>
      <c r="J726" s="80">
        <v>0.27800000000000002</v>
      </c>
      <c r="K726" s="80">
        <v>45</v>
      </c>
      <c r="L726" s="80">
        <v>5</v>
      </c>
      <c r="M726" s="80">
        <v>1</v>
      </c>
      <c r="N726" s="80">
        <v>13</v>
      </c>
      <c r="O726" s="80">
        <v>46</v>
      </c>
      <c r="P726" s="80">
        <v>0.30399999999999999</v>
      </c>
      <c r="Q726" s="80">
        <v>0.58199999999999996</v>
      </c>
      <c r="S726" s="11" t="e">
        <f t="shared" si="11"/>
        <v>#N/A</v>
      </c>
    </row>
    <row r="727" spans="1:19" ht="15" thickBot="1" x14ac:dyDescent="0.35">
      <c r="A727" s="11">
        <v>726</v>
      </c>
      <c r="B727" s="84" t="s">
        <v>3019</v>
      </c>
      <c r="C727" s="46">
        <f>'DRAFT LIST'!D728</f>
        <v>0</v>
      </c>
      <c r="D727" s="79">
        <v>182</v>
      </c>
      <c r="E727" s="79">
        <v>18</v>
      </c>
      <c r="F727" s="79">
        <v>4</v>
      </c>
      <c r="G727" s="79">
        <v>17</v>
      </c>
      <c r="H727" s="79">
        <v>2</v>
      </c>
      <c r="I727" s="79">
        <v>0.222</v>
      </c>
      <c r="J727" s="79">
        <v>0.26</v>
      </c>
      <c r="K727" s="79">
        <v>40</v>
      </c>
      <c r="L727" s="79">
        <v>7</v>
      </c>
      <c r="M727" s="79">
        <v>1</v>
      </c>
      <c r="N727" s="79">
        <v>9</v>
      </c>
      <c r="O727" s="79">
        <v>51</v>
      </c>
      <c r="P727" s="79">
        <v>0.32600000000000001</v>
      </c>
      <c r="Q727" s="79">
        <v>0.58499999999999996</v>
      </c>
      <c r="S727" s="11" t="e">
        <f t="shared" si="11"/>
        <v>#N/A</v>
      </c>
    </row>
    <row r="728" spans="1:19" ht="15" thickBot="1" x14ac:dyDescent="0.35">
      <c r="A728" s="11">
        <v>727</v>
      </c>
      <c r="B728" s="83" t="s">
        <v>3020</v>
      </c>
      <c r="C728" s="46">
        <f>'DRAFT LIST'!D729</f>
        <v>0</v>
      </c>
      <c r="D728" s="80">
        <v>171</v>
      </c>
      <c r="E728" s="80">
        <v>18</v>
      </c>
      <c r="F728" s="80">
        <v>2</v>
      </c>
      <c r="G728" s="80">
        <v>16</v>
      </c>
      <c r="H728" s="80">
        <v>1</v>
      </c>
      <c r="I728" s="80">
        <v>0.23899999999999999</v>
      </c>
      <c r="J728" s="80">
        <v>0.27900000000000003</v>
      </c>
      <c r="K728" s="80">
        <v>41</v>
      </c>
      <c r="L728" s="80">
        <v>8</v>
      </c>
      <c r="M728" s="80">
        <v>2</v>
      </c>
      <c r="N728" s="80">
        <v>9</v>
      </c>
      <c r="O728" s="80">
        <v>36</v>
      </c>
      <c r="P728" s="80">
        <v>0.33300000000000002</v>
      </c>
      <c r="Q728" s="80">
        <v>0.61199999999999999</v>
      </c>
      <c r="S728" s="11" t="e">
        <f t="shared" si="11"/>
        <v>#N/A</v>
      </c>
    </row>
    <row r="729" spans="1:19" ht="15" thickBot="1" x14ac:dyDescent="0.35">
      <c r="A729" s="11">
        <v>728</v>
      </c>
      <c r="B729" s="84" t="s">
        <v>3021</v>
      </c>
      <c r="C729" s="46">
        <f>'DRAFT LIST'!D730</f>
        <v>0</v>
      </c>
      <c r="D729" s="79">
        <v>216</v>
      </c>
      <c r="E729" s="79">
        <v>26</v>
      </c>
      <c r="F729" s="79">
        <v>3</v>
      </c>
      <c r="G729" s="79">
        <v>20</v>
      </c>
      <c r="H729" s="79">
        <v>6</v>
      </c>
      <c r="I729" s="79">
        <v>0.24199999999999999</v>
      </c>
      <c r="J729" s="79">
        <v>0.28599999999999998</v>
      </c>
      <c r="K729" s="79">
        <v>52</v>
      </c>
      <c r="L729" s="79">
        <v>10</v>
      </c>
      <c r="M729" s="79">
        <v>2</v>
      </c>
      <c r="N729" s="79">
        <v>13</v>
      </c>
      <c r="O729" s="79">
        <v>46</v>
      </c>
      <c r="P729" s="79">
        <v>0.35499999999999998</v>
      </c>
      <c r="Q729" s="79">
        <v>0.64100000000000001</v>
      </c>
      <c r="S729" s="11" t="e">
        <f t="shared" si="11"/>
        <v>#N/A</v>
      </c>
    </row>
    <row r="730" spans="1:19" ht="15" thickBot="1" x14ac:dyDescent="0.35">
      <c r="A730" s="11">
        <v>729</v>
      </c>
      <c r="B730" s="83" t="s">
        <v>3022</v>
      </c>
      <c r="C730" s="46">
        <f>'DRAFT LIST'!D731</f>
        <v>0</v>
      </c>
      <c r="D730" s="80">
        <v>215</v>
      </c>
      <c r="E730" s="80">
        <v>23</v>
      </c>
      <c r="F730" s="80">
        <v>3</v>
      </c>
      <c r="G730" s="80">
        <v>21</v>
      </c>
      <c r="H730" s="80">
        <v>3</v>
      </c>
      <c r="I730" s="80">
        <v>0.25800000000000001</v>
      </c>
      <c r="J730" s="80">
        <v>0.29899999999999999</v>
      </c>
      <c r="K730" s="80">
        <v>55</v>
      </c>
      <c r="L730" s="80">
        <v>10</v>
      </c>
      <c r="M730" s="80">
        <v>1</v>
      </c>
      <c r="N730" s="80">
        <v>13</v>
      </c>
      <c r="O730" s="80">
        <v>31</v>
      </c>
      <c r="P730" s="80">
        <v>0.36599999999999999</v>
      </c>
      <c r="Q730" s="80">
        <v>0.66500000000000004</v>
      </c>
      <c r="S730" s="11" t="e">
        <f t="shared" si="11"/>
        <v>#N/A</v>
      </c>
    </row>
    <row r="731" spans="1:19" ht="15" thickBot="1" x14ac:dyDescent="0.35">
      <c r="A731" s="11">
        <v>730</v>
      </c>
      <c r="B731" s="84" t="s">
        <v>3023</v>
      </c>
      <c r="C731" s="46">
        <f>'DRAFT LIST'!D732</f>
        <v>0</v>
      </c>
      <c r="D731" s="79">
        <v>128</v>
      </c>
      <c r="E731" s="79">
        <v>14</v>
      </c>
      <c r="F731" s="79">
        <v>1</v>
      </c>
      <c r="G731" s="79">
        <v>11</v>
      </c>
      <c r="H731" s="79">
        <v>5</v>
      </c>
      <c r="I731" s="79">
        <v>0.23799999999999999</v>
      </c>
      <c r="J731" s="79">
        <v>0.28199999999999997</v>
      </c>
      <c r="K731" s="79">
        <v>30</v>
      </c>
      <c r="L731" s="79">
        <v>6</v>
      </c>
      <c r="M731" s="79">
        <v>1</v>
      </c>
      <c r="N731" s="79">
        <v>8</v>
      </c>
      <c r="O731" s="79">
        <v>21</v>
      </c>
      <c r="P731" s="79">
        <v>0.33300000000000002</v>
      </c>
      <c r="Q731" s="79">
        <v>0.61499999999999999</v>
      </c>
      <c r="S731" s="11" t="e">
        <f t="shared" si="11"/>
        <v>#N/A</v>
      </c>
    </row>
    <row r="732" spans="1:19" ht="15" thickBot="1" x14ac:dyDescent="0.35">
      <c r="A732" s="11">
        <v>731</v>
      </c>
      <c r="B732" s="83" t="s">
        <v>3024</v>
      </c>
      <c r="C732" s="46">
        <f>'DRAFT LIST'!D733</f>
        <v>0</v>
      </c>
      <c r="D732" s="80">
        <v>209</v>
      </c>
      <c r="E732" s="80">
        <v>21</v>
      </c>
      <c r="F732" s="80">
        <v>1</v>
      </c>
      <c r="G732" s="80">
        <v>16</v>
      </c>
      <c r="H732" s="80">
        <v>3</v>
      </c>
      <c r="I732" s="80">
        <v>0.214</v>
      </c>
      <c r="J732" s="80">
        <v>0.28699999999999998</v>
      </c>
      <c r="K732" s="80">
        <v>45</v>
      </c>
      <c r="L732" s="80">
        <v>7</v>
      </c>
      <c r="M732" s="80">
        <v>1</v>
      </c>
      <c r="N732" s="80">
        <v>21</v>
      </c>
      <c r="O732" s="80">
        <v>50</v>
      </c>
      <c r="P732" s="80">
        <v>0.27600000000000002</v>
      </c>
      <c r="Q732" s="80">
        <v>0.56299999999999994</v>
      </c>
      <c r="S732" s="11" t="e">
        <f t="shared" si="11"/>
        <v>#N/A</v>
      </c>
    </row>
    <row r="733" spans="1:19" ht="15" thickBot="1" x14ac:dyDescent="0.35">
      <c r="A733" s="11">
        <v>732</v>
      </c>
      <c r="B733" s="84" t="s">
        <v>3025</v>
      </c>
      <c r="C733" s="46">
        <f>'DRAFT LIST'!D734</f>
        <v>0</v>
      </c>
      <c r="D733" s="79">
        <v>191</v>
      </c>
      <c r="E733" s="79">
        <v>20</v>
      </c>
      <c r="F733" s="79">
        <v>2</v>
      </c>
      <c r="G733" s="79">
        <v>14</v>
      </c>
      <c r="H733" s="79">
        <v>2</v>
      </c>
      <c r="I733" s="79">
        <v>0.21299999999999999</v>
      </c>
      <c r="J733" s="79">
        <v>0.27800000000000002</v>
      </c>
      <c r="K733" s="79">
        <v>41</v>
      </c>
      <c r="L733" s="79">
        <v>6</v>
      </c>
      <c r="M733" s="79">
        <v>2</v>
      </c>
      <c r="N733" s="79">
        <v>17</v>
      </c>
      <c r="O733" s="79">
        <v>51</v>
      </c>
      <c r="P733" s="79">
        <v>0.30299999999999999</v>
      </c>
      <c r="Q733" s="79">
        <v>0.58099999999999996</v>
      </c>
      <c r="S733" s="11" t="e">
        <f t="shared" si="11"/>
        <v>#N/A</v>
      </c>
    </row>
    <row r="734" spans="1:19" ht="15" thickBot="1" x14ac:dyDescent="0.35">
      <c r="A734" s="11">
        <v>733</v>
      </c>
      <c r="B734" s="83" t="s">
        <v>3026</v>
      </c>
      <c r="C734" s="46">
        <f>'DRAFT LIST'!D735</f>
        <v>0</v>
      </c>
      <c r="D734" s="80">
        <v>151</v>
      </c>
      <c r="E734" s="80">
        <v>15</v>
      </c>
      <c r="F734" s="80">
        <v>1</v>
      </c>
      <c r="G734" s="80">
        <v>12</v>
      </c>
      <c r="H734" s="80">
        <v>3</v>
      </c>
      <c r="I734" s="80">
        <v>0.23</v>
      </c>
      <c r="J734" s="80">
        <v>0.28499999999999998</v>
      </c>
      <c r="K734" s="80">
        <v>35</v>
      </c>
      <c r="L734" s="80">
        <v>6</v>
      </c>
      <c r="M734" s="80">
        <v>1</v>
      </c>
      <c r="N734" s="80">
        <v>12</v>
      </c>
      <c r="O734" s="80">
        <v>37</v>
      </c>
      <c r="P734" s="80">
        <v>0.313</v>
      </c>
      <c r="Q734" s="80">
        <v>0.59799999999999998</v>
      </c>
      <c r="S734" s="11" t="e">
        <f t="shared" si="11"/>
        <v>#N/A</v>
      </c>
    </row>
    <row r="735" spans="1:19" ht="24" thickBot="1" x14ac:dyDescent="0.35">
      <c r="A735" s="11">
        <v>734</v>
      </c>
      <c r="B735" s="84" t="s">
        <v>3027</v>
      </c>
      <c r="C735" s="46">
        <f>'DRAFT LIST'!D736</f>
        <v>0</v>
      </c>
      <c r="D735" s="79">
        <v>146</v>
      </c>
      <c r="E735" s="79">
        <v>15</v>
      </c>
      <c r="F735" s="79">
        <v>2</v>
      </c>
      <c r="G735" s="79">
        <v>13</v>
      </c>
      <c r="H735" s="79">
        <v>5</v>
      </c>
      <c r="I735" s="79">
        <v>0.2</v>
      </c>
      <c r="J735" s="79">
        <v>0.26100000000000001</v>
      </c>
      <c r="K735" s="79">
        <v>29</v>
      </c>
      <c r="L735" s="79">
        <v>8</v>
      </c>
      <c r="M735" s="79">
        <v>2</v>
      </c>
      <c r="N735" s="79">
        <v>12</v>
      </c>
      <c r="O735" s="79">
        <v>49</v>
      </c>
      <c r="P735" s="79">
        <v>0.28499999999999998</v>
      </c>
      <c r="Q735" s="79">
        <v>0.54600000000000004</v>
      </c>
      <c r="S735" s="11" t="e">
        <f t="shared" si="11"/>
        <v>#N/A</v>
      </c>
    </row>
    <row r="736" spans="1:19" ht="15" thickBot="1" x14ac:dyDescent="0.35">
      <c r="A736" s="11">
        <v>735</v>
      </c>
      <c r="B736" s="83" t="s">
        <v>3028</v>
      </c>
      <c r="C736" s="46">
        <f>'DRAFT LIST'!D737</f>
        <v>0</v>
      </c>
      <c r="D736" s="80">
        <v>175</v>
      </c>
      <c r="E736" s="80">
        <v>20</v>
      </c>
      <c r="F736" s="80">
        <v>3</v>
      </c>
      <c r="G736" s="80">
        <v>20</v>
      </c>
      <c r="H736" s="80">
        <v>1</v>
      </c>
      <c r="I736" s="80">
        <v>0.26</v>
      </c>
      <c r="J736" s="80">
        <v>0.28399999999999997</v>
      </c>
      <c r="K736" s="80">
        <v>45</v>
      </c>
      <c r="L736" s="80">
        <v>11</v>
      </c>
      <c r="M736" s="80">
        <v>2</v>
      </c>
      <c r="N736" s="80">
        <v>6</v>
      </c>
      <c r="O736" s="80">
        <v>33</v>
      </c>
      <c r="P736" s="80">
        <v>0.373</v>
      </c>
      <c r="Q736" s="80">
        <v>0.65700000000000003</v>
      </c>
      <c r="S736" s="11" t="e">
        <f t="shared" si="11"/>
        <v>#N/A</v>
      </c>
    </row>
    <row r="737" spans="1:19" ht="15" thickBot="1" x14ac:dyDescent="0.35">
      <c r="A737" s="11">
        <v>736</v>
      </c>
      <c r="B737" s="84" t="s">
        <v>3029</v>
      </c>
      <c r="C737" s="46">
        <f>'DRAFT LIST'!D738</f>
        <v>0</v>
      </c>
      <c r="D737" s="79">
        <v>207</v>
      </c>
      <c r="E737" s="79">
        <v>23</v>
      </c>
      <c r="F737" s="79">
        <v>1</v>
      </c>
      <c r="G737" s="79">
        <v>17</v>
      </c>
      <c r="H737" s="79">
        <v>3</v>
      </c>
      <c r="I737" s="79">
        <v>0.26200000000000001</v>
      </c>
      <c r="J737" s="79">
        <v>0.313</v>
      </c>
      <c r="K737" s="79">
        <v>54</v>
      </c>
      <c r="L737" s="79">
        <v>8</v>
      </c>
      <c r="M737" s="79">
        <v>2</v>
      </c>
      <c r="N737" s="79">
        <v>15</v>
      </c>
      <c r="O737" s="79">
        <v>27</v>
      </c>
      <c r="P737" s="79">
        <v>0.34200000000000003</v>
      </c>
      <c r="Q737" s="79">
        <v>0.65400000000000003</v>
      </c>
      <c r="S737" s="11" t="e">
        <f t="shared" si="11"/>
        <v>#N/A</v>
      </c>
    </row>
    <row r="738" spans="1:19" ht="15" thickBot="1" x14ac:dyDescent="0.35">
      <c r="A738" s="11">
        <v>737</v>
      </c>
      <c r="B738" s="83" t="s">
        <v>3030</v>
      </c>
      <c r="C738" s="46">
        <f>'DRAFT LIST'!D739</f>
        <v>0</v>
      </c>
      <c r="D738" s="80">
        <v>173</v>
      </c>
      <c r="E738" s="80">
        <v>19</v>
      </c>
      <c r="F738" s="80">
        <v>2</v>
      </c>
      <c r="G738" s="80">
        <v>14</v>
      </c>
      <c r="H738" s="80">
        <v>2</v>
      </c>
      <c r="I738" s="80">
        <v>0.20100000000000001</v>
      </c>
      <c r="J738" s="80">
        <v>0.28100000000000003</v>
      </c>
      <c r="K738" s="80">
        <v>35</v>
      </c>
      <c r="L738" s="80">
        <v>7</v>
      </c>
      <c r="M738" s="80">
        <v>1</v>
      </c>
      <c r="N738" s="80">
        <v>19</v>
      </c>
      <c r="O738" s="80">
        <v>55</v>
      </c>
      <c r="P738" s="80">
        <v>0.3</v>
      </c>
      <c r="Q738" s="80">
        <v>0.58099999999999996</v>
      </c>
      <c r="S738" s="11" t="e">
        <f t="shared" si="11"/>
        <v>#N/A</v>
      </c>
    </row>
    <row r="739" spans="1:19" ht="15" thickBot="1" x14ac:dyDescent="0.35">
      <c r="A739" s="11">
        <v>738</v>
      </c>
      <c r="B739" s="84" t="s">
        <v>3031</v>
      </c>
      <c r="C739" s="46">
        <f>'DRAFT LIST'!D740</f>
        <v>0</v>
      </c>
      <c r="D739" s="79">
        <v>194</v>
      </c>
      <c r="E739" s="79">
        <v>18</v>
      </c>
      <c r="F739" s="79">
        <v>3</v>
      </c>
      <c r="G739" s="79">
        <v>15</v>
      </c>
      <c r="H739" s="79">
        <v>2</v>
      </c>
      <c r="I739" s="79">
        <v>0.20100000000000001</v>
      </c>
      <c r="J739" s="79">
        <v>0.25800000000000001</v>
      </c>
      <c r="K739" s="79">
        <v>39</v>
      </c>
      <c r="L739" s="79">
        <v>6</v>
      </c>
      <c r="M739" s="79">
        <v>1</v>
      </c>
      <c r="N739" s="79">
        <v>15</v>
      </c>
      <c r="O739" s="79">
        <v>64</v>
      </c>
      <c r="P739" s="79">
        <v>0.28699999999999998</v>
      </c>
      <c r="Q739" s="79">
        <v>0.54500000000000004</v>
      </c>
      <c r="S739" s="11" t="e">
        <f t="shared" si="11"/>
        <v>#N/A</v>
      </c>
    </row>
    <row r="740" spans="1:19" ht="15" thickBot="1" x14ac:dyDescent="0.35">
      <c r="A740" s="11">
        <v>739</v>
      </c>
      <c r="B740" s="83" t="s">
        <v>3032</v>
      </c>
      <c r="C740" s="46">
        <f>'DRAFT LIST'!D741</f>
        <v>0</v>
      </c>
      <c r="D740" s="80">
        <v>191</v>
      </c>
      <c r="E740" s="80">
        <v>21</v>
      </c>
      <c r="F740" s="80">
        <v>3</v>
      </c>
      <c r="G740" s="80">
        <v>17</v>
      </c>
      <c r="H740" s="80">
        <v>3</v>
      </c>
      <c r="I740" s="80">
        <v>0.24299999999999999</v>
      </c>
      <c r="J740" s="80">
        <v>0.28399999999999997</v>
      </c>
      <c r="K740" s="80">
        <v>47</v>
      </c>
      <c r="L740" s="80">
        <v>9</v>
      </c>
      <c r="M740" s="80">
        <v>2</v>
      </c>
      <c r="N740" s="80">
        <v>11</v>
      </c>
      <c r="O740" s="80">
        <v>35</v>
      </c>
      <c r="P740" s="80">
        <v>0.35199999999999998</v>
      </c>
      <c r="Q740" s="80">
        <v>0.63600000000000001</v>
      </c>
      <c r="S740" s="11" t="e">
        <f t="shared" si="11"/>
        <v>#N/A</v>
      </c>
    </row>
    <row r="741" spans="1:19" ht="15" thickBot="1" x14ac:dyDescent="0.35">
      <c r="A741" s="11">
        <v>740</v>
      </c>
      <c r="B741" s="84" t="s">
        <v>3033</v>
      </c>
      <c r="C741" s="46">
        <f>'DRAFT LIST'!D742</f>
        <v>0</v>
      </c>
      <c r="D741" s="79">
        <v>159</v>
      </c>
      <c r="E741" s="79">
        <v>17</v>
      </c>
      <c r="F741" s="79">
        <v>5</v>
      </c>
      <c r="G741" s="79">
        <v>16</v>
      </c>
      <c r="H741" s="79">
        <v>4</v>
      </c>
      <c r="I741" s="79">
        <v>0.23799999999999999</v>
      </c>
      <c r="J741" s="79">
        <v>0.27800000000000002</v>
      </c>
      <c r="K741" s="79">
        <v>38</v>
      </c>
      <c r="L741" s="79">
        <v>6</v>
      </c>
      <c r="M741" s="79">
        <v>1</v>
      </c>
      <c r="N741" s="79">
        <v>9</v>
      </c>
      <c r="O741" s="79">
        <v>46</v>
      </c>
      <c r="P741" s="79">
        <v>0.4</v>
      </c>
      <c r="Q741" s="79">
        <v>0.67700000000000005</v>
      </c>
      <c r="S741" s="11" t="e">
        <f t="shared" si="11"/>
        <v>#N/A</v>
      </c>
    </row>
    <row r="742" spans="1:19" ht="15" thickBot="1" x14ac:dyDescent="0.35">
      <c r="A742" s="11">
        <v>741</v>
      </c>
      <c r="B742" s="83" t="s">
        <v>3034</v>
      </c>
      <c r="C742" s="46">
        <f>'DRAFT LIST'!D743</f>
        <v>0</v>
      </c>
      <c r="D742" s="80">
        <v>191</v>
      </c>
      <c r="E742" s="80">
        <v>21</v>
      </c>
      <c r="F742" s="80">
        <v>4</v>
      </c>
      <c r="G742" s="80">
        <v>19</v>
      </c>
      <c r="H742" s="80">
        <v>3</v>
      </c>
      <c r="I742" s="80">
        <v>0.23200000000000001</v>
      </c>
      <c r="J742" s="80">
        <v>0.26700000000000002</v>
      </c>
      <c r="K742" s="80">
        <v>44</v>
      </c>
      <c r="L742" s="80">
        <v>10</v>
      </c>
      <c r="M742" s="80">
        <v>1</v>
      </c>
      <c r="N742" s="80">
        <v>9</v>
      </c>
      <c r="O742" s="80">
        <v>46</v>
      </c>
      <c r="P742" s="80">
        <v>0.35899999999999999</v>
      </c>
      <c r="Q742" s="80">
        <v>0.626</v>
      </c>
      <c r="S742" s="11" t="e">
        <f t="shared" si="11"/>
        <v>#N/A</v>
      </c>
    </row>
    <row r="743" spans="1:19" ht="15" thickBot="1" x14ac:dyDescent="0.35">
      <c r="A743" s="11">
        <v>742</v>
      </c>
      <c r="B743" s="84" t="s">
        <v>3035</v>
      </c>
      <c r="C743" s="46">
        <f>'DRAFT LIST'!D744</f>
        <v>0</v>
      </c>
      <c r="D743" s="79">
        <v>220</v>
      </c>
      <c r="E743" s="79">
        <v>23</v>
      </c>
      <c r="F743" s="79">
        <v>4</v>
      </c>
      <c r="G743" s="79">
        <v>19</v>
      </c>
      <c r="H743" s="79">
        <v>2</v>
      </c>
      <c r="I743" s="79">
        <v>0.23200000000000001</v>
      </c>
      <c r="J743" s="79">
        <v>0.28599999999999998</v>
      </c>
      <c r="K743" s="79">
        <v>51</v>
      </c>
      <c r="L743" s="79">
        <v>8</v>
      </c>
      <c r="M743" s="79">
        <v>1</v>
      </c>
      <c r="N743" s="79">
        <v>17</v>
      </c>
      <c r="O743" s="79">
        <v>54</v>
      </c>
      <c r="P743" s="79">
        <v>0.32900000000000001</v>
      </c>
      <c r="Q743" s="79">
        <v>0.61499999999999999</v>
      </c>
      <c r="S743" s="11" t="e">
        <f t="shared" si="11"/>
        <v>#N/A</v>
      </c>
    </row>
    <row r="744" spans="1:19" ht="15" thickBot="1" x14ac:dyDescent="0.35">
      <c r="A744" s="11">
        <v>743</v>
      </c>
      <c r="B744" s="83" t="s">
        <v>3036</v>
      </c>
      <c r="C744" s="46">
        <f>'DRAFT LIST'!D745</f>
        <v>0</v>
      </c>
      <c r="D744" s="80">
        <v>211</v>
      </c>
      <c r="E744" s="80">
        <v>20</v>
      </c>
      <c r="F744" s="80">
        <v>2</v>
      </c>
      <c r="G744" s="80">
        <v>22</v>
      </c>
      <c r="H744" s="80">
        <v>2</v>
      </c>
      <c r="I744" s="80">
        <v>0.24</v>
      </c>
      <c r="J744" s="80">
        <v>0.26900000000000002</v>
      </c>
      <c r="K744" s="80">
        <v>51</v>
      </c>
      <c r="L744" s="80">
        <v>16</v>
      </c>
      <c r="M744" s="80">
        <v>3</v>
      </c>
      <c r="N744" s="80">
        <v>9</v>
      </c>
      <c r="O744" s="80">
        <v>31</v>
      </c>
      <c r="P744" s="80">
        <v>0.32500000000000001</v>
      </c>
      <c r="Q744" s="80">
        <v>0.59399999999999997</v>
      </c>
      <c r="S744" s="11" t="e">
        <f t="shared" si="11"/>
        <v>#N/A</v>
      </c>
    </row>
    <row r="745" spans="1:19" ht="15" thickBot="1" x14ac:dyDescent="0.35">
      <c r="A745" s="11">
        <v>744</v>
      </c>
      <c r="B745" s="84" t="s">
        <v>3037</v>
      </c>
      <c r="C745" s="46">
        <f>'DRAFT LIST'!D746</f>
        <v>0</v>
      </c>
      <c r="D745" s="79">
        <v>84</v>
      </c>
      <c r="E745" s="79">
        <v>10</v>
      </c>
      <c r="F745" s="79">
        <v>1</v>
      </c>
      <c r="G745" s="79">
        <v>8</v>
      </c>
      <c r="H745" s="79">
        <v>1</v>
      </c>
      <c r="I745" s="79">
        <v>0.23899999999999999</v>
      </c>
      <c r="J745" s="79">
        <v>0.29899999999999999</v>
      </c>
      <c r="K745" s="79">
        <v>20</v>
      </c>
      <c r="L745" s="79">
        <v>4</v>
      </c>
      <c r="M745" s="79">
        <v>1</v>
      </c>
      <c r="N745" s="79">
        <v>7</v>
      </c>
      <c r="O745" s="79">
        <v>20</v>
      </c>
      <c r="P745" s="79">
        <v>0.33800000000000002</v>
      </c>
      <c r="Q745" s="79">
        <v>0.63700000000000001</v>
      </c>
      <c r="S745" s="11" t="e">
        <f t="shared" si="11"/>
        <v>#N/A</v>
      </c>
    </row>
    <row r="746" spans="1:19" ht="15" thickBot="1" x14ac:dyDescent="0.35">
      <c r="A746" s="11">
        <v>745</v>
      </c>
      <c r="B746" s="83" t="s">
        <v>3038</v>
      </c>
      <c r="C746" s="46">
        <f>'DRAFT LIST'!D747</f>
        <v>0</v>
      </c>
      <c r="D746" s="80">
        <v>114</v>
      </c>
      <c r="E746" s="80">
        <v>11</v>
      </c>
      <c r="F746" s="80">
        <v>1</v>
      </c>
      <c r="G746" s="80">
        <v>10</v>
      </c>
      <c r="H746" s="80">
        <v>0</v>
      </c>
      <c r="I746" s="80">
        <v>0.22500000000000001</v>
      </c>
      <c r="J746" s="80">
        <v>0.25700000000000001</v>
      </c>
      <c r="K746" s="80">
        <v>26</v>
      </c>
      <c r="L746" s="80">
        <v>7</v>
      </c>
      <c r="M746" s="80">
        <v>0</v>
      </c>
      <c r="N746" s="80">
        <v>5</v>
      </c>
      <c r="O746" s="80">
        <v>27</v>
      </c>
      <c r="P746" s="80">
        <v>0.315</v>
      </c>
      <c r="Q746" s="80">
        <v>0.57199999999999995</v>
      </c>
      <c r="S746" s="11" t="e">
        <f t="shared" si="11"/>
        <v>#N/A</v>
      </c>
    </row>
    <row r="747" spans="1:19" ht="15" thickBot="1" x14ac:dyDescent="0.35">
      <c r="A747" s="11">
        <v>746</v>
      </c>
      <c r="B747" s="84" t="s">
        <v>3039</v>
      </c>
      <c r="C747" s="46">
        <f>'DRAFT LIST'!D748</f>
        <v>0</v>
      </c>
      <c r="D747" s="79">
        <v>133</v>
      </c>
      <c r="E747" s="79">
        <v>11</v>
      </c>
      <c r="F747" s="79">
        <v>1</v>
      </c>
      <c r="G747" s="79">
        <v>10</v>
      </c>
      <c r="H747" s="79">
        <v>2</v>
      </c>
      <c r="I747" s="79">
        <v>0.21099999999999999</v>
      </c>
      <c r="J747" s="79">
        <v>0.254</v>
      </c>
      <c r="K747" s="79">
        <v>28</v>
      </c>
      <c r="L747" s="79">
        <v>8</v>
      </c>
      <c r="M747" s="79">
        <v>1</v>
      </c>
      <c r="N747" s="79">
        <v>8</v>
      </c>
      <c r="O747" s="79">
        <v>36</v>
      </c>
      <c r="P747" s="79">
        <v>0.27700000000000002</v>
      </c>
      <c r="Q747" s="79">
        <v>0.53100000000000003</v>
      </c>
      <c r="S747" s="11" t="e">
        <f t="shared" si="11"/>
        <v>#N/A</v>
      </c>
    </row>
    <row r="748" spans="1:19" ht="24" thickBot="1" x14ac:dyDescent="0.35">
      <c r="A748" s="11">
        <v>747</v>
      </c>
      <c r="B748" s="83" t="s">
        <v>3040</v>
      </c>
      <c r="C748" s="46">
        <f>'DRAFT LIST'!D749</f>
        <v>0</v>
      </c>
      <c r="D748" s="80">
        <v>153</v>
      </c>
      <c r="E748" s="80">
        <v>16</v>
      </c>
      <c r="F748" s="80">
        <v>1</v>
      </c>
      <c r="G748" s="80">
        <v>12</v>
      </c>
      <c r="H748" s="80">
        <v>4</v>
      </c>
      <c r="I748" s="80">
        <v>0.247</v>
      </c>
      <c r="J748" s="80">
        <v>0.29099999999999998</v>
      </c>
      <c r="K748" s="80">
        <v>38</v>
      </c>
      <c r="L748" s="80">
        <v>7</v>
      </c>
      <c r="M748" s="80">
        <v>2</v>
      </c>
      <c r="N748" s="80">
        <v>10</v>
      </c>
      <c r="O748" s="80">
        <v>22</v>
      </c>
      <c r="P748" s="80">
        <v>0.30299999999999999</v>
      </c>
      <c r="Q748" s="80">
        <v>0.59399999999999997</v>
      </c>
      <c r="S748" s="11" t="e">
        <f t="shared" si="11"/>
        <v>#N/A</v>
      </c>
    </row>
    <row r="749" spans="1:19" ht="15" thickBot="1" x14ac:dyDescent="0.35">
      <c r="A749" s="11">
        <v>748</v>
      </c>
      <c r="B749" s="84" t="s">
        <v>3041</v>
      </c>
      <c r="C749" s="46">
        <f>'DRAFT LIST'!D750</f>
        <v>0</v>
      </c>
      <c r="D749" s="79">
        <v>118</v>
      </c>
      <c r="E749" s="79">
        <v>13</v>
      </c>
      <c r="F749" s="79">
        <v>0</v>
      </c>
      <c r="G749" s="79">
        <v>9</v>
      </c>
      <c r="H749" s="79">
        <v>4</v>
      </c>
      <c r="I749" s="79">
        <v>0.23799999999999999</v>
      </c>
      <c r="J749" s="79">
        <v>0.308</v>
      </c>
      <c r="K749" s="79">
        <v>28</v>
      </c>
      <c r="L749" s="79">
        <v>6</v>
      </c>
      <c r="M749" s="79">
        <v>0</v>
      </c>
      <c r="N749" s="79">
        <v>12</v>
      </c>
      <c r="O749" s="79">
        <v>25</v>
      </c>
      <c r="P749" s="79">
        <v>0.311</v>
      </c>
      <c r="Q749" s="79">
        <v>0.61799999999999999</v>
      </c>
      <c r="S749" s="11" t="e">
        <f t="shared" si="11"/>
        <v>#N/A</v>
      </c>
    </row>
    <row r="750" spans="1:19" ht="15" thickBot="1" x14ac:dyDescent="0.35">
      <c r="A750" s="11">
        <v>749</v>
      </c>
      <c r="B750" s="83" t="s">
        <v>3042</v>
      </c>
      <c r="C750" s="46">
        <f>'DRAFT LIST'!D751</f>
        <v>0</v>
      </c>
      <c r="D750" s="80">
        <v>108</v>
      </c>
      <c r="E750" s="80">
        <v>12</v>
      </c>
      <c r="F750" s="80">
        <v>1</v>
      </c>
      <c r="G750" s="80">
        <v>8</v>
      </c>
      <c r="H750" s="80">
        <v>2</v>
      </c>
      <c r="I750" s="80">
        <v>0.248</v>
      </c>
      <c r="J750" s="80">
        <v>0.29899999999999999</v>
      </c>
      <c r="K750" s="80">
        <v>27</v>
      </c>
      <c r="L750" s="80">
        <v>6</v>
      </c>
      <c r="M750" s="80">
        <v>1</v>
      </c>
      <c r="N750" s="80">
        <v>8</v>
      </c>
      <c r="O750" s="80">
        <v>15</v>
      </c>
      <c r="P750" s="80">
        <v>0.311</v>
      </c>
      <c r="Q750" s="80">
        <v>0.61</v>
      </c>
      <c r="S750" s="11" t="e">
        <f t="shared" si="11"/>
        <v>#N/A</v>
      </c>
    </row>
    <row r="751" spans="1:19" ht="15" thickBot="1" x14ac:dyDescent="0.35">
      <c r="A751" s="11">
        <v>750</v>
      </c>
      <c r="B751" s="84" t="s">
        <v>3043</v>
      </c>
      <c r="C751" s="46">
        <f>'DRAFT LIST'!D752</f>
        <v>0</v>
      </c>
      <c r="D751" s="79">
        <v>130</v>
      </c>
      <c r="E751" s="79">
        <v>15</v>
      </c>
      <c r="F751" s="79">
        <v>1</v>
      </c>
      <c r="G751" s="79">
        <v>9</v>
      </c>
      <c r="H751" s="79">
        <v>3</v>
      </c>
      <c r="I751" s="79">
        <v>0.223</v>
      </c>
      <c r="J751" s="79">
        <v>0.29099999999999998</v>
      </c>
      <c r="K751" s="79">
        <v>29</v>
      </c>
      <c r="L751" s="79">
        <v>8</v>
      </c>
      <c r="M751" s="79">
        <v>3</v>
      </c>
      <c r="N751" s="79">
        <v>13</v>
      </c>
      <c r="O751" s="79">
        <v>28</v>
      </c>
      <c r="P751" s="79">
        <v>0.29799999999999999</v>
      </c>
      <c r="Q751" s="79">
        <v>0.58899999999999997</v>
      </c>
      <c r="S751" s="11" t="e">
        <f t="shared" si="11"/>
        <v>#N/A</v>
      </c>
    </row>
    <row r="752" spans="1:19" ht="15" thickBot="1" x14ac:dyDescent="0.35">
      <c r="A752" s="11">
        <v>751</v>
      </c>
      <c r="B752" s="83" t="s">
        <v>3044</v>
      </c>
      <c r="C752" s="46">
        <f>'DRAFT LIST'!D753</f>
        <v>0</v>
      </c>
      <c r="D752" s="80">
        <v>74</v>
      </c>
      <c r="E752" s="80">
        <v>8</v>
      </c>
      <c r="F752" s="80">
        <v>2</v>
      </c>
      <c r="G752" s="80">
        <v>8</v>
      </c>
      <c r="H752" s="80">
        <v>1</v>
      </c>
      <c r="I752" s="80">
        <v>0.21199999999999999</v>
      </c>
      <c r="J752" s="80">
        <v>0.29799999999999999</v>
      </c>
      <c r="K752" s="80">
        <v>16</v>
      </c>
      <c r="L752" s="80">
        <v>3</v>
      </c>
      <c r="M752" s="80">
        <v>0</v>
      </c>
      <c r="N752" s="80">
        <v>9</v>
      </c>
      <c r="O752" s="80">
        <v>23</v>
      </c>
      <c r="P752" s="80">
        <v>0.34699999999999998</v>
      </c>
      <c r="Q752" s="80">
        <v>0.64500000000000002</v>
      </c>
      <c r="S752" s="11" t="e">
        <f t="shared" si="11"/>
        <v>#N/A</v>
      </c>
    </row>
    <row r="753" spans="1:19" ht="15" thickBot="1" x14ac:dyDescent="0.35">
      <c r="A753" s="11">
        <v>752</v>
      </c>
      <c r="B753" s="84" t="s">
        <v>3045</v>
      </c>
      <c r="C753" s="46">
        <f>'DRAFT LIST'!D754</f>
        <v>0</v>
      </c>
      <c r="D753" s="79">
        <v>110</v>
      </c>
      <c r="E753" s="79">
        <v>13</v>
      </c>
      <c r="F753" s="79">
        <v>1</v>
      </c>
      <c r="G753" s="79">
        <v>9</v>
      </c>
      <c r="H753" s="79">
        <v>3</v>
      </c>
      <c r="I753" s="79">
        <v>0.246</v>
      </c>
      <c r="J753" s="79">
        <v>0.308</v>
      </c>
      <c r="K753" s="79">
        <v>27</v>
      </c>
      <c r="L753" s="79">
        <v>4</v>
      </c>
      <c r="M753" s="79">
        <v>1</v>
      </c>
      <c r="N753" s="79">
        <v>10</v>
      </c>
      <c r="O753" s="79">
        <v>23</v>
      </c>
      <c r="P753" s="79">
        <v>0.33</v>
      </c>
      <c r="Q753" s="79">
        <v>0.63800000000000001</v>
      </c>
      <c r="S753" s="11" t="e">
        <f t="shared" si="11"/>
        <v>#N/A</v>
      </c>
    </row>
    <row r="754" spans="1:19" ht="24" thickBot="1" x14ac:dyDescent="0.35">
      <c r="A754" s="11">
        <v>753</v>
      </c>
      <c r="B754" s="83" t="s">
        <v>3046</v>
      </c>
      <c r="C754" s="46">
        <f>'DRAFT LIST'!D755</f>
        <v>0</v>
      </c>
      <c r="D754" s="80">
        <v>293</v>
      </c>
      <c r="E754" s="80">
        <v>39</v>
      </c>
      <c r="F754" s="80">
        <v>17</v>
      </c>
      <c r="G754" s="80">
        <v>50</v>
      </c>
      <c r="H754" s="80">
        <v>3</v>
      </c>
      <c r="I754" s="80">
        <v>0.222</v>
      </c>
      <c r="J754" s="80">
        <v>0.27600000000000002</v>
      </c>
      <c r="K754" s="80">
        <v>65</v>
      </c>
      <c r="L754" s="80">
        <v>17</v>
      </c>
      <c r="M754" s="80">
        <v>3</v>
      </c>
      <c r="N754" s="80">
        <v>22</v>
      </c>
      <c r="O754" s="80">
        <v>140</v>
      </c>
      <c r="P754" s="80">
        <v>0.44</v>
      </c>
      <c r="Q754" s="80">
        <v>0.71599999999999997</v>
      </c>
      <c r="S754" s="11" t="e">
        <f t="shared" si="11"/>
        <v>#N/A</v>
      </c>
    </row>
    <row r="755" spans="1:19" ht="15" thickBot="1" x14ac:dyDescent="0.35">
      <c r="A755" s="11">
        <v>754</v>
      </c>
      <c r="B755" s="84" t="s">
        <v>3047</v>
      </c>
      <c r="C755" s="46">
        <f>'DRAFT LIST'!D756</f>
        <v>0</v>
      </c>
      <c r="D755" s="79">
        <v>251</v>
      </c>
      <c r="E755" s="79">
        <v>27</v>
      </c>
      <c r="F755" s="79">
        <v>5</v>
      </c>
      <c r="G755" s="79">
        <v>24</v>
      </c>
      <c r="H755" s="79">
        <v>4</v>
      </c>
      <c r="I755" s="79">
        <v>0.20399999999999999</v>
      </c>
      <c r="J755" s="79">
        <v>0.26500000000000001</v>
      </c>
      <c r="K755" s="79">
        <v>51</v>
      </c>
      <c r="L755" s="79">
        <v>11</v>
      </c>
      <c r="M755" s="79">
        <v>2</v>
      </c>
      <c r="N755" s="79">
        <v>21</v>
      </c>
      <c r="O755" s="79">
        <v>89</v>
      </c>
      <c r="P755" s="79">
        <v>0.32900000000000001</v>
      </c>
      <c r="Q755" s="79">
        <v>0.59399999999999997</v>
      </c>
      <c r="S755" s="11" t="e">
        <f t="shared" si="11"/>
        <v>#N/A</v>
      </c>
    </row>
    <row r="756" spans="1:19" ht="15" thickBot="1" x14ac:dyDescent="0.35">
      <c r="A756" s="11">
        <v>755</v>
      </c>
      <c r="B756" s="83" t="s">
        <v>3048</v>
      </c>
      <c r="C756" s="46">
        <f>'DRAFT LIST'!D757</f>
        <v>0</v>
      </c>
      <c r="D756" s="80">
        <v>235</v>
      </c>
      <c r="E756" s="80">
        <v>23</v>
      </c>
      <c r="F756" s="80">
        <v>7</v>
      </c>
      <c r="G756" s="80">
        <v>25</v>
      </c>
      <c r="H756" s="80">
        <v>4</v>
      </c>
      <c r="I756" s="80">
        <v>0.217</v>
      </c>
      <c r="J756" s="80">
        <v>0.253</v>
      </c>
      <c r="K756" s="80">
        <v>51</v>
      </c>
      <c r="L756" s="80">
        <v>11</v>
      </c>
      <c r="M756" s="80">
        <v>2</v>
      </c>
      <c r="N756" s="80">
        <v>11</v>
      </c>
      <c r="O756" s="80">
        <v>70</v>
      </c>
      <c r="P756" s="80">
        <v>0.35499999999999998</v>
      </c>
      <c r="Q756" s="80">
        <v>0.60699999999999998</v>
      </c>
      <c r="S756" s="11" t="e">
        <f t="shared" si="11"/>
        <v>#N/A</v>
      </c>
    </row>
    <row r="757" spans="1:19" ht="15" thickBot="1" x14ac:dyDescent="0.35">
      <c r="A757" s="11">
        <v>756</v>
      </c>
      <c r="B757" s="84" t="s">
        <v>3049</v>
      </c>
      <c r="C757" s="46">
        <f>'DRAFT LIST'!D758</f>
        <v>0</v>
      </c>
      <c r="D757" s="79">
        <v>141</v>
      </c>
      <c r="E757" s="79">
        <v>15</v>
      </c>
      <c r="F757" s="79">
        <v>3</v>
      </c>
      <c r="G757" s="79">
        <v>16</v>
      </c>
      <c r="H757" s="79">
        <v>1</v>
      </c>
      <c r="I757" s="79">
        <v>0.25</v>
      </c>
      <c r="J757" s="79">
        <v>0.28199999999999997</v>
      </c>
      <c r="K757" s="79">
        <v>35</v>
      </c>
      <c r="L757" s="79">
        <v>7</v>
      </c>
      <c r="M757" s="79">
        <v>0</v>
      </c>
      <c r="N757" s="79">
        <v>6</v>
      </c>
      <c r="O757" s="79">
        <v>27</v>
      </c>
      <c r="P757" s="79">
        <v>0.35699999999999998</v>
      </c>
      <c r="Q757" s="79">
        <v>0.63900000000000001</v>
      </c>
      <c r="S757" s="11" t="e">
        <f t="shared" si="11"/>
        <v>#N/A</v>
      </c>
    </row>
    <row r="758" spans="1:19" ht="15" thickBot="1" x14ac:dyDescent="0.35">
      <c r="A758" s="11">
        <v>757</v>
      </c>
      <c r="B758" s="83" t="s">
        <v>3050</v>
      </c>
      <c r="C758" s="46">
        <f>'DRAFT LIST'!D759</f>
        <v>0</v>
      </c>
      <c r="D758" s="80">
        <v>146</v>
      </c>
      <c r="E758" s="80">
        <v>18</v>
      </c>
      <c r="F758" s="80">
        <v>3</v>
      </c>
      <c r="G758" s="80">
        <v>17</v>
      </c>
      <c r="H758" s="80">
        <v>1</v>
      </c>
      <c r="I758" s="80">
        <v>0.23599999999999999</v>
      </c>
      <c r="J758" s="80">
        <v>0.29399999999999998</v>
      </c>
      <c r="K758" s="80">
        <v>35</v>
      </c>
      <c r="L758" s="80">
        <v>9</v>
      </c>
      <c r="M758" s="80">
        <v>1</v>
      </c>
      <c r="N758" s="80">
        <v>12</v>
      </c>
      <c r="O758" s="80">
        <v>24</v>
      </c>
      <c r="P758" s="80">
        <v>0.379</v>
      </c>
      <c r="Q758" s="80">
        <v>0.67300000000000004</v>
      </c>
      <c r="S758" s="11" t="e">
        <f t="shared" si="11"/>
        <v>#N/A</v>
      </c>
    </row>
    <row r="759" spans="1:19" ht="15" thickBot="1" x14ac:dyDescent="0.35">
      <c r="A759" s="11">
        <v>758</v>
      </c>
      <c r="B759" s="84" t="s">
        <v>3051</v>
      </c>
      <c r="C759" s="46">
        <f>'DRAFT LIST'!D760</f>
        <v>0</v>
      </c>
      <c r="D759" s="79">
        <v>237</v>
      </c>
      <c r="E759" s="79">
        <v>24</v>
      </c>
      <c r="F759" s="79">
        <v>5</v>
      </c>
      <c r="G759" s="79">
        <v>25</v>
      </c>
      <c r="H759" s="79">
        <v>1</v>
      </c>
      <c r="I759" s="79">
        <v>0.22800000000000001</v>
      </c>
      <c r="J759" s="79">
        <v>0.28000000000000003</v>
      </c>
      <c r="K759" s="79">
        <v>54</v>
      </c>
      <c r="L759" s="79">
        <v>11</v>
      </c>
      <c r="M759" s="79">
        <v>1</v>
      </c>
      <c r="N759" s="79">
        <v>17</v>
      </c>
      <c r="O759" s="79">
        <v>47</v>
      </c>
      <c r="P759" s="79">
        <v>0.34599999999999997</v>
      </c>
      <c r="Q759" s="79">
        <v>0.626</v>
      </c>
      <c r="S759" s="11" t="e">
        <f t="shared" si="11"/>
        <v>#N/A</v>
      </c>
    </row>
    <row r="760" spans="1:19" ht="15" thickBot="1" x14ac:dyDescent="0.35">
      <c r="A760" s="11">
        <v>759</v>
      </c>
      <c r="B760" s="85" t="s">
        <v>3052</v>
      </c>
      <c r="C760" s="46">
        <f>'DRAFT LIST'!D761</f>
        <v>0</v>
      </c>
      <c r="D760" s="81">
        <v>234</v>
      </c>
      <c r="E760" s="81">
        <v>27</v>
      </c>
      <c r="F760" s="81">
        <v>7</v>
      </c>
      <c r="G760" s="81">
        <v>28</v>
      </c>
      <c r="H760" s="81">
        <v>3</v>
      </c>
      <c r="I760" s="81">
        <v>0.24099999999999999</v>
      </c>
      <c r="J760" s="81">
        <v>0.29099999999999998</v>
      </c>
      <c r="K760" s="81">
        <v>57</v>
      </c>
      <c r="L760" s="81">
        <v>12</v>
      </c>
      <c r="M760" s="81">
        <v>2</v>
      </c>
      <c r="N760" s="81">
        <v>17</v>
      </c>
      <c r="O760" s="81">
        <v>73</v>
      </c>
      <c r="P760" s="81">
        <v>0.40400000000000003</v>
      </c>
      <c r="Q760" s="81">
        <v>0.69499999999999995</v>
      </c>
      <c r="S760" s="11" t="e">
        <f t="shared" si="11"/>
        <v>#N/A</v>
      </c>
    </row>
  </sheetData>
  <autoFilter ref="A1:Q760">
    <sortState ref="A2:Q760">
      <sortCondition ref="A1:A760"/>
    </sortState>
  </autoFilter>
  <conditionalFormatting sqref="B2:C760">
    <cfRule type="duplicateValues" dxfId="8" priority="6"/>
  </conditionalFormatting>
  <conditionalFormatting sqref="D2:Q2">
    <cfRule type="duplicateValues" dxfId="7" priority="3"/>
    <cfRule type="expression" dxfId="6" priority="5">
      <formula>IF($S$2="Y",0)</formula>
    </cfRule>
  </conditionalFormatting>
  <conditionalFormatting sqref="D2:S2">
    <cfRule type="cellIs" dxfId="5" priority="2" operator="equal">
      <formula>"Y"</formula>
    </cfRule>
  </conditionalFormatting>
  <conditionalFormatting sqref="S3:S760">
    <cfRule type="cellIs" dxfId="4" priority="1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</sheetPr>
  <dimension ref="A1:S434"/>
  <sheetViews>
    <sheetView workbookViewId="0">
      <pane ySplit="1" topLeftCell="A38" activePane="bottomLeft" state="frozen"/>
      <selection pane="bottomLeft" activeCell="A65" sqref="A65"/>
    </sheetView>
  </sheetViews>
  <sheetFormatPr defaultRowHeight="14.4" x14ac:dyDescent="0.3"/>
  <cols>
    <col min="1" max="1" width="8.88671875" style="11"/>
    <col min="2" max="3" width="20.21875" style="11" customWidth="1"/>
    <col min="4" max="16384" width="8.88671875" style="11"/>
  </cols>
  <sheetData>
    <row r="1" spans="1:19" ht="15" thickBot="1" x14ac:dyDescent="0.35">
      <c r="A1" s="11" t="s">
        <v>2209</v>
      </c>
      <c r="B1" s="3" t="s">
        <v>167</v>
      </c>
      <c r="C1" s="3" t="s">
        <v>2293</v>
      </c>
      <c r="D1" s="3" t="s">
        <v>1283</v>
      </c>
      <c r="E1" s="4" t="s">
        <v>943</v>
      </c>
      <c r="F1" s="4" t="s">
        <v>1284</v>
      </c>
      <c r="G1" s="3" t="s">
        <v>1285</v>
      </c>
      <c r="H1" s="4" t="s">
        <v>944</v>
      </c>
      <c r="I1" s="4" t="s">
        <v>945</v>
      </c>
      <c r="J1" s="3" t="s">
        <v>1286</v>
      </c>
      <c r="K1" s="3" t="s">
        <v>175</v>
      </c>
      <c r="L1" s="3" t="s">
        <v>178</v>
      </c>
      <c r="M1" s="3" t="s">
        <v>170</v>
      </c>
      <c r="N1" s="3" t="s">
        <v>1287</v>
      </c>
      <c r="O1" s="3" t="s">
        <v>1288</v>
      </c>
      <c r="P1" s="3" t="s">
        <v>946</v>
      </c>
      <c r="Q1" s="3" t="s">
        <v>1289</v>
      </c>
      <c r="S1" s="11" t="s">
        <v>3053</v>
      </c>
    </row>
    <row r="2" spans="1:19" ht="15" thickBot="1" x14ac:dyDescent="0.35">
      <c r="A2" s="11">
        <v>2</v>
      </c>
      <c r="B2" s="106" t="s">
        <v>1291</v>
      </c>
      <c r="C2" s="105" t="str">
        <f>'DRAFT LIST'!F4</f>
        <v>Stephen Strasburg (WSH - SP) </v>
      </c>
      <c r="D2" s="79">
        <v>206</v>
      </c>
      <c r="E2" s="79">
        <v>249</v>
      </c>
      <c r="F2" s="79">
        <v>15</v>
      </c>
      <c r="G2" s="79">
        <v>8</v>
      </c>
      <c r="H2" s="79">
        <v>3.11</v>
      </c>
      <c r="I2" s="79">
        <v>1.05</v>
      </c>
      <c r="J2" s="79">
        <v>71</v>
      </c>
      <c r="K2" s="79">
        <v>165</v>
      </c>
      <c r="L2" s="79">
        <v>50</v>
      </c>
      <c r="M2" s="79">
        <v>24</v>
      </c>
      <c r="N2" s="79">
        <v>31</v>
      </c>
      <c r="O2" s="79">
        <v>31</v>
      </c>
      <c r="P2" s="79">
        <v>24</v>
      </c>
      <c r="Q2" s="79">
        <v>2</v>
      </c>
      <c r="S2" s="11" t="str">
        <f>IF(MATCH(B2,$C$2:$C$760,0),"Y","N")</f>
        <v>Y</v>
      </c>
    </row>
    <row r="3" spans="1:19" ht="15" thickBot="1" x14ac:dyDescent="0.35">
      <c r="A3" s="11">
        <v>1</v>
      </c>
      <c r="B3" s="105" t="s">
        <v>1290</v>
      </c>
      <c r="C3" s="105">
        <f>'DRAFT LIST'!F3</f>
        <v>0</v>
      </c>
      <c r="D3" s="80">
        <v>205</v>
      </c>
      <c r="E3" s="80">
        <v>245</v>
      </c>
      <c r="F3" s="80">
        <v>17</v>
      </c>
      <c r="G3" s="80">
        <v>6</v>
      </c>
      <c r="H3" s="80">
        <v>2.35</v>
      </c>
      <c r="I3" s="80">
        <v>0.93</v>
      </c>
      <c r="J3" s="80">
        <v>54</v>
      </c>
      <c r="K3" s="80">
        <v>156</v>
      </c>
      <c r="L3" s="80">
        <v>34</v>
      </c>
      <c r="M3" s="80">
        <v>17</v>
      </c>
      <c r="N3" s="80">
        <v>29</v>
      </c>
      <c r="O3" s="80">
        <v>29</v>
      </c>
      <c r="P3" s="80">
        <v>25</v>
      </c>
      <c r="Q3" s="80">
        <v>4</v>
      </c>
      <c r="S3" s="11" t="str">
        <f t="shared" ref="S3:S66" si="0">IF(MATCH(B3,$C$2:$C$760,0),"Y","N")</f>
        <v>Y</v>
      </c>
    </row>
    <row r="4" spans="1:19" ht="15" thickBot="1" x14ac:dyDescent="0.35">
      <c r="A4" s="11">
        <v>5</v>
      </c>
      <c r="B4" s="105" t="s">
        <v>1293</v>
      </c>
      <c r="C4" s="105">
        <f>'DRAFT LIST'!F7</f>
        <v>0</v>
      </c>
      <c r="D4" s="80">
        <v>212</v>
      </c>
      <c r="E4" s="80">
        <v>226</v>
      </c>
      <c r="F4" s="80">
        <v>15</v>
      </c>
      <c r="G4" s="80">
        <v>9</v>
      </c>
      <c r="H4" s="80">
        <v>3.45</v>
      </c>
      <c r="I4" s="80">
        <v>1.1200000000000001</v>
      </c>
      <c r="J4" s="80">
        <v>82</v>
      </c>
      <c r="K4" s="80">
        <v>192</v>
      </c>
      <c r="L4" s="80">
        <v>46</v>
      </c>
      <c r="M4" s="80">
        <v>24</v>
      </c>
      <c r="N4" s="80">
        <v>31</v>
      </c>
      <c r="O4" s="80">
        <v>31</v>
      </c>
      <c r="P4" s="80">
        <v>24</v>
      </c>
      <c r="Q4" s="80">
        <v>5</v>
      </c>
      <c r="S4" s="11" t="str">
        <f t="shared" si="0"/>
        <v>Y</v>
      </c>
    </row>
    <row r="5" spans="1:19" ht="15" thickBot="1" x14ac:dyDescent="0.35">
      <c r="A5" s="11">
        <v>3</v>
      </c>
      <c r="B5" s="105" t="s">
        <v>1292</v>
      </c>
      <c r="C5" s="105">
        <f>'DRAFT LIST'!F5</f>
        <v>0</v>
      </c>
      <c r="D5" s="80">
        <v>209</v>
      </c>
      <c r="E5" s="80">
        <v>224</v>
      </c>
      <c r="F5" s="80">
        <v>15</v>
      </c>
      <c r="G5" s="80">
        <v>9</v>
      </c>
      <c r="H5" s="80">
        <v>3.09</v>
      </c>
      <c r="I5" s="80">
        <v>1.0900000000000001</v>
      </c>
      <c r="J5" s="80">
        <v>72</v>
      </c>
      <c r="K5" s="80">
        <v>178</v>
      </c>
      <c r="L5" s="80">
        <v>49</v>
      </c>
      <c r="M5" s="80">
        <v>23</v>
      </c>
      <c r="N5" s="80">
        <v>32</v>
      </c>
      <c r="O5" s="80">
        <v>32</v>
      </c>
      <c r="P5" s="80">
        <v>23</v>
      </c>
      <c r="Q5" s="80">
        <v>4</v>
      </c>
      <c r="S5" s="11" t="str">
        <f t="shared" si="0"/>
        <v>Y</v>
      </c>
    </row>
    <row r="6" spans="1:19" ht="15" thickBot="1" x14ac:dyDescent="0.35">
      <c r="A6" s="11">
        <v>4</v>
      </c>
      <c r="B6" s="106" t="s">
        <v>1294</v>
      </c>
      <c r="C6" s="105">
        <f>'DRAFT LIST'!F6</f>
        <v>0</v>
      </c>
      <c r="D6" s="79">
        <v>192</v>
      </c>
      <c r="E6" s="79">
        <v>224</v>
      </c>
      <c r="F6" s="79">
        <v>14</v>
      </c>
      <c r="G6" s="79">
        <v>9</v>
      </c>
      <c r="H6" s="79">
        <v>3.01</v>
      </c>
      <c r="I6" s="79">
        <v>1.1100000000000001</v>
      </c>
      <c r="J6" s="79">
        <v>64</v>
      </c>
      <c r="K6" s="79">
        <v>167</v>
      </c>
      <c r="L6" s="79">
        <v>47</v>
      </c>
      <c r="M6" s="79">
        <v>19</v>
      </c>
      <c r="N6" s="79">
        <v>31</v>
      </c>
      <c r="O6" s="79">
        <v>31</v>
      </c>
      <c r="P6" s="79">
        <v>21</v>
      </c>
      <c r="Q6" s="79">
        <v>0</v>
      </c>
      <c r="S6" s="11" t="str">
        <f t="shared" si="0"/>
        <v>Y</v>
      </c>
    </row>
    <row r="7" spans="1:19" ht="15" thickBot="1" x14ac:dyDescent="0.35">
      <c r="A7" s="11">
        <v>6</v>
      </c>
      <c r="B7" s="106" t="s">
        <v>1295</v>
      </c>
      <c r="C7" s="105">
        <f>'DRAFT LIST'!F8</f>
        <v>0</v>
      </c>
      <c r="D7" s="79">
        <v>209</v>
      </c>
      <c r="E7" s="79">
        <v>223</v>
      </c>
      <c r="F7" s="79">
        <v>15</v>
      </c>
      <c r="G7" s="79">
        <v>9</v>
      </c>
      <c r="H7" s="79">
        <v>3.33</v>
      </c>
      <c r="I7" s="79">
        <v>1.1200000000000001</v>
      </c>
      <c r="J7" s="79">
        <v>77</v>
      </c>
      <c r="K7" s="79">
        <v>182</v>
      </c>
      <c r="L7" s="79">
        <v>51</v>
      </c>
      <c r="M7" s="79">
        <v>23</v>
      </c>
      <c r="N7" s="79">
        <v>31</v>
      </c>
      <c r="O7" s="79">
        <v>31</v>
      </c>
      <c r="P7" s="79">
        <v>22</v>
      </c>
      <c r="Q7" s="79">
        <v>3</v>
      </c>
      <c r="S7" s="11" t="str">
        <f t="shared" si="0"/>
        <v>Y</v>
      </c>
    </row>
    <row r="8" spans="1:19" ht="15" thickBot="1" x14ac:dyDescent="0.35">
      <c r="A8" s="11">
        <v>15</v>
      </c>
      <c r="B8" s="105" t="s">
        <v>1305</v>
      </c>
      <c r="C8" s="105" t="str">
        <f>'DRAFT LIST'!F17</f>
        <v>Madison Bumgarner (SF - SP) </v>
      </c>
      <c r="D8" s="80">
        <v>197</v>
      </c>
      <c r="E8" s="80">
        <v>216</v>
      </c>
      <c r="F8" s="80">
        <v>13</v>
      </c>
      <c r="G8" s="80">
        <v>10</v>
      </c>
      <c r="H8" s="80">
        <v>3.49</v>
      </c>
      <c r="I8" s="80">
        <v>1.2</v>
      </c>
      <c r="J8" s="80">
        <v>76</v>
      </c>
      <c r="K8" s="80">
        <v>171</v>
      </c>
      <c r="L8" s="80">
        <v>64</v>
      </c>
      <c r="M8" s="80">
        <v>22</v>
      </c>
      <c r="N8" s="80">
        <v>31</v>
      </c>
      <c r="O8" s="80">
        <v>31</v>
      </c>
      <c r="P8" s="80">
        <v>19</v>
      </c>
      <c r="Q8" s="80">
        <v>0</v>
      </c>
      <c r="S8" s="11" t="str">
        <f t="shared" si="0"/>
        <v>Y</v>
      </c>
    </row>
    <row r="9" spans="1:19" ht="15" thickBot="1" x14ac:dyDescent="0.35">
      <c r="A9" s="11">
        <v>11</v>
      </c>
      <c r="B9" s="105" t="s">
        <v>1300</v>
      </c>
      <c r="C9" s="105">
        <f>'DRAFT LIST'!F13</f>
        <v>0</v>
      </c>
      <c r="D9" s="80">
        <v>203</v>
      </c>
      <c r="E9" s="80">
        <v>206</v>
      </c>
      <c r="F9" s="80">
        <v>14</v>
      </c>
      <c r="G9" s="80">
        <v>9</v>
      </c>
      <c r="H9" s="80">
        <v>3.49</v>
      </c>
      <c r="I9" s="80">
        <v>1.1200000000000001</v>
      </c>
      <c r="J9" s="80">
        <v>79</v>
      </c>
      <c r="K9" s="80">
        <v>173</v>
      </c>
      <c r="L9" s="80">
        <v>54</v>
      </c>
      <c r="M9" s="80">
        <v>24</v>
      </c>
      <c r="N9" s="80">
        <v>31</v>
      </c>
      <c r="O9" s="80">
        <v>31</v>
      </c>
      <c r="P9" s="80">
        <v>24</v>
      </c>
      <c r="Q9" s="80">
        <v>2</v>
      </c>
      <c r="S9" s="11" t="str">
        <f t="shared" si="0"/>
        <v>Y</v>
      </c>
    </row>
    <row r="10" spans="1:19" ht="15" thickBot="1" x14ac:dyDescent="0.35">
      <c r="A10" s="11">
        <v>10</v>
      </c>
      <c r="B10" s="106" t="s">
        <v>1299</v>
      </c>
      <c r="C10" s="105">
        <f>'DRAFT LIST'!F12</f>
        <v>0</v>
      </c>
      <c r="D10" s="79">
        <v>172</v>
      </c>
      <c r="E10" s="79">
        <v>202</v>
      </c>
      <c r="F10" s="79">
        <v>12</v>
      </c>
      <c r="G10" s="79">
        <v>8</v>
      </c>
      <c r="H10" s="79">
        <v>3.55</v>
      </c>
      <c r="I10" s="79">
        <v>1.19</v>
      </c>
      <c r="J10" s="79">
        <v>68</v>
      </c>
      <c r="K10" s="79">
        <v>149</v>
      </c>
      <c r="L10" s="79">
        <v>56</v>
      </c>
      <c r="M10" s="79">
        <v>20</v>
      </c>
      <c r="N10" s="79">
        <v>28</v>
      </c>
      <c r="O10" s="79">
        <v>28</v>
      </c>
      <c r="P10" s="79">
        <v>20</v>
      </c>
      <c r="Q10" s="79">
        <v>0</v>
      </c>
      <c r="S10" s="11" t="str">
        <f t="shared" si="0"/>
        <v>Y</v>
      </c>
    </row>
    <row r="11" spans="1:19" ht="15" thickBot="1" x14ac:dyDescent="0.35">
      <c r="A11" s="11">
        <v>8</v>
      </c>
      <c r="B11" s="106" t="s">
        <v>1297</v>
      </c>
      <c r="C11" s="105">
        <f>'DRAFT LIST'!F10</f>
        <v>0</v>
      </c>
      <c r="D11" s="79">
        <v>200</v>
      </c>
      <c r="E11" s="79">
        <v>199</v>
      </c>
      <c r="F11" s="79">
        <v>15</v>
      </c>
      <c r="G11" s="79">
        <v>9</v>
      </c>
      <c r="H11" s="79">
        <v>3.22</v>
      </c>
      <c r="I11" s="79">
        <v>1.1299999999999999</v>
      </c>
      <c r="J11" s="79">
        <v>71</v>
      </c>
      <c r="K11" s="79">
        <v>173</v>
      </c>
      <c r="L11" s="79">
        <v>51</v>
      </c>
      <c r="M11" s="79">
        <v>21</v>
      </c>
      <c r="N11" s="79">
        <v>31</v>
      </c>
      <c r="O11" s="79">
        <v>31</v>
      </c>
      <c r="P11" s="79">
        <v>24</v>
      </c>
      <c r="Q11" s="79">
        <v>2</v>
      </c>
      <c r="S11" s="11" t="str">
        <f t="shared" si="0"/>
        <v>Y</v>
      </c>
    </row>
    <row r="12" spans="1:19" ht="15" thickBot="1" x14ac:dyDescent="0.35">
      <c r="A12" s="11">
        <v>12</v>
      </c>
      <c r="B12" s="106" t="s">
        <v>1301</v>
      </c>
      <c r="C12" s="105">
        <f>'DRAFT LIST'!F14</f>
        <v>0</v>
      </c>
      <c r="D12" s="79">
        <v>168</v>
      </c>
      <c r="E12" s="79">
        <v>199</v>
      </c>
      <c r="F12" s="79">
        <v>13</v>
      </c>
      <c r="G12" s="79">
        <v>8</v>
      </c>
      <c r="H12" s="79">
        <v>3.33</v>
      </c>
      <c r="I12" s="79">
        <v>1.1399999999999999</v>
      </c>
      <c r="J12" s="79">
        <v>62</v>
      </c>
      <c r="K12" s="79">
        <v>146</v>
      </c>
      <c r="L12" s="79">
        <v>45</v>
      </c>
      <c r="M12" s="79">
        <v>19</v>
      </c>
      <c r="N12" s="79">
        <v>28</v>
      </c>
      <c r="O12" s="79">
        <v>28</v>
      </c>
      <c r="P12" s="79">
        <v>19</v>
      </c>
      <c r="Q12" s="79">
        <v>0</v>
      </c>
      <c r="S12" s="11" t="str">
        <f t="shared" si="0"/>
        <v>Y</v>
      </c>
    </row>
    <row r="13" spans="1:19" ht="15" thickBot="1" x14ac:dyDescent="0.35">
      <c r="A13" s="11">
        <v>7</v>
      </c>
      <c r="B13" s="105" t="s">
        <v>1296</v>
      </c>
      <c r="C13" s="105">
        <f>'DRAFT LIST'!F9</f>
        <v>0</v>
      </c>
      <c r="D13" s="80">
        <v>196</v>
      </c>
      <c r="E13" s="80">
        <v>196</v>
      </c>
      <c r="F13" s="80">
        <v>15</v>
      </c>
      <c r="G13" s="80">
        <v>9</v>
      </c>
      <c r="H13" s="80">
        <v>3.22</v>
      </c>
      <c r="I13" s="80">
        <v>1.1399999999999999</v>
      </c>
      <c r="J13" s="80">
        <v>70</v>
      </c>
      <c r="K13" s="80">
        <v>157</v>
      </c>
      <c r="L13" s="80">
        <v>65</v>
      </c>
      <c r="M13" s="80">
        <v>18</v>
      </c>
      <c r="N13" s="80">
        <v>31</v>
      </c>
      <c r="O13" s="80">
        <v>31</v>
      </c>
      <c r="P13" s="80">
        <v>21</v>
      </c>
      <c r="Q13" s="80">
        <v>2</v>
      </c>
      <c r="S13" s="11" t="str">
        <f t="shared" si="0"/>
        <v>Y</v>
      </c>
    </row>
    <row r="14" spans="1:19" ht="15" thickBot="1" x14ac:dyDescent="0.35">
      <c r="A14" s="11">
        <v>53</v>
      </c>
      <c r="B14" s="105" t="s">
        <v>1341</v>
      </c>
      <c r="C14" s="105">
        <f>'DRAFT LIST'!F55</f>
        <v>0</v>
      </c>
      <c r="D14" s="80">
        <v>172</v>
      </c>
      <c r="E14" s="80">
        <v>194</v>
      </c>
      <c r="F14" s="80">
        <v>11</v>
      </c>
      <c r="G14" s="80">
        <v>10</v>
      </c>
      <c r="H14" s="80">
        <v>3.94</v>
      </c>
      <c r="I14" s="80">
        <v>1.35</v>
      </c>
      <c r="J14" s="80">
        <v>75</v>
      </c>
      <c r="K14" s="80">
        <v>165</v>
      </c>
      <c r="L14" s="80">
        <v>67</v>
      </c>
      <c r="M14" s="80">
        <v>20</v>
      </c>
      <c r="N14" s="80">
        <v>30</v>
      </c>
      <c r="O14" s="80">
        <v>30</v>
      </c>
      <c r="P14" s="80">
        <v>14</v>
      </c>
      <c r="Q14" s="80">
        <v>0</v>
      </c>
      <c r="S14" s="11" t="str">
        <f t="shared" si="0"/>
        <v>Y</v>
      </c>
    </row>
    <row r="15" spans="1:19" ht="15" thickBot="1" x14ac:dyDescent="0.35">
      <c r="A15" s="11">
        <v>20</v>
      </c>
      <c r="B15" s="106" t="s">
        <v>1309</v>
      </c>
      <c r="C15" s="105">
        <f>'DRAFT LIST'!F22</f>
        <v>0</v>
      </c>
      <c r="D15" s="79">
        <v>199</v>
      </c>
      <c r="E15" s="79">
        <v>191</v>
      </c>
      <c r="F15" s="79">
        <v>12</v>
      </c>
      <c r="G15" s="79">
        <v>10</v>
      </c>
      <c r="H15" s="79">
        <v>3.78</v>
      </c>
      <c r="I15" s="79">
        <v>1.3</v>
      </c>
      <c r="J15" s="79">
        <v>83</v>
      </c>
      <c r="K15" s="79">
        <v>190</v>
      </c>
      <c r="L15" s="79">
        <v>69</v>
      </c>
      <c r="M15" s="79">
        <v>24</v>
      </c>
      <c r="N15" s="79">
        <v>31</v>
      </c>
      <c r="O15" s="79">
        <v>31</v>
      </c>
      <c r="P15" s="79">
        <v>21</v>
      </c>
      <c r="Q15" s="79">
        <v>1</v>
      </c>
      <c r="S15" s="11" t="str">
        <f t="shared" si="0"/>
        <v>Y</v>
      </c>
    </row>
    <row r="16" spans="1:19" ht="15" thickBot="1" x14ac:dyDescent="0.35">
      <c r="A16" s="11">
        <v>9</v>
      </c>
      <c r="B16" s="105" t="s">
        <v>1298</v>
      </c>
      <c r="C16" s="105" t="str">
        <f>'DRAFT LIST'!F11</f>
        <v>Justin Verlander (DET - SP) </v>
      </c>
      <c r="D16" s="80">
        <v>209</v>
      </c>
      <c r="E16" s="80">
        <v>187</v>
      </c>
      <c r="F16" s="80">
        <v>14</v>
      </c>
      <c r="G16" s="80">
        <v>9</v>
      </c>
      <c r="H16" s="80">
        <v>3.24</v>
      </c>
      <c r="I16" s="80">
        <v>1.1499999999999999</v>
      </c>
      <c r="J16" s="80">
        <v>75</v>
      </c>
      <c r="K16" s="80">
        <v>191</v>
      </c>
      <c r="L16" s="80">
        <v>49</v>
      </c>
      <c r="M16" s="80">
        <v>20</v>
      </c>
      <c r="N16" s="80">
        <v>31</v>
      </c>
      <c r="O16" s="80">
        <v>31</v>
      </c>
      <c r="P16" s="80">
        <v>23</v>
      </c>
      <c r="Q16" s="80">
        <v>5</v>
      </c>
      <c r="S16" s="11" t="str">
        <f t="shared" si="0"/>
        <v>Y</v>
      </c>
    </row>
    <row r="17" spans="1:19" ht="15" thickBot="1" x14ac:dyDescent="0.35">
      <c r="A17" s="11">
        <v>28</v>
      </c>
      <c r="B17" s="106" t="s">
        <v>1316</v>
      </c>
      <c r="C17" s="105">
        <f>'DRAFT LIST'!F30</f>
        <v>0</v>
      </c>
      <c r="D17" s="79">
        <v>169</v>
      </c>
      <c r="E17" s="79">
        <v>184</v>
      </c>
      <c r="F17" s="79">
        <v>12</v>
      </c>
      <c r="G17" s="79">
        <v>9</v>
      </c>
      <c r="H17" s="79">
        <v>3.81</v>
      </c>
      <c r="I17" s="79">
        <v>1.27</v>
      </c>
      <c r="J17" s="79">
        <v>72</v>
      </c>
      <c r="K17" s="79">
        <v>152</v>
      </c>
      <c r="L17" s="79">
        <v>63</v>
      </c>
      <c r="M17" s="79">
        <v>22</v>
      </c>
      <c r="N17" s="79">
        <v>29</v>
      </c>
      <c r="O17" s="79">
        <v>29</v>
      </c>
      <c r="P17" s="79">
        <v>16</v>
      </c>
      <c r="Q17" s="79">
        <v>0</v>
      </c>
      <c r="S17" s="11" t="str">
        <f t="shared" si="0"/>
        <v>Y</v>
      </c>
    </row>
    <row r="18" spans="1:19" ht="17.399999999999999" thickBot="1" x14ac:dyDescent="0.35">
      <c r="A18" s="11">
        <v>37</v>
      </c>
      <c r="B18" s="105" t="s">
        <v>1329</v>
      </c>
      <c r="C18" s="105">
        <f>'DRAFT LIST'!F39</f>
        <v>0</v>
      </c>
      <c r="D18" s="80">
        <v>159</v>
      </c>
      <c r="E18" s="80">
        <v>184</v>
      </c>
      <c r="F18" s="80">
        <v>11</v>
      </c>
      <c r="G18" s="80">
        <v>7</v>
      </c>
      <c r="H18" s="80">
        <v>3.37</v>
      </c>
      <c r="I18" s="80">
        <v>1.32</v>
      </c>
      <c r="J18" s="80">
        <v>60</v>
      </c>
      <c r="K18" s="80">
        <v>141</v>
      </c>
      <c r="L18" s="80">
        <v>70</v>
      </c>
      <c r="M18" s="80">
        <v>16</v>
      </c>
      <c r="N18" s="80">
        <v>26</v>
      </c>
      <c r="O18" s="80">
        <v>25</v>
      </c>
      <c r="P18" s="80">
        <v>16</v>
      </c>
      <c r="Q18" s="80">
        <v>1</v>
      </c>
      <c r="S18" s="11" t="str">
        <f t="shared" si="0"/>
        <v>Y</v>
      </c>
    </row>
    <row r="19" spans="1:19" ht="15" thickBot="1" x14ac:dyDescent="0.35">
      <c r="A19" s="11">
        <v>44</v>
      </c>
      <c r="B19" s="106" t="s">
        <v>1333</v>
      </c>
      <c r="C19" s="105">
        <f>'DRAFT LIST'!F46</f>
        <v>0</v>
      </c>
      <c r="D19" s="79">
        <v>177</v>
      </c>
      <c r="E19" s="79">
        <v>184</v>
      </c>
      <c r="F19" s="79">
        <v>11</v>
      </c>
      <c r="G19" s="79">
        <v>9</v>
      </c>
      <c r="H19" s="79">
        <v>4.13</v>
      </c>
      <c r="I19" s="79">
        <v>1.33</v>
      </c>
      <c r="J19" s="79">
        <v>81</v>
      </c>
      <c r="K19" s="79">
        <v>173</v>
      </c>
      <c r="L19" s="79">
        <v>62</v>
      </c>
      <c r="M19" s="79">
        <v>22</v>
      </c>
      <c r="N19" s="79">
        <v>31</v>
      </c>
      <c r="O19" s="79">
        <v>31</v>
      </c>
      <c r="P19" s="79">
        <v>17</v>
      </c>
      <c r="Q19" s="79">
        <v>1</v>
      </c>
      <c r="S19" s="11" t="str">
        <f t="shared" si="0"/>
        <v>Y</v>
      </c>
    </row>
    <row r="20" spans="1:19" ht="15" thickBot="1" x14ac:dyDescent="0.35">
      <c r="A20" s="11">
        <v>14</v>
      </c>
      <c r="B20" s="106" t="s">
        <v>1302</v>
      </c>
      <c r="C20" s="105">
        <f>'DRAFT LIST'!F16</f>
        <v>0</v>
      </c>
      <c r="D20" s="79">
        <v>174</v>
      </c>
      <c r="E20" s="79">
        <v>183</v>
      </c>
      <c r="F20" s="79">
        <v>12</v>
      </c>
      <c r="G20" s="79">
        <v>9</v>
      </c>
      <c r="H20" s="79">
        <v>3.48</v>
      </c>
      <c r="I20" s="79">
        <v>1.1599999999999999</v>
      </c>
      <c r="J20" s="79">
        <v>67</v>
      </c>
      <c r="K20" s="79">
        <v>158</v>
      </c>
      <c r="L20" s="79">
        <v>43</v>
      </c>
      <c r="M20" s="79">
        <v>20</v>
      </c>
      <c r="N20" s="79">
        <v>29</v>
      </c>
      <c r="O20" s="79">
        <v>29</v>
      </c>
      <c r="P20" s="79">
        <v>19</v>
      </c>
      <c r="Q20" s="79">
        <v>2</v>
      </c>
      <c r="S20" s="11" t="str">
        <f t="shared" si="0"/>
        <v>Y</v>
      </c>
    </row>
    <row r="21" spans="1:19" ht="15" thickBot="1" x14ac:dyDescent="0.35">
      <c r="A21" s="11">
        <v>18</v>
      </c>
      <c r="B21" s="106" t="s">
        <v>1307</v>
      </c>
      <c r="C21" s="105">
        <f>'DRAFT LIST'!F20</f>
        <v>0</v>
      </c>
      <c r="D21" s="79">
        <v>193</v>
      </c>
      <c r="E21" s="79">
        <v>181</v>
      </c>
      <c r="F21" s="79">
        <v>13</v>
      </c>
      <c r="G21" s="79">
        <v>10</v>
      </c>
      <c r="H21" s="79">
        <v>3.41</v>
      </c>
      <c r="I21" s="79">
        <v>1.27</v>
      </c>
      <c r="J21" s="79">
        <v>73</v>
      </c>
      <c r="K21" s="79">
        <v>177</v>
      </c>
      <c r="L21" s="79">
        <v>69</v>
      </c>
      <c r="M21" s="79">
        <v>18</v>
      </c>
      <c r="N21" s="79">
        <v>31</v>
      </c>
      <c r="O21" s="79">
        <v>31</v>
      </c>
      <c r="P21" s="79">
        <v>21</v>
      </c>
      <c r="Q21" s="79">
        <v>0</v>
      </c>
      <c r="S21" s="11" t="str">
        <f t="shared" si="0"/>
        <v>Y</v>
      </c>
    </row>
    <row r="22" spans="1:19" ht="15" thickBot="1" x14ac:dyDescent="0.35">
      <c r="A22" s="11">
        <v>54</v>
      </c>
      <c r="B22" s="106" t="s">
        <v>1343</v>
      </c>
      <c r="C22" s="105" t="str">
        <f>'DRAFT LIST'!F56</f>
        <v>Jacob DeGrom (NYM - SP) </v>
      </c>
      <c r="D22" s="79">
        <v>167</v>
      </c>
      <c r="E22" s="79">
        <v>179</v>
      </c>
      <c r="F22" s="79">
        <v>10</v>
      </c>
      <c r="G22" s="79">
        <v>9</v>
      </c>
      <c r="H22" s="79">
        <v>3.9</v>
      </c>
      <c r="I22" s="79">
        <v>1.23</v>
      </c>
      <c r="J22" s="79">
        <v>72</v>
      </c>
      <c r="K22" s="79">
        <v>164</v>
      </c>
      <c r="L22" s="79">
        <v>40</v>
      </c>
      <c r="M22" s="79">
        <v>21</v>
      </c>
      <c r="N22" s="79">
        <v>29</v>
      </c>
      <c r="O22" s="79">
        <v>29</v>
      </c>
      <c r="P22" s="79">
        <v>15</v>
      </c>
      <c r="Q22" s="79">
        <v>0</v>
      </c>
      <c r="S22" s="11" t="e">
        <f t="shared" si="0"/>
        <v>#N/A</v>
      </c>
    </row>
    <row r="23" spans="1:19" ht="15" thickBot="1" x14ac:dyDescent="0.35">
      <c r="A23" s="11">
        <v>13</v>
      </c>
      <c r="B23" s="105" t="s">
        <v>1304</v>
      </c>
      <c r="C23" s="105">
        <f>'DRAFT LIST'!F15</f>
        <v>0</v>
      </c>
      <c r="D23" s="80">
        <v>179</v>
      </c>
      <c r="E23" s="80">
        <v>177</v>
      </c>
      <c r="F23" s="80">
        <v>12</v>
      </c>
      <c r="G23" s="80">
        <v>9</v>
      </c>
      <c r="H23" s="80">
        <v>3.37</v>
      </c>
      <c r="I23" s="80">
        <v>1.17</v>
      </c>
      <c r="J23" s="80">
        <v>67</v>
      </c>
      <c r="K23" s="80">
        <v>164</v>
      </c>
      <c r="L23" s="80">
        <v>46</v>
      </c>
      <c r="M23" s="80">
        <v>19</v>
      </c>
      <c r="N23" s="80">
        <v>28</v>
      </c>
      <c r="O23" s="80">
        <v>28</v>
      </c>
      <c r="P23" s="80">
        <v>22</v>
      </c>
      <c r="Q23" s="80">
        <v>1</v>
      </c>
      <c r="S23" s="11" t="str">
        <f t="shared" si="0"/>
        <v>Y</v>
      </c>
    </row>
    <row r="24" spans="1:19" ht="15" thickBot="1" x14ac:dyDescent="0.35">
      <c r="A24" s="11">
        <v>21</v>
      </c>
      <c r="B24" s="105" t="s">
        <v>1312</v>
      </c>
      <c r="C24" s="105">
        <f>'DRAFT LIST'!F23</f>
        <v>0</v>
      </c>
      <c r="D24" s="80">
        <v>202</v>
      </c>
      <c r="E24" s="80">
        <v>177</v>
      </c>
      <c r="F24" s="80">
        <v>13</v>
      </c>
      <c r="G24" s="80">
        <v>10</v>
      </c>
      <c r="H24" s="80">
        <v>3.6</v>
      </c>
      <c r="I24" s="80">
        <v>1.24</v>
      </c>
      <c r="J24" s="80">
        <v>81</v>
      </c>
      <c r="K24" s="80">
        <v>198</v>
      </c>
      <c r="L24" s="80">
        <v>51</v>
      </c>
      <c r="M24" s="80">
        <v>23</v>
      </c>
      <c r="N24" s="80">
        <v>31</v>
      </c>
      <c r="O24" s="80">
        <v>31</v>
      </c>
      <c r="P24" s="80">
        <v>23</v>
      </c>
      <c r="Q24" s="80">
        <v>0</v>
      </c>
      <c r="S24" s="11" t="str">
        <f t="shared" si="0"/>
        <v>Y</v>
      </c>
    </row>
    <row r="25" spans="1:19" ht="15" thickBot="1" x14ac:dyDescent="0.35">
      <c r="A25" s="11">
        <v>25</v>
      </c>
      <c r="B25" s="105" t="s">
        <v>1314</v>
      </c>
      <c r="C25" s="105">
        <f>'DRAFT LIST'!F27</f>
        <v>0</v>
      </c>
      <c r="D25" s="80">
        <v>185</v>
      </c>
      <c r="E25" s="80">
        <v>176</v>
      </c>
      <c r="F25" s="80">
        <v>12</v>
      </c>
      <c r="G25" s="80">
        <v>10</v>
      </c>
      <c r="H25" s="80">
        <v>3.77</v>
      </c>
      <c r="I25" s="80">
        <v>1.23</v>
      </c>
      <c r="J25" s="80">
        <v>78</v>
      </c>
      <c r="K25" s="80">
        <v>173</v>
      </c>
      <c r="L25" s="80">
        <v>53</v>
      </c>
      <c r="M25" s="80">
        <v>23</v>
      </c>
      <c r="N25" s="80">
        <v>31</v>
      </c>
      <c r="O25" s="80">
        <v>31</v>
      </c>
      <c r="P25" s="80">
        <v>19</v>
      </c>
      <c r="Q25" s="80">
        <v>1</v>
      </c>
      <c r="S25" s="11" t="str">
        <f t="shared" si="0"/>
        <v>Y</v>
      </c>
    </row>
    <row r="26" spans="1:19" ht="15" thickBot="1" x14ac:dyDescent="0.35">
      <c r="A26" s="11">
        <v>32</v>
      </c>
      <c r="B26" s="106" t="s">
        <v>1321</v>
      </c>
      <c r="C26" s="105">
        <f>'DRAFT LIST'!F34</f>
        <v>0</v>
      </c>
      <c r="D26" s="79">
        <v>203</v>
      </c>
      <c r="E26" s="79">
        <v>174</v>
      </c>
      <c r="F26" s="79">
        <v>14</v>
      </c>
      <c r="G26" s="79">
        <v>10</v>
      </c>
      <c r="H26" s="79">
        <v>3.55</v>
      </c>
      <c r="I26" s="79">
        <v>1.22</v>
      </c>
      <c r="J26" s="79">
        <v>80</v>
      </c>
      <c r="K26" s="79">
        <v>193</v>
      </c>
      <c r="L26" s="79">
        <v>54</v>
      </c>
      <c r="M26" s="79">
        <v>21</v>
      </c>
      <c r="N26" s="79">
        <v>31</v>
      </c>
      <c r="O26" s="79">
        <v>31</v>
      </c>
      <c r="P26" s="79">
        <v>22</v>
      </c>
      <c r="Q26" s="79">
        <v>2</v>
      </c>
      <c r="S26" s="11" t="str">
        <f t="shared" si="0"/>
        <v>Y</v>
      </c>
    </row>
    <row r="27" spans="1:19" ht="15" thickBot="1" x14ac:dyDescent="0.35">
      <c r="A27" s="11">
        <v>48</v>
      </c>
      <c r="B27" s="106" t="s">
        <v>1336</v>
      </c>
      <c r="C27" s="105">
        <f>'DRAFT LIST'!F50</f>
        <v>0</v>
      </c>
      <c r="D27" s="79">
        <v>157</v>
      </c>
      <c r="E27" s="79">
        <v>173</v>
      </c>
      <c r="F27" s="79">
        <v>9</v>
      </c>
      <c r="G27" s="79">
        <v>9</v>
      </c>
      <c r="H27" s="79">
        <v>3.93</v>
      </c>
      <c r="I27" s="79">
        <v>1.27</v>
      </c>
      <c r="J27" s="79">
        <v>69</v>
      </c>
      <c r="K27" s="79">
        <v>145</v>
      </c>
      <c r="L27" s="79">
        <v>54</v>
      </c>
      <c r="M27" s="79">
        <v>20</v>
      </c>
      <c r="N27" s="79">
        <v>27</v>
      </c>
      <c r="O27" s="79">
        <v>27</v>
      </c>
      <c r="P27" s="79">
        <v>14</v>
      </c>
      <c r="Q27" s="79">
        <v>1</v>
      </c>
      <c r="S27" s="11" t="str">
        <f t="shared" si="0"/>
        <v>Y</v>
      </c>
    </row>
    <row r="28" spans="1:19" ht="15" thickBot="1" x14ac:dyDescent="0.35">
      <c r="A28" s="11">
        <v>27</v>
      </c>
      <c r="B28" s="105" t="s">
        <v>1317</v>
      </c>
      <c r="C28" s="105">
        <f>'DRAFT LIST'!F29</f>
        <v>0</v>
      </c>
      <c r="D28" s="80">
        <v>194</v>
      </c>
      <c r="E28" s="80">
        <v>171</v>
      </c>
      <c r="F28" s="80">
        <v>11</v>
      </c>
      <c r="G28" s="80">
        <v>10</v>
      </c>
      <c r="H28" s="80">
        <v>3.8</v>
      </c>
      <c r="I28" s="80">
        <v>1.2</v>
      </c>
      <c r="J28" s="80">
        <v>82</v>
      </c>
      <c r="K28" s="80">
        <v>179</v>
      </c>
      <c r="L28" s="80">
        <v>54</v>
      </c>
      <c r="M28" s="80">
        <v>25</v>
      </c>
      <c r="N28" s="80">
        <v>31</v>
      </c>
      <c r="O28" s="80">
        <v>31</v>
      </c>
      <c r="P28" s="80">
        <v>18</v>
      </c>
      <c r="Q28" s="80">
        <v>1</v>
      </c>
      <c r="S28" s="11" t="str">
        <f t="shared" si="0"/>
        <v>Y</v>
      </c>
    </row>
    <row r="29" spans="1:19" ht="15" thickBot="1" x14ac:dyDescent="0.35">
      <c r="A29" s="11">
        <v>72</v>
      </c>
      <c r="B29" s="106" t="s">
        <v>1361</v>
      </c>
      <c r="C29" s="105">
        <f>'DRAFT LIST'!F74</f>
        <v>0</v>
      </c>
      <c r="D29" s="79">
        <v>183</v>
      </c>
      <c r="E29" s="79">
        <v>171</v>
      </c>
      <c r="F29" s="79">
        <v>10</v>
      </c>
      <c r="G29" s="79">
        <v>11</v>
      </c>
      <c r="H29" s="79">
        <v>4.24</v>
      </c>
      <c r="I29" s="79">
        <v>1.29</v>
      </c>
      <c r="J29" s="79">
        <v>86</v>
      </c>
      <c r="K29" s="79">
        <v>176</v>
      </c>
      <c r="L29" s="79">
        <v>61</v>
      </c>
      <c r="M29" s="79">
        <v>27</v>
      </c>
      <c r="N29" s="79">
        <v>31</v>
      </c>
      <c r="O29" s="79">
        <v>31</v>
      </c>
      <c r="P29" s="79">
        <v>17</v>
      </c>
      <c r="Q29" s="79">
        <v>0</v>
      </c>
      <c r="S29" s="11" t="e">
        <f t="shared" si="0"/>
        <v>#N/A</v>
      </c>
    </row>
    <row r="30" spans="1:19" ht="15" thickBot="1" x14ac:dyDescent="0.35">
      <c r="A30" s="11">
        <v>33</v>
      </c>
      <c r="B30" s="105" t="s">
        <v>1322</v>
      </c>
      <c r="C30" s="105">
        <f>'DRAFT LIST'!F35</f>
        <v>0</v>
      </c>
      <c r="D30" s="80">
        <v>194</v>
      </c>
      <c r="E30" s="80">
        <v>170</v>
      </c>
      <c r="F30" s="80">
        <v>12</v>
      </c>
      <c r="G30" s="80">
        <v>10</v>
      </c>
      <c r="H30" s="80">
        <v>3.79</v>
      </c>
      <c r="I30" s="80">
        <v>1.27</v>
      </c>
      <c r="J30" s="80">
        <v>82</v>
      </c>
      <c r="K30" s="80">
        <v>181</v>
      </c>
      <c r="L30" s="80">
        <v>65</v>
      </c>
      <c r="M30" s="80">
        <v>22</v>
      </c>
      <c r="N30" s="80">
        <v>31</v>
      </c>
      <c r="O30" s="80">
        <v>31</v>
      </c>
      <c r="P30" s="80">
        <v>19</v>
      </c>
      <c r="Q30" s="80">
        <v>1</v>
      </c>
      <c r="S30" s="11" t="str">
        <f t="shared" si="0"/>
        <v>Y</v>
      </c>
    </row>
    <row r="31" spans="1:19" ht="15" thickBot="1" x14ac:dyDescent="0.35">
      <c r="A31" s="11">
        <v>39</v>
      </c>
      <c r="B31" s="105" t="s">
        <v>1325</v>
      </c>
      <c r="C31" s="105">
        <f>'DRAFT LIST'!F41</f>
        <v>0</v>
      </c>
      <c r="D31" s="80">
        <v>181</v>
      </c>
      <c r="E31" s="80">
        <v>170</v>
      </c>
      <c r="F31" s="80">
        <v>11</v>
      </c>
      <c r="G31" s="80">
        <v>10</v>
      </c>
      <c r="H31" s="80">
        <v>3.97</v>
      </c>
      <c r="I31" s="80">
        <v>1.29</v>
      </c>
      <c r="J31" s="80">
        <v>80</v>
      </c>
      <c r="K31" s="80">
        <v>180</v>
      </c>
      <c r="L31" s="80">
        <v>53</v>
      </c>
      <c r="M31" s="80">
        <v>23</v>
      </c>
      <c r="N31" s="80">
        <v>30</v>
      </c>
      <c r="O31" s="80">
        <v>30</v>
      </c>
      <c r="P31" s="80">
        <v>19</v>
      </c>
      <c r="Q31" s="80">
        <v>0</v>
      </c>
      <c r="S31" s="11" t="str">
        <f t="shared" si="0"/>
        <v>Y</v>
      </c>
    </row>
    <row r="32" spans="1:19" ht="15" thickBot="1" x14ac:dyDescent="0.35">
      <c r="A32" s="11">
        <v>16</v>
      </c>
      <c r="B32" s="106" t="s">
        <v>1303</v>
      </c>
      <c r="C32" s="105">
        <f>'DRAFT LIST'!F18</f>
        <v>0</v>
      </c>
      <c r="D32" s="79">
        <v>170</v>
      </c>
      <c r="E32" s="79">
        <v>169</v>
      </c>
      <c r="F32" s="79">
        <v>12</v>
      </c>
      <c r="G32" s="79">
        <v>8</v>
      </c>
      <c r="H32" s="79">
        <v>3.65</v>
      </c>
      <c r="I32" s="79">
        <v>1.19</v>
      </c>
      <c r="J32" s="79">
        <v>69</v>
      </c>
      <c r="K32" s="79">
        <v>165</v>
      </c>
      <c r="L32" s="79">
        <v>37</v>
      </c>
      <c r="M32" s="79">
        <v>23</v>
      </c>
      <c r="N32" s="79">
        <v>27</v>
      </c>
      <c r="O32" s="79">
        <v>27</v>
      </c>
      <c r="P32" s="79">
        <v>17</v>
      </c>
      <c r="Q32" s="79">
        <v>2</v>
      </c>
      <c r="S32" s="11" t="str">
        <f t="shared" si="0"/>
        <v>Y</v>
      </c>
    </row>
    <row r="33" spans="1:19" ht="15" thickBot="1" x14ac:dyDescent="0.35">
      <c r="A33" s="11">
        <v>26</v>
      </c>
      <c r="B33" s="106" t="s">
        <v>1315</v>
      </c>
      <c r="C33" s="105">
        <f>'DRAFT LIST'!F28</f>
        <v>0</v>
      </c>
      <c r="D33" s="79">
        <v>202</v>
      </c>
      <c r="E33" s="79">
        <v>169</v>
      </c>
      <c r="F33" s="79">
        <v>14</v>
      </c>
      <c r="G33" s="79">
        <v>10</v>
      </c>
      <c r="H33" s="79">
        <v>3.79</v>
      </c>
      <c r="I33" s="79">
        <v>1.18</v>
      </c>
      <c r="J33" s="79">
        <v>85</v>
      </c>
      <c r="K33" s="79">
        <v>201</v>
      </c>
      <c r="L33" s="79">
        <v>38</v>
      </c>
      <c r="M33" s="79">
        <v>24</v>
      </c>
      <c r="N33" s="79">
        <v>31</v>
      </c>
      <c r="O33" s="79">
        <v>31</v>
      </c>
      <c r="P33" s="79">
        <v>22</v>
      </c>
      <c r="Q33" s="79">
        <v>2</v>
      </c>
      <c r="S33" s="11" t="str">
        <f t="shared" si="0"/>
        <v>Y</v>
      </c>
    </row>
    <row r="34" spans="1:19" ht="15" thickBot="1" x14ac:dyDescent="0.35">
      <c r="A34" s="11">
        <v>19</v>
      </c>
      <c r="B34" s="105" t="s">
        <v>1308</v>
      </c>
      <c r="C34" s="105">
        <f>'DRAFT LIST'!F21</f>
        <v>0</v>
      </c>
      <c r="D34" s="80">
        <v>191</v>
      </c>
      <c r="E34" s="80">
        <v>168</v>
      </c>
      <c r="F34" s="80">
        <v>12</v>
      </c>
      <c r="G34" s="80">
        <v>9</v>
      </c>
      <c r="H34" s="80">
        <v>3.63</v>
      </c>
      <c r="I34" s="80">
        <v>1.1399999999999999</v>
      </c>
      <c r="J34" s="80">
        <v>77</v>
      </c>
      <c r="K34" s="80">
        <v>181</v>
      </c>
      <c r="L34" s="80">
        <v>37</v>
      </c>
      <c r="M34" s="80">
        <v>25</v>
      </c>
      <c r="N34" s="80">
        <v>30</v>
      </c>
      <c r="O34" s="80">
        <v>30</v>
      </c>
      <c r="P34" s="80">
        <v>20</v>
      </c>
      <c r="Q34" s="80">
        <v>0</v>
      </c>
      <c r="S34" s="11" t="str">
        <f t="shared" si="0"/>
        <v>Y</v>
      </c>
    </row>
    <row r="35" spans="1:19" ht="15" thickBot="1" x14ac:dyDescent="0.35">
      <c r="A35" s="11">
        <v>52</v>
      </c>
      <c r="B35" s="106" t="s">
        <v>1342</v>
      </c>
      <c r="C35" s="105">
        <f>'DRAFT LIST'!F54</f>
        <v>0</v>
      </c>
      <c r="D35" s="79">
        <v>166</v>
      </c>
      <c r="E35" s="79">
        <v>168</v>
      </c>
      <c r="F35" s="79">
        <v>9</v>
      </c>
      <c r="G35" s="79">
        <v>10</v>
      </c>
      <c r="H35" s="79">
        <v>3.94</v>
      </c>
      <c r="I35" s="79">
        <v>1.34</v>
      </c>
      <c r="J35" s="79">
        <v>73</v>
      </c>
      <c r="K35" s="79">
        <v>162</v>
      </c>
      <c r="L35" s="79">
        <v>62</v>
      </c>
      <c r="M35" s="79">
        <v>19</v>
      </c>
      <c r="N35" s="79">
        <v>28</v>
      </c>
      <c r="O35" s="79">
        <v>28</v>
      </c>
      <c r="P35" s="79">
        <v>19</v>
      </c>
      <c r="Q35" s="79">
        <v>0</v>
      </c>
      <c r="S35" s="11" t="e">
        <f t="shared" si="0"/>
        <v>#N/A</v>
      </c>
    </row>
    <row r="36" spans="1:19" ht="15" thickBot="1" x14ac:dyDescent="0.35">
      <c r="A36" s="11">
        <v>71</v>
      </c>
      <c r="B36" s="105" t="s">
        <v>1359</v>
      </c>
      <c r="C36" s="105" t="str">
        <f>'DRAFT LIST'!F73</f>
        <v>Cole Hamels (TEX - SP) </v>
      </c>
      <c r="D36" s="80">
        <v>182</v>
      </c>
      <c r="E36" s="80">
        <v>166</v>
      </c>
      <c r="F36" s="80">
        <v>12</v>
      </c>
      <c r="G36" s="80">
        <v>10</v>
      </c>
      <c r="H36" s="80">
        <v>3.96</v>
      </c>
      <c r="I36" s="80">
        <v>1.29</v>
      </c>
      <c r="J36" s="80">
        <v>80</v>
      </c>
      <c r="K36" s="80">
        <v>183</v>
      </c>
      <c r="L36" s="80">
        <v>51</v>
      </c>
      <c r="M36" s="80">
        <v>23</v>
      </c>
      <c r="N36" s="80">
        <v>31</v>
      </c>
      <c r="O36" s="80">
        <v>31</v>
      </c>
      <c r="P36" s="80">
        <v>17</v>
      </c>
      <c r="Q36" s="80">
        <v>1</v>
      </c>
      <c r="S36" s="11" t="e">
        <f t="shared" si="0"/>
        <v>#N/A</v>
      </c>
    </row>
    <row r="37" spans="1:19" ht="15" thickBot="1" x14ac:dyDescent="0.35">
      <c r="A37" s="11">
        <v>35</v>
      </c>
      <c r="B37" s="105" t="s">
        <v>1323</v>
      </c>
      <c r="C37" s="105">
        <f>'DRAFT LIST'!F37</f>
        <v>0</v>
      </c>
      <c r="D37" s="80">
        <v>182</v>
      </c>
      <c r="E37" s="80">
        <v>164</v>
      </c>
      <c r="F37" s="80">
        <v>12</v>
      </c>
      <c r="G37" s="80">
        <v>9</v>
      </c>
      <c r="H37" s="80">
        <v>3.71</v>
      </c>
      <c r="I37" s="80">
        <v>1.2</v>
      </c>
      <c r="J37" s="80">
        <v>75</v>
      </c>
      <c r="K37" s="80">
        <v>167</v>
      </c>
      <c r="L37" s="80">
        <v>50</v>
      </c>
      <c r="M37" s="80">
        <v>22</v>
      </c>
      <c r="N37" s="80">
        <v>29</v>
      </c>
      <c r="O37" s="80">
        <v>29</v>
      </c>
      <c r="P37" s="80">
        <v>19</v>
      </c>
      <c r="Q37" s="80">
        <v>0</v>
      </c>
      <c r="S37" s="11" t="str">
        <f t="shared" si="0"/>
        <v>Y</v>
      </c>
    </row>
    <row r="38" spans="1:19" ht="15" thickBot="1" x14ac:dyDescent="0.35">
      <c r="A38" s="11">
        <v>23</v>
      </c>
      <c r="B38" s="105" t="s">
        <v>1313</v>
      </c>
      <c r="C38" s="105" t="str">
        <f>'DRAFT LIST'!F25</f>
        <v>Corey Kluber (CLE - SP) </v>
      </c>
      <c r="D38" s="80">
        <v>168</v>
      </c>
      <c r="E38" s="80">
        <v>163</v>
      </c>
      <c r="F38" s="80">
        <v>12</v>
      </c>
      <c r="G38" s="80">
        <v>9</v>
      </c>
      <c r="H38" s="80">
        <v>3.57</v>
      </c>
      <c r="I38" s="80">
        <v>1.18</v>
      </c>
      <c r="J38" s="80">
        <v>67</v>
      </c>
      <c r="K38" s="80">
        <v>151</v>
      </c>
      <c r="L38" s="80">
        <v>47</v>
      </c>
      <c r="M38" s="80">
        <v>18</v>
      </c>
      <c r="N38" s="80">
        <v>29</v>
      </c>
      <c r="O38" s="80">
        <v>29</v>
      </c>
      <c r="P38" s="80">
        <v>14</v>
      </c>
      <c r="Q38" s="80">
        <v>0</v>
      </c>
      <c r="S38" s="11" t="str">
        <f t="shared" si="0"/>
        <v>Y</v>
      </c>
    </row>
    <row r="39" spans="1:19" ht="15" thickBot="1" x14ac:dyDescent="0.35">
      <c r="A39" s="11">
        <v>17</v>
      </c>
      <c r="B39" s="105" t="s">
        <v>1306</v>
      </c>
      <c r="C39" s="105">
        <f>'DRAFT LIST'!F19</f>
        <v>0</v>
      </c>
      <c r="D39" s="80">
        <v>183</v>
      </c>
      <c r="E39" s="80">
        <v>162</v>
      </c>
      <c r="F39" s="80">
        <v>13</v>
      </c>
      <c r="G39" s="80">
        <v>8</v>
      </c>
      <c r="H39" s="80">
        <v>3.29</v>
      </c>
      <c r="I39" s="80">
        <v>1.1399999999999999</v>
      </c>
      <c r="J39" s="80">
        <v>67</v>
      </c>
      <c r="K39" s="80">
        <v>163</v>
      </c>
      <c r="L39" s="80">
        <v>45</v>
      </c>
      <c r="M39" s="80">
        <v>18</v>
      </c>
      <c r="N39" s="80">
        <v>30</v>
      </c>
      <c r="O39" s="80">
        <v>30</v>
      </c>
      <c r="P39" s="80">
        <v>18</v>
      </c>
      <c r="Q39" s="80">
        <v>2</v>
      </c>
      <c r="S39" s="11" t="str">
        <f t="shared" si="0"/>
        <v>Y</v>
      </c>
    </row>
    <row r="40" spans="1:19" ht="15" thickBot="1" x14ac:dyDescent="0.35">
      <c r="A40" s="11">
        <v>24</v>
      </c>
      <c r="B40" s="106" t="s">
        <v>1310</v>
      </c>
      <c r="C40" s="105">
        <f>'DRAFT LIST'!F26</f>
        <v>0</v>
      </c>
      <c r="D40" s="79">
        <v>187</v>
      </c>
      <c r="E40" s="79">
        <v>162</v>
      </c>
      <c r="F40" s="79">
        <v>12</v>
      </c>
      <c r="G40" s="79">
        <v>10</v>
      </c>
      <c r="H40" s="79">
        <v>3.78</v>
      </c>
      <c r="I40" s="79">
        <v>1.22</v>
      </c>
      <c r="J40" s="79">
        <v>78</v>
      </c>
      <c r="K40" s="79">
        <v>181</v>
      </c>
      <c r="L40" s="79">
        <v>47</v>
      </c>
      <c r="M40" s="79">
        <v>22</v>
      </c>
      <c r="N40" s="79">
        <v>30</v>
      </c>
      <c r="O40" s="79">
        <v>30</v>
      </c>
      <c r="P40" s="79">
        <v>22</v>
      </c>
      <c r="Q40" s="79">
        <v>1</v>
      </c>
      <c r="S40" s="11" t="str">
        <f t="shared" si="0"/>
        <v>Y</v>
      </c>
    </row>
    <row r="41" spans="1:19" ht="15" thickBot="1" x14ac:dyDescent="0.35">
      <c r="A41" s="11">
        <v>45</v>
      </c>
      <c r="B41" s="105" t="s">
        <v>1334</v>
      </c>
      <c r="C41" s="105" t="str">
        <f>'DRAFT LIST'!F47</f>
        <v>Clayton Kershaw (LAD - SP) </v>
      </c>
      <c r="D41" s="80">
        <v>193</v>
      </c>
      <c r="E41" s="80">
        <v>162</v>
      </c>
      <c r="F41" s="80">
        <v>12</v>
      </c>
      <c r="G41" s="80">
        <v>10</v>
      </c>
      <c r="H41" s="80">
        <v>3.83</v>
      </c>
      <c r="I41" s="80">
        <v>1.22</v>
      </c>
      <c r="J41" s="80">
        <v>82</v>
      </c>
      <c r="K41" s="80">
        <v>187</v>
      </c>
      <c r="L41" s="80">
        <v>49</v>
      </c>
      <c r="M41" s="80">
        <v>21</v>
      </c>
      <c r="N41" s="80">
        <v>31</v>
      </c>
      <c r="O41" s="80">
        <v>31</v>
      </c>
      <c r="P41" s="80">
        <v>17</v>
      </c>
      <c r="Q41" s="80">
        <v>1</v>
      </c>
      <c r="S41" s="11" t="e">
        <f t="shared" si="0"/>
        <v>#N/A</v>
      </c>
    </row>
    <row r="42" spans="1:19" ht="15" thickBot="1" x14ac:dyDescent="0.35">
      <c r="A42" s="11">
        <v>22</v>
      </c>
      <c r="B42" s="106" t="s">
        <v>1311</v>
      </c>
      <c r="C42" s="105">
        <f>'DRAFT LIST'!F24</f>
        <v>0</v>
      </c>
      <c r="D42" s="79">
        <v>176</v>
      </c>
      <c r="E42" s="79">
        <v>161</v>
      </c>
      <c r="F42" s="79">
        <v>12</v>
      </c>
      <c r="G42" s="79">
        <v>10</v>
      </c>
      <c r="H42" s="79">
        <v>3.59</v>
      </c>
      <c r="I42" s="79">
        <v>1.27</v>
      </c>
      <c r="J42" s="79">
        <v>70</v>
      </c>
      <c r="K42" s="79">
        <v>174</v>
      </c>
      <c r="L42" s="79">
        <v>49</v>
      </c>
      <c r="M42" s="79">
        <v>16</v>
      </c>
      <c r="N42" s="79">
        <v>29</v>
      </c>
      <c r="O42" s="79">
        <v>29</v>
      </c>
      <c r="P42" s="79">
        <v>20</v>
      </c>
      <c r="Q42" s="79">
        <v>1</v>
      </c>
      <c r="S42" s="11" t="str">
        <f t="shared" si="0"/>
        <v>Y</v>
      </c>
    </row>
    <row r="43" spans="1:19" ht="15" thickBot="1" x14ac:dyDescent="0.35">
      <c r="A43" s="11">
        <v>50</v>
      </c>
      <c r="B43" s="106" t="s">
        <v>1339</v>
      </c>
      <c r="C43" s="105">
        <f>'DRAFT LIST'!F52</f>
        <v>0</v>
      </c>
      <c r="D43" s="79">
        <v>176</v>
      </c>
      <c r="E43" s="79">
        <v>160</v>
      </c>
      <c r="F43" s="79">
        <v>10</v>
      </c>
      <c r="G43" s="79">
        <v>9</v>
      </c>
      <c r="H43" s="79">
        <v>3.86</v>
      </c>
      <c r="I43" s="79">
        <v>1.23</v>
      </c>
      <c r="J43" s="79">
        <v>75</v>
      </c>
      <c r="K43" s="79">
        <v>163</v>
      </c>
      <c r="L43" s="79">
        <v>52</v>
      </c>
      <c r="M43" s="79">
        <v>23</v>
      </c>
      <c r="N43" s="79">
        <v>30</v>
      </c>
      <c r="O43" s="79">
        <v>30</v>
      </c>
      <c r="P43" s="79">
        <v>17</v>
      </c>
      <c r="Q43" s="79">
        <v>0</v>
      </c>
      <c r="S43" s="11" t="str">
        <f t="shared" si="0"/>
        <v>Y</v>
      </c>
    </row>
    <row r="44" spans="1:19" ht="15" thickBot="1" x14ac:dyDescent="0.35">
      <c r="A44" s="11">
        <v>29</v>
      </c>
      <c r="B44" s="105" t="s">
        <v>1318</v>
      </c>
      <c r="C44" s="105">
        <f>'DRAFT LIST'!F31</f>
        <v>0</v>
      </c>
      <c r="D44" s="80">
        <v>191</v>
      </c>
      <c r="E44" s="80">
        <v>159</v>
      </c>
      <c r="F44" s="80">
        <v>13</v>
      </c>
      <c r="G44" s="80">
        <v>9</v>
      </c>
      <c r="H44" s="80">
        <v>3.69</v>
      </c>
      <c r="I44" s="80">
        <v>1.28</v>
      </c>
      <c r="J44" s="80">
        <v>78</v>
      </c>
      <c r="K44" s="80">
        <v>176</v>
      </c>
      <c r="L44" s="80">
        <v>68</v>
      </c>
      <c r="M44" s="80">
        <v>20</v>
      </c>
      <c r="N44" s="80">
        <v>31</v>
      </c>
      <c r="O44" s="80">
        <v>31</v>
      </c>
      <c r="P44" s="80">
        <v>20</v>
      </c>
      <c r="Q44" s="80">
        <v>0</v>
      </c>
      <c r="S44" s="11" t="str">
        <f t="shared" si="0"/>
        <v>Y</v>
      </c>
    </row>
    <row r="45" spans="1:19" ht="15" thickBot="1" x14ac:dyDescent="0.35">
      <c r="A45" s="11">
        <v>57</v>
      </c>
      <c r="B45" s="105" t="s">
        <v>1347</v>
      </c>
      <c r="C45" s="105">
        <f>'DRAFT LIST'!F59</f>
        <v>0</v>
      </c>
      <c r="D45" s="80">
        <v>163</v>
      </c>
      <c r="E45" s="80">
        <v>158</v>
      </c>
      <c r="F45" s="80">
        <v>9</v>
      </c>
      <c r="G45" s="80">
        <v>9</v>
      </c>
      <c r="H45" s="80">
        <v>4.03</v>
      </c>
      <c r="I45" s="80">
        <v>1.23</v>
      </c>
      <c r="J45" s="80">
        <v>73</v>
      </c>
      <c r="K45" s="80">
        <v>154</v>
      </c>
      <c r="L45" s="80">
        <v>46</v>
      </c>
      <c r="M45" s="80">
        <v>24</v>
      </c>
      <c r="N45" s="80">
        <v>29</v>
      </c>
      <c r="O45" s="80">
        <v>28</v>
      </c>
      <c r="P45" s="80">
        <v>15</v>
      </c>
      <c r="Q45" s="80">
        <v>0</v>
      </c>
      <c r="S45" s="11" t="str">
        <f t="shared" si="0"/>
        <v>Y</v>
      </c>
    </row>
    <row r="46" spans="1:19" ht="15" thickBot="1" x14ac:dyDescent="0.35">
      <c r="A46" s="11">
        <v>47</v>
      </c>
      <c r="B46" s="105" t="s">
        <v>1337</v>
      </c>
      <c r="C46" s="105" t="str">
        <f>'DRAFT LIST'!F49</f>
        <v>Jake Arrieta (CHC - SP) </v>
      </c>
      <c r="D46" s="80">
        <v>177</v>
      </c>
      <c r="E46" s="80">
        <v>157</v>
      </c>
      <c r="F46" s="80">
        <v>11</v>
      </c>
      <c r="G46" s="80">
        <v>10</v>
      </c>
      <c r="H46" s="80">
        <v>3.85</v>
      </c>
      <c r="I46" s="80">
        <v>1.21</v>
      </c>
      <c r="J46" s="80">
        <v>76</v>
      </c>
      <c r="K46" s="80">
        <v>175</v>
      </c>
      <c r="L46" s="80">
        <v>39</v>
      </c>
      <c r="M46" s="80">
        <v>23</v>
      </c>
      <c r="N46" s="80">
        <v>30</v>
      </c>
      <c r="O46" s="80">
        <v>30</v>
      </c>
      <c r="P46" s="80">
        <v>19</v>
      </c>
      <c r="Q46" s="80">
        <v>1</v>
      </c>
      <c r="S46" s="11" t="e">
        <f t="shared" si="0"/>
        <v>#N/A</v>
      </c>
    </row>
    <row r="47" spans="1:19" ht="15" thickBot="1" x14ac:dyDescent="0.35">
      <c r="A47" s="11">
        <v>70</v>
      </c>
      <c r="B47" s="106" t="s">
        <v>1358</v>
      </c>
      <c r="C47" s="105">
        <f>'DRAFT LIST'!F72</f>
        <v>0</v>
      </c>
      <c r="D47" s="79">
        <v>167</v>
      </c>
      <c r="E47" s="79">
        <v>157</v>
      </c>
      <c r="F47" s="79">
        <v>11</v>
      </c>
      <c r="G47" s="79">
        <v>9</v>
      </c>
      <c r="H47" s="79">
        <v>3.95</v>
      </c>
      <c r="I47" s="79">
        <v>1.33</v>
      </c>
      <c r="J47" s="79">
        <v>73</v>
      </c>
      <c r="K47" s="79">
        <v>164</v>
      </c>
      <c r="L47" s="79">
        <v>59</v>
      </c>
      <c r="M47" s="79">
        <v>17</v>
      </c>
      <c r="N47" s="79">
        <v>30</v>
      </c>
      <c r="O47" s="79">
        <v>30</v>
      </c>
      <c r="P47" s="79">
        <v>16</v>
      </c>
      <c r="Q47" s="79">
        <v>0</v>
      </c>
      <c r="S47" s="11" t="e">
        <f t="shared" si="0"/>
        <v>#N/A</v>
      </c>
    </row>
    <row r="48" spans="1:19" ht="15" thickBot="1" x14ac:dyDescent="0.35">
      <c r="A48" s="11">
        <v>90</v>
      </c>
      <c r="B48" s="106" t="s">
        <v>1379</v>
      </c>
      <c r="C48" s="105" t="str">
        <f>'DRAFT LIST'!F92</f>
        <v>Wade Davis (CHC - RP) </v>
      </c>
      <c r="D48" s="79">
        <v>153</v>
      </c>
      <c r="E48" s="79">
        <v>157</v>
      </c>
      <c r="F48" s="79">
        <v>9</v>
      </c>
      <c r="G48" s="79">
        <v>9</v>
      </c>
      <c r="H48" s="79">
        <v>4.17</v>
      </c>
      <c r="I48" s="79">
        <v>1.36</v>
      </c>
      <c r="J48" s="79">
        <v>71</v>
      </c>
      <c r="K48" s="79">
        <v>141</v>
      </c>
      <c r="L48" s="79">
        <v>68</v>
      </c>
      <c r="M48" s="79">
        <v>21</v>
      </c>
      <c r="N48" s="79">
        <v>27</v>
      </c>
      <c r="O48" s="79">
        <v>27</v>
      </c>
      <c r="P48" s="79">
        <v>14</v>
      </c>
      <c r="Q48" s="79">
        <v>0</v>
      </c>
      <c r="S48" s="11" t="e">
        <f t="shared" si="0"/>
        <v>#N/A</v>
      </c>
    </row>
    <row r="49" spans="1:19" ht="15" thickBot="1" x14ac:dyDescent="0.35">
      <c r="A49" s="11">
        <v>62</v>
      </c>
      <c r="B49" s="106" t="s">
        <v>1352</v>
      </c>
      <c r="C49" s="105">
        <f>'DRAFT LIST'!F64</f>
        <v>0</v>
      </c>
      <c r="D49" s="79">
        <v>168</v>
      </c>
      <c r="E49" s="79">
        <v>156</v>
      </c>
      <c r="F49" s="79">
        <v>11</v>
      </c>
      <c r="G49" s="79">
        <v>9</v>
      </c>
      <c r="H49" s="79">
        <v>3.91</v>
      </c>
      <c r="I49" s="79">
        <v>1.3</v>
      </c>
      <c r="J49" s="79">
        <v>73</v>
      </c>
      <c r="K49" s="79">
        <v>157</v>
      </c>
      <c r="L49" s="79">
        <v>61</v>
      </c>
      <c r="M49" s="79">
        <v>17</v>
      </c>
      <c r="N49" s="79">
        <v>28</v>
      </c>
      <c r="O49" s="79">
        <v>28</v>
      </c>
      <c r="P49" s="79">
        <v>17</v>
      </c>
      <c r="Q49" s="79">
        <v>0</v>
      </c>
      <c r="S49" s="11" t="e">
        <f t="shared" si="0"/>
        <v>#N/A</v>
      </c>
    </row>
    <row r="50" spans="1:19" ht="15" thickBot="1" x14ac:dyDescent="0.35">
      <c r="A50" s="11">
        <v>38</v>
      </c>
      <c r="B50" s="106" t="s">
        <v>1327</v>
      </c>
      <c r="C50" s="105" t="str">
        <f>'DRAFT LIST'!F40</f>
        <v>Jeurys Familia (NYM - RP) </v>
      </c>
      <c r="D50" s="79">
        <v>163</v>
      </c>
      <c r="E50" s="79">
        <v>154</v>
      </c>
      <c r="F50" s="79">
        <v>10</v>
      </c>
      <c r="G50" s="79">
        <v>10</v>
      </c>
      <c r="H50" s="79">
        <v>3.77</v>
      </c>
      <c r="I50" s="79">
        <v>1.24</v>
      </c>
      <c r="J50" s="79">
        <v>68</v>
      </c>
      <c r="K50" s="79">
        <v>161</v>
      </c>
      <c r="L50" s="79">
        <v>41</v>
      </c>
      <c r="M50" s="79">
        <v>18</v>
      </c>
      <c r="N50" s="79">
        <v>28</v>
      </c>
      <c r="O50" s="79">
        <v>28</v>
      </c>
      <c r="P50" s="79">
        <v>17</v>
      </c>
      <c r="Q50" s="79">
        <v>0</v>
      </c>
      <c r="S50" s="11" t="str">
        <f t="shared" si="0"/>
        <v>Y</v>
      </c>
    </row>
    <row r="51" spans="1:19" ht="15" thickBot="1" x14ac:dyDescent="0.35">
      <c r="A51" s="11">
        <v>36</v>
      </c>
      <c r="B51" s="106" t="s">
        <v>3063</v>
      </c>
      <c r="C51" s="105">
        <f>'DRAFT LIST'!F38</f>
        <v>0</v>
      </c>
      <c r="D51" s="79">
        <v>158</v>
      </c>
      <c r="E51" s="79">
        <v>153</v>
      </c>
      <c r="F51" s="79">
        <v>10</v>
      </c>
      <c r="G51" s="79">
        <v>8</v>
      </c>
      <c r="H51" s="79">
        <v>3.45</v>
      </c>
      <c r="I51" s="79">
        <v>1.22</v>
      </c>
      <c r="J51" s="79">
        <v>61</v>
      </c>
      <c r="K51" s="79">
        <v>150</v>
      </c>
      <c r="L51" s="79">
        <v>43</v>
      </c>
      <c r="M51" s="79">
        <v>17</v>
      </c>
      <c r="N51" s="79">
        <v>27</v>
      </c>
      <c r="O51" s="79">
        <v>27</v>
      </c>
      <c r="P51" s="79">
        <v>18</v>
      </c>
      <c r="Q51" s="79">
        <v>0</v>
      </c>
      <c r="S51" s="11" t="e">
        <f t="shared" si="0"/>
        <v>#N/A</v>
      </c>
    </row>
    <row r="52" spans="1:19" ht="15" thickBot="1" x14ac:dyDescent="0.35">
      <c r="A52" s="11">
        <v>43</v>
      </c>
      <c r="B52" s="105" t="s">
        <v>1332</v>
      </c>
      <c r="C52" s="105">
        <f>'DRAFT LIST'!F45</f>
        <v>0</v>
      </c>
      <c r="D52" s="80">
        <v>163</v>
      </c>
      <c r="E52" s="80">
        <v>153</v>
      </c>
      <c r="F52" s="80">
        <v>10</v>
      </c>
      <c r="G52" s="80">
        <v>8</v>
      </c>
      <c r="H52" s="80">
        <v>3.62</v>
      </c>
      <c r="I52" s="80">
        <v>1.26</v>
      </c>
      <c r="J52" s="80">
        <v>65</v>
      </c>
      <c r="K52" s="80">
        <v>159</v>
      </c>
      <c r="L52" s="80">
        <v>46</v>
      </c>
      <c r="M52" s="80">
        <v>16</v>
      </c>
      <c r="N52" s="80">
        <v>27</v>
      </c>
      <c r="O52" s="80">
        <v>27</v>
      </c>
      <c r="P52" s="80">
        <v>17</v>
      </c>
      <c r="Q52" s="80">
        <v>0</v>
      </c>
      <c r="S52" s="11" t="str">
        <f t="shared" si="0"/>
        <v>Y</v>
      </c>
    </row>
    <row r="53" spans="1:19" ht="15" thickBot="1" x14ac:dyDescent="0.35">
      <c r="A53" s="11">
        <v>49</v>
      </c>
      <c r="B53" s="105" t="s">
        <v>1338</v>
      </c>
      <c r="C53" s="105">
        <f>'DRAFT LIST'!F51</f>
        <v>0</v>
      </c>
      <c r="D53" s="80">
        <v>179</v>
      </c>
      <c r="E53" s="80">
        <v>153</v>
      </c>
      <c r="F53" s="80">
        <v>12</v>
      </c>
      <c r="G53" s="80">
        <v>9</v>
      </c>
      <c r="H53" s="80">
        <v>3.95</v>
      </c>
      <c r="I53" s="80">
        <v>1.29</v>
      </c>
      <c r="J53" s="80">
        <v>78</v>
      </c>
      <c r="K53" s="80">
        <v>175</v>
      </c>
      <c r="L53" s="80">
        <v>56</v>
      </c>
      <c r="M53" s="80">
        <v>23</v>
      </c>
      <c r="N53" s="80">
        <v>30</v>
      </c>
      <c r="O53" s="80">
        <v>30</v>
      </c>
      <c r="P53" s="80">
        <v>19</v>
      </c>
      <c r="Q53" s="80">
        <v>0</v>
      </c>
      <c r="S53" s="11" t="e">
        <f t="shared" si="0"/>
        <v>#N/A</v>
      </c>
    </row>
    <row r="54" spans="1:19" ht="15" thickBot="1" x14ac:dyDescent="0.35">
      <c r="A54" s="11">
        <v>60</v>
      </c>
      <c r="B54" s="106" t="s">
        <v>1351</v>
      </c>
      <c r="C54" s="105" t="str">
        <f>'DRAFT LIST'!F62</f>
        <v>Jon Lester (CHC - SP) </v>
      </c>
      <c r="D54" s="79">
        <v>176</v>
      </c>
      <c r="E54" s="79">
        <v>153</v>
      </c>
      <c r="F54" s="79">
        <v>9</v>
      </c>
      <c r="G54" s="79">
        <v>11</v>
      </c>
      <c r="H54" s="79">
        <v>4.03</v>
      </c>
      <c r="I54" s="79">
        <v>1.22</v>
      </c>
      <c r="J54" s="79">
        <v>79</v>
      </c>
      <c r="K54" s="79">
        <v>169</v>
      </c>
      <c r="L54" s="79">
        <v>45</v>
      </c>
      <c r="M54" s="79">
        <v>24</v>
      </c>
      <c r="N54" s="79">
        <v>29</v>
      </c>
      <c r="O54" s="79">
        <v>29</v>
      </c>
      <c r="P54" s="79">
        <v>17</v>
      </c>
      <c r="Q54" s="79">
        <v>0</v>
      </c>
      <c r="S54" s="11" t="str">
        <f t="shared" si="0"/>
        <v>Y</v>
      </c>
    </row>
    <row r="55" spans="1:19" ht="15" thickBot="1" x14ac:dyDescent="0.35">
      <c r="A55" s="11">
        <v>68</v>
      </c>
      <c r="B55" s="106" t="s">
        <v>1356</v>
      </c>
      <c r="C55" s="105">
        <f>'DRAFT LIST'!F70</f>
        <v>0</v>
      </c>
      <c r="D55" s="79">
        <v>139</v>
      </c>
      <c r="E55" s="79">
        <v>153</v>
      </c>
      <c r="F55" s="79">
        <v>10</v>
      </c>
      <c r="G55" s="79">
        <v>8</v>
      </c>
      <c r="H55" s="79">
        <v>3.73</v>
      </c>
      <c r="I55" s="79">
        <v>1.39</v>
      </c>
      <c r="J55" s="79">
        <v>58</v>
      </c>
      <c r="K55" s="79">
        <v>125</v>
      </c>
      <c r="L55" s="79">
        <v>69</v>
      </c>
      <c r="M55" s="79">
        <v>16</v>
      </c>
      <c r="N55" s="79">
        <v>26</v>
      </c>
      <c r="O55" s="79">
        <v>26</v>
      </c>
      <c r="P55" s="79">
        <v>10</v>
      </c>
      <c r="Q55" s="79">
        <v>0</v>
      </c>
      <c r="S55" s="11" t="e">
        <f t="shared" si="0"/>
        <v>#N/A</v>
      </c>
    </row>
    <row r="56" spans="1:19" ht="15" thickBot="1" x14ac:dyDescent="0.35">
      <c r="A56" s="11">
        <v>31</v>
      </c>
      <c r="B56" s="105" t="s">
        <v>1320</v>
      </c>
      <c r="C56" s="105">
        <f>'DRAFT LIST'!F33</f>
        <v>0</v>
      </c>
      <c r="D56" s="80">
        <v>176</v>
      </c>
      <c r="E56" s="80">
        <v>152</v>
      </c>
      <c r="F56" s="80">
        <v>11</v>
      </c>
      <c r="G56" s="80">
        <v>10</v>
      </c>
      <c r="H56" s="80">
        <v>3.74</v>
      </c>
      <c r="I56" s="80">
        <v>1.22</v>
      </c>
      <c r="J56" s="80">
        <v>73</v>
      </c>
      <c r="K56" s="80">
        <v>165</v>
      </c>
      <c r="L56" s="80">
        <v>51</v>
      </c>
      <c r="M56" s="80">
        <v>20</v>
      </c>
      <c r="N56" s="80">
        <v>28</v>
      </c>
      <c r="O56" s="80">
        <v>28</v>
      </c>
      <c r="P56" s="80">
        <v>19</v>
      </c>
      <c r="Q56" s="80">
        <v>1</v>
      </c>
      <c r="S56" s="11" t="str">
        <f t="shared" si="0"/>
        <v>Y</v>
      </c>
    </row>
    <row r="57" spans="1:19" ht="15" thickBot="1" x14ac:dyDescent="0.35">
      <c r="A57" s="11">
        <v>76</v>
      </c>
      <c r="B57" s="106" t="s">
        <v>1366</v>
      </c>
      <c r="C57" s="105" t="str">
        <f>'DRAFT LIST'!F78</f>
        <v>Kenley Jansen (LAD - RP) </v>
      </c>
      <c r="D57" s="79">
        <v>186</v>
      </c>
      <c r="E57" s="79">
        <v>150</v>
      </c>
      <c r="F57" s="79">
        <v>11</v>
      </c>
      <c r="G57" s="79">
        <v>10</v>
      </c>
      <c r="H57" s="79">
        <v>4.08</v>
      </c>
      <c r="I57" s="79">
        <v>1.31</v>
      </c>
      <c r="J57" s="79">
        <v>84</v>
      </c>
      <c r="K57" s="79">
        <v>186</v>
      </c>
      <c r="L57" s="79">
        <v>58</v>
      </c>
      <c r="M57" s="79">
        <v>23</v>
      </c>
      <c r="N57" s="79">
        <v>30</v>
      </c>
      <c r="O57" s="79">
        <v>30</v>
      </c>
      <c r="P57" s="79">
        <v>18</v>
      </c>
      <c r="Q57" s="79">
        <v>2</v>
      </c>
      <c r="S57" s="11" t="e">
        <f t="shared" si="0"/>
        <v>#N/A</v>
      </c>
    </row>
    <row r="58" spans="1:19" ht="15" thickBot="1" x14ac:dyDescent="0.35">
      <c r="A58" s="11">
        <v>46</v>
      </c>
      <c r="B58" s="106" t="s">
        <v>1335</v>
      </c>
      <c r="C58" s="105" t="str">
        <f>'DRAFT LIST'!F48</f>
        <v>Max Scherzer (WSH - SP) DTD </v>
      </c>
      <c r="D58" s="79">
        <v>166</v>
      </c>
      <c r="E58" s="79">
        <v>149</v>
      </c>
      <c r="F58" s="79">
        <v>10</v>
      </c>
      <c r="G58" s="79">
        <v>9</v>
      </c>
      <c r="H58" s="79">
        <v>3.9</v>
      </c>
      <c r="I58" s="79">
        <v>1.25</v>
      </c>
      <c r="J58" s="79">
        <v>72</v>
      </c>
      <c r="K58" s="79">
        <v>160</v>
      </c>
      <c r="L58" s="79">
        <v>48</v>
      </c>
      <c r="M58" s="79">
        <v>18</v>
      </c>
      <c r="N58" s="79">
        <v>28</v>
      </c>
      <c r="O58" s="79">
        <v>27</v>
      </c>
      <c r="P58" s="79">
        <v>16</v>
      </c>
      <c r="Q58" s="79">
        <v>0</v>
      </c>
      <c r="S58" s="11" t="str">
        <f t="shared" si="0"/>
        <v>Y</v>
      </c>
    </row>
    <row r="59" spans="1:19" ht="15" thickBot="1" x14ac:dyDescent="0.35">
      <c r="A59" s="11">
        <v>81</v>
      </c>
      <c r="B59" s="105" t="s">
        <v>1371</v>
      </c>
      <c r="C59" s="105" t="str">
        <f>'DRAFT LIST'!F83</f>
        <v>Zach Britton (BAL - RP) </v>
      </c>
      <c r="D59" s="80">
        <v>162</v>
      </c>
      <c r="E59" s="80">
        <v>148</v>
      </c>
      <c r="F59" s="80">
        <v>9</v>
      </c>
      <c r="G59" s="80">
        <v>9</v>
      </c>
      <c r="H59" s="80">
        <v>4.29</v>
      </c>
      <c r="I59" s="80">
        <v>1.34</v>
      </c>
      <c r="J59" s="80">
        <v>77</v>
      </c>
      <c r="K59" s="80">
        <v>156</v>
      </c>
      <c r="L59" s="80">
        <v>61</v>
      </c>
      <c r="M59" s="80">
        <v>20</v>
      </c>
      <c r="N59" s="80">
        <v>27</v>
      </c>
      <c r="O59" s="80">
        <v>26</v>
      </c>
      <c r="P59" s="80">
        <v>14</v>
      </c>
      <c r="Q59" s="80">
        <v>1</v>
      </c>
      <c r="S59" s="11" t="e">
        <f t="shared" si="0"/>
        <v>#N/A</v>
      </c>
    </row>
    <row r="60" spans="1:19" ht="15" thickBot="1" x14ac:dyDescent="0.35">
      <c r="A60" s="11">
        <v>56</v>
      </c>
      <c r="B60" s="106" t="s">
        <v>1346</v>
      </c>
      <c r="C60" s="105" t="str">
        <f>'DRAFT LIST'!F58</f>
        <v>Kyle Hendricks (CHC - SP) </v>
      </c>
      <c r="D60" s="79">
        <v>174</v>
      </c>
      <c r="E60" s="79">
        <v>147</v>
      </c>
      <c r="F60" s="79">
        <v>10</v>
      </c>
      <c r="G60" s="79">
        <v>9</v>
      </c>
      <c r="H60" s="79">
        <v>4.1100000000000003</v>
      </c>
      <c r="I60" s="79">
        <v>1.21</v>
      </c>
      <c r="J60" s="79">
        <v>80</v>
      </c>
      <c r="K60" s="79">
        <v>153</v>
      </c>
      <c r="L60" s="79">
        <v>58</v>
      </c>
      <c r="M60" s="79">
        <v>27</v>
      </c>
      <c r="N60" s="79">
        <v>29</v>
      </c>
      <c r="O60" s="79">
        <v>29</v>
      </c>
      <c r="P60" s="79">
        <v>17</v>
      </c>
      <c r="Q60" s="79">
        <v>1</v>
      </c>
      <c r="S60" s="11" t="e">
        <f t="shared" si="0"/>
        <v>#N/A</v>
      </c>
    </row>
    <row r="61" spans="1:19" ht="15" thickBot="1" x14ac:dyDescent="0.35">
      <c r="A61" s="11">
        <v>85</v>
      </c>
      <c r="B61" s="105" t="s">
        <v>1374</v>
      </c>
      <c r="C61" s="105">
        <f>'DRAFT LIST'!F87</f>
        <v>0</v>
      </c>
      <c r="D61" s="80">
        <v>173</v>
      </c>
      <c r="E61" s="80">
        <v>147</v>
      </c>
      <c r="F61" s="80">
        <v>10</v>
      </c>
      <c r="G61" s="80">
        <v>10</v>
      </c>
      <c r="H61" s="80">
        <v>4.09</v>
      </c>
      <c r="I61" s="80">
        <v>1.29</v>
      </c>
      <c r="J61" s="80">
        <v>78</v>
      </c>
      <c r="K61" s="80">
        <v>173</v>
      </c>
      <c r="L61" s="80">
        <v>50</v>
      </c>
      <c r="M61" s="80">
        <v>21</v>
      </c>
      <c r="N61" s="80">
        <v>30</v>
      </c>
      <c r="O61" s="80">
        <v>30</v>
      </c>
      <c r="P61" s="80">
        <v>18</v>
      </c>
      <c r="Q61" s="80">
        <v>0</v>
      </c>
      <c r="S61" s="11" t="e">
        <f t="shared" si="0"/>
        <v>#N/A</v>
      </c>
    </row>
    <row r="62" spans="1:19" ht="15" thickBot="1" x14ac:dyDescent="0.35">
      <c r="A62" s="11">
        <v>103</v>
      </c>
      <c r="B62" s="105" t="s">
        <v>1395</v>
      </c>
      <c r="C62" s="105" t="str">
        <f>'DRAFT LIST'!F105</f>
        <v>Seung-Hwan Oh (STL - RP) </v>
      </c>
      <c r="D62" s="80">
        <v>165</v>
      </c>
      <c r="E62" s="80">
        <v>147</v>
      </c>
      <c r="F62" s="80">
        <v>9</v>
      </c>
      <c r="G62" s="80">
        <v>11</v>
      </c>
      <c r="H62" s="80">
        <v>4.3600000000000003</v>
      </c>
      <c r="I62" s="80">
        <v>1.37</v>
      </c>
      <c r="J62" s="80">
        <v>80</v>
      </c>
      <c r="K62" s="80">
        <v>152</v>
      </c>
      <c r="L62" s="80">
        <v>74</v>
      </c>
      <c r="M62" s="80">
        <v>23</v>
      </c>
      <c r="N62" s="80">
        <v>28</v>
      </c>
      <c r="O62" s="80">
        <v>28</v>
      </c>
      <c r="P62" s="80">
        <v>15</v>
      </c>
      <c r="Q62" s="80">
        <v>1</v>
      </c>
      <c r="S62" s="11" t="str">
        <f t="shared" si="0"/>
        <v>Y</v>
      </c>
    </row>
    <row r="63" spans="1:19" ht="15" thickBot="1" x14ac:dyDescent="0.35">
      <c r="A63" s="11">
        <v>30</v>
      </c>
      <c r="B63" s="106" t="s">
        <v>1319</v>
      </c>
      <c r="C63" s="105" t="str">
        <f>'DRAFT LIST'!F32</f>
        <v>Chris Sale (BOS - SP) </v>
      </c>
      <c r="D63" s="79">
        <v>133</v>
      </c>
      <c r="E63" s="79">
        <v>146</v>
      </c>
      <c r="F63" s="79">
        <v>10</v>
      </c>
      <c r="G63" s="79">
        <v>6</v>
      </c>
      <c r="H63" s="79">
        <v>3.07</v>
      </c>
      <c r="I63" s="79">
        <v>1.1399999999999999</v>
      </c>
      <c r="J63" s="79">
        <v>45</v>
      </c>
      <c r="K63" s="79">
        <v>108</v>
      </c>
      <c r="L63" s="79">
        <v>45</v>
      </c>
      <c r="M63" s="79">
        <v>12</v>
      </c>
      <c r="N63" s="79">
        <v>21</v>
      </c>
      <c r="O63" s="79">
        <v>21</v>
      </c>
      <c r="P63" s="79">
        <v>19</v>
      </c>
      <c r="Q63" s="79">
        <v>1</v>
      </c>
      <c r="S63" s="11" t="str">
        <f t="shared" si="0"/>
        <v>Y</v>
      </c>
    </row>
    <row r="64" spans="1:19" ht="15" thickBot="1" x14ac:dyDescent="0.35">
      <c r="A64" s="11">
        <v>34</v>
      </c>
      <c r="B64" s="106" t="s">
        <v>1324</v>
      </c>
      <c r="C64" s="105">
        <f>'DRAFT LIST'!F36</f>
        <v>0</v>
      </c>
      <c r="D64" s="79">
        <v>178</v>
      </c>
      <c r="E64" s="79">
        <v>145</v>
      </c>
      <c r="F64" s="79">
        <v>11</v>
      </c>
      <c r="G64" s="79">
        <v>9</v>
      </c>
      <c r="H64" s="79">
        <v>3.92</v>
      </c>
      <c r="I64" s="79">
        <v>1.27</v>
      </c>
      <c r="J64" s="79">
        <v>77</v>
      </c>
      <c r="K64" s="79">
        <v>179</v>
      </c>
      <c r="L64" s="79">
        <v>47</v>
      </c>
      <c r="M64" s="79">
        <v>17</v>
      </c>
      <c r="N64" s="79">
        <v>28</v>
      </c>
      <c r="O64" s="79">
        <v>28</v>
      </c>
      <c r="P64" s="79">
        <v>19</v>
      </c>
      <c r="Q64" s="79">
        <v>0</v>
      </c>
      <c r="S64" s="11" t="str">
        <f t="shared" si="0"/>
        <v>Y</v>
      </c>
    </row>
    <row r="65" spans="1:19" ht="15" thickBot="1" x14ac:dyDescent="0.35">
      <c r="A65" s="11">
        <v>42</v>
      </c>
      <c r="B65" s="106" t="s">
        <v>1331</v>
      </c>
      <c r="C65" s="105" t="str">
        <f>'DRAFT LIST'!F44</f>
        <v>Chris Archer (TB - SP) </v>
      </c>
      <c r="D65" s="79">
        <v>184</v>
      </c>
      <c r="E65" s="79">
        <v>145</v>
      </c>
      <c r="F65" s="79">
        <v>12</v>
      </c>
      <c r="G65" s="79">
        <v>10</v>
      </c>
      <c r="H65" s="79">
        <v>3.86</v>
      </c>
      <c r="I65" s="79">
        <v>1.28</v>
      </c>
      <c r="J65" s="79">
        <v>79</v>
      </c>
      <c r="K65" s="79">
        <v>177</v>
      </c>
      <c r="L65" s="79">
        <v>59</v>
      </c>
      <c r="M65" s="79">
        <v>20</v>
      </c>
      <c r="N65" s="79">
        <v>30</v>
      </c>
      <c r="O65" s="79">
        <v>30</v>
      </c>
      <c r="P65" s="79">
        <v>19</v>
      </c>
      <c r="Q65" s="79">
        <v>0</v>
      </c>
      <c r="S65" s="11" t="str">
        <f t="shared" si="0"/>
        <v>Y</v>
      </c>
    </row>
    <row r="66" spans="1:19" ht="15" thickBot="1" x14ac:dyDescent="0.35">
      <c r="A66" s="11">
        <v>75</v>
      </c>
      <c r="B66" s="105" t="s">
        <v>1365</v>
      </c>
      <c r="C66" s="105">
        <f>'DRAFT LIST'!F77</f>
        <v>0</v>
      </c>
      <c r="D66" s="80">
        <v>170</v>
      </c>
      <c r="E66" s="80">
        <v>143</v>
      </c>
      <c r="F66" s="80">
        <v>9</v>
      </c>
      <c r="G66" s="80">
        <v>11</v>
      </c>
      <c r="H66" s="80">
        <v>4.1500000000000004</v>
      </c>
      <c r="I66" s="80">
        <v>1.25</v>
      </c>
      <c r="J66" s="80">
        <v>79</v>
      </c>
      <c r="K66" s="80">
        <v>168</v>
      </c>
      <c r="L66" s="80">
        <v>45</v>
      </c>
      <c r="M66" s="80">
        <v>22</v>
      </c>
      <c r="N66" s="80">
        <v>29</v>
      </c>
      <c r="O66" s="80">
        <v>29</v>
      </c>
      <c r="P66" s="80">
        <v>17</v>
      </c>
      <c r="Q66" s="80">
        <v>1</v>
      </c>
      <c r="S66" s="11" t="e">
        <f t="shared" si="0"/>
        <v>#N/A</v>
      </c>
    </row>
    <row r="67" spans="1:19" ht="15" thickBot="1" x14ac:dyDescent="0.35">
      <c r="A67" s="11">
        <v>61</v>
      </c>
      <c r="B67" s="105" t="s">
        <v>1353</v>
      </c>
      <c r="C67" s="105">
        <f>'DRAFT LIST'!F63</f>
        <v>0</v>
      </c>
      <c r="D67" s="80">
        <v>157</v>
      </c>
      <c r="E67" s="80">
        <v>142</v>
      </c>
      <c r="F67" s="80">
        <v>9</v>
      </c>
      <c r="G67" s="80">
        <v>10</v>
      </c>
      <c r="H67" s="80">
        <v>4.3099999999999996</v>
      </c>
      <c r="I67" s="80">
        <v>1.27</v>
      </c>
      <c r="J67" s="80">
        <v>75</v>
      </c>
      <c r="K67" s="80">
        <v>153</v>
      </c>
      <c r="L67" s="80">
        <v>46</v>
      </c>
      <c r="M67" s="80">
        <v>22</v>
      </c>
      <c r="N67" s="80">
        <v>27</v>
      </c>
      <c r="O67" s="80">
        <v>27</v>
      </c>
      <c r="P67" s="80">
        <v>14</v>
      </c>
      <c r="Q67" s="80">
        <v>1</v>
      </c>
      <c r="S67" s="11" t="e">
        <f t="shared" ref="S67:S130" si="1">IF(MATCH(B67,$C$2:$C$760,0),"Y","N")</f>
        <v>#N/A</v>
      </c>
    </row>
    <row r="68" spans="1:19" ht="15" thickBot="1" x14ac:dyDescent="0.35">
      <c r="A68" s="11">
        <v>119</v>
      </c>
      <c r="B68" s="105" t="s">
        <v>1409</v>
      </c>
      <c r="C68" s="105">
        <f>'DRAFT LIST'!F121</f>
        <v>0</v>
      </c>
      <c r="D68" s="80">
        <v>147</v>
      </c>
      <c r="E68" s="80">
        <v>142</v>
      </c>
      <c r="F68" s="80">
        <v>8</v>
      </c>
      <c r="G68" s="80">
        <v>9</v>
      </c>
      <c r="H68" s="80">
        <v>4.33</v>
      </c>
      <c r="I68" s="80">
        <v>1.46</v>
      </c>
      <c r="J68" s="80">
        <v>71</v>
      </c>
      <c r="K68" s="80">
        <v>146</v>
      </c>
      <c r="L68" s="80">
        <v>67</v>
      </c>
      <c r="M68" s="80">
        <v>17</v>
      </c>
      <c r="N68" s="80">
        <v>29</v>
      </c>
      <c r="O68" s="80">
        <v>25</v>
      </c>
      <c r="P68" s="80">
        <v>9</v>
      </c>
      <c r="Q68" s="80">
        <v>0</v>
      </c>
      <c r="S68" s="11" t="e">
        <f t="shared" si="1"/>
        <v>#N/A</v>
      </c>
    </row>
    <row r="69" spans="1:19" ht="15" thickBot="1" x14ac:dyDescent="0.35">
      <c r="A69" s="11">
        <v>150</v>
      </c>
      <c r="B69" s="106" t="s">
        <v>1462</v>
      </c>
      <c r="C69" s="105" t="str">
        <f>'DRAFT LIST'!F152</f>
        <v>Kevin Gausman (BAL - SP) </v>
      </c>
      <c r="D69" s="79">
        <v>171</v>
      </c>
      <c r="E69" s="79">
        <v>142</v>
      </c>
      <c r="F69" s="79">
        <v>7</v>
      </c>
      <c r="G69" s="79">
        <v>12</v>
      </c>
      <c r="H69" s="79">
        <v>4.9800000000000004</v>
      </c>
      <c r="I69" s="79">
        <v>1.45</v>
      </c>
      <c r="J69" s="79">
        <v>95</v>
      </c>
      <c r="K69" s="79">
        <v>181</v>
      </c>
      <c r="L69" s="79">
        <v>66</v>
      </c>
      <c r="M69" s="79">
        <v>28</v>
      </c>
      <c r="N69" s="79">
        <v>29</v>
      </c>
      <c r="O69" s="79">
        <v>29</v>
      </c>
      <c r="P69" s="79">
        <v>16</v>
      </c>
      <c r="Q69" s="79">
        <v>1</v>
      </c>
      <c r="S69" s="11" t="e">
        <f t="shared" si="1"/>
        <v>#N/A</v>
      </c>
    </row>
    <row r="70" spans="1:19" ht="15" thickBot="1" x14ac:dyDescent="0.35">
      <c r="A70" s="11">
        <v>55</v>
      </c>
      <c r="B70" s="105" t="s">
        <v>1344</v>
      </c>
      <c r="C70" s="105">
        <f>'DRAFT LIST'!F57</f>
        <v>0</v>
      </c>
      <c r="D70" s="80">
        <v>141</v>
      </c>
      <c r="E70" s="80">
        <v>141</v>
      </c>
      <c r="F70" s="80">
        <v>10</v>
      </c>
      <c r="G70" s="80">
        <v>7</v>
      </c>
      <c r="H70" s="80">
        <v>3.76</v>
      </c>
      <c r="I70" s="80">
        <v>1.26</v>
      </c>
      <c r="J70" s="80">
        <v>59</v>
      </c>
      <c r="K70" s="80">
        <v>124</v>
      </c>
      <c r="L70" s="80">
        <v>53</v>
      </c>
      <c r="M70" s="80">
        <v>18</v>
      </c>
      <c r="N70" s="80">
        <v>29</v>
      </c>
      <c r="O70" s="80">
        <v>25</v>
      </c>
      <c r="P70" s="80">
        <v>11</v>
      </c>
      <c r="Q70" s="80">
        <v>0</v>
      </c>
      <c r="S70" s="11" t="e">
        <f t="shared" si="1"/>
        <v>#N/A</v>
      </c>
    </row>
    <row r="71" spans="1:19" ht="15" thickBot="1" x14ac:dyDescent="0.35">
      <c r="A71" s="11">
        <v>41</v>
      </c>
      <c r="B71" s="105" t="s">
        <v>1330</v>
      </c>
      <c r="C71" s="105" t="str">
        <f>'DRAFT LIST'!F43</f>
        <v>Noah Syndergaard (NYM - SP) </v>
      </c>
      <c r="D71" s="80">
        <v>164</v>
      </c>
      <c r="E71" s="80">
        <v>140</v>
      </c>
      <c r="F71" s="80">
        <v>10</v>
      </c>
      <c r="G71" s="80">
        <v>9</v>
      </c>
      <c r="H71" s="80">
        <v>3.53</v>
      </c>
      <c r="I71" s="80">
        <v>1.17</v>
      </c>
      <c r="J71" s="80">
        <v>64</v>
      </c>
      <c r="K71" s="80">
        <v>159</v>
      </c>
      <c r="L71" s="80">
        <v>33</v>
      </c>
      <c r="M71" s="80">
        <v>16</v>
      </c>
      <c r="N71" s="80">
        <v>27</v>
      </c>
      <c r="O71" s="80">
        <v>27</v>
      </c>
      <c r="P71" s="80">
        <v>20</v>
      </c>
      <c r="Q71" s="80">
        <v>0</v>
      </c>
      <c r="S71" s="11" t="str">
        <f t="shared" si="1"/>
        <v>Y</v>
      </c>
    </row>
    <row r="72" spans="1:19" ht="15" thickBot="1" x14ac:dyDescent="0.35">
      <c r="A72" s="11">
        <v>74</v>
      </c>
      <c r="B72" s="106" t="s">
        <v>1363</v>
      </c>
      <c r="C72" s="105" t="str">
        <f>'DRAFT LIST'!F76</f>
        <v>Aroldis Chapman (NYY - RP) </v>
      </c>
      <c r="D72" s="79">
        <v>160</v>
      </c>
      <c r="E72" s="79">
        <v>140</v>
      </c>
      <c r="F72" s="79">
        <v>9</v>
      </c>
      <c r="G72" s="79">
        <v>9</v>
      </c>
      <c r="H72" s="79">
        <v>3.97</v>
      </c>
      <c r="I72" s="79">
        <v>1.28</v>
      </c>
      <c r="J72" s="79">
        <v>71</v>
      </c>
      <c r="K72" s="79">
        <v>146</v>
      </c>
      <c r="L72" s="79">
        <v>60</v>
      </c>
      <c r="M72" s="79">
        <v>19</v>
      </c>
      <c r="N72" s="79">
        <v>26</v>
      </c>
      <c r="O72" s="79">
        <v>26</v>
      </c>
      <c r="P72" s="79">
        <v>18</v>
      </c>
      <c r="Q72" s="79">
        <v>0</v>
      </c>
      <c r="S72" s="11" t="e">
        <f t="shared" si="1"/>
        <v>#N/A</v>
      </c>
    </row>
    <row r="73" spans="1:19" ht="15" thickBot="1" x14ac:dyDescent="0.35">
      <c r="A73" s="11">
        <v>63</v>
      </c>
      <c r="B73" s="105" t="s">
        <v>1354</v>
      </c>
      <c r="C73" s="105">
        <f>'DRAFT LIST'!F65</f>
        <v>0</v>
      </c>
      <c r="D73" s="80">
        <v>174</v>
      </c>
      <c r="E73" s="80">
        <v>139</v>
      </c>
      <c r="F73" s="80">
        <v>10</v>
      </c>
      <c r="G73" s="80">
        <v>10</v>
      </c>
      <c r="H73" s="80">
        <v>4.03</v>
      </c>
      <c r="I73" s="80">
        <v>1.32</v>
      </c>
      <c r="J73" s="80">
        <v>78</v>
      </c>
      <c r="K73" s="80">
        <v>180</v>
      </c>
      <c r="L73" s="80">
        <v>49</v>
      </c>
      <c r="M73" s="80">
        <v>17</v>
      </c>
      <c r="N73" s="80">
        <v>28</v>
      </c>
      <c r="O73" s="80">
        <v>28</v>
      </c>
      <c r="P73" s="80">
        <v>18</v>
      </c>
      <c r="Q73" s="80">
        <v>1</v>
      </c>
      <c r="S73" s="11" t="e">
        <f t="shared" si="1"/>
        <v>#N/A</v>
      </c>
    </row>
    <row r="74" spans="1:19" ht="15" thickBot="1" x14ac:dyDescent="0.35">
      <c r="A74" s="11">
        <v>79</v>
      </c>
      <c r="B74" s="105" t="s">
        <v>1368</v>
      </c>
      <c r="C74" s="105" t="str">
        <f>'DRAFT LIST'!F81</f>
        <v>Zack Greinke (ARI - SP) </v>
      </c>
      <c r="D74" s="80">
        <v>162</v>
      </c>
      <c r="E74" s="80">
        <v>139</v>
      </c>
      <c r="F74" s="80">
        <v>10</v>
      </c>
      <c r="G74" s="80">
        <v>8</v>
      </c>
      <c r="H74" s="80">
        <v>3.99</v>
      </c>
      <c r="I74" s="80">
        <v>1.34</v>
      </c>
      <c r="J74" s="80">
        <v>72</v>
      </c>
      <c r="K74" s="80">
        <v>168</v>
      </c>
      <c r="L74" s="80">
        <v>49</v>
      </c>
      <c r="M74" s="80">
        <v>17</v>
      </c>
      <c r="N74" s="80">
        <v>27</v>
      </c>
      <c r="O74" s="80">
        <v>27</v>
      </c>
      <c r="P74" s="80">
        <v>19</v>
      </c>
      <c r="Q74" s="80">
        <v>0</v>
      </c>
      <c r="S74" s="11" t="e">
        <f t="shared" si="1"/>
        <v>#N/A</v>
      </c>
    </row>
    <row r="75" spans="1:19" ht="15" thickBot="1" x14ac:dyDescent="0.35">
      <c r="A75" s="11">
        <v>111</v>
      </c>
      <c r="B75" s="105" t="s">
        <v>1401</v>
      </c>
      <c r="C75" s="105">
        <f>'DRAFT LIST'!F113</f>
        <v>0</v>
      </c>
      <c r="D75" s="80">
        <v>160</v>
      </c>
      <c r="E75" s="80">
        <v>139</v>
      </c>
      <c r="F75" s="80">
        <v>9</v>
      </c>
      <c r="G75" s="80">
        <v>10</v>
      </c>
      <c r="H75" s="80">
        <v>4.24</v>
      </c>
      <c r="I75" s="80">
        <v>1.29</v>
      </c>
      <c r="J75" s="80">
        <v>75</v>
      </c>
      <c r="K75" s="80">
        <v>148</v>
      </c>
      <c r="L75" s="80">
        <v>59</v>
      </c>
      <c r="M75" s="80">
        <v>22</v>
      </c>
      <c r="N75" s="80">
        <v>27</v>
      </c>
      <c r="O75" s="80">
        <v>27</v>
      </c>
      <c r="P75" s="80">
        <v>16</v>
      </c>
      <c r="Q75" s="80">
        <v>0</v>
      </c>
      <c r="S75" s="11" t="e">
        <f t="shared" si="1"/>
        <v>#N/A</v>
      </c>
    </row>
    <row r="76" spans="1:19" ht="15" thickBot="1" x14ac:dyDescent="0.35">
      <c r="A76" s="11">
        <v>59</v>
      </c>
      <c r="B76" s="105" t="s">
        <v>1350</v>
      </c>
      <c r="C76" s="105">
        <f>'DRAFT LIST'!F61</f>
        <v>0</v>
      </c>
      <c r="D76" s="80">
        <v>151</v>
      </c>
      <c r="E76" s="80">
        <v>137</v>
      </c>
      <c r="F76" s="80">
        <v>10</v>
      </c>
      <c r="G76" s="80">
        <v>8</v>
      </c>
      <c r="H76" s="80">
        <v>3.53</v>
      </c>
      <c r="I76" s="80">
        <v>1.26</v>
      </c>
      <c r="J76" s="80">
        <v>59</v>
      </c>
      <c r="K76" s="80">
        <v>136</v>
      </c>
      <c r="L76" s="80">
        <v>54</v>
      </c>
      <c r="M76" s="80">
        <v>13</v>
      </c>
      <c r="N76" s="80">
        <v>23</v>
      </c>
      <c r="O76" s="80">
        <v>23</v>
      </c>
      <c r="P76" s="80">
        <v>19</v>
      </c>
      <c r="Q76" s="80">
        <v>1</v>
      </c>
      <c r="S76" s="11" t="str">
        <f t="shared" si="1"/>
        <v>Y</v>
      </c>
    </row>
    <row r="77" spans="1:19" ht="15" thickBot="1" x14ac:dyDescent="0.35">
      <c r="A77" s="11">
        <v>64</v>
      </c>
      <c r="B77" s="106" t="s">
        <v>1355</v>
      </c>
      <c r="C77" s="105">
        <f>'DRAFT LIST'!F66</f>
        <v>0</v>
      </c>
      <c r="D77" s="79">
        <v>178</v>
      </c>
      <c r="E77" s="79">
        <v>137</v>
      </c>
      <c r="F77" s="79">
        <v>11</v>
      </c>
      <c r="G77" s="79">
        <v>10</v>
      </c>
      <c r="H77" s="79">
        <v>4.0599999999999996</v>
      </c>
      <c r="I77" s="79">
        <v>1.26</v>
      </c>
      <c r="J77" s="79">
        <v>80</v>
      </c>
      <c r="K77" s="79">
        <v>186</v>
      </c>
      <c r="L77" s="79">
        <v>38</v>
      </c>
      <c r="M77" s="79">
        <v>24</v>
      </c>
      <c r="N77" s="79">
        <v>29</v>
      </c>
      <c r="O77" s="79">
        <v>29</v>
      </c>
      <c r="P77" s="79">
        <v>18</v>
      </c>
      <c r="Q77" s="79">
        <v>0</v>
      </c>
      <c r="S77" s="11" t="e">
        <f t="shared" si="1"/>
        <v>#N/A</v>
      </c>
    </row>
    <row r="78" spans="1:19" ht="15" thickBot="1" x14ac:dyDescent="0.35">
      <c r="A78" s="11">
        <v>87</v>
      </c>
      <c r="B78" s="105" t="s">
        <v>1375</v>
      </c>
      <c r="C78" s="105">
        <f>'DRAFT LIST'!F89</f>
        <v>0</v>
      </c>
      <c r="D78" s="80">
        <v>170</v>
      </c>
      <c r="E78" s="80">
        <v>137</v>
      </c>
      <c r="F78" s="80">
        <v>9</v>
      </c>
      <c r="G78" s="80">
        <v>10</v>
      </c>
      <c r="H78" s="80">
        <v>4.05</v>
      </c>
      <c r="I78" s="80">
        <v>1.24</v>
      </c>
      <c r="J78" s="80">
        <v>77</v>
      </c>
      <c r="K78" s="80">
        <v>174</v>
      </c>
      <c r="L78" s="80">
        <v>38</v>
      </c>
      <c r="M78" s="80">
        <v>21</v>
      </c>
      <c r="N78" s="80">
        <v>27</v>
      </c>
      <c r="O78" s="80">
        <v>27</v>
      </c>
      <c r="P78" s="80">
        <v>17</v>
      </c>
      <c r="Q78" s="80">
        <v>0</v>
      </c>
      <c r="S78" s="11" t="e">
        <f t="shared" si="1"/>
        <v>#N/A</v>
      </c>
    </row>
    <row r="79" spans="1:19" ht="15" thickBot="1" x14ac:dyDescent="0.35">
      <c r="A79" s="11">
        <v>149</v>
      </c>
      <c r="B79" s="105" t="s">
        <v>1448</v>
      </c>
      <c r="C79" s="105" t="str">
        <f>'DRAFT LIST'!F151</f>
        <v>Tanner Roark (WSH - SP) </v>
      </c>
      <c r="D79" s="80">
        <v>169</v>
      </c>
      <c r="E79" s="80">
        <v>137</v>
      </c>
      <c r="F79" s="80">
        <v>9</v>
      </c>
      <c r="G79" s="80">
        <v>11</v>
      </c>
      <c r="H79" s="80">
        <v>4.78</v>
      </c>
      <c r="I79" s="80">
        <v>1.41</v>
      </c>
      <c r="J79" s="80">
        <v>90</v>
      </c>
      <c r="K79" s="80">
        <v>168</v>
      </c>
      <c r="L79" s="80">
        <v>70</v>
      </c>
      <c r="M79" s="80">
        <v>27</v>
      </c>
      <c r="N79" s="80">
        <v>31</v>
      </c>
      <c r="O79" s="80">
        <v>30</v>
      </c>
      <c r="P79" s="80">
        <v>14</v>
      </c>
      <c r="Q79" s="80">
        <v>0</v>
      </c>
      <c r="S79" s="11" t="e">
        <f t="shared" si="1"/>
        <v>#N/A</v>
      </c>
    </row>
    <row r="80" spans="1:19" ht="15" thickBot="1" x14ac:dyDescent="0.35">
      <c r="A80" s="11">
        <v>140</v>
      </c>
      <c r="B80" s="106" t="s">
        <v>1425</v>
      </c>
      <c r="C80" s="105">
        <f>'DRAFT LIST'!F142</f>
        <v>0</v>
      </c>
      <c r="D80" s="79">
        <v>173</v>
      </c>
      <c r="E80" s="79">
        <v>135</v>
      </c>
      <c r="F80" s="79">
        <v>9</v>
      </c>
      <c r="G80" s="79">
        <v>10</v>
      </c>
      <c r="H80" s="79">
        <v>4.2699999999999996</v>
      </c>
      <c r="I80" s="79">
        <v>1.39</v>
      </c>
      <c r="J80" s="79">
        <v>82</v>
      </c>
      <c r="K80" s="79">
        <v>175</v>
      </c>
      <c r="L80" s="79">
        <v>66</v>
      </c>
      <c r="M80" s="79">
        <v>18</v>
      </c>
      <c r="N80" s="79">
        <v>30</v>
      </c>
      <c r="O80" s="79">
        <v>30</v>
      </c>
      <c r="P80" s="79">
        <v>15</v>
      </c>
      <c r="Q80" s="79">
        <v>0</v>
      </c>
      <c r="S80" s="11" t="e">
        <f t="shared" si="1"/>
        <v>#N/A</v>
      </c>
    </row>
    <row r="81" spans="1:19" ht="15" thickBot="1" x14ac:dyDescent="0.35">
      <c r="A81" s="11">
        <v>67</v>
      </c>
      <c r="B81" s="105" t="s">
        <v>1360</v>
      </c>
      <c r="C81" s="105">
        <f>'DRAFT LIST'!F69</f>
        <v>0</v>
      </c>
      <c r="D81" s="80">
        <v>145</v>
      </c>
      <c r="E81" s="80">
        <v>134</v>
      </c>
      <c r="F81" s="80">
        <v>8</v>
      </c>
      <c r="G81" s="80">
        <v>8</v>
      </c>
      <c r="H81" s="80">
        <v>3.97</v>
      </c>
      <c r="I81" s="80">
        <v>1.25</v>
      </c>
      <c r="J81" s="80">
        <v>64</v>
      </c>
      <c r="K81" s="80">
        <v>134</v>
      </c>
      <c r="L81" s="80">
        <v>46</v>
      </c>
      <c r="M81" s="80">
        <v>19</v>
      </c>
      <c r="N81" s="80">
        <v>25</v>
      </c>
      <c r="O81" s="80">
        <v>25</v>
      </c>
      <c r="P81" s="80">
        <v>15</v>
      </c>
      <c r="Q81" s="80">
        <v>0</v>
      </c>
      <c r="S81" s="11" t="e">
        <f t="shared" si="1"/>
        <v>#N/A</v>
      </c>
    </row>
    <row r="82" spans="1:19" ht="15" thickBot="1" x14ac:dyDescent="0.35">
      <c r="A82" s="11">
        <v>96</v>
      </c>
      <c r="B82" s="106" t="s">
        <v>1384</v>
      </c>
      <c r="C82" s="105">
        <f>'DRAFT LIST'!F98</f>
        <v>0</v>
      </c>
      <c r="D82" s="79">
        <v>144</v>
      </c>
      <c r="E82" s="79">
        <v>134</v>
      </c>
      <c r="F82" s="79">
        <v>8</v>
      </c>
      <c r="G82" s="79">
        <v>9</v>
      </c>
      <c r="H82" s="79">
        <v>4.3</v>
      </c>
      <c r="I82" s="79">
        <v>1.34</v>
      </c>
      <c r="J82" s="79">
        <v>69</v>
      </c>
      <c r="K82" s="79">
        <v>144</v>
      </c>
      <c r="L82" s="79">
        <v>49</v>
      </c>
      <c r="M82" s="79">
        <v>18</v>
      </c>
      <c r="N82" s="79">
        <v>25</v>
      </c>
      <c r="O82" s="79">
        <v>25</v>
      </c>
      <c r="P82" s="79">
        <v>12</v>
      </c>
      <c r="Q82" s="79">
        <v>0</v>
      </c>
      <c r="S82" s="11" t="e">
        <f t="shared" si="1"/>
        <v>#N/A</v>
      </c>
    </row>
    <row r="83" spans="1:19" ht="15" thickBot="1" x14ac:dyDescent="0.35">
      <c r="A83" s="11">
        <v>115</v>
      </c>
      <c r="B83" s="105" t="s">
        <v>1405</v>
      </c>
      <c r="C83" s="105">
        <f>'DRAFT LIST'!F117</f>
        <v>0</v>
      </c>
      <c r="D83" s="80">
        <v>156</v>
      </c>
      <c r="E83" s="80">
        <v>134</v>
      </c>
      <c r="F83" s="80">
        <v>9</v>
      </c>
      <c r="G83" s="80">
        <v>9</v>
      </c>
      <c r="H83" s="80">
        <v>4.2</v>
      </c>
      <c r="I83" s="80">
        <v>1.29</v>
      </c>
      <c r="J83" s="80">
        <v>73</v>
      </c>
      <c r="K83" s="80">
        <v>157</v>
      </c>
      <c r="L83" s="80">
        <v>44</v>
      </c>
      <c r="M83" s="80">
        <v>23</v>
      </c>
      <c r="N83" s="80">
        <v>28</v>
      </c>
      <c r="O83" s="80">
        <v>28</v>
      </c>
      <c r="P83" s="80">
        <v>14</v>
      </c>
      <c r="Q83" s="80">
        <v>0</v>
      </c>
      <c r="S83" s="11" t="e">
        <f t="shared" si="1"/>
        <v>#N/A</v>
      </c>
    </row>
    <row r="84" spans="1:19" ht="15" thickBot="1" x14ac:dyDescent="0.35">
      <c r="A84" s="11">
        <v>51</v>
      </c>
      <c r="B84" s="105" t="s">
        <v>1340</v>
      </c>
      <c r="C84" s="105">
        <f>'DRAFT LIST'!F53</f>
        <v>0</v>
      </c>
      <c r="D84" s="80">
        <v>131</v>
      </c>
      <c r="E84" s="80">
        <v>133</v>
      </c>
      <c r="F84" s="80">
        <v>8</v>
      </c>
      <c r="G84" s="80">
        <v>6</v>
      </c>
      <c r="H84" s="80">
        <v>3.53</v>
      </c>
      <c r="I84" s="80">
        <v>1.25</v>
      </c>
      <c r="J84" s="80">
        <v>52</v>
      </c>
      <c r="K84" s="80">
        <v>121</v>
      </c>
      <c r="L84" s="80">
        <v>43</v>
      </c>
      <c r="M84" s="80">
        <v>12</v>
      </c>
      <c r="N84" s="80">
        <v>22</v>
      </c>
      <c r="O84" s="80">
        <v>22</v>
      </c>
      <c r="P84" s="80">
        <v>9</v>
      </c>
      <c r="Q84" s="80">
        <v>0</v>
      </c>
      <c r="S84" s="11" t="str">
        <f t="shared" si="1"/>
        <v>Y</v>
      </c>
    </row>
    <row r="85" spans="1:19" ht="15" thickBot="1" x14ac:dyDescent="0.35">
      <c r="A85" s="11">
        <v>84</v>
      </c>
      <c r="B85" s="106" t="s">
        <v>1373</v>
      </c>
      <c r="C85" s="105">
        <f>'DRAFT LIST'!F86</f>
        <v>0</v>
      </c>
      <c r="D85" s="79">
        <v>157</v>
      </c>
      <c r="E85" s="79">
        <v>133</v>
      </c>
      <c r="F85" s="79">
        <v>9</v>
      </c>
      <c r="G85" s="79">
        <v>10</v>
      </c>
      <c r="H85" s="79">
        <v>4.3899999999999997</v>
      </c>
      <c r="I85" s="79">
        <v>1.29</v>
      </c>
      <c r="J85" s="79">
        <v>77</v>
      </c>
      <c r="K85" s="79">
        <v>157</v>
      </c>
      <c r="L85" s="79">
        <v>46</v>
      </c>
      <c r="M85" s="79">
        <v>22</v>
      </c>
      <c r="N85" s="79">
        <v>28</v>
      </c>
      <c r="O85" s="79">
        <v>28</v>
      </c>
      <c r="P85" s="79">
        <v>15</v>
      </c>
      <c r="Q85" s="79">
        <v>0</v>
      </c>
      <c r="S85" s="11" t="e">
        <f t="shared" si="1"/>
        <v>#N/A</v>
      </c>
    </row>
    <row r="86" spans="1:19" ht="15" thickBot="1" x14ac:dyDescent="0.35">
      <c r="A86" s="11">
        <v>129</v>
      </c>
      <c r="B86" s="105" t="s">
        <v>1422</v>
      </c>
      <c r="C86" s="105" t="str">
        <f>'DRAFT LIST'!F131</f>
        <v>A.J. Ramos (MIA - RP) </v>
      </c>
      <c r="D86" s="80">
        <v>156</v>
      </c>
      <c r="E86" s="80">
        <v>132</v>
      </c>
      <c r="F86" s="80">
        <v>8</v>
      </c>
      <c r="G86" s="80">
        <v>9</v>
      </c>
      <c r="H86" s="80">
        <v>4.3499999999999996</v>
      </c>
      <c r="I86" s="80">
        <v>1.36</v>
      </c>
      <c r="J86" s="80">
        <v>75</v>
      </c>
      <c r="K86" s="80">
        <v>160</v>
      </c>
      <c r="L86" s="80">
        <v>52</v>
      </c>
      <c r="M86" s="80">
        <v>19</v>
      </c>
      <c r="N86" s="80">
        <v>25</v>
      </c>
      <c r="O86" s="80">
        <v>25</v>
      </c>
      <c r="P86" s="80">
        <v>15</v>
      </c>
      <c r="Q86" s="80">
        <v>0</v>
      </c>
      <c r="S86" s="11" t="e">
        <f t="shared" si="1"/>
        <v>#N/A</v>
      </c>
    </row>
    <row r="87" spans="1:19" ht="15" thickBot="1" x14ac:dyDescent="0.35">
      <c r="A87" s="11">
        <v>80</v>
      </c>
      <c r="B87" s="106" t="s">
        <v>1369</v>
      </c>
      <c r="C87" s="105">
        <f>'DRAFT LIST'!F82</f>
        <v>0</v>
      </c>
      <c r="D87" s="79">
        <v>137</v>
      </c>
      <c r="E87" s="79">
        <v>131</v>
      </c>
      <c r="F87" s="79">
        <v>10</v>
      </c>
      <c r="G87" s="79">
        <v>7</v>
      </c>
      <c r="H87" s="79">
        <v>3.64</v>
      </c>
      <c r="I87" s="79">
        <v>1.28</v>
      </c>
      <c r="J87" s="79">
        <v>55</v>
      </c>
      <c r="K87" s="79">
        <v>127</v>
      </c>
      <c r="L87" s="79">
        <v>49</v>
      </c>
      <c r="M87" s="79">
        <v>14</v>
      </c>
      <c r="N87" s="79">
        <v>24</v>
      </c>
      <c r="O87" s="79">
        <v>24</v>
      </c>
      <c r="P87" s="79">
        <v>14</v>
      </c>
      <c r="Q87" s="79">
        <v>0</v>
      </c>
      <c r="S87" s="11" t="e">
        <f t="shared" si="1"/>
        <v>#N/A</v>
      </c>
    </row>
    <row r="88" spans="1:19" ht="15" thickBot="1" x14ac:dyDescent="0.35">
      <c r="A88" s="11">
        <v>118</v>
      </c>
      <c r="B88" s="106" t="s">
        <v>1408</v>
      </c>
      <c r="C88" s="105" t="str">
        <f>'DRAFT LIST'!F120</f>
        <v>Craig Kimbrel (BOS - RP) </v>
      </c>
      <c r="D88" s="79">
        <v>170</v>
      </c>
      <c r="E88" s="79">
        <v>130</v>
      </c>
      <c r="F88" s="79">
        <v>10</v>
      </c>
      <c r="G88" s="79">
        <v>9</v>
      </c>
      <c r="H88" s="79">
        <v>4.1500000000000004</v>
      </c>
      <c r="I88" s="79">
        <v>1.28</v>
      </c>
      <c r="J88" s="79">
        <v>78</v>
      </c>
      <c r="K88" s="79">
        <v>174</v>
      </c>
      <c r="L88" s="79">
        <v>42</v>
      </c>
      <c r="M88" s="79">
        <v>21</v>
      </c>
      <c r="N88" s="79">
        <v>28</v>
      </c>
      <c r="O88" s="79">
        <v>28</v>
      </c>
      <c r="P88" s="79">
        <v>16</v>
      </c>
      <c r="Q88" s="79">
        <v>1</v>
      </c>
      <c r="S88" s="11" t="e">
        <f t="shared" si="1"/>
        <v>#N/A</v>
      </c>
    </row>
    <row r="89" spans="1:19" ht="15" thickBot="1" x14ac:dyDescent="0.35">
      <c r="A89" s="11">
        <v>130</v>
      </c>
      <c r="B89" s="106" t="s">
        <v>1417</v>
      </c>
      <c r="C89" s="105">
        <f>'DRAFT LIST'!F132</f>
        <v>0</v>
      </c>
      <c r="D89" s="79">
        <v>167</v>
      </c>
      <c r="E89" s="79">
        <v>128</v>
      </c>
      <c r="F89" s="79">
        <v>9</v>
      </c>
      <c r="G89" s="79">
        <v>11</v>
      </c>
      <c r="H89" s="79">
        <v>4.32</v>
      </c>
      <c r="I89" s="79">
        <v>1.34</v>
      </c>
      <c r="J89" s="79">
        <v>80</v>
      </c>
      <c r="K89" s="79">
        <v>165</v>
      </c>
      <c r="L89" s="79">
        <v>59</v>
      </c>
      <c r="M89" s="79">
        <v>21</v>
      </c>
      <c r="N89" s="79">
        <v>29</v>
      </c>
      <c r="O89" s="79">
        <v>28</v>
      </c>
      <c r="P89" s="79">
        <v>16</v>
      </c>
      <c r="Q89" s="79">
        <v>1</v>
      </c>
      <c r="S89" s="11" t="e">
        <f t="shared" si="1"/>
        <v>#N/A</v>
      </c>
    </row>
    <row r="90" spans="1:19" ht="15" thickBot="1" x14ac:dyDescent="0.35">
      <c r="A90" s="11">
        <v>58</v>
      </c>
      <c r="B90" s="106" t="s">
        <v>1348</v>
      </c>
      <c r="C90" s="105" t="str">
        <f>'DRAFT LIST'!F60</f>
        <v>Yu Darvish (TEX - SP) </v>
      </c>
      <c r="D90" s="79">
        <v>141</v>
      </c>
      <c r="E90" s="79">
        <v>127</v>
      </c>
      <c r="F90" s="79">
        <v>9</v>
      </c>
      <c r="G90" s="79">
        <v>7</v>
      </c>
      <c r="H90" s="79">
        <v>3.78</v>
      </c>
      <c r="I90" s="79">
        <v>1.27</v>
      </c>
      <c r="J90" s="79">
        <v>59</v>
      </c>
      <c r="K90" s="79">
        <v>140</v>
      </c>
      <c r="L90" s="79">
        <v>39</v>
      </c>
      <c r="M90" s="79">
        <v>15</v>
      </c>
      <c r="N90" s="79">
        <v>26</v>
      </c>
      <c r="O90" s="79">
        <v>25</v>
      </c>
      <c r="P90" s="79">
        <v>14</v>
      </c>
      <c r="Q90" s="79">
        <v>0</v>
      </c>
      <c r="S90" s="11" t="e">
        <f t="shared" si="1"/>
        <v>#N/A</v>
      </c>
    </row>
    <row r="91" spans="1:19" ht="15" thickBot="1" x14ac:dyDescent="0.35">
      <c r="A91" s="11">
        <v>66</v>
      </c>
      <c r="B91" s="106" t="s">
        <v>1349</v>
      </c>
      <c r="C91" s="105">
        <f>'DRAFT LIST'!F68</f>
        <v>0</v>
      </c>
      <c r="D91" s="79">
        <v>155</v>
      </c>
      <c r="E91" s="79">
        <v>127</v>
      </c>
      <c r="F91" s="79">
        <v>9</v>
      </c>
      <c r="G91" s="79">
        <v>9</v>
      </c>
      <c r="H91" s="79">
        <v>4.03</v>
      </c>
      <c r="I91" s="79">
        <v>1.3</v>
      </c>
      <c r="J91" s="79">
        <v>70</v>
      </c>
      <c r="K91" s="79">
        <v>151</v>
      </c>
      <c r="L91" s="79">
        <v>50</v>
      </c>
      <c r="M91" s="79">
        <v>18</v>
      </c>
      <c r="N91" s="79">
        <v>26</v>
      </c>
      <c r="O91" s="79">
        <v>26</v>
      </c>
      <c r="P91" s="79">
        <v>14</v>
      </c>
      <c r="Q91" s="79">
        <v>1</v>
      </c>
      <c r="S91" s="11" t="e">
        <f t="shared" si="1"/>
        <v>#N/A</v>
      </c>
    </row>
    <row r="92" spans="1:19" ht="15" thickBot="1" x14ac:dyDescent="0.35">
      <c r="A92" s="11">
        <v>77</v>
      </c>
      <c r="B92" s="105" t="s">
        <v>1364</v>
      </c>
      <c r="C92" s="105">
        <f>'DRAFT LIST'!F79</f>
        <v>0</v>
      </c>
      <c r="D92" s="80">
        <v>120</v>
      </c>
      <c r="E92" s="80">
        <v>127</v>
      </c>
      <c r="F92" s="80">
        <v>7</v>
      </c>
      <c r="G92" s="80">
        <v>7</v>
      </c>
      <c r="H92" s="80">
        <v>3.73</v>
      </c>
      <c r="I92" s="80">
        <v>1.35</v>
      </c>
      <c r="J92" s="80">
        <v>50</v>
      </c>
      <c r="K92" s="80">
        <v>101</v>
      </c>
      <c r="L92" s="80">
        <v>61</v>
      </c>
      <c r="M92" s="80">
        <v>12</v>
      </c>
      <c r="N92" s="80">
        <v>22</v>
      </c>
      <c r="O92" s="80">
        <v>22</v>
      </c>
      <c r="P92" s="80">
        <v>10</v>
      </c>
      <c r="Q92" s="80">
        <v>0</v>
      </c>
      <c r="S92" s="11" t="str">
        <f t="shared" si="1"/>
        <v>Y</v>
      </c>
    </row>
    <row r="93" spans="1:19" ht="15" thickBot="1" x14ac:dyDescent="0.35">
      <c r="A93" s="11">
        <v>78</v>
      </c>
      <c r="B93" s="106" t="s">
        <v>1367</v>
      </c>
      <c r="C93" s="105">
        <f>'DRAFT LIST'!F80</f>
        <v>0</v>
      </c>
      <c r="D93" s="79">
        <v>138</v>
      </c>
      <c r="E93" s="79">
        <v>127</v>
      </c>
      <c r="F93" s="79">
        <v>9</v>
      </c>
      <c r="G93" s="79">
        <v>9</v>
      </c>
      <c r="H93" s="79">
        <v>4.43</v>
      </c>
      <c r="I93" s="79">
        <v>1.35</v>
      </c>
      <c r="J93" s="79">
        <v>68</v>
      </c>
      <c r="K93" s="79">
        <v>135</v>
      </c>
      <c r="L93" s="79">
        <v>51</v>
      </c>
      <c r="M93" s="79">
        <v>19</v>
      </c>
      <c r="N93" s="79">
        <v>24</v>
      </c>
      <c r="O93" s="79">
        <v>24</v>
      </c>
      <c r="P93" s="79">
        <v>10</v>
      </c>
      <c r="Q93" s="79">
        <v>0</v>
      </c>
      <c r="S93" s="11" t="e">
        <f t="shared" si="1"/>
        <v>#N/A</v>
      </c>
    </row>
    <row r="94" spans="1:19" ht="15" thickBot="1" x14ac:dyDescent="0.35">
      <c r="A94" s="11">
        <v>86</v>
      </c>
      <c r="B94" s="106" t="s">
        <v>1378</v>
      </c>
      <c r="C94" s="105">
        <f>'DRAFT LIST'!F88</f>
        <v>0</v>
      </c>
      <c r="D94" s="79">
        <v>137</v>
      </c>
      <c r="E94" s="79">
        <v>126</v>
      </c>
      <c r="F94" s="79">
        <v>9</v>
      </c>
      <c r="G94" s="79">
        <v>8</v>
      </c>
      <c r="H94" s="79">
        <v>3.86</v>
      </c>
      <c r="I94" s="79">
        <v>1.36</v>
      </c>
      <c r="J94" s="79">
        <v>59</v>
      </c>
      <c r="K94" s="79">
        <v>134</v>
      </c>
      <c r="L94" s="79">
        <v>52</v>
      </c>
      <c r="M94" s="79">
        <v>14</v>
      </c>
      <c r="N94" s="79">
        <v>23</v>
      </c>
      <c r="O94" s="79">
        <v>23</v>
      </c>
      <c r="P94" s="79">
        <v>16</v>
      </c>
      <c r="Q94" s="79">
        <v>0</v>
      </c>
      <c r="S94" s="11" t="e">
        <f t="shared" si="1"/>
        <v>#N/A</v>
      </c>
    </row>
    <row r="95" spans="1:19" ht="15" thickBot="1" x14ac:dyDescent="0.35">
      <c r="A95" s="11">
        <v>117</v>
      </c>
      <c r="B95" s="105" t="s">
        <v>1411</v>
      </c>
      <c r="C95" s="105" t="str">
        <f>'DRAFT LIST'!F119</f>
        <v>Kenneth Giles (HOU - RP) </v>
      </c>
      <c r="D95" s="80">
        <v>155</v>
      </c>
      <c r="E95" s="80">
        <v>126</v>
      </c>
      <c r="F95" s="80">
        <v>8</v>
      </c>
      <c r="G95" s="80">
        <v>10</v>
      </c>
      <c r="H95" s="80">
        <v>4.37</v>
      </c>
      <c r="I95" s="80">
        <v>1.4</v>
      </c>
      <c r="J95" s="80">
        <v>75</v>
      </c>
      <c r="K95" s="80">
        <v>161</v>
      </c>
      <c r="L95" s="80">
        <v>55</v>
      </c>
      <c r="M95" s="80">
        <v>20</v>
      </c>
      <c r="N95" s="80">
        <v>27</v>
      </c>
      <c r="O95" s="80">
        <v>27</v>
      </c>
      <c r="P95" s="80">
        <v>12</v>
      </c>
      <c r="Q95" s="80">
        <v>2</v>
      </c>
      <c r="S95" s="11" t="e">
        <f t="shared" si="1"/>
        <v>#N/A</v>
      </c>
    </row>
    <row r="96" spans="1:19" ht="15" thickBot="1" x14ac:dyDescent="0.35">
      <c r="A96" s="11">
        <v>92</v>
      </c>
      <c r="B96" s="106" t="s">
        <v>1381</v>
      </c>
      <c r="C96" s="105" t="str">
        <f>'DRAFT LIST'!F94</f>
        <v>Kelvin Herrera (KC - RP) </v>
      </c>
      <c r="D96" s="79">
        <v>180</v>
      </c>
      <c r="E96" s="79">
        <v>125</v>
      </c>
      <c r="F96" s="79">
        <v>10</v>
      </c>
      <c r="G96" s="79">
        <v>10</v>
      </c>
      <c r="H96" s="79">
        <v>4.17</v>
      </c>
      <c r="I96" s="79">
        <v>1.29</v>
      </c>
      <c r="J96" s="79">
        <v>84</v>
      </c>
      <c r="K96" s="79">
        <v>193</v>
      </c>
      <c r="L96" s="79">
        <v>40</v>
      </c>
      <c r="M96" s="79">
        <v>21</v>
      </c>
      <c r="N96" s="79">
        <v>30</v>
      </c>
      <c r="O96" s="79">
        <v>30</v>
      </c>
      <c r="P96" s="79">
        <v>18</v>
      </c>
      <c r="Q96" s="79">
        <v>1</v>
      </c>
      <c r="S96" s="11" t="e">
        <f t="shared" si="1"/>
        <v>#N/A</v>
      </c>
    </row>
    <row r="97" spans="1:19" ht="15" thickBot="1" x14ac:dyDescent="0.35">
      <c r="A97" s="11">
        <v>108</v>
      </c>
      <c r="B97" s="106" t="s">
        <v>1398</v>
      </c>
      <c r="C97" s="105" t="str">
        <f>'DRAFT LIST'!F110</f>
        <v>Edwin Diaz (SEA - RP) </v>
      </c>
      <c r="D97" s="79">
        <v>142</v>
      </c>
      <c r="E97" s="79">
        <v>125</v>
      </c>
      <c r="F97" s="79">
        <v>8</v>
      </c>
      <c r="G97" s="79">
        <v>8</v>
      </c>
      <c r="H97" s="79">
        <v>4.0599999999999996</v>
      </c>
      <c r="I97" s="79">
        <v>1.37</v>
      </c>
      <c r="J97" s="79">
        <v>64</v>
      </c>
      <c r="K97" s="79">
        <v>135</v>
      </c>
      <c r="L97" s="79">
        <v>59</v>
      </c>
      <c r="M97" s="79">
        <v>14</v>
      </c>
      <c r="N97" s="79">
        <v>25</v>
      </c>
      <c r="O97" s="79">
        <v>25</v>
      </c>
      <c r="P97" s="79">
        <v>14</v>
      </c>
      <c r="Q97" s="79">
        <v>0</v>
      </c>
      <c r="S97" s="11" t="e">
        <f t="shared" si="1"/>
        <v>#N/A</v>
      </c>
    </row>
    <row r="98" spans="1:19" ht="15" thickBot="1" x14ac:dyDescent="0.35">
      <c r="A98" s="11">
        <v>153</v>
      </c>
      <c r="B98" s="105" t="s">
        <v>1437</v>
      </c>
      <c r="C98" s="105">
        <f>'DRAFT LIST'!F155</f>
        <v>0</v>
      </c>
      <c r="D98" s="80">
        <v>154</v>
      </c>
      <c r="E98" s="80">
        <v>125</v>
      </c>
      <c r="F98" s="80">
        <v>9</v>
      </c>
      <c r="G98" s="80">
        <v>9</v>
      </c>
      <c r="H98" s="80">
        <v>4.49</v>
      </c>
      <c r="I98" s="80">
        <v>1.4</v>
      </c>
      <c r="J98" s="80">
        <v>77</v>
      </c>
      <c r="K98" s="80">
        <v>165</v>
      </c>
      <c r="L98" s="80">
        <v>50</v>
      </c>
      <c r="M98" s="80">
        <v>21</v>
      </c>
      <c r="N98" s="80">
        <v>27</v>
      </c>
      <c r="O98" s="80">
        <v>27</v>
      </c>
      <c r="P98" s="80">
        <v>13</v>
      </c>
      <c r="Q98" s="80">
        <v>1</v>
      </c>
      <c r="S98" s="11" t="e">
        <f t="shared" si="1"/>
        <v>#N/A</v>
      </c>
    </row>
    <row r="99" spans="1:19" ht="15" thickBot="1" x14ac:dyDescent="0.35">
      <c r="A99" s="11">
        <v>152</v>
      </c>
      <c r="B99" s="106" t="s">
        <v>1443</v>
      </c>
      <c r="C99" s="105">
        <f>'DRAFT LIST'!F154</f>
        <v>0</v>
      </c>
      <c r="D99" s="79">
        <v>155</v>
      </c>
      <c r="E99" s="79">
        <v>124</v>
      </c>
      <c r="F99" s="79">
        <v>8</v>
      </c>
      <c r="G99" s="79">
        <v>10</v>
      </c>
      <c r="H99" s="79">
        <v>4.3499999999999996</v>
      </c>
      <c r="I99" s="79">
        <v>1.41</v>
      </c>
      <c r="J99" s="79">
        <v>75</v>
      </c>
      <c r="K99" s="79">
        <v>153</v>
      </c>
      <c r="L99" s="79">
        <v>66</v>
      </c>
      <c r="M99" s="79">
        <v>19</v>
      </c>
      <c r="N99" s="79">
        <v>27</v>
      </c>
      <c r="O99" s="79">
        <v>27</v>
      </c>
      <c r="P99" s="79">
        <v>13</v>
      </c>
      <c r="Q99" s="79">
        <v>0</v>
      </c>
      <c r="S99" s="11" t="e">
        <f t="shared" si="1"/>
        <v>#N/A</v>
      </c>
    </row>
    <row r="100" spans="1:19" ht="15" thickBot="1" x14ac:dyDescent="0.35">
      <c r="A100" s="11">
        <v>40</v>
      </c>
      <c r="B100" s="106" t="s">
        <v>1328</v>
      </c>
      <c r="C100" s="105" t="str">
        <f>'DRAFT LIST'!F42</f>
        <v>Johnny Cueto (SF - SP) </v>
      </c>
      <c r="D100" s="79">
        <v>139</v>
      </c>
      <c r="E100" s="79">
        <v>123</v>
      </c>
      <c r="F100" s="79">
        <v>8</v>
      </c>
      <c r="G100" s="79">
        <v>8</v>
      </c>
      <c r="H100" s="79">
        <v>3.82</v>
      </c>
      <c r="I100" s="79">
        <v>1.24</v>
      </c>
      <c r="J100" s="79">
        <v>59</v>
      </c>
      <c r="K100" s="79">
        <v>136</v>
      </c>
      <c r="L100" s="79">
        <v>36</v>
      </c>
      <c r="M100" s="79">
        <v>15</v>
      </c>
      <c r="N100" s="79">
        <v>23</v>
      </c>
      <c r="O100" s="79">
        <v>23</v>
      </c>
      <c r="P100" s="79">
        <v>16</v>
      </c>
      <c r="Q100" s="79">
        <v>0</v>
      </c>
      <c r="S100" s="11" t="str">
        <f t="shared" si="1"/>
        <v>Y</v>
      </c>
    </row>
    <row r="101" spans="1:19" ht="15" thickBot="1" x14ac:dyDescent="0.35">
      <c r="A101" s="11">
        <v>65</v>
      </c>
      <c r="B101" s="105" t="s">
        <v>1345</v>
      </c>
      <c r="C101" s="105">
        <f>'DRAFT LIST'!F67</f>
        <v>0</v>
      </c>
      <c r="D101" s="80">
        <v>143</v>
      </c>
      <c r="E101" s="80">
        <v>123</v>
      </c>
      <c r="F101" s="80">
        <v>8</v>
      </c>
      <c r="G101" s="80">
        <v>8</v>
      </c>
      <c r="H101" s="80">
        <v>4.09</v>
      </c>
      <c r="I101" s="80">
        <v>1.28</v>
      </c>
      <c r="J101" s="80">
        <v>65</v>
      </c>
      <c r="K101" s="80">
        <v>143</v>
      </c>
      <c r="L101" s="80">
        <v>39</v>
      </c>
      <c r="M101" s="80">
        <v>21</v>
      </c>
      <c r="N101" s="80">
        <v>25</v>
      </c>
      <c r="O101" s="80">
        <v>25</v>
      </c>
      <c r="P101" s="80">
        <v>15</v>
      </c>
      <c r="Q101" s="80">
        <v>1</v>
      </c>
      <c r="S101" s="11" t="e">
        <f t="shared" si="1"/>
        <v>#N/A</v>
      </c>
    </row>
    <row r="102" spans="1:19" ht="15" thickBot="1" x14ac:dyDescent="0.35">
      <c r="A102" s="11">
        <v>73</v>
      </c>
      <c r="B102" s="105" t="s">
        <v>1362</v>
      </c>
      <c r="C102" s="105" t="str">
        <f>'DRAFT LIST'!F75</f>
        <v>Carlos Martinez (STL - SP) </v>
      </c>
      <c r="D102" s="80">
        <v>156</v>
      </c>
      <c r="E102" s="80">
        <v>123</v>
      </c>
      <c r="F102" s="80">
        <v>10</v>
      </c>
      <c r="G102" s="80">
        <v>9</v>
      </c>
      <c r="H102" s="80">
        <v>3.98</v>
      </c>
      <c r="I102" s="80">
        <v>1.28</v>
      </c>
      <c r="J102" s="80">
        <v>69</v>
      </c>
      <c r="K102" s="80">
        <v>165</v>
      </c>
      <c r="L102" s="80">
        <v>36</v>
      </c>
      <c r="M102" s="80">
        <v>15</v>
      </c>
      <c r="N102" s="80">
        <v>26</v>
      </c>
      <c r="O102" s="80">
        <v>26</v>
      </c>
      <c r="P102" s="80">
        <v>14</v>
      </c>
      <c r="Q102" s="80">
        <v>3</v>
      </c>
      <c r="S102" s="11" t="e">
        <f t="shared" si="1"/>
        <v>#N/A</v>
      </c>
    </row>
    <row r="103" spans="1:19" ht="15" thickBot="1" x14ac:dyDescent="0.35">
      <c r="A103" s="11">
        <v>91</v>
      </c>
      <c r="B103" s="105" t="s">
        <v>1380</v>
      </c>
      <c r="C103" s="105" t="str">
        <f>'DRAFT LIST'!F93</f>
        <v>David Price (BOS - SP) DTD </v>
      </c>
      <c r="D103" s="80">
        <v>131</v>
      </c>
      <c r="E103" s="80">
        <v>123</v>
      </c>
      <c r="F103" s="80">
        <v>8</v>
      </c>
      <c r="G103" s="80">
        <v>7</v>
      </c>
      <c r="H103" s="80">
        <v>4.21</v>
      </c>
      <c r="I103" s="80">
        <v>1.39</v>
      </c>
      <c r="J103" s="80">
        <v>61</v>
      </c>
      <c r="K103" s="80">
        <v>134</v>
      </c>
      <c r="L103" s="80">
        <v>48</v>
      </c>
      <c r="M103" s="80">
        <v>18</v>
      </c>
      <c r="N103" s="80">
        <v>24</v>
      </c>
      <c r="O103" s="80">
        <v>24</v>
      </c>
      <c r="P103" s="80">
        <v>9</v>
      </c>
      <c r="Q103" s="80">
        <v>0</v>
      </c>
      <c r="S103" s="11" t="e">
        <f t="shared" si="1"/>
        <v>#N/A</v>
      </c>
    </row>
    <row r="104" spans="1:19" ht="15" thickBot="1" x14ac:dyDescent="0.35">
      <c r="A104" s="11">
        <v>165</v>
      </c>
      <c r="B104" s="105" t="s">
        <v>1456</v>
      </c>
      <c r="C104" s="105">
        <f>'DRAFT LIST'!F167</f>
        <v>0</v>
      </c>
      <c r="D104" s="80">
        <v>171</v>
      </c>
      <c r="E104" s="80">
        <v>123</v>
      </c>
      <c r="F104" s="80">
        <v>9</v>
      </c>
      <c r="G104" s="80">
        <v>11</v>
      </c>
      <c r="H104" s="80">
        <v>4.5199999999999996</v>
      </c>
      <c r="I104" s="80">
        <v>1.44</v>
      </c>
      <c r="J104" s="80">
        <v>86</v>
      </c>
      <c r="K104" s="80">
        <v>186</v>
      </c>
      <c r="L104" s="80">
        <v>59</v>
      </c>
      <c r="M104" s="80">
        <v>20</v>
      </c>
      <c r="N104" s="80">
        <v>29</v>
      </c>
      <c r="O104" s="80">
        <v>29</v>
      </c>
      <c r="P104" s="80">
        <v>14</v>
      </c>
      <c r="Q104" s="80">
        <v>1</v>
      </c>
      <c r="S104" s="11" t="e">
        <f t="shared" si="1"/>
        <v>#N/A</v>
      </c>
    </row>
    <row r="105" spans="1:19" ht="15" thickBot="1" x14ac:dyDescent="0.35">
      <c r="A105" s="11">
        <v>89</v>
      </c>
      <c r="B105" s="105" t="s">
        <v>1376</v>
      </c>
      <c r="C105" s="105">
        <f>'DRAFT LIST'!F91</f>
        <v>0</v>
      </c>
      <c r="D105" s="80">
        <v>153</v>
      </c>
      <c r="E105" s="80">
        <v>122</v>
      </c>
      <c r="F105" s="80">
        <v>10</v>
      </c>
      <c r="G105" s="80">
        <v>9</v>
      </c>
      <c r="H105" s="80">
        <v>4.3099999999999996</v>
      </c>
      <c r="I105" s="80">
        <v>1.34</v>
      </c>
      <c r="J105" s="80">
        <v>73</v>
      </c>
      <c r="K105" s="80">
        <v>151</v>
      </c>
      <c r="L105" s="80">
        <v>55</v>
      </c>
      <c r="M105" s="80">
        <v>21</v>
      </c>
      <c r="N105" s="80">
        <v>26</v>
      </c>
      <c r="O105" s="80">
        <v>26</v>
      </c>
      <c r="P105" s="80">
        <v>14</v>
      </c>
      <c r="Q105" s="80">
        <v>0</v>
      </c>
      <c r="S105" s="11" t="e">
        <f t="shared" si="1"/>
        <v>#N/A</v>
      </c>
    </row>
    <row r="106" spans="1:19" ht="15" thickBot="1" x14ac:dyDescent="0.35">
      <c r="A106" s="11">
        <v>98</v>
      </c>
      <c r="B106" s="106" t="s">
        <v>1386</v>
      </c>
      <c r="C106" s="105">
        <f>'DRAFT LIST'!F100</f>
        <v>0</v>
      </c>
      <c r="D106" s="79">
        <v>140</v>
      </c>
      <c r="E106" s="79">
        <v>120</v>
      </c>
      <c r="F106" s="79">
        <v>8</v>
      </c>
      <c r="G106" s="79">
        <v>8</v>
      </c>
      <c r="H106" s="79">
        <v>3.95</v>
      </c>
      <c r="I106" s="79">
        <v>1.3</v>
      </c>
      <c r="J106" s="79">
        <v>61</v>
      </c>
      <c r="K106" s="79">
        <v>138</v>
      </c>
      <c r="L106" s="79">
        <v>43</v>
      </c>
      <c r="M106" s="79">
        <v>15</v>
      </c>
      <c r="N106" s="79">
        <v>24</v>
      </c>
      <c r="O106" s="79">
        <v>24</v>
      </c>
      <c r="P106" s="79">
        <v>13</v>
      </c>
      <c r="Q106" s="79">
        <v>1</v>
      </c>
      <c r="S106" s="11" t="e">
        <f t="shared" si="1"/>
        <v>#N/A</v>
      </c>
    </row>
    <row r="107" spans="1:19" ht="15" thickBot="1" x14ac:dyDescent="0.35">
      <c r="A107" s="11">
        <v>122</v>
      </c>
      <c r="B107" s="106" t="s">
        <v>1413</v>
      </c>
      <c r="C107" s="105" t="str">
        <f>'DRAFT LIST'!F124</f>
        <v>Cody Allen (CLE - RP) </v>
      </c>
      <c r="D107" s="79">
        <v>158</v>
      </c>
      <c r="E107" s="79">
        <v>119</v>
      </c>
      <c r="F107" s="79">
        <v>10</v>
      </c>
      <c r="G107" s="79">
        <v>9</v>
      </c>
      <c r="H107" s="79">
        <v>4.37</v>
      </c>
      <c r="I107" s="79">
        <v>1.44</v>
      </c>
      <c r="J107" s="79">
        <v>77</v>
      </c>
      <c r="K107" s="79">
        <v>161</v>
      </c>
      <c r="L107" s="79">
        <v>67</v>
      </c>
      <c r="M107" s="79">
        <v>16</v>
      </c>
      <c r="N107" s="79">
        <v>26</v>
      </c>
      <c r="O107" s="79">
        <v>26</v>
      </c>
      <c r="P107" s="79">
        <v>16</v>
      </c>
      <c r="Q107" s="79">
        <v>0</v>
      </c>
      <c r="S107" s="11" t="e">
        <f t="shared" si="1"/>
        <v>#N/A</v>
      </c>
    </row>
    <row r="108" spans="1:19" ht="15" thickBot="1" x14ac:dyDescent="0.35">
      <c r="A108" s="11">
        <v>82</v>
      </c>
      <c r="B108" s="106" t="s">
        <v>1370</v>
      </c>
      <c r="C108" s="105" t="str">
        <f>'DRAFT LIST'!F84</f>
        <v>Carlos Carrasco (CLE - SP) </v>
      </c>
      <c r="D108" s="79">
        <v>162</v>
      </c>
      <c r="E108" s="79">
        <v>117</v>
      </c>
      <c r="F108" s="79">
        <v>10</v>
      </c>
      <c r="G108" s="79">
        <v>10</v>
      </c>
      <c r="H108" s="79">
        <v>4.34</v>
      </c>
      <c r="I108" s="79">
        <v>1.29</v>
      </c>
      <c r="J108" s="79">
        <v>78</v>
      </c>
      <c r="K108" s="79">
        <v>172</v>
      </c>
      <c r="L108" s="79">
        <v>37</v>
      </c>
      <c r="M108" s="79">
        <v>22</v>
      </c>
      <c r="N108" s="79">
        <v>27</v>
      </c>
      <c r="O108" s="79">
        <v>27</v>
      </c>
      <c r="P108" s="79">
        <v>17</v>
      </c>
      <c r="Q108" s="79">
        <v>0</v>
      </c>
      <c r="S108" s="11" t="e">
        <f t="shared" si="1"/>
        <v>#N/A</v>
      </c>
    </row>
    <row r="109" spans="1:19" ht="15" thickBot="1" x14ac:dyDescent="0.35">
      <c r="A109" s="11">
        <v>93</v>
      </c>
      <c r="B109" s="105" t="s">
        <v>1385</v>
      </c>
      <c r="C109" s="105" t="str">
        <f>'DRAFT LIST'!F95</f>
        <v>Masahiro Tanaka (NYY - SP) </v>
      </c>
      <c r="D109" s="80">
        <v>135</v>
      </c>
      <c r="E109" s="80">
        <v>117</v>
      </c>
      <c r="F109" s="80">
        <v>8</v>
      </c>
      <c r="G109" s="80">
        <v>7</v>
      </c>
      <c r="H109" s="80">
        <v>4.2699999999999996</v>
      </c>
      <c r="I109" s="80">
        <v>1.31</v>
      </c>
      <c r="J109" s="80">
        <v>64</v>
      </c>
      <c r="K109" s="80">
        <v>133</v>
      </c>
      <c r="L109" s="80">
        <v>44</v>
      </c>
      <c r="M109" s="80">
        <v>18</v>
      </c>
      <c r="N109" s="80">
        <v>24</v>
      </c>
      <c r="O109" s="80">
        <v>24</v>
      </c>
      <c r="P109" s="80">
        <v>13</v>
      </c>
      <c r="Q109" s="80">
        <v>0</v>
      </c>
      <c r="S109" s="11" t="e">
        <f t="shared" si="1"/>
        <v>#N/A</v>
      </c>
    </row>
    <row r="110" spans="1:19" ht="15" thickBot="1" x14ac:dyDescent="0.35">
      <c r="A110" s="11">
        <v>99</v>
      </c>
      <c r="B110" s="105" t="s">
        <v>1389</v>
      </c>
      <c r="C110" s="105">
        <f>'DRAFT LIST'!F101</f>
        <v>0</v>
      </c>
      <c r="D110" s="80">
        <v>173</v>
      </c>
      <c r="E110" s="80">
        <v>117</v>
      </c>
      <c r="F110" s="80">
        <v>10</v>
      </c>
      <c r="G110" s="80">
        <v>11</v>
      </c>
      <c r="H110" s="80">
        <v>4.2</v>
      </c>
      <c r="I110" s="80">
        <v>1.29</v>
      </c>
      <c r="J110" s="80">
        <v>81</v>
      </c>
      <c r="K110" s="80">
        <v>190</v>
      </c>
      <c r="L110" s="80">
        <v>32</v>
      </c>
      <c r="M110" s="80">
        <v>22</v>
      </c>
      <c r="N110" s="80">
        <v>30</v>
      </c>
      <c r="O110" s="80">
        <v>29</v>
      </c>
      <c r="P110" s="80">
        <v>18</v>
      </c>
      <c r="Q110" s="80">
        <v>0</v>
      </c>
      <c r="S110" s="11" t="e">
        <f t="shared" si="1"/>
        <v>#N/A</v>
      </c>
    </row>
    <row r="111" spans="1:19" ht="15" thickBot="1" x14ac:dyDescent="0.35">
      <c r="A111" s="11">
        <v>102</v>
      </c>
      <c r="B111" s="106" t="s">
        <v>1393</v>
      </c>
      <c r="C111" s="105" t="str">
        <f>'DRAFT LIST'!F104</f>
        <v>Kenta Maeda (LAD - SP) </v>
      </c>
      <c r="D111" s="79">
        <v>128</v>
      </c>
      <c r="E111" s="79">
        <v>117</v>
      </c>
      <c r="F111" s="79">
        <v>8</v>
      </c>
      <c r="G111" s="79">
        <v>7</v>
      </c>
      <c r="H111" s="79">
        <v>4.05</v>
      </c>
      <c r="I111" s="79">
        <v>1.29</v>
      </c>
      <c r="J111" s="79">
        <v>58</v>
      </c>
      <c r="K111" s="79">
        <v>123</v>
      </c>
      <c r="L111" s="79">
        <v>43</v>
      </c>
      <c r="M111" s="79">
        <v>16</v>
      </c>
      <c r="N111" s="79">
        <v>24</v>
      </c>
      <c r="O111" s="79">
        <v>24</v>
      </c>
      <c r="P111" s="79">
        <v>11</v>
      </c>
      <c r="Q111" s="79">
        <v>0</v>
      </c>
      <c r="S111" s="11" t="e">
        <f t="shared" si="1"/>
        <v>#N/A</v>
      </c>
    </row>
    <row r="112" spans="1:19" ht="17.399999999999999" thickBot="1" x14ac:dyDescent="0.35">
      <c r="A112" s="11">
        <v>162</v>
      </c>
      <c r="B112" s="106" t="s">
        <v>1451</v>
      </c>
      <c r="C112" s="105" t="str">
        <f>'DRAFT LIST'!F164</f>
        <v>Fernando Rodney (ARI - RP) </v>
      </c>
      <c r="D112" s="79">
        <v>140</v>
      </c>
      <c r="E112" s="79">
        <v>115</v>
      </c>
      <c r="F112" s="79">
        <v>7</v>
      </c>
      <c r="G112" s="79">
        <v>9</v>
      </c>
      <c r="H112" s="79">
        <v>4.2699999999999996</v>
      </c>
      <c r="I112" s="79">
        <v>1.38</v>
      </c>
      <c r="J112" s="79">
        <v>66</v>
      </c>
      <c r="K112" s="79">
        <v>140</v>
      </c>
      <c r="L112" s="79">
        <v>53</v>
      </c>
      <c r="M112" s="79">
        <v>14</v>
      </c>
      <c r="N112" s="79">
        <v>25</v>
      </c>
      <c r="O112" s="79">
        <v>24</v>
      </c>
      <c r="P112" s="79">
        <v>12</v>
      </c>
      <c r="Q112" s="79">
        <v>1</v>
      </c>
      <c r="S112" s="11" t="e">
        <f t="shared" si="1"/>
        <v>#N/A</v>
      </c>
    </row>
    <row r="113" spans="1:19" ht="15" thickBot="1" x14ac:dyDescent="0.35">
      <c r="A113" s="11">
        <v>100</v>
      </c>
      <c r="B113" s="106" t="s">
        <v>1390</v>
      </c>
      <c r="C113" s="105" t="str">
        <f>'DRAFT LIST'!F102</f>
        <v>Gerrit Cole (PIT - SP) </v>
      </c>
      <c r="D113" s="79">
        <v>130</v>
      </c>
      <c r="E113" s="79">
        <v>114</v>
      </c>
      <c r="F113" s="79">
        <v>8</v>
      </c>
      <c r="G113" s="79">
        <v>7</v>
      </c>
      <c r="H113" s="79">
        <v>3.89</v>
      </c>
      <c r="I113" s="79">
        <v>1.23</v>
      </c>
      <c r="J113" s="79">
        <v>56</v>
      </c>
      <c r="K113" s="79">
        <v>130</v>
      </c>
      <c r="L113" s="79">
        <v>30</v>
      </c>
      <c r="M113" s="79">
        <v>15</v>
      </c>
      <c r="N113" s="79">
        <v>36</v>
      </c>
      <c r="O113" s="79">
        <v>20</v>
      </c>
      <c r="P113" s="79">
        <v>10</v>
      </c>
      <c r="Q113" s="79">
        <v>1</v>
      </c>
      <c r="S113" s="11" t="e">
        <f t="shared" si="1"/>
        <v>#N/A</v>
      </c>
    </row>
    <row r="114" spans="1:19" ht="15" thickBot="1" x14ac:dyDescent="0.35">
      <c r="A114" s="11">
        <v>110</v>
      </c>
      <c r="B114" s="106" t="s">
        <v>1400</v>
      </c>
      <c r="C114" s="105">
        <f>'DRAFT LIST'!F112</f>
        <v>0</v>
      </c>
      <c r="D114" s="79">
        <v>125</v>
      </c>
      <c r="E114" s="79">
        <v>114</v>
      </c>
      <c r="F114" s="79">
        <v>7</v>
      </c>
      <c r="G114" s="79">
        <v>8</v>
      </c>
      <c r="H114" s="79">
        <v>4.2300000000000004</v>
      </c>
      <c r="I114" s="79">
        <v>1.31</v>
      </c>
      <c r="J114" s="79">
        <v>59</v>
      </c>
      <c r="K114" s="79">
        <v>124</v>
      </c>
      <c r="L114" s="79">
        <v>40</v>
      </c>
      <c r="M114" s="79">
        <v>17</v>
      </c>
      <c r="N114" s="79">
        <v>24</v>
      </c>
      <c r="O114" s="79">
        <v>22</v>
      </c>
      <c r="P114" s="79">
        <v>8</v>
      </c>
      <c r="Q114" s="79">
        <v>0</v>
      </c>
      <c r="S114" s="11" t="e">
        <f t="shared" si="1"/>
        <v>#N/A</v>
      </c>
    </row>
    <row r="115" spans="1:19" ht="15" thickBot="1" x14ac:dyDescent="0.35">
      <c r="A115" s="11">
        <v>128</v>
      </c>
      <c r="B115" s="106" t="s">
        <v>1428</v>
      </c>
      <c r="C115" s="105">
        <f>'DRAFT LIST'!F130</f>
        <v>0</v>
      </c>
      <c r="D115" s="79">
        <v>152</v>
      </c>
      <c r="E115" s="79">
        <v>113</v>
      </c>
      <c r="F115" s="79">
        <v>9</v>
      </c>
      <c r="G115" s="79">
        <v>9</v>
      </c>
      <c r="H115" s="79">
        <v>4.49</v>
      </c>
      <c r="I115" s="79">
        <v>1.21</v>
      </c>
      <c r="J115" s="79">
        <v>76</v>
      </c>
      <c r="K115" s="79">
        <v>162</v>
      </c>
      <c r="L115" s="79">
        <v>22</v>
      </c>
      <c r="M115" s="79">
        <v>24</v>
      </c>
      <c r="N115" s="79">
        <v>26</v>
      </c>
      <c r="O115" s="79">
        <v>26</v>
      </c>
      <c r="P115" s="79">
        <v>15</v>
      </c>
      <c r="Q115" s="79">
        <v>1</v>
      </c>
      <c r="S115" s="11" t="e">
        <f t="shared" si="1"/>
        <v>#N/A</v>
      </c>
    </row>
    <row r="116" spans="1:19" ht="15" thickBot="1" x14ac:dyDescent="0.35">
      <c r="A116" s="11">
        <v>198</v>
      </c>
      <c r="B116" s="106" t="s">
        <v>1494</v>
      </c>
      <c r="C116" s="105">
        <f>'DRAFT LIST'!F200</f>
        <v>0</v>
      </c>
      <c r="D116" s="79">
        <v>131</v>
      </c>
      <c r="E116" s="79">
        <v>113</v>
      </c>
      <c r="F116" s="79">
        <v>7</v>
      </c>
      <c r="G116" s="79">
        <v>9</v>
      </c>
      <c r="H116" s="79">
        <v>4.6900000000000004</v>
      </c>
      <c r="I116" s="79">
        <v>1.47</v>
      </c>
      <c r="J116" s="79">
        <v>68</v>
      </c>
      <c r="K116" s="79">
        <v>133</v>
      </c>
      <c r="L116" s="79">
        <v>59</v>
      </c>
      <c r="M116" s="79">
        <v>18</v>
      </c>
      <c r="N116" s="79">
        <v>28</v>
      </c>
      <c r="O116" s="79">
        <v>24</v>
      </c>
      <c r="P116" s="79">
        <v>10</v>
      </c>
      <c r="Q116" s="79">
        <v>1</v>
      </c>
      <c r="S116" s="11" t="e">
        <f t="shared" si="1"/>
        <v>#N/A</v>
      </c>
    </row>
    <row r="117" spans="1:19" ht="15" thickBot="1" x14ac:dyDescent="0.35">
      <c r="A117" s="11">
        <v>94</v>
      </c>
      <c r="B117" s="106" t="s">
        <v>1382</v>
      </c>
      <c r="C117" s="105">
        <f>'DRAFT LIST'!F96</f>
        <v>0</v>
      </c>
      <c r="D117" s="79">
        <v>131</v>
      </c>
      <c r="E117" s="79">
        <v>111</v>
      </c>
      <c r="F117" s="79">
        <v>8</v>
      </c>
      <c r="G117" s="79">
        <v>8</v>
      </c>
      <c r="H117" s="79">
        <v>4.0999999999999996</v>
      </c>
      <c r="I117" s="79">
        <v>1.33</v>
      </c>
      <c r="J117" s="79">
        <v>60</v>
      </c>
      <c r="K117" s="79">
        <v>132</v>
      </c>
      <c r="L117" s="79">
        <v>42</v>
      </c>
      <c r="M117" s="79">
        <v>16</v>
      </c>
      <c r="N117" s="79">
        <v>26</v>
      </c>
      <c r="O117" s="79">
        <v>22</v>
      </c>
      <c r="P117" s="79">
        <v>14</v>
      </c>
      <c r="Q117" s="79">
        <v>0</v>
      </c>
      <c r="S117" s="11" t="e">
        <f t="shared" si="1"/>
        <v>#N/A</v>
      </c>
    </row>
    <row r="118" spans="1:19" ht="15" thickBot="1" x14ac:dyDescent="0.35">
      <c r="A118" s="11">
        <v>131</v>
      </c>
      <c r="B118" s="105" t="s">
        <v>1419</v>
      </c>
      <c r="C118" s="105" t="str">
        <f>'DRAFT LIST'!F133</f>
        <v>Danny Salazar (CLE - SP) </v>
      </c>
      <c r="D118" s="80">
        <v>117</v>
      </c>
      <c r="E118" s="80">
        <v>111</v>
      </c>
      <c r="F118" s="80">
        <v>6</v>
      </c>
      <c r="G118" s="80">
        <v>6</v>
      </c>
      <c r="H118" s="80">
        <v>4.3499999999999996</v>
      </c>
      <c r="I118" s="80">
        <v>1.38</v>
      </c>
      <c r="J118" s="80">
        <v>57</v>
      </c>
      <c r="K118" s="80">
        <v>115</v>
      </c>
      <c r="L118" s="80">
        <v>47</v>
      </c>
      <c r="M118" s="80">
        <v>16</v>
      </c>
      <c r="N118" s="80">
        <v>22</v>
      </c>
      <c r="O118" s="80">
        <v>21</v>
      </c>
      <c r="P118" s="80">
        <v>9</v>
      </c>
      <c r="Q118" s="80">
        <v>0</v>
      </c>
      <c r="S118" s="11" t="e">
        <f t="shared" si="1"/>
        <v>#N/A</v>
      </c>
    </row>
    <row r="119" spans="1:19" ht="15" thickBot="1" x14ac:dyDescent="0.35">
      <c r="A119" s="11">
        <v>135</v>
      </c>
      <c r="B119" s="105" t="s">
        <v>1423</v>
      </c>
      <c r="C119" s="105" t="str">
        <f>'DRAFT LIST'!F137</f>
        <v>Francisco Rodriguez (DET - RP) </v>
      </c>
      <c r="D119" s="80">
        <v>138</v>
      </c>
      <c r="E119" s="80">
        <v>111</v>
      </c>
      <c r="F119" s="80">
        <v>7</v>
      </c>
      <c r="G119" s="80">
        <v>10</v>
      </c>
      <c r="H119" s="80">
        <v>4.62</v>
      </c>
      <c r="I119" s="80">
        <v>1.42</v>
      </c>
      <c r="J119" s="80">
        <v>71</v>
      </c>
      <c r="K119" s="80">
        <v>139</v>
      </c>
      <c r="L119" s="80">
        <v>57</v>
      </c>
      <c r="M119" s="80">
        <v>19</v>
      </c>
      <c r="N119" s="80">
        <v>25</v>
      </c>
      <c r="O119" s="80">
        <v>25</v>
      </c>
      <c r="P119" s="80">
        <v>12</v>
      </c>
      <c r="Q119" s="80">
        <v>0</v>
      </c>
      <c r="S119" s="11" t="e">
        <f t="shared" si="1"/>
        <v>#N/A</v>
      </c>
    </row>
    <row r="120" spans="1:19" ht="15" thickBot="1" x14ac:dyDescent="0.35">
      <c r="A120" s="11">
        <v>161</v>
      </c>
      <c r="B120" s="105" t="s">
        <v>1487</v>
      </c>
      <c r="C120" s="105">
        <f>'DRAFT LIST'!F163</f>
        <v>0</v>
      </c>
      <c r="D120" s="80">
        <v>151</v>
      </c>
      <c r="E120" s="80">
        <v>111</v>
      </c>
      <c r="F120" s="80">
        <v>8</v>
      </c>
      <c r="G120" s="80">
        <v>11</v>
      </c>
      <c r="H120" s="80">
        <v>4.63</v>
      </c>
      <c r="I120" s="80">
        <v>1.42</v>
      </c>
      <c r="J120" s="80">
        <v>78</v>
      </c>
      <c r="K120" s="80">
        <v>167</v>
      </c>
      <c r="L120" s="80">
        <v>48</v>
      </c>
      <c r="M120" s="80">
        <v>17</v>
      </c>
      <c r="N120" s="80">
        <v>27</v>
      </c>
      <c r="O120" s="80">
        <v>25</v>
      </c>
      <c r="P120" s="80">
        <v>16</v>
      </c>
      <c r="Q120" s="80">
        <v>1</v>
      </c>
      <c r="S120" s="11" t="e">
        <f t="shared" si="1"/>
        <v>#N/A</v>
      </c>
    </row>
    <row r="121" spans="1:19" ht="15" thickBot="1" x14ac:dyDescent="0.35">
      <c r="A121" s="11">
        <v>95</v>
      </c>
      <c r="B121" s="105" t="s">
        <v>1387</v>
      </c>
      <c r="C121" s="105" t="str">
        <f>'DRAFT LIST'!F97</f>
        <v>Rick Porcello (BOS - SP) </v>
      </c>
      <c r="D121" s="80">
        <v>135</v>
      </c>
      <c r="E121" s="80">
        <v>110</v>
      </c>
      <c r="F121" s="80">
        <v>8</v>
      </c>
      <c r="G121" s="80">
        <v>8</v>
      </c>
      <c r="H121" s="80">
        <v>4.01</v>
      </c>
      <c r="I121" s="80">
        <v>1.33</v>
      </c>
      <c r="J121" s="80">
        <v>60</v>
      </c>
      <c r="K121" s="80">
        <v>138</v>
      </c>
      <c r="L121" s="80">
        <v>43</v>
      </c>
      <c r="M121" s="80">
        <v>16</v>
      </c>
      <c r="N121" s="80">
        <v>24</v>
      </c>
      <c r="O121" s="80">
        <v>24</v>
      </c>
      <c r="P121" s="80">
        <v>12</v>
      </c>
      <c r="Q121" s="80">
        <v>0</v>
      </c>
      <c r="S121" s="11" t="e">
        <f t="shared" si="1"/>
        <v>#N/A</v>
      </c>
    </row>
    <row r="122" spans="1:19" ht="15" thickBot="1" x14ac:dyDescent="0.35">
      <c r="A122" s="11">
        <v>138</v>
      </c>
      <c r="B122" s="106" t="s">
        <v>1426</v>
      </c>
      <c r="C122" s="105" t="str">
        <f>'DRAFT LIST'!F140</f>
        <v>Robbie Ray (ARI - SP) </v>
      </c>
      <c r="D122" s="79">
        <v>176</v>
      </c>
      <c r="E122" s="79">
        <v>110</v>
      </c>
      <c r="F122" s="79">
        <v>9</v>
      </c>
      <c r="G122" s="79">
        <v>11</v>
      </c>
      <c r="H122" s="79">
        <v>4.24</v>
      </c>
      <c r="I122" s="79">
        <v>1.36</v>
      </c>
      <c r="J122" s="79">
        <v>83</v>
      </c>
      <c r="K122" s="79">
        <v>191</v>
      </c>
      <c r="L122" s="79">
        <v>49</v>
      </c>
      <c r="M122" s="79">
        <v>19</v>
      </c>
      <c r="N122" s="79">
        <v>29</v>
      </c>
      <c r="O122" s="79">
        <v>29</v>
      </c>
      <c r="P122" s="79">
        <v>16</v>
      </c>
      <c r="Q122" s="79">
        <v>2</v>
      </c>
      <c r="S122" s="11" t="e">
        <f t="shared" si="1"/>
        <v>#N/A</v>
      </c>
    </row>
    <row r="123" spans="1:19" ht="15" thickBot="1" x14ac:dyDescent="0.35">
      <c r="A123" s="11">
        <v>137</v>
      </c>
      <c r="B123" s="105" t="s">
        <v>1438</v>
      </c>
      <c r="C123" s="105">
        <f>'DRAFT LIST'!F139</f>
        <v>0</v>
      </c>
      <c r="D123" s="80">
        <v>113</v>
      </c>
      <c r="E123" s="80">
        <v>108</v>
      </c>
      <c r="F123" s="80">
        <v>6</v>
      </c>
      <c r="G123" s="80">
        <v>9</v>
      </c>
      <c r="H123" s="80">
        <v>4.5599999999999996</v>
      </c>
      <c r="I123" s="80">
        <v>1.33</v>
      </c>
      <c r="J123" s="80">
        <v>57</v>
      </c>
      <c r="K123" s="80">
        <v>114</v>
      </c>
      <c r="L123" s="80">
        <v>36</v>
      </c>
      <c r="M123" s="80">
        <v>18</v>
      </c>
      <c r="N123" s="80">
        <v>23</v>
      </c>
      <c r="O123" s="80">
        <v>19</v>
      </c>
      <c r="P123" s="80">
        <v>10</v>
      </c>
      <c r="Q123" s="80">
        <v>0</v>
      </c>
      <c r="S123" s="11" t="e">
        <f t="shared" si="1"/>
        <v>#N/A</v>
      </c>
    </row>
    <row r="124" spans="1:19" ht="15" thickBot="1" x14ac:dyDescent="0.35">
      <c r="A124" s="11">
        <v>196</v>
      </c>
      <c r="B124" s="106" t="s">
        <v>1492</v>
      </c>
      <c r="C124" s="105">
        <f>'DRAFT LIST'!F198</f>
        <v>0</v>
      </c>
      <c r="D124" s="79">
        <v>137</v>
      </c>
      <c r="E124" s="79">
        <v>108</v>
      </c>
      <c r="F124" s="79">
        <v>7</v>
      </c>
      <c r="G124" s="79">
        <v>9</v>
      </c>
      <c r="H124" s="79">
        <v>4.46</v>
      </c>
      <c r="I124" s="79">
        <v>1.44</v>
      </c>
      <c r="J124" s="79">
        <v>68</v>
      </c>
      <c r="K124" s="79">
        <v>143</v>
      </c>
      <c r="L124" s="79">
        <v>54</v>
      </c>
      <c r="M124" s="79">
        <v>15</v>
      </c>
      <c r="N124" s="79">
        <v>29</v>
      </c>
      <c r="O124" s="79">
        <v>24</v>
      </c>
      <c r="P124" s="79">
        <v>12</v>
      </c>
      <c r="Q124" s="79">
        <v>0</v>
      </c>
      <c r="S124" s="11" t="e">
        <f t="shared" si="1"/>
        <v>#N/A</v>
      </c>
    </row>
    <row r="125" spans="1:19" ht="15" thickBot="1" x14ac:dyDescent="0.35">
      <c r="A125" s="11">
        <v>83</v>
      </c>
      <c r="B125" s="105" t="s">
        <v>1372</v>
      </c>
      <c r="C125" s="105">
        <f>'DRAFT LIST'!F85</f>
        <v>0</v>
      </c>
      <c r="D125" s="80">
        <v>132</v>
      </c>
      <c r="E125" s="80">
        <v>107</v>
      </c>
      <c r="F125" s="80">
        <v>8</v>
      </c>
      <c r="G125" s="80">
        <v>8</v>
      </c>
      <c r="H125" s="80">
        <v>4.13</v>
      </c>
      <c r="I125" s="80">
        <v>1.34</v>
      </c>
      <c r="J125" s="80">
        <v>61</v>
      </c>
      <c r="K125" s="80">
        <v>135</v>
      </c>
      <c r="L125" s="80">
        <v>41</v>
      </c>
      <c r="M125" s="80">
        <v>13</v>
      </c>
      <c r="N125" s="80">
        <v>22</v>
      </c>
      <c r="O125" s="80">
        <v>22</v>
      </c>
      <c r="P125" s="80">
        <v>14</v>
      </c>
      <c r="Q125" s="80">
        <v>0</v>
      </c>
      <c r="S125" s="11" t="e">
        <f t="shared" si="1"/>
        <v>#N/A</v>
      </c>
    </row>
    <row r="126" spans="1:19" ht="15" thickBot="1" x14ac:dyDescent="0.35">
      <c r="A126" s="11">
        <v>88</v>
      </c>
      <c r="B126" s="106" t="s">
        <v>1377</v>
      </c>
      <c r="C126" s="105">
        <f>'DRAFT LIST'!F90</f>
        <v>0</v>
      </c>
      <c r="D126" s="79">
        <v>110</v>
      </c>
      <c r="E126" s="79">
        <v>107</v>
      </c>
      <c r="F126" s="79">
        <v>7</v>
      </c>
      <c r="G126" s="79">
        <v>6</v>
      </c>
      <c r="H126" s="79">
        <v>3.93</v>
      </c>
      <c r="I126" s="79">
        <v>1.36</v>
      </c>
      <c r="J126" s="79">
        <v>48</v>
      </c>
      <c r="K126" s="79">
        <v>105</v>
      </c>
      <c r="L126" s="79">
        <v>45</v>
      </c>
      <c r="M126" s="79">
        <v>13</v>
      </c>
      <c r="N126" s="79">
        <v>18</v>
      </c>
      <c r="O126" s="79">
        <v>18</v>
      </c>
      <c r="P126" s="79">
        <v>9</v>
      </c>
      <c r="Q126" s="79">
        <v>1</v>
      </c>
      <c r="S126" s="11" t="e">
        <f t="shared" si="1"/>
        <v>#N/A</v>
      </c>
    </row>
    <row r="127" spans="1:19" ht="15" thickBot="1" x14ac:dyDescent="0.35">
      <c r="A127" s="11">
        <v>104</v>
      </c>
      <c r="B127" s="106" t="s">
        <v>1397</v>
      </c>
      <c r="C127" s="105" t="str">
        <f>'DRAFT LIST'!F106</f>
        <v>Jose Quintana (CWS - SP) </v>
      </c>
      <c r="D127" s="79">
        <v>122</v>
      </c>
      <c r="E127" s="79">
        <v>107</v>
      </c>
      <c r="F127" s="79">
        <v>7</v>
      </c>
      <c r="G127" s="79">
        <v>6</v>
      </c>
      <c r="H127" s="79">
        <v>3.79</v>
      </c>
      <c r="I127" s="79">
        <v>1.29</v>
      </c>
      <c r="J127" s="79">
        <v>52</v>
      </c>
      <c r="K127" s="79">
        <v>112</v>
      </c>
      <c r="L127" s="79">
        <v>46</v>
      </c>
      <c r="M127" s="79">
        <v>13</v>
      </c>
      <c r="N127" s="79">
        <v>29</v>
      </c>
      <c r="O127" s="79">
        <v>20</v>
      </c>
      <c r="P127" s="79">
        <v>11</v>
      </c>
      <c r="Q127" s="79">
        <v>2</v>
      </c>
      <c r="S127" s="11" t="e">
        <f t="shared" si="1"/>
        <v>#N/A</v>
      </c>
    </row>
    <row r="128" spans="1:19" ht="15" thickBot="1" x14ac:dyDescent="0.35">
      <c r="A128" s="11">
        <v>124</v>
      </c>
      <c r="B128" s="106" t="s">
        <v>1412</v>
      </c>
      <c r="C128" s="105">
        <f>'DRAFT LIST'!F126</f>
        <v>0</v>
      </c>
      <c r="D128" s="79">
        <v>146</v>
      </c>
      <c r="E128" s="79">
        <v>107</v>
      </c>
      <c r="F128" s="79">
        <v>8</v>
      </c>
      <c r="G128" s="79">
        <v>9</v>
      </c>
      <c r="H128" s="79">
        <v>4.43</v>
      </c>
      <c r="I128" s="79">
        <v>1.34</v>
      </c>
      <c r="J128" s="79">
        <v>72</v>
      </c>
      <c r="K128" s="79">
        <v>152</v>
      </c>
      <c r="L128" s="79">
        <v>43</v>
      </c>
      <c r="M128" s="79">
        <v>22</v>
      </c>
      <c r="N128" s="79">
        <v>26</v>
      </c>
      <c r="O128" s="79">
        <v>26</v>
      </c>
      <c r="P128" s="79">
        <v>14</v>
      </c>
      <c r="Q128" s="79">
        <v>0</v>
      </c>
      <c r="S128" s="11" t="e">
        <f t="shared" si="1"/>
        <v>#N/A</v>
      </c>
    </row>
    <row r="129" spans="1:19" ht="17.399999999999999" thickBot="1" x14ac:dyDescent="0.35">
      <c r="A129" s="11">
        <v>134</v>
      </c>
      <c r="B129" s="106" t="s">
        <v>1421</v>
      </c>
      <c r="C129" s="105" t="str">
        <f>'DRAFT LIST'!F136</f>
        <v>Lance McCullers (HOU - SP) DL15 </v>
      </c>
      <c r="D129" s="79">
        <v>129</v>
      </c>
      <c r="E129" s="79">
        <v>107</v>
      </c>
      <c r="F129" s="79">
        <v>7</v>
      </c>
      <c r="G129" s="79">
        <v>9</v>
      </c>
      <c r="H129" s="79">
        <v>4.24</v>
      </c>
      <c r="I129" s="79">
        <v>1.31</v>
      </c>
      <c r="J129" s="79">
        <v>61</v>
      </c>
      <c r="K129" s="79">
        <v>127</v>
      </c>
      <c r="L129" s="79">
        <v>42</v>
      </c>
      <c r="M129" s="79">
        <v>16</v>
      </c>
      <c r="N129" s="79">
        <v>22</v>
      </c>
      <c r="O129" s="79">
        <v>21</v>
      </c>
      <c r="P129" s="79">
        <v>12</v>
      </c>
      <c r="Q129" s="79">
        <v>0</v>
      </c>
      <c r="S129" s="11" t="e">
        <f t="shared" si="1"/>
        <v>#N/A</v>
      </c>
    </row>
    <row r="130" spans="1:19" ht="15" thickBot="1" x14ac:dyDescent="0.35">
      <c r="A130" s="11">
        <v>151</v>
      </c>
      <c r="B130" s="105" t="s">
        <v>1441</v>
      </c>
      <c r="C130" s="105" t="str">
        <f>'DRAFT LIST'!F153</f>
        <v>Michael Fulmer (DET - SP) </v>
      </c>
      <c r="D130" s="80">
        <v>133</v>
      </c>
      <c r="E130" s="80">
        <v>105</v>
      </c>
      <c r="F130" s="80">
        <v>7</v>
      </c>
      <c r="G130" s="80">
        <v>9</v>
      </c>
      <c r="H130" s="80">
        <v>4.8499999999999996</v>
      </c>
      <c r="I130" s="80">
        <v>1.46</v>
      </c>
      <c r="J130" s="80">
        <v>72</v>
      </c>
      <c r="K130" s="80">
        <v>144</v>
      </c>
      <c r="L130" s="80">
        <v>51</v>
      </c>
      <c r="M130" s="80">
        <v>17</v>
      </c>
      <c r="N130" s="80">
        <v>25</v>
      </c>
      <c r="O130" s="80">
        <v>25</v>
      </c>
      <c r="P130" s="80">
        <v>12</v>
      </c>
      <c r="Q130" s="80">
        <v>0</v>
      </c>
      <c r="S130" s="11" t="e">
        <f t="shared" si="1"/>
        <v>#N/A</v>
      </c>
    </row>
    <row r="131" spans="1:19" ht="15" thickBot="1" x14ac:dyDescent="0.35">
      <c r="A131" s="11">
        <v>156</v>
      </c>
      <c r="B131" s="106" t="s">
        <v>1442</v>
      </c>
      <c r="C131" s="105">
        <f>'DRAFT LIST'!F158</f>
        <v>0</v>
      </c>
      <c r="D131" s="79">
        <v>123</v>
      </c>
      <c r="E131" s="79">
        <v>105</v>
      </c>
      <c r="F131" s="79">
        <v>7</v>
      </c>
      <c r="G131" s="79">
        <v>7</v>
      </c>
      <c r="H131" s="79">
        <v>4.22</v>
      </c>
      <c r="I131" s="79">
        <v>1.32</v>
      </c>
      <c r="J131" s="79">
        <v>58</v>
      </c>
      <c r="K131" s="79">
        <v>125</v>
      </c>
      <c r="L131" s="79">
        <v>38</v>
      </c>
      <c r="M131" s="79">
        <v>16</v>
      </c>
      <c r="N131" s="79">
        <v>23</v>
      </c>
      <c r="O131" s="79">
        <v>20</v>
      </c>
      <c r="P131" s="79">
        <v>11</v>
      </c>
      <c r="Q131" s="79">
        <v>0</v>
      </c>
      <c r="S131" s="11" t="e">
        <f t="shared" ref="S131:S194" si="2">IF(MATCH(B131,$C$2:$C$760,0),"Y","N")</f>
        <v>#N/A</v>
      </c>
    </row>
    <row r="132" spans="1:19" ht="15" thickBot="1" x14ac:dyDescent="0.35">
      <c r="A132" s="11">
        <v>105</v>
      </c>
      <c r="B132" s="105" t="s">
        <v>1396</v>
      </c>
      <c r="C132" s="105" t="str">
        <f>'DRAFT LIST'!F107</f>
        <v>Julio Teheran (ATL - SP) </v>
      </c>
      <c r="D132" s="80">
        <v>120</v>
      </c>
      <c r="E132" s="80">
        <v>103</v>
      </c>
      <c r="F132" s="80">
        <v>7</v>
      </c>
      <c r="G132" s="80">
        <v>6</v>
      </c>
      <c r="H132" s="80">
        <v>3.98</v>
      </c>
      <c r="I132" s="80">
        <v>1.29</v>
      </c>
      <c r="J132" s="80">
        <v>53</v>
      </c>
      <c r="K132" s="80">
        <v>122</v>
      </c>
      <c r="L132" s="80">
        <v>32</v>
      </c>
      <c r="M132" s="80">
        <v>11</v>
      </c>
      <c r="N132" s="80">
        <v>29</v>
      </c>
      <c r="O132" s="80">
        <v>18</v>
      </c>
      <c r="P132" s="80">
        <v>9</v>
      </c>
      <c r="Q132" s="80">
        <v>0</v>
      </c>
      <c r="S132" s="11" t="e">
        <f t="shared" si="2"/>
        <v>#N/A</v>
      </c>
    </row>
    <row r="133" spans="1:19" ht="15" thickBot="1" x14ac:dyDescent="0.35">
      <c r="A133" s="11">
        <v>106</v>
      </c>
      <c r="B133" s="106" t="s">
        <v>3064</v>
      </c>
      <c r="C133" s="105" t="str">
        <f>'DRAFT LIST'!F108</f>
        <v>Felix Hernandez (SEA - SP) </v>
      </c>
      <c r="D133" s="79">
        <v>96</v>
      </c>
      <c r="E133" s="79">
        <v>103</v>
      </c>
      <c r="F133" s="79">
        <v>6</v>
      </c>
      <c r="G133" s="79">
        <v>6</v>
      </c>
      <c r="H133" s="79">
        <v>3.76</v>
      </c>
      <c r="I133" s="79">
        <v>1.21</v>
      </c>
      <c r="J133" s="79">
        <v>40</v>
      </c>
      <c r="K133" s="79">
        <v>86</v>
      </c>
      <c r="L133" s="79">
        <v>30</v>
      </c>
      <c r="M133" s="79">
        <v>15</v>
      </c>
      <c r="N133" s="79">
        <v>19</v>
      </c>
      <c r="O133" s="79">
        <v>19</v>
      </c>
      <c r="P133" s="79">
        <v>12</v>
      </c>
      <c r="Q133" s="79">
        <v>0</v>
      </c>
      <c r="S133" s="11" t="e">
        <f t="shared" si="2"/>
        <v>#N/A</v>
      </c>
    </row>
    <row r="134" spans="1:19" ht="15" thickBot="1" x14ac:dyDescent="0.35">
      <c r="A134" s="11">
        <v>163</v>
      </c>
      <c r="B134" s="105" t="s">
        <v>1450</v>
      </c>
      <c r="C134" s="105">
        <f>'DRAFT LIST'!F165</f>
        <v>0</v>
      </c>
      <c r="D134" s="80">
        <v>130</v>
      </c>
      <c r="E134" s="80">
        <v>102</v>
      </c>
      <c r="F134" s="80">
        <v>8</v>
      </c>
      <c r="G134" s="80">
        <v>7</v>
      </c>
      <c r="H134" s="80">
        <v>4.62</v>
      </c>
      <c r="I134" s="80">
        <v>1.44</v>
      </c>
      <c r="J134" s="80">
        <v>67</v>
      </c>
      <c r="K134" s="80">
        <v>143</v>
      </c>
      <c r="L134" s="80">
        <v>44</v>
      </c>
      <c r="M134" s="80">
        <v>22</v>
      </c>
      <c r="N134" s="80">
        <v>31</v>
      </c>
      <c r="O134" s="80">
        <v>31</v>
      </c>
      <c r="P134" s="80">
        <v>9</v>
      </c>
      <c r="Q134" s="80">
        <v>0</v>
      </c>
      <c r="S134" s="11" t="e">
        <f t="shared" si="2"/>
        <v>#N/A</v>
      </c>
    </row>
    <row r="135" spans="1:19" ht="15" thickBot="1" x14ac:dyDescent="0.35">
      <c r="A135" s="11">
        <v>190</v>
      </c>
      <c r="B135" s="106" t="s">
        <v>1483</v>
      </c>
      <c r="C135" s="105">
        <f>'DRAFT LIST'!F192</f>
        <v>0</v>
      </c>
      <c r="D135" s="79">
        <v>140</v>
      </c>
      <c r="E135" s="79">
        <v>102</v>
      </c>
      <c r="F135" s="79">
        <v>7</v>
      </c>
      <c r="G135" s="79">
        <v>11</v>
      </c>
      <c r="H135" s="79">
        <v>4.8099999999999996</v>
      </c>
      <c r="I135" s="79">
        <v>1.46</v>
      </c>
      <c r="J135" s="79">
        <v>75</v>
      </c>
      <c r="K135" s="79">
        <v>155</v>
      </c>
      <c r="L135" s="79">
        <v>49</v>
      </c>
      <c r="M135" s="79">
        <v>19</v>
      </c>
      <c r="N135" s="79">
        <v>24</v>
      </c>
      <c r="O135" s="79">
        <v>24</v>
      </c>
      <c r="P135" s="79">
        <v>12</v>
      </c>
      <c r="Q135" s="79">
        <v>0</v>
      </c>
      <c r="S135" s="11" t="e">
        <f t="shared" si="2"/>
        <v>#N/A</v>
      </c>
    </row>
    <row r="136" spans="1:19" ht="15" thickBot="1" x14ac:dyDescent="0.35">
      <c r="A136" s="11">
        <v>127</v>
      </c>
      <c r="B136" s="105" t="s">
        <v>1415</v>
      </c>
      <c r="C136" s="105" t="str">
        <f>'DRAFT LIST'!F129</f>
        <v>David Robertson (CWS - RP) </v>
      </c>
      <c r="D136" s="80">
        <v>135</v>
      </c>
      <c r="E136" s="80">
        <v>101</v>
      </c>
      <c r="F136" s="80">
        <v>7</v>
      </c>
      <c r="G136" s="80">
        <v>10</v>
      </c>
      <c r="H136" s="80">
        <v>4.74</v>
      </c>
      <c r="I136" s="80">
        <v>1.48</v>
      </c>
      <c r="J136" s="80">
        <v>71</v>
      </c>
      <c r="K136" s="80">
        <v>153</v>
      </c>
      <c r="L136" s="80">
        <v>47</v>
      </c>
      <c r="M136" s="80">
        <v>18</v>
      </c>
      <c r="N136" s="80">
        <v>24</v>
      </c>
      <c r="O136" s="80">
        <v>24</v>
      </c>
      <c r="P136" s="80">
        <v>11</v>
      </c>
      <c r="Q136" s="80">
        <v>0</v>
      </c>
      <c r="S136" s="11" t="e">
        <f t="shared" si="2"/>
        <v>#N/A</v>
      </c>
    </row>
    <row r="137" spans="1:19" ht="15" thickBot="1" x14ac:dyDescent="0.35">
      <c r="A137" s="11">
        <v>155</v>
      </c>
      <c r="B137" s="105" t="s">
        <v>1439</v>
      </c>
      <c r="C137" s="105">
        <f>'DRAFT LIST'!F157</f>
        <v>0</v>
      </c>
      <c r="D137" s="80">
        <v>118</v>
      </c>
      <c r="E137" s="80">
        <v>98</v>
      </c>
      <c r="F137" s="80">
        <v>6</v>
      </c>
      <c r="G137" s="80">
        <v>8</v>
      </c>
      <c r="H137" s="80">
        <v>4.7</v>
      </c>
      <c r="I137" s="80">
        <v>1.38</v>
      </c>
      <c r="J137" s="80">
        <v>62</v>
      </c>
      <c r="K137" s="80">
        <v>131</v>
      </c>
      <c r="L137" s="80">
        <v>32</v>
      </c>
      <c r="M137" s="80">
        <v>17</v>
      </c>
      <c r="N137" s="80">
        <v>28</v>
      </c>
      <c r="O137" s="80">
        <v>18</v>
      </c>
      <c r="P137" s="80">
        <v>7</v>
      </c>
      <c r="Q137" s="80">
        <v>0</v>
      </c>
      <c r="S137" s="11" t="e">
        <f t="shared" si="2"/>
        <v>#N/A</v>
      </c>
    </row>
    <row r="138" spans="1:19" ht="15" thickBot="1" x14ac:dyDescent="0.35">
      <c r="A138" s="11">
        <v>158</v>
      </c>
      <c r="B138" s="106" t="s">
        <v>1447</v>
      </c>
      <c r="C138" s="105" t="str">
        <f>'DRAFT LIST'!F160</f>
        <v>Tony Watson (PIT - RP) </v>
      </c>
      <c r="D138" s="79">
        <v>135</v>
      </c>
      <c r="E138" s="79">
        <v>97</v>
      </c>
      <c r="F138" s="79">
        <v>7</v>
      </c>
      <c r="G138" s="79">
        <v>9</v>
      </c>
      <c r="H138" s="79">
        <v>4.5</v>
      </c>
      <c r="I138" s="79">
        <v>1.45</v>
      </c>
      <c r="J138" s="79">
        <v>67</v>
      </c>
      <c r="K138" s="79">
        <v>141</v>
      </c>
      <c r="L138" s="79">
        <v>54</v>
      </c>
      <c r="M138" s="79">
        <v>17</v>
      </c>
      <c r="N138" s="79">
        <v>24</v>
      </c>
      <c r="O138" s="79">
        <v>24</v>
      </c>
      <c r="P138" s="79">
        <v>10</v>
      </c>
      <c r="Q138" s="79">
        <v>0</v>
      </c>
      <c r="S138" s="11" t="e">
        <f t="shared" si="2"/>
        <v>#N/A</v>
      </c>
    </row>
    <row r="139" spans="1:19" ht="15" thickBot="1" x14ac:dyDescent="0.35">
      <c r="A139" s="11">
        <v>166</v>
      </c>
      <c r="B139" s="106" t="s">
        <v>1458</v>
      </c>
      <c r="C139" s="105">
        <f>'DRAFT LIST'!F168</f>
        <v>0</v>
      </c>
      <c r="D139" s="79">
        <v>158</v>
      </c>
      <c r="E139" s="79">
        <v>96</v>
      </c>
      <c r="F139" s="79">
        <v>9</v>
      </c>
      <c r="G139" s="79">
        <v>9</v>
      </c>
      <c r="H139" s="79">
        <v>4.4000000000000004</v>
      </c>
      <c r="I139" s="79">
        <v>1.44</v>
      </c>
      <c r="J139" s="79">
        <v>77</v>
      </c>
      <c r="K139" s="79">
        <v>171</v>
      </c>
      <c r="L139" s="79">
        <v>56</v>
      </c>
      <c r="M139" s="79">
        <v>15</v>
      </c>
      <c r="N139" s="79">
        <v>26</v>
      </c>
      <c r="O139" s="79">
        <v>26</v>
      </c>
      <c r="P139" s="79">
        <v>16</v>
      </c>
      <c r="Q139" s="79">
        <v>0</v>
      </c>
      <c r="S139" s="11" t="e">
        <f t="shared" si="2"/>
        <v>#N/A</v>
      </c>
    </row>
    <row r="140" spans="1:19" ht="15" thickBot="1" x14ac:dyDescent="0.35">
      <c r="A140" s="11">
        <v>219</v>
      </c>
      <c r="B140" s="105" t="s">
        <v>1497</v>
      </c>
      <c r="C140" s="105">
        <f>'DRAFT LIST'!F221</f>
        <v>0</v>
      </c>
      <c r="D140" s="80">
        <v>121</v>
      </c>
      <c r="E140" s="80">
        <v>96</v>
      </c>
      <c r="F140" s="80">
        <v>7</v>
      </c>
      <c r="G140" s="80">
        <v>7</v>
      </c>
      <c r="H140" s="80">
        <v>4.8600000000000003</v>
      </c>
      <c r="I140" s="80">
        <v>1.44</v>
      </c>
      <c r="J140" s="80">
        <v>65</v>
      </c>
      <c r="K140" s="80">
        <v>137</v>
      </c>
      <c r="L140" s="80">
        <v>37</v>
      </c>
      <c r="M140" s="80">
        <v>19</v>
      </c>
      <c r="N140" s="80">
        <v>26</v>
      </c>
      <c r="O140" s="80">
        <v>21</v>
      </c>
      <c r="P140" s="80">
        <v>10</v>
      </c>
      <c r="Q140" s="80">
        <v>0</v>
      </c>
      <c r="S140" s="11" t="e">
        <f t="shared" si="2"/>
        <v>#N/A</v>
      </c>
    </row>
    <row r="141" spans="1:19" ht="15" thickBot="1" x14ac:dyDescent="0.35">
      <c r="A141" s="11">
        <v>226</v>
      </c>
      <c r="B141" s="106" t="s">
        <v>1521</v>
      </c>
      <c r="C141" s="105">
        <f>'DRAFT LIST'!F228</f>
        <v>0</v>
      </c>
      <c r="D141" s="79">
        <v>97</v>
      </c>
      <c r="E141" s="79">
        <v>96</v>
      </c>
      <c r="F141" s="79">
        <v>6</v>
      </c>
      <c r="G141" s="79">
        <v>6</v>
      </c>
      <c r="H141" s="79">
        <v>4.2300000000000004</v>
      </c>
      <c r="I141" s="79">
        <v>1.38</v>
      </c>
      <c r="J141" s="79">
        <v>46</v>
      </c>
      <c r="K141" s="79">
        <v>89</v>
      </c>
      <c r="L141" s="79">
        <v>45</v>
      </c>
      <c r="M141" s="79">
        <v>12</v>
      </c>
      <c r="N141" s="79">
        <v>22</v>
      </c>
      <c r="O141" s="79">
        <v>16</v>
      </c>
      <c r="P141" s="79">
        <v>7</v>
      </c>
      <c r="Q141" s="79">
        <v>0</v>
      </c>
      <c r="S141" s="11" t="e">
        <f t="shared" si="2"/>
        <v>#N/A</v>
      </c>
    </row>
    <row r="142" spans="1:19" ht="15" thickBot="1" x14ac:dyDescent="0.35">
      <c r="A142" s="11">
        <v>101</v>
      </c>
      <c r="B142" s="105" t="s">
        <v>1392</v>
      </c>
      <c r="C142" s="105" t="str">
        <f>'DRAFT LIST'!F103</f>
        <v>Mark Melancon (SF - RP) </v>
      </c>
      <c r="D142" s="80">
        <v>107</v>
      </c>
      <c r="E142" s="80">
        <v>95</v>
      </c>
      <c r="F142" s="80">
        <v>7</v>
      </c>
      <c r="G142" s="80">
        <v>8</v>
      </c>
      <c r="H142" s="80">
        <v>4.6900000000000004</v>
      </c>
      <c r="I142" s="80">
        <v>1.39</v>
      </c>
      <c r="J142" s="80">
        <v>56</v>
      </c>
      <c r="K142" s="80">
        <v>107</v>
      </c>
      <c r="L142" s="80">
        <v>41</v>
      </c>
      <c r="M142" s="80">
        <v>15</v>
      </c>
      <c r="N142" s="80">
        <v>19</v>
      </c>
      <c r="O142" s="80">
        <v>19</v>
      </c>
      <c r="P142" s="80">
        <v>6</v>
      </c>
      <c r="Q142" s="80">
        <v>0</v>
      </c>
      <c r="S142" s="11" t="e">
        <f t="shared" si="2"/>
        <v>#N/A</v>
      </c>
    </row>
    <row r="143" spans="1:19" ht="15" thickBot="1" x14ac:dyDescent="0.35">
      <c r="A143" s="11">
        <v>125</v>
      </c>
      <c r="B143" s="105" t="s">
        <v>1416</v>
      </c>
      <c r="C143" s="105">
        <f>'DRAFT LIST'!F127</f>
        <v>0</v>
      </c>
      <c r="D143" s="80">
        <v>114</v>
      </c>
      <c r="E143" s="80">
        <v>95</v>
      </c>
      <c r="F143" s="80">
        <v>7</v>
      </c>
      <c r="G143" s="80">
        <v>8</v>
      </c>
      <c r="H143" s="80">
        <v>4.2</v>
      </c>
      <c r="I143" s="80">
        <v>1.33</v>
      </c>
      <c r="J143" s="80">
        <v>53</v>
      </c>
      <c r="K143" s="80">
        <v>113</v>
      </c>
      <c r="L143" s="80">
        <v>39</v>
      </c>
      <c r="M143" s="80">
        <v>13</v>
      </c>
      <c r="N143" s="80">
        <v>19</v>
      </c>
      <c r="O143" s="80">
        <v>19</v>
      </c>
      <c r="P143" s="80">
        <v>13</v>
      </c>
      <c r="Q143" s="80">
        <v>0</v>
      </c>
      <c r="S143" s="11" t="e">
        <f t="shared" si="2"/>
        <v>#N/A</v>
      </c>
    </row>
    <row r="144" spans="1:19" ht="15" thickBot="1" x14ac:dyDescent="0.35">
      <c r="A144" s="11">
        <v>132</v>
      </c>
      <c r="B144" s="106" t="s">
        <v>1474</v>
      </c>
      <c r="C144" s="105">
        <f>'DRAFT LIST'!F134</f>
        <v>0</v>
      </c>
      <c r="D144" s="79">
        <v>103</v>
      </c>
      <c r="E144" s="79">
        <v>95</v>
      </c>
      <c r="F144" s="79">
        <v>6</v>
      </c>
      <c r="G144" s="79">
        <v>6</v>
      </c>
      <c r="H144" s="79">
        <v>4.3600000000000003</v>
      </c>
      <c r="I144" s="79">
        <v>1.34</v>
      </c>
      <c r="J144" s="79">
        <v>50</v>
      </c>
      <c r="K144" s="79">
        <v>104</v>
      </c>
      <c r="L144" s="79">
        <v>34</v>
      </c>
      <c r="M144" s="79">
        <v>15</v>
      </c>
      <c r="N144" s="79">
        <v>34</v>
      </c>
      <c r="O144" s="79">
        <v>15</v>
      </c>
      <c r="P144" s="79">
        <v>7</v>
      </c>
      <c r="Q144" s="79">
        <v>1</v>
      </c>
      <c r="S144" s="11" t="e">
        <f t="shared" si="2"/>
        <v>#N/A</v>
      </c>
    </row>
    <row r="145" spans="1:19" ht="15" thickBot="1" x14ac:dyDescent="0.35">
      <c r="A145" s="11">
        <v>200</v>
      </c>
      <c r="B145" s="106" t="s">
        <v>1493</v>
      </c>
      <c r="C145" s="105" t="str">
        <f>'DRAFT LIST'!F202</f>
        <v>Brandon Kintzler (MIN - RP) </v>
      </c>
      <c r="D145" s="79">
        <v>119</v>
      </c>
      <c r="E145" s="79">
        <v>95</v>
      </c>
      <c r="F145" s="79">
        <v>6</v>
      </c>
      <c r="G145" s="79">
        <v>7</v>
      </c>
      <c r="H145" s="79">
        <v>4.5999999999999996</v>
      </c>
      <c r="I145" s="79">
        <v>1.37</v>
      </c>
      <c r="J145" s="79">
        <v>61</v>
      </c>
      <c r="K145" s="79">
        <v>123</v>
      </c>
      <c r="L145" s="79">
        <v>39</v>
      </c>
      <c r="M145" s="79">
        <v>17</v>
      </c>
      <c r="N145" s="79">
        <v>21</v>
      </c>
      <c r="O145" s="79">
        <v>21</v>
      </c>
      <c r="P145" s="79">
        <v>6</v>
      </c>
      <c r="Q145" s="79">
        <v>0</v>
      </c>
      <c r="S145" s="11" t="e">
        <f t="shared" si="2"/>
        <v>#N/A</v>
      </c>
    </row>
    <row r="146" spans="1:19" ht="15" thickBot="1" x14ac:dyDescent="0.35">
      <c r="A146" s="11">
        <v>201</v>
      </c>
      <c r="B146" s="105" t="s">
        <v>1508</v>
      </c>
      <c r="C146" s="105">
        <f>'DRAFT LIST'!F203</f>
        <v>0</v>
      </c>
      <c r="D146" s="80">
        <v>79</v>
      </c>
      <c r="E146" s="80">
        <v>94</v>
      </c>
      <c r="F146" s="80">
        <v>4</v>
      </c>
      <c r="G146" s="80">
        <v>4</v>
      </c>
      <c r="H146" s="80">
        <v>4.1100000000000003</v>
      </c>
      <c r="I146" s="80">
        <v>1.35</v>
      </c>
      <c r="J146" s="80">
        <v>36</v>
      </c>
      <c r="K146" s="80">
        <v>66</v>
      </c>
      <c r="L146" s="80">
        <v>40</v>
      </c>
      <c r="M146" s="80">
        <v>16</v>
      </c>
      <c r="N146" s="80">
        <v>15</v>
      </c>
      <c r="O146" s="80">
        <v>15</v>
      </c>
      <c r="P146" s="80">
        <v>1</v>
      </c>
      <c r="Q146" s="80">
        <v>0</v>
      </c>
      <c r="S146" s="11" t="e">
        <f t="shared" si="2"/>
        <v>#N/A</v>
      </c>
    </row>
    <row r="147" spans="1:19" ht="17.399999999999999" thickBot="1" x14ac:dyDescent="0.35">
      <c r="A147" s="11">
        <v>116</v>
      </c>
      <c r="B147" s="106" t="s">
        <v>1404</v>
      </c>
      <c r="C147" s="105">
        <f>'DRAFT LIST'!F118</f>
        <v>0</v>
      </c>
      <c r="D147" s="79">
        <v>117</v>
      </c>
      <c r="E147" s="79">
        <v>93</v>
      </c>
      <c r="F147" s="79">
        <v>8</v>
      </c>
      <c r="G147" s="79">
        <v>6</v>
      </c>
      <c r="H147" s="79">
        <v>4.18</v>
      </c>
      <c r="I147" s="79">
        <v>1.34</v>
      </c>
      <c r="J147" s="79">
        <v>54</v>
      </c>
      <c r="K147" s="79">
        <v>115</v>
      </c>
      <c r="L147" s="79">
        <v>41</v>
      </c>
      <c r="M147" s="79">
        <v>15</v>
      </c>
      <c r="N147" s="79">
        <v>27</v>
      </c>
      <c r="O147" s="79">
        <v>18</v>
      </c>
      <c r="P147" s="79">
        <v>13</v>
      </c>
      <c r="Q147" s="79">
        <v>4</v>
      </c>
      <c r="S147" s="11" t="e">
        <f t="shared" si="2"/>
        <v>#N/A</v>
      </c>
    </row>
    <row r="148" spans="1:19" ht="15" thickBot="1" x14ac:dyDescent="0.35">
      <c r="A148" s="11">
        <v>182</v>
      </c>
      <c r="B148" s="106" t="s">
        <v>1477</v>
      </c>
      <c r="C148" s="105" t="str">
        <f>'DRAFT LIST'!F184</f>
        <v>Raisel Iglesias (CIN - SP,RP) </v>
      </c>
      <c r="D148" s="79">
        <v>149</v>
      </c>
      <c r="E148" s="79">
        <v>93</v>
      </c>
      <c r="F148" s="79">
        <v>8</v>
      </c>
      <c r="G148" s="79">
        <v>10</v>
      </c>
      <c r="H148" s="79">
        <v>4.5999999999999996</v>
      </c>
      <c r="I148" s="79">
        <v>1.4</v>
      </c>
      <c r="J148" s="79">
        <v>76</v>
      </c>
      <c r="K148" s="79">
        <v>165</v>
      </c>
      <c r="L148" s="79">
        <v>43</v>
      </c>
      <c r="M148" s="79">
        <v>21</v>
      </c>
      <c r="N148" s="79">
        <v>28</v>
      </c>
      <c r="O148" s="79">
        <v>27</v>
      </c>
      <c r="P148" s="79">
        <v>13</v>
      </c>
      <c r="Q148" s="79">
        <v>0</v>
      </c>
      <c r="S148" s="11" t="e">
        <f t="shared" si="2"/>
        <v>#N/A</v>
      </c>
    </row>
    <row r="149" spans="1:19" ht="15" thickBot="1" x14ac:dyDescent="0.35">
      <c r="A149" s="11">
        <v>145</v>
      </c>
      <c r="B149" s="105" t="s">
        <v>1434</v>
      </c>
      <c r="C149" s="105" t="str">
        <f>'DRAFT LIST'!F147</f>
        <v>Shawn Kelley (WSH - RP) </v>
      </c>
      <c r="D149" s="80">
        <v>99</v>
      </c>
      <c r="E149" s="80">
        <v>92</v>
      </c>
      <c r="F149" s="80">
        <v>5</v>
      </c>
      <c r="G149" s="80">
        <v>8</v>
      </c>
      <c r="H149" s="80">
        <v>5</v>
      </c>
      <c r="I149" s="80">
        <v>1.51</v>
      </c>
      <c r="J149" s="80">
        <v>55</v>
      </c>
      <c r="K149" s="80">
        <v>96</v>
      </c>
      <c r="L149" s="80">
        <v>53</v>
      </c>
      <c r="M149" s="80">
        <v>17</v>
      </c>
      <c r="N149" s="80">
        <v>18</v>
      </c>
      <c r="O149" s="80">
        <v>18</v>
      </c>
      <c r="P149" s="80">
        <v>6</v>
      </c>
      <c r="Q149" s="80">
        <v>0</v>
      </c>
      <c r="S149" s="11" t="e">
        <f t="shared" si="2"/>
        <v>#N/A</v>
      </c>
    </row>
    <row r="150" spans="1:19" ht="15" thickBot="1" x14ac:dyDescent="0.35">
      <c r="A150" s="11">
        <v>164</v>
      </c>
      <c r="B150" s="106" t="s">
        <v>1452</v>
      </c>
      <c r="C150" s="105" t="str">
        <f>'DRAFT LIST'!F166</f>
        <v>Jim Johnson (ATL - RP) </v>
      </c>
      <c r="D150" s="79">
        <v>132</v>
      </c>
      <c r="E150" s="79">
        <v>91</v>
      </c>
      <c r="F150" s="79">
        <v>7</v>
      </c>
      <c r="G150" s="79">
        <v>8</v>
      </c>
      <c r="H150" s="79">
        <v>4.5999999999999996</v>
      </c>
      <c r="I150" s="79">
        <v>1.32</v>
      </c>
      <c r="J150" s="79">
        <v>67</v>
      </c>
      <c r="K150" s="79">
        <v>142</v>
      </c>
      <c r="L150" s="79">
        <v>33</v>
      </c>
      <c r="M150" s="79">
        <v>24</v>
      </c>
      <c r="N150" s="79">
        <v>22</v>
      </c>
      <c r="O150" s="79">
        <v>22</v>
      </c>
      <c r="P150" s="79">
        <v>6</v>
      </c>
      <c r="Q150" s="79">
        <v>0</v>
      </c>
      <c r="S150" s="11" t="e">
        <f t="shared" si="2"/>
        <v>#N/A</v>
      </c>
    </row>
    <row r="151" spans="1:19" ht="15" thickBot="1" x14ac:dyDescent="0.35">
      <c r="A151" s="11">
        <v>169</v>
      </c>
      <c r="B151" s="105" t="s">
        <v>1457</v>
      </c>
      <c r="C151" s="105" t="str">
        <f>'DRAFT LIST'!F171</f>
        <v>Drew Smyly (SEA - SP) </v>
      </c>
      <c r="D151" s="80">
        <v>108</v>
      </c>
      <c r="E151" s="80">
        <v>91</v>
      </c>
      <c r="F151" s="80">
        <v>6</v>
      </c>
      <c r="G151" s="80">
        <v>7</v>
      </c>
      <c r="H151" s="80">
        <v>4.82</v>
      </c>
      <c r="I151" s="80">
        <v>1.36</v>
      </c>
      <c r="J151" s="80">
        <v>58</v>
      </c>
      <c r="K151" s="80">
        <v>111</v>
      </c>
      <c r="L151" s="80">
        <v>35</v>
      </c>
      <c r="M151" s="80">
        <v>12</v>
      </c>
      <c r="N151" s="80">
        <v>19</v>
      </c>
      <c r="O151" s="80">
        <v>18</v>
      </c>
      <c r="P151" s="80">
        <v>8</v>
      </c>
      <c r="Q151" s="80">
        <v>0</v>
      </c>
      <c r="S151" s="11" t="e">
        <f t="shared" si="2"/>
        <v>#N/A</v>
      </c>
    </row>
    <row r="152" spans="1:19" ht="15" thickBot="1" x14ac:dyDescent="0.35">
      <c r="A152" s="11">
        <v>187</v>
      </c>
      <c r="B152" s="105" t="s">
        <v>1481</v>
      </c>
      <c r="C152" s="105">
        <f>'DRAFT LIST'!F189</f>
        <v>0</v>
      </c>
      <c r="D152" s="80">
        <v>134</v>
      </c>
      <c r="E152" s="80">
        <v>91</v>
      </c>
      <c r="F152" s="80">
        <v>6</v>
      </c>
      <c r="G152" s="80">
        <v>10</v>
      </c>
      <c r="H152" s="80">
        <v>4.84</v>
      </c>
      <c r="I152" s="80">
        <v>1.36</v>
      </c>
      <c r="J152" s="80">
        <v>72</v>
      </c>
      <c r="K152" s="80">
        <v>144</v>
      </c>
      <c r="L152" s="80">
        <v>38</v>
      </c>
      <c r="M152" s="80">
        <v>19</v>
      </c>
      <c r="N152" s="80">
        <v>21</v>
      </c>
      <c r="O152" s="80">
        <v>21</v>
      </c>
      <c r="P152" s="80">
        <v>11</v>
      </c>
      <c r="Q152" s="80">
        <v>1</v>
      </c>
      <c r="S152" s="11" t="e">
        <f t="shared" si="2"/>
        <v>#N/A</v>
      </c>
    </row>
    <row r="153" spans="1:19" ht="15" thickBot="1" x14ac:dyDescent="0.35">
      <c r="A153" s="11">
        <v>154</v>
      </c>
      <c r="B153" s="106" t="s">
        <v>1444</v>
      </c>
      <c r="C153" s="105">
        <f>'DRAFT LIST'!F156</f>
        <v>0</v>
      </c>
      <c r="D153" s="79">
        <v>120</v>
      </c>
      <c r="E153" s="79">
        <v>90</v>
      </c>
      <c r="F153" s="79">
        <v>7</v>
      </c>
      <c r="G153" s="79">
        <v>8</v>
      </c>
      <c r="H153" s="79">
        <v>4.3099999999999996</v>
      </c>
      <c r="I153" s="79">
        <v>1.33</v>
      </c>
      <c r="J153" s="79">
        <v>57</v>
      </c>
      <c r="K153" s="79">
        <v>126</v>
      </c>
      <c r="L153" s="79">
        <v>34</v>
      </c>
      <c r="M153" s="79">
        <v>17</v>
      </c>
      <c r="N153" s="79">
        <v>23</v>
      </c>
      <c r="O153" s="79">
        <v>23</v>
      </c>
      <c r="P153" s="79">
        <v>14</v>
      </c>
      <c r="Q153" s="79">
        <v>0</v>
      </c>
      <c r="S153" s="11" t="e">
        <f t="shared" si="2"/>
        <v>#N/A</v>
      </c>
    </row>
    <row r="154" spans="1:19" ht="15" thickBot="1" x14ac:dyDescent="0.35">
      <c r="A154" s="11">
        <v>141</v>
      </c>
      <c r="B154" s="105" t="s">
        <v>1431</v>
      </c>
      <c r="C154" s="105">
        <f>'DRAFT LIST'!F143</f>
        <v>0</v>
      </c>
      <c r="D154" s="80">
        <v>107</v>
      </c>
      <c r="E154" s="80">
        <v>89</v>
      </c>
      <c r="F154" s="80">
        <v>6</v>
      </c>
      <c r="G154" s="80">
        <v>7</v>
      </c>
      <c r="H154" s="80">
        <v>4.54</v>
      </c>
      <c r="I154" s="80">
        <v>1.34</v>
      </c>
      <c r="J154" s="80">
        <v>54</v>
      </c>
      <c r="K154" s="80">
        <v>110</v>
      </c>
      <c r="L154" s="80">
        <v>34</v>
      </c>
      <c r="M154" s="80">
        <v>20</v>
      </c>
      <c r="N154" s="80">
        <v>21</v>
      </c>
      <c r="O154" s="80">
        <v>18</v>
      </c>
      <c r="P154" s="80">
        <v>7</v>
      </c>
      <c r="Q154" s="80">
        <v>0</v>
      </c>
      <c r="S154" s="11" t="e">
        <f t="shared" si="2"/>
        <v>#N/A</v>
      </c>
    </row>
    <row r="155" spans="1:19" ht="15" thickBot="1" x14ac:dyDescent="0.35">
      <c r="A155" s="11">
        <v>168</v>
      </c>
      <c r="B155" s="106" t="s">
        <v>1465</v>
      </c>
      <c r="C155" s="105" t="str">
        <f>'DRAFT LIST'!F170</f>
        <v>Jameson Taillon (PIT - SP) </v>
      </c>
      <c r="D155" s="79">
        <v>116</v>
      </c>
      <c r="E155" s="79">
        <v>88</v>
      </c>
      <c r="F155" s="79">
        <v>6</v>
      </c>
      <c r="G155" s="79">
        <v>9</v>
      </c>
      <c r="H155" s="79">
        <v>4.7</v>
      </c>
      <c r="I155" s="79">
        <v>1.36</v>
      </c>
      <c r="J155" s="79">
        <v>61</v>
      </c>
      <c r="K155" s="79">
        <v>122</v>
      </c>
      <c r="L155" s="79">
        <v>37</v>
      </c>
      <c r="M155" s="79">
        <v>17</v>
      </c>
      <c r="N155" s="79">
        <v>22</v>
      </c>
      <c r="O155" s="79">
        <v>17</v>
      </c>
      <c r="P155" s="79">
        <v>11</v>
      </c>
      <c r="Q155" s="79">
        <v>0</v>
      </c>
      <c r="S155" s="11" t="e">
        <f t="shared" si="2"/>
        <v>#N/A</v>
      </c>
    </row>
    <row r="156" spans="1:19" ht="15" thickBot="1" x14ac:dyDescent="0.35">
      <c r="A156" s="11">
        <v>173</v>
      </c>
      <c r="B156" s="105" t="s">
        <v>1469</v>
      </c>
      <c r="C156" s="105">
        <f>'DRAFT LIST'!F175</f>
        <v>0</v>
      </c>
      <c r="D156" s="80">
        <v>129</v>
      </c>
      <c r="E156" s="80">
        <v>87</v>
      </c>
      <c r="F156" s="80">
        <v>7</v>
      </c>
      <c r="G156" s="80">
        <v>9</v>
      </c>
      <c r="H156" s="80">
        <v>4.6500000000000004</v>
      </c>
      <c r="I156" s="80">
        <v>1.31</v>
      </c>
      <c r="J156" s="80">
        <v>67</v>
      </c>
      <c r="K156" s="80">
        <v>149</v>
      </c>
      <c r="L156" s="80">
        <v>21</v>
      </c>
      <c r="M156" s="80">
        <v>18</v>
      </c>
      <c r="N156" s="80">
        <v>21</v>
      </c>
      <c r="O156" s="80">
        <v>21</v>
      </c>
      <c r="P156" s="80">
        <v>13</v>
      </c>
      <c r="Q156" s="80">
        <v>2</v>
      </c>
      <c r="S156" s="11" t="e">
        <f t="shared" si="2"/>
        <v>#N/A</v>
      </c>
    </row>
    <row r="157" spans="1:19" ht="15" thickBot="1" x14ac:dyDescent="0.35">
      <c r="A157" s="11">
        <v>133</v>
      </c>
      <c r="B157" s="105" t="s">
        <v>3066</v>
      </c>
      <c r="C157" s="105" t="str">
        <f>'DRAFT LIST'!F135</f>
        <v>Andrew Miller (CLE - RP) </v>
      </c>
      <c r="D157" s="80">
        <v>88</v>
      </c>
      <c r="E157" s="80">
        <v>86</v>
      </c>
      <c r="F157" s="80">
        <v>5</v>
      </c>
      <c r="G157" s="80">
        <v>6</v>
      </c>
      <c r="H157" s="80">
        <v>4.3600000000000003</v>
      </c>
      <c r="I157" s="80">
        <v>1.38</v>
      </c>
      <c r="J157" s="80">
        <v>43</v>
      </c>
      <c r="K157" s="80">
        <v>86</v>
      </c>
      <c r="L157" s="80">
        <v>36</v>
      </c>
      <c r="M157" s="80">
        <v>12</v>
      </c>
      <c r="N157" s="80">
        <v>23</v>
      </c>
      <c r="O157" s="80">
        <v>11</v>
      </c>
      <c r="P157" s="80">
        <v>6</v>
      </c>
      <c r="Q157" s="80">
        <v>0</v>
      </c>
      <c r="S157" s="11" t="e">
        <f t="shared" si="2"/>
        <v>#N/A</v>
      </c>
    </row>
    <row r="158" spans="1:19" ht="15" thickBot="1" x14ac:dyDescent="0.35">
      <c r="A158" s="11">
        <v>107</v>
      </c>
      <c r="B158" s="105" t="s">
        <v>3065</v>
      </c>
      <c r="C158" s="105">
        <f>'DRAFT LIST'!F109</f>
        <v>0</v>
      </c>
      <c r="D158" s="80">
        <v>88</v>
      </c>
      <c r="E158" s="80">
        <v>85</v>
      </c>
      <c r="F158" s="80">
        <v>5</v>
      </c>
      <c r="G158" s="80">
        <v>5</v>
      </c>
      <c r="H158" s="80">
        <v>4.05</v>
      </c>
      <c r="I158" s="80">
        <v>1.28</v>
      </c>
      <c r="J158" s="80">
        <v>40</v>
      </c>
      <c r="K158" s="80">
        <v>88</v>
      </c>
      <c r="L158" s="80">
        <v>25</v>
      </c>
      <c r="M158" s="80">
        <v>10</v>
      </c>
      <c r="N158" s="80">
        <v>15</v>
      </c>
      <c r="O158" s="80">
        <v>15</v>
      </c>
      <c r="P158" s="80">
        <v>7</v>
      </c>
      <c r="Q158" s="80">
        <v>0</v>
      </c>
      <c r="S158" s="11" t="e">
        <f t="shared" si="2"/>
        <v>#N/A</v>
      </c>
    </row>
    <row r="159" spans="1:19" ht="15" thickBot="1" x14ac:dyDescent="0.35">
      <c r="A159" s="11">
        <v>109</v>
      </c>
      <c r="B159" s="105" t="s">
        <v>1399</v>
      </c>
      <c r="C159" s="105" t="str">
        <f>'DRAFT LIST'!F111</f>
        <v>Roberto Osuna (TOR - RP) </v>
      </c>
      <c r="D159" s="80">
        <v>96</v>
      </c>
      <c r="E159" s="80">
        <v>85</v>
      </c>
      <c r="F159" s="80">
        <v>6</v>
      </c>
      <c r="G159" s="80">
        <v>5</v>
      </c>
      <c r="H159" s="80">
        <v>3.59</v>
      </c>
      <c r="I159" s="80">
        <v>1.25</v>
      </c>
      <c r="J159" s="80">
        <v>38</v>
      </c>
      <c r="K159" s="80">
        <v>90</v>
      </c>
      <c r="L159" s="80">
        <v>29</v>
      </c>
      <c r="M159" s="80">
        <v>12</v>
      </c>
      <c r="N159" s="80">
        <v>37</v>
      </c>
      <c r="O159" s="80">
        <v>12</v>
      </c>
      <c r="P159" s="80">
        <v>8</v>
      </c>
      <c r="Q159" s="80">
        <v>0</v>
      </c>
      <c r="S159" s="11" t="e">
        <f t="shared" si="2"/>
        <v>#N/A</v>
      </c>
    </row>
    <row r="160" spans="1:19" ht="15" thickBot="1" x14ac:dyDescent="0.35">
      <c r="A160" s="11">
        <v>97</v>
      </c>
      <c r="B160" s="105" t="s">
        <v>1383</v>
      </c>
      <c r="C160" s="105" t="str">
        <f>'DRAFT LIST'!F99</f>
        <v>Danny Duffy (KC - SP,RP) </v>
      </c>
      <c r="D160" s="80">
        <v>97</v>
      </c>
      <c r="E160" s="80">
        <v>83</v>
      </c>
      <c r="F160" s="80">
        <v>6</v>
      </c>
      <c r="G160" s="80">
        <v>5</v>
      </c>
      <c r="H160" s="80">
        <v>3.92</v>
      </c>
      <c r="I160" s="80">
        <v>1.19</v>
      </c>
      <c r="J160" s="80">
        <v>42</v>
      </c>
      <c r="K160" s="80">
        <v>95</v>
      </c>
      <c r="L160" s="80">
        <v>21</v>
      </c>
      <c r="M160" s="80">
        <v>13</v>
      </c>
      <c r="N160" s="80">
        <v>18</v>
      </c>
      <c r="O160" s="80">
        <v>17</v>
      </c>
      <c r="P160" s="80">
        <v>9</v>
      </c>
      <c r="Q160" s="80">
        <v>0</v>
      </c>
      <c r="S160" s="11" t="e">
        <f t="shared" si="2"/>
        <v>#N/A</v>
      </c>
    </row>
    <row r="161" spans="1:19" ht="15" thickBot="1" x14ac:dyDescent="0.35">
      <c r="A161" s="11">
        <v>143</v>
      </c>
      <c r="B161" s="105" t="s">
        <v>1429</v>
      </c>
      <c r="C161" s="105">
        <f>'DRAFT LIST'!F145</f>
        <v>0</v>
      </c>
      <c r="D161" s="80">
        <v>96</v>
      </c>
      <c r="E161" s="80">
        <v>83</v>
      </c>
      <c r="F161" s="80">
        <v>5</v>
      </c>
      <c r="G161" s="80">
        <v>6</v>
      </c>
      <c r="H161" s="80">
        <v>4.45</v>
      </c>
      <c r="I161" s="80">
        <v>1.41</v>
      </c>
      <c r="J161" s="80">
        <v>48</v>
      </c>
      <c r="K161" s="80">
        <v>103</v>
      </c>
      <c r="L161" s="80">
        <v>33</v>
      </c>
      <c r="M161" s="80">
        <v>12</v>
      </c>
      <c r="N161" s="80">
        <v>29</v>
      </c>
      <c r="O161" s="80">
        <v>9</v>
      </c>
      <c r="P161" s="80">
        <v>10</v>
      </c>
      <c r="Q161" s="80">
        <v>0</v>
      </c>
      <c r="S161" s="11" t="e">
        <f t="shared" si="2"/>
        <v>#N/A</v>
      </c>
    </row>
    <row r="162" spans="1:19" ht="15" thickBot="1" x14ac:dyDescent="0.35">
      <c r="A162" s="11">
        <v>188</v>
      </c>
      <c r="B162" s="106" t="s">
        <v>1486</v>
      </c>
      <c r="C162" s="105">
        <f>'DRAFT LIST'!F190</f>
        <v>0</v>
      </c>
      <c r="D162" s="79">
        <v>102</v>
      </c>
      <c r="E162" s="79">
        <v>83</v>
      </c>
      <c r="F162" s="79">
        <v>5</v>
      </c>
      <c r="G162" s="79">
        <v>7</v>
      </c>
      <c r="H162" s="79">
        <v>4.8899999999999997</v>
      </c>
      <c r="I162" s="79">
        <v>1.49</v>
      </c>
      <c r="J162" s="79">
        <v>56</v>
      </c>
      <c r="K162" s="79">
        <v>112</v>
      </c>
      <c r="L162" s="79">
        <v>40</v>
      </c>
      <c r="M162" s="79">
        <v>15</v>
      </c>
      <c r="N162" s="79">
        <v>17</v>
      </c>
      <c r="O162" s="79">
        <v>16</v>
      </c>
      <c r="P162" s="79">
        <v>8</v>
      </c>
      <c r="Q162" s="79">
        <v>0</v>
      </c>
      <c r="S162" s="11" t="e">
        <f t="shared" si="2"/>
        <v>#N/A</v>
      </c>
    </row>
    <row r="163" spans="1:19" ht="15" thickBot="1" x14ac:dyDescent="0.35">
      <c r="A163" s="11">
        <v>208</v>
      </c>
      <c r="B163" s="106" t="s">
        <v>1510</v>
      </c>
      <c r="C163" s="105" t="str">
        <f>'DRAFT LIST'!F210</f>
        <v>Brandon Finnegan (CIN - SP) </v>
      </c>
      <c r="D163" s="79">
        <v>124</v>
      </c>
      <c r="E163" s="79">
        <v>83</v>
      </c>
      <c r="F163" s="79">
        <v>6</v>
      </c>
      <c r="G163" s="79">
        <v>8</v>
      </c>
      <c r="H163" s="79">
        <v>4.5999999999999996</v>
      </c>
      <c r="I163" s="79">
        <v>1.39</v>
      </c>
      <c r="J163" s="79">
        <v>64</v>
      </c>
      <c r="K163" s="79">
        <v>135</v>
      </c>
      <c r="L163" s="79">
        <v>38</v>
      </c>
      <c r="M163" s="79">
        <v>18</v>
      </c>
      <c r="N163" s="79">
        <v>23</v>
      </c>
      <c r="O163" s="79">
        <v>19</v>
      </c>
      <c r="P163" s="79">
        <v>12</v>
      </c>
      <c r="Q163" s="79">
        <v>0</v>
      </c>
      <c r="S163" s="11" t="e">
        <f t="shared" si="2"/>
        <v>#N/A</v>
      </c>
    </row>
    <row r="164" spans="1:19" ht="15" thickBot="1" x14ac:dyDescent="0.35">
      <c r="A164" s="11">
        <v>69</v>
      </c>
      <c r="B164" s="105" t="s">
        <v>1357</v>
      </c>
      <c r="C164" s="105">
        <f>'DRAFT LIST'!F71</f>
        <v>0</v>
      </c>
      <c r="D164" s="80">
        <v>76</v>
      </c>
      <c r="E164" s="80">
        <v>82</v>
      </c>
      <c r="F164" s="80">
        <v>4</v>
      </c>
      <c r="G164" s="80">
        <v>3</v>
      </c>
      <c r="H164" s="80">
        <v>3.26</v>
      </c>
      <c r="I164" s="80">
        <v>1.1599999999999999</v>
      </c>
      <c r="J164" s="80">
        <v>28</v>
      </c>
      <c r="K164" s="80">
        <v>64</v>
      </c>
      <c r="L164" s="80">
        <v>24</v>
      </c>
      <c r="M164" s="80">
        <v>8</v>
      </c>
      <c r="N164" s="80">
        <v>58</v>
      </c>
      <c r="O164" s="80">
        <v>0</v>
      </c>
      <c r="P164" s="80">
        <v>0</v>
      </c>
      <c r="Q164" s="80">
        <v>0</v>
      </c>
      <c r="S164" s="11" t="str">
        <f t="shared" si="2"/>
        <v>Y</v>
      </c>
    </row>
    <row r="165" spans="1:19" ht="15" thickBot="1" x14ac:dyDescent="0.35">
      <c r="A165" s="11">
        <v>191</v>
      </c>
      <c r="B165" s="105" t="s">
        <v>1484</v>
      </c>
      <c r="C165" s="105">
        <f>'DRAFT LIST'!F193</f>
        <v>0</v>
      </c>
      <c r="D165" s="80">
        <v>111</v>
      </c>
      <c r="E165" s="80">
        <v>82</v>
      </c>
      <c r="F165" s="80">
        <v>6</v>
      </c>
      <c r="G165" s="80">
        <v>7</v>
      </c>
      <c r="H165" s="80">
        <v>4.37</v>
      </c>
      <c r="I165" s="80">
        <v>1.34</v>
      </c>
      <c r="J165" s="80">
        <v>54</v>
      </c>
      <c r="K165" s="80">
        <v>117</v>
      </c>
      <c r="L165" s="80">
        <v>31</v>
      </c>
      <c r="M165" s="80">
        <v>16</v>
      </c>
      <c r="N165" s="80">
        <v>21</v>
      </c>
      <c r="O165" s="80">
        <v>21</v>
      </c>
      <c r="P165" s="80">
        <v>9</v>
      </c>
      <c r="Q165" s="80">
        <v>0</v>
      </c>
      <c r="S165" s="11" t="e">
        <f t="shared" si="2"/>
        <v>#N/A</v>
      </c>
    </row>
    <row r="166" spans="1:19" ht="15" thickBot="1" x14ac:dyDescent="0.35">
      <c r="A166" s="11">
        <v>214</v>
      </c>
      <c r="B166" s="106" t="s">
        <v>1502</v>
      </c>
      <c r="C166" s="105" t="str">
        <f>'DRAFT LIST'!F216</f>
        <v>Adam Ottavino (COL - RP) </v>
      </c>
      <c r="D166" s="79">
        <v>95</v>
      </c>
      <c r="E166" s="79">
        <v>82</v>
      </c>
      <c r="F166" s="79">
        <v>4</v>
      </c>
      <c r="G166" s="79">
        <v>6</v>
      </c>
      <c r="H166" s="79">
        <v>5.15</v>
      </c>
      <c r="I166" s="79">
        <v>1.38</v>
      </c>
      <c r="J166" s="79">
        <v>54</v>
      </c>
      <c r="K166" s="79">
        <v>97</v>
      </c>
      <c r="L166" s="79">
        <v>34</v>
      </c>
      <c r="M166" s="79">
        <v>16</v>
      </c>
      <c r="N166" s="79">
        <v>16</v>
      </c>
      <c r="O166" s="79">
        <v>16</v>
      </c>
      <c r="P166" s="79">
        <v>6</v>
      </c>
      <c r="Q166" s="79">
        <v>0</v>
      </c>
      <c r="S166" s="11" t="e">
        <f t="shared" si="2"/>
        <v>#N/A</v>
      </c>
    </row>
    <row r="167" spans="1:19" ht="15" thickBot="1" x14ac:dyDescent="0.35">
      <c r="A167" s="11">
        <v>211</v>
      </c>
      <c r="B167" s="105" t="s">
        <v>1506</v>
      </c>
      <c r="C167" s="105" t="str">
        <f>'DRAFT LIST'!F213</f>
        <v>Dallas Keuchel (HOU - SP) </v>
      </c>
      <c r="D167" s="80">
        <v>120</v>
      </c>
      <c r="E167" s="80">
        <v>81</v>
      </c>
      <c r="F167" s="80">
        <v>5</v>
      </c>
      <c r="G167" s="80">
        <v>8</v>
      </c>
      <c r="H167" s="80">
        <v>4.78</v>
      </c>
      <c r="I167" s="80">
        <v>1.55</v>
      </c>
      <c r="J167" s="80">
        <v>64</v>
      </c>
      <c r="K167" s="80">
        <v>125</v>
      </c>
      <c r="L167" s="80">
        <v>61</v>
      </c>
      <c r="M167" s="80">
        <v>15</v>
      </c>
      <c r="N167" s="80">
        <v>26</v>
      </c>
      <c r="O167" s="80">
        <v>26</v>
      </c>
      <c r="P167" s="80">
        <v>7</v>
      </c>
      <c r="Q167" s="80">
        <v>0</v>
      </c>
      <c r="S167" s="11" t="e">
        <f t="shared" si="2"/>
        <v>#N/A</v>
      </c>
    </row>
    <row r="168" spans="1:19" ht="15" thickBot="1" x14ac:dyDescent="0.35">
      <c r="A168" s="11">
        <v>170</v>
      </c>
      <c r="B168" s="106" t="s">
        <v>1461</v>
      </c>
      <c r="C168" s="105" t="str">
        <f>'DRAFT LIST'!F172</f>
        <v>Jonathan Gray (COL - SP) </v>
      </c>
      <c r="D168" s="79">
        <v>107</v>
      </c>
      <c r="E168" s="79">
        <v>80</v>
      </c>
      <c r="F168" s="79">
        <v>6</v>
      </c>
      <c r="G168" s="79">
        <v>8</v>
      </c>
      <c r="H168" s="79">
        <v>4.74</v>
      </c>
      <c r="I168" s="79">
        <v>1.4</v>
      </c>
      <c r="J168" s="79">
        <v>56</v>
      </c>
      <c r="K168" s="79">
        <v>114</v>
      </c>
      <c r="L168" s="79">
        <v>35</v>
      </c>
      <c r="M168" s="79">
        <v>16</v>
      </c>
      <c r="N168" s="79">
        <v>18</v>
      </c>
      <c r="O168" s="79">
        <v>18</v>
      </c>
      <c r="P168" s="79">
        <v>11</v>
      </c>
      <c r="Q168" s="79">
        <v>1</v>
      </c>
      <c r="S168" s="11" t="e">
        <f t="shared" si="2"/>
        <v>#N/A</v>
      </c>
    </row>
    <row r="169" spans="1:19" ht="15" thickBot="1" x14ac:dyDescent="0.35">
      <c r="A169" s="11">
        <v>195</v>
      </c>
      <c r="B169" s="105" t="s">
        <v>1485</v>
      </c>
      <c r="C169" s="105" t="str">
        <f>'DRAFT LIST'!F197</f>
        <v>Neftali Feliz (MIL - RP) </v>
      </c>
      <c r="D169" s="80">
        <v>94</v>
      </c>
      <c r="E169" s="80">
        <v>80</v>
      </c>
      <c r="F169" s="80">
        <v>5</v>
      </c>
      <c r="G169" s="80">
        <v>5</v>
      </c>
      <c r="H169" s="80">
        <v>4.21</v>
      </c>
      <c r="I169" s="80">
        <v>1.4</v>
      </c>
      <c r="J169" s="80">
        <v>44</v>
      </c>
      <c r="K169" s="80">
        <v>96</v>
      </c>
      <c r="L169" s="80">
        <v>36</v>
      </c>
      <c r="M169" s="80">
        <v>10</v>
      </c>
      <c r="N169" s="80">
        <v>16</v>
      </c>
      <c r="O169" s="80">
        <v>16</v>
      </c>
      <c r="P169" s="80">
        <v>7</v>
      </c>
      <c r="Q169" s="80">
        <v>0</v>
      </c>
      <c r="S169" s="11" t="e">
        <f t="shared" si="2"/>
        <v>#N/A</v>
      </c>
    </row>
    <row r="170" spans="1:19" ht="15" thickBot="1" x14ac:dyDescent="0.35">
      <c r="A170" s="11">
        <v>121</v>
      </c>
      <c r="B170" s="105" t="s">
        <v>1410</v>
      </c>
      <c r="C170" s="105">
        <f>'DRAFT LIST'!F123</f>
        <v>0</v>
      </c>
      <c r="D170" s="80">
        <v>75</v>
      </c>
      <c r="E170" s="80">
        <v>79</v>
      </c>
      <c r="F170" s="80">
        <v>4</v>
      </c>
      <c r="G170" s="80">
        <v>3</v>
      </c>
      <c r="H170" s="80">
        <v>3.57</v>
      </c>
      <c r="I170" s="80">
        <v>1.24</v>
      </c>
      <c r="J170" s="80">
        <v>30</v>
      </c>
      <c r="K170" s="80">
        <v>67</v>
      </c>
      <c r="L170" s="80">
        <v>26</v>
      </c>
      <c r="M170" s="80">
        <v>10</v>
      </c>
      <c r="N170" s="80">
        <v>44</v>
      </c>
      <c r="O170" s="80">
        <v>6</v>
      </c>
      <c r="P170" s="80">
        <v>0</v>
      </c>
      <c r="Q170" s="80">
        <v>0</v>
      </c>
      <c r="S170" s="11" t="e">
        <f t="shared" si="2"/>
        <v>#N/A</v>
      </c>
    </row>
    <row r="171" spans="1:19" ht="17.399999999999999" thickBot="1" x14ac:dyDescent="0.35">
      <c r="A171" s="11">
        <v>123</v>
      </c>
      <c r="B171" s="105" t="s">
        <v>1414</v>
      </c>
      <c r="C171" s="105" t="str">
        <f>'DRAFT LIST'!F125</f>
        <v>Alexander Colome (TB - RP) </v>
      </c>
      <c r="D171" s="80">
        <v>88</v>
      </c>
      <c r="E171" s="80">
        <v>79</v>
      </c>
      <c r="F171" s="80">
        <v>5</v>
      </c>
      <c r="G171" s="80">
        <v>5</v>
      </c>
      <c r="H171" s="80">
        <v>4.0599999999999996</v>
      </c>
      <c r="I171" s="80">
        <v>1.27</v>
      </c>
      <c r="J171" s="80">
        <v>40</v>
      </c>
      <c r="K171" s="80">
        <v>83</v>
      </c>
      <c r="L171" s="80">
        <v>29</v>
      </c>
      <c r="M171" s="80">
        <v>11</v>
      </c>
      <c r="N171" s="80">
        <v>18</v>
      </c>
      <c r="O171" s="80">
        <v>13</v>
      </c>
      <c r="P171" s="80">
        <v>6</v>
      </c>
      <c r="Q171" s="80">
        <v>0</v>
      </c>
      <c r="S171" s="11" t="e">
        <f t="shared" si="2"/>
        <v>#N/A</v>
      </c>
    </row>
    <row r="172" spans="1:19" ht="15" thickBot="1" x14ac:dyDescent="0.35">
      <c r="A172" s="11">
        <v>147</v>
      </c>
      <c r="B172" s="105" t="s">
        <v>3067</v>
      </c>
      <c r="C172" s="105">
        <f>'DRAFT LIST'!F149</f>
        <v>0</v>
      </c>
      <c r="D172" s="80">
        <v>88</v>
      </c>
      <c r="E172" s="80">
        <v>79</v>
      </c>
      <c r="F172" s="80">
        <v>4</v>
      </c>
      <c r="G172" s="80">
        <v>7</v>
      </c>
      <c r="H172" s="80">
        <v>4.7</v>
      </c>
      <c r="I172" s="80">
        <v>1.4</v>
      </c>
      <c r="J172" s="80">
        <v>46</v>
      </c>
      <c r="K172" s="80">
        <v>94</v>
      </c>
      <c r="L172" s="80">
        <v>29</v>
      </c>
      <c r="M172" s="80">
        <v>13</v>
      </c>
      <c r="N172" s="80">
        <v>14</v>
      </c>
      <c r="O172" s="80">
        <v>14</v>
      </c>
      <c r="P172" s="80">
        <v>6</v>
      </c>
      <c r="Q172" s="80">
        <v>0</v>
      </c>
      <c r="S172" s="11" t="e">
        <f t="shared" si="2"/>
        <v>#N/A</v>
      </c>
    </row>
    <row r="173" spans="1:19" ht="15" thickBot="1" x14ac:dyDescent="0.35">
      <c r="A173" s="11">
        <v>171</v>
      </c>
      <c r="B173" s="105" t="s">
        <v>1459</v>
      </c>
      <c r="C173" s="105" t="str">
        <f>'DRAFT LIST'!F173</f>
        <v>Sean Manaea (OAK - SP) DL15 </v>
      </c>
      <c r="D173" s="80">
        <v>120</v>
      </c>
      <c r="E173" s="80">
        <v>79</v>
      </c>
      <c r="F173" s="80">
        <v>6</v>
      </c>
      <c r="G173" s="80">
        <v>8</v>
      </c>
      <c r="H173" s="80">
        <v>4.1399999999999997</v>
      </c>
      <c r="I173" s="80">
        <v>1.47</v>
      </c>
      <c r="J173" s="80">
        <v>55</v>
      </c>
      <c r="K173" s="80">
        <v>133</v>
      </c>
      <c r="L173" s="80">
        <v>43</v>
      </c>
      <c r="M173" s="80">
        <v>10</v>
      </c>
      <c r="N173" s="80">
        <v>24</v>
      </c>
      <c r="O173" s="80">
        <v>17</v>
      </c>
      <c r="P173" s="80">
        <v>16</v>
      </c>
      <c r="Q173" s="80">
        <v>0</v>
      </c>
      <c r="S173" s="11" t="e">
        <f t="shared" si="2"/>
        <v>#N/A</v>
      </c>
    </row>
    <row r="174" spans="1:19" ht="15" thickBot="1" x14ac:dyDescent="0.35">
      <c r="A174" s="11">
        <v>146</v>
      </c>
      <c r="B174" s="106" t="s">
        <v>1449</v>
      </c>
      <c r="C174" s="105" t="str">
        <f>'DRAFT LIST'!F148</f>
        <v>Matt Harvey (NYM - SP) </v>
      </c>
      <c r="D174" s="79">
        <v>101</v>
      </c>
      <c r="E174" s="79">
        <v>78</v>
      </c>
      <c r="F174" s="79">
        <v>5</v>
      </c>
      <c r="G174" s="79">
        <v>7</v>
      </c>
      <c r="H174" s="79">
        <v>4.0999999999999996</v>
      </c>
      <c r="I174" s="79">
        <v>1.29</v>
      </c>
      <c r="J174" s="79">
        <v>46</v>
      </c>
      <c r="K174" s="79">
        <v>98</v>
      </c>
      <c r="L174" s="79">
        <v>33</v>
      </c>
      <c r="M174" s="79">
        <v>13</v>
      </c>
      <c r="N174" s="79">
        <v>19</v>
      </c>
      <c r="O174" s="79">
        <v>17</v>
      </c>
      <c r="P174" s="79">
        <v>8</v>
      </c>
      <c r="Q174" s="79">
        <v>0</v>
      </c>
      <c r="S174" s="11" t="e">
        <f t="shared" si="2"/>
        <v>#N/A</v>
      </c>
    </row>
    <row r="175" spans="1:19" ht="15" thickBot="1" x14ac:dyDescent="0.35">
      <c r="A175" s="11">
        <v>257</v>
      </c>
      <c r="B175" s="105" t="s">
        <v>1552</v>
      </c>
      <c r="C175" s="105">
        <f>'DRAFT LIST'!F259</f>
        <v>0</v>
      </c>
      <c r="D175" s="80">
        <v>88</v>
      </c>
      <c r="E175" s="80">
        <v>78</v>
      </c>
      <c r="F175" s="80">
        <v>4</v>
      </c>
      <c r="G175" s="80">
        <v>6</v>
      </c>
      <c r="H175" s="80">
        <v>4.72</v>
      </c>
      <c r="I175" s="80">
        <v>1.38</v>
      </c>
      <c r="J175" s="80">
        <v>46</v>
      </c>
      <c r="K175" s="80">
        <v>86</v>
      </c>
      <c r="L175" s="80">
        <v>36</v>
      </c>
      <c r="M175" s="80">
        <v>15</v>
      </c>
      <c r="N175" s="80">
        <v>37</v>
      </c>
      <c r="O175" s="80">
        <v>7</v>
      </c>
      <c r="P175" s="80">
        <v>4</v>
      </c>
      <c r="Q175" s="80">
        <v>0</v>
      </c>
      <c r="S175" s="11" t="e">
        <f t="shared" si="2"/>
        <v>#N/A</v>
      </c>
    </row>
    <row r="176" spans="1:19" ht="15" thickBot="1" x14ac:dyDescent="0.35">
      <c r="A176" s="11">
        <v>136</v>
      </c>
      <c r="B176" s="106" t="s">
        <v>1432</v>
      </c>
      <c r="C176" s="105" t="str">
        <f>'DRAFT LIST'!F138</f>
        <v>Aaron Sanchez (TOR - SP) </v>
      </c>
      <c r="D176" s="79">
        <v>73</v>
      </c>
      <c r="E176" s="79">
        <v>77</v>
      </c>
      <c r="F176" s="79">
        <v>4</v>
      </c>
      <c r="G176" s="79">
        <v>4</v>
      </c>
      <c r="H176" s="79">
        <v>3.81</v>
      </c>
      <c r="I176" s="79">
        <v>1.33</v>
      </c>
      <c r="J176" s="79">
        <v>31</v>
      </c>
      <c r="K176" s="79">
        <v>69</v>
      </c>
      <c r="L176" s="79">
        <v>28</v>
      </c>
      <c r="M176" s="79">
        <v>8</v>
      </c>
      <c r="N176" s="79">
        <v>47</v>
      </c>
      <c r="O176" s="79">
        <v>2</v>
      </c>
      <c r="P176" s="79">
        <v>0</v>
      </c>
      <c r="Q176" s="79">
        <v>0</v>
      </c>
      <c r="S176" s="11" t="e">
        <f t="shared" si="2"/>
        <v>#N/A</v>
      </c>
    </row>
    <row r="177" spans="1:19" ht="15" thickBot="1" x14ac:dyDescent="0.35">
      <c r="A177" s="11">
        <v>172</v>
      </c>
      <c r="B177" s="106" t="s">
        <v>1464</v>
      </c>
      <c r="C177" s="105" t="str">
        <f>'DRAFT LIST'!F174</f>
        <v>Ryan Madson (OAK - RP) </v>
      </c>
      <c r="D177" s="79">
        <v>90</v>
      </c>
      <c r="E177" s="79">
        <v>76</v>
      </c>
      <c r="F177" s="79">
        <v>5</v>
      </c>
      <c r="G177" s="79">
        <v>4</v>
      </c>
      <c r="H177" s="79">
        <v>4.4800000000000004</v>
      </c>
      <c r="I177" s="79">
        <v>1.31</v>
      </c>
      <c r="J177" s="79">
        <v>45</v>
      </c>
      <c r="K177" s="79">
        <v>89</v>
      </c>
      <c r="L177" s="79">
        <v>29</v>
      </c>
      <c r="M177" s="79">
        <v>13</v>
      </c>
      <c r="N177" s="79">
        <v>18</v>
      </c>
      <c r="O177" s="79">
        <v>13</v>
      </c>
      <c r="P177" s="79">
        <v>4</v>
      </c>
      <c r="Q177" s="79">
        <v>0</v>
      </c>
      <c r="S177" s="11" t="e">
        <f t="shared" si="2"/>
        <v>#N/A</v>
      </c>
    </row>
    <row r="178" spans="1:19" ht="15" thickBot="1" x14ac:dyDescent="0.35">
      <c r="A178" s="11">
        <v>204</v>
      </c>
      <c r="B178" s="106" t="s">
        <v>1500</v>
      </c>
      <c r="C178" s="105">
        <f>'DRAFT LIST'!F206</f>
        <v>0</v>
      </c>
      <c r="D178" s="79">
        <v>75</v>
      </c>
      <c r="E178" s="79">
        <v>76</v>
      </c>
      <c r="F178" s="79">
        <v>3</v>
      </c>
      <c r="G178" s="79">
        <v>4</v>
      </c>
      <c r="H178" s="79">
        <v>4.5199999999999996</v>
      </c>
      <c r="I178" s="79">
        <v>1.58</v>
      </c>
      <c r="J178" s="79">
        <v>38</v>
      </c>
      <c r="K178" s="79">
        <v>69</v>
      </c>
      <c r="L178" s="79">
        <v>48</v>
      </c>
      <c r="M178" s="79">
        <v>15</v>
      </c>
      <c r="N178" s="79">
        <v>16</v>
      </c>
      <c r="O178" s="79">
        <v>16</v>
      </c>
      <c r="P178" s="79">
        <v>2</v>
      </c>
      <c r="Q178" s="79">
        <v>0</v>
      </c>
      <c r="S178" s="11" t="e">
        <f t="shared" si="2"/>
        <v>#N/A</v>
      </c>
    </row>
    <row r="179" spans="1:19" ht="15" thickBot="1" x14ac:dyDescent="0.35">
      <c r="A179" s="11">
        <v>313</v>
      </c>
      <c r="B179" s="105" t="s">
        <v>1582</v>
      </c>
      <c r="C179" s="105">
        <f>'DRAFT LIST'!F315</f>
        <v>0</v>
      </c>
      <c r="D179" s="80">
        <v>96</v>
      </c>
      <c r="E179" s="80">
        <v>75</v>
      </c>
      <c r="F179" s="80">
        <v>5</v>
      </c>
      <c r="G179" s="80">
        <v>7</v>
      </c>
      <c r="H179" s="80">
        <v>4.6100000000000003</v>
      </c>
      <c r="I179" s="80">
        <v>1.49</v>
      </c>
      <c r="J179" s="80">
        <v>49</v>
      </c>
      <c r="K179" s="80">
        <v>102</v>
      </c>
      <c r="L179" s="80">
        <v>42</v>
      </c>
      <c r="M179" s="80">
        <v>13</v>
      </c>
      <c r="N179" s="80">
        <v>23</v>
      </c>
      <c r="O179" s="80">
        <v>16</v>
      </c>
      <c r="P179" s="80">
        <v>10</v>
      </c>
      <c r="Q179" s="80">
        <v>0</v>
      </c>
      <c r="S179" s="11" t="e">
        <f t="shared" si="2"/>
        <v>#N/A</v>
      </c>
    </row>
    <row r="180" spans="1:19" ht="15" thickBot="1" x14ac:dyDescent="0.35">
      <c r="A180" s="11">
        <v>112</v>
      </c>
      <c r="B180" s="106" t="s">
        <v>1402</v>
      </c>
      <c r="C180" s="105">
        <f>'DRAFT LIST'!F114</f>
        <v>0</v>
      </c>
      <c r="D180" s="79">
        <v>85</v>
      </c>
      <c r="E180" s="79">
        <v>74</v>
      </c>
      <c r="F180" s="79">
        <v>4</v>
      </c>
      <c r="G180" s="79">
        <v>6</v>
      </c>
      <c r="H180" s="79">
        <v>4.58</v>
      </c>
      <c r="I180" s="79">
        <v>1.45</v>
      </c>
      <c r="J180" s="79">
        <v>43</v>
      </c>
      <c r="K180" s="79">
        <v>87</v>
      </c>
      <c r="L180" s="79">
        <v>36</v>
      </c>
      <c r="M180" s="79">
        <v>11</v>
      </c>
      <c r="N180" s="79">
        <v>13</v>
      </c>
      <c r="O180" s="79">
        <v>13</v>
      </c>
      <c r="P180" s="79">
        <v>8</v>
      </c>
      <c r="Q180" s="79">
        <v>0</v>
      </c>
      <c r="S180" s="11" t="e">
        <f t="shared" si="2"/>
        <v>#N/A</v>
      </c>
    </row>
    <row r="181" spans="1:19" ht="15" thickBot="1" x14ac:dyDescent="0.35">
      <c r="A181" s="11">
        <v>252</v>
      </c>
      <c r="B181" s="106" t="s">
        <v>1538</v>
      </c>
      <c r="C181" s="105">
        <f>'DRAFT LIST'!F254</f>
        <v>0</v>
      </c>
      <c r="D181" s="79">
        <v>104</v>
      </c>
      <c r="E181" s="79">
        <v>74</v>
      </c>
      <c r="F181" s="79">
        <v>5</v>
      </c>
      <c r="G181" s="79">
        <v>8</v>
      </c>
      <c r="H181" s="79">
        <v>5.24</v>
      </c>
      <c r="I181" s="79">
        <v>1.53</v>
      </c>
      <c r="J181" s="79">
        <v>61</v>
      </c>
      <c r="K181" s="79">
        <v>114</v>
      </c>
      <c r="L181" s="79">
        <v>45</v>
      </c>
      <c r="M181" s="79">
        <v>19</v>
      </c>
      <c r="N181" s="79">
        <v>34</v>
      </c>
      <c r="O181" s="79">
        <v>18</v>
      </c>
      <c r="P181" s="79">
        <v>10</v>
      </c>
      <c r="Q181" s="79">
        <v>0</v>
      </c>
      <c r="S181" s="11" t="e">
        <f t="shared" si="2"/>
        <v>#N/A</v>
      </c>
    </row>
    <row r="182" spans="1:19" ht="15" thickBot="1" x14ac:dyDescent="0.35">
      <c r="A182" s="11">
        <v>189</v>
      </c>
      <c r="B182" s="105" t="s">
        <v>1515</v>
      </c>
      <c r="C182" s="105">
        <f>'DRAFT LIST'!F191</f>
        <v>0</v>
      </c>
      <c r="D182" s="80">
        <v>81</v>
      </c>
      <c r="E182" s="80">
        <v>73</v>
      </c>
      <c r="F182" s="80">
        <v>4</v>
      </c>
      <c r="G182" s="80">
        <v>4</v>
      </c>
      <c r="H182" s="80">
        <v>4.58</v>
      </c>
      <c r="I182" s="80">
        <v>1.4</v>
      </c>
      <c r="J182" s="80">
        <v>41</v>
      </c>
      <c r="K182" s="80">
        <v>77</v>
      </c>
      <c r="L182" s="80">
        <v>36</v>
      </c>
      <c r="M182" s="80">
        <v>10</v>
      </c>
      <c r="N182" s="80">
        <v>26</v>
      </c>
      <c r="O182" s="80">
        <v>13</v>
      </c>
      <c r="P182" s="80">
        <v>3</v>
      </c>
      <c r="Q182" s="80">
        <v>0</v>
      </c>
      <c r="S182" s="11" t="e">
        <f t="shared" si="2"/>
        <v>#N/A</v>
      </c>
    </row>
    <row r="183" spans="1:19" ht="15" thickBot="1" x14ac:dyDescent="0.35">
      <c r="A183" s="11">
        <v>167</v>
      </c>
      <c r="B183" s="105" t="s">
        <v>3068</v>
      </c>
      <c r="C183" s="105" t="str">
        <f>'DRAFT LIST'!F169</f>
        <v>Greg Holland (COL - RP) </v>
      </c>
      <c r="D183" s="80">
        <v>62</v>
      </c>
      <c r="E183" s="80">
        <v>71</v>
      </c>
      <c r="F183" s="80">
        <v>3</v>
      </c>
      <c r="G183" s="80">
        <v>3</v>
      </c>
      <c r="H183" s="80">
        <v>4.05</v>
      </c>
      <c r="I183" s="80">
        <v>1.33</v>
      </c>
      <c r="J183" s="80">
        <v>28</v>
      </c>
      <c r="K183" s="80">
        <v>55</v>
      </c>
      <c r="L183" s="80">
        <v>27</v>
      </c>
      <c r="M183" s="80">
        <v>7</v>
      </c>
      <c r="N183" s="80">
        <v>12</v>
      </c>
      <c r="O183" s="80">
        <v>12</v>
      </c>
      <c r="P183" s="80">
        <v>6</v>
      </c>
      <c r="Q183" s="80">
        <v>0</v>
      </c>
      <c r="S183" s="11" t="e">
        <f t="shared" si="2"/>
        <v>#N/A</v>
      </c>
    </row>
    <row r="184" spans="1:19" ht="15" thickBot="1" x14ac:dyDescent="0.35">
      <c r="A184" s="11">
        <v>205</v>
      </c>
      <c r="B184" s="105" t="s">
        <v>1507</v>
      </c>
      <c r="C184" s="105" t="str">
        <f>'DRAFT LIST'!F207</f>
        <v>Tyler Glasnow (PIT - SP) </v>
      </c>
      <c r="D184" s="80">
        <v>93</v>
      </c>
      <c r="E184" s="80">
        <v>71</v>
      </c>
      <c r="F184" s="80">
        <v>5</v>
      </c>
      <c r="G184" s="80">
        <v>6</v>
      </c>
      <c r="H184" s="80">
        <v>4.63</v>
      </c>
      <c r="I184" s="80">
        <v>1.4</v>
      </c>
      <c r="J184" s="80">
        <v>48</v>
      </c>
      <c r="K184" s="80">
        <v>98</v>
      </c>
      <c r="L184" s="80">
        <v>32</v>
      </c>
      <c r="M184" s="80">
        <v>14</v>
      </c>
      <c r="N184" s="80">
        <v>17</v>
      </c>
      <c r="O184" s="80">
        <v>15</v>
      </c>
      <c r="P184" s="80">
        <v>7</v>
      </c>
      <c r="Q184" s="80">
        <v>0</v>
      </c>
      <c r="S184" s="11" t="e">
        <f t="shared" si="2"/>
        <v>#N/A</v>
      </c>
    </row>
    <row r="185" spans="1:19" ht="15" thickBot="1" x14ac:dyDescent="0.35">
      <c r="A185" s="11">
        <v>253</v>
      </c>
      <c r="B185" s="105" t="s">
        <v>1547</v>
      </c>
      <c r="C185" s="105">
        <f>'DRAFT LIST'!F255</f>
        <v>0</v>
      </c>
      <c r="D185" s="80">
        <v>91</v>
      </c>
      <c r="E185" s="80">
        <v>71</v>
      </c>
      <c r="F185" s="80">
        <v>4</v>
      </c>
      <c r="G185" s="80">
        <v>7</v>
      </c>
      <c r="H185" s="80">
        <v>4.6100000000000003</v>
      </c>
      <c r="I185" s="80">
        <v>1.43</v>
      </c>
      <c r="J185" s="80">
        <v>47</v>
      </c>
      <c r="K185" s="80">
        <v>93</v>
      </c>
      <c r="L185" s="80">
        <v>38</v>
      </c>
      <c r="M185" s="80">
        <v>12</v>
      </c>
      <c r="N185" s="80">
        <v>18</v>
      </c>
      <c r="O185" s="80">
        <v>15</v>
      </c>
      <c r="P185" s="80">
        <v>4</v>
      </c>
      <c r="Q185" s="80">
        <v>0</v>
      </c>
      <c r="S185" s="11" t="e">
        <f t="shared" si="2"/>
        <v>#N/A</v>
      </c>
    </row>
    <row r="186" spans="1:19" ht="15" thickBot="1" x14ac:dyDescent="0.35">
      <c r="A186" s="11">
        <v>114</v>
      </c>
      <c r="B186" s="106" t="s">
        <v>1403</v>
      </c>
      <c r="C186" s="105" t="str">
        <f>'DRAFT LIST'!F116</f>
        <v>Rich Hill (LAD - SP) </v>
      </c>
      <c r="D186" s="79">
        <v>69</v>
      </c>
      <c r="E186" s="79">
        <v>70</v>
      </c>
      <c r="F186" s="79">
        <v>4</v>
      </c>
      <c r="G186" s="79">
        <v>3</v>
      </c>
      <c r="H186" s="79">
        <v>3.38</v>
      </c>
      <c r="I186" s="79">
        <v>1.25</v>
      </c>
      <c r="J186" s="79">
        <v>26</v>
      </c>
      <c r="K186" s="79">
        <v>60</v>
      </c>
      <c r="L186" s="79">
        <v>26</v>
      </c>
      <c r="M186" s="79">
        <v>7</v>
      </c>
      <c r="N186" s="79">
        <v>58</v>
      </c>
      <c r="O186" s="79">
        <v>1</v>
      </c>
      <c r="P186" s="79">
        <v>0</v>
      </c>
      <c r="Q186" s="79">
        <v>0</v>
      </c>
      <c r="S186" s="11" t="e">
        <f t="shared" si="2"/>
        <v>#N/A</v>
      </c>
    </row>
    <row r="187" spans="1:19" ht="15" thickBot="1" x14ac:dyDescent="0.35">
      <c r="A187" s="11">
        <v>202</v>
      </c>
      <c r="B187" s="106" t="s">
        <v>1499</v>
      </c>
      <c r="C187" s="105">
        <f>'DRAFT LIST'!F204</f>
        <v>0</v>
      </c>
      <c r="D187" s="79">
        <v>82</v>
      </c>
      <c r="E187" s="79">
        <v>70</v>
      </c>
      <c r="F187" s="79">
        <v>5</v>
      </c>
      <c r="G187" s="79">
        <v>5</v>
      </c>
      <c r="H187" s="79">
        <v>4.13</v>
      </c>
      <c r="I187" s="79">
        <v>1.35</v>
      </c>
      <c r="J187" s="79">
        <v>38</v>
      </c>
      <c r="K187" s="79">
        <v>80</v>
      </c>
      <c r="L187" s="79">
        <v>31</v>
      </c>
      <c r="M187" s="79">
        <v>16</v>
      </c>
      <c r="N187" s="79">
        <v>14</v>
      </c>
      <c r="O187" s="79">
        <v>14</v>
      </c>
      <c r="P187" s="79">
        <v>4</v>
      </c>
      <c r="Q187" s="79">
        <v>0</v>
      </c>
      <c r="S187" s="11" t="e">
        <f t="shared" si="2"/>
        <v>#N/A</v>
      </c>
    </row>
    <row r="188" spans="1:19" ht="15" thickBot="1" x14ac:dyDescent="0.35">
      <c r="A188" s="11">
        <v>217</v>
      </c>
      <c r="B188" s="105" t="s">
        <v>3071</v>
      </c>
      <c r="C188" s="105">
        <f>'DRAFT LIST'!F219</f>
        <v>0</v>
      </c>
      <c r="D188" s="80">
        <v>82</v>
      </c>
      <c r="E188" s="80">
        <v>69</v>
      </c>
      <c r="F188" s="80">
        <v>5</v>
      </c>
      <c r="G188" s="80">
        <v>5</v>
      </c>
      <c r="H188" s="80">
        <v>4.41</v>
      </c>
      <c r="I188" s="80">
        <v>1.4</v>
      </c>
      <c r="J188" s="80">
        <v>40</v>
      </c>
      <c r="K188" s="80">
        <v>85</v>
      </c>
      <c r="L188" s="80">
        <v>30</v>
      </c>
      <c r="M188" s="80">
        <v>18</v>
      </c>
      <c r="N188" s="80">
        <v>15</v>
      </c>
      <c r="O188" s="80">
        <v>15</v>
      </c>
      <c r="P188" s="80">
        <v>2</v>
      </c>
      <c r="Q188" s="80">
        <v>0</v>
      </c>
      <c r="S188" s="11" t="e">
        <f t="shared" si="2"/>
        <v>#N/A</v>
      </c>
    </row>
    <row r="189" spans="1:19" ht="17.399999999999999" thickBot="1" x14ac:dyDescent="0.35">
      <c r="A189" s="11">
        <v>332</v>
      </c>
      <c r="B189" s="106" t="s">
        <v>1625</v>
      </c>
      <c r="C189" s="105">
        <f>'DRAFT LIST'!F334</f>
        <v>0</v>
      </c>
      <c r="D189" s="79">
        <v>93</v>
      </c>
      <c r="E189" s="79">
        <v>69</v>
      </c>
      <c r="F189" s="79">
        <v>5</v>
      </c>
      <c r="G189" s="79">
        <v>6</v>
      </c>
      <c r="H189" s="79">
        <v>4.83</v>
      </c>
      <c r="I189" s="79">
        <v>1.55</v>
      </c>
      <c r="J189" s="79">
        <v>50</v>
      </c>
      <c r="K189" s="79">
        <v>100</v>
      </c>
      <c r="L189" s="79">
        <v>45</v>
      </c>
      <c r="M189" s="79">
        <v>11</v>
      </c>
      <c r="N189" s="79">
        <v>22</v>
      </c>
      <c r="O189" s="79">
        <v>16</v>
      </c>
      <c r="P189" s="79">
        <v>0</v>
      </c>
      <c r="Q189" s="79">
        <v>0</v>
      </c>
      <c r="S189" s="11" t="e">
        <f t="shared" si="2"/>
        <v>#N/A</v>
      </c>
    </row>
    <row r="190" spans="1:19" ht="15" thickBot="1" x14ac:dyDescent="0.35">
      <c r="A190" s="11">
        <v>120</v>
      </c>
      <c r="B190" s="106" t="s">
        <v>1407</v>
      </c>
      <c r="C190" s="105">
        <f>'DRAFT LIST'!F122</f>
        <v>0</v>
      </c>
      <c r="D190" s="79">
        <v>74</v>
      </c>
      <c r="E190" s="79">
        <v>68</v>
      </c>
      <c r="F190" s="79">
        <v>4</v>
      </c>
      <c r="G190" s="79">
        <v>5</v>
      </c>
      <c r="H190" s="79">
        <v>3.93</v>
      </c>
      <c r="I190" s="79">
        <v>1.32</v>
      </c>
      <c r="J190" s="79">
        <v>32</v>
      </c>
      <c r="K190" s="79">
        <v>69</v>
      </c>
      <c r="L190" s="79">
        <v>29</v>
      </c>
      <c r="M190" s="79">
        <v>9</v>
      </c>
      <c r="N190" s="79">
        <v>18</v>
      </c>
      <c r="O190" s="79">
        <v>11</v>
      </c>
      <c r="P190" s="79">
        <v>6</v>
      </c>
      <c r="Q190" s="79">
        <v>0</v>
      </c>
      <c r="S190" s="11" t="e">
        <f t="shared" si="2"/>
        <v>#N/A</v>
      </c>
    </row>
    <row r="191" spans="1:19" ht="15" thickBot="1" x14ac:dyDescent="0.35">
      <c r="A191" s="11">
        <v>176</v>
      </c>
      <c r="B191" s="106" t="s">
        <v>1468</v>
      </c>
      <c r="C191" s="105">
        <f>'DRAFT LIST'!F178</f>
        <v>0</v>
      </c>
      <c r="D191" s="79">
        <v>90</v>
      </c>
      <c r="E191" s="79">
        <v>68</v>
      </c>
      <c r="F191" s="79">
        <v>4</v>
      </c>
      <c r="G191" s="79">
        <v>7</v>
      </c>
      <c r="H191" s="79">
        <v>4.71</v>
      </c>
      <c r="I191" s="79">
        <v>1.28</v>
      </c>
      <c r="J191" s="79">
        <v>47</v>
      </c>
      <c r="K191" s="79">
        <v>91</v>
      </c>
      <c r="L191" s="79">
        <v>25</v>
      </c>
      <c r="M191" s="79">
        <v>15</v>
      </c>
      <c r="N191" s="79">
        <v>19</v>
      </c>
      <c r="O191" s="79">
        <v>13</v>
      </c>
      <c r="P191" s="79">
        <v>9</v>
      </c>
      <c r="Q191" s="79">
        <v>0</v>
      </c>
      <c r="S191" s="11" t="e">
        <f t="shared" si="2"/>
        <v>#N/A</v>
      </c>
    </row>
    <row r="192" spans="1:19" ht="15" thickBot="1" x14ac:dyDescent="0.35">
      <c r="A192" s="11">
        <v>240</v>
      </c>
      <c r="B192" s="106" t="s">
        <v>1533</v>
      </c>
      <c r="C192" s="105">
        <f>'DRAFT LIST'!F242</f>
        <v>0</v>
      </c>
      <c r="D192" s="79">
        <v>94</v>
      </c>
      <c r="E192" s="79">
        <v>68</v>
      </c>
      <c r="F192" s="79">
        <v>5</v>
      </c>
      <c r="G192" s="79">
        <v>7</v>
      </c>
      <c r="H192" s="79">
        <v>4.53</v>
      </c>
      <c r="I192" s="79">
        <v>1.39</v>
      </c>
      <c r="J192" s="79">
        <v>47</v>
      </c>
      <c r="K192" s="79">
        <v>102</v>
      </c>
      <c r="L192" s="79">
        <v>29</v>
      </c>
      <c r="M192" s="79">
        <v>13</v>
      </c>
      <c r="N192" s="79">
        <v>16</v>
      </c>
      <c r="O192" s="79">
        <v>14</v>
      </c>
      <c r="P192" s="79">
        <v>8</v>
      </c>
      <c r="Q192" s="79">
        <v>0</v>
      </c>
      <c r="S192" s="11" t="e">
        <f t="shared" si="2"/>
        <v>#N/A</v>
      </c>
    </row>
    <row r="193" spans="1:19" ht="15" thickBot="1" x14ac:dyDescent="0.35">
      <c r="A193" s="11">
        <v>259</v>
      </c>
      <c r="B193" s="105" t="s">
        <v>1554</v>
      </c>
      <c r="C193" s="105">
        <f>'DRAFT LIST'!F261</f>
        <v>0</v>
      </c>
      <c r="D193" s="80">
        <v>77</v>
      </c>
      <c r="E193" s="80">
        <v>68</v>
      </c>
      <c r="F193" s="80">
        <v>4</v>
      </c>
      <c r="G193" s="80">
        <v>4</v>
      </c>
      <c r="H193" s="80">
        <v>4.32</v>
      </c>
      <c r="I193" s="80">
        <v>1.32</v>
      </c>
      <c r="J193" s="80">
        <v>37</v>
      </c>
      <c r="K193" s="80">
        <v>71</v>
      </c>
      <c r="L193" s="80">
        <v>31</v>
      </c>
      <c r="M193" s="80">
        <v>10</v>
      </c>
      <c r="N193" s="80">
        <v>25</v>
      </c>
      <c r="O193" s="80">
        <v>10</v>
      </c>
      <c r="P193" s="80">
        <v>6</v>
      </c>
      <c r="Q193" s="80">
        <v>0</v>
      </c>
      <c r="S193" s="11" t="e">
        <f t="shared" si="2"/>
        <v>#N/A</v>
      </c>
    </row>
    <row r="194" spans="1:19" ht="15" thickBot="1" x14ac:dyDescent="0.35">
      <c r="A194" s="11">
        <v>139</v>
      </c>
      <c r="B194" s="105" t="s">
        <v>1424</v>
      </c>
      <c r="C194" s="105" t="str">
        <f>'DRAFT LIST'!F141</f>
        <v>Marcus Stroman (TOR - SP) </v>
      </c>
      <c r="D194" s="80">
        <v>89</v>
      </c>
      <c r="E194" s="80">
        <v>67</v>
      </c>
      <c r="F194" s="80">
        <v>5</v>
      </c>
      <c r="G194" s="80">
        <v>5</v>
      </c>
      <c r="H194" s="80">
        <v>4.5599999999999996</v>
      </c>
      <c r="I194" s="80">
        <v>1.45</v>
      </c>
      <c r="J194" s="80">
        <v>45</v>
      </c>
      <c r="K194" s="80">
        <v>102</v>
      </c>
      <c r="L194" s="80">
        <v>28</v>
      </c>
      <c r="M194" s="80">
        <v>14</v>
      </c>
      <c r="N194" s="80">
        <v>30</v>
      </c>
      <c r="O194" s="80">
        <v>11</v>
      </c>
      <c r="P194" s="80">
        <v>2</v>
      </c>
      <c r="Q194" s="80">
        <v>0</v>
      </c>
      <c r="S194" s="11" t="e">
        <f t="shared" si="2"/>
        <v>#N/A</v>
      </c>
    </row>
    <row r="195" spans="1:19" ht="15" thickBot="1" x14ac:dyDescent="0.35">
      <c r="A195" s="11">
        <v>142</v>
      </c>
      <c r="B195" s="106" t="s">
        <v>1427</v>
      </c>
      <c r="C195" s="105" t="str">
        <f>'DRAFT LIST'!F144</f>
        <v>Dellin Betances (NYY - RP) </v>
      </c>
      <c r="D195" s="79">
        <v>78</v>
      </c>
      <c r="E195" s="79">
        <v>67</v>
      </c>
      <c r="F195" s="79">
        <v>4</v>
      </c>
      <c r="G195" s="79">
        <v>5</v>
      </c>
      <c r="H195" s="79">
        <v>4.51</v>
      </c>
      <c r="I195" s="79">
        <v>1.4</v>
      </c>
      <c r="J195" s="79">
        <v>39</v>
      </c>
      <c r="K195" s="79">
        <v>84</v>
      </c>
      <c r="L195" s="79">
        <v>25</v>
      </c>
      <c r="M195" s="79">
        <v>13</v>
      </c>
      <c r="N195" s="79">
        <v>15</v>
      </c>
      <c r="O195" s="79">
        <v>15</v>
      </c>
      <c r="P195" s="79">
        <v>4</v>
      </c>
      <c r="Q195" s="79">
        <v>0</v>
      </c>
      <c r="S195" s="11" t="e">
        <f t="shared" ref="S195:S258" si="3">IF(MATCH(B195,$C$2:$C$760,0),"Y","N")</f>
        <v>#N/A</v>
      </c>
    </row>
    <row r="196" spans="1:19" ht="15" thickBot="1" x14ac:dyDescent="0.35">
      <c r="A196" s="11">
        <v>113</v>
      </c>
      <c r="B196" s="105" t="s">
        <v>1406</v>
      </c>
      <c r="C196" s="105">
        <f>'DRAFT LIST'!F115</f>
        <v>0</v>
      </c>
      <c r="D196" s="80">
        <v>70</v>
      </c>
      <c r="E196" s="80">
        <v>66</v>
      </c>
      <c r="F196" s="80">
        <v>4</v>
      </c>
      <c r="G196" s="80">
        <v>3</v>
      </c>
      <c r="H196" s="80">
        <v>3.02</v>
      </c>
      <c r="I196" s="80">
        <v>1.08</v>
      </c>
      <c r="J196" s="80">
        <v>23</v>
      </c>
      <c r="K196" s="80">
        <v>59</v>
      </c>
      <c r="L196" s="80">
        <v>16</v>
      </c>
      <c r="M196" s="80">
        <v>7</v>
      </c>
      <c r="N196" s="80">
        <v>43</v>
      </c>
      <c r="O196" s="80">
        <v>1</v>
      </c>
      <c r="P196" s="80">
        <v>4</v>
      </c>
      <c r="Q196" s="80">
        <v>0</v>
      </c>
      <c r="S196" s="11" t="e">
        <f t="shared" si="3"/>
        <v>#N/A</v>
      </c>
    </row>
    <row r="197" spans="1:19" ht="15" thickBot="1" x14ac:dyDescent="0.35">
      <c r="A197" s="11">
        <v>126</v>
      </c>
      <c r="B197" s="106" t="s">
        <v>1420</v>
      </c>
      <c r="C197" s="105">
        <f>'DRAFT LIST'!F128</f>
        <v>0</v>
      </c>
      <c r="D197" s="79">
        <v>99</v>
      </c>
      <c r="E197" s="79">
        <v>65</v>
      </c>
      <c r="F197" s="79">
        <v>6</v>
      </c>
      <c r="G197" s="79">
        <v>6</v>
      </c>
      <c r="H197" s="79">
        <v>3.93</v>
      </c>
      <c r="I197" s="79">
        <v>1.27</v>
      </c>
      <c r="J197" s="79">
        <v>43</v>
      </c>
      <c r="K197" s="79">
        <v>99</v>
      </c>
      <c r="L197" s="79">
        <v>27</v>
      </c>
      <c r="M197" s="79">
        <v>11</v>
      </c>
      <c r="N197" s="79">
        <v>23</v>
      </c>
      <c r="O197" s="79">
        <v>16</v>
      </c>
      <c r="P197" s="79">
        <v>9</v>
      </c>
      <c r="Q197" s="79">
        <v>0</v>
      </c>
      <c r="S197" s="11" t="e">
        <f t="shared" si="3"/>
        <v>#N/A</v>
      </c>
    </row>
    <row r="198" spans="1:19" ht="15" thickBot="1" x14ac:dyDescent="0.35">
      <c r="A198" s="11">
        <v>179</v>
      </c>
      <c r="B198" s="105" t="s">
        <v>1467</v>
      </c>
      <c r="C198" s="105" t="str">
        <f>'DRAFT LIST'!F181</f>
        <v>John Lackey (CHC - SP) </v>
      </c>
      <c r="D198" s="80">
        <v>95</v>
      </c>
      <c r="E198" s="80">
        <v>65</v>
      </c>
      <c r="F198" s="80">
        <v>5</v>
      </c>
      <c r="G198" s="80">
        <v>7</v>
      </c>
      <c r="H198" s="80">
        <v>4.58</v>
      </c>
      <c r="I198" s="80">
        <v>1.43</v>
      </c>
      <c r="J198" s="80">
        <v>49</v>
      </c>
      <c r="K198" s="80">
        <v>103</v>
      </c>
      <c r="L198" s="80">
        <v>34</v>
      </c>
      <c r="M198" s="80">
        <v>10</v>
      </c>
      <c r="N198" s="80">
        <v>17</v>
      </c>
      <c r="O198" s="80">
        <v>13</v>
      </c>
      <c r="P198" s="80">
        <v>7</v>
      </c>
      <c r="Q198" s="80">
        <v>1</v>
      </c>
      <c r="S198" s="11" t="e">
        <f t="shared" si="3"/>
        <v>#N/A</v>
      </c>
    </row>
    <row r="199" spans="1:19" ht="17.399999999999999" thickBot="1" x14ac:dyDescent="0.35">
      <c r="A199" s="11">
        <v>203</v>
      </c>
      <c r="B199" s="105" t="s">
        <v>1503</v>
      </c>
      <c r="C199" s="105" t="str">
        <f>'DRAFT LIST'!F205</f>
        <v>Jerad Eickhoff (PHI - SP) </v>
      </c>
      <c r="D199" s="80">
        <v>71</v>
      </c>
      <c r="E199" s="80">
        <v>65</v>
      </c>
      <c r="F199" s="80">
        <v>5</v>
      </c>
      <c r="G199" s="80">
        <v>5</v>
      </c>
      <c r="H199" s="80">
        <v>4.57</v>
      </c>
      <c r="I199" s="80">
        <v>1.53</v>
      </c>
      <c r="J199" s="80">
        <v>36</v>
      </c>
      <c r="K199" s="80">
        <v>70</v>
      </c>
      <c r="L199" s="80">
        <v>38</v>
      </c>
      <c r="M199" s="80">
        <v>14</v>
      </c>
      <c r="N199" s="80">
        <v>14</v>
      </c>
      <c r="O199" s="80">
        <v>14</v>
      </c>
      <c r="P199" s="80">
        <v>1</v>
      </c>
      <c r="Q199" s="80">
        <v>0</v>
      </c>
      <c r="S199" s="11" t="e">
        <f t="shared" si="3"/>
        <v>#N/A</v>
      </c>
    </row>
    <row r="200" spans="1:19" ht="15" thickBot="1" x14ac:dyDescent="0.35">
      <c r="A200" s="11">
        <v>148</v>
      </c>
      <c r="B200" s="106" t="s">
        <v>1435</v>
      </c>
      <c r="C200" s="105" t="str">
        <f>'DRAFT LIST'!F150</f>
        <v>Sam Dyson (TEX - RP) </v>
      </c>
      <c r="D200" s="79">
        <v>70</v>
      </c>
      <c r="E200" s="79">
        <v>63</v>
      </c>
      <c r="F200" s="79">
        <v>4</v>
      </c>
      <c r="G200" s="79">
        <v>4</v>
      </c>
      <c r="H200" s="79">
        <v>4.57</v>
      </c>
      <c r="I200" s="79">
        <v>1.43</v>
      </c>
      <c r="J200" s="79">
        <v>36</v>
      </c>
      <c r="K200" s="79">
        <v>69</v>
      </c>
      <c r="L200" s="79">
        <v>31</v>
      </c>
      <c r="M200" s="79">
        <v>14</v>
      </c>
      <c r="N200" s="79">
        <v>13</v>
      </c>
      <c r="O200" s="79">
        <v>13</v>
      </c>
      <c r="P200" s="79">
        <v>5</v>
      </c>
      <c r="Q200" s="79">
        <v>0</v>
      </c>
      <c r="S200" s="11" t="e">
        <f t="shared" si="3"/>
        <v>#N/A</v>
      </c>
    </row>
    <row r="201" spans="1:19" ht="15" thickBot="1" x14ac:dyDescent="0.35">
      <c r="A201" s="11">
        <v>177</v>
      </c>
      <c r="B201" s="105" t="s">
        <v>1470</v>
      </c>
      <c r="C201" s="105">
        <f>'DRAFT LIST'!F179</f>
        <v>0</v>
      </c>
      <c r="D201" s="80">
        <v>78</v>
      </c>
      <c r="E201" s="80">
        <v>62</v>
      </c>
      <c r="F201" s="80">
        <v>4</v>
      </c>
      <c r="G201" s="80">
        <v>5</v>
      </c>
      <c r="H201" s="80">
        <v>4.3499999999999996</v>
      </c>
      <c r="I201" s="80">
        <v>1.37</v>
      </c>
      <c r="J201" s="80">
        <v>38</v>
      </c>
      <c r="K201" s="80">
        <v>79</v>
      </c>
      <c r="L201" s="80">
        <v>28</v>
      </c>
      <c r="M201" s="80">
        <v>12</v>
      </c>
      <c r="N201" s="80">
        <v>20</v>
      </c>
      <c r="O201" s="80">
        <v>13</v>
      </c>
      <c r="P201" s="80">
        <v>3</v>
      </c>
      <c r="Q201" s="80">
        <v>0</v>
      </c>
      <c r="S201" s="11" t="e">
        <f t="shared" si="3"/>
        <v>#N/A</v>
      </c>
    </row>
    <row r="202" spans="1:19" ht="15" thickBot="1" x14ac:dyDescent="0.35">
      <c r="A202" s="11">
        <v>193</v>
      </c>
      <c r="B202" s="105" t="s">
        <v>1489</v>
      </c>
      <c r="C202" s="105" t="str">
        <f>'DRAFT LIST'!F195</f>
        <v>Vincent Velasquez (PHI - SP) </v>
      </c>
      <c r="D202" s="80">
        <v>83</v>
      </c>
      <c r="E202" s="80">
        <v>62</v>
      </c>
      <c r="F202" s="80">
        <v>4</v>
      </c>
      <c r="G202" s="80">
        <v>6</v>
      </c>
      <c r="H202" s="80">
        <v>4.75</v>
      </c>
      <c r="I202" s="80">
        <v>1.36</v>
      </c>
      <c r="J202" s="80">
        <v>44</v>
      </c>
      <c r="K202" s="80">
        <v>89</v>
      </c>
      <c r="L202" s="80">
        <v>24</v>
      </c>
      <c r="M202" s="80">
        <v>14</v>
      </c>
      <c r="N202" s="80">
        <v>10</v>
      </c>
      <c r="O202" s="80">
        <v>10</v>
      </c>
      <c r="P202" s="80">
        <v>8</v>
      </c>
      <c r="Q202" s="80">
        <v>1</v>
      </c>
      <c r="S202" s="11" t="e">
        <f t="shared" si="3"/>
        <v>#N/A</v>
      </c>
    </row>
    <row r="203" spans="1:19" ht="17.399999999999999" thickBot="1" x14ac:dyDescent="0.35">
      <c r="A203" s="11">
        <v>216</v>
      </c>
      <c r="B203" s="106" t="s">
        <v>1520</v>
      </c>
      <c r="C203" s="105">
        <f>'DRAFT LIST'!F218</f>
        <v>0</v>
      </c>
      <c r="D203" s="79">
        <v>72</v>
      </c>
      <c r="E203" s="79">
        <v>62</v>
      </c>
      <c r="F203" s="79">
        <v>4</v>
      </c>
      <c r="G203" s="79">
        <v>5</v>
      </c>
      <c r="H203" s="79">
        <v>4.74</v>
      </c>
      <c r="I203" s="79">
        <v>1.42</v>
      </c>
      <c r="J203" s="79">
        <v>38</v>
      </c>
      <c r="K203" s="79">
        <v>75</v>
      </c>
      <c r="L203" s="79">
        <v>28</v>
      </c>
      <c r="M203" s="79">
        <v>10</v>
      </c>
      <c r="N203" s="79">
        <v>15</v>
      </c>
      <c r="O203" s="79">
        <v>15</v>
      </c>
      <c r="P203" s="79">
        <v>5</v>
      </c>
      <c r="Q203" s="79">
        <v>0</v>
      </c>
      <c r="S203" s="11" t="e">
        <f t="shared" si="3"/>
        <v>#N/A</v>
      </c>
    </row>
    <row r="204" spans="1:19" ht="15" thickBot="1" x14ac:dyDescent="0.35">
      <c r="A204" s="11">
        <v>228</v>
      </c>
      <c r="B204" s="106" t="s">
        <v>1512</v>
      </c>
      <c r="C204" s="105">
        <f>'DRAFT LIST'!F230</f>
        <v>0</v>
      </c>
      <c r="D204" s="79">
        <v>78</v>
      </c>
      <c r="E204" s="79">
        <v>62</v>
      </c>
      <c r="F204" s="79">
        <v>4</v>
      </c>
      <c r="G204" s="79">
        <v>5</v>
      </c>
      <c r="H204" s="79">
        <v>4.7300000000000004</v>
      </c>
      <c r="I204" s="79">
        <v>1.41</v>
      </c>
      <c r="J204" s="79">
        <v>41</v>
      </c>
      <c r="K204" s="79">
        <v>84</v>
      </c>
      <c r="L204" s="79">
        <v>27</v>
      </c>
      <c r="M204" s="79">
        <v>11</v>
      </c>
      <c r="N204" s="79">
        <v>17</v>
      </c>
      <c r="O204" s="79">
        <v>12</v>
      </c>
      <c r="P204" s="79">
        <v>5</v>
      </c>
      <c r="Q204" s="79">
        <v>0</v>
      </c>
      <c r="S204" s="11" t="e">
        <f t="shared" si="3"/>
        <v>#N/A</v>
      </c>
    </row>
    <row r="205" spans="1:19" ht="15" thickBot="1" x14ac:dyDescent="0.35">
      <c r="A205" s="11">
        <v>273</v>
      </c>
      <c r="B205" s="105" t="s">
        <v>3080</v>
      </c>
      <c r="C205" s="105">
        <f>'DRAFT LIST'!F275</f>
        <v>0</v>
      </c>
      <c r="D205" s="80">
        <v>66</v>
      </c>
      <c r="E205" s="80">
        <v>62</v>
      </c>
      <c r="F205" s="80">
        <v>4</v>
      </c>
      <c r="G205" s="80">
        <v>5</v>
      </c>
      <c r="H205" s="80">
        <v>4.4800000000000004</v>
      </c>
      <c r="I205" s="80">
        <v>1.37</v>
      </c>
      <c r="J205" s="80">
        <v>33</v>
      </c>
      <c r="K205" s="80">
        <v>64</v>
      </c>
      <c r="L205" s="80">
        <v>26</v>
      </c>
      <c r="M205" s="80">
        <v>13</v>
      </c>
      <c r="N205" s="80">
        <v>25</v>
      </c>
      <c r="O205" s="80">
        <v>10</v>
      </c>
      <c r="P205" s="80">
        <v>1</v>
      </c>
      <c r="Q205" s="80">
        <v>0</v>
      </c>
      <c r="S205" s="11" t="e">
        <f t="shared" si="3"/>
        <v>#N/A</v>
      </c>
    </row>
    <row r="206" spans="1:19" ht="15" thickBot="1" x14ac:dyDescent="0.35">
      <c r="A206" s="11">
        <v>299</v>
      </c>
      <c r="B206" s="105" t="s">
        <v>3087</v>
      </c>
      <c r="C206" s="105">
        <f>'DRAFT LIST'!F301</f>
        <v>0</v>
      </c>
      <c r="D206" s="80">
        <v>76</v>
      </c>
      <c r="E206" s="80">
        <v>62</v>
      </c>
      <c r="F206" s="80">
        <v>5</v>
      </c>
      <c r="G206" s="80">
        <v>6</v>
      </c>
      <c r="H206" s="80">
        <v>4.8600000000000003</v>
      </c>
      <c r="I206" s="80">
        <v>1.4</v>
      </c>
      <c r="J206" s="80">
        <v>41</v>
      </c>
      <c r="K206" s="80">
        <v>79</v>
      </c>
      <c r="L206" s="80">
        <v>28</v>
      </c>
      <c r="M206" s="80">
        <v>12</v>
      </c>
      <c r="N206" s="80">
        <v>14</v>
      </c>
      <c r="O206" s="80">
        <v>14</v>
      </c>
      <c r="P206" s="80">
        <v>0</v>
      </c>
      <c r="Q206" s="80">
        <v>0</v>
      </c>
      <c r="S206" s="11" t="e">
        <f t="shared" si="3"/>
        <v>#N/A</v>
      </c>
    </row>
    <row r="207" spans="1:19" ht="15" thickBot="1" x14ac:dyDescent="0.35">
      <c r="A207" s="11">
        <v>318</v>
      </c>
      <c r="B207" s="106" t="s">
        <v>1617</v>
      </c>
      <c r="C207" s="105">
        <f>'DRAFT LIST'!F320</f>
        <v>0</v>
      </c>
      <c r="D207" s="79">
        <v>58</v>
      </c>
      <c r="E207" s="79">
        <v>62</v>
      </c>
      <c r="F207" s="79">
        <v>3</v>
      </c>
      <c r="G207" s="79">
        <v>3</v>
      </c>
      <c r="H207" s="79">
        <v>4.74</v>
      </c>
      <c r="I207" s="79">
        <v>1.55</v>
      </c>
      <c r="J207" s="79">
        <v>30</v>
      </c>
      <c r="K207" s="79">
        <v>53</v>
      </c>
      <c r="L207" s="79">
        <v>36</v>
      </c>
      <c r="M207" s="79">
        <v>15</v>
      </c>
      <c r="N207" s="79">
        <v>13</v>
      </c>
      <c r="O207" s="79">
        <v>13</v>
      </c>
      <c r="P207" s="79">
        <v>1</v>
      </c>
      <c r="Q207" s="79">
        <v>0</v>
      </c>
      <c r="S207" s="11" t="e">
        <f t="shared" si="3"/>
        <v>#N/A</v>
      </c>
    </row>
    <row r="208" spans="1:19" ht="15" thickBot="1" x14ac:dyDescent="0.35">
      <c r="A208" s="11">
        <v>159</v>
      </c>
      <c r="B208" s="105" t="s">
        <v>1446</v>
      </c>
      <c r="C208" s="105">
        <f>'DRAFT LIST'!F161</f>
        <v>0</v>
      </c>
      <c r="D208" s="80">
        <v>73</v>
      </c>
      <c r="E208" s="80">
        <v>60</v>
      </c>
      <c r="F208" s="80">
        <v>4</v>
      </c>
      <c r="G208" s="80">
        <v>5</v>
      </c>
      <c r="H208" s="80">
        <v>4.6500000000000004</v>
      </c>
      <c r="I208" s="80">
        <v>1.47</v>
      </c>
      <c r="J208" s="80">
        <v>38</v>
      </c>
      <c r="K208" s="80">
        <v>75</v>
      </c>
      <c r="L208" s="80">
        <v>32</v>
      </c>
      <c r="M208" s="80">
        <v>13</v>
      </c>
      <c r="N208" s="80">
        <v>15</v>
      </c>
      <c r="O208" s="80">
        <v>14</v>
      </c>
      <c r="P208" s="80">
        <v>2</v>
      </c>
      <c r="Q208" s="80">
        <v>0</v>
      </c>
      <c r="S208" s="11" t="e">
        <f t="shared" si="3"/>
        <v>#N/A</v>
      </c>
    </row>
    <row r="209" spans="1:19" ht="17.399999999999999" thickBot="1" x14ac:dyDescent="0.35">
      <c r="A209" s="11">
        <v>263</v>
      </c>
      <c r="B209" s="105" t="s">
        <v>3078</v>
      </c>
      <c r="C209" s="105">
        <f>'DRAFT LIST'!F265</f>
        <v>0</v>
      </c>
      <c r="D209" s="80">
        <v>86</v>
      </c>
      <c r="E209" s="80">
        <v>60</v>
      </c>
      <c r="F209" s="80">
        <v>5</v>
      </c>
      <c r="G209" s="80">
        <v>6</v>
      </c>
      <c r="H209" s="80">
        <v>4.7699999999999996</v>
      </c>
      <c r="I209" s="80">
        <v>1.36</v>
      </c>
      <c r="J209" s="80">
        <v>46</v>
      </c>
      <c r="K209" s="80">
        <v>94</v>
      </c>
      <c r="L209" s="80">
        <v>24</v>
      </c>
      <c r="M209" s="80">
        <v>14</v>
      </c>
      <c r="N209" s="80">
        <v>18</v>
      </c>
      <c r="O209" s="80">
        <v>14</v>
      </c>
      <c r="P209" s="80">
        <v>6</v>
      </c>
      <c r="Q209" s="80">
        <v>0</v>
      </c>
      <c r="S209" s="11" t="e">
        <f t="shared" si="3"/>
        <v>#N/A</v>
      </c>
    </row>
    <row r="210" spans="1:19" ht="15" thickBot="1" x14ac:dyDescent="0.35">
      <c r="A210" s="11">
        <v>375</v>
      </c>
      <c r="B210" s="105" t="s">
        <v>1648</v>
      </c>
      <c r="C210" s="105">
        <f>'DRAFT LIST'!F377</f>
        <v>0</v>
      </c>
      <c r="D210" s="80">
        <v>84</v>
      </c>
      <c r="E210" s="80">
        <v>60</v>
      </c>
      <c r="F210" s="80">
        <v>4</v>
      </c>
      <c r="G210" s="80">
        <v>6</v>
      </c>
      <c r="H210" s="80">
        <v>5.13</v>
      </c>
      <c r="I210" s="80">
        <v>1.47</v>
      </c>
      <c r="J210" s="80">
        <v>48</v>
      </c>
      <c r="K210" s="80">
        <v>92</v>
      </c>
      <c r="L210" s="80">
        <v>31</v>
      </c>
      <c r="M210" s="80">
        <v>23</v>
      </c>
      <c r="N210" s="80">
        <v>25</v>
      </c>
      <c r="O210" s="80">
        <v>12</v>
      </c>
      <c r="P210" s="80">
        <v>0</v>
      </c>
      <c r="Q210" s="80">
        <v>0</v>
      </c>
      <c r="S210" s="11" t="e">
        <f t="shared" si="3"/>
        <v>#N/A</v>
      </c>
    </row>
    <row r="211" spans="1:19" ht="15" thickBot="1" x14ac:dyDescent="0.35">
      <c r="A211" s="11">
        <v>157</v>
      </c>
      <c r="B211" s="105" t="s">
        <v>1455</v>
      </c>
      <c r="C211" s="105">
        <f>'DRAFT LIST'!F159</f>
        <v>0</v>
      </c>
      <c r="D211" s="80">
        <v>57</v>
      </c>
      <c r="E211" s="80">
        <v>59</v>
      </c>
      <c r="F211" s="80">
        <v>3</v>
      </c>
      <c r="G211" s="80">
        <v>2</v>
      </c>
      <c r="H211" s="80">
        <v>3.72</v>
      </c>
      <c r="I211" s="80">
        <v>1.33</v>
      </c>
      <c r="J211" s="80">
        <v>24</v>
      </c>
      <c r="K211" s="80">
        <v>54</v>
      </c>
      <c r="L211" s="80">
        <v>22</v>
      </c>
      <c r="M211" s="80">
        <v>6</v>
      </c>
      <c r="N211" s="80">
        <v>48</v>
      </c>
      <c r="O211" s="80">
        <v>0</v>
      </c>
      <c r="P211" s="80">
        <v>0</v>
      </c>
      <c r="Q211" s="80">
        <v>0</v>
      </c>
      <c r="S211" s="11" t="e">
        <f t="shared" si="3"/>
        <v>#N/A</v>
      </c>
    </row>
    <row r="212" spans="1:19" ht="15" thickBot="1" x14ac:dyDescent="0.35">
      <c r="A212" s="11">
        <v>213</v>
      </c>
      <c r="B212" s="105" t="s">
        <v>1505</v>
      </c>
      <c r="C212" s="105">
        <f>'DRAFT LIST'!F215</f>
        <v>0</v>
      </c>
      <c r="D212" s="80">
        <v>82</v>
      </c>
      <c r="E212" s="80">
        <v>59</v>
      </c>
      <c r="F212" s="80">
        <v>4</v>
      </c>
      <c r="G212" s="80">
        <v>7</v>
      </c>
      <c r="H212" s="80">
        <v>4.7</v>
      </c>
      <c r="I212" s="80">
        <v>1.39</v>
      </c>
      <c r="J212" s="80">
        <v>43</v>
      </c>
      <c r="K212" s="80">
        <v>82</v>
      </c>
      <c r="L212" s="80">
        <v>32</v>
      </c>
      <c r="M212" s="80">
        <v>14</v>
      </c>
      <c r="N212" s="80">
        <v>15</v>
      </c>
      <c r="O212" s="80">
        <v>13</v>
      </c>
      <c r="P212" s="80">
        <v>4</v>
      </c>
      <c r="Q212" s="80">
        <v>0</v>
      </c>
      <c r="S212" s="11" t="e">
        <f t="shared" si="3"/>
        <v>#N/A</v>
      </c>
    </row>
    <row r="213" spans="1:19" ht="17.399999999999999" thickBot="1" x14ac:dyDescent="0.35">
      <c r="A213" s="11">
        <v>260</v>
      </c>
      <c r="B213" s="106" t="s">
        <v>3076</v>
      </c>
      <c r="C213" s="105">
        <f>'DRAFT LIST'!F262</f>
        <v>0</v>
      </c>
      <c r="D213" s="79">
        <v>67</v>
      </c>
      <c r="E213" s="79">
        <v>59</v>
      </c>
      <c r="F213" s="79">
        <v>5</v>
      </c>
      <c r="G213" s="79">
        <v>6</v>
      </c>
      <c r="H213" s="79">
        <v>4.62</v>
      </c>
      <c r="I213" s="79">
        <v>1.32</v>
      </c>
      <c r="J213" s="79">
        <v>34</v>
      </c>
      <c r="K213" s="79">
        <v>66</v>
      </c>
      <c r="L213" s="79">
        <v>22</v>
      </c>
      <c r="M213" s="79">
        <v>21</v>
      </c>
      <c r="N213" s="79">
        <v>13</v>
      </c>
      <c r="O213" s="79">
        <v>13</v>
      </c>
      <c r="P213" s="79">
        <v>0</v>
      </c>
      <c r="Q213" s="79">
        <v>0</v>
      </c>
      <c r="S213" s="11" t="e">
        <f t="shared" si="3"/>
        <v>#N/A</v>
      </c>
    </row>
    <row r="214" spans="1:19" ht="15" thickBot="1" x14ac:dyDescent="0.35">
      <c r="A214" s="11">
        <v>264</v>
      </c>
      <c r="B214" s="106" t="s">
        <v>1482</v>
      </c>
      <c r="C214" s="105">
        <f>'DRAFT LIST'!F266</f>
        <v>0</v>
      </c>
      <c r="D214" s="79">
        <v>63</v>
      </c>
      <c r="E214" s="79">
        <v>59</v>
      </c>
      <c r="F214" s="79">
        <v>4</v>
      </c>
      <c r="G214" s="79">
        <v>4</v>
      </c>
      <c r="H214" s="79">
        <v>4.26</v>
      </c>
      <c r="I214" s="79">
        <v>1.35</v>
      </c>
      <c r="J214" s="79">
        <v>30</v>
      </c>
      <c r="K214" s="79">
        <v>62</v>
      </c>
      <c r="L214" s="79">
        <v>23</v>
      </c>
      <c r="M214" s="79">
        <v>16</v>
      </c>
      <c r="N214" s="79">
        <v>12</v>
      </c>
      <c r="O214" s="79">
        <v>12</v>
      </c>
      <c r="P214" s="79">
        <v>0</v>
      </c>
      <c r="Q214" s="79">
        <v>0</v>
      </c>
      <c r="S214" s="11" t="e">
        <f t="shared" si="3"/>
        <v>#N/A</v>
      </c>
    </row>
    <row r="215" spans="1:19" ht="15" thickBot="1" x14ac:dyDescent="0.35">
      <c r="A215" s="11">
        <v>288</v>
      </c>
      <c r="B215" s="106" t="s">
        <v>1587</v>
      </c>
      <c r="C215" s="105">
        <f>'DRAFT LIST'!F290</f>
        <v>0</v>
      </c>
      <c r="D215" s="79">
        <v>72</v>
      </c>
      <c r="E215" s="79">
        <v>59</v>
      </c>
      <c r="F215" s="79">
        <v>4</v>
      </c>
      <c r="G215" s="79">
        <v>5</v>
      </c>
      <c r="H215" s="79">
        <v>4.97</v>
      </c>
      <c r="I215" s="79">
        <v>1.4</v>
      </c>
      <c r="J215" s="79">
        <v>40</v>
      </c>
      <c r="K215" s="79">
        <v>77</v>
      </c>
      <c r="L215" s="79">
        <v>24</v>
      </c>
      <c r="M215" s="79">
        <v>20</v>
      </c>
      <c r="N215" s="79">
        <v>24</v>
      </c>
      <c r="O215" s="79">
        <v>12</v>
      </c>
      <c r="P215" s="79">
        <v>0</v>
      </c>
      <c r="Q215" s="79">
        <v>0</v>
      </c>
      <c r="S215" s="11" t="e">
        <f t="shared" si="3"/>
        <v>#N/A</v>
      </c>
    </row>
    <row r="216" spans="1:19" ht="17.399999999999999" thickBot="1" x14ac:dyDescent="0.35">
      <c r="A216" s="11">
        <v>249</v>
      </c>
      <c r="B216" s="105" t="s">
        <v>1543</v>
      </c>
      <c r="C216" s="105">
        <f>'DRAFT LIST'!F251</f>
        <v>0</v>
      </c>
      <c r="D216" s="80">
        <v>57</v>
      </c>
      <c r="E216" s="80">
        <v>58</v>
      </c>
      <c r="F216" s="80">
        <v>4</v>
      </c>
      <c r="G216" s="80">
        <v>4</v>
      </c>
      <c r="H216" s="80">
        <v>5.21</v>
      </c>
      <c r="I216" s="80">
        <v>1.61</v>
      </c>
      <c r="J216" s="80">
        <v>33</v>
      </c>
      <c r="K216" s="80">
        <v>56</v>
      </c>
      <c r="L216" s="80">
        <v>35</v>
      </c>
      <c r="M216" s="80">
        <v>15</v>
      </c>
      <c r="N216" s="80">
        <v>13</v>
      </c>
      <c r="O216" s="80">
        <v>13</v>
      </c>
      <c r="P216" s="80">
        <v>1</v>
      </c>
      <c r="Q216" s="80">
        <v>0</v>
      </c>
      <c r="S216" s="11" t="e">
        <f t="shared" si="3"/>
        <v>#N/A</v>
      </c>
    </row>
    <row r="217" spans="1:19" ht="15" thickBot="1" x14ac:dyDescent="0.35">
      <c r="A217" s="11">
        <v>251</v>
      </c>
      <c r="B217" s="105" t="s">
        <v>1537</v>
      </c>
      <c r="C217" s="105">
        <f>'DRAFT LIST'!F253</f>
        <v>0</v>
      </c>
      <c r="D217" s="80">
        <v>84</v>
      </c>
      <c r="E217" s="80">
        <v>58</v>
      </c>
      <c r="F217" s="80">
        <v>5</v>
      </c>
      <c r="G217" s="80">
        <v>5</v>
      </c>
      <c r="H217" s="80">
        <v>4.1900000000000004</v>
      </c>
      <c r="I217" s="80">
        <v>1.32</v>
      </c>
      <c r="J217" s="80">
        <v>39</v>
      </c>
      <c r="K217" s="80">
        <v>85</v>
      </c>
      <c r="L217" s="80">
        <v>27</v>
      </c>
      <c r="M217" s="80">
        <v>10</v>
      </c>
      <c r="N217" s="80">
        <v>23</v>
      </c>
      <c r="O217" s="80">
        <v>11</v>
      </c>
      <c r="P217" s="80">
        <v>5</v>
      </c>
      <c r="Q217" s="80">
        <v>0</v>
      </c>
      <c r="S217" s="11" t="e">
        <f t="shared" si="3"/>
        <v>#N/A</v>
      </c>
    </row>
    <row r="218" spans="1:19" ht="15" thickBot="1" x14ac:dyDescent="0.35">
      <c r="A218" s="11">
        <v>298</v>
      </c>
      <c r="B218" s="106" t="s">
        <v>1591</v>
      </c>
      <c r="C218" s="105">
        <f>'DRAFT LIST'!F300</f>
        <v>0</v>
      </c>
      <c r="D218" s="79">
        <v>76</v>
      </c>
      <c r="E218" s="79">
        <v>58</v>
      </c>
      <c r="F218" s="79">
        <v>4</v>
      </c>
      <c r="G218" s="79">
        <v>5</v>
      </c>
      <c r="H218" s="79">
        <v>4.8499999999999996</v>
      </c>
      <c r="I218" s="79">
        <v>1.43</v>
      </c>
      <c r="J218" s="79">
        <v>41</v>
      </c>
      <c r="K218" s="79">
        <v>85</v>
      </c>
      <c r="L218" s="79">
        <v>22</v>
      </c>
      <c r="M218" s="79">
        <v>22</v>
      </c>
      <c r="N218" s="79">
        <v>19</v>
      </c>
      <c r="O218" s="79">
        <v>13</v>
      </c>
      <c r="P218" s="79">
        <v>0</v>
      </c>
      <c r="Q218" s="79">
        <v>0</v>
      </c>
      <c r="S218" s="11" t="e">
        <f t="shared" si="3"/>
        <v>#N/A</v>
      </c>
    </row>
    <row r="219" spans="1:19" ht="15" thickBot="1" x14ac:dyDescent="0.35">
      <c r="A219" s="11">
        <v>307</v>
      </c>
      <c r="B219" s="105" t="s">
        <v>1584</v>
      </c>
      <c r="C219" s="105">
        <f>'DRAFT LIST'!F309</f>
        <v>0</v>
      </c>
      <c r="D219" s="80">
        <v>66</v>
      </c>
      <c r="E219" s="80">
        <v>58</v>
      </c>
      <c r="F219" s="80">
        <v>4</v>
      </c>
      <c r="G219" s="80">
        <v>5</v>
      </c>
      <c r="H219" s="80">
        <v>4.67</v>
      </c>
      <c r="I219" s="80">
        <v>1.42</v>
      </c>
      <c r="J219" s="80">
        <v>34</v>
      </c>
      <c r="K219" s="80">
        <v>66</v>
      </c>
      <c r="L219" s="80">
        <v>28</v>
      </c>
      <c r="M219" s="80">
        <v>19</v>
      </c>
      <c r="N219" s="80">
        <v>13</v>
      </c>
      <c r="O219" s="80">
        <v>12</v>
      </c>
      <c r="P219" s="80">
        <v>0</v>
      </c>
      <c r="Q219" s="80">
        <v>0</v>
      </c>
      <c r="S219" s="11" t="e">
        <f t="shared" si="3"/>
        <v>#N/A</v>
      </c>
    </row>
    <row r="220" spans="1:19" ht="15" thickBot="1" x14ac:dyDescent="0.35">
      <c r="A220" s="11">
        <v>395</v>
      </c>
      <c r="B220" s="105" t="s">
        <v>1686</v>
      </c>
      <c r="C220" s="105">
        <f>'DRAFT LIST'!F397</f>
        <v>0</v>
      </c>
      <c r="D220" s="80">
        <v>73</v>
      </c>
      <c r="E220" s="80">
        <v>58</v>
      </c>
      <c r="F220" s="80">
        <v>4</v>
      </c>
      <c r="G220" s="80">
        <v>6</v>
      </c>
      <c r="H220" s="80">
        <v>5.31</v>
      </c>
      <c r="I220" s="80">
        <v>1.62</v>
      </c>
      <c r="J220" s="80">
        <v>43</v>
      </c>
      <c r="K220" s="80">
        <v>81</v>
      </c>
      <c r="L220" s="80">
        <v>37</v>
      </c>
      <c r="M220" s="80">
        <v>20</v>
      </c>
      <c r="N220" s="80">
        <v>19</v>
      </c>
      <c r="O220" s="80">
        <v>13</v>
      </c>
      <c r="P220" s="80">
        <v>0</v>
      </c>
      <c r="Q220" s="80">
        <v>0</v>
      </c>
      <c r="S220" s="11" t="e">
        <f t="shared" si="3"/>
        <v>#N/A</v>
      </c>
    </row>
    <row r="221" spans="1:19" ht="15" thickBot="1" x14ac:dyDescent="0.35">
      <c r="A221" s="11">
        <v>215</v>
      </c>
      <c r="B221" s="105" t="s">
        <v>1535</v>
      </c>
      <c r="C221" s="105">
        <f>'DRAFT LIST'!F217</f>
        <v>0</v>
      </c>
      <c r="D221" s="80">
        <v>67</v>
      </c>
      <c r="E221" s="80">
        <v>57</v>
      </c>
      <c r="F221" s="80">
        <v>4</v>
      </c>
      <c r="G221" s="80">
        <v>4</v>
      </c>
      <c r="H221" s="80">
        <v>4.47</v>
      </c>
      <c r="I221" s="80">
        <v>1.45</v>
      </c>
      <c r="J221" s="80">
        <v>33</v>
      </c>
      <c r="K221" s="80">
        <v>69</v>
      </c>
      <c r="L221" s="80">
        <v>28</v>
      </c>
      <c r="M221" s="80">
        <v>13</v>
      </c>
      <c r="N221" s="80">
        <v>37</v>
      </c>
      <c r="O221" s="80">
        <v>8</v>
      </c>
      <c r="P221" s="80">
        <v>2</v>
      </c>
      <c r="Q221" s="80">
        <v>0</v>
      </c>
      <c r="S221" s="11" t="e">
        <f t="shared" si="3"/>
        <v>#N/A</v>
      </c>
    </row>
    <row r="222" spans="1:19" ht="15" thickBot="1" x14ac:dyDescent="0.35">
      <c r="A222" s="11">
        <v>220</v>
      </c>
      <c r="B222" s="106" t="s">
        <v>1541</v>
      </c>
      <c r="C222" s="105">
        <f>'DRAFT LIST'!F222</f>
        <v>0</v>
      </c>
      <c r="D222" s="79">
        <v>66</v>
      </c>
      <c r="E222" s="79">
        <v>57</v>
      </c>
      <c r="F222" s="79">
        <v>4</v>
      </c>
      <c r="G222" s="79">
        <v>3</v>
      </c>
      <c r="H222" s="79">
        <v>4.18</v>
      </c>
      <c r="I222" s="79">
        <v>1.3</v>
      </c>
      <c r="J222" s="79">
        <v>31</v>
      </c>
      <c r="K222" s="79">
        <v>68</v>
      </c>
      <c r="L222" s="79">
        <v>19</v>
      </c>
      <c r="M222" s="79">
        <v>16</v>
      </c>
      <c r="N222" s="79">
        <v>13</v>
      </c>
      <c r="O222" s="79">
        <v>13</v>
      </c>
      <c r="P222" s="79">
        <v>1</v>
      </c>
      <c r="Q222" s="79">
        <v>0</v>
      </c>
      <c r="S222" s="11" t="e">
        <f t="shared" si="3"/>
        <v>#N/A</v>
      </c>
    </row>
    <row r="223" spans="1:19" ht="15" thickBot="1" x14ac:dyDescent="0.35">
      <c r="A223" s="11">
        <v>287</v>
      </c>
      <c r="B223" s="105" t="s">
        <v>1570</v>
      </c>
      <c r="C223" s="105">
        <f>'DRAFT LIST'!F289</f>
        <v>0</v>
      </c>
      <c r="D223" s="80">
        <v>78</v>
      </c>
      <c r="E223" s="80">
        <v>57</v>
      </c>
      <c r="F223" s="80">
        <v>4</v>
      </c>
      <c r="G223" s="80">
        <v>5</v>
      </c>
      <c r="H223" s="80">
        <v>4.5999999999999996</v>
      </c>
      <c r="I223" s="80">
        <v>1.37</v>
      </c>
      <c r="J223" s="80">
        <v>40</v>
      </c>
      <c r="K223" s="80">
        <v>84</v>
      </c>
      <c r="L223" s="80">
        <v>22</v>
      </c>
      <c r="M223" s="80">
        <v>20</v>
      </c>
      <c r="N223" s="80">
        <v>19</v>
      </c>
      <c r="O223" s="80">
        <v>14</v>
      </c>
      <c r="P223" s="80">
        <v>0</v>
      </c>
      <c r="Q223" s="80">
        <v>0</v>
      </c>
      <c r="S223" s="11" t="e">
        <f t="shared" si="3"/>
        <v>#N/A</v>
      </c>
    </row>
    <row r="224" spans="1:19" ht="15" thickBot="1" x14ac:dyDescent="0.35">
      <c r="A224" s="11">
        <v>291</v>
      </c>
      <c r="B224" s="105" t="s">
        <v>1589</v>
      </c>
      <c r="C224" s="105">
        <f>'DRAFT LIST'!F293</f>
        <v>0</v>
      </c>
      <c r="D224" s="80">
        <v>91</v>
      </c>
      <c r="E224" s="80">
        <v>57</v>
      </c>
      <c r="F224" s="80">
        <v>5</v>
      </c>
      <c r="G224" s="80">
        <v>6</v>
      </c>
      <c r="H224" s="80">
        <v>4.8899999999999997</v>
      </c>
      <c r="I224" s="80">
        <v>1.41</v>
      </c>
      <c r="J224" s="80">
        <v>50</v>
      </c>
      <c r="K224" s="80">
        <v>104</v>
      </c>
      <c r="L224" s="80">
        <v>25</v>
      </c>
      <c r="M224" s="80">
        <v>16</v>
      </c>
      <c r="N224" s="80">
        <v>19</v>
      </c>
      <c r="O224" s="80">
        <v>15</v>
      </c>
      <c r="P224" s="80">
        <v>6</v>
      </c>
      <c r="Q224" s="80">
        <v>0</v>
      </c>
      <c r="S224" s="11" t="e">
        <f t="shared" si="3"/>
        <v>#N/A</v>
      </c>
    </row>
    <row r="225" spans="1:19" ht="15" thickBot="1" x14ac:dyDescent="0.35">
      <c r="A225" s="11">
        <v>160</v>
      </c>
      <c r="B225" s="106" t="s">
        <v>1445</v>
      </c>
      <c r="C225" s="105">
        <f>'DRAFT LIST'!F162</f>
        <v>0</v>
      </c>
      <c r="D225" s="79">
        <v>66</v>
      </c>
      <c r="E225" s="79">
        <v>56</v>
      </c>
      <c r="F225" s="79">
        <v>3</v>
      </c>
      <c r="G225" s="79">
        <v>6</v>
      </c>
      <c r="H225" s="79">
        <v>4.8099999999999996</v>
      </c>
      <c r="I225" s="79">
        <v>1.38</v>
      </c>
      <c r="J225" s="79">
        <v>35</v>
      </c>
      <c r="K225" s="79">
        <v>66</v>
      </c>
      <c r="L225" s="79">
        <v>24</v>
      </c>
      <c r="M225" s="79">
        <v>17</v>
      </c>
      <c r="N225" s="79">
        <v>18</v>
      </c>
      <c r="O225" s="79">
        <v>8</v>
      </c>
      <c r="P225" s="79">
        <v>4</v>
      </c>
      <c r="Q225" s="79">
        <v>0</v>
      </c>
      <c r="S225" s="11" t="e">
        <f t="shared" si="3"/>
        <v>#N/A</v>
      </c>
    </row>
    <row r="226" spans="1:19" ht="15" thickBot="1" x14ac:dyDescent="0.35">
      <c r="A226" s="11">
        <v>175</v>
      </c>
      <c r="B226" s="105" t="s">
        <v>1472</v>
      </c>
      <c r="C226" s="105" t="str">
        <f>'DRAFT LIST'!F177</f>
        <v>Jeanmar Gomez (PHI - RP) </v>
      </c>
      <c r="D226" s="80">
        <v>69</v>
      </c>
      <c r="E226" s="80">
        <v>56</v>
      </c>
      <c r="F226" s="80">
        <v>4</v>
      </c>
      <c r="G226" s="80">
        <v>4</v>
      </c>
      <c r="H226" s="80">
        <v>3.92</v>
      </c>
      <c r="I226" s="80">
        <v>1.25</v>
      </c>
      <c r="J226" s="80">
        <v>30</v>
      </c>
      <c r="K226" s="80">
        <v>70</v>
      </c>
      <c r="L226" s="80">
        <v>17</v>
      </c>
      <c r="M226" s="80">
        <v>9</v>
      </c>
      <c r="N226" s="80">
        <v>12</v>
      </c>
      <c r="O226" s="80">
        <v>12</v>
      </c>
      <c r="P226" s="80">
        <v>4</v>
      </c>
      <c r="Q226" s="80">
        <v>0</v>
      </c>
      <c r="S226" s="11" t="e">
        <f t="shared" si="3"/>
        <v>#N/A</v>
      </c>
    </row>
    <row r="227" spans="1:19" ht="15" thickBot="1" x14ac:dyDescent="0.35">
      <c r="A227" s="11">
        <v>206</v>
      </c>
      <c r="B227" s="106" t="s">
        <v>1511</v>
      </c>
      <c r="C227" s="105">
        <f>'DRAFT LIST'!F208</f>
        <v>0</v>
      </c>
      <c r="D227" s="79">
        <v>77</v>
      </c>
      <c r="E227" s="79">
        <v>55</v>
      </c>
      <c r="F227" s="79">
        <v>4</v>
      </c>
      <c r="G227" s="79">
        <v>5</v>
      </c>
      <c r="H227" s="79">
        <v>4.7300000000000004</v>
      </c>
      <c r="I227" s="79">
        <v>1.36</v>
      </c>
      <c r="J227" s="79">
        <v>40</v>
      </c>
      <c r="K227" s="79">
        <v>84</v>
      </c>
      <c r="L227" s="79">
        <v>20</v>
      </c>
      <c r="M227" s="79">
        <v>10</v>
      </c>
      <c r="N227" s="79">
        <v>28</v>
      </c>
      <c r="O227" s="79">
        <v>11</v>
      </c>
      <c r="P227" s="79">
        <v>7</v>
      </c>
      <c r="Q227" s="79">
        <v>0</v>
      </c>
      <c r="S227" s="11" t="e">
        <f t="shared" si="3"/>
        <v>#N/A</v>
      </c>
    </row>
    <row r="228" spans="1:19" ht="17.399999999999999" thickBot="1" x14ac:dyDescent="0.35">
      <c r="A228" s="11">
        <v>270</v>
      </c>
      <c r="B228" s="106" t="s">
        <v>1560</v>
      </c>
      <c r="C228" s="105">
        <f>'DRAFT LIST'!F272</f>
        <v>0</v>
      </c>
      <c r="D228" s="79">
        <v>62</v>
      </c>
      <c r="E228" s="79">
        <v>55</v>
      </c>
      <c r="F228" s="79">
        <v>4</v>
      </c>
      <c r="G228" s="79">
        <v>4</v>
      </c>
      <c r="H228" s="79">
        <v>4.3499999999999996</v>
      </c>
      <c r="I228" s="79">
        <v>1.35</v>
      </c>
      <c r="J228" s="79">
        <v>30</v>
      </c>
      <c r="K228" s="79">
        <v>62</v>
      </c>
      <c r="L228" s="79">
        <v>21</v>
      </c>
      <c r="M228" s="79">
        <v>10</v>
      </c>
      <c r="N228" s="79">
        <v>12</v>
      </c>
      <c r="O228" s="79">
        <v>12</v>
      </c>
      <c r="P228" s="79">
        <v>2</v>
      </c>
      <c r="Q228" s="79">
        <v>0</v>
      </c>
      <c r="S228" s="11" t="e">
        <f t="shared" si="3"/>
        <v>#N/A</v>
      </c>
    </row>
    <row r="229" spans="1:19" ht="15" thickBot="1" x14ac:dyDescent="0.35">
      <c r="A229" s="11">
        <v>183</v>
      </c>
      <c r="B229" s="105" t="s">
        <v>1473</v>
      </c>
      <c r="C229" s="105">
        <f>'DRAFT LIST'!F185</f>
        <v>0</v>
      </c>
      <c r="D229" s="80">
        <v>78</v>
      </c>
      <c r="E229" s="80">
        <v>54</v>
      </c>
      <c r="F229" s="80">
        <v>4</v>
      </c>
      <c r="G229" s="80">
        <v>6</v>
      </c>
      <c r="H229" s="80">
        <v>4.68</v>
      </c>
      <c r="I229" s="80">
        <v>1.38</v>
      </c>
      <c r="J229" s="80">
        <v>41</v>
      </c>
      <c r="K229" s="80">
        <v>82</v>
      </c>
      <c r="L229" s="80">
        <v>26</v>
      </c>
      <c r="M229" s="80">
        <v>10</v>
      </c>
      <c r="N229" s="80">
        <v>30</v>
      </c>
      <c r="O229" s="80">
        <v>10</v>
      </c>
      <c r="P229" s="80">
        <v>7</v>
      </c>
      <c r="Q229" s="80">
        <v>0</v>
      </c>
      <c r="S229" s="11" t="e">
        <f t="shared" si="3"/>
        <v>#N/A</v>
      </c>
    </row>
    <row r="230" spans="1:19" ht="15" thickBot="1" x14ac:dyDescent="0.35">
      <c r="A230" s="11">
        <v>262</v>
      </c>
      <c r="B230" s="106" t="s">
        <v>1718</v>
      </c>
      <c r="C230" s="105">
        <f>'DRAFT LIST'!F264</f>
        <v>0</v>
      </c>
      <c r="D230" s="79">
        <v>75</v>
      </c>
      <c r="E230" s="79">
        <v>54</v>
      </c>
      <c r="F230" s="79">
        <v>4</v>
      </c>
      <c r="G230" s="79">
        <v>5</v>
      </c>
      <c r="H230" s="79">
        <v>4.66</v>
      </c>
      <c r="I230" s="79">
        <v>1.32</v>
      </c>
      <c r="J230" s="79">
        <v>39</v>
      </c>
      <c r="K230" s="79">
        <v>81</v>
      </c>
      <c r="L230" s="79">
        <v>18</v>
      </c>
      <c r="M230" s="79">
        <v>21</v>
      </c>
      <c r="N230" s="79">
        <v>14</v>
      </c>
      <c r="O230" s="79">
        <v>14</v>
      </c>
      <c r="P230" s="79">
        <v>1</v>
      </c>
      <c r="Q230" s="79">
        <v>0</v>
      </c>
      <c r="S230" s="11" t="e">
        <f t="shared" si="3"/>
        <v>#N/A</v>
      </c>
    </row>
    <row r="231" spans="1:19" ht="17.399999999999999" thickBot="1" x14ac:dyDescent="0.35">
      <c r="A231" s="11">
        <v>336</v>
      </c>
      <c r="B231" s="106" t="s">
        <v>3095</v>
      </c>
      <c r="C231" s="105">
        <f>'DRAFT LIST'!F338</f>
        <v>0</v>
      </c>
      <c r="D231" s="79">
        <v>94</v>
      </c>
      <c r="E231" s="79">
        <v>54</v>
      </c>
      <c r="F231" s="79">
        <v>6</v>
      </c>
      <c r="G231" s="79">
        <v>7</v>
      </c>
      <c r="H231" s="79">
        <v>5.21</v>
      </c>
      <c r="I231" s="79">
        <v>1.46</v>
      </c>
      <c r="J231" s="79">
        <v>55</v>
      </c>
      <c r="K231" s="79">
        <v>113</v>
      </c>
      <c r="L231" s="79">
        <v>25</v>
      </c>
      <c r="M231" s="79">
        <v>15</v>
      </c>
      <c r="N231" s="79">
        <v>17</v>
      </c>
      <c r="O231" s="79">
        <v>16</v>
      </c>
      <c r="P231" s="79">
        <v>0</v>
      </c>
      <c r="Q231" s="79">
        <v>0</v>
      </c>
      <c r="S231" s="11" t="e">
        <f t="shared" si="3"/>
        <v>#N/A</v>
      </c>
    </row>
    <row r="232" spans="1:19" ht="15" thickBot="1" x14ac:dyDescent="0.35">
      <c r="A232" s="11">
        <v>368</v>
      </c>
      <c r="B232" s="106" t="s">
        <v>3103</v>
      </c>
      <c r="C232" s="105">
        <f>'DRAFT LIST'!F370</f>
        <v>0</v>
      </c>
      <c r="D232" s="79">
        <v>68</v>
      </c>
      <c r="E232" s="79">
        <v>54</v>
      </c>
      <c r="F232" s="79">
        <v>3</v>
      </c>
      <c r="G232" s="79">
        <v>4</v>
      </c>
      <c r="H232" s="79">
        <v>5.25</v>
      </c>
      <c r="I232" s="79">
        <v>1.51</v>
      </c>
      <c r="J232" s="79">
        <v>40</v>
      </c>
      <c r="K232" s="79">
        <v>73</v>
      </c>
      <c r="L232" s="79">
        <v>30</v>
      </c>
      <c r="M232" s="79">
        <v>11</v>
      </c>
      <c r="N232" s="79">
        <v>22</v>
      </c>
      <c r="O232" s="79">
        <v>8</v>
      </c>
      <c r="P232" s="79">
        <v>3</v>
      </c>
      <c r="Q232" s="79">
        <v>0</v>
      </c>
      <c r="S232" s="11" t="e">
        <f t="shared" si="3"/>
        <v>#N/A</v>
      </c>
    </row>
    <row r="233" spans="1:19" ht="15" thickBot="1" x14ac:dyDescent="0.35">
      <c r="A233" s="11">
        <v>403</v>
      </c>
      <c r="B233" s="105" t="s">
        <v>1678</v>
      </c>
      <c r="C233" s="105">
        <f>'DRAFT LIST'!F405</f>
        <v>0</v>
      </c>
      <c r="D233" s="80">
        <v>72</v>
      </c>
      <c r="E233" s="80">
        <v>54</v>
      </c>
      <c r="F233" s="80">
        <v>4</v>
      </c>
      <c r="G233" s="80">
        <v>6</v>
      </c>
      <c r="H233" s="80">
        <v>5.0999999999999996</v>
      </c>
      <c r="I233" s="80">
        <v>1.58</v>
      </c>
      <c r="J233" s="80">
        <v>41</v>
      </c>
      <c r="K233" s="80">
        <v>79</v>
      </c>
      <c r="L233" s="80">
        <v>34</v>
      </c>
      <c r="M233" s="80">
        <v>16</v>
      </c>
      <c r="N233" s="80">
        <v>13</v>
      </c>
      <c r="O233" s="80">
        <v>13</v>
      </c>
      <c r="P233" s="80">
        <v>1</v>
      </c>
      <c r="Q233" s="80">
        <v>0</v>
      </c>
      <c r="S233" s="11" t="e">
        <f t="shared" si="3"/>
        <v>#N/A</v>
      </c>
    </row>
    <row r="234" spans="1:19" ht="15" thickBot="1" x14ac:dyDescent="0.35">
      <c r="A234" s="11">
        <v>178</v>
      </c>
      <c r="B234" s="106" t="s">
        <v>1466</v>
      </c>
      <c r="C234" s="105">
        <f>'DRAFT LIST'!F180</f>
        <v>0</v>
      </c>
      <c r="D234" s="79">
        <v>71</v>
      </c>
      <c r="E234" s="79">
        <v>53</v>
      </c>
      <c r="F234" s="79">
        <v>3</v>
      </c>
      <c r="G234" s="79">
        <v>4</v>
      </c>
      <c r="H234" s="79">
        <v>4.62</v>
      </c>
      <c r="I234" s="79">
        <v>1.35</v>
      </c>
      <c r="J234" s="79">
        <v>36</v>
      </c>
      <c r="K234" s="79">
        <v>76</v>
      </c>
      <c r="L234" s="79">
        <v>20</v>
      </c>
      <c r="M234" s="79">
        <v>11</v>
      </c>
      <c r="N234" s="79">
        <v>12</v>
      </c>
      <c r="O234" s="79">
        <v>11</v>
      </c>
      <c r="P234" s="79">
        <v>4</v>
      </c>
      <c r="Q234" s="79">
        <v>0</v>
      </c>
      <c r="S234" s="11" t="e">
        <f t="shared" si="3"/>
        <v>#N/A</v>
      </c>
    </row>
    <row r="235" spans="1:19" ht="17.399999999999999" thickBot="1" x14ac:dyDescent="0.35">
      <c r="A235" s="11">
        <v>343</v>
      </c>
      <c r="B235" s="105" t="s">
        <v>1628</v>
      </c>
      <c r="C235" s="105">
        <f>'DRAFT LIST'!F345</f>
        <v>0</v>
      </c>
      <c r="D235" s="80">
        <v>61</v>
      </c>
      <c r="E235" s="80">
        <v>53</v>
      </c>
      <c r="F235" s="80">
        <v>4</v>
      </c>
      <c r="G235" s="80">
        <v>5</v>
      </c>
      <c r="H235" s="80">
        <v>5.15</v>
      </c>
      <c r="I235" s="80">
        <v>1.54</v>
      </c>
      <c r="J235" s="80">
        <v>35</v>
      </c>
      <c r="K235" s="80">
        <v>65</v>
      </c>
      <c r="L235" s="80">
        <v>29</v>
      </c>
      <c r="M235" s="80">
        <v>17</v>
      </c>
      <c r="N235" s="80">
        <v>12</v>
      </c>
      <c r="O235" s="80">
        <v>12</v>
      </c>
      <c r="P235" s="80">
        <v>1</v>
      </c>
      <c r="Q235" s="80">
        <v>0</v>
      </c>
      <c r="S235" s="11" t="e">
        <f t="shared" si="3"/>
        <v>#N/A</v>
      </c>
    </row>
    <row r="236" spans="1:19" ht="17.399999999999999" thickBot="1" x14ac:dyDescent="0.35">
      <c r="A236" s="11">
        <v>174</v>
      </c>
      <c r="B236" s="106" t="s">
        <v>1460</v>
      </c>
      <c r="C236" s="105" t="str">
        <f>'DRAFT LIST'!F176</f>
        <v>Julio Urias (LAD - SP) </v>
      </c>
      <c r="D236" s="79">
        <v>56</v>
      </c>
      <c r="E236" s="79">
        <v>52</v>
      </c>
      <c r="F236" s="79">
        <v>3</v>
      </c>
      <c r="G236" s="79">
        <v>3</v>
      </c>
      <c r="H236" s="79">
        <v>4.53</v>
      </c>
      <c r="I236" s="79">
        <v>1.42</v>
      </c>
      <c r="J236" s="79">
        <v>28</v>
      </c>
      <c r="K236" s="79">
        <v>58</v>
      </c>
      <c r="L236" s="79">
        <v>22</v>
      </c>
      <c r="M236" s="79">
        <v>11</v>
      </c>
      <c r="N236" s="79">
        <v>25</v>
      </c>
      <c r="O236" s="79">
        <v>9</v>
      </c>
      <c r="P236" s="79">
        <v>2</v>
      </c>
      <c r="Q236" s="79">
        <v>0</v>
      </c>
      <c r="S236" s="11" t="e">
        <f t="shared" si="3"/>
        <v>#N/A</v>
      </c>
    </row>
    <row r="237" spans="1:19" ht="15" thickBot="1" x14ac:dyDescent="0.35">
      <c r="A237" s="11">
        <v>185</v>
      </c>
      <c r="B237" s="105" t="s">
        <v>1478</v>
      </c>
      <c r="C237" s="105" t="str">
        <f>'DRAFT LIST'!F187</f>
        <v>Aaron Nola (PHI - SP) </v>
      </c>
      <c r="D237" s="80">
        <v>79</v>
      </c>
      <c r="E237" s="80">
        <v>52</v>
      </c>
      <c r="F237" s="80">
        <v>4</v>
      </c>
      <c r="G237" s="80">
        <v>6</v>
      </c>
      <c r="H237" s="80">
        <v>4.63</v>
      </c>
      <c r="I237" s="80">
        <v>1.46</v>
      </c>
      <c r="J237" s="80">
        <v>41</v>
      </c>
      <c r="K237" s="80">
        <v>84</v>
      </c>
      <c r="L237" s="80">
        <v>31</v>
      </c>
      <c r="M237" s="80">
        <v>9</v>
      </c>
      <c r="N237" s="80">
        <v>14</v>
      </c>
      <c r="O237" s="80">
        <v>11</v>
      </c>
      <c r="P237" s="80">
        <v>10</v>
      </c>
      <c r="Q237" s="80">
        <v>1</v>
      </c>
      <c r="S237" s="11" t="e">
        <f t="shared" si="3"/>
        <v>#N/A</v>
      </c>
    </row>
    <row r="238" spans="1:19" ht="17.399999999999999" thickBot="1" x14ac:dyDescent="0.35">
      <c r="A238" s="11">
        <v>225</v>
      </c>
      <c r="B238" s="105" t="s">
        <v>1504</v>
      </c>
      <c r="C238" s="105">
        <f>'DRAFT LIST'!F227</f>
        <v>0</v>
      </c>
      <c r="D238" s="80">
        <v>61</v>
      </c>
      <c r="E238" s="80">
        <v>52</v>
      </c>
      <c r="F238" s="80">
        <v>4</v>
      </c>
      <c r="G238" s="80">
        <v>4</v>
      </c>
      <c r="H238" s="80">
        <v>4.54</v>
      </c>
      <c r="I238" s="80">
        <v>1.44</v>
      </c>
      <c r="J238" s="80">
        <v>31</v>
      </c>
      <c r="K238" s="80">
        <v>66</v>
      </c>
      <c r="L238" s="80">
        <v>21</v>
      </c>
      <c r="M238" s="80">
        <v>13</v>
      </c>
      <c r="N238" s="80">
        <v>13</v>
      </c>
      <c r="O238" s="80">
        <v>8</v>
      </c>
      <c r="P238" s="80">
        <v>5</v>
      </c>
      <c r="Q238" s="80">
        <v>0</v>
      </c>
      <c r="S238" s="11" t="e">
        <f t="shared" si="3"/>
        <v>#N/A</v>
      </c>
    </row>
    <row r="239" spans="1:19" ht="15" thickBot="1" x14ac:dyDescent="0.35">
      <c r="A239" s="11">
        <v>229</v>
      </c>
      <c r="B239" s="105" t="s">
        <v>1516</v>
      </c>
      <c r="C239" s="105">
        <f>'DRAFT LIST'!F231</f>
        <v>0</v>
      </c>
      <c r="D239" s="80">
        <v>68</v>
      </c>
      <c r="E239" s="80">
        <v>52</v>
      </c>
      <c r="F239" s="80">
        <v>4</v>
      </c>
      <c r="G239" s="80">
        <v>4</v>
      </c>
      <c r="H239" s="80">
        <v>4.0199999999999996</v>
      </c>
      <c r="I239" s="80">
        <v>1.27</v>
      </c>
      <c r="J239" s="80">
        <v>30</v>
      </c>
      <c r="K239" s="80">
        <v>67</v>
      </c>
      <c r="L239" s="80">
        <v>20</v>
      </c>
      <c r="M239" s="80">
        <v>8</v>
      </c>
      <c r="N239" s="80">
        <v>28</v>
      </c>
      <c r="O239" s="80">
        <v>6</v>
      </c>
      <c r="P239" s="80">
        <v>2</v>
      </c>
      <c r="Q239" s="80">
        <v>0</v>
      </c>
      <c r="S239" s="11" t="e">
        <f t="shared" si="3"/>
        <v>#N/A</v>
      </c>
    </row>
    <row r="240" spans="1:19" ht="15" thickBot="1" x14ac:dyDescent="0.35">
      <c r="A240" s="11">
        <v>231</v>
      </c>
      <c r="B240" s="105" t="s">
        <v>1532</v>
      </c>
      <c r="C240" s="105">
        <f>'DRAFT LIST'!F233</f>
        <v>0</v>
      </c>
      <c r="D240" s="80">
        <v>80</v>
      </c>
      <c r="E240" s="80">
        <v>52</v>
      </c>
      <c r="F240" s="80">
        <v>4</v>
      </c>
      <c r="G240" s="80">
        <v>5</v>
      </c>
      <c r="H240" s="80">
        <v>5.16</v>
      </c>
      <c r="I240" s="80">
        <v>1.42</v>
      </c>
      <c r="J240" s="80">
        <v>46</v>
      </c>
      <c r="K240" s="80">
        <v>87</v>
      </c>
      <c r="L240" s="80">
        <v>26</v>
      </c>
      <c r="M240" s="80">
        <v>13</v>
      </c>
      <c r="N240" s="80">
        <v>14</v>
      </c>
      <c r="O240" s="80">
        <v>14</v>
      </c>
      <c r="P240" s="80">
        <v>5</v>
      </c>
      <c r="Q240" s="80">
        <v>0</v>
      </c>
      <c r="S240" s="11" t="e">
        <f t="shared" si="3"/>
        <v>#N/A</v>
      </c>
    </row>
    <row r="241" spans="1:19" ht="17.399999999999999" thickBot="1" x14ac:dyDescent="0.35">
      <c r="A241" s="11">
        <v>236</v>
      </c>
      <c r="B241" s="106" t="s">
        <v>1528</v>
      </c>
      <c r="C241" s="105">
        <f>'DRAFT LIST'!F238</f>
        <v>0</v>
      </c>
      <c r="D241" s="79">
        <v>58</v>
      </c>
      <c r="E241" s="79">
        <v>52</v>
      </c>
      <c r="F241" s="79">
        <v>3</v>
      </c>
      <c r="G241" s="79">
        <v>5</v>
      </c>
      <c r="H241" s="79">
        <v>5.58</v>
      </c>
      <c r="I241" s="79">
        <v>1.56</v>
      </c>
      <c r="J241" s="79">
        <v>36</v>
      </c>
      <c r="K241" s="79">
        <v>59</v>
      </c>
      <c r="L241" s="79">
        <v>32</v>
      </c>
      <c r="M241" s="79">
        <v>10</v>
      </c>
      <c r="N241" s="79">
        <v>19</v>
      </c>
      <c r="O241" s="79">
        <v>9</v>
      </c>
      <c r="P241" s="79">
        <v>5</v>
      </c>
      <c r="Q241" s="79">
        <v>0</v>
      </c>
      <c r="S241" s="11" t="e">
        <f t="shared" si="3"/>
        <v>#N/A</v>
      </c>
    </row>
    <row r="242" spans="1:19" ht="15" thickBot="1" x14ac:dyDescent="0.35">
      <c r="A242" s="11">
        <v>301</v>
      </c>
      <c r="B242" s="105" t="s">
        <v>3088</v>
      </c>
      <c r="C242" s="105">
        <f>'DRAFT LIST'!F303</f>
        <v>0</v>
      </c>
      <c r="D242" s="80">
        <v>69</v>
      </c>
      <c r="E242" s="80">
        <v>52</v>
      </c>
      <c r="F242" s="80">
        <v>4</v>
      </c>
      <c r="G242" s="80">
        <v>5</v>
      </c>
      <c r="H242" s="80">
        <v>4.67</v>
      </c>
      <c r="I242" s="80">
        <v>1.37</v>
      </c>
      <c r="J242" s="80">
        <v>36</v>
      </c>
      <c r="K242" s="80">
        <v>72</v>
      </c>
      <c r="L242" s="80">
        <v>23</v>
      </c>
      <c r="M242" s="80">
        <v>19</v>
      </c>
      <c r="N242" s="80">
        <v>17</v>
      </c>
      <c r="O242" s="80">
        <v>12</v>
      </c>
      <c r="P242" s="80">
        <v>0</v>
      </c>
      <c r="Q242" s="80">
        <v>0</v>
      </c>
      <c r="S242" s="11" t="e">
        <f t="shared" si="3"/>
        <v>#N/A</v>
      </c>
    </row>
    <row r="243" spans="1:19" ht="15" thickBot="1" x14ac:dyDescent="0.35">
      <c r="A243" s="11">
        <v>364</v>
      </c>
      <c r="B243" s="106" t="s">
        <v>3101</v>
      </c>
      <c r="C243" s="105">
        <f>'DRAFT LIST'!F366</f>
        <v>0</v>
      </c>
      <c r="D243" s="79">
        <v>52</v>
      </c>
      <c r="E243" s="79">
        <v>52</v>
      </c>
      <c r="F243" s="79">
        <v>3</v>
      </c>
      <c r="G243" s="79">
        <v>4</v>
      </c>
      <c r="H243" s="79">
        <v>4.7</v>
      </c>
      <c r="I243" s="79">
        <v>1.59</v>
      </c>
      <c r="J243" s="79">
        <v>27</v>
      </c>
      <c r="K243" s="79">
        <v>49</v>
      </c>
      <c r="L243" s="79">
        <v>34</v>
      </c>
      <c r="M243" s="79">
        <v>12</v>
      </c>
      <c r="N243" s="79">
        <v>16</v>
      </c>
      <c r="O243" s="79">
        <v>11</v>
      </c>
      <c r="P243" s="79">
        <v>0</v>
      </c>
      <c r="Q243" s="79">
        <v>0</v>
      </c>
      <c r="S243" s="11" t="e">
        <f t="shared" si="3"/>
        <v>#N/A</v>
      </c>
    </row>
    <row r="244" spans="1:19" ht="15" thickBot="1" x14ac:dyDescent="0.35">
      <c r="A244" s="11">
        <v>197</v>
      </c>
      <c r="B244" s="105" t="s">
        <v>1490</v>
      </c>
      <c r="C244" s="105" t="str">
        <f>'DRAFT LIST'!F199</f>
        <v>James Paxton (SEA - SP) </v>
      </c>
      <c r="D244" s="80">
        <v>64</v>
      </c>
      <c r="E244" s="80">
        <v>51</v>
      </c>
      <c r="F244" s="80">
        <v>3</v>
      </c>
      <c r="G244" s="80">
        <v>5</v>
      </c>
      <c r="H244" s="80">
        <v>4.9800000000000004</v>
      </c>
      <c r="I244" s="80">
        <v>1.37</v>
      </c>
      <c r="J244" s="80">
        <v>35</v>
      </c>
      <c r="K244" s="80">
        <v>70</v>
      </c>
      <c r="L244" s="80">
        <v>17</v>
      </c>
      <c r="M244" s="80">
        <v>11</v>
      </c>
      <c r="N244" s="80">
        <v>19</v>
      </c>
      <c r="O244" s="80">
        <v>9</v>
      </c>
      <c r="P244" s="80">
        <v>6</v>
      </c>
      <c r="Q244" s="80">
        <v>0</v>
      </c>
      <c r="S244" s="11" t="e">
        <f t="shared" si="3"/>
        <v>#N/A</v>
      </c>
    </row>
    <row r="245" spans="1:19" ht="15" thickBot="1" x14ac:dyDescent="0.35">
      <c r="A245" s="11">
        <v>199</v>
      </c>
      <c r="B245" s="105" t="s">
        <v>1491</v>
      </c>
      <c r="C245" s="105" t="str">
        <f>'DRAFT LIST'!F201</f>
        <v>Brandon Maurer (SD - RP) </v>
      </c>
      <c r="D245" s="80">
        <v>77</v>
      </c>
      <c r="E245" s="80">
        <v>51</v>
      </c>
      <c r="F245" s="80">
        <v>4</v>
      </c>
      <c r="G245" s="80">
        <v>6</v>
      </c>
      <c r="H245" s="80">
        <v>4.67</v>
      </c>
      <c r="I245" s="80">
        <v>1.29</v>
      </c>
      <c r="J245" s="80">
        <v>40</v>
      </c>
      <c r="K245" s="80">
        <v>80</v>
      </c>
      <c r="L245" s="80">
        <v>19</v>
      </c>
      <c r="M245" s="80">
        <v>12</v>
      </c>
      <c r="N245" s="80">
        <v>15</v>
      </c>
      <c r="O245" s="80">
        <v>11</v>
      </c>
      <c r="P245" s="80">
        <v>7</v>
      </c>
      <c r="Q245" s="80">
        <v>3</v>
      </c>
      <c r="S245" s="11" t="e">
        <f t="shared" si="3"/>
        <v>#N/A</v>
      </c>
    </row>
    <row r="246" spans="1:19" ht="15" thickBot="1" x14ac:dyDescent="0.35">
      <c r="A246" s="11">
        <v>242</v>
      </c>
      <c r="B246" s="106" t="s">
        <v>1534</v>
      </c>
      <c r="C246" s="105">
        <f>'DRAFT LIST'!F244</f>
        <v>0</v>
      </c>
      <c r="D246" s="79">
        <v>65</v>
      </c>
      <c r="E246" s="79">
        <v>51</v>
      </c>
      <c r="F246" s="79">
        <v>3</v>
      </c>
      <c r="G246" s="79">
        <v>4</v>
      </c>
      <c r="H246" s="79">
        <v>4.42</v>
      </c>
      <c r="I246" s="79">
        <v>1.32</v>
      </c>
      <c r="J246" s="79">
        <v>32</v>
      </c>
      <c r="K246" s="79">
        <v>67</v>
      </c>
      <c r="L246" s="79">
        <v>19</v>
      </c>
      <c r="M246" s="79">
        <v>14</v>
      </c>
      <c r="N246" s="79">
        <v>25</v>
      </c>
      <c r="O246" s="79">
        <v>10</v>
      </c>
      <c r="P246" s="79">
        <v>2</v>
      </c>
      <c r="Q246" s="79">
        <v>0</v>
      </c>
      <c r="S246" s="11" t="e">
        <f t="shared" si="3"/>
        <v>#N/A</v>
      </c>
    </row>
    <row r="247" spans="1:19" ht="17.399999999999999" thickBot="1" x14ac:dyDescent="0.35">
      <c r="A247" s="11">
        <v>261</v>
      </c>
      <c r="B247" s="105" t="s">
        <v>3077</v>
      </c>
      <c r="C247" s="105">
        <f>'DRAFT LIST'!F263</f>
        <v>0</v>
      </c>
      <c r="D247" s="80">
        <v>48</v>
      </c>
      <c r="E247" s="80">
        <v>51</v>
      </c>
      <c r="F247" s="80">
        <v>3</v>
      </c>
      <c r="G247" s="80">
        <v>3</v>
      </c>
      <c r="H247" s="80">
        <v>4.08</v>
      </c>
      <c r="I247" s="80">
        <v>1.32</v>
      </c>
      <c r="J247" s="80">
        <v>22</v>
      </c>
      <c r="K247" s="80">
        <v>44</v>
      </c>
      <c r="L247" s="80">
        <v>20</v>
      </c>
      <c r="M247" s="80">
        <v>9</v>
      </c>
      <c r="N247" s="80">
        <v>29</v>
      </c>
      <c r="O247" s="80">
        <v>3</v>
      </c>
      <c r="P247" s="80">
        <v>0</v>
      </c>
      <c r="Q247" s="80">
        <v>0</v>
      </c>
      <c r="S247" s="11" t="e">
        <f t="shared" si="3"/>
        <v>#N/A</v>
      </c>
    </row>
    <row r="248" spans="1:19" ht="17.399999999999999" thickBot="1" x14ac:dyDescent="0.35">
      <c r="A248" s="11">
        <v>279</v>
      </c>
      <c r="B248" s="105" t="s">
        <v>1709</v>
      </c>
      <c r="C248" s="105">
        <f>'DRAFT LIST'!F281</f>
        <v>0</v>
      </c>
      <c r="D248" s="80">
        <v>69</v>
      </c>
      <c r="E248" s="80">
        <v>51</v>
      </c>
      <c r="F248" s="80">
        <v>4</v>
      </c>
      <c r="G248" s="80">
        <v>4</v>
      </c>
      <c r="H248" s="80">
        <v>4.63</v>
      </c>
      <c r="I248" s="80">
        <v>1.41</v>
      </c>
      <c r="J248" s="80">
        <v>36</v>
      </c>
      <c r="K248" s="80">
        <v>76</v>
      </c>
      <c r="L248" s="80">
        <v>21</v>
      </c>
      <c r="M248" s="80">
        <v>12</v>
      </c>
      <c r="N248" s="80">
        <v>13</v>
      </c>
      <c r="O248" s="80">
        <v>12</v>
      </c>
      <c r="P248" s="80">
        <v>1</v>
      </c>
      <c r="Q248" s="80">
        <v>0</v>
      </c>
      <c r="S248" s="11" t="e">
        <f t="shared" si="3"/>
        <v>#N/A</v>
      </c>
    </row>
    <row r="249" spans="1:19" ht="15" thickBot="1" x14ac:dyDescent="0.35">
      <c r="A249" s="11">
        <v>363</v>
      </c>
      <c r="B249" s="105" t="s">
        <v>3100</v>
      </c>
      <c r="C249" s="105">
        <f>'DRAFT LIST'!F365</f>
        <v>0</v>
      </c>
      <c r="D249" s="80">
        <v>74</v>
      </c>
      <c r="E249" s="80">
        <v>51</v>
      </c>
      <c r="F249" s="80">
        <v>5</v>
      </c>
      <c r="G249" s="80">
        <v>6</v>
      </c>
      <c r="H249" s="80">
        <v>5.12</v>
      </c>
      <c r="I249" s="80">
        <v>1.49</v>
      </c>
      <c r="J249" s="80">
        <v>42</v>
      </c>
      <c r="K249" s="80">
        <v>79</v>
      </c>
      <c r="L249" s="80">
        <v>32</v>
      </c>
      <c r="M249" s="80">
        <v>12</v>
      </c>
      <c r="N249" s="80">
        <v>19</v>
      </c>
      <c r="O249" s="80">
        <v>14</v>
      </c>
      <c r="P249" s="80">
        <v>0</v>
      </c>
      <c r="Q249" s="80">
        <v>0</v>
      </c>
      <c r="S249" s="11" t="e">
        <f t="shared" si="3"/>
        <v>#N/A</v>
      </c>
    </row>
    <row r="250" spans="1:19" ht="15" thickBot="1" x14ac:dyDescent="0.35">
      <c r="A250" s="11">
        <v>387</v>
      </c>
      <c r="B250" s="105" t="s">
        <v>1660</v>
      </c>
      <c r="C250" s="105">
        <f>'DRAFT LIST'!F389</f>
        <v>0</v>
      </c>
      <c r="D250" s="80">
        <v>78</v>
      </c>
      <c r="E250" s="80">
        <v>51</v>
      </c>
      <c r="F250" s="80">
        <v>4</v>
      </c>
      <c r="G250" s="80">
        <v>6</v>
      </c>
      <c r="H250" s="80">
        <v>5.21</v>
      </c>
      <c r="I250" s="80">
        <v>1.47</v>
      </c>
      <c r="J250" s="80">
        <v>45</v>
      </c>
      <c r="K250" s="80">
        <v>91</v>
      </c>
      <c r="L250" s="80">
        <v>24</v>
      </c>
      <c r="M250" s="80">
        <v>23</v>
      </c>
      <c r="N250" s="80">
        <v>14</v>
      </c>
      <c r="O250" s="80">
        <v>14</v>
      </c>
      <c r="P250" s="80">
        <v>1</v>
      </c>
      <c r="Q250" s="80">
        <v>0</v>
      </c>
      <c r="S250" s="11" t="e">
        <f t="shared" si="3"/>
        <v>#N/A</v>
      </c>
    </row>
    <row r="251" spans="1:19" ht="15" thickBot="1" x14ac:dyDescent="0.35">
      <c r="A251" s="11">
        <v>184</v>
      </c>
      <c r="B251" s="106" t="s">
        <v>1488</v>
      </c>
      <c r="C251" s="105">
        <f>'DRAFT LIST'!F186</f>
        <v>0</v>
      </c>
      <c r="D251" s="79">
        <v>61</v>
      </c>
      <c r="E251" s="79">
        <v>50</v>
      </c>
      <c r="F251" s="79">
        <v>3</v>
      </c>
      <c r="G251" s="79">
        <v>4</v>
      </c>
      <c r="H251" s="79">
        <v>4.49</v>
      </c>
      <c r="I251" s="79">
        <v>1.32</v>
      </c>
      <c r="J251" s="79">
        <v>31</v>
      </c>
      <c r="K251" s="79">
        <v>63</v>
      </c>
      <c r="L251" s="79">
        <v>18</v>
      </c>
      <c r="M251" s="79">
        <v>11</v>
      </c>
      <c r="N251" s="79">
        <v>12</v>
      </c>
      <c r="O251" s="79">
        <v>12</v>
      </c>
      <c r="P251" s="79">
        <v>3</v>
      </c>
      <c r="Q251" s="79">
        <v>0</v>
      </c>
      <c r="S251" s="11" t="e">
        <f t="shared" si="3"/>
        <v>#N/A</v>
      </c>
    </row>
    <row r="252" spans="1:19" ht="15" thickBot="1" x14ac:dyDescent="0.35">
      <c r="A252" s="11">
        <v>209</v>
      </c>
      <c r="B252" s="105" t="s">
        <v>3069</v>
      </c>
      <c r="C252" s="105">
        <f>'DRAFT LIST'!F211</f>
        <v>0</v>
      </c>
      <c r="D252" s="80">
        <v>60</v>
      </c>
      <c r="E252" s="80">
        <v>50</v>
      </c>
      <c r="F252" s="80">
        <v>3</v>
      </c>
      <c r="G252" s="80">
        <v>3</v>
      </c>
      <c r="H252" s="80">
        <v>4.2699999999999996</v>
      </c>
      <c r="I252" s="80">
        <v>1.36</v>
      </c>
      <c r="J252" s="80">
        <v>28</v>
      </c>
      <c r="K252" s="80">
        <v>60</v>
      </c>
      <c r="L252" s="80">
        <v>22</v>
      </c>
      <c r="M252" s="80">
        <v>10</v>
      </c>
      <c r="N252" s="80">
        <v>20</v>
      </c>
      <c r="O252" s="80">
        <v>11</v>
      </c>
      <c r="P252" s="80">
        <v>3</v>
      </c>
      <c r="Q252" s="80">
        <v>0</v>
      </c>
      <c r="S252" s="11" t="e">
        <f t="shared" si="3"/>
        <v>#N/A</v>
      </c>
    </row>
    <row r="253" spans="1:19" ht="15" thickBot="1" x14ac:dyDescent="0.35">
      <c r="A253" s="11">
        <v>275</v>
      </c>
      <c r="B253" s="105" t="s">
        <v>1572</v>
      </c>
      <c r="C253" s="105">
        <f>'DRAFT LIST'!F277</f>
        <v>0</v>
      </c>
      <c r="D253" s="80">
        <v>64</v>
      </c>
      <c r="E253" s="80">
        <v>50</v>
      </c>
      <c r="F253" s="80">
        <v>4</v>
      </c>
      <c r="G253" s="80">
        <v>4</v>
      </c>
      <c r="H253" s="80">
        <v>4.5599999999999996</v>
      </c>
      <c r="I253" s="80">
        <v>1.42</v>
      </c>
      <c r="J253" s="80">
        <v>32</v>
      </c>
      <c r="K253" s="80">
        <v>67</v>
      </c>
      <c r="L253" s="80">
        <v>23</v>
      </c>
      <c r="M253" s="80">
        <v>15</v>
      </c>
      <c r="N253" s="80">
        <v>18</v>
      </c>
      <c r="O253" s="80">
        <v>9</v>
      </c>
      <c r="P253" s="80">
        <v>0</v>
      </c>
      <c r="Q253" s="80">
        <v>0</v>
      </c>
      <c r="S253" s="11" t="e">
        <f t="shared" si="3"/>
        <v>#N/A</v>
      </c>
    </row>
    <row r="254" spans="1:19" ht="15" thickBot="1" x14ac:dyDescent="0.35">
      <c r="A254" s="11">
        <v>243</v>
      </c>
      <c r="B254" s="105" t="s">
        <v>1536</v>
      </c>
      <c r="C254" s="105">
        <f>'DRAFT LIST'!F245</f>
        <v>0</v>
      </c>
      <c r="D254" s="80">
        <v>55</v>
      </c>
      <c r="E254" s="80">
        <v>49</v>
      </c>
      <c r="F254" s="80">
        <v>2</v>
      </c>
      <c r="G254" s="80">
        <v>4</v>
      </c>
      <c r="H254" s="80">
        <v>4.7300000000000004</v>
      </c>
      <c r="I254" s="80">
        <v>1.44</v>
      </c>
      <c r="J254" s="80">
        <v>29</v>
      </c>
      <c r="K254" s="80">
        <v>55</v>
      </c>
      <c r="L254" s="80">
        <v>23</v>
      </c>
      <c r="M254" s="80">
        <v>9</v>
      </c>
      <c r="N254" s="80">
        <v>14</v>
      </c>
      <c r="O254" s="80">
        <v>10</v>
      </c>
      <c r="P254" s="80">
        <v>2</v>
      </c>
      <c r="Q254" s="80">
        <v>0</v>
      </c>
      <c r="S254" s="11" t="e">
        <f t="shared" si="3"/>
        <v>#N/A</v>
      </c>
    </row>
    <row r="255" spans="1:19" ht="15" thickBot="1" x14ac:dyDescent="0.35">
      <c r="A255" s="11">
        <v>245</v>
      </c>
      <c r="B255" s="105" t="s">
        <v>1518</v>
      </c>
      <c r="C255" s="105">
        <f>'DRAFT LIST'!F247</f>
        <v>0</v>
      </c>
      <c r="D255" s="80">
        <v>58</v>
      </c>
      <c r="E255" s="80">
        <v>49</v>
      </c>
      <c r="F255" s="80">
        <v>3</v>
      </c>
      <c r="G255" s="80">
        <v>3</v>
      </c>
      <c r="H255" s="80">
        <v>4.6900000000000004</v>
      </c>
      <c r="I255" s="80">
        <v>1.39</v>
      </c>
      <c r="J255" s="80">
        <v>30</v>
      </c>
      <c r="K255" s="80">
        <v>61</v>
      </c>
      <c r="L255" s="80">
        <v>19</v>
      </c>
      <c r="M255" s="80">
        <v>7</v>
      </c>
      <c r="N255" s="80">
        <v>33</v>
      </c>
      <c r="O255" s="80">
        <v>6</v>
      </c>
      <c r="P255" s="80">
        <v>1</v>
      </c>
      <c r="Q255" s="80">
        <v>0</v>
      </c>
      <c r="S255" s="11" t="e">
        <f t="shared" si="3"/>
        <v>#N/A</v>
      </c>
    </row>
    <row r="256" spans="1:19" ht="15" thickBot="1" x14ac:dyDescent="0.35">
      <c r="A256" s="11">
        <v>285</v>
      </c>
      <c r="B256" s="105" t="s">
        <v>3084</v>
      </c>
      <c r="C256" s="105">
        <f>'DRAFT LIST'!F287</f>
        <v>0</v>
      </c>
      <c r="D256" s="80">
        <v>72</v>
      </c>
      <c r="E256" s="80">
        <v>49</v>
      </c>
      <c r="F256" s="80">
        <v>4</v>
      </c>
      <c r="G256" s="80">
        <v>5</v>
      </c>
      <c r="H256" s="80">
        <v>5.0199999999999996</v>
      </c>
      <c r="I256" s="80">
        <v>1.34</v>
      </c>
      <c r="J256" s="80">
        <v>40</v>
      </c>
      <c r="K256" s="80">
        <v>82</v>
      </c>
      <c r="L256" s="80">
        <v>15</v>
      </c>
      <c r="M256" s="80">
        <v>23</v>
      </c>
      <c r="N256" s="80">
        <v>19</v>
      </c>
      <c r="O256" s="80">
        <v>12</v>
      </c>
      <c r="P256" s="80">
        <v>0</v>
      </c>
      <c r="Q256" s="80">
        <v>0</v>
      </c>
      <c r="S256" s="11" t="e">
        <f t="shared" si="3"/>
        <v>#N/A</v>
      </c>
    </row>
    <row r="257" spans="1:19" ht="17.399999999999999" thickBot="1" x14ac:dyDescent="0.35">
      <c r="A257" s="11">
        <v>391</v>
      </c>
      <c r="B257" s="105" t="s">
        <v>3106</v>
      </c>
      <c r="C257" s="105">
        <f>'DRAFT LIST'!F393</f>
        <v>0</v>
      </c>
      <c r="D257" s="80">
        <v>68</v>
      </c>
      <c r="E257" s="80">
        <v>49</v>
      </c>
      <c r="F257" s="80">
        <v>3</v>
      </c>
      <c r="G257" s="80">
        <v>5</v>
      </c>
      <c r="H257" s="80">
        <v>5.61</v>
      </c>
      <c r="I257" s="80">
        <v>1.49</v>
      </c>
      <c r="J257" s="80">
        <v>42</v>
      </c>
      <c r="K257" s="80">
        <v>77</v>
      </c>
      <c r="L257" s="80">
        <v>25</v>
      </c>
      <c r="M257" s="80">
        <v>24</v>
      </c>
      <c r="N257" s="80">
        <v>13</v>
      </c>
      <c r="O257" s="80">
        <v>13</v>
      </c>
      <c r="P257" s="80">
        <v>1</v>
      </c>
      <c r="Q257" s="80">
        <v>0</v>
      </c>
      <c r="S257" s="11" t="e">
        <f t="shared" si="3"/>
        <v>#N/A</v>
      </c>
    </row>
    <row r="258" spans="1:19" ht="15" thickBot="1" x14ac:dyDescent="0.35">
      <c r="A258" s="11">
        <v>210</v>
      </c>
      <c r="B258" s="106" t="s">
        <v>1495</v>
      </c>
      <c r="C258" s="105">
        <f>'DRAFT LIST'!F212</f>
        <v>0</v>
      </c>
      <c r="D258" s="79">
        <v>52</v>
      </c>
      <c r="E258" s="79">
        <v>48</v>
      </c>
      <c r="F258" s="79">
        <v>3</v>
      </c>
      <c r="G258" s="79">
        <v>3</v>
      </c>
      <c r="H258" s="79">
        <v>4.21</v>
      </c>
      <c r="I258" s="79">
        <v>1.29</v>
      </c>
      <c r="J258" s="79">
        <v>24</v>
      </c>
      <c r="K258" s="79">
        <v>52</v>
      </c>
      <c r="L258" s="79">
        <v>16</v>
      </c>
      <c r="M258" s="79">
        <v>11</v>
      </c>
      <c r="N258" s="79">
        <v>22</v>
      </c>
      <c r="O258" s="79">
        <v>9</v>
      </c>
      <c r="P258" s="79">
        <v>3</v>
      </c>
      <c r="Q258" s="79">
        <v>0</v>
      </c>
      <c r="S258" s="11" t="e">
        <f t="shared" si="3"/>
        <v>#N/A</v>
      </c>
    </row>
    <row r="259" spans="1:19" ht="15" thickBot="1" x14ac:dyDescent="0.35">
      <c r="A259" s="11">
        <v>212</v>
      </c>
      <c r="B259" s="106" t="s">
        <v>3070</v>
      </c>
      <c r="C259" s="105">
        <f>'DRAFT LIST'!F214</f>
        <v>0</v>
      </c>
      <c r="D259" s="79">
        <v>55</v>
      </c>
      <c r="E259" s="79">
        <v>48</v>
      </c>
      <c r="F259" s="79">
        <v>3</v>
      </c>
      <c r="G259" s="79">
        <v>4</v>
      </c>
      <c r="H259" s="79">
        <v>4.62</v>
      </c>
      <c r="I259" s="79">
        <v>1.35</v>
      </c>
      <c r="J259" s="79">
        <v>28</v>
      </c>
      <c r="K259" s="79">
        <v>55</v>
      </c>
      <c r="L259" s="79">
        <v>19</v>
      </c>
      <c r="M259" s="79">
        <v>10</v>
      </c>
      <c r="N259" s="79">
        <v>18</v>
      </c>
      <c r="O259" s="79">
        <v>8</v>
      </c>
      <c r="P259" s="79">
        <v>1</v>
      </c>
      <c r="Q259" s="79">
        <v>0</v>
      </c>
      <c r="S259" s="11" t="e">
        <f t="shared" ref="S259:S322" si="4">IF(MATCH(B259,$C$2:$C$760,0),"Y","N")</f>
        <v>#N/A</v>
      </c>
    </row>
    <row r="260" spans="1:19" ht="17.399999999999999" thickBot="1" x14ac:dyDescent="0.35">
      <c r="A260" s="11">
        <v>361</v>
      </c>
      <c r="B260" s="105" t="s">
        <v>1624</v>
      </c>
      <c r="C260" s="105">
        <f>'DRAFT LIST'!F363</f>
        <v>0</v>
      </c>
      <c r="D260" s="80">
        <v>66</v>
      </c>
      <c r="E260" s="80">
        <v>48</v>
      </c>
      <c r="F260" s="80">
        <v>3</v>
      </c>
      <c r="G260" s="80">
        <v>5</v>
      </c>
      <c r="H260" s="80">
        <v>5.1100000000000003</v>
      </c>
      <c r="I260" s="80">
        <v>1.51</v>
      </c>
      <c r="J260" s="80">
        <v>37</v>
      </c>
      <c r="K260" s="80">
        <v>71</v>
      </c>
      <c r="L260" s="80">
        <v>28</v>
      </c>
      <c r="M260" s="80">
        <v>10</v>
      </c>
      <c r="N260" s="80">
        <v>17</v>
      </c>
      <c r="O260" s="80">
        <v>7</v>
      </c>
      <c r="P260" s="80">
        <v>5</v>
      </c>
      <c r="Q260" s="80">
        <v>0</v>
      </c>
      <c r="S260" s="11" t="e">
        <f t="shared" si="4"/>
        <v>#N/A</v>
      </c>
    </row>
    <row r="261" spans="1:19" ht="15" thickBot="1" x14ac:dyDescent="0.35">
      <c r="A261" s="11">
        <v>380</v>
      </c>
      <c r="B261" s="106" t="s">
        <v>1647</v>
      </c>
      <c r="C261" s="105">
        <f>'DRAFT LIST'!F382</f>
        <v>0</v>
      </c>
      <c r="D261" s="79">
        <v>66</v>
      </c>
      <c r="E261" s="79">
        <v>48</v>
      </c>
      <c r="F261" s="79">
        <v>3</v>
      </c>
      <c r="G261" s="79">
        <v>5</v>
      </c>
      <c r="H261" s="79">
        <v>5.29</v>
      </c>
      <c r="I261" s="79">
        <v>1.42</v>
      </c>
      <c r="J261" s="79">
        <v>39</v>
      </c>
      <c r="K261" s="79">
        <v>69</v>
      </c>
      <c r="L261" s="79">
        <v>25</v>
      </c>
      <c r="M261" s="79">
        <v>20</v>
      </c>
      <c r="N261" s="79">
        <v>14</v>
      </c>
      <c r="O261" s="79">
        <v>12</v>
      </c>
      <c r="P261" s="79">
        <v>1</v>
      </c>
      <c r="Q261" s="79">
        <v>0</v>
      </c>
      <c r="S261" s="11" t="e">
        <f t="shared" si="4"/>
        <v>#N/A</v>
      </c>
    </row>
    <row r="262" spans="1:19" ht="15" thickBot="1" x14ac:dyDescent="0.35">
      <c r="A262" s="11">
        <v>400</v>
      </c>
      <c r="B262" s="106" t="s">
        <v>1676</v>
      </c>
      <c r="C262" s="105">
        <f>'DRAFT LIST'!F402</f>
        <v>0</v>
      </c>
      <c r="D262" s="79">
        <v>67</v>
      </c>
      <c r="E262" s="79">
        <v>48</v>
      </c>
      <c r="F262" s="79">
        <v>3</v>
      </c>
      <c r="G262" s="79">
        <v>5</v>
      </c>
      <c r="H262" s="79">
        <v>5.44</v>
      </c>
      <c r="I262" s="79">
        <v>1.45</v>
      </c>
      <c r="J262" s="79">
        <v>41</v>
      </c>
      <c r="K262" s="79">
        <v>74</v>
      </c>
      <c r="L262" s="79">
        <v>24</v>
      </c>
      <c r="M262" s="79">
        <v>25</v>
      </c>
      <c r="N262" s="79">
        <v>15</v>
      </c>
      <c r="O262" s="79">
        <v>14</v>
      </c>
      <c r="P262" s="79">
        <v>1</v>
      </c>
      <c r="Q262" s="79">
        <v>0</v>
      </c>
      <c r="S262" s="11" t="e">
        <f t="shared" si="4"/>
        <v>#N/A</v>
      </c>
    </row>
    <row r="263" spans="1:19" ht="15" thickBot="1" x14ac:dyDescent="0.35">
      <c r="A263" s="11">
        <v>429</v>
      </c>
      <c r="B263" s="105" t="s">
        <v>1704</v>
      </c>
      <c r="C263" s="105">
        <f>'DRAFT LIST'!F431</f>
        <v>0</v>
      </c>
      <c r="D263" s="80">
        <v>77</v>
      </c>
      <c r="E263" s="80">
        <v>48</v>
      </c>
      <c r="F263" s="80">
        <v>3</v>
      </c>
      <c r="G263" s="80">
        <v>6</v>
      </c>
      <c r="H263" s="80">
        <v>5.68</v>
      </c>
      <c r="I263" s="80">
        <v>1.55</v>
      </c>
      <c r="J263" s="80">
        <v>48</v>
      </c>
      <c r="K263" s="80">
        <v>90</v>
      </c>
      <c r="L263" s="80">
        <v>29</v>
      </c>
      <c r="M263" s="80">
        <v>25</v>
      </c>
      <c r="N263" s="80">
        <v>15</v>
      </c>
      <c r="O263" s="80">
        <v>14</v>
      </c>
      <c r="P263" s="80">
        <v>1</v>
      </c>
      <c r="Q263" s="80">
        <v>0</v>
      </c>
      <c r="S263" s="11" t="e">
        <f t="shared" si="4"/>
        <v>#N/A</v>
      </c>
    </row>
    <row r="264" spans="1:19" ht="15" thickBot="1" x14ac:dyDescent="0.35">
      <c r="A264" s="11">
        <v>192</v>
      </c>
      <c r="B264" s="106" t="s">
        <v>1496</v>
      </c>
      <c r="C264" s="105">
        <f>'DRAFT LIST'!F194</f>
        <v>0</v>
      </c>
      <c r="D264" s="79">
        <v>73</v>
      </c>
      <c r="E264" s="79">
        <v>47</v>
      </c>
      <c r="F264" s="79">
        <v>4</v>
      </c>
      <c r="G264" s="79">
        <v>4</v>
      </c>
      <c r="H264" s="79">
        <v>4.1900000000000004</v>
      </c>
      <c r="I264" s="79">
        <v>1.36</v>
      </c>
      <c r="J264" s="79">
        <v>34</v>
      </c>
      <c r="K264" s="79">
        <v>79</v>
      </c>
      <c r="L264" s="79">
        <v>20</v>
      </c>
      <c r="M264" s="79">
        <v>7</v>
      </c>
      <c r="N264" s="79">
        <v>11</v>
      </c>
      <c r="O264" s="79">
        <v>11</v>
      </c>
      <c r="P264" s="79">
        <v>7</v>
      </c>
      <c r="Q264" s="79">
        <v>1</v>
      </c>
      <c r="S264" s="11" t="e">
        <f t="shared" si="4"/>
        <v>#N/A</v>
      </c>
    </row>
    <row r="265" spans="1:19" ht="15" thickBot="1" x14ac:dyDescent="0.35">
      <c r="A265" s="11">
        <v>286</v>
      </c>
      <c r="B265" s="106" t="s">
        <v>1576</v>
      </c>
      <c r="C265" s="105">
        <f>'DRAFT LIST'!F288</f>
        <v>0</v>
      </c>
      <c r="D265" s="79">
        <v>50</v>
      </c>
      <c r="E265" s="79">
        <v>47</v>
      </c>
      <c r="F265" s="79">
        <v>2</v>
      </c>
      <c r="G265" s="79">
        <v>3</v>
      </c>
      <c r="H265" s="79">
        <v>4.34</v>
      </c>
      <c r="I265" s="79">
        <v>1.41</v>
      </c>
      <c r="J265" s="79">
        <v>24</v>
      </c>
      <c r="K265" s="79">
        <v>51</v>
      </c>
      <c r="L265" s="79">
        <v>21</v>
      </c>
      <c r="M265" s="79">
        <v>9</v>
      </c>
      <c r="N265" s="79">
        <v>21</v>
      </c>
      <c r="O265" s="79">
        <v>6</v>
      </c>
      <c r="P265" s="79">
        <v>0</v>
      </c>
      <c r="Q265" s="79">
        <v>0</v>
      </c>
      <c r="S265" s="11" t="e">
        <f t="shared" si="4"/>
        <v>#N/A</v>
      </c>
    </row>
    <row r="266" spans="1:19" ht="15" thickBot="1" x14ac:dyDescent="0.35">
      <c r="A266" s="11">
        <v>292</v>
      </c>
      <c r="B266" s="106" t="s">
        <v>1575</v>
      </c>
      <c r="C266" s="105">
        <f>'DRAFT LIST'!F294</f>
        <v>0</v>
      </c>
      <c r="D266" s="79">
        <v>51</v>
      </c>
      <c r="E266" s="79">
        <v>47</v>
      </c>
      <c r="F266" s="79">
        <v>2</v>
      </c>
      <c r="G266" s="79">
        <v>2</v>
      </c>
      <c r="H266" s="79">
        <v>4.3099999999999996</v>
      </c>
      <c r="I266" s="79">
        <v>1.43</v>
      </c>
      <c r="J266" s="79">
        <v>24</v>
      </c>
      <c r="K266" s="79">
        <v>46</v>
      </c>
      <c r="L266" s="79">
        <v>27</v>
      </c>
      <c r="M266" s="79">
        <v>6</v>
      </c>
      <c r="N266" s="79">
        <v>44</v>
      </c>
      <c r="O266" s="79">
        <v>0</v>
      </c>
      <c r="P266" s="79">
        <v>0</v>
      </c>
      <c r="Q266" s="79">
        <v>0</v>
      </c>
      <c r="S266" s="11" t="e">
        <f t="shared" si="4"/>
        <v>#N/A</v>
      </c>
    </row>
    <row r="267" spans="1:19" ht="15" thickBot="1" x14ac:dyDescent="0.35">
      <c r="A267" s="11">
        <v>314</v>
      </c>
      <c r="B267" s="106" t="s">
        <v>1574</v>
      </c>
      <c r="C267" s="105">
        <f>'DRAFT LIST'!F316</f>
        <v>0</v>
      </c>
      <c r="D267" s="79">
        <v>57</v>
      </c>
      <c r="E267" s="79">
        <v>47</v>
      </c>
      <c r="F267" s="79">
        <v>3</v>
      </c>
      <c r="G267" s="79">
        <v>4</v>
      </c>
      <c r="H267" s="79">
        <v>4.63</v>
      </c>
      <c r="I267" s="79">
        <v>1.37</v>
      </c>
      <c r="J267" s="79">
        <v>29</v>
      </c>
      <c r="K267" s="79">
        <v>59</v>
      </c>
      <c r="L267" s="79">
        <v>19</v>
      </c>
      <c r="M267" s="79">
        <v>9</v>
      </c>
      <c r="N267" s="79">
        <v>19</v>
      </c>
      <c r="O267" s="79">
        <v>7</v>
      </c>
      <c r="P267" s="79">
        <v>3</v>
      </c>
      <c r="Q267" s="79">
        <v>0</v>
      </c>
      <c r="S267" s="11" t="e">
        <f t="shared" si="4"/>
        <v>#N/A</v>
      </c>
    </row>
    <row r="268" spans="1:19" ht="15" thickBot="1" x14ac:dyDescent="0.35">
      <c r="A268" s="11">
        <v>333</v>
      </c>
      <c r="B268" s="105" t="s">
        <v>3093</v>
      </c>
      <c r="C268" s="105">
        <f>'DRAFT LIST'!F335</f>
        <v>0</v>
      </c>
      <c r="D268" s="80">
        <v>67</v>
      </c>
      <c r="E268" s="80">
        <v>47</v>
      </c>
      <c r="F268" s="80">
        <v>3</v>
      </c>
      <c r="G268" s="80">
        <v>4</v>
      </c>
      <c r="H268" s="80">
        <v>4.72</v>
      </c>
      <c r="I268" s="80">
        <v>1.4</v>
      </c>
      <c r="J268" s="80">
        <v>35</v>
      </c>
      <c r="K268" s="80">
        <v>71</v>
      </c>
      <c r="L268" s="80">
        <v>22</v>
      </c>
      <c r="M268" s="80">
        <v>17</v>
      </c>
      <c r="N268" s="80">
        <v>13</v>
      </c>
      <c r="O268" s="80">
        <v>13</v>
      </c>
      <c r="P268" s="80">
        <v>1</v>
      </c>
      <c r="Q268" s="80">
        <v>0</v>
      </c>
      <c r="S268" s="11" t="e">
        <f t="shared" si="4"/>
        <v>#N/A</v>
      </c>
    </row>
    <row r="269" spans="1:19" ht="15" thickBot="1" x14ac:dyDescent="0.35">
      <c r="A269" s="11">
        <v>405</v>
      </c>
      <c r="B269" s="105" t="s">
        <v>1684</v>
      </c>
      <c r="C269" s="105">
        <f>'DRAFT LIST'!F407</f>
        <v>0</v>
      </c>
      <c r="D269" s="80">
        <v>75</v>
      </c>
      <c r="E269" s="80">
        <v>47</v>
      </c>
      <c r="F269" s="80">
        <v>4</v>
      </c>
      <c r="G269" s="80">
        <v>5</v>
      </c>
      <c r="H269" s="80">
        <v>5.37</v>
      </c>
      <c r="I269" s="80">
        <v>1.5</v>
      </c>
      <c r="J269" s="80">
        <v>45</v>
      </c>
      <c r="K269" s="80">
        <v>87</v>
      </c>
      <c r="L269" s="80">
        <v>26</v>
      </c>
      <c r="M269" s="80">
        <v>23</v>
      </c>
      <c r="N269" s="80">
        <v>18</v>
      </c>
      <c r="O269" s="80">
        <v>13</v>
      </c>
      <c r="P269" s="80">
        <v>0</v>
      </c>
      <c r="Q269" s="80">
        <v>0</v>
      </c>
      <c r="S269" s="11" t="e">
        <f t="shared" si="4"/>
        <v>#N/A</v>
      </c>
    </row>
    <row r="270" spans="1:19" ht="15" thickBot="1" x14ac:dyDescent="0.35">
      <c r="A270" s="11">
        <v>423</v>
      </c>
      <c r="B270" s="105" t="s">
        <v>3118</v>
      </c>
      <c r="C270" s="105">
        <f>'DRAFT LIST'!F425</f>
        <v>0</v>
      </c>
      <c r="D270" s="80">
        <v>71</v>
      </c>
      <c r="E270" s="80">
        <v>47</v>
      </c>
      <c r="F270" s="80">
        <v>3</v>
      </c>
      <c r="G270" s="80">
        <v>5</v>
      </c>
      <c r="H270" s="80">
        <v>5.93</v>
      </c>
      <c r="I270" s="80">
        <v>1.52</v>
      </c>
      <c r="J270" s="80">
        <v>47</v>
      </c>
      <c r="K270" s="80">
        <v>81</v>
      </c>
      <c r="L270" s="80">
        <v>27</v>
      </c>
      <c r="M270" s="80">
        <v>28</v>
      </c>
      <c r="N270" s="80">
        <v>13</v>
      </c>
      <c r="O270" s="80">
        <v>13</v>
      </c>
      <c r="P270" s="80">
        <v>1</v>
      </c>
      <c r="Q270" s="80">
        <v>0</v>
      </c>
      <c r="S270" s="11" t="e">
        <f t="shared" si="4"/>
        <v>#N/A</v>
      </c>
    </row>
    <row r="271" spans="1:19" ht="17.399999999999999" thickBot="1" x14ac:dyDescent="0.35">
      <c r="A271" s="11">
        <v>235</v>
      </c>
      <c r="B271" s="105" t="s">
        <v>1526</v>
      </c>
      <c r="C271" s="105">
        <f>'DRAFT LIST'!F237</f>
        <v>0</v>
      </c>
      <c r="D271" s="80">
        <v>55</v>
      </c>
      <c r="E271" s="80">
        <v>46</v>
      </c>
      <c r="F271" s="80">
        <v>3</v>
      </c>
      <c r="G271" s="80">
        <v>3</v>
      </c>
      <c r="H271" s="80">
        <v>4.5</v>
      </c>
      <c r="I271" s="80">
        <v>1.4</v>
      </c>
      <c r="J271" s="80">
        <v>28</v>
      </c>
      <c r="K271" s="80">
        <v>60</v>
      </c>
      <c r="L271" s="80">
        <v>18</v>
      </c>
      <c r="M271" s="80">
        <v>8</v>
      </c>
      <c r="N271" s="80">
        <v>8</v>
      </c>
      <c r="O271" s="80">
        <v>8</v>
      </c>
      <c r="P271" s="80">
        <v>5</v>
      </c>
      <c r="Q271" s="80">
        <v>0</v>
      </c>
      <c r="S271" s="11" t="e">
        <f t="shared" si="4"/>
        <v>#N/A</v>
      </c>
    </row>
    <row r="272" spans="1:19" ht="17.399999999999999" thickBot="1" x14ac:dyDescent="0.35">
      <c r="A272" s="11">
        <v>266</v>
      </c>
      <c r="B272" s="106" t="s">
        <v>3079</v>
      </c>
      <c r="C272" s="105">
        <f>'DRAFT LIST'!F268</f>
        <v>0</v>
      </c>
      <c r="D272" s="79">
        <v>58</v>
      </c>
      <c r="E272" s="79">
        <v>46</v>
      </c>
      <c r="F272" s="79">
        <v>3</v>
      </c>
      <c r="G272" s="79">
        <v>4</v>
      </c>
      <c r="H272" s="79">
        <v>4.42</v>
      </c>
      <c r="I272" s="79">
        <v>1.33</v>
      </c>
      <c r="J272" s="79">
        <v>28</v>
      </c>
      <c r="K272" s="79">
        <v>60</v>
      </c>
      <c r="L272" s="79">
        <v>18</v>
      </c>
      <c r="M272" s="79">
        <v>11</v>
      </c>
      <c r="N272" s="79">
        <v>18</v>
      </c>
      <c r="O272" s="79">
        <v>8</v>
      </c>
      <c r="P272" s="79">
        <v>0</v>
      </c>
      <c r="Q272" s="79">
        <v>0</v>
      </c>
      <c r="S272" s="11" t="e">
        <f t="shared" si="4"/>
        <v>#N/A</v>
      </c>
    </row>
    <row r="273" spans="1:19" ht="15" thickBot="1" x14ac:dyDescent="0.35">
      <c r="A273" s="11">
        <v>296</v>
      </c>
      <c r="B273" s="106" t="s">
        <v>1721</v>
      </c>
      <c r="C273" s="105">
        <f>'DRAFT LIST'!F298</f>
        <v>0</v>
      </c>
      <c r="D273" s="79">
        <v>56</v>
      </c>
      <c r="E273" s="79">
        <v>46</v>
      </c>
      <c r="F273" s="79">
        <v>4</v>
      </c>
      <c r="G273" s="79">
        <v>4</v>
      </c>
      <c r="H273" s="79">
        <v>4.72</v>
      </c>
      <c r="I273" s="79">
        <v>1.46</v>
      </c>
      <c r="J273" s="79">
        <v>29</v>
      </c>
      <c r="K273" s="79">
        <v>60</v>
      </c>
      <c r="L273" s="79">
        <v>22</v>
      </c>
      <c r="M273" s="79">
        <v>9</v>
      </c>
      <c r="N273" s="79">
        <v>14</v>
      </c>
      <c r="O273" s="79">
        <v>8</v>
      </c>
      <c r="P273" s="79">
        <v>3</v>
      </c>
      <c r="Q273" s="79">
        <v>0</v>
      </c>
      <c r="S273" s="11" t="e">
        <f t="shared" si="4"/>
        <v>#N/A</v>
      </c>
    </row>
    <row r="274" spans="1:19" ht="15" thickBot="1" x14ac:dyDescent="0.35">
      <c r="A274" s="11">
        <v>309</v>
      </c>
      <c r="B274" s="105" t="s">
        <v>3090</v>
      </c>
      <c r="C274" s="105">
        <f>'DRAFT LIST'!F311</f>
        <v>0</v>
      </c>
      <c r="D274" s="80">
        <v>53</v>
      </c>
      <c r="E274" s="80">
        <v>46</v>
      </c>
      <c r="F274" s="80">
        <v>3</v>
      </c>
      <c r="G274" s="80">
        <v>4</v>
      </c>
      <c r="H274" s="80">
        <v>4.76</v>
      </c>
      <c r="I274" s="80">
        <v>1.45</v>
      </c>
      <c r="J274" s="80">
        <v>28</v>
      </c>
      <c r="K274" s="80">
        <v>53</v>
      </c>
      <c r="L274" s="80">
        <v>24</v>
      </c>
      <c r="M274" s="80">
        <v>13</v>
      </c>
      <c r="N274" s="80">
        <v>13</v>
      </c>
      <c r="O274" s="80">
        <v>9</v>
      </c>
      <c r="P274" s="80">
        <v>1</v>
      </c>
      <c r="Q274" s="80">
        <v>0</v>
      </c>
      <c r="S274" s="11" t="e">
        <f t="shared" si="4"/>
        <v>#N/A</v>
      </c>
    </row>
    <row r="275" spans="1:19" ht="15" thickBot="1" x14ac:dyDescent="0.35">
      <c r="A275" s="11">
        <v>356</v>
      </c>
      <c r="B275" s="106" t="s">
        <v>1674</v>
      </c>
      <c r="C275" s="105">
        <f>'DRAFT LIST'!F358</f>
        <v>0</v>
      </c>
      <c r="D275" s="79">
        <v>66</v>
      </c>
      <c r="E275" s="79">
        <v>46</v>
      </c>
      <c r="F275" s="79">
        <v>4</v>
      </c>
      <c r="G275" s="79">
        <v>5</v>
      </c>
      <c r="H275" s="79">
        <v>5.08</v>
      </c>
      <c r="I275" s="79">
        <v>1.55</v>
      </c>
      <c r="J275" s="79">
        <v>37</v>
      </c>
      <c r="K275" s="79">
        <v>79</v>
      </c>
      <c r="L275" s="79">
        <v>23</v>
      </c>
      <c r="M275" s="79">
        <v>12</v>
      </c>
      <c r="N275" s="79">
        <v>14</v>
      </c>
      <c r="O275" s="79">
        <v>10</v>
      </c>
      <c r="P275" s="79">
        <v>0</v>
      </c>
      <c r="Q275" s="79">
        <v>0</v>
      </c>
      <c r="S275" s="11" t="e">
        <f t="shared" si="4"/>
        <v>#N/A</v>
      </c>
    </row>
    <row r="276" spans="1:19" ht="17.399999999999999" thickBot="1" x14ac:dyDescent="0.35">
      <c r="A276" s="11">
        <v>365</v>
      </c>
      <c r="B276" s="105" t="s">
        <v>3102</v>
      </c>
      <c r="C276" s="105">
        <f>'DRAFT LIST'!F367</f>
        <v>0</v>
      </c>
      <c r="D276" s="80">
        <v>78</v>
      </c>
      <c r="E276" s="80">
        <v>46</v>
      </c>
      <c r="F276" s="80">
        <v>4</v>
      </c>
      <c r="G276" s="80">
        <v>6</v>
      </c>
      <c r="H276" s="80">
        <v>4.8499999999999996</v>
      </c>
      <c r="I276" s="80">
        <v>1.56</v>
      </c>
      <c r="J276" s="80">
        <v>42</v>
      </c>
      <c r="K276" s="80">
        <v>87</v>
      </c>
      <c r="L276" s="80">
        <v>35</v>
      </c>
      <c r="M276" s="80">
        <v>11</v>
      </c>
      <c r="N276" s="80">
        <v>25</v>
      </c>
      <c r="O276" s="80">
        <v>10</v>
      </c>
      <c r="P276" s="80">
        <v>4</v>
      </c>
      <c r="Q276" s="80">
        <v>1</v>
      </c>
      <c r="S276" s="11" t="e">
        <f t="shared" si="4"/>
        <v>#N/A</v>
      </c>
    </row>
    <row r="277" spans="1:19" ht="17.399999999999999" thickBot="1" x14ac:dyDescent="0.35">
      <c r="A277" s="11">
        <v>241</v>
      </c>
      <c r="B277" s="105" t="s">
        <v>1517</v>
      </c>
      <c r="C277" s="105">
        <f>'DRAFT LIST'!F243</f>
        <v>0</v>
      </c>
      <c r="D277" s="80">
        <v>64</v>
      </c>
      <c r="E277" s="80">
        <v>45</v>
      </c>
      <c r="F277" s="80">
        <v>3</v>
      </c>
      <c r="G277" s="80">
        <v>4</v>
      </c>
      <c r="H277" s="80">
        <v>4.68</v>
      </c>
      <c r="I277" s="80">
        <v>1.43</v>
      </c>
      <c r="J277" s="80">
        <v>33</v>
      </c>
      <c r="K277" s="80">
        <v>70</v>
      </c>
      <c r="L277" s="80">
        <v>21</v>
      </c>
      <c r="M277" s="80">
        <v>12</v>
      </c>
      <c r="N277" s="80">
        <v>25</v>
      </c>
      <c r="O277" s="80">
        <v>9</v>
      </c>
      <c r="P277" s="80">
        <v>2</v>
      </c>
      <c r="Q277" s="80">
        <v>0</v>
      </c>
      <c r="S277" s="11" t="e">
        <f t="shared" si="4"/>
        <v>#N/A</v>
      </c>
    </row>
    <row r="278" spans="1:19" ht="15" thickBot="1" x14ac:dyDescent="0.35">
      <c r="A278" s="11">
        <v>290</v>
      </c>
      <c r="B278" s="106" t="s">
        <v>1623</v>
      </c>
      <c r="C278" s="105">
        <f>'DRAFT LIST'!F292</f>
        <v>0</v>
      </c>
      <c r="D278" s="79">
        <v>53</v>
      </c>
      <c r="E278" s="79">
        <v>45</v>
      </c>
      <c r="F278" s="79">
        <v>3</v>
      </c>
      <c r="G278" s="79">
        <v>3</v>
      </c>
      <c r="H278" s="79">
        <v>4.7</v>
      </c>
      <c r="I278" s="79">
        <v>1.39</v>
      </c>
      <c r="J278" s="79">
        <v>28</v>
      </c>
      <c r="K278" s="79">
        <v>52</v>
      </c>
      <c r="L278" s="79">
        <v>22</v>
      </c>
      <c r="M278" s="79">
        <v>8</v>
      </c>
      <c r="N278" s="79">
        <v>9</v>
      </c>
      <c r="O278" s="79">
        <v>9</v>
      </c>
      <c r="P278" s="79">
        <v>5</v>
      </c>
      <c r="Q278" s="79">
        <v>0</v>
      </c>
      <c r="S278" s="11" t="e">
        <f t="shared" si="4"/>
        <v>#N/A</v>
      </c>
    </row>
    <row r="279" spans="1:19" ht="17.399999999999999" thickBot="1" x14ac:dyDescent="0.35">
      <c r="A279" s="11">
        <v>327</v>
      </c>
      <c r="B279" s="105" t="s">
        <v>1605</v>
      </c>
      <c r="C279" s="105">
        <f>'DRAFT LIST'!F329</f>
        <v>0</v>
      </c>
      <c r="D279" s="80">
        <v>48</v>
      </c>
      <c r="E279" s="80">
        <v>45</v>
      </c>
      <c r="F279" s="80">
        <v>2</v>
      </c>
      <c r="G279" s="80">
        <v>3</v>
      </c>
      <c r="H279" s="80">
        <v>4.6900000000000004</v>
      </c>
      <c r="I279" s="80">
        <v>1.5</v>
      </c>
      <c r="J279" s="80">
        <v>25</v>
      </c>
      <c r="K279" s="80">
        <v>46</v>
      </c>
      <c r="L279" s="80">
        <v>25</v>
      </c>
      <c r="M279" s="80">
        <v>9</v>
      </c>
      <c r="N279" s="80">
        <v>19</v>
      </c>
      <c r="O279" s="80">
        <v>5</v>
      </c>
      <c r="P279" s="80">
        <v>0</v>
      </c>
      <c r="Q279" s="80">
        <v>0</v>
      </c>
      <c r="S279" s="11" t="e">
        <f t="shared" si="4"/>
        <v>#N/A</v>
      </c>
    </row>
    <row r="280" spans="1:19" ht="15" thickBot="1" x14ac:dyDescent="0.35">
      <c r="A280" s="11">
        <v>412</v>
      </c>
      <c r="B280" s="106" t="s">
        <v>1685</v>
      </c>
      <c r="C280" s="105">
        <f>'DRAFT LIST'!F414</f>
        <v>0</v>
      </c>
      <c r="D280" s="79">
        <v>60</v>
      </c>
      <c r="E280" s="79">
        <v>45</v>
      </c>
      <c r="F280" s="79">
        <v>3</v>
      </c>
      <c r="G280" s="79">
        <v>4</v>
      </c>
      <c r="H280" s="79">
        <v>5.17</v>
      </c>
      <c r="I280" s="79">
        <v>1.59</v>
      </c>
      <c r="J280" s="79">
        <v>34</v>
      </c>
      <c r="K280" s="79">
        <v>67</v>
      </c>
      <c r="L280" s="79">
        <v>28</v>
      </c>
      <c r="M280" s="79">
        <v>16</v>
      </c>
      <c r="N280" s="79">
        <v>12</v>
      </c>
      <c r="O280" s="79">
        <v>11</v>
      </c>
      <c r="P280" s="79">
        <v>1</v>
      </c>
      <c r="Q280" s="79">
        <v>0</v>
      </c>
      <c r="S280" s="11" t="e">
        <f t="shared" si="4"/>
        <v>#N/A</v>
      </c>
    </row>
    <row r="281" spans="1:19" ht="15" thickBot="1" x14ac:dyDescent="0.35">
      <c r="A281" s="11">
        <v>207</v>
      </c>
      <c r="B281" s="105" t="s">
        <v>1501</v>
      </c>
      <c r="C281" s="105">
        <f>'DRAFT LIST'!F209</f>
        <v>0</v>
      </c>
      <c r="D281" s="80">
        <v>65</v>
      </c>
      <c r="E281" s="80">
        <v>44</v>
      </c>
      <c r="F281" s="80">
        <v>3</v>
      </c>
      <c r="G281" s="80">
        <v>5</v>
      </c>
      <c r="H281" s="80">
        <v>4.62</v>
      </c>
      <c r="I281" s="80">
        <v>1.29</v>
      </c>
      <c r="J281" s="80">
        <v>34</v>
      </c>
      <c r="K281" s="80">
        <v>68</v>
      </c>
      <c r="L281" s="80">
        <v>16</v>
      </c>
      <c r="M281" s="80">
        <v>10</v>
      </c>
      <c r="N281" s="80">
        <v>11</v>
      </c>
      <c r="O281" s="80">
        <v>11</v>
      </c>
      <c r="P281" s="80">
        <v>7</v>
      </c>
      <c r="Q281" s="80">
        <v>0</v>
      </c>
      <c r="S281" s="11" t="e">
        <f t="shared" si="4"/>
        <v>#N/A</v>
      </c>
    </row>
    <row r="282" spans="1:19" ht="15" thickBot="1" x14ac:dyDescent="0.35">
      <c r="A282" s="11">
        <v>268</v>
      </c>
      <c r="B282" s="106" t="s">
        <v>1566</v>
      </c>
      <c r="C282" s="105">
        <f>'DRAFT LIST'!F270</f>
        <v>0</v>
      </c>
      <c r="D282" s="79">
        <v>68</v>
      </c>
      <c r="E282" s="79">
        <v>44</v>
      </c>
      <c r="F282" s="79">
        <v>3</v>
      </c>
      <c r="G282" s="79">
        <v>3</v>
      </c>
      <c r="H282" s="79">
        <v>4.4800000000000004</v>
      </c>
      <c r="I282" s="79">
        <v>1.32</v>
      </c>
      <c r="J282" s="79">
        <v>34</v>
      </c>
      <c r="K282" s="79">
        <v>77</v>
      </c>
      <c r="L282" s="79">
        <v>13</v>
      </c>
      <c r="M282" s="79">
        <v>14</v>
      </c>
      <c r="N282" s="79">
        <v>36</v>
      </c>
      <c r="O282" s="79">
        <v>5</v>
      </c>
      <c r="P282" s="79">
        <v>0</v>
      </c>
      <c r="Q282" s="79">
        <v>0</v>
      </c>
      <c r="S282" s="11" t="e">
        <f t="shared" si="4"/>
        <v>#N/A</v>
      </c>
    </row>
    <row r="283" spans="1:19" ht="15" thickBot="1" x14ac:dyDescent="0.35">
      <c r="A283" s="11">
        <v>331</v>
      </c>
      <c r="B283" s="105" t="s">
        <v>1621</v>
      </c>
      <c r="C283" s="105">
        <f>'DRAFT LIST'!F333</f>
        <v>0</v>
      </c>
      <c r="D283" s="80">
        <v>50</v>
      </c>
      <c r="E283" s="80">
        <v>44</v>
      </c>
      <c r="F283" s="80">
        <v>2</v>
      </c>
      <c r="G283" s="80">
        <v>4</v>
      </c>
      <c r="H283" s="80">
        <v>4.84</v>
      </c>
      <c r="I283" s="80">
        <v>1.47</v>
      </c>
      <c r="J283" s="80">
        <v>27</v>
      </c>
      <c r="K283" s="80">
        <v>50</v>
      </c>
      <c r="L283" s="80">
        <v>24</v>
      </c>
      <c r="M283" s="80">
        <v>8</v>
      </c>
      <c r="N283" s="80">
        <v>24</v>
      </c>
      <c r="O283" s="80">
        <v>5</v>
      </c>
      <c r="P283" s="80">
        <v>2</v>
      </c>
      <c r="Q283" s="80">
        <v>0</v>
      </c>
      <c r="S283" s="11" t="e">
        <f t="shared" si="4"/>
        <v>#N/A</v>
      </c>
    </row>
    <row r="284" spans="1:19" ht="15" thickBot="1" x14ac:dyDescent="0.35">
      <c r="A284" s="11">
        <v>360</v>
      </c>
      <c r="B284" s="106" t="s">
        <v>3099</v>
      </c>
      <c r="C284" s="105">
        <f>'DRAFT LIST'!F362</f>
        <v>0</v>
      </c>
      <c r="D284" s="79">
        <v>62</v>
      </c>
      <c r="E284" s="79">
        <v>44</v>
      </c>
      <c r="F284" s="79">
        <v>3</v>
      </c>
      <c r="G284" s="79">
        <v>4</v>
      </c>
      <c r="H284" s="79">
        <v>5.03</v>
      </c>
      <c r="I284" s="79">
        <v>1.53</v>
      </c>
      <c r="J284" s="79">
        <v>34</v>
      </c>
      <c r="K284" s="79">
        <v>68</v>
      </c>
      <c r="L284" s="79">
        <v>26</v>
      </c>
      <c r="M284" s="79">
        <v>8</v>
      </c>
      <c r="N284" s="79">
        <v>34</v>
      </c>
      <c r="O284" s="79">
        <v>5</v>
      </c>
      <c r="P284" s="79">
        <v>2</v>
      </c>
      <c r="Q284" s="79">
        <v>0</v>
      </c>
      <c r="S284" s="11" t="e">
        <f t="shared" si="4"/>
        <v>#N/A</v>
      </c>
    </row>
    <row r="285" spans="1:19" ht="15" thickBot="1" x14ac:dyDescent="0.35">
      <c r="A285" s="11">
        <v>393</v>
      </c>
      <c r="B285" s="105" t="s">
        <v>3107</v>
      </c>
      <c r="C285" s="105">
        <f>'DRAFT LIST'!F395</f>
        <v>0</v>
      </c>
      <c r="D285" s="80">
        <v>74</v>
      </c>
      <c r="E285" s="80">
        <v>44</v>
      </c>
      <c r="F285" s="80">
        <v>4</v>
      </c>
      <c r="G285" s="80">
        <v>5</v>
      </c>
      <c r="H285" s="80">
        <v>5.38</v>
      </c>
      <c r="I285" s="80">
        <v>1.45</v>
      </c>
      <c r="J285" s="80">
        <v>44</v>
      </c>
      <c r="K285" s="80">
        <v>88</v>
      </c>
      <c r="L285" s="80">
        <v>18</v>
      </c>
      <c r="M285" s="80">
        <v>24</v>
      </c>
      <c r="N285" s="80">
        <v>13</v>
      </c>
      <c r="O285" s="80">
        <v>13</v>
      </c>
      <c r="P285" s="80">
        <v>1</v>
      </c>
      <c r="Q285" s="80">
        <v>0</v>
      </c>
      <c r="S285" s="11" t="e">
        <f t="shared" si="4"/>
        <v>#N/A</v>
      </c>
    </row>
    <row r="286" spans="1:19" ht="15" thickBot="1" x14ac:dyDescent="0.35">
      <c r="A286" s="11">
        <v>144</v>
      </c>
      <c r="B286" s="106" t="s">
        <v>1430</v>
      </c>
      <c r="C286" s="105">
        <f>'DRAFT LIST'!F146</f>
        <v>0</v>
      </c>
      <c r="D286" s="79">
        <v>50</v>
      </c>
      <c r="E286" s="79">
        <v>43</v>
      </c>
      <c r="F286" s="79">
        <v>3</v>
      </c>
      <c r="G286" s="79">
        <v>4</v>
      </c>
      <c r="H286" s="79">
        <v>4.58</v>
      </c>
      <c r="I286" s="79">
        <v>1.38</v>
      </c>
      <c r="J286" s="79">
        <v>25</v>
      </c>
      <c r="K286" s="79">
        <v>51</v>
      </c>
      <c r="L286" s="79">
        <v>18</v>
      </c>
      <c r="M286" s="79">
        <v>18</v>
      </c>
      <c r="N286" s="79">
        <v>17</v>
      </c>
      <c r="O286" s="79">
        <v>7</v>
      </c>
      <c r="P286" s="79">
        <v>0</v>
      </c>
      <c r="Q286" s="79">
        <v>0</v>
      </c>
      <c r="S286" s="11" t="e">
        <f t="shared" si="4"/>
        <v>#N/A</v>
      </c>
    </row>
    <row r="287" spans="1:19" ht="17.399999999999999" thickBot="1" x14ac:dyDescent="0.35">
      <c r="A287" s="11">
        <v>234</v>
      </c>
      <c r="B287" s="106" t="s">
        <v>3075</v>
      </c>
      <c r="C287" s="105">
        <f>'DRAFT LIST'!F236</f>
        <v>0</v>
      </c>
      <c r="D287" s="79">
        <v>50</v>
      </c>
      <c r="E287" s="79">
        <v>43</v>
      </c>
      <c r="F287" s="79">
        <v>3</v>
      </c>
      <c r="G287" s="79">
        <v>3</v>
      </c>
      <c r="H287" s="79">
        <v>4.3099999999999996</v>
      </c>
      <c r="I287" s="79">
        <v>1.37</v>
      </c>
      <c r="J287" s="79">
        <v>24</v>
      </c>
      <c r="K287" s="79">
        <v>46</v>
      </c>
      <c r="L287" s="79">
        <v>22</v>
      </c>
      <c r="M287" s="79">
        <v>12</v>
      </c>
      <c r="N287" s="79">
        <v>12</v>
      </c>
      <c r="O287" s="79">
        <v>9</v>
      </c>
      <c r="P287" s="79">
        <v>4</v>
      </c>
      <c r="Q287" s="79">
        <v>0</v>
      </c>
      <c r="S287" s="11" t="e">
        <f t="shared" si="4"/>
        <v>#N/A</v>
      </c>
    </row>
    <row r="288" spans="1:19" ht="15" thickBot="1" x14ac:dyDescent="0.35">
      <c r="A288" s="11">
        <v>255</v>
      </c>
      <c r="B288" s="105" t="s">
        <v>1550</v>
      </c>
      <c r="C288" s="105">
        <f>'DRAFT LIST'!F257</f>
        <v>0</v>
      </c>
      <c r="D288" s="80">
        <v>50</v>
      </c>
      <c r="E288" s="80">
        <v>43</v>
      </c>
      <c r="F288" s="80">
        <v>2</v>
      </c>
      <c r="G288" s="80">
        <v>3</v>
      </c>
      <c r="H288" s="80">
        <v>4.49</v>
      </c>
      <c r="I288" s="80">
        <v>1.41</v>
      </c>
      <c r="J288" s="80">
        <v>25</v>
      </c>
      <c r="K288" s="80">
        <v>53</v>
      </c>
      <c r="L288" s="80">
        <v>18</v>
      </c>
      <c r="M288" s="80">
        <v>7</v>
      </c>
      <c r="N288" s="80">
        <v>30</v>
      </c>
      <c r="O288" s="80">
        <v>3</v>
      </c>
      <c r="P288" s="80">
        <v>1</v>
      </c>
      <c r="Q288" s="80">
        <v>0</v>
      </c>
      <c r="S288" s="11" t="e">
        <f t="shared" si="4"/>
        <v>#N/A</v>
      </c>
    </row>
    <row r="289" spans="1:19" ht="17.399999999999999" thickBot="1" x14ac:dyDescent="0.35">
      <c r="A289" s="11">
        <v>316</v>
      </c>
      <c r="B289" s="106" t="s">
        <v>3092</v>
      </c>
      <c r="C289" s="105">
        <f>'DRAFT LIST'!F318</f>
        <v>0</v>
      </c>
      <c r="D289" s="79">
        <v>53</v>
      </c>
      <c r="E289" s="79">
        <v>43</v>
      </c>
      <c r="F289" s="79">
        <v>3</v>
      </c>
      <c r="G289" s="79">
        <v>3</v>
      </c>
      <c r="H289" s="79">
        <v>4.71</v>
      </c>
      <c r="I289" s="79">
        <v>1.47</v>
      </c>
      <c r="J289" s="79">
        <v>28</v>
      </c>
      <c r="K289" s="79">
        <v>54</v>
      </c>
      <c r="L289" s="79">
        <v>24</v>
      </c>
      <c r="M289" s="79">
        <v>10</v>
      </c>
      <c r="N289" s="79">
        <v>14</v>
      </c>
      <c r="O289" s="79">
        <v>8</v>
      </c>
      <c r="P289" s="79">
        <v>4</v>
      </c>
      <c r="Q289" s="79">
        <v>0</v>
      </c>
      <c r="S289" s="11" t="e">
        <f t="shared" si="4"/>
        <v>#N/A</v>
      </c>
    </row>
    <row r="290" spans="1:19" ht="15" thickBot="1" x14ac:dyDescent="0.35">
      <c r="A290" s="11">
        <v>330</v>
      </c>
      <c r="B290" s="106" t="s">
        <v>1604</v>
      </c>
      <c r="C290" s="105">
        <f>'DRAFT LIST'!F332</f>
        <v>0</v>
      </c>
      <c r="D290" s="79">
        <v>55</v>
      </c>
      <c r="E290" s="79">
        <v>43</v>
      </c>
      <c r="F290" s="79">
        <v>3</v>
      </c>
      <c r="G290" s="79">
        <v>5</v>
      </c>
      <c r="H290" s="79">
        <v>4.9000000000000004</v>
      </c>
      <c r="I290" s="79">
        <v>1.37</v>
      </c>
      <c r="J290" s="79">
        <v>30</v>
      </c>
      <c r="K290" s="79">
        <v>59</v>
      </c>
      <c r="L290" s="79">
        <v>16</v>
      </c>
      <c r="M290" s="79">
        <v>16</v>
      </c>
      <c r="N290" s="79">
        <v>11</v>
      </c>
      <c r="O290" s="79">
        <v>11</v>
      </c>
      <c r="P290" s="79">
        <v>0</v>
      </c>
      <c r="Q290" s="79">
        <v>0</v>
      </c>
      <c r="S290" s="11" t="e">
        <f t="shared" si="4"/>
        <v>#N/A</v>
      </c>
    </row>
    <row r="291" spans="1:19" ht="17.399999999999999" thickBot="1" x14ac:dyDescent="0.35">
      <c r="A291" s="11">
        <v>339</v>
      </c>
      <c r="B291" s="105" t="s">
        <v>1708</v>
      </c>
      <c r="C291" s="105">
        <f>'DRAFT LIST'!F341</f>
        <v>0</v>
      </c>
      <c r="D291" s="80">
        <v>65</v>
      </c>
      <c r="E291" s="80">
        <v>43</v>
      </c>
      <c r="F291" s="80">
        <v>3</v>
      </c>
      <c r="G291" s="80">
        <v>5</v>
      </c>
      <c r="H291" s="80">
        <v>4.82</v>
      </c>
      <c r="I291" s="80">
        <v>1.48</v>
      </c>
      <c r="J291" s="80">
        <v>35</v>
      </c>
      <c r="K291" s="80">
        <v>77</v>
      </c>
      <c r="L291" s="80">
        <v>20</v>
      </c>
      <c r="M291" s="80">
        <v>18</v>
      </c>
      <c r="N291" s="80">
        <v>15</v>
      </c>
      <c r="O291" s="80">
        <v>14</v>
      </c>
      <c r="P291" s="80">
        <v>3</v>
      </c>
      <c r="Q291" s="80">
        <v>0</v>
      </c>
      <c r="S291" s="11" t="e">
        <f t="shared" si="4"/>
        <v>#N/A</v>
      </c>
    </row>
    <row r="292" spans="1:19" ht="15" thickBot="1" x14ac:dyDescent="0.35">
      <c r="A292" s="11">
        <v>374</v>
      </c>
      <c r="B292" s="106" t="s">
        <v>1641</v>
      </c>
      <c r="C292" s="105">
        <f>'DRAFT LIST'!F376</f>
        <v>0</v>
      </c>
      <c r="D292" s="79">
        <v>54</v>
      </c>
      <c r="E292" s="79">
        <v>43</v>
      </c>
      <c r="F292" s="79">
        <v>3</v>
      </c>
      <c r="G292" s="79">
        <v>4</v>
      </c>
      <c r="H292" s="79">
        <v>4.96</v>
      </c>
      <c r="I292" s="79">
        <v>1.52</v>
      </c>
      <c r="J292" s="79">
        <v>30</v>
      </c>
      <c r="K292" s="79">
        <v>58</v>
      </c>
      <c r="L292" s="79">
        <v>23</v>
      </c>
      <c r="M292" s="79">
        <v>12</v>
      </c>
      <c r="N292" s="79">
        <v>11</v>
      </c>
      <c r="O292" s="79">
        <v>11</v>
      </c>
      <c r="P292" s="79">
        <v>1</v>
      </c>
      <c r="Q292" s="79">
        <v>0</v>
      </c>
      <c r="S292" s="11" t="e">
        <f t="shared" si="4"/>
        <v>#N/A</v>
      </c>
    </row>
    <row r="293" spans="1:19" ht="15" thickBot="1" x14ac:dyDescent="0.35">
      <c r="A293" s="11">
        <v>419</v>
      </c>
      <c r="B293" s="105" t="s">
        <v>3116</v>
      </c>
      <c r="C293" s="105">
        <f>'DRAFT LIST'!F421</f>
        <v>0</v>
      </c>
      <c r="D293" s="80">
        <v>61</v>
      </c>
      <c r="E293" s="80">
        <v>43</v>
      </c>
      <c r="F293" s="80">
        <v>3</v>
      </c>
      <c r="G293" s="80">
        <v>4</v>
      </c>
      <c r="H293" s="80">
        <v>5.37</v>
      </c>
      <c r="I293" s="80">
        <v>1.56</v>
      </c>
      <c r="J293" s="80">
        <v>36</v>
      </c>
      <c r="K293" s="80">
        <v>67</v>
      </c>
      <c r="L293" s="80">
        <v>28</v>
      </c>
      <c r="M293" s="80">
        <v>18</v>
      </c>
      <c r="N293" s="80">
        <v>13</v>
      </c>
      <c r="O293" s="80">
        <v>12</v>
      </c>
      <c r="P293" s="80">
        <v>1</v>
      </c>
      <c r="Q293" s="80">
        <v>0</v>
      </c>
      <c r="S293" s="11" t="e">
        <f t="shared" si="4"/>
        <v>#N/A</v>
      </c>
    </row>
    <row r="294" spans="1:19" ht="15" thickBot="1" x14ac:dyDescent="0.35">
      <c r="A294" s="11">
        <v>221</v>
      </c>
      <c r="B294" s="105" t="s">
        <v>1542</v>
      </c>
      <c r="C294" s="105">
        <f>'DRAFT LIST'!F223</f>
        <v>0</v>
      </c>
      <c r="D294" s="80">
        <v>45</v>
      </c>
      <c r="E294" s="80">
        <v>42</v>
      </c>
      <c r="F294" s="80">
        <v>2</v>
      </c>
      <c r="G294" s="80">
        <v>3</v>
      </c>
      <c r="H294" s="80">
        <v>4.3899999999999997</v>
      </c>
      <c r="I294" s="80">
        <v>1.41</v>
      </c>
      <c r="J294" s="80">
        <v>22</v>
      </c>
      <c r="K294" s="80">
        <v>41</v>
      </c>
      <c r="L294" s="80">
        <v>22</v>
      </c>
      <c r="M294" s="80">
        <v>7</v>
      </c>
      <c r="N294" s="80">
        <v>14</v>
      </c>
      <c r="O294" s="80">
        <v>8</v>
      </c>
      <c r="P294" s="80">
        <v>2</v>
      </c>
      <c r="Q294" s="80">
        <v>0</v>
      </c>
      <c r="S294" s="11" t="e">
        <f t="shared" si="4"/>
        <v>#N/A</v>
      </c>
    </row>
    <row r="295" spans="1:19" ht="17.399999999999999" thickBot="1" x14ac:dyDescent="0.35">
      <c r="A295" s="11">
        <v>232</v>
      </c>
      <c r="B295" s="106" t="s">
        <v>1523</v>
      </c>
      <c r="C295" s="105">
        <f>'DRAFT LIST'!F234</f>
        <v>0</v>
      </c>
      <c r="D295" s="79">
        <v>48</v>
      </c>
      <c r="E295" s="79">
        <v>42</v>
      </c>
      <c r="F295" s="79">
        <v>3</v>
      </c>
      <c r="G295" s="79">
        <v>4</v>
      </c>
      <c r="H295" s="79">
        <v>4.92</v>
      </c>
      <c r="I295" s="79">
        <v>1.59</v>
      </c>
      <c r="J295" s="79">
        <v>26</v>
      </c>
      <c r="K295" s="79">
        <v>46</v>
      </c>
      <c r="L295" s="79">
        <v>30</v>
      </c>
      <c r="M295" s="79">
        <v>12</v>
      </c>
      <c r="N295" s="79">
        <v>13</v>
      </c>
      <c r="O295" s="79">
        <v>9</v>
      </c>
      <c r="P295" s="79">
        <v>1</v>
      </c>
      <c r="Q295" s="79">
        <v>0</v>
      </c>
      <c r="S295" s="11" t="e">
        <f t="shared" si="4"/>
        <v>#N/A</v>
      </c>
    </row>
    <row r="296" spans="1:19" ht="15" thickBot="1" x14ac:dyDescent="0.35">
      <c r="A296" s="11">
        <v>254</v>
      </c>
      <c r="B296" s="106" t="s">
        <v>1549</v>
      </c>
      <c r="C296" s="105">
        <f>'DRAFT LIST'!F256</f>
        <v>0</v>
      </c>
      <c r="D296" s="79">
        <v>48</v>
      </c>
      <c r="E296" s="79">
        <v>42</v>
      </c>
      <c r="F296" s="79">
        <v>2</v>
      </c>
      <c r="G296" s="79">
        <v>3</v>
      </c>
      <c r="H296" s="79">
        <v>4.47</v>
      </c>
      <c r="I296" s="79">
        <v>1.39</v>
      </c>
      <c r="J296" s="79">
        <v>24</v>
      </c>
      <c r="K296" s="79">
        <v>49</v>
      </c>
      <c r="L296" s="79">
        <v>18</v>
      </c>
      <c r="M296" s="79">
        <v>7</v>
      </c>
      <c r="N296" s="79">
        <v>30</v>
      </c>
      <c r="O296" s="79">
        <v>2</v>
      </c>
      <c r="P296" s="79">
        <v>1</v>
      </c>
      <c r="Q296" s="79">
        <v>0</v>
      </c>
      <c r="S296" s="11" t="e">
        <f t="shared" si="4"/>
        <v>#N/A</v>
      </c>
    </row>
    <row r="297" spans="1:19" ht="15" thickBot="1" x14ac:dyDescent="0.35">
      <c r="A297" s="11">
        <v>284</v>
      </c>
      <c r="B297" s="106" t="s">
        <v>1583</v>
      </c>
      <c r="C297" s="105">
        <f>'DRAFT LIST'!F286</f>
        <v>0</v>
      </c>
      <c r="D297" s="79">
        <v>63</v>
      </c>
      <c r="E297" s="79">
        <v>42</v>
      </c>
      <c r="F297" s="79">
        <v>3</v>
      </c>
      <c r="G297" s="79">
        <v>5</v>
      </c>
      <c r="H297" s="79">
        <v>4.6500000000000004</v>
      </c>
      <c r="I297" s="79">
        <v>1.35</v>
      </c>
      <c r="J297" s="79">
        <v>33</v>
      </c>
      <c r="K297" s="79">
        <v>70</v>
      </c>
      <c r="L297" s="79">
        <v>15</v>
      </c>
      <c r="M297" s="79">
        <v>18</v>
      </c>
      <c r="N297" s="79">
        <v>13</v>
      </c>
      <c r="O297" s="79">
        <v>13</v>
      </c>
      <c r="P297" s="79">
        <v>1</v>
      </c>
      <c r="Q297" s="79">
        <v>0</v>
      </c>
      <c r="S297" s="11" t="e">
        <f t="shared" si="4"/>
        <v>#N/A</v>
      </c>
    </row>
    <row r="298" spans="1:19" ht="17.399999999999999" thickBot="1" x14ac:dyDescent="0.35">
      <c r="A298" s="11">
        <v>293</v>
      </c>
      <c r="B298" s="105" t="s">
        <v>1600</v>
      </c>
      <c r="C298" s="105">
        <f>'DRAFT LIST'!F295</f>
        <v>0</v>
      </c>
      <c r="D298" s="80">
        <v>63</v>
      </c>
      <c r="E298" s="80">
        <v>42</v>
      </c>
      <c r="F298" s="80">
        <v>4</v>
      </c>
      <c r="G298" s="80">
        <v>4</v>
      </c>
      <c r="H298" s="80">
        <v>4.8499999999999996</v>
      </c>
      <c r="I298" s="80">
        <v>1.39</v>
      </c>
      <c r="J298" s="80">
        <v>34</v>
      </c>
      <c r="K298" s="80">
        <v>73</v>
      </c>
      <c r="L298" s="80">
        <v>15</v>
      </c>
      <c r="M298" s="80">
        <v>20</v>
      </c>
      <c r="N298" s="80">
        <v>11</v>
      </c>
      <c r="O298" s="80">
        <v>11</v>
      </c>
      <c r="P298" s="80">
        <v>0</v>
      </c>
      <c r="Q298" s="80">
        <v>0</v>
      </c>
      <c r="S298" s="11" t="e">
        <f t="shared" si="4"/>
        <v>#N/A</v>
      </c>
    </row>
    <row r="299" spans="1:19" ht="15" thickBot="1" x14ac:dyDescent="0.35">
      <c r="A299" s="11">
        <v>335</v>
      </c>
      <c r="B299" s="105" t="s">
        <v>1620</v>
      </c>
      <c r="C299" s="105">
        <f>'DRAFT LIST'!F337</f>
        <v>0</v>
      </c>
      <c r="D299" s="80">
        <v>48</v>
      </c>
      <c r="E299" s="80">
        <v>42</v>
      </c>
      <c r="F299" s="80">
        <v>2</v>
      </c>
      <c r="G299" s="80">
        <v>3</v>
      </c>
      <c r="H299" s="80">
        <v>4.76</v>
      </c>
      <c r="I299" s="80">
        <v>1.49</v>
      </c>
      <c r="J299" s="80">
        <v>25</v>
      </c>
      <c r="K299" s="80">
        <v>46</v>
      </c>
      <c r="L299" s="80">
        <v>25</v>
      </c>
      <c r="M299" s="80">
        <v>11</v>
      </c>
      <c r="N299" s="80">
        <v>13</v>
      </c>
      <c r="O299" s="80">
        <v>10</v>
      </c>
      <c r="P299" s="80">
        <v>0</v>
      </c>
      <c r="Q299" s="80">
        <v>0</v>
      </c>
      <c r="S299" s="11" t="e">
        <f t="shared" si="4"/>
        <v>#N/A</v>
      </c>
    </row>
    <row r="300" spans="1:19" ht="15" thickBot="1" x14ac:dyDescent="0.35">
      <c r="A300" s="11">
        <v>337</v>
      </c>
      <c r="B300" s="105" t="s">
        <v>1609</v>
      </c>
      <c r="C300" s="105">
        <f>'DRAFT LIST'!F339</f>
        <v>0</v>
      </c>
      <c r="D300" s="80">
        <v>50</v>
      </c>
      <c r="E300" s="80">
        <v>42</v>
      </c>
      <c r="F300" s="80">
        <v>3</v>
      </c>
      <c r="G300" s="80">
        <v>4</v>
      </c>
      <c r="H300" s="80">
        <v>4.9400000000000004</v>
      </c>
      <c r="I300" s="80">
        <v>1.38</v>
      </c>
      <c r="J300" s="80">
        <v>28</v>
      </c>
      <c r="K300" s="80">
        <v>51</v>
      </c>
      <c r="L300" s="80">
        <v>18</v>
      </c>
      <c r="M300" s="80">
        <v>14</v>
      </c>
      <c r="N300" s="80">
        <v>25</v>
      </c>
      <c r="O300" s="80">
        <v>5</v>
      </c>
      <c r="P300" s="80">
        <v>0</v>
      </c>
      <c r="Q300" s="80">
        <v>0</v>
      </c>
      <c r="S300" s="11" t="e">
        <f t="shared" si="4"/>
        <v>#N/A</v>
      </c>
    </row>
    <row r="301" spans="1:19" ht="17.399999999999999" thickBot="1" x14ac:dyDescent="0.35">
      <c r="A301" s="11">
        <v>341</v>
      </c>
      <c r="B301" s="105" t="s">
        <v>1627</v>
      </c>
      <c r="C301" s="105">
        <f>'DRAFT LIST'!F343</f>
        <v>0</v>
      </c>
      <c r="D301" s="80">
        <v>57</v>
      </c>
      <c r="E301" s="80">
        <v>42</v>
      </c>
      <c r="F301" s="80">
        <v>3</v>
      </c>
      <c r="G301" s="80">
        <v>3</v>
      </c>
      <c r="H301" s="80">
        <v>5.13</v>
      </c>
      <c r="I301" s="80">
        <v>1.45</v>
      </c>
      <c r="J301" s="80">
        <v>33</v>
      </c>
      <c r="K301" s="80">
        <v>67</v>
      </c>
      <c r="L301" s="80">
        <v>17</v>
      </c>
      <c r="M301" s="80">
        <v>17</v>
      </c>
      <c r="N301" s="80">
        <v>23</v>
      </c>
      <c r="O301" s="80">
        <v>4</v>
      </c>
      <c r="P301" s="80">
        <v>0</v>
      </c>
      <c r="Q301" s="80">
        <v>0</v>
      </c>
      <c r="S301" s="11" t="e">
        <f t="shared" si="4"/>
        <v>#N/A</v>
      </c>
    </row>
    <row r="302" spans="1:19" ht="15" thickBot="1" x14ac:dyDescent="0.35">
      <c r="A302" s="11">
        <v>397</v>
      </c>
      <c r="B302" s="105" t="s">
        <v>1653</v>
      </c>
      <c r="C302" s="105">
        <f>'DRAFT LIST'!F399</f>
        <v>0</v>
      </c>
      <c r="D302" s="80">
        <v>76</v>
      </c>
      <c r="E302" s="80">
        <v>42</v>
      </c>
      <c r="F302" s="80">
        <v>5</v>
      </c>
      <c r="G302" s="80">
        <v>5</v>
      </c>
      <c r="H302" s="80">
        <v>5.55</v>
      </c>
      <c r="I302" s="80">
        <v>1.45</v>
      </c>
      <c r="J302" s="80">
        <v>47</v>
      </c>
      <c r="K302" s="80">
        <v>88</v>
      </c>
      <c r="L302" s="80">
        <v>22</v>
      </c>
      <c r="M302" s="80">
        <v>20</v>
      </c>
      <c r="N302" s="80">
        <v>11</v>
      </c>
      <c r="O302" s="80">
        <v>11</v>
      </c>
      <c r="P302" s="80">
        <v>2</v>
      </c>
      <c r="Q302" s="80">
        <v>0</v>
      </c>
      <c r="S302" s="11" t="e">
        <f t="shared" si="4"/>
        <v>#N/A</v>
      </c>
    </row>
    <row r="303" spans="1:19" ht="15" thickBot="1" x14ac:dyDescent="0.35">
      <c r="A303" s="11">
        <v>398</v>
      </c>
      <c r="B303" s="106" t="s">
        <v>1687</v>
      </c>
      <c r="C303" s="105">
        <f>'DRAFT LIST'!F400</f>
        <v>0</v>
      </c>
      <c r="D303" s="79">
        <v>76</v>
      </c>
      <c r="E303" s="79">
        <v>42</v>
      </c>
      <c r="F303" s="79">
        <v>4</v>
      </c>
      <c r="G303" s="79">
        <v>6</v>
      </c>
      <c r="H303" s="79">
        <v>5.53</v>
      </c>
      <c r="I303" s="79">
        <v>1.5</v>
      </c>
      <c r="J303" s="79">
        <v>47</v>
      </c>
      <c r="K303" s="79">
        <v>94</v>
      </c>
      <c r="L303" s="79">
        <v>20</v>
      </c>
      <c r="M303" s="79">
        <v>25</v>
      </c>
      <c r="N303" s="79">
        <v>15</v>
      </c>
      <c r="O303" s="79">
        <v>13</v>
      </c>
      <c r="P303" s="79">
        <v>1</v>
      </c>
      <c r="Q303" s="79">
        <v>0</v>
      </c>
      <c r="S303" s="11" t="e">
        <f t="shared" si="4"/>
        <v>#N/A</v>
      </c>
    </row>
    <row r="304" spans="1:19" ht="15" thickBot="1" x14ac:dyDescent="0.35">
      <c r="A304" s="11">
        <v>186</v>
      </c>
      <c r="B304" s="106" t="s">
        <v>1475</v>
      </c>
      <c r="C304" s="105" t="str">
        <f>'DRAFT LIST'!F188</f>
        <v>Garrett Richards (LAA - SP) </v>
      </c>
      <c r="D304" s="79">
        <v>52</v>
      </c>
      <c r="E304" s="79">
        <v>41</v>
      </c>
      <c r="F304" s="79">
        <v>2</v>
      </c>
      <c r="G304" s="79">
        <v>3</v>
      </c>
      <c r="H304" s="79">
        <v>4.3899999999999997</v>
      </c>
      <c r="I304" s="79">
        <v>1.4</v>
      </c>
      <c r="J304" s="79">
        <v>25</v>
      </c>
      <c r="K304" s="79">
        <v>52</v>
      </c>
      <c r="L304" s="79">
        <v>20</v>
      </c>
      <c r="M304" s="79">
        <v>8</v>
      </c>
      <c r="N304" s="79">
        <v>9</v>
      </c>
      <c r="O304" s="79">
        <v>8</v>
      </c>
      <c r="P304" s="79">
        <v>2</v>
      </c>
      <c r="Q304" s="79">
        <v>0</v>
      </c>
      <c r="S304" s="11" t="e">
        <f t="shared" si="4"/>
        <v>#N/A</v>
      </c>
    </row>
    <row r="305" spans="1:19" ht="15" thickBot="1" x14ac:dyDescent="0.35">
      <c r="A305" s="11">
        <v>233</v>
      </c>
      <c r="B305" s="105" t="s">
        <v>1527</v>
      </c>
      <c r="C305" s="105">
        <f>'DRAFT LIST'!F235</f>
        <v>0</v>
      </c>
      <c r="D305" s="80">
        <v>59</v>
      </c>
      <c r="E305" s="80">
        <v>41</v>
      </c>
      <c r="F305" s="80">
        <v>3</v>
      </c>
      <c r="G305" s="80">
        <v>4</v>
      </c>
      <c r="H305" s="80">
        <v>5.08</v>
      </c>
      <c r="I305" s="80">
        <v>1.46</v>
      </c>
      <c r="J305" s="80">
        <v>33</v>
      </c>
      <c r="K305" s="80">
        <v>63</v>
      </c>
      <c r="L305" s="80">
        <v>23</v>
      </c>
      <c r="M305" s="80">
        <v>9</v>
      </c>
      <c r="N305" s="80">
        <v>22</v>
      </c>
      <c r="O305" s="80">
        <v>8</v>
      </c>
      <c r="P305" s="80">
        <v>1</v>
      </c>
      <c r="Q305" s="80">
        <v>0</v>
      </c>
      <c r="S305" s="11" t="e">
        <f t="shared" si="4"/>
        <v>#N/A</v>
      </c>
    </row>
    <row r="306" spans="1:19" ht="15" thickBot="1" x14ac:dyDescent="0.35">
      <c r="A306" s="11">
        <v>289</v>
      </c>
      <c r="B306" s="105" t="s">
        <v>1581</v>
      </c>
      <c r="C306" s="105">
        <f>'DRAFT LIST'!F291</f>
        <v>0</v>
      </c>
      <c r="D306" s="80">
        <v>53</v>
      </c>
      <c r="E306" s="80">
        <v>41</v>
      </c>
      <c r="F306" s="80">
        <v>3</v>
      </c>
      <c r="G306" s="80">
        <v>4</v>
      </c>
      <c r="H306" s="80">
        <v>4.41</v>
      </c>
      <c r="I306" s="80">
        <v>1.43</v>
      </c>
      <c r="J306" s="80">
        <v>26</v>
      </c>
      <c r="K306" s="80">
        <v>54</v>
      </c>
      <c r="L306" s="80">
        <v>22</v>
      </c>
      <c r="M306" s="80">
        <v>8</v>
      </c>
      <c r="N306" s="80">
        <v>18</v>
      </c>
      <c r="O306" s="80">
        <v>7</v>
      </c>
      <c r="P306" s="80">
        <v>0</v>
      </c>
      <c r="Q306" s="80">
        <v>0</v>
      </c>
      <c r="S306" s="11" t="e">
        <f t="shared" si="4"/>
        <v>#N/A</v>
      </c>
    </row>
    <row r="307" spans="1:19" ht="15" thickBot="1" x14ac:dyDescent="0.35">
      <c r="A307" s="11">
        <v>352</v>
      </c>
      <c r="B307" s="106" t="s">
        <v>1639</v>
      </c>
      <c r="C307" s="105">
        <f>'DRAFT LIST'!F354</f>
        <v>0</v>
      </c>
      <c r="D307" s="79">
        <v>53</v>
      </c>
      <c r="E307" s="79">
        <v>41</v>
      </c>
      <c r="F307" s="79">
        <v>3</v>
      </c>
      <c r="G307" s="79">
        <v>4</v>
      </c>
      <c r="H307" s="79">
        <v>5.21</v>
      </c>
      <c r="I307" s="79">
        <v>1.51</v>
      </c>
      <c r="J307" s="79">
        <v>30</v>
      </c>
      <c r="K307" s="79">
        <v>60</v>
      </c>
      <c r="L307" s="79">
        <v>20</v>
      </c>
      <c r="M307" s="79">
        <v>18</v>
      </c>
      <c r="N307" s="79">
        <v>17</v>
      </c>
      <c r="O307" s="79">
        <v>9</v>
      </c>
      <c r="P307" s="79">
        <v>0</v>
      </c>
      <c r="Q307" s="79">
        <v>0</v>
      </c>
      <c r="S307" s="11" t="e">
        <f t="shared" si="4"/>
        <v>#N/A</v>
      </c>
    </row>
    <row r="308" spans="1:19" ht="15" thickBot="1" x14ac:dyDescent="0.35">
      <c r="A308" s="11">
        <v>372</v>
      </c>
      <c r="B308" s="106" t="s">
        <v>1652</v>
      </c>
      <c r="C308" s="105">
        <f>'DRAFT LIST'!F374</f>
        <v>0</v>
      </c>
      <c r="D308" s="79">
        <v>46</v>
      </c>
      <c r="E308" s="79">
        <v>41</v>
      </c>
      <c r="F308" s="79">
        <v>2</v>
      </c>
      <c r="G308" s="79">
        <v>3</v>
      </c>
      <c r="H308" s="79">
        <v>5.38</v>
      </c>
      <c r="I308" s="79">
        <v>1.54</v>
      </c>
      <c r="J308" s="79">
        <v>28</v>
      </c>
      <c r="K308" s="79">
        <v>48</v>
      </c>
      <c r="L308" s="79">
        <v>23</v>
      </c>
      <c r="M308" s="79">
        <v>10</v>
      </c>
      <c r="N308" s="79">
        <v>13</v>
      </c>
      <c r="O308" s="79">
        <v>8</v>
      </c>
      <c r="P308" s="79">
        <v>1</v>
      </c>
      <c r="Q308" s="79">
        <v>0</v>
      </c>
      <c r="S308" s="11" t="e">
        <f t="shared" si="4"/>
        <v>#N/A</v>
      </c>
    </row>
    <row r="309" spans="1:19" ht="17.399999999999999" thickBot="1" x14ac:dyDescent="0.35">
      <c r="A309" s="11">
        <v>416</v>
      </c>
      <c r="B309" s="106" t="s">
        <v>1688</v>
      </c>
      <c r="C309" s="105">
        <f>'DRAFT LIST'!F418</f>
        <v>0</v>
      </c>
      <c r="D309" s="79">
        <v>55</v>
      </c>
      <c r="E309" s="79">
        <v>41</v>
      </c>
      <c r="F309" s="79">
        <v>2</v>
      </c>
      <c r="G309" s="79">
        <v>3</v>
      </c>
      <c r="H309" s="79">
        <v>5.35</v>
      </c>
      <c r="I309" s="79">
        <v>1.53</v>
      </c>
      <c r="J309" s="79">
        <v>33</v>
      </c>
      <c r="K309" s="79">
        <v>62</v>
      </c>
      <c r="L309" s="79">
        <v>22</v>
      </c>
      <c r="M309" s="79">
        <v>17</v>
      </c>
      <c r="N309" s="79">
        <v>15</v>
      </c>
      <c r="O309" s="79">
        <v>9</v>
      </c>
      <c r="P309" s="79">
        <v>0</v>
      </c>
      <c r="Q309" s="79">
        <v>0</v>
      </c>
      <c r="S309" s="11" t="e">
        <f t="shared" si="4"/>
        <v>#N/A</v>
      </c>
    </row>
    <row r="310" spans="1:19" ht="15" thickBot="1" x14ac:dyDescent="0.35">
      <c r="A310" s="11">
        <v>433</v>
      </c>
      <c r="B310" s="105" t="s">
        <v>3120</v>
      </c>
      <c r="C310" s="105">
        <f>'DRAFT LIST'!F435</f>
        <v>0</v>
      </c>
      <c r="D310" s="80">
        <v>75</v>
      </c>
      <c r="E310" s="80">
        <v>41</v>
      </c>
      <c r="F310" s="80">
        <v>4</v>
      </c>
      <c r="G310" s="80">
        <v>5</v>
      </c>
      <c r="H310" s="80">
        <v>6.09</v>
      </c>
      <c r="I310" s="80">
        <v>1.64</v>
      </c>
      <c r="J310" s="80">
        <v>51</v>
      </c>
      <c r="K310" s="80">
        <v>96</v>
      </c>
      <c r="L310" s="80">
        <v>27</v>
      </c>
      <c r="M310" s="80">
        <v>30</v>
      </c>
      <c r="N310" s="80">
        <v>14</v>
      </c>
      <c r="O310" s="80">
        <v>14</v>
      </c>
      <c r="P310" s="80">
        <v>1</v>
      </c>
      <c r="Q310" s="80">
        <v>0</v>
      </c>
      <c r="S310" s="11" t="e">
        <f t="shared" si="4"/>
        <v>#N/A</v>
      </c>
    </row>
    <row r="311" spans="1:19" ht="15" thickBot="1" x14ac:dyDescent="0.35">
      <c r="A311" s="11">
        <v>181</v>
      </c>
      <c r="B311" s="105" t="s">
        <v>1476</v>
      </c>
      <c r="C311" s="105" t="str">
        <f>'DRAFT LIST'!F183</f>
        <v>Cameron Bedrosian (LAA - RP) </v>
      </c>
      <c r="D311" s="80">
        <v>42</v>
      </c>
      <c r="E311" s="80">
        <v>40</v>
      </c>
      <c r="F311" s="80">
        <v>2</v>
      </c>
      <c r="G311" s="80">
        <v>2</v>
      </c>
      <c r="H311" s="80">
        <v>3.97</v>
      </c>
      <c r="I311" s="80">
        <v>1.3</v>
      </c>
      <c r="J311" s="80">
        <v>18</v>
      </c>
      <c r="K311" s="80">
        <v>40</v>
      </c>
      <c r="L311" s="80">
        <v>15</v>
      </c>
      <c r="M311" s="80">
        <v>10</v>
      </c>
      <c r="N311" s="80">
        <v>9</v>
      </c>
      <c r="O311" s="80">
        <v>9</v>
      </c>
      <c r="P311" s="80">
        <v>1</v>
      </c>
      <c r="Q311" s="80">
        <v>0</v>
      </c>
      <c r="S311" s="11" t="e">
        <f t="shared" si="4"/>
        <v>#N/A</v>
      </c>
    </row>
    <row r="312" spans="1:19" ht="15" thickBot="1" x14ac:dyDescent="0.35">
      <c r="A312" s="11">
        <v>237</v>
      </c>
      <c r="B312" s="105" t="s">
        <v>1513</v>
      </c>
      <c r="C312" s="105">
        <f>'DRAFT LIST'!F239</f>
        <v>0</v>
      </c>
      <c r="D312" s="80">
        <v>67</v>
      </c>
      <c r="E312" s="80">
        <v>40</v>
      </c>
      <c r="F312" s="80">
        <v>4</v>
      </c>
      <c r="G312" s="80">
        <v>4</v>
      </c>
      <c r="H312" s="80">
        <v>5.19</v>
      </c>
      <c r="I312" s="80">
        <v>1.49</v>
      </c>
      <c r="J312" s="80">
        <v>39</v>
      </c>
      <c r="K312" s="80">
        <v>75</v>
      </c>
      <c r="L312" s="80">
        <v>25</v>
      </c>
      <c r="M312" s="80">
        <v>9</v>
      </c>
      <c r="N312" s="80">
        <v>12</v>
      </c>
      <c r="O312" s="80">
        <v>11</v>
      </c>
      <c r="P312" s="80">
        <v>4</v>
      </c>
      <c r="Q312" s="80">
        <v>1</v>
      </c>
      <c r="S312" s="11" t="e">
        <f t="shared" si="4"/>
        <v>#N/A</v>
      </c>
    </row>
    <row r="313" spans="1:19" ht="17.399999999999999" thickBot="1" x14ac:dyDescent="0.35">
      <c r="A313" s="11">
        <v>238</v>
      </c>
      <c r="B313" s="106" t="s">
        <v>1530</v>
      </c>
      <c r="C313" s="105">
        <f>'DRAFT LIST'!F240</f>
        <v>0</v>
      </c>
      <c r="D313" s="79">
        <v>46</v>
      </c>
      <c r="E313" s="79">
        <v>40</v>
      </c>
      <c r="F313" s="79">
        <v>3</v>
      </c>
      <c r="G313" s="79">
        <v>3</v>
      </c>
      <c r="H313" s="79">
        <v>4.4400000000000004</v>
      </c>
      <c r="I313" s="79">
        <v>1.42</v>
      </c>
      <c r="J313" s="79">
        <v>23</v>
      </c>
      <c r="K313" s="79">
        <v>46</v>
      </c>
      <c r="L313" s="79">
        <v>19</v>
      </c>
      <c r="M313" s="79">
        <v>8</v>
      </c>
      <c r="N313" s="79">
        <v>12</v>
      </c>
      <c r="O313" s="79">
        <v>10</v>
      </c>
      <c r="P313" s="79">
        <v>2</v>
      </c>
      <c r="Q313" s="79">
        <v>0</v>
      </c>
      <c r="S313" s="11" t="e">
        <f t="shared" si="4"/>
        <v>#N/A</v>
      </c>
    </row>
    <row r="314" spans="1:19" ht="15" thickBot="1" x14ac:dyDescent="0.35">
      <c r="A314" s="11">
        <v>258</v>
      </c>
      <c r="B314" s="106" t="s">
        <v>1553</v>
      </c>
      <c r="C314" s="105">
        <f>'DRAFT LIST'!F260</f>
        <v>0</v>
      </c>
      <c r="D314" s="79">
        <v>50</v>
      </c>
      <c r="E314" s="79">
        <v>40</v>
      </c>
      <c r="F314" s="79">
        <v>3</v>
      </c>
      <c r="G314" s="79">
        <v>3</v>
      </c>
      <c r="H314" s="79">
        <v>3.82</v>
      </c>
      <c r="I314" s="79">
        <v>1.25</v>
      </c>
      <c r="J314" s="79">
        <v>21</v>
      </c>
      <c r="K314" s="79">
        <v>49</v>
      </c>
      <c r="L314" s="79">
        <v>13</v>
      </c>
      <c r="M314" s="79">
        <v>7</v>
      </c>
      <c r="N314" s="79">
        <v>19</v>
      </c>
      <c r="O314" s="79">
        <v>5</v>
      </c>
      <c r="P314" s="79">
        <v>1</v>
      </c>
      <c r="Q314" s="79">
        <v>0</v>
      </c>
      <c r="S314" s="11" t="e">
        <f t="shared" si="4"/>
        <v>#N/A</v>
      </c>
    </row>
    <row r="315" spans="1:19" ht="15" thickBot="1" x14ac:dyDescent="0.35">
      <c r="A315" s="11">
        <v>312</v>
      </c>
      <c r="B315" s="106" t="s">
        <v>3091</v>
      </c>
      <c r="C315" s="105">
        <f>'DRAFT LIST'!F314</f>
        <v>0</v>
      </c>
      <c r="D315" s="79">
        <v>55</v>
      </c>
      <c r="E315" s="79">
        <v>40</v>
      </c>
      <c r="F315" s="79">
        <v>3</v>
      </c>
      <c r="G315" s="79">
        <v>4</v>
      </c>
      <c r="H315" s="79">
        <v>4.93</v>
      </c>
      <c r="I315" s="79">
        <v>1.39</v>
      </c>
      <c r="J315" s="79">
        <v>30</v>
      </c>
      <c r="K315" s="79">
        <v>61</v>
      </c>
      <c r="L315" s="79">
        <v>15</v>
      </c>
      <c r="M315" s="79">
        <v>11</v>
      </c>
      <c r="N315" s="79">
        <v>15</v>
      </c>
      <c r="O315" s="79">
        <v>9</v>
      </c>
      <c r="P315" s="79">
        <v>1</v>
      </c>
      <c r="Q315" s="79">
        <v>0</v>
      </c>
      <c r="S315" s="11" t="e">
        <f t="shared" si="4"/>
        <v>#N/A</v>
      </c>
    </row>
    <row r="316" spans="1:19" ht="15" thickBot="1" x14ac:dyDescent="0.35">
      <c r="A316" s="11">
        <v>351</v>
      </c>
      <c r="B316" s="105" t="s">
        <v>1657</v>
      </c>
      <c r="C316" s="105">
        <f>'DRAFT LIST'!F353</f>
        <v>0</v>
      </c>
      <c r="D316" s="80">
        <v>52</v>
      </c>
      <c r="E316" s="80">
        <v>40</v>
      </c>
      <c r="F316" s="80">
        <v>2</v>
      </c>
      <c r="G316" s="80">
        <v>3</v>
      </c>
      <c r="H316" s="80">
        <v>4.96</v>
      </c>
      <c r="I316" s="80">
        <v>1.49</v>
      </c>
      <c r="J316" s="80">
        <v>29</v>
      </c>
      <c r="K316" s="80">
        <v>54</v>
      </c>
      <c r="L316" s="80">
        <v>24</v>
      </c>
      <c r="M316" s="80">
        <v>14</v>
      </c>
      <c r="N316" s="80">
        <v>20</v>
      </c>
      <c r="O316" s="80">
        <v>7</v>
      </c>
      <c r="P316" s="80">
        <v>0</v>
      </c>
      <c r="Q316" s="80">
        <v>0</v>
      </c>
      <c r="S316" s="11" t="e">
        <f t="shared" si="4"/>
        <v>#N/A</v>
      </c>
    </row>
    <row r="317" spans="1:19" ht="15" thickBot="1" x14ac:dyDescent="0.35">
      <c r="A317" s="11">
        <v>384</v>
      </c>
      <c r="B317" s="106" t="s">
        <v>3105</v>
      </c>
      <c r="C317" s="105">
        <f>'DRAFT LIST'!F386</f>
        <v>0</v>
      </c>
      <c r="D317" s="79">
        <v>48</v>
      </c>
      <c r="E317" s="79">
        <v>40</v>
      </c>
      <c r="F317" s="79">
        <v>3</v>
      </c>
      <c r="G317" s="79">
        <v>4</v>
      </c>
      <c r="H317" s="79">
        <v>5.0599999999999996</v>
      </c>
      <c r="I317" s="79">
        <v>1.54</v>
      </c>
      <c r="J317" s="79">
        <v>27</v>
      </c>
      <c r="K317" s="79">
        <v>50</v>
      </c>
      <c r="L317" s="79">
        <v>25</v>
      </c>
      <c r="M317" s="79">
        <v>13</v>
      </c>
      <c r="N317" s="79">
        <v>18</v>
      </c>
      <c r="O317" s="79">
        <v>7</v>
      </c>
      <c r="P317" s="79">
        <v>0</v>
      </c>
      <c r="Q317" s="79">
        <v>0</v>
      </c>
      <c r="S317" s="11" t="e">
        <f t="shared" si="4"/>
        <v>#N/A</v>
      </c>
    </row>
    <row r="318" spans="1:19" ht="15" thickBot="1" x14ac:dyDescent="0.35">
      <c r="A318" s="11">
        <v>396</v>
      </c>
      <c r="B318" s="106" t="s">
        <v>1655</v>
      </c>
      <c r="C318" s="105">
        <f>'DRAFT LIST'!F398</f>
        <v>0</v>
      </c>
      <c r="D318" s="79">
        <v>63</v>
      </c>
      <c r="E318" s="79">
        <v>40</v>
      </c>
      <c r="F318" s="79">
        <v>3</v>
      </c>
      <c r="G318" s="79">
        <v>5</v>
      </c>
      <c r="H318" s="79">
        <v>5.34</v>
      </c>
      <c r="I318" s="79">
        <v>1.45</v>
      </c>
      <c r="J318" s="79">
        <v>37</v>
      </c>
      <c r="K318" s="79">
        <v>73</v>
      </c>
      <c r="L318" s="79">
        <v>19</v>
      </c>
      <c r="M318" s="79">
        <v>17</v>
      </c>
      <c r="N318" s="79">
        <v>14</v>
      </c>
      <c r="O318" s="79">
        <v>12</v>
      </c>
      <c r="P318" s="79">
        <v>1</v>
      </c>
      <c r="Q318" s="79">
        <v>0</v>
      </c>
      <c r="S318" s="11" t="e">
        <f t="shared" si="4"/>
        <v>#N/A</v>
      </c>
    </row>
    <row r="319" spans="1:19" ht="17.399999999999999" thickBot="1" x14ac:dyDescent="0.35">
      <c r="A319" s="11">
        <v>399</v>
      </c>
      <c r="B319" s="105" t="s">
        <v>3108</v>
      </c>
      <c r="C319" s="105">
        <f>'DRAFT LIST'!F401</f>
        <v>0</v>
      </c>
      <c r="D319" s="80">
        <v>57</v>
      </c>
      <c r="E319" s="80">
        <v>40</v>
      </c>
      <c r="F319" s="80">
        <v>3</v>
      </c>
      <c r="G319" s="80">
        <v>4</v>
      </c>
      <c r="H319" s="80">
        <v>5.43</v>
      </c>
      <c r="I319" s="80">
        <v>1.59</v>
      </c>
      <c r="J319" s="80">
        <v>35</v>
      </c>
      <c r="K319" s="80">
        <v>68</v>
      </c>
      <c r="L319" s="80">
        <v>24</v>
      </c>
      <c r="M319" s="80">
        <v>15</v>
      </c>
      <c r="N319" s="80">
        <v>11</v>
      </c>
      <c r="O319" s="80">
        <v>10</v>
      </c>
      <c r="P319" s="80">
        <v>1</v>
      </c>
      <c r="Q319" s="80">
        <v>0</v>
      </c>
      <c r="S319" s="11" t="e">
        <f t="shared" si="4"/>
        <v>#N/A</v>
      </c>
    </row>
    <row r="320" spans="1:19" ht="15" thickBot="1" x14ac:dyDescent="0.35">
      <c r="A320" s="11">
        <v>401</v>
      </c>
      <c r="B320" s="105" t="s">
        <v>3109</v>
      </c>
      <c r="C320" s="105">
        <f>'DRAFT LIST'!F403</f>
        <v>0</v>
      </c>
      <c r="D320" s="80">
        <v>68</v>
      </c>
      <c r="E320" s="80">
        <v>40</v>
      </c>
      <c r="F320" s="80">
        <v>4</v>
      </c>
      <c r="G320" s="80">
        <v>4</v>
      </c>
      <c r="H320" s="80">
        <v>5.27</v>
      </c>
      <c r="I320" s="80">
        <v>1.5</v>
      </c>
      <c r="J320" s="80">
        <v>40</v>
      </c>
      <c r="K320" s="80">
        <v>84</v>
      </c>
      <c r="L320" s="80">
        <v>18</v>
      </c>
      <c r="M320" s="80">
        <v>22</v>
      </c>
      <c r="N320" s="80">
        <v>15</v>
      </c>
      <c r="O320" s="80">
        <v>12</v>
      </c>
      <c r="P320" s="80">
        <v>1</v>
      </c>
      <c r="Q320" s="80">
        <v>0</v>
      </c>
      <c r="S320" s="11" t="e">
        <f t="shared" si="4"/>
        <v>#N/A</v>
      </c>
    </row>
    <row r="321" spans="1:19" ht="15" thickBot="1" x14ac:dyDescent="0.35">
      <c r="A321" s="11">
        <v>421</v>
      </c>
      <c r="B321" s="105" t="s">
        <v>1698</v>
      </c>
      <c r="C321" s="105">
        <f>'DRAFT LIST'!F423</f>
        <v>0</v>
      </c>
      <c r="D321" s="80">
        <v>74</v>
      </c>
      <c r="E321" s="80">
        <v>40</v>
      </c>
      <c r="F321" s="80">
        <v>4</v>
      </c>
      <c r="G321" s="80">
        <v>6</v>
      </c>
      <c r="H321" s="80">
        <v>5.77</v>
      </c>
      <c r="I321" s="80">
        <v>1.53</v>
      </c>
      <c r="J321" s="80">
        <v>47</v>
      </c>
      <c r="K321" s="80">
        <v>90</v>
      </c>
      <c r="L321" s="80">
        <v>23</v>
      </c>
      <c r="M321" s="80">
        <v>24</v>
      </c>
      <c r="N321" s="80">
        <v>24</v>
      </c>
      <c r="O321" s="80">
        <v>11</v>
      </c>
      <c r="P321" s="80">
        <v>0</v>
      </c>
      <c r="Q321" s="80">
        <v>0</v>
      </c>
      <c r="S321" s="11" t="e">
        <f t="shared" si="4"/>
        <v>#N/A</v>
      </c>
    </row>
    <row r="322" spans="1:19" ht="17.399999999999999" thickBot="1" x14ac:dyDescent="0.35">
      <c r="A322" s="11">
        <v>426</v>
      </c>
      <c r="B322" s="106" t="s">
        <v>1702</v>
      </c>
      <c r="C322" s="105">
        <f>'DRAFT LIST'!F428</f>
        <v>0</v>
      </c>
      <c r="D322" s="79">
        <v>49</v>
      </c>
      <c r="E322" s="79">
        <v>40</v>
      </c>
      <c r="F322" s="79">
        <v>2</v>
      </c>
      <c r="G322" s="79">
        <v>3</v>
      </c>
      <c r="H322" s="79">
        <v>6.08</v>
      </c>
      <c r="I322" s="79">
        <v>1.65</v>
      </c>
      <c r="J322" s="79">
        <v>33</v>
      </c>
      <c r="K322" s="79">
        <v>54</v>
      </c>
      <c r="L322" s="79">
        <v>27</v>
      </c>
      <c r="M322" s="79">
        <v>17</v>
      </c>
      <c r="N322" s="79">
        <v>13</v>
      </c>
      <c r="O322" s="79">
        <v>8</v>
      </c>
      <c r="P322" s="79">
        <v>1</v>
      </c>
      <c r="Q322" s="79">
        <v>0</v>
      </c>
      <c r="S322" s="11" t="e">
        <f t="shared" si="4"/>
        <v>#N/A</v>
      </c>
    </row>
    <row r="323" spans="1:19" ht="15" thickBot="1" x14ac:dyDescent="0.35">
      <c r="A323" s="11">
        <v>227</v>
      </c>
      <c r="B323" s="105" t="s">
        <v>1522</v>
      </c>
      <c r="C323" s="105">
        <f>'DRAFT LIST'!F229</f>
        <v>0</v>
      </c>
      <c r="D323" s="80">
        <v>43</v>
      </c>
      <c r="E323" s="80">
        <v>39</v>
      </c>
      <c r="F323" s="80">
        <v>2</v>
      </c>
      <c r="G323" s="80">
        <v>2</v>
      </c>
      <c r="H323" s="80">
        <v>3.85</v>
      </c>
      <c r="I323" s="80">
        <v>1.26</v>
      </c>
      <c r="J323" s="80">
        <v>18</v>
      </c>
      <c r="K323" s="80">
        <v>41</v>
      </c>
      <c r="L323" s="80">
        <v>14</v>
      </c>
      <c r="M323" s="80">
        <v>7</v>
      </c>
      <c r="N323" s="80">
        <v>15</v>
      </c>
      <c r="O323" s="80">
        <v>6</v>
      </c>
      <c r="P323" s="80">
        <v>1</v>
      </c>
      <c r="Q323" s="80">
        <v>0</v>
      </c>
      <c r="S323" s="11" t="e">
        <f t="shared" ref="S323:S386" si="5">IF(MATCH(B323,$C$2:$C$760,0),"Y","N")</f>
        <v>#N/A</v>
      </c>
    </row>
    <row r="324" spans="1:19" ht="15" thickBot="1" x14ac:dyDescent="0.35">
      <c r="A324" s="11">
        <v>230</v>
      </c>
      <c r="B324" s="106" t="s">
        <v>3074</v>
      </c>
      <c r="C324" s="105">
        <f>'DRAFT LIST'!F232</f>
        <v>0</v>
      </c>
      <c r="D324" s="79">
        <v>63</v>
      </c>
      <c r="E324" s="79">
        <v>39</v>
      </c>
      <c r="F324" s="79">
        <v>3</v>
      </c>
      <c r="G324" s="79">
        <v>4</v>
      </c>
      <c r="H324" s="79">
        <v>4.9000000000000004</v>
      </c>
      <c r="I324" s="79">
        <v>1.47</v>
      </c>
      <c r="J324" s="79">
        <v>34</v>
      </c>
      <c r="K324" s="79">
        <v>74</v>
      </c>
      <c r="L324" s="79">
        <v>19</v>
      </c>
      <c r="M324" s="79">
        <v>16</v>
      </c>
      <c r="N324" s="79">
        <v>13</v>
      </c>
      <c r="O324" s="79">
        <v>13</v>
      </c>
      <c r="P324" s="79">
        <v>1</v>
      </c>
      <c r="Q324" s="79">
        <v>0</v>
      </c>
      <c r="S324" s="11" t="e">
        <f t="shared" si="5"/>
        <v>#N/A</v>
      </c>
    </row>
    <row r="325" spans="1:19" ht="17.399999999999999" thickBot="1" x14ac:dyDescent="0.35">
      <c r="A325" s="11">
        <v>269</v>
      </c>
      <c r="B325" s="105" t="s">
        <v>1559</v>
      </c>
      <c r="C325" s="105">
        <f>'DRAFT LIST'!F271</f>
        <v>0</v>
      </c>
      <c r="D325" s="80">
        <v>32</v>
      </c>
      <c r="E325" s="80">
        <v>39</v>
      </c>
      <c r="F325" s="80">
        <v>2</v>
      </c>
      <c r="G325" s="80">
        <v>2</v>
      </c>
      <c r="H325" s="80">
        <v>3.72</v>
      </c>
      <c r="I325" s="80">
        <v>1.35</v>
      </c>
      <c r="J325" s="80">
        <v>13</v>
      </c>
      <c r="K325" s="80">
        <v>26</v>
      </c>
      <c r="L325" s="80">
        <v>17</v>
      </c>
      <c r="M325" s="80">
        <v>4</v>
      </c>
      <c r="N325" s="80">
        <v>32</v>
      </c>
      <c r="O325" s="80">
        <v>0</v>
      </c>
      <c r="P325" s="80">
        <v>0</v>
      </c>
      <c r="Q325" s="80">
        <v>0</v>
      </c>
      <c r="S325" s="11" t="e">
        <f t="shared" si="5"/>
        <v>#N/A</v>
      </c>
    </row>
    <row r="326" spans="1:19" ht="17.399999999999999" thickBot="1" x14ac:dyDescent="0.35">
      <c r="A326" s="11">
        <v>277</v>
      </c>
      <c r="B326" s="105" t="s">
        <v>1571</v>
      </c>
      <c r="C326" s="105">
        <f>'DRAFT LIST'!F279</f>
        <v>0</v>
      </c>
      <c r="D326" s="80">
        <v>52</v>
      </c>
      <c r="E326" s="80">
        <v>39</v>
      </c>
      <c r="F326" s="80">
        <v>3</v>
      </c>
      <c r="G326" s="80">
        <v>3</v>
      </c>
      <c r="H326" s="80">
        <v>4.59</v>
      </c>
      <c r="I326" s="80">
        <v>1.32</v>
      </c>
      <c r="J326" s="80">
        <v>27</v>
      </c>
      <c r="K326" s="80">
        <v>57</v>
      </c>
      <c r="L326" s="80">
        <v>11</v>
      </c>
      <c r="M326" s="80">
        <v>12</v>
      </c>
      <c r="N326" s="80">
        <v>26</v>
      </c>
      <c r="O326" s="80">
        <v>6</v>
      </c>
      <c r="P326" s="80">
        <v>0</v>
      </c>
      <c r="Q326" s="80">
        <v>0</v>
      </c>
      <c r="S326" s="11" t="e">
        <f t="shared" si="5"/>
        <v>#N/A</v>
      </c>
    </row>
    <row r="327" spans="1:19" ht="15" thickBot="1" x14ac:dyDescent="0.35">
      <c r="A327" s="11">
        <v>300</v>
      </c>
      <c r="B327" s="106" t="s">
        <v>1573</v>
      </c>
      <c r="C327" s="105">
        <f>'DRAFT LIST'!F302</f>
        <v>0</v>
      </c>
      <c r="D327" s="79">
        <v>52</v>
      </c>
      <c r="E327" s="79">
        <v>39</v>
      </c>
      <c r="F327" s="79">
        <v>2</v>
      </c>
      <c r="G327" s="79">
        <v>3</v>
      </c>
      <c r="H327" s="79">
        <v>4.53</v>
      </c>
      <c r="I327" s="79">
        <v>1.36</v>
      </c>
      <c r="J327" s="79">
        <v>26</v>
      </c>
      <c r="K327" s="79">
        <v>53</v>
      </c>
      <c r="L327" s="79">
        <v>17</v>
      </c>
      <c r="M327" s="79">
        <v>14</v>
      </c>
      <c r="N327" s="79">
        <v>12</v>
      </c>
      <c r="O327" s="79">
        <v>10</v>
      </c>
      <c r="P327" s="79">
        <v>4</v>
      </c>
      <c r="Q327" s="79">
        <v>0</v>
      </c>
      <c r="S327" s="11" t="e">
        <f t="shared" si="5"/>
        <v>#N/A</v>
      </c>
    </row>
    <row r="328" spans="1:19" ht="15" thickBot="1" x14ac:dyDescent="0.35">
      <c r="A328" s="11">
        <v>308</v>
      </c>
      <c r="B328" s="106" t="s">
        <v>1598</v>
      </c>
      <c r="C328" s="105">
        <f>'DRAFT LIST'!F310</f>
        <v>0</v>
      </c>
      <c r="D328" s="79">
        <v>40</v>
      </c>
      <c r="E328" s="79">
        <v>39</v>
      </c>
      <c r="F328" s="79">
        <v>2</v>
      </c>
      <c r="G328" s="79">
        <v>2</v>
      </c>
      <c r="H328" s="79">
        <v>4.46</v>
      </c>
      <c r="I328" s="79">
        <v>1.43</v>
      </c>
      <c r="J328" s="79">
        <v>20</v>
      </c>
      <c r="K328" s="79">
        <v>39</v>
      </c>
      <c r="L328" s="79">
        <v>18</v>
      </c>
      <c r="M328" s="79">
        <v>8</v>
      </c>
      <c r="N328" s="79">
        <v>10</v>
      </c>
      <c r="O328" s="79">
        <v>7</v>
      </c>
      <c r="P328" s="79">
        <v>0</v>
      </c>
      <c r="Q328" s="79">
        <v>0</v>
      </c>
      <c r="S328" s="11" t="e">
        <f t="shared" si="5"/>
        <v>#N/A</v>
      </c>
    </row>
    <row r="329" spans="1:19" ht="15" thickBot="1" x14ac:dyDescent="0.35">
      <c r="A329" s="11">
        <v>321</v>
      </c>
      <c r="B329" s="105" t="s">
        <v>1611</v>
      </c>
      <c r="C329" s="105">
        <f>'DRAFT LIST'!F323</f>
        <v>0</v>
      </c>
      <c r="D329" s="80">
        <v>58</v>
      </c>
      <c r="E329" s="80">
        <v>39</v>
      </c>
      <c r="F329" s="80">
        <v>3</v>
      </c>
      <c r="G329" s="80">
        <v>5</v>
      </c>
      <c r="H329" s="80">
        <v>4.8499999999999996</v>
      </c>
      <c r="I329" s="80">
        <v>1.42</v>
      </c>
      <c r="J329" s="80">
        <v>31</v>
      </c>
      <c r="K329" s="80">
        <v>66</v>
      </c>
      <c r="L329" s="80">
        <v>16</v>
      </c>
      <c r="M329" s="80">
        <v>20</v>
      </c>
      <c r="N329" s="80">
        <v>19</v>
      </c>
      <c r="O329" s="80">
        <v>7</v>
      </c>
      <c r="P329" s="80">
        <v>1</v>
      </c>
      <c r="Q329" s="80">
        <v>0</v>
      </c>
      <c r="S329" s="11" t="e">
        <f t="shared" si="5"/>
        <v>#N/A</v>
      </c>
    </row>
    <row r="330" spans="1:19" ht="15" thickBot="1" x14ac:dyDescent="0.35">
      <c r="A330" s="11">
        <v>338</v>
      </c>
      <c r="B330" s="106" t="s">
        <v>1622</v>
      </c>
      <c r="C330" s="105">
        <f>'DRAFT LIST'!F340</f>
        <v>0</v>
      </c>
      <c r="D330" s="79">
        <v>55</v>
      </c>
      <c r="E330" s="79">
        <v>39</v>
      </c>
      <c r="F330" s="79">
        <v>3</v>
      </c>
      <c r="G330" s="79">
        <v>5</v>
      </c>
      <c r="H330" s="79">
        <v>5.0599999999999996</v>
      </c>
      <c r="I330" s="79">
        <v>1.45</v>
      </c>
      <c r="J330" s="79">
        <v>31</v>
      </c>
      <c r="K330" s="79">
        <v>61</v>
      </c>
      <c r="L330" s="79">
        <v>19</v>
      </c>
      <c r="M330" s="79">
        <v>12</v>
      </c>
      <c r="N330" s="79">
        <v>26</v>
      </c>
      <c r="O330" s="79">
        <v>5</v>
      </c>
      <c r="P330" s="79">
        <v>0</v>
      </c>
      <c r="Q330" s="79">
        <v>0</v>
      </c>
      <c r="S330" s="11" t="e">
        <f t="shared" si="5"/>
        <v>#N/A</v>
      </c>
    </row>
    <row r="331" spans="1:19" ht="17.399999999999999" thickBot="1" x14ac:dyDescent="0.35">
      <c r="A331" s="11">
        <v>340</v>
      </c>
      <c r="B331" s="106" t="s">
        <v>1636</v>
      </c>
      <c r="C331" s="105">
        <f>'DRAFT LIST'!F342</f>
        <v>0</v>
      </c>
      <c r="D331" s="79">
        <v>51</v>
      </c>
      <c r="E331" s="79">
        <v>39</v>
      </c>
      <c r="F331" s="79">
        <v>2</v>
      </c>
      <c r="G331" s="79">
        <v>4</v>
      </c>
      <c r="H331" s="79">
        <v>4.78</v>
      </c>
      <c r="I331" s="79">
        <v>1.47</v>
      </c>
      <c r="J331" s="79">
        <v>27</v>
      </c>
      <c r="K331" s="79">
        <v>55</v>
      </c>
      <c r="L331" s="79">
        <v>21</v>
      </c>
      <c r="M331" s="79">
        <v>10</v>
      </c>
      <c r="N331" s="79">
        <v>20</v>
      </c>
      <c r="O331" s="79">
        <v>7</v>
      </c>
      <c r="P331" s="79">
        <v>0</v>
      </c>
      <c r="Q331" s="79">
        <v>0</v>
      </c>
      <c r="S331" s="11" t="e">
        <f t="shared" si="5"/>
        <v>#N/A</v>
      </c>
    </row>
    <row r="332" spans="1:19" ht="17.399999999999999" thickBot="1" x14ac:dyDescent="0.35">
      <c r="A332" s="11">
        <v>350</v>
      </c>
      <c r="B332" s="106" t="s">
        <v>3098</v>
      </c>
      <c r="C332" s="105">
        <f>'DRAFT LIST'!F352</f>
        <v>0</v>
      </c>
      <c r="D332" s="79">
        <v>55</v>
      </c>
      <c r="E332" s="79">
        <v>39</v>
      </c>
      <c r="F332" s="79">
        <v>2</v>
      </c>
      <c r="G332" s="79">
        <v>3</v>
      </c>
      <c r="H332" s="79">
        <v>4.84</v>
      </c>
      <c r="I332" s="79">
        <v>1.49</v>
      </c>
      <c r="J332" s="79">
        <v>29</v>
      </c>
      <c r="K332" s="79">
        <v>60</v>
      </c>
      <c r="L332" s="79">
        <v>21</v>
      </c>
      <c r="M332" s="79">
        <v>17</v>
      </c>
      <c r="N332" s="79">
        <v>12</v>
      </c>
      <c r="O332" s="79">
        <v>12</v>
      </c>
      <c r="P332" s="79">
        <v>1</v>
      </c>
      <c r="Q332" s="79">
        <v>0</v>
      </c>
      <c r="S332" s="11" t="e">
        <f t="shared" si="5"/>
        <v>#N/A</v>
      </c>
    </row>
    <row r="333" spans="1:19" ht="15" thickBot="1" x14ac:dyDescent="0.35">
      <c r="A333" s="11">
        <v>353</v>
      </c>
      <c r="B333" s="105" t="s">
        <v>1596</v>
      </c>
      <c r="C333" s="105">
        <f>'DRAFT LIST'!F355</f>
        <v>0</v>
      </c>
      <c r="D333" s="80">
        <v>50</v>
      </c>
      <c r="E333" s="80">
        <v>39</v>
      </c>
      <c r="F333" s="80">
        <v>2</v>
      </c>
      <c r="G333" s="80">
        <v>3</v>
      </c>
      <c r="H333" s="80">
        <v>4.82</v>
      </c>
      <c r="I333" s="80">
        <v>1.4</v>
      </c>
      <c r="J333" s="80">
        <v>27</v>
      </c>
      <c r="K333" s="80">
        <v>54</v>
      </c>
      <c r="L333" s="80">
        <v>17</v>
      </c>
      <c r="M333" s="80">
        <v>9</v>
      </c>
      <c r="N333" s="80">
        <v>18</v>
      </c>
      <c r="O333" s="80">
        <v>7</v>
      </c>
      <c r="P333" s="80">
        <v>2</v>
      </c>
      <c r="Q333" s="80">
        <v>0</v>
      </c>
      <c r="S333" s="11" t="e">
        <f t="shared" si="5"/>
        <v>#N/A</v>
      </c>
    </row>
    <row r="334" spans="1:19" ht="17.399999999999999" thickBot="1" x14ac:dyDescent="0.35">
      <c r="A334" s="11">
        <v>354</v>
      </c>
      <c r="B334" s="106" t="s">
        <v>1642</v>
      </c>
      <c r="C334" s="105">
        <f>'DRAFT LIST'!F356</f>
        <v>0</v>
      </c>
      <c r="D334" s="79">
        <v>60</v>
      </c>
      <c r="E334" s="79">
        <v>39</v>
      </c>
      <c r="F334" s="79">
        <v>3</v>
      </c>
      <c r="G334" s="79">
        <v>4</v>
      </c>
      <c r="H334" s="79">
        <v>5.12</v>
      </c>
      <c r="I334" s="79">
        <v>1.48</v>
      </c>
      <c r="J334" s="79">
        <v>34</v>
      </c>
      <c r="K334" s="79">
        <v>66</v>
      </c>
      <c r="L334" s="79">
        <v>23</v>
      </c>
      <c r="M334" s="79">
        <v>15</v>
      </c>
      <c r="N334" s="79">
        <v>18</v>
      </c>
      <c r="O334" s="79">
        <v>9</v>
      </c>
      <c r="P334" s="79">
        <v>1</v>
      </c>
      <c r="Q334" s="79">
        <v>0</v>
      </c>
      <c r="S334" s="11" t="e">
        <f t="shared" si="5"/>
        <v>#N/A</v>
      </c>
    </row>
    <row r="335" spans="1:19" ht="15" thickBot="1" x14ac:dyDescent="0.35">
      <c r="A335" s="11">
        <v>382</v>
      </c>
      <c r="B335" s="106" t="s">
        <v>1650</v>
      </c>
      <c r="C335" s="105">
        <f>'DRAFT LIST'!F384</f>
        <v>0</v>
      </c>
      <c r="D335" s="79">
        <v>64</v>
      </c>
      <c r="E335" s="79">
        <v>39</v>
      </c>
      <c r="F335" s="79">
        <v>4</v>
      </c>
      <c r="G335" s="79">
        <v>4</v>
      </c>
      <c r="H335" s="79">
        <v>5.0999999999999996</v>
      </c>
      <c r="I335" s="79">
        <v>1.49</v>
      </c>
      <c r="J335" s="79">
        <v>36</v>
      </c>
      <c r="K335" s="79">
        <v>74</v>
      </c>
      <c r="L335" s="79">
        <v>20</v>
      </c>
      <c r="M335" s="79">
        <v>18</v>
      </c>
      <c r="N335" s="79">
        <v>12</v>
      </c>
      <c r="O335" s="79">
        <v>12</v>
      </c>
      <c r="P335" s="79">
        <v>0</v>
      </c>
      <c r="Q335" s="79">
        <v>0</v>
      </c>
      <c r="S335" s="11" t="e">
        <f t="shared" si="5"/>
        <v>#N/A</v>
      </c>
    </row>
    <row r="336" spans="1:19" ht="17.399999999999999" thickBot="1" x14ac:dyDescent="0.35">
      <c r="A336" s="11">
        <v>414</v>
      </c>
      <c r="B336" s="106" t="s">
        <v>1696</v>
      </c>
      <c r="C336" s="105">
        <f>'DRAFT LIST'!F416</f>
        <v>0</v>
      </c>
      <c r="D336" s="79">
        <v>58</v>
      </c>
      <c r="E336" s="79">
        <v>39</v>
      </c>
      <c r="F336" s="79">
        <v>3</v>
      </c>
      <c r="G336" s="79">
        <v>4</v>
      </c>
      <c r="H336" s="79">
        <v>5.63</v>
      </c>
      <c r="I336" s="79">
        <v>1.61</v>
      </c>
      <c r="J336" s="79">
        <v>36</v>
      </c>
      <c r="K336" s="79">
        <v>67</v>
      </c>
      <c r="L336" s="79">
        <v>27</v>
      </c>
      <c r="M336" s="79">
        <v>19</v>
      </c>
      <c r="N336" s="79">
        <v>14</v>
      </c>
      <c r="O336" s="79">
        <v>9</v>
      </c>
      <c r="P336" s="79">
        <v>0</v>
      </c>
      <c r="Q336" s="79">
        <v>0</v>
      </c>
      <c r="S336" s="11" t="e">
        <f t="shared" si="5"/>
        <v>#N/A</v>
      </c>
    </row>
    <row r="337" spans="1:19" ht="15" thickBot="1" x14ac:dyDescent="0.35">
      <c r="A337" s="11">
        <v>427</v>
      </c>
      <c r="B337" s="105" t="s">
        <v>1703</v>
      </c>
      <c r="C337" s="105">
        <f>'DRAFT LIST'!F429</f>
        <v>0</v>
      </c>
      <c r="D337" s="80">
        <v>45</v>
      </c>
      <c r="E337" s="80">
        <v>39</v>
      </c>
      <c r="F337" s="80">
        <v>2</v>
      </c>
      <c r="G337" s="80">
        <v>4</v>
      </c>
      <c r="H337" s="80">
        <v>5.55</v>
      </c>
      <c r="I337" s="80">
        <v>1.83</v>
      </c>
      <c r="J337" s="80">
        <v>28</v>
      </c>
      <c r="K337" s="80">
        <v>46</v>
      </c>
      <c r="L337" s="80">
        <v>37</v>
      </c>
      <c r="M337" s="80">
        <v>11</v>
      </c>
      <c r="N337" s="80">
        <v>14</v>
      </c>
      <c r="O337" s="80">
        <v>10</v>
      </c>
      <c r="P337" s="80">
        <v>0</v>
      </c>
      <c r="Q337" s="80">
        <v>0</v>
      </c>
      <c r="S337" s="11" t="e">
        <f t="shared" si="5"/>
        <v>#N/A</v>
      </c>
    </row>
    <row r="338" spans="1:19" ht="15" thickBot="1" x14ac:dyDescent="0.35">
      <c r="A338" s="11">
        <v>222</v>
      </c>
      <c r="B338" s="106" t="s">
        <v>3073</v>
      </c>
      <c r="C338" s="105">
        <f>'DRAFT LIST'!F224</f>
        <v>0</v>
      </c>
      <c r="D338" s="79">
        <v>44</v>
      </c>
      <c r="E338" s="79">
        <v>38</v>
      </c>
      <c r="F338" s="79">
        <v>2</v>
      </c>
      <c r="G338" s="79">
        <v>3</v>
      </c>
      <c r="H338" s="79">
        <v>4.66</v>
      </c>
      <c r="I338" s="79">
        <v>1.46</v>
      </c>
      <c r="J338" s="79">
        <v>23</v>
      </c>
      <c r="K338" s="79">
        <v>45</v>
      </c>
      <c r="L338" s="79">
        <v>20</v>
      </c>
      <c r="M338" s="79">
        <v>10</v>
      </c>
      <c r="N338" s="79">
        <v>9</v>
      </c>
      <c r="O338" s="79">
        <v>9</v>
      </c>
      <c r="P338" s="79">
        <v>1</v>
      </c>
      <c r="Q338" s="79">
        <v>0</v>
      </c>
      <c r="S338" s="11" t="e">
        <f t="shared" si="5"/>
        <v>#N/A</v>
      </c>
    </row>
    <row r="339" spans="1:19" ht="15" thickBot="1" x14ac:dyDescent="0.35">
      <c r="A339" s="11">
        <v>224</v>
      </c>
      <c r="B339" s="106" t="s">
        <v>1548</v>
      </c>
      <c r="C339" s="105">
        <f>'DRAFT LIST'!F226</f>
        <v>0</v>
      </c>
      <c r="D339" s="79">
        <v>61</v>
      </c>
      <c r="E339" s="79">
        <v>38</v>
      </c>
      <c r="F339" s="79">
        <v>2</v>
      </c>
      <c r="G339" s="79">
        <v>5</v>
      </c>
      <c r="H339" s="79">
        <v>6.6</v>
      </c>
      <c r="I339" s="79">
        <v>1.83</v>
      </c>
      <c r="J339" s="79">
        <v>45</v>
      </c>
      <c r="K339" s="79">
        <v>73</v>
      </c>
      <c r="L339" s="79">
        <v>40</v>
      </c>
      <c r="M339" s="79">
        <v>18</v>
      </c>
      <c r="N339" s="79">
        <v>22</v>
      </c>
      <c r="O339" s="79">
        <v>11</v>
      </c>
      <c r="P339" s="79">
        <v>0</v>
      </c>
      <c r="Q339" s="79">
        <v>0</v>
      </c>
      <c r="S339" s="11" t="e">
        <f t="shared" si="5"/>
        <v>#N/A</v>
      </c>
    </row>
    <row r="340" spans="1:19" ht="15" thickBot="1" x14ac:dyDescent="0.35">
      <c r="A340" s="11">
        <v>267</v>
      </c>
      <c r="B340" s="105" t="s">
        <v>1562</v>
      </c>
      <c r="C340" s="105">
        <f>'DRAFT LIST'!F269</f>
        <v>0</v>
      </c>
      <c r="D340" s="80">
        <v>56</v>
      </c>
      <c r="E340" s="80">
        <v>38</v>
      </c>
      <c r="F340" s="80">
        <v>3</v>
      </c>
      <c r="G340" s="80">
        <v>3</v>
      </c>
      <c r="H340" s="80">
        <v>4.2</v>
      </c>
      <c r="I340" s="80">
        <v>1.35</v>
      </c>
      <c r="J340" s="80">
        <v>26</v>
      </c>
      <c r="K340" s="80">
        <v>58</v>
      </c>
      <c r="L340" s="80">
        <v>17</v>
      </c>
      <c r="M340" s="80">
        <v>9</v>
      </c>
      <c r="N340" s="80">
        <v>20</v>
      </c>
      <c r="O340" s="80">
        <v>5</v>
      </c>
      <c r="P340" s="80">
        <v>0</v>
      </c>
      <c r="Q340" s="80">
        <v>0</v>
      </c>
      <c r="S340" s="11" t="e">
        <f t="shared" si="5"/>
        <v>#N/A</v>
      </c>
    </row>
    <row r="341" spans="1:19" ht="17.399999999999999" thickBot="1" x14ac:dyDescent="0.35">
      <c r="A341" s="11">
        <v>311</v>
      </c>
      <c r="B341" s="105" t="s">
        <v>1601</v>
      </c>
      <c r="C341" s="105">
        <f>'DRAFT LIST'!F313</f>
        <v>0</v>
      </c>
      <c r="D341" s="80">
        <v>41</v>
      </c>
      <c r="E341" s="80">
        <v>38</v>
      </c>
      <c r="F341" s="80">
        <v>2</v>
      </c>
      <c r="G341" s="80">
        <v>2</v>
      </c>
      <c r="H341" s="80">
        <v>4.51</v>
      </c>
      <c r="I341" s="80">
        <v>1.43</v>
      </c>
      <c r="J341" s="80">
        <v>20</v>
      </c>
      <c r="K341" s="80">
        <v>40</v>
      </c>
      <c r="L341" s="80">
        <v>18</v>
      </c>
      <c r="M341" s="80">
        <v>9</v>
      </c>
      <c r="N341" s="80">
        <v>11</v>
      </c>
      <c r="O341" s="80">
        <v>9</v>
      </c>
      <c r="P341" s="80">
        <v>2</v>
      </c>
      <c r="Q341" s="80">
        <v>0</v>
      </c>
      <c r="S341" s="11" t="e">
        <f t="shared" si="5"/>
        <v>#N/A</v>
      </c>
    </row>
    <row r="342" spans="1:19" ht="15" thickBot="1" x14ac:dyDescent="0.35">
      <c r="A342" s="11">
        <v>344</v>
      </c>
      <c r="B342" s="106" t="s">
        <v>1629</v>
      </c>
      <c r="C342" s="105">
        <f>'DRAFT LIST'!F346</f>
        <v>0</v>
      </c>
      <c r="D342" s="79">
        <v>64</v>
      </c>
      <c r="E342" s="79">
        <v>38</v>
      </c>
      <c r="F342" s="79">
        <v>4</v>
      </c>
      <c r="G342" s="79">
        <v>5</v>
      </c>
      <c r="H342" s="79">
        <v>4.97</v>
      </c>
      <c r="I342" s="79">
        <v>1.5</v>
      </c>
      <c r="J342" s="79">
        <v>35</v>
      </c>
      <c r="K342" s="79">
        <v>71</v>
      </c>
      <c r="L342" s="79">
        <v>25</v>
      </c>
      <c r="M342" s="79">
        <v>16</v>
      </c>
      <c r="N342" s="79">
        <v>15</v>
      </c>
      <c r="O342" s="79">
        <v>10</v>
      </c>
      <c r="P342" s="79">
        <v>0</v>
      </c>
      <c r="Q342" s="79">
        <v>0</v>
      </c>
      <c r="S342" s="11" t="e">
        <f t="shared" si="5"/>
        <v>#N/A</v>
      </c>
    </row>
    <row r="343" spans="1:19" ht="15" thickBot="1" x14ac:dyDescent="0.35">
      <c r="A343" s="11">
        <v>358</v>
      </c>
      <c r="B343" s="106" t="s">
        <v>1646</v>
      </c>
      <c r="C343" s="105">
        <f>'DRAFT LIST'!F360</f>
        <v>0</v>
      </c>
      <c r="D343" s="79">
        <v>48</v>
      </c>
      <c r="E343" s="79">
        <v>38</v>
      </c>
      <c r="F343" s="79">
        <v>2</v>
      </c>
      <c r="G343" s="79">
        <v>3</v>
      </c>
      <c r="H343" s="79">
        <v>5.48</v>
      </c>
      <c r="I343" s="79">
        <v>1.42</v>
      </c>
      <c r="J343" s="79">
        <v>29</v>
      </c>
      <c r="K343" s="79">
        <v>54</v>
      </c>
      <c r="L343" s="79">
        <v>14</v>
      </c>
      <c r="M343" s="79">
        <v>20</v>
      </c>
      <c r="N343" s="79">
        <v>11</v>
      </c>
      <c r="O343" s="79">
        <v>9</v>
      </c>
      <c r="P343" s="79">
        <v>0</v>
      </c>
      <c r="Q343" s="79">
        <v>0</v>
      </c>
      <c r="S343" s="11" t="e">
        <f t="shared" si="5"/>
        <v>#N/A</v>
      </c>
    </row>
    <row r="344" spans="1:19" ht="15" thickBot="1" x14ac:dyDescent="0.35">
      <c r="A344" s="11">
        <v>378</v>
      </c>
      <c r="B344" s="106" t="s">
        <v>1643</v>
      </c>
      <c r="C344" s="105">
        <f>'DRAFT LIST'!F380</f>
        <v>0</v>
      </c>
      <c r="D344" s="79">
        <v>44</v>
      </c>
      <c r="E344" s="79">
        <v>38</v>
      </c>
      <c r="F344" s="79">
        <v>2</v>
      </c>
      <c r="G344" s="79">
        <v>3</v>
      </c>
      <c r="H344" s="79">
        <v>4.8600000000000003</v>
      </c>
      <c r="I344" s="79">
        <v>1.51</v>
      </c>
      <c r="J344" s="79">
        <v>24</v>
      </c>
      <c r="K344" s="79">
        <v>43</v>
      </c>
      <c r="L344" s="79">
        <v>23</v>
      </c>
      <c r="M344" s="79">
        <v>12</v>
      </c>
      <c r="N344" s="79">
        <v>10</v>
      </c>
      <c r="O344" s="79">
        <v>10</v>
      </c>
      <c r="P344" s="79">
        <v>0</v>
      </c>
      <c r="Q344" s="79">
        <v>0</v>
      </c>
      <c r="S344" s="11" t="e">
        <f t="shared" si="5"/>
        <v>#N/A</v>
      </c>
    </row>
    <row r="345" spans="1:19" ht="15" thickBot="1" x14ac:dyDescent="0.35">
      <c r="A345" s="11">
        <v>379</v>
      </c>
      <c r="B345" s="105" t="s">
        <v>3104</v>
      </c>
      <c r="C345" s="105">
        <f>'DRAFT LIST'!F381</f>
        <v>0</v>
      </c>
      <c r="D345" s="80">
        <v>51</v>
      </c>
      <c r="E345" s="80">
        <v>38</v>
      </c>
      <c r="F345" s="80">
        <v>2</v>
      </c>
      <c r="G345" s="80">
        <v>3</v>
      </c>
      <c r="H345" s="80">
        <v>4.6399999999999997</v>
      </c>
      <c r="I345" s="80">
        <v>1.52</v>
      </c>
      <c r="J345" s="80">
        <v>26</v>
      </c>
      <c r="K345" s="80">
        <v>53</v>
      </c>
      <c r="L345" s="80">
        <v>24</v>
      </c>
      <c r="M345" s="80">
        <v>9</v>
      </c>
      <c r="N345" s="80">
        <v>14</v>
      </c>
      <c r="O345" s="80">
        <v>9</v>
      </c>
      <c r="P345" s="80">
        <v>1</v>
      </c>
      <c r="Q345" s="80">
        <v>0</v>
      </c>
      <c r="S345" s="11" t="e">
        <f t="shared" si="5"/>
        <v>#N/A</v>
      </c>
    </row>
    <row r="346" spans="1:19" ht="17.399999999999999" thickBot="1" x14ac:dyDescent="0.35">
      <c r="A346" s="11">
        <v>244</v>
      </c>
      <c r="B346" s="106" t="s">
        <v>1454</v>
      </c>
      <c r="C346" s="105">
        <f>'DRAFT LIST'!F246</f>
        <v>0</v>
      </c>
      <c r="D346" s="79">
        <v>55</v>
      </c>
      <c r="E346" s="79">
        <v>37</v>
      </c>
      <c r="F346" s="79">
        <v>3</v>
      </c>
      <c r="G346" s="79">
        <v>3</v>
      </c>
      <c r="H346" s="79">
        <v>4.16</v>
      </c>
      <c r="I346" s="79">
        <v>1.32</v>
      </c>
      <c r="J346" s="79">
        <v>26</v>
      </c>
      <c r="K346" s="79">
        <v>56</v>
      </c>
      <c r="L346" s="79">
        <v>17</v>
      </c>
      <c r="M346" s="79">
        <v>9</v>
      </c>
      <c r="N346" s="79">
        <v>25</v>
      </c>
      <c r="O346" s="79">
        <v>6</v>
      </c>
      <c r="P346" s="79">
        <v>0</v>
      </c>
      <c r="Q346" s="79">
        <v>0</v>
      </c>
      <c r="S346" s="11" t="e">
        <f t="shared" si="5"/>
        <v>#N/A</v>
      </c>
    </row>
    <row r="347" spans="1:19" ht="15" thickBot="1" x14ac:dyDescent="0.35">
      <c r="A347" s="11">
        <v>271</v>
      </c>
      <c r="B347" s="105" t="s">
        <v>1577</v>
      </c>
      <c r="C347" s="105">
        <f>'DRAFT LIST'!F273</f>
        <v>0</v>
      </c>
      <c r="D347" s="80">
        <v>42</v>
      </c>
      <c r="E347" s="80">
        <v>37</v>
      </c>
      <c r="F347" s="80">
        <v>2</v>
      </c>
      <c r="G347" s="80">
        <v>2</v>
      </c>
      <c r="H347" s="80">
        <v>3.98</v>
      </c>
      <c r="I347" s="80">
        <v>1.33</v>
      </c>
      <c r="J347" s="80">
        <v>19</v>
      </c>
      <c r="K347" s="80">
        <v>41</v>
      </c>
      <c r="L347" s="80">
        <v>15</v>
      </c>
      <c r="M347" s="80">
        <v>5</v>
      </c>
      <c r="N347" s="80">
        <v>23</v>
      </c>
      <c r="O347" s="80">
        <v>2</v>
      </c>
      <c r="P347" s="80">
        <v>1</v>
      </c>
      <c r="Q347" s="80">
        <v>0</v>
      </c>
      <c r="S347" s="11" t="e">
        <f t="shared" si="5"/>
        <v>#N/A</v>
      </c>
    </row>
    <row r="348" spans="1:19" ht="15" thickBot="1" x14ac:dyDescent="0.35">
      <c r="A348" s="11">
        <v>272</v>
      </c>
      <c r="B348" s="106" t="s">
        <v>1565</v>
      </c>
      <c r="C348" s="105">
        <f>'DRAFT LIST'!F274</f>
        <v>0</v>
      </c>
      <c r="D348" s="79">
        <v>50</v>
      </c>
      <c r="E348" s="79">
        <v>37</v>
      </c>
      <c r="F348" s="79">
        <v>3</v>
      </c>
      <c r="G348" s="79">
        <v>3</v>
      </c>
      <c r="H348" s="79">
        <v>4.28</v>
      </c>
      <c r="I348" s="79">
        <v>1.35</v>
      </c>
      <c r="J348" s="79">
        <v>24</v>
      </c>
      <c r="K348" s="79">
        <v>51</v>
      </c>
      <c r="L348" s="79">
        <v>17</v>
      </c>
      <c r="M348" s="79">
        <v>9</v>
      </c>
      <c r="N348" s="79">
        <v>17</v>
      </c>
      <c r="O348" s="79">
        <v>8</v>
      </c>
      <c r="P348" s="79">
        <v>0</v>
      </c>
      <c r="Q348" s="79">
        <v>0</v>
      </c>
      <c r="S348" s="11" t="e">
        <f t="shared" si="5"/>
        <v>#N/A</v>
      </c>
    </row>
    <row r="349" spans="1:19" ht="15" thickBot="1" x14ac:dyDescent="0.35">
      <c r="A349" s="11">
        <v>302</v>
      </c>
      <c r="B349" s="106" t="s">
        <v>1593</v>
      </c>
      <c r="C349" s="105">
        <f>'DRAFT LIST'!F304</f>
        <v>0</v>
      </c>
      <c r="D349" s="79">
        <v>52</v>
      </c>
      <c r="E349" s="79">
        <v>37</v>
      </c>
      <c r="F349" s="79">
        <v>3</v>
      </c>
      <c r="G349" s="79">
        <v>4</v>
      </c>
      <c r="H349" s="79">
        <v>4.66</v>
      </c>
      <c r="I349" s="79">
        <v>1.4</v>
      </c>
      <c r="J349" s="79">
        <v>27</v>
      </c>
      <c r="K349" s="79">
        <v>54</v>
      </c>
      <c r="L349" s="79">
        <v>20</v>
      </c>
      <c r="M349" s="79">
        <v>12</v>
      </c>
      <c r="N349" s="79">
        <v>15</v>
      </c>
      <c r="O349" s="79">
        <v>7</v>
      </c>
      <c r="P349" s="79">
        <v>0</v>
      </c>
      <c r="Q349" s="79">
        <v>0</v>
      </c>
      <c r="S349" s="11" t="e">
        <f t="shared" si="5"/>
        <v>#N/A</v>
      </c>
    </row>
    <row r="350" spans="1:19" ht="17.399999999999999" thickBot="1" x14ac:dyDescent="0.35">
      <c r="A350" s="11">
        <v>306</v>
      </c>
      <c r="B350" s="106" t="s">
        <v>3089</v>
      </c>
      <c r="C350" s="105">
        <f>'DRAFT LIST'!F308</f>
        <v>0</v>
      </c>
      <c r="D350" s="79">
        <v>42</v>
      </c>
      <c r="E350" s="79">
        <v>37</v>
      </c>
      <c r="F350" s="79">
        <v>3</v>
      </c>
      <c r="G350" s="79">
        <v>3</v>
      </c>
      <c r="H350" s="79">
        <v>4.5</v>
      </c>
      <c r="I350" s="79">
        <v>1.48</v>
      </c>
      <c r="J350" s="79">
        <v>21</v>
      </c>
      <c r="K350" s="79">
        <v>40</v>
      </c>
      <c r="L350" s="79">
        <v>21</v>
      </c>
      <c r="M350" s="79">
        <v>8</v>
      </c>
      <c r="N350" s="79">
        <v>14</v>
      </c>
      <c r="O350" s="79">
        <v>5</v>
      </c>
      <c r="P350" s="79">
        <v>0</v>
      </c>
      <c r="Q350" s="79">
        <v>0</v>
      </c>
      <c r="S350" s="11" t="e">
        <f t="shared" si="5"/>
        <v>#N/A</v>
      </c>
    </row>
    <row r="351" spans="1:19" ht="15" thickBot="1" x14ac:dyDescent="0.35">
      <c r="A351" s="11">
        <v>411</v>
      </c>
      <c r="B351" s="105" t="s">
        <v>1614</v>
      </c>
      <c r="C351" s="105">
        <f>'DRAFT LIST'!F413</f>
        <v>0</v>
      </c>
      <c r="D351" s="80">
        <v>51</v>
      </c>
      <c r="E351" s="80">
        <v>37</v>
      </c>
      <c r="F351" s="80">
        <v>3</v>
      </c>
      <c r="G351" s="80">
        <v>3</v>
      </c>
      <c r="H351" s="80">
        <v>5.0599999999999996</v>
      </c>
      <c r="I351" s="80">
        <v>1.64</v>
      </c>
      <c r="J351" s="80">
        <v>28</v>
      </c>
      <c r="K351" s="80">
        <v>56</v>
      </c>
      <c r="L351" s="80">
        <v>27</v>
      </c>
      <c r="M351" s="80">
        <v>8</v>
      </c>
      <c r="N351" s="80">
        <v>19</v>
      </c>
      <c r="O351" s="80">
        <v>8</v>
      </c>
      <c r="P351" s="80">
        <v>1</v>
      </c>
      <c r="Q351" s="80">
        <v>0</v>
      </c>
      <c r="S351" s="11" t="e">
        <f t="shared" si="5"/>
        <v>#N/A</v>
      </c>
    </row>
    <row r="352" spans="1:19" ht="15" thickBot="1" x14ac:dyDescent="0.35">
      <c r="A352" s="11">
        <v>381</v>
      </c>
      <c r="B352" s="105" t="s">
        <v>1695</v>
      </c>
      <c r="C352" s="105">
        <f>'DRAFT LIST'!F383</f>
        <v>0</v>
      </c>
      <c r="D352" s="80">
        <v>58</v>
      </c>
      <c r="E352" s="80">
        <v>36</v>
      </c>
      <c r="F352" s="80">
        <v>3</v>
      </c>
      <c r="G352" s="80">
        <v>4</v>
      </c>
      <c r="H352" s="80">
        <v>5.07</v>
      </c>
      <c r="I352" s="80">
        <v>1.57</v>
      </c>
      <c r="J352" s="80">
        <v>33</v>
      </c>
      <c r="K352" s="80">
        <v>62</v>
      </c>
      <c r="L352" s="80">
        <v>29</v>
      </c>
      <c r="M352" s="80">
        <v>12</v>
      </c>
      <c r="N352" s="80">
        <v>13</v>
      </c>
      <c r="O352" s="80">
        <v>11</v>
      </c>
      <c r="P352" s="80">
        <v>3</v>
      </c>
      <c r="Q352" s="80">
        <v>0</v>
      </c>
      <c r="S352" s="11" t="e">
        <f t="shared" si="5"/>
        <v>#N/A</v>
      </c>
    </row>
    <row r="353" spans="1:19" ht="17.399999999999999" thickBot="1" x14ac:dyDescent="0.35">
      <c r="A353" s="11">
        <v>420</v>
      </c>
      <c r="B353" s="106" t="s">
        <v>3117</v>
      </c>
      <c r="C353" s="105">
        <f>'DRAFT LIST'!F422</f>
        <v>0</v>
      </c>
      <c r="D353" s="79">
        <v>46</v>
      </c>
      <c r="E353" s="79">
        <v>36</v>
      </c>
      <c r="F353" s="79">
        <v>2</v>
      </c>
      <c r="G353" s="79">
        <v>4</v>
      </c>
      <c r="H353" s="79">
        <v>6.24</v>
      </c>
      <c r="I353" s="79">
        <v>1.55</v>
      </c>
      <c r="J353" s="79">
        <v>32</v>
      </c>
      <c r="K353" s="79">
        <v>53</v>
      </c>
      <c r="L353" s="79">
        <v>18</v>
      </c>
      <c r="M353" s="79">
        <v>15</v>
      </c>
      <c r="N353" s="79">
        <v>9</v>
      </c>
      <c r="O353" s="79">
        <v>9</v>
      </c>
      <c r="P353" s="79">
        <v>1</v>
      </c>
      <c r="Q353" s="79">
        <v>0</v>
      </c>
      <c r="S353" s="11" t="e">
        <f t="shared" si="5"/>
        <v>#N/A</v>
      </c>
    </row>
    <row r="354" spans="1:19" ht="15" thickBot="1" x14ac:dyDescent="0.35">
      <c r="A354" s="11">
        <v>246</v>
      </c>
      <c r="B354" s="106" t="s">
        <v>1524</v>
      </c>
      <c r="C354" s="105">
        <f>'DRAFT LIST'!F248</f>
        <v>0</v>
      </c>
      <c r="D354" s="79">
        <v>47</v>
      </c>
      <c r="E354" s="79">
        <v>35</v>
      </c>
      <c r="F354" s="79">
        <v>3</v>
      </c>
      <c r="G354" s="79">
        <v>3</v>
      </c>
      <c r="H354" s="79">
        <v>4.51</v>
      </c>
      <c r="I354" s="79">
        <v>1.37</v>
      </c>
      <c r="J354" s="79">
        <v>23</v>
      </c>
      <c r="K354" s="79">
        <v>49</v>
      </c>
      <c r="L354" s="79">
        <v>15</v>
      </c>
      <c r="M354" s="79">
        <v>11</v>
      </c>
      <c r="N354" s="79">
        <v>21</v>
      </c>
      <c r="O354" s="79">
        <v>6</v>
      </c>
      <c r="P354" s="79">
        <v>1</v>
      </c>
      <c r="Q354" s="79">
        <v>0</v>
      </c>
      <c r="S354" s="11" t="e">
        <f t="shared" si="5"/>
        <v>#N/A</v>
      </c>
    </row>
    <row r="355" spans="1:19" ht="15" thickBot="1" x14ac:dyDescent="0.35">
      <c r="A355" s="11">
        <v>265</v>
      </c>
      <c r="B355" s="105" t="s">
        <v>1558</v>
      </c>
      <c r="C355" s="105">
        <f>'DRAFT LIST'!F267</f>
        <v>0</v>
      </c>
      <c r="D355" s="80">
        <v>41</v>
      </c>
      <c r="E355" s="80">
        <v>35</v>
      </c>
      <c r="F355" s="80">
        <v>2</v>
      </c>
      <c r="G355" s="80">
        <v>2</v>
      </c>
      <c r="H355" s="80">
        <v>3.97</v>
      </c>
      <c r="I355" s="80">
        <v>1.27</v>
      </c>
      <c r="J355" s="80">
        <v>18</v>
      </c>
      <c r="K355" s="80">
        <v>40</v>
      </c>
      <c r="L355" s="80">
        <v>12</v>
      </c>
      <c r="M355" s="80">
        <v>8</v>
      </c>
      <c r="N355" s="80">
        <v>20</v>
      </c>
      <c r="O355" s="80">
        <v>7</v>
      </c>
      <c r="P355" s="80">
        <v>0</v>
      </c>
      <c r="Q355" s="80">
        <v>0</v>
      </c>
      <c r="S355" s="11" t="e">
        <f t="shared" si="5"/>
        <v>#N/A</v>
      </c>
    </row>
    <row r="356" spans="1:19" ht="15" thickBot="1" x14ac:dyDescent="0.35">
      <c r="A356" s="11">
        <v>276</v>
      </c>
      <c r="B356" s="106" t="s">
        <v>1569</v>
      </c>
      <c r="C356" s="105">
        <f>'DRAFT LIST'!F278</f>
        <v>0</v>
      </c>
      <c r="D356" s="79">
        <v>71</v>
      </c>
      <c r="E356" s="79">
        <v>35</v>
      </c>
      <c r="F356" s="79">
        <v>4</v>
      </c>
      <c r="G356" s="79">
        <v>5</v>
      </c>
      <c r="H356" s="79">
        <v>4.51</v>
      </c>
      <c r="I356" s="79">
        <v>1.36</v>
      </c>
      <c r="J356" s="79">
        <v>36</v>
      </c>
      <c r="K356" s="79">
        <v>80</v>
      </c>
      <c r="L356" s="79">
        <v>17</v>
      </c>
      <c r="M356" s="79">
        <v>11</v>
      </c>
      <c r="N356" s="79">
        <v>15</v>
      </c>
      <c r="O356" s="79">
        <v>14</v>
      </c>
      <c r="P356" s="79">
        <v>3</v>
      </c>
      <c r="Q356" s="79">
        <v>0</v>
      </c>
      <c r="S356" s="11" t="e">
        <f t="shared" si="5"/>
        <v>#N/A</v>
      </c>
    </row>
    <row r="357" spans="1:19" ht="15" thickBot="1" x14ac:dyDescent="0.35">
      <c r="A357" s="11">
        <v>357</v>
      </c>
      <c r="B357" s="105" t="s">
        <v>1724</v>
      </c>
      <c r="C357" s="105">
        <f>'DRAFT LIST'!F359</f>
        <v>0</v>
      </c>
      <c r="D357" s="80">
        <v>45</v>
      </c>
      <c r="E357" s="80">
        <v>35</v>
      </c>
      <c r="F357" s="80">
        <v>2</v>
      </c>
      <c r="G357" s="80">
        <v>2</v>
      </c>
      <c r="H357" s="80">
        <v>5</v>
      </c>
      <c r="I357" s="80">
        <v>1.52</v>
      </c>
      <c r="J357" s="80">
        <v>25</v>
      </c>
      <c r="K357" s="80">
        <v>47</v>
      </c>
      <c r="L357" s="80">
        <v>21</v>
      </c>
      <c r="M357" s="80">
        <v>8</v>
      </c>
      <c r="N357" s="80">
        <v>28</v>
      </c>
      <c r="O357" s="80">
        <v>5</v>
      </c>
      <c r="P357" s="80">
        <v>0</v>
      </c>
      <c r="Q357" s="80">
        <v>0</v>
      </c>
      <c r="S357" s="11" t="e">
        <f t="shared" si="5"/>
        <v>#N/A</v>
      </c>
    </row>
    <row r="358" spans="1:19" ht="15" thickBot="1" x14ac:dyDescent="0.35">
      <c r="A358" s="11">
        <v>371</v>
      </c>
      <c r="B358" s="105" t="s">
        <v>1677</v>
      </c>
      <c r="C358" s="105">
        <f>'DRAFT LIST'!F373</f>
        <v>0</v>
      </c>
      <c r="D358" s="80">
        <v>47</v>
      </c>
      <c r="E358" s="80">
        <v>35</v>
      </c>
      <c r="F358" s="80">
        <v>2</v>
      </c>
      <c r="G358" s="80">
        <v>3</v>
      </c>
      <c r="H358" s="80">
        <v>4.76</v>
      </c>
      <c r="I358" s="80">
        <v>1.62</v>
      </c>
      <c r="J358" s="80">
        <v>25</v>
      </c>
      <c r="K358" s="80">
        <v>50</v>
      </c>
      <c r="L358" s="80">
        <v>26</v>
      </c>
      <c r="M358" s="80">
        <v>10</v>
      </c>
      <c r="N358" s="80">
        <v>31</v>
      </c>
      <c r="O358" s="80">
        <v>5</v>
      </c>
      <c r="P358" s="80">
        <v>0</v>
      </c>
      <c r="Q358" s="80">
        <v>0</v>
      </c>
      <c r="S358" s="11" t="e">
        <f t="shared" si="5"/>
        <v>#N/A</v>
      </c>
    </row>
    <row r="359" spans="1:19" ht="15" thickBot="1" x14ac:dyDescent="0.35">
      <c r="A359" s="11">
        <v>406</v>
      </c>
      <c r="B359" s="106" t="s">
        <v>3110</v>
      </c>
      <c r="C359" s="105">
        <f>'DRAFT LIST'!F408</f>
        <v>0</v>
      </c>
      <c r="D359" s="79">
        <v>52</v>
      </c>
      <c r="E359" s="79">
        <v>35</v>
      </c>
      <c r="F359" s="79">
        <v>3</v>
      </c>
      <c r="G359" s="79">
        <v>4</v>
      </c>
      <c r="H359" s="79">
        <v>5.14</v>
      </c>
      <c r="I359" s="79">
        <v>1.59</v>
      </c>
      <c r="J359" s="79">
        <v>30</v>
      </c>
      <c r="K359" s="79">
        <v>58</v>
      </c>
      <c r="L359" s="79">
        <v>26</v>
      </c>
      <c r="M359" s="79">
        <v>12</v>
      </c>
      <c r="N359" s="79">
        <v>15</v>
      </c>
      <c r="O359" s="79">
        <v>10</v>
      </c>
      <c r="P359" s="79">
        <v>0</v>
      </c>
      <c r="Q359" s="79">
        <v>0</v>
      </c>
      <c r="S359" s="11" t="e">
        <f t="shared" si="5"/>
        <v>#N/A</v>
      </c>
    </row>
    <row r="360" spans="1:19" ht="17.399999999999999" thickBot="1" x14ac:dyDescent="0.35">
      <c r="A360" s="11">
        <v>256</v>
      </c>
      <c r="B360" s="106" t="s">
        <v>1551</v>
      </c>
      <c r="C360" s="105">
        <f>'DRAFT LIST'!F258</f>
        <v>0</v>
      </c>
      <c r="D360" s="79">
        <v>42</v>
      </c>
      <c r="E360" s="79">
        <v>34</v>
      </c>
      <c r="F360" s="79">
        <v>2</v>
      </c>
      <c r="G360" s="79">
        <v>3</v>
      </c>
      <c r="H360" s="79">
        <v>4.66</v>
      </c>
      <c r="I360" s="79">
        <v>1.42</v>
      </c>
      <c r="J360" s="79">
        <v>22</v>
      </c>
      <c r="K360" s="79">
        <v>43</v>
      </c>
      <c r="L360" s="79">
        <v>17</v>
      </c>
      <c r="M360" s="79">
        <v>8</v>
      </c>
      <c r="N360" s="79">
        <v>7</v>
      </c>
      <c r="O360" s="79">
        <v>7</v>
      </c>
      <c r="P360" s="79">
        <v>2</v>
      </c>
      <c r="Q360" s="79">
        <v>0</v>
      </c>
      <c r="S360" s="11" t="e">
        <f t="shared" si="5"/>
        <v>#N/A</v>
      </c>
    </row>
    <row r="361" spans="1:19" ht="15" thickBot="1" x14ac:dyDescent="0.35">
      <c r="A361" s="11">
        <v>295</v>
      </c>
      <c r="B361" s="105" t="s">
        <v>1599</v>
      </c>
      <c r="C361" s="105">
        <f>'DRAFT LIST'!F297</f>
        <v>0</v>
      </c>
      <c r="D361" s="80">
        <v>46</v>
      </c>
      <c r="E361" s="80">
        <v>34</v>
      </c>
      <c r="F361" s="80">
        <v>3</v>
      </c>
      <c r="G361" s="80">
        <v>3</v>
      </c>
      <c r="H361" s="80">
        <v>4.5999999999999996</v>
      </c>
      <c r="I361" s="80">
        <v>1.38</v>
      </c>
      <c r="J361" s="80">
        <v>23</v>
      </c>
      <c r="K361" s="80">
        <v>51</v>
      </c>
      <c r="L361" s="80">
        <v>12</v>
      </c>
      <c r="M361" s="80">
        <v>16</v>
      </c>
      <c r="N361" s="80">
        <v>13</v>
      </c>
      <c r="O361" s="80">
        <v>12</v>
      </c>
      <c r="P361" s="80">
        <v>1</v>
      </c>
      <c r="Q361" s="80">
        <v>0</v>
      </c>
      <c r="S361" s="11" t="e">
        <f t="shared" si="5"/>
        <v>#N/A</v>
      </c>
    </row>
    <row r="362" spans="1:19" ht="17.399999999999999" thickBot="1" x14ac:dyDescent="0.35">
      <c r="A362" s="11">
        <v>304</v>
      </c>
      <c r="B362" s="106" t="s">
        <v>1592</v>
      </c>
      <c r="C362" s="105">
        <f>'DRAFT LIST'!F306</f>
        <v>0</v>
      </c>
      <c r="D362" s="79">
        <v>38</v>
      </c>
      <c r="E362" s="79">
        <v>34</v>
      </c>
      <c r="F362" s="79">
        <v>2</v>
      </c>
      <c r="G362" s="79">
        <v>2</v>
      </c>
      <c r="H362" s="79">
        <v>4.34</v>
      </c>
      <c r="I362" s="79">
        <v>1.41</v>
      </c>
      <c r="J362" s="79">
        <v>18</v>
      </c>
      <c r="K362" s="79">
        <v>38</v>
      </c>
      <c r="L362" s="79">
        <v>16</v>
      </c>
      <c r="M362" s="79">
        <v>7</v>
      </c>
      <c r="N362" s="79">
        <v>35</v>
      </c>
      <c r="O362" s="79">
        <v>0</v>
      </c>
      <c r="P362" s="79">
        <v>0</v>
      </c>
      <c r="Q362" s="79">
        <v>0</v>
      </c>
      <c r="S362" s="11" t="e">
        <f t="shared" si="5"/>
        <v>#N/A</v>
      </c>
    </row>
    <row r="363" spans="1:19" ht="17.399999999999999" thickBot="1" x14ac:dyDescent="0.35">
      <c r="A363" s="11">
        <v>317</v>
      </c>
      <c r="B363" s="105" t="s">
        <v>1590</v>
      </c>
      <c r="C363" s="105">
        <f>'DRAFT LIST'!F319</f>
        <v>0</v>
      </c>
      <c r="D363" s="80">
        <v>56</v>
      </c>
      <c r="E363" s="80">
        <v>34</v>
      </c>
      <c r="F363" s="80">
        <v>3</v>
      </c>
      <c r="G363" s="80">
        <v>3</v>
      </c>
      <c r="H363" s="80">
        <v>4.3600000000000003</v>
      </c>
      <c r="I363" s="80">
        <v>1.38</v>
      </c>
      <c r="J363" s="80">
        <v>27</v>
      </c>
      <c r="K363" s="80">
        <v>63</v>
      </c>
      <c r="L363" s="80">
        <v>15</v>
      </c>
      <c r="M363" s="80">
        <v>11</v>
      </c>
      <c r="N363" s="80">
        <v>10</v>
      </c>
      <c r="O363" s="80">
        <v>10</v>
      </c>
      <c r="P363" s="80">
        <v>0</v>
      </c>
      <c r="Q363" s="80">
        <v>0</v>
      </c>
      <c r="S363" s="11" t="e">
        <f t="shared" si="5"/>
        <v>#N/A</v>
      </c>
    </row>
    <row r="364" spans="1:19" ht="15" thickBot="1" x14ac:dyDescent="0.35">
      <c r="A364" s="11">
        <v>320</v>
      </c>
      <c r="B364" s="106" t="s">
        <v>1594</v>
      </c>
      <c r="C364" s="105">
        <f>'DRAFT LIST'!F322</f>
        <v>0</v>
      </c>
      <c r="D364" s="79">
        <v>57</v>
      </c>
      <c r="E364" s="79">
        <v>34</v>
      </c>
      <c r="F364" s="79">
        <v>3</v>
      </c>
      <c r="G364" s="79">
        <v>4</v>
      </c>
      <c r="H364" s="79">
        <v>4.83</v>
      </c>
      <c r="I364" s="79">
        <v>1.4</v>
      </c>
      <c r="J364" s="79">
        <v>31</v>
      </c>
      <c r="K364" s="79">
        <v>64</v>
      </c>
      <c r="L364" s="79">
        <v>15</v>
      </c>
      <c r="M364" s="79">
        <v>23</v>
      </c>
      <c r="N364" s="79">
        <v>27</v>
      </c>
      <c r="O364" s="79">
        <v>14</v>
      </c>
      <c r="P364" s="79">
        <v>1</v>
      </c>
      <c r="Q364" s="79">
        <v>0</v>
      </c>
      <c r="S364" s="11" t="e">
        <f t="shared" si="5"/>
        <v>#N/A</v>
      </c>
    </row>
    <row r="365" spans="1:19" ht="15" thickBot="1" x14ac:dyDescent="0.35">
      <c r="A365" s="11">
        <v>349</v>
      </c>
      <c r="B365" s="105" t="s">
        <v>1635</v>
      </c>
      <c r="C365" s="105">
        <f>'DRAFT LIST'!F351</f>
        <v>0</v>
      </c>
      <c r="D365" s="80">
        <v>47</v>
      </c>
      <c r="E365" s="80">
        <v>34</v>
      </c>
      <c r="F365" s="80">
        <v>2</v>
      </c>
      <c r="G365" s="80">
        <v>3</v>
      </c>
      <c r="H365" s="80">
        <v>4.91</v>
      </c>
      <c r="I365" s="80">
        <v>1.48</v>
      </c>
      <c r="J365" s="80">
        <v>25</v>
      </c>
      <c r="K365" s="80">
        <v>52</v>
      </c>
      <c r="L365" s="80">
        <v>17</v>
      </c>
      <c r="M365" s="80">
        <v>19</v>
      </c>
      <c r="N365" s="80">
        <v>14</v>
      </c>
      <c r="O365" s="80">
        <v>12</v>
      </c>
      <c r="P365" s="80">
        <v>1</v>
      </c>
      <c r="Q365" s="80">
        <v>0</v>
      </c>
      <c r="S365" s="11" t="e">
        <f t="shared" si="5"/>
        <v>#N/A</v>
      </c>
    </row>
    <row r="366" spans="1:19" ht="15" thickBot="1" x14ac:dyDescent="0.35">
      <c r="A366" s="11">
        <v>413</v>
      </c>
      <c r="B366" s="105" t="s">
        <v>3114</v>
      </c>
      <c r="C366" s="105">
        <f>'DRAFT LIST'!F415</f>
        <v>0</v>
      </c>
      <c r="D366" s="80">
        <v>53</v>
      </c>
      <c r="E366" s="80">
        <v>34</v>
      </c>
      <c r="F366" s="80">
        <v>3</v>
      </c>
      <c r="G366" s="80">
        <v>5</v>
      </c>
      <c r="H366" s="80">
        <v>5.97</v>
      </c>
      <c r="I366" s="80">
        <v>1.56</v>
      </c>
      <c r="J366" s="80">
        <v>35</v>
      </c>
      <c r="K366" s="80">
        <v>60</v>
      </c>
      <c r="L366" s="80">
        <v>22</v>
      </c>
      <c r="M366" s="80">
        <v>20</v>
      </c>
      <c r="N366" s="80">
        <v>10</v>
      </c>
      <c r="O366" s="80">
        <v>10</v>
      </c>
      <c r="P366" s="80">
        <v>0</v>
      </c>
      <c r="Q366" s="80">
        <v>0</v>
      </c>
      <c r="S366" s="11" t="e">
        <f t="shared" si="5"/>
        <v>#N/A</v>
      </c>
    </row>
    <row r="367" spans="1:19" ht="15" thickBot="1" x14ac:dyDescent="0.35">
      <c r="A367" s="11">
        <v>431</v>
      </c>
      <c r="B367" s="105" t="s">
        <v>1705</v>
      </c>
      <c r="C367" s="105">
        <f>'DRAFT LIST'!F433</f>
        <v>0</v>
      </c>
      <c r="D367" s="80">
        <v>54</v>
      </c>
      <c r="E367" s="80">
        <v>34</v>
      </c>
      <c r="F367" s="80">
        <v>2</v>
      </c>
      <c r="G367" s="80">
        <v>4</v>
      </c>
      <c r="H367" s="80">
        <v>6.28</v>
      </c>
      <c r="I367" s="80">
        <v>1.7</v>
      </c>
      <c r="J367" s="80">
        <v>38</v>
      </c>
      <c r="K367" s="80">
        <v>64</v>
      </c>
      <c r="L367" s="80">
        <v>28</v>
      </c>
      <c r="M367" s="80">
        <v>19</v>
      </c>
      <c r="N367" s="80">
        <v>14</v>
      </c>
      <c r="O367" s="80">
        <v>10</v>
      </c>
      <c r="P367" s="80">
        <v>1</v>
      </c>
      <c r="Q367" s="80">
        <v>0</v>
      </c>
      <c r="S367" s="11" t="e">
        <f t="shared" si="5"/>
        <v>#N/A</v>
      </c>
    </row>
    <row r="368" spans="1:19" ht="15" thickBot="1" x14ac:dyDescent="0.35">
      <c r="A368" s="11">
        <v>283</v>
      </c>
      <c r="B368" s="105" t="s">
        <v>3083</v>
      </c>
      <c r="C368" s="105">
        <f>'DRAFT LIST'!F285</f>
        <v>0</v>
      </c>
      <c r="D368" s="80">
        <v>43</v>
      </c>
      <c r="E368" s="80">
        <v>33</v>
      </c>
      <c r="F368" s="80">
        <v>3</v>
      </c>
      <c r="G368" s="80">
        <v>3</v>
      </c>
      <c r="H368" s="80">
        <v>4.4000000000000004</v>
      </c>
      <c r="I368" s="80">
        <v>1.38</v>
      </c>
      <c r="J368" s="80">
        <v>21</v>
      </c>
      <c r="K368" s="80">
        <v>46</v>
      </c>
      <c r="L368" s="80">
        <v>13</v>
      </c>
      <c r="M368" s="80">
        <v>8</v>
      </c>
      <c r="N368" s="80">
        <v>9</v>
      </c>
      <c r="O368" s="80">
        <v>9</v>
      </c>
      <c r="P368" s="80">
        <v>2</v>
      </c>
      <c r="Q368" s="80">
        <v>0</v>
      </c>
      <c r="S368" s="11" t="e">
        <f t="shared" si="5"/>
        <v>#N/A</v>
      </c>
    </row>
    <row r="369" spans="1:19" ht="17.399999999999999" thickBot="1" x14ac:dyDescent="0.35">
      <c r="A369" s="11">
        <v>294</v>
      </c>
      <c r="B369" s="106" t="s">
        <v>3085</v>
      </c>
      <c r="C369" s="105">
        <f>'DRAFT LIST'!F296</f>
        <v>0</v>
      </c>
      <c r="D369" s="79">
        <v>35</v>
      </c>
      <c r="E369" s="79">
        <v>33</v>
      </c>
      <c r="F369" s="79">
        <v>2</v>
      </c>
      <c r="G369" s="79">
        <v>2</v>
      </c>
      <c r="H369" s="79">
        <v>4.1900000000000004</v>
      </c>
      <c r="I369" s="79">
        <v>1.39</v>
      </c>
      <c r="J369" s="79">
        <v>16</v>
      </c>
      <c r="K369" s="79">
        <v>35</v>
      </c>
      <c r="L369" s="79">
        <v>15</v>
      </c>
      <c r="M369" s="79">
        <v>5</v>
      </c>
      <c r="N369" s="79">
        <v>17</v>
      </c>
      <c r="O369" s="79">
        <v>4</v>
      </c>
      <c r="P369" s="79">
        <v>0</v>
      </c>
      <c r="Q369" s="79">
        <v>0</v>
      </c>
      <c r="S369" s="11" t="e">
        <f t="shared" si="5"/>
        <v>#N/A</v>
      </c>
    </row>
    <row r="370" spans="1:19" ht="17.399999999999999" thickBot="1" x14ac:dyDescent="0.35">
      <c r="A370" s="11">
        <v>303</v>
      </c>
      <c r="B370" s="105" t="s">
        <v>1568</v>
      </c>
      <c r="C370" s="105">
        <f>'DRAFT LIST'!F305</f>
        <v>0</v>
      </c>
      <c r="D370" s="80">
        <v>46</v>
      </c>
      <c r="E370" s="80">
        <v>33</v>
      </c>
      <c r="F370" s="80">
        <v>3</v>
      </c>
      <c r="G370" s="80">
        <v>3</v>
      </c>
      <c r="H370" s="80">
        <v>4.24</v>
      </c>
      <c r="I370" s="80">
        <v>1.34</v>
      </c>
      <c r="J370" s="80">
        <v>22</v>
      </c>
      <c r="K370" s="80">
        <v>49</v>
      </c>
      <c r="L370" s="80">
        <v>13</v>
      </c>
      <c r="M370" s="80">
        <v>7</v>
      </c>
      <c r="N370" s="80">
        <v>13</v>
      </c>
      <c r="O370" s="80">
        <v>7</v>
      </c>
      <c r="P370" s="80">
        <v>0</v>
      </c>
      <c r="Q370" s="80">
        <v>0</v>
      </c>
      <c r="S370" s="11" t="e">
        <f t="shared" si="5"/>
        <v>#N/A</v>
      </c>
    </row>
    <row r="371" spans="1:19" ht="17.399999999999999" thickBot="1" x14ac:dyDescent="0.35">
      <c r="A371" s="11">
        <v>319</v>
      </c>
      <c r="B371" s="105" t="s">
        <v>1610</v>
      </c>
      <c r="C371" s="105">
        <f>'DRAFT LIST'!F321</f>
        <v>0</v>
      </c>
      <c r="D371" s="80">
        <v>49</v>
      </c>
      <c r="E371" s="80">
        <v>33</v>
      </c>
      <c r="F371" s="80">
        <v>3</v>
      </c>
      <c r="G371" s="80">
        <v>3</v>
      </c>
      <c r="H371" s="80">
        <v>4.78</v>
      </c>
      <c r="I371" s="80">
        <v>1.43</v>
      </c>
      <c r="J371" s="80">
        <v>26</v>
      </c>
      <c r="K371" s="80">
        <v>55</v>
      </c>
      <c r="L371" s="80">
        <v>15</v>
      </c>
      <c r="M371" s="80">
        <v>9</v>
      </c>
      <c r="N371" s="80">
        <v>8</v>
      </c>
      <c r="O371" s="80">
        <v>7</v>
      </c>
      <c r="P371" s="80">
        <v>2</v>
      </c>
      <c r="Q371" s="80">
        <v>0</v>
      </c>
      <c r="S371" s="11" t="e">
        <f t="shared" si="5"/>
        <v>#N/A</v>
      </c>
    </row>
    <row r="372" spans="1:19" ht="15" thickBot="1" x14ac:dyDescent="0.35">
      <c r="A372" s="11">
        <v>324</v>
      </c>
      <c r="B372" s="106" t="s">
        <v>1595</v>
      </c>
      <c r="C372" s="105">
        <f>'DRAFT LIST'!F326</f>
        <v>0</v>
      </c>
      <c r="D372" s="79">
        <v>43</v>
      </c>
      <c r="E372" s="79">
        <v>33</v>
      </c>
      <c r="F372" s="79">
        <v>2</v>
      </c>
      <c r="G372" s="79">
        <v>3</v>
      </c>
      <c r="H372" s="79">
        <v>4.6399999999999997</v>
      </c>
      <c r="I372" s="79">
        <v>1.42</v>
      </c>
      <c r="J372" s="79">
        <v>22</v>
      </c>
      <c r="K372" s="79">
        <v>46</v>
      </c>
      <c r="L372" s="79">
        <v>15</v>
      </c>
      <c r="M372" s="79">
        <v>8</v>
      </c>
      <c r="N372" s="79">
        <v>16</v>
      </c>
      <c r="O372" s="79">
        <v>8</v>
      </c>
      <c r="P372" s="79">
        <v>1</v>
      </c>
      <c r="Q372" s="79">
        <v>0</v>
      </c>
      <c r="S372" s="11" t="e">
        <f t="shared" si="5"/>
        <v>#N/A</v>
      </c>
    </row>
    <row r="373" spans="1:19" ht="15" thickBot="1" x14ac:dyDescent="0.35">
      <c r="A373" s="11">
        <v>362</v>
      </c>
      <c r="B373" s="106" t="s">
        <v>1667</v>
      </c>
      <c r="C373" s="105">
        <f>'DRAFT LIST'!F364</f>
        <v>0</v>
      </c>
      <c r="D373" s="79">
        <v>49</v>
      </c>
      <c r="E373" s="79">
        <v>33</v>
      </c>
      <c r="F373" s="79">
        <v>2</v>
      </c>
      <c r="G373" s="79">
        <v>4</v>
      </c>
      <c r="H373" s="79">
        <v>5.16</v>
      </c>
      <c r="I373" s="79">
        <v>1.46</v>
      </c>
      <c r="J373" s="79">
        <v>28</v>
      </c>
      <c r="K373" s="79">
        <v>54</v>
      </c>
      <c r="L373" s="79">
        <v>18</v>
      </c>
      <c r="M373" s="79">
        <v>11</v>
      </c>
      <c r="N373" s="79">
        <v>24</v>
      </c>
      <c r="O373" s="79">
        <v>5</v>
      </c>
      <c r="P373" s="79">
        <v>0</v>
      </c>
      <c r="Q373" s="79">
        <v>0</v>
      </c>
      <c r="S373" s="11" t="e">
        <f t="shared" si="5"/>
        <v>#N/A</v>
      </c>
    </row>
    <row r="374" spans="1:19" ht="15" thickBot="1" x14ac:dyDescent="0.35">
      <c r="A374" s="11">
        <v>417</v>
      </c>
      <c r="B374" s="105" t="s">
        <v>1699</v>
      </c>
      <c r="C374" s="105">
        <f>'DRAFT LIST'!F419</f>
        <v>0</v>
      </c>
      <c r="D374" s="80">
        <v>41</v>
      </c>
      <c r="E374" s="80">
        <v>33</v>
      </c>
      <c r="F374" s="80">
        <v>2</v>
      </c>
      <c r="G374" s="80">
        <v>4</v>
      </c>
      <c r="H374" s="80">
        <v>5.89</v>
      </c>
      <c r="I374" s="80">
        <v>1.67</v>
      </c>
      <c r="J374" s="80">
        <v>27</v>
      </c>
      <c r="K374" s="80">
        <v>45</v>
      </c>
      <c r="L374" s="80">
        <v>24</v>
      </c>
      <c r="M374" s="80">
        <v>14</v>
      </c>
      <c r="N374" s="80">
        <v>8</v>
      </c>
      <c r="O374" s="80">
        <v>8</v>
      </c>
      <c r="P374" s="80">
        <v>0</v>
      </c>
      <c r="Q374" s="80">
        <v>0</v>
      </c>
      <c r="S374" s="11" t="e">
        <f t="shared" si="5"/>
        <v>#N/A</v>
      </c>
    </row>
    <row r="375" spans="1:19" ht="15" thickBot="1" x14ac:dyDescent="0.35">
      <c r="A375" s="11">
        <v>424</v>
      </c>
      <c r="B375" s="106" t="s">
        <v>1693</v>
      </c>
      <c r="C375" s="105">
        <f>'DRAFT LIST'!F426</f>
        <v>0</v>
      </c>
      <c r="D375" s="79">
        <v>49</v>
      </c>
      <c r="E375" s="79">
        <v>33</v>
      </c>
      <c r="F375" s="79">
        <v>3</v>
      </c>
      <c r="G375" s="79">
        <v>4</v>
      </c>
      <c r="H375" s="79">
        <v>5.54</v>
      </c>
      <c r="I375" s="79">
        <v>1.62</v>
      </c>
      <c r="J375" s="79">
        <v>30</v>
      </c>
      <c r="K375" s="79">
        <v>54</v>
      </c>
      <c r="L375" s="79">
        <v>25</v>
      </c>
      <c r="M375" s="79">
        <v>12</v>
      </c>
      <c r="N375" s="79">
        <v>11</v>
      </c>
      <c r="O375" s="79">
        <v>11</v>
      </c>
      <c r="P375" s="79">
        <v>1</v>
      </c>
      <c r="Q375" s="79">
        <v>0</v>
      </c>
      <c r="S375" s="11" t="e">
        <f t="shared" si="5"/>
        <v>#N/A</v>
      </c>
    </row>
    <row r="376" spans="1:19" ht="15" thickBot="1" x14ac:dyDescent="0.35">
      <c r="A376" s="11">
        <v>218</v>
      </c>
      <c r="B376" s="106" t="s">
        <v>3072</v>
      </c>
      <c r="C376" s="105" t="str">
        <f>'DRAFT LIST'!F220</f>
        <v>Koda Glover (WSH - RP) MiLB </v>
      </c>
      <c r="D376" s="79">
        <v>43</v>
      </c>
      <c r="E376" s="79">
        <v>32</v>
      </c>
      <c r="F376" s="79">
        <v>2</v>
      </c>
      <c r="G376" s="79">
        <v>3</v>
      </c>
      <c r="H376" s="79">
        <v>5.04</v>
      </c>
      <c r="I376" s="79">
        <v>1.64</v>
      </c>
      <c r="J376" s="79">
        <v>24</v>
      </c>
      <c r="K376" s="79">
        <v>44</v>
      </c>
      <c r="L376" s="79">
        <v>26</v>
      </c>
      <c r="M376" s="79">
        <v>10</v>
      </c>
      <c r="N376" s="79">
        <v>10</v>
      </c>
      <c r="O376" s="79">
        <v>10</v>
      </c>
      <c r="P376" s="79">
        <v>1</v>
      </c>
      <c r="Q376" s="79">
        <v>0</v>
      </c>
      <c r="S376" s="11" t="e">
        <f t="shared" si="5"/>
        <v>#N/A</v>
      </c>
    </row>
    <row r="377" spans="1:19" ht="15" thickBot="1" x14ac:dyDescent="0.35">
      <c r="A377" s="11">
        <v>278</v>
      </c>
      <c r="B377" s="106" t="s">
        <v>3081</v>
      </c>
      <c r="C377" s="105">
        <f>'DRAFT LIST'!F280</f>
        <v>0</v>
      </c>
      <c r="D377" s="79">
        <v>38</v>
      </c>
      <c r="E377" s="79">
        <v>32</v>
      </c>
      <c r="F377" s="79">
        <v>3</v>
      </c>
      <c r="G377" s="79">
        <v>3</v>
      </c>
      <c r="H377" s="79">
        <v>4.1900000000000004</v>
      </c>
      <c r="I377" s="79">
        <v>1.38</v>
      </c>
      <c r="J377" s="79">
        <v>18</v>
      </c>
      <c r="K377" s="79">
        <v>38</v>
      </c>
      <c r="L377" s="79">
        <v>14</v>
      </c>
      <c r="M377" s="79">
        <v>6</v>
      </c>
      <c r="N377" s="79">
        <v>24</v>
      </c>
      <c r="O377" s="79">
        <v>3</v>
      </c>
      <c r="P377" s="79">
        <v>0</v>
      </c>
      <c r="Q377" s="79">
        <v>0</v>
      </c>
      <c r="S377" s="11" t="e">
        <f t="shared" si="5"/>
        <v>#N/A</v>
      </c>
    </row>
    <row r="378" spans="1:19" ht="17.399999999999999" thickBot="1" x14ac:dyDescent="0.35">
      <c r="A378" s="11">
        <v>282</v>
      </c>
      <c r="B378" s="106" t="s">
        <v>3082</v>
      </c>
      <c r="C378" s="105">
        <f>'DRAFT LIST'!F284</f>
        <v>0</v>
      </c>
      <c r="D378" s="79">
        <v>42</v>
      </c>
      <c r="E378" s="79">
        <v>32</v>
      </c>
      <c r="F378" s="79">
        <v>3</v>
      </c>
      <c r="G378" s="79">
        <v>3</v>
      </c>
      <c r="H378" s="79">
        <v>4.62</v>
      </c>
      <c r="I378" s="79">
        <v>1.31</v>
      </c>
      <c r="J378" s="79">
        <v>22</v>
      </c>
      <c r="K378" s="79">
        <v>45</v>
      </c>
      <c r="L378" s="79">
        <v>10</v>
      </c>
      <c r="M378" s="79">
        <v>8</v>
      </c>
      <c r="N378" s="79">
        <v>14</v>
      </c>
      <c r="O378" s="79">
        <v>5</v>
      </c>
      <c r="P378" s="79">
        <v>0</v>
      </c>
      <c r="Q378" s="79">
        <v>0</v>
      </c>
      <c r="S378" s="11" t="e">
        <f t="shared" si="5"/>
        <v>#N/A</v>
      </c>
    </row>
    <row r="379" spans="1:19" ht="17.399999999999999" thickBot="1" x14ac:dyDescent="0.35">
      <c r="A379" s="11">
        <v>325</v>
      </c>
      <c r="B379" s="105" t="s">
        <v>1597</v>
      </c>
      <c r="C379" s="105">
        <f>'DRAFT LIST'!F327</f>
        <v>0</v>
      </c>
      <c r="D379" s="80">
        <v>47</v>
      </c>
      <c r="E379" s="80">
        <v>32</v>
      </c>
      <c r="F379" s="80">
        <v>2</v>
      </c>
      <c r="G379" s="80">
        <v>3</v>
      </c>
      <c r="H379" s="80">
        <v>4.8499999999999996</v>
      </c>
      <c r="I379" s="80">
        <v>1.38</v>
      </c>
      <c r="J379" s="80">
        <v>25</v>
      </c>
      <c r="K379" s="80">
        <v>54</v>
      </c>
      <c r="L379" s="80">
        <v>11</v>
      </c>
      <c r="M379" s="80">
        <v>14</v>
      </c>
      <c r="N379" s="80">
        <v>22</v>
      </c>
      <c r="O379" s="80">
        <v>4</v>
      </c>
      <c r="P379" s="80">
        <v>0</v>
      </c>
      <c r="Q379" s="80">
        <v>0</v>
      </c>
      <c r="S379" s="11" t="e">
        <f t="shared" si="5"/>
        <v>#N/A</v>
      </c>
    </row>
    <row r="380" spans="1:19" ht="15" thickBot="1" x14ac:dyDescent="0.35">
      <c r="A380" s="11">
        <v>326</v>
      </c>
      <c r="B380" s="106" t="s">
        <v>1615</v>
      </c>
      <c r="C380" s="105">
        <f>'DRAFT LIST'!F328</f>
        <v>0</v>
      </c>
      <c r="D380" s="79">
        <v>43</v>
      </c>
      <c r="E380" s="79">
        <v>32</v>
      </c>
      <c r="F380" s="79">
        <v>2</v>
      </c>
      <c r="G380" s="79">
        <v>3</v>
      </c>
      <c r="H380" s="79">
        <v>4.6500000000000004</v>
      </c>
      <c r="I380" s="79">
        <v>1.44</v>
      </c>
      <c r="J380" s="79">
        <v>22</v>
      </c>
      <c r="K380" s="79">
        <v>46</v>
      </c>
      <c r="L380" s="79">
        <v>16</v>
      </c>
      <c r="M380" s="79">
        <v>10</v>
      </c>
      <c r="N380" s="79">
        <v>31</v>
      </c>
      <c r="O380" s="79">
        <v>3</v>
      </c>
      <c r="P380" s="79">
        <v>0</v>
      </c>
      <c r="Q380" s="79">
        <v>0</v>
      </c>
      <c r="S380" s="11" t="e">
        <f t="shared" si="5"/>
        <v>#N/A</v>
      </c>
    </row>
    <row r="381" spans="1:19" ht="17.399999999999999" thickBot="1" x14ac:dyDescent="0.35">
      <c r="A381" s="11">
        <v>345</v>
      </c>
      <c r="B381" s="105" t="s">
        <v>1630</v>
      </c>
      <c r="C381" s="105">
        <f>'DRAFT LIST'!F347</f>
        <v>0</v>
      </c>
      <c r="D381" s="80">
        <v>54</v>
      </c>
      <c r="E381" s="80">
        <v>32</v>
      </c>
      <c r="F381" s="80">
        <v>3</v>
      </c>
      <c r="G381" s="80">
        <v>3</v>
      </c>
      <c r="H381" s="80">
        <v>4.76</v>
      </c>
      <c r="I381" s="80">
        <v>1.51</v>
      </c>
      <c r="J381" s="80">
        <v>28</v>
      </c>
      <c r="K381" s="80">
        <v>61</v>
      </c>
      <c r="L381" s="80">
        <v>20</v>
      </c>
      <c r="M381" s="80">
        <v>9</v>
      </c>
      <c r="N381" s="80">
        <v>20</v>
      </c>
      <c r="O381" s="80">
        <v>7</v>
      </c>
      <c r="P381" s="80">
        <v>0</v>
      </c>
      <c r="Q381" s="80">
        <v>0</v>
      </c>
      <c r="S381" s="11" t="e">
        <f t="shared" si="5"/>
        <v>#N/A</v>
      </c>
    </row>
    <row r="382" spans="1:19" ht="15" thickBot="1" x14ac:dyDescent="0.35">
      <c r="A382" s="11">
        <v>346</v>
      </c>
      <c r="B382" s="106" t="s">
        <v>1640</v>
      </c>
      <c r="C382" s="105">
        <f>'DRAFT LIST'!F348</f>
        <v>0</v>
      </c>
      <c r="D382" s="79">
        <v>53</v>
      </c>
      <c r="E382" s="79">
        <v>32</v>
      </c>
      <c r="F382" s="79">
        <v>3</v>
      </c>
      <c r="G382" s="79">
        <v>4</v>
      </c>
      <c r="H382" s="79">
        <v>4.88</v>
      </c>
      <c r="I382" s="79">
        <v>1.49</v>
      </c>
      <c r="J382" s="79">
        <v>29</v>
      </c>
      <c r="K382" s="79">
        <v>60</v>
      </c>
      <c r="L382" s="79">
        <v>18</v>
      </c>
      <c r="M382" s="79">
        <v>11</v>
      </c>
      <c r="N382" s="79">
        <v>12</v>
      </c>
      <c r="O382" s="79">
        <v>10</v>
      </c>
      <c r="P382" s="79">
        <v>1</v>
      </c>
      <c r="Q382" s="79">
        <v>0</v>
      </c>
      <c r="S382" s="11" t="e">
        <f t="shared" si="5"/>
        <v>#N/A</v>
      </c>
    </row>
    <row r="383" spans="1:19" ht="15" thickBot="1" x14ac:dyDescent="0.35">
      <c r="A383" s="11">
        <v>367</v>
      </c>
      <c r="B383" s="105" t="s">
        <v>1632</v>
      </c>
      <c r="C383" s="105">
        <f>'DRAFT LIST'!F369</f>
        <v>0</v>
      </c>
      <c r="D383" s="80">
        <v>52</v>
      </c>
      <c r="E383" s="80">
        <v>32</v>
      </c>
      <c r="F383" s="80">
        <v>3</v>
      </c>
      <c r="G383" s="80">
        <v>4</v>
      </c>
      <c r="H383" s="80">
        <v>4.9800000000000004</v>
      </c>
      <c r="I383" s="80">
        <v>1.43</v>
      </c>
      <c r="J383" s="80">
        <v>29</v>
      </c>
      <c r="K383" s="80">
        <v>59</v>
      </c>
      <c r="L383" s="80">
        <v>15</v>
      </c>
      <c r="M383" s="80">
        <v>13</v>
      </c>
      <c r="N383" s="80">
        <v>20</v>
      </c>
      <c r="O383" s="80">
        <v>7</v>
      </c>
      <c r="P383" s="80">
        <v>0</v>
      </c>
      <c r="Q383" s="80">
        <v>0</v>
      </c>
      <c r="S383" s="11" t="e">
        <f t="shared" si="5"/>
        <v>#N/A</v>
      </c>
    </row>
    <row r="384" spans="1:19" ht="17.399999999999999" thickBot="1" x14ac:dyDescent="0.35">
      <c r="A384" s="11">
        <v>369</v>
      </c>
      <c r="B384" s="105" t="s">
        <v>1656</v>
      </c>
      <c r="C384" s="105">
        <f>'DRAFT LIST'!F371</f>
        <v>0</v>
      </c>
      <c r="D384" s="80">
        <v>61</v>
      </c>
      <c r="E384" s="80">
        <v>32</v>
      </c>
      <c r="F384" s="80">
        <v>3</v>
      </c>
      <c r="G384" s="80">
        <v>4</v>
      </c>
      <c r="H384" s="80">
        <v>5.19</v>
      </c>
      <c r="I384" s="80">
        <v>1.47</v>
      </c>
      <c r="J384" s="80">
        <v>35</v>
      </c>
      <c r="K384" s="80">
        <v>71</v>
      </c>
      <c r="L384" s="80">
        <v>18</v>
      </c>
      <c r="M384" s="80">
        <v>11</v>
      </c>
      <c r="N384" s="80">
        <v>17</v>
      </c>
      <c r="O384" s="80">
        <v>9</v>
      </c>
      <c r="P384" s="80">
        <v>0</v>
      </c>
      <c r="Q384" s="80">
        <v>0</v>
      </c>
      <c r="S384" s="11" t="e">
        <f t="shared" si="5"/>
        <v>#N/A</v>
      </c>
    </row>
    <row r="385" spans="1:19" ht="15" thickBot="1" x14ac:dyDescent="0.35">
      <c r="A385" s="11">
        <v>388</v>
      </c>
      <c r="B385" s="106" t="s">
        <v>1658</v>
      </c>
      <c r="C385" s="105">
        <f>'DRAFT LIST'!F390</f>
        <v>0</v>
      </c>
      <c r="D385" s="79">
        <v>42</v>
      </c>
      <c r="E385" s="79">
        <v>32</v>
      </c>
      <c r="F385" s="79">
        <v>2</v>
      </c>
      <c r="G385" s="79">
        <v>3</v>
      </c>
      <c r="H385" s="79">
        <v>5.1100000000000003</v>
      </c>
      <c r="I385" s="79">
        <v>1.48</v>
      </c>
      <c r="J385" s="79">
        <v>24</v>
      </c>
      <c r="K385" s="79">
        <v>46</v>
      </c>
      <c r="L385" s="79">
        <v>16</v>
      </c>
      <c r="M385" s="79">
        <v>13</v>
      </c>
      <c r="N385" s="79">
        <v>8</v>
      </c>
      <c r="O385" s="79">
        <v>8</v>
      </c>
      <c r="P385" s="79">
        <v>0</v>
      </c>
      <c r="Q385" s="79">
        <v>0</v>
      </c>
      <c r="S385" s="11" t="e">
        <f t="shared" si="5"/>
        <v>#N/A</v>
      </c>
    </row>
    <row r="386" spans="1:19" ht="15" thickBot="1" x14ac:dyDescent="0.35">
      <c r="A386" s="11">
        <v>404</v>
      </c>
      <c r="B386" s="106" t="s">
        <v>1682</v>
      </c>
      <c r="C386" s="105">
        <f>'DRAFT LIST'!F406</f>
        <v>0</v>
      </c>
      <c r="D386" s="79">
        <v>47</v>
      </c>
      <c r="E386" s="79">
        <v>32</v>
      </c>
      <c r="F386" s="79">
        <v>2</v>
      </c>
      <c r="G386" s="79">
        <v>4</v>
      </c>
      <c r="H386" s="79">
        <v>5.51</v>
      </c>
      <c r="I386" s="79">
        <v>1.46</v>
      </c>
      <c r="J386" s="79">
        <v>29</v>
      </c>
      <c r="K386" s="79">
        <v>55</v>
      </c>
      <c r="L386" s="79">
        <v>15</v>
      </c>
      <c r="M386" s="79">
        <v>15</v>
      </c>
      <c r="N386" s="79">
        <v>14</v>
      </c>
      <c r="O386" s="79">
        <v>7</v>
      </c>
      <c r="P386" s="79">
        <v>1</v>
      </c>
      <c r="Q386" s="79">
        <v>0</v>
      </c>
      <c r="S386" s="11" t="e">
        <f t="shared" si="5"/>
        <v>#N/A</v>
      </c>
    </row>
    <row r="387" spans="1:19" ht="17.399999999999999" thickBot="1" x14ac:dyDescent="0.35">
      <c r="A387" s="11">
        <v>180</v>
      </c>
      <c r="B387" s="106" t="s">
        <v>1471</v>
      </c>
      <c r="C387" s="105" t="str">
        <f>'DRAFT LIST'!F182</f>
        <v>Jake Odorizzi (TB - SP) </v>
      </c>
      <c r="D387" s="79">
        <v>45</v>
      </c>
      <c r="E387" s="79">
        <v>31</v>
      </c>
      <c r="F387" s="79">
        <v>2</v>
      </c>
      <c r="G387" s="79">
        <v>3</v>
      </c>
      <c r="H387" s="79">
        <v>4.5</v>
      </c>
      <c r="I387" s="79">
        <v>1.37</v>
      </c>
      <c r="J387" s="79">
        <v>23</v>
      </c>
      <c r="K387" s="79">
        <v>46</v>
      </c>
      <c r="L387" s="79">
        <v>16</v>
      </c>
      <c r="M387" s="79">
        <v>14</v>
      </c>
      <c r="N387" s="79">
        <v>14</v>
      </c>
      <c r="O387" s="79">
        <v>7</v>
      </c>
      <c r="P387" s="79">
        <v>0</v>
      </c>
      <c r="Q387" s="79">
        <v>0</v>
      </c>
      <c r="S387" s="11" t="e">
        <f t="shared" ref="S387:S434" si="6">IF(MATCH(B387,$C$2:$C$760,0),"Y","N")</f>
        <v>#N/A</v>
      </c>
    </row>
    <row r="388" spans="1:19" ht="15" thickBot="1" x14ac:dyDescent="0.35">
      <c r="A388" s="11">
        <v>250</v>
      </c>
      <c r="B388" s="106" t="s">
        <v>1544</v>
      </c>
      <c r="C388" s="105">
        <f>'DRAFT LIST'!F252</f>
        <v>0</v>
      </c>
      <c r="D388" s="79">
        <v>60</v>
      </c>
      <c r="E388" s="79">
        <v>31</v>
      </c>
      <c r="F388" s="79">
        <v>3</v>
      </c>
      <c r="G388" s="79">
        <v>3</v>
      </c>
      <c r="H388" s="79">
        <v>4.99</v>
      </c>
      <c r="I388" s="79">
        <v>1.58</v>
      </c>
      <c r="J388" s="79">
        <v>33</v>
      </c>
      <c r="K388" s="79">
        <v>73</v>
      </c>
      <c r="L388" s="79">
        <v>21</v>
      </c>
      <c r="M388" s="79">
        <v>9</v>
      </c>
      <c r="N388" s="79">
        <v>14</v>
      </c>
      <c r="O388" s="79">
        <v>11</v>
      </c>
      <c r="P388" s="79">
        <v>1</v>
      </c>
      <c r="Q388" s="79">
        <v>0</v>
      </c>
      <c r="S388" s="11" t="e">
        <f t="shared" si="6"/>
        <v>#N/A</v>
      </c>
    </row>
    <row r="389" spans="1:19" ht="17.399999999999999" thickBot="1" x14ac:dyDescent="0.35">
      <c r="A389" s="11">
        <v>366</v>
      </c>
      <c r="B389" s="106" t="s">
        <v>1662</v>
      </c>
      <c r="C389" s="105">
        <f>'DRAFT LIST'!F368</f>
        <v>0</v>
      </c>
      <c r="D389" s="79">
        <v>43</v>
      </c>
      <c r="E389" s="79">
        <v>31</v>
      </c>
      <c r="F389" s="79">
        <v>3</v>
      </c>
      <c r="G389" s="79">
        <v>3</v>
      </c>
      <c r="H389" s="79">
        <v>5.24</v>
      </c>
      <c r="I389" s="79">
        <v>1.57</v>
      </c>
      <c r="J389" s="79">
        <v>25</v>
      </c>
      <c r="K389" s="79">
        <v>49</v>
      </c>
      <c r="L389" s="79">
        <v>19</v>
      </c>
      <c r="M389" s="79">
        <v>14</v>
      </c>
      <c r="N389" s="79">
        <v>21</v>
      </c>
      <c r="O389" s="79">
        <v>9</v>
      </c>
      <c r="P389" s="79">
        <v>0</v>
      </c>
      <c r="Q389" s="79">
        <v>0</v>
      </c>
      <c r="S389" s="11" t="e">
        <f t="shared" si="6"/>
        <v>#N/A</v>
      </c>
    </row>
    <row r="390" spans="1:19" ht="15" thickBot="1" x14ac:dyDescent="0.35">
      <c r="A390" s="11">
        <v>370</v>
      </c>
      <c r="B390" s="106" t="s">
        <v>1659</v>
      </c>
      <c r="C390" s="105">
        <f>'DRAFT LIST'!F372</f>
        <v>0</v>
      </c>
      <c r="D390" s="79">
        <v>51</v>
      </c>
      <c r="E390" s="79">
        <v>31</v>
      </c>
      <c r="F390" s="79">
        <v>3</v>
      </c>
      <c r="G390" s="79">
        <v>4</v>
      </c>
      <c r="H390" s="79">
        <v>5.08</v>
      </c>
      <c r="I390" s="79">
        <v>1.55</v>
      </c>
      <c r="J390" s="79">
        <v>29</v>
      </c>
      <c r="K390" s="79">
        <v>60</v>
      </c>
      <c r="L390" s="79">
        <v>19</v>
      </c>
      <c r="M390" s="79">
        <v>11</v>
      </c>
      <c r="N390" s="79">
        <v>16</v>
      </c>
      <c r="O390" s="79">
        <v>9</v>
      </c>
      <c r="P390" s="79">
        <v>1</v>
      </c>
      <c r="Q390" s="79">
        <v>0</v>
      </c>
      <c r="S390" s="11" t="e">
        <f t="shared" si="6"/>
        <v>#N/A</v>
      </c>
    </row>
    <row r="391" spans="1:19" ht="17.399999999999999" thickBot="1" x14ac:dyDescent="0.35">
      <c r="A391" s="11">
        <v>315</v>
      </c>
      <c r="B391" s="105" t="s">
        <v>1723</v>
      </c>
      <c r="C391" s="105">
        <f>'DRAFT LIST'!F317</f>
        <v>0</v>
      </c>
      <c r="D391" s="80">
        <v>36</v>
      </c>
      <c r="E391" s="80">
        <v>30</v>
      </c>
      <c r="F391" s="80">
        <v>2</v>
      </c>
      <c r="G391" s="80">
        <v>2</v>
      </c>
      <c r="H391" s="80">
        <v>4.7</v>
      </c>
      <c r="I391" s="80">
        <v>1.37</v>
      </c>
      <c r="J391" s="80">
        <v>19</v>
      </c>
      <c r="K391" s="80">
        <v>39</v>
      </c>
      <c r="L391" s="80">
        <v>10</v>
      </c>
      <c r="M391" s="80">
        <v>7</v>
      </c>
      <c r="N391" s="80">
        <v>16</v>
      </c>
      <c r="O391" s="80">
        <v>5</v>
      </c>
      <c r="P391" s="80">
        <v>0</v>
      </c>
      <c r="Q391" s="80">
        <v>0</v>
      </c>
      <c r="S391" s="11" t="e">
        <f t="shared" si="6"/>
        <v>#N/A</v>
      </c>
    </row>
    <row r="392" spans="1:19" ht="15" thickBot="1" x14ac:dyDescent="0.35">
      <c r="A392" s="11">
        <v>373</v>
      </c>
      <c r="B392" s="105" t="s">
        <v>1663</v>
      </c>
      <c r="C392" s="105">
        <f>'DRAFT LIST'!F375</f>
        <v>0</v>
      </c>
      <c r="D392" s="80">
        <v>29</v>
      </c>
      <c r="E392" s="80">
        <v>30</v>
      </c>
      <c r="F392" s="80">
        <v>1</v>
      </c>
      <c r="G392" s="80">
        <v>2</v>
      </c>
      <c r="H392" s="80">
        <v>5.22</v>
      </c>
      <c r="I392" s="80">
        <v>1.6</v>
      </c>
      <c r="J392" s="80">
        <v>17</v>
      </c>
      <c r="K392" s="80">
        <v>28</v>
      </c>
      <c r="L392" s="80">
        <v>18</v>
      </c>
      <c r="M392" s="80">
        <v>10</v>
      </c>
      <c r="N392" s="80">
        <v>24</v>
      </c>
      <c r="O392" s="80">
        <v>0</v>
      </c>
      <c r="P392" s="80">
        <v>0</v>
      </c>
      <c r="Q392" s="80">
        <v>0</v>
      </c>
      <c r="S392" s="11" t="e">
        <f t="shared" si="6"/>
        <v>#N/A</v>
      </c>
    </row>
    <row r="393" spans="1:19" ht="15" thickBot="1" x14ac:dyDescent="0.35">
      <c r="A393" s="11">
        <v>376</v>
      </c>
      <c r="B393" s="106" t="s">
        <v>1672</v>
      </c>
      <c r="C393" s="105">
        <f>'DRAFT LIST'!F378</f>
        <v>0</v>
      </c>
      <c r="D393" s="79">
        <v>47</v>
      </c>
      <c r="E393" s="79">
        <v>30</v>
      </c>
      <c r="F393" s="79">
        <v>3</v>
      </c>
      <c r="G393" s="79">
        <v>3</v>
      </c>
      <c r="H393" s="79">
        <v>5.17</v>
      </c>
      <c r="I393" s="79">
        <v>1.59</v>
      </c>
      <c r="J393" s="79">
        <v>27</v>
      </c>
      <c r="K393" s="79">
        <v>55</v>
      </c>
      <c r="L393" s="79">
        <v>19</v>
      </c>
      <c r="M393" s="79">
        <v>7</v>
      </c>
      <c r="N393" s="79">
        <v>12</v>
      </c>
      <c r="O393" s="79">
        <v>8</v>
      </c>
      <c r="P393" s="79">
        <v>1</v>
      </c>
      <c r="Q393" s="79">
        <v>0</v>
      </c>
      <c r="S393" s="11" t="e">
        <f t="shared" si="6"/>
        <v>#N/A</v>
      </c>
    </row>
    <row r="394" spans="1:19" ht="17.399999999999999" thickBot="1" x14ac:dyDescent="0.35">
      <c r="A394" s="11">
        <v>425</v>
      </c>
      <c r="B394" s="105" t="s">
        <v>3119</v>
      </c>
      <c r="C394" s="105">
        <f>'DRAFT LIST'!F427</f>
        <v>0</v>
      </c>
      <c r="D394" s="80">
        <v>41</v>
      </c>
      <c r="E394" s="80">
        <v>30</v>
      </c>
      <c r="F394" s="80">
        <v>2</v>
      </c>
      <c r="G394" s="80">
        <v>3</v>
      </c>
      <c r="H394" s="80">
        <v>5.66</v>
      </c>
      <c r="I394" s="80">
        <v>1.6</v>
      </c>
      <c r="J394" s="80">
        <v>26</v>
      </c>
      <c r="K394" s="80">
        <v>44</v>
      </c>
      <c r="L394" s="80">
        <v>21</v>
      </c>
      <c r="M394" s="80">
        <v>13</v>
      </c>
      <c r="N394" s="80">
        <v>14</v>
      </c>
      <c r="O394" s="80">
        <v>9</v>
      </c>
      <c r="P394" s="80">
        <v>0</v>
      </c>
      <c r="Q394" s="80">
        <v>0</v>
      </c>
      <c r="S394" s="11" t="e">
        <f t="shared" si="6"/>
        <v>#N/A</v>
      </c>
    </row>
    <row r="395" spans="1:19" ht="17.399999999999999" thickBot="1" x14ac:dyDescent="0.35">
      <c r="A395" s="11">
        <v>239</v>
      </c>
      <c r="B395" s="105" t="s">
        <v>1514</v>
      </c>
      <c r="C395" s="105">
        <f>'DRAFT LIST'!F241</f>
        <v>0</v>
      </c>
      <c r="D395" s="80">
        <v>47</v>
      </c>
      <c r="E395" s="80">
        <v>29</v>
      </c>
      <c r="F395" s="80">
        <v>2</v>
      </c>
      <c r="G395" s="80">
        <v>3</v>
      </c>
      <c r="H395" s="80">
        <v>4.99</v>
      </c>
      <c r="I395" s="80">
        <v>1.46</v>
      </c>
      <c r="J395" s="80">
        <v>26</v>
      </c>
      <c r="K395" s="80">
        <v>52</v>
      </c>
      <c r="L395" s="80">
        <v>17</v>
      </c>
      <c r="M395" s="80">
        <v>10</v>
      </c>
      <c r="N395" s="80">
        <v>11</v>
      </c>
      <c r="O395" s="80">
        <v>10</v>
      </c>
      <c r="P395" s="80">
        <v>1</v>
      </c>
      <c r="Q395" s="80">
        <v>0</v>
      </c>
      <c r="S395" s="11" t="e">
        <f t="shared" si="6"/>
        <v>#N/A</v>
      </c>
    </row>
    <row r="396" spans="1:19" ht="15" thickBot="1" x14ac:dyDescent="0.35">
      <c r="A396" s="11">
        <v>274</v>
      </c>
      <c r="B396" s="106" t="s">
        <v>1567</v>
      </c>
      <c r="C396" s="105">
        <f>'DRAFT LIST'!F276</f>
        <v>0</v>
      </c>
      <c r="D396" s="79">
        <v>41</v>
      </c>
      <c r="E396" s="79">
        <v>29</v>
      </c>
      <c r="F396" s="79">
        <v>2</v>
      </c>
      <c r="G396" s="79">
        <v>2</v>
      </c>
      <c r="H396" s="79">
        <v>4.1100000000000003</v>
      </c>
      <c r="I396" s="79">
        <v>1.26</v>
      </c>
      <c r="J396" s="79">
        <v>19</v>
      </c>
      <c r="K396" s="79">
        <v>43</v>
      </c>
      <c r="L396" s="79">
        <v>9</v>
      </c>
      <c r="M396" s="79">
        <v>10</v>
      </c>
      <c r="N396" s="79">
        <v>15</v>
      </c>
      <c r="O396" s="79">
        <v>5</v>
      </c>
      <c r="P396" s="79">
        <v>0</v>
      </c>
      <c r="Q396" s="79">
        <v>0</v>
      </c>
      <c r="S396" s="11" t="e">
        <f t="shared" si="6"/>
        <v>#N/A</v>
      </c>
    </row>
    <row r="397" spans="1:19" ht="15" thickBot="1" x14ac:dyDescent="0.35">
      <c r="A397" s="11">
        <v>280</v>
      </c>
      <c r="B397" s="106" t="s">
        <v>1556</v>
      </c>
      <c r="C397" s="105">
        <f>'DRAFT LIST'!F282</f>
        <v>0</v>
      </c>
      <c r="D397" s="79">
        <v>59</v>
      </c>
      <c r="E397" s="79">
        <v>29</v>
      </c>
      <c r="F397" s="79">
        <v>3</v>
      </c>
      <c r="G397" s="79">
        <v>4</v>
      </c>
      <c r="H397" s="79">
        <v>4.58</v>
      </c>
      <c r="I397" s="79">
        <v>1.29</v>
      </c>
      <c r="J397" s="79">
        <v>30</v>
      </c>
      <c r="K397" s="79">
        <v>66</v>
      </c>
      <c r="L397" s="79">
        <v>9</v>
      </c>
      <c r="M397" s="79">
        <v>11</v>
      </c>
      <c r="N397" s="79">
        <v>19</v>
      </c>
      <c r="O397" s="79">
        <v>8</v>
      </c>
      <c r="P397" s="79">
        <v>0</v>
      </c>
      <c r="Q397" s="79">
        <v>0</v>
      </c>
      <c r="S397" s="11" t="e">
        <f t="shared" si="6"/>
        <v>#N/A</v>
      </c>
    </row>
    <row r="398" spans="1:19" ht="15" thickBot="1" x14ac:dyDescent="0.35">
      <c r="A398" s="11">
        <v>322</v>
      </c>
      <c r="B398" s="106" t="s">
        <v>1612</v>
      </c>
      <c r="C398" s="105">
        <f>'DRAFT LIST'!F324</f>
        <v>0</v>
      </c>
      <c r="D398" s="79">
        <v>48</v>
      </c>
      <c r="E398" s="79">
        <v>29</v>
      </c>
      <c r="F398" s="79">
        <v>3</v>
      </c>
      <c r="G398" s="79">
        <v>3</v>
      </c>
      <c r="H398" s="79">
        <v>4.79</v>
      </c>
      <c r="I398" s="79">
        <v>1.42</v>
      </c>
      <c r="J398" s="79">
        <v>25</v>
      </c>
      <c r="K398" s="79">
        <v>50</v>
      </c>
      <c r="L398" s="79">
        <v>17</v>
      </c>
      <c r="M398" s="79">
        <v>12</v>
      </c>
      <c r="N398" s="79">
        <v>16</v>
      </c>
      <c r="O398" s="79">
        <v>6</v>
      </c>
      <c r="P398" s="79">
        <v>0</v>
      </c>
      <c r="Q398" s="79">
        <v>0</v>
      </c>
      <c r="S398" s="11" t="e">
        <f t="shared" si="6"/>
        <v>#N/A</v>
      </c>
    </row>
    <row r="399" spans="1:19" ht="15" thickBot="1" x14ac:dyDescent="0.35">
      <c r="A399" s="11">
        <v>323</v>
      </c>
      <c r="B399" s="105" t="s">
        <v>1618</v>
      </c>
      <c r="C399" s="105">
        <f>'DRAFT LIST'!F325</f>
        <v>0</v>
      </c>
      <c r="D399" s="80">
        <v>40</v>
      </c>
      <c r="E399" s="80">
        <v>29</v>
      </c>
      <c r="F399" s="80">
        <v>2</v>
      </c>
      <c r="G399" s="80">
        <v>3</v>
      </c>
      <c r="H399" s="80">
        <v>4.6500000000000004</v>
      </c>
      <c r="I399" s="80">
        <v>1.4</v>
      </c>
      <c r="J399" s="80">
        <v>21</v>
      </c>
      <c r="K399" s="80">
        <v>43</v>
      </c>
      <c r="L399" s="80">
        <v>13</v>
      </c>
      <c r="M399" s="80">
        <v>14</v>
      </c>
      <c r="N399" s="80">
        <v>14</v>
      </c>
      <c r="O399" s="80">
        <v>6</v>
      </c>
      <c r="P399" s="80">
        <v>0</v>
      </c>
      <c r="Q399" s="80">
        <v>0</v>
      </c>
      <c r="S399" s="11" t="e">
        <f t="shared" si="6"/>
        <v>#N/A</v>
      </c>
    </row>
    <row r="400" spans="1:19" ht="15" thickBot="1" x14ac:dyDescent="0.35">
      <c r="A400" s="11">
        <v>342</v>
      </c>
      <c r="B400" s="106" t="s">
        <v>1644</v>
      </c>
      <c r="C400" s="105">
        <f>'DRAFT LIST'!F344</f>
        <v>0</v>
      </c>
      <c r="D400" s="79">
        <v>38</v>
      </c>
      <c r="E400" s="79">
        <v>29</v>
      </c>
      <c r="F400" s="79">
        <v>3</v>
      </c>
      <c r="G400" s="79">
        <v>3</v>
      </c>
      <c r="H400" s="79">
        <v>4.99</v>
      </c>
      <c r="I400" s="79">
        <v>1.53</v>
      </c>
      <c r="J400" s="79">
        <v>21</v>
      </c>
      <c r="K400" s="79">
        <v>41</v>
      </c>
      <c r="L400" s="79">
        <v>17</v>
      </c>
      <c r="M400" s="79">
        <v>13</v>
      </c>
      <c r="N400" s="79">
        <v>19</v>
      </c>
      <c r="O400" s="79">
        <v>8</v>
      </c>
      <c r="P400" s="79">
        <v>0</v>
      </c>
      <c r="Q400" s="79">
        <v>0</v>
      </c>
      <c r="S400" s="11" t="e">
        <f t="shared" si="6"/>
        <v>#N/A</v>
      </c>
    </row>
    <row r="401" spans="1:19" ht="15" thickBot="1" x14ac:dyDescent="0.35">
      <c r="A401" s="11">
        <v>297</v>
      </c>
      <c r="B401" s="105" t="s">
        <v>3086</v>
      </c>
      <c r="C401" s="105">
        <f>'DRAFT LIST'!F299</f>
        <v>0</v>
      </c>
      <c r="D401" s="80">
        <v>39</v>
      </c>
      <c r="E401" s="80">
        <v>28</v>
      </c>
      <c r="F401" s="80">
        <v>2</v>
      </c>
      <c r="G401" s="80">
        <v>2</v>
      </c>
      <c r="H401" s="80">
        <v>4.41</v>
      </c>
      <c r="I401" s="80">
        <v>1.31</v>
      </c>
      <c r="J401" s="80">
        <v>19</v>
      </c>
      <c r="K401" s="80">
        <v>42</v>
      </c>
      <c r="L401" s="80">
        <v>9</v>
      </c>
      <c r="M401" s="80">
        <v>13</v>
      </c>
      <c r="N401" s="80">
        <v>10</v>
      </c>
      <c r="O401" s="80">
        <v>9</v>
      </c>
      <c r="P401" s="80">
        <v>1</v>
      </c>
      <c r="Q401" s="80">
        <v>0</v>
      </c>
      <c r="S401" s="11" t="e">
        <f t="shared" si="6"/>
        <v>#N/A</v>
      </c>
    </row>
    <row r="402" spans="1:19" ht="15" thickBot="1" x14ac:dyDescent="0.35">
      <c r="A402" s="11">
        <v>347</v>
      </c>
      <c r="B402" s="105" t="s">
        <v>3096</v>
      </c>
      <c r="C402" s="105">
        <f>'DRAFT LIST'!F349</f>
        <v>0</v>
      </c>
      <c r="D402" s="80">
        <v>27</v>
      </c>
      <c r="E402" s="80">
        <v>28</v>
      </c>
      <c r="F402" s="80">
        <v>1</v>
      </c>
      <c r="G402" s="80">
        <v>1</v>
      </c>
      <c r="H402" s="80">
        <v>4.58</v>
      </c>
      <c r="I402" s="80">
        <v>1.53</v>
      </c>
      <c r="J402" s="80">
        <v>14</v>
      </c>
      <c r="K402" s="80">
        <v>26</v>
      </c>
      <c r="L402" s="80">
        <v>16</v>
      </c>
      <c r="M402" s="80">
        <v>5</v>
      </c>
      <c r="N402" s="80">
        <v>25</v>
      </c>
      <c r="O402" s="80">
        <v>0</v>
      </c>
      <c r="P402" s="80">
        <v>0</v>
      </c>
      <c r="Q402" s="80">
        <v>0</v>
      </c>
      <c r="S402" s="11" t="e">
        <f t="shared" si="6"/>
        <v>#N/A</v>
      </c>
    </row>
    <row r="403" spans="1:19" ht="15" thickBot="1" x14ac:dyDescent="0.35">
      <c r="A403" s="11">
        <v>377</v>
      </c>
      <c r="B403" s="105" t="s">
        <v>1606</v>
      </c>
      <c r="C403" s="105">
        <f>'DRAFT LIST'!F379</f>
        <v>0</v>
      </c>
      <c r="D403" s="80">
        <v>35</v>
      </c>
      <c r="E403" s="80">
        <v>28</v>
      </c>
      <c r="F403" s="80">
        <v>2</v>
      </c>
      <c r="G403" s="80">
        <v>2</v>
      </c>
      <c r="H403" s="80">
        <v>4.8</v>
      </c>
      <c r="I403" s="80">
        <v>1.51</v>
      </c>
      <c r="J403" s="80">
        <v>19</v>
      </c>
      <c r="K403" s="80">
        <v>37</v>
      </c>
      <c r="L403" s="80">
        <v>16</v>
      </c>
      <c r="M403" s="80">
        <v>8</v>
      </c>
      <c r="N403" s="80">
        <v>8</v>
      </c>
      <c r="O403" s="80">
        <v>8</v>
      </c>
      <c r="P403" s="80">
        <v>1</v>
      </c>
      <c r="Q403" s="80">
        <v>0</v>
      </c>
      <c r="S403" s="11" t="e">
        <f t="shared" si="6"/>
        <v>#N/A</v>
      </c>
    </row>
    <row r="404" spans="1:19" ht="15" thickBot="1" x14ac:dyDescent="0.35">
      <c r="A404" s="11">
        <v>409</v>
      </c>
      <c r="B404" s="105" t="s">
        <v>1668</v>
      </c>
      <c r="C404" s="105">
        <f>'DRAFT LIST'!F411</f>
        <v>0</v>
      </c>
      <c r="D404" s="80">
        <v>46</v>
      </c>
      <c r="E404" s="80">
        <v>28</v>
      </c>
      <c r="F404" s="80">
        <v>2</v>
      </c>
      <c r="G404" s="80">
        <v>3</v>
      </c>
      <c r="H404" s="80">
        <v>5.32</v>
      </c>
      <c r="I404" s="80">
        <v>1.49</v>
      </c>
      <c r="J404" s="80">
        <v>27</v>
      </c>
      <c r="K404" s="80">
        <v>50</v>
      </c>
      <c r="L404" s="80">
        <v>18</v>
      </c>
      <c r="M404" s="80">
        <v>13</v>
      </c>
      <c r="N404" s="80">
        <v>9</v>
      </c>
      <c r="O404" s="80">
        <v>8</v>
      </c>
      <c r="P404" s="80">
        <v>0</v>
      </c>
      <c r="Q404" s="80">
        <v>0</v>
      </c>
      <c r="S404" s="11" t="e">
        <f t="shared" si="6"/>
        <v>#N/A</v>
      </c>
    </row>
    <row r="405" spans="1:19" ht="15" thickBot="1" x14ac:dyDescent="0.35">
      <c r="A405" s="11">
        <v>430</v>
      </c>
      <c r="B405" s="106" t="s">
        <v>1714</v>
      </c>
      <c r="C405" s="105">
        <f>'DRAFT LIST'!F432</f>
        <v>0</v>
      </c>
      <c r="D405" s="79">
        <v>48</v>
      </c>
      <c r="E405" s="79">
        <v>28</v>
      </c>
      <c r="F405" s="79">
        <v>2</v>
      </c>
      <c r="G405" s="79">
        <v>4</v>
      </c>
      <c r="H405" s="79">
        <v>6.53</v>
      </c>
      <c r="I405" s="79">
        <v>1.67</v>
      </c>
      <c r="J405" s="79">
        <v>35</v>
      </c>
      <c r="K405" s="79">
        <v>60</v>
      </c>
      <c r="L405" s="79">
        <v>20</v>
      </c>
      <c r="M405" s="79">
        <v>19</v>
      </c>
      <c r="N405" s="79">
        <v>10</v>
      </c>
      <c r="O405" s="79">
        <v>10</v>
      </c>
      <c r="P405" s="79">
        <v>1</v>
      </c>
      <c r="Q405" s="79">
        <v>0</v>
      </c>
      <c r="S405" s="11" t="e">
        <f t="shared" si="6"/>
        <v>#N/A</v>
      </c>
    </row>
    <row r="406" spans="1:19" ht="15" thickBot="1" x14ac:dyDescent="0.35">
      <c r="A406" s="11">
        <v>305</v>
      </c>
      <c r="B406" s="105" t="s">
        <v>1607</v>
      </c>
      <c r="C406" s="105">
        <f>'DRAFT LIST'!F307</f>
        <v>0</v>
      </c>
      <c r="D406" s="80">
        <v>42</v>
      </c>
      <c r="E406" s="80">
        <v>27</v>
      </c>
      <c r="F406" s="80">
        <v>3</v>
      </c>
      <c r="G406" s="80">
        <v>3</v>
      </c>
      <c r="H406" s="80">
        <v>4.5999999999999996</v>
      </c>
      <c r="I406" s="80">
        <v>1.39</v>
      </c>
      <c r="J406" s="80">
        <v>22</v>
      </c>
      <c r="K406" s="80">
        <v>44</v>
      </c>
      <c r="L406" s="80">
        <v>15</v>
      </c>
      <c r="M406" s="80">
        <v>8</v>
      </c>
      <c r="N406" s="80">
        <v>9</v>
      </c>
      <c r="O406" s="80">
        <v>9</v>
      </c>
      <c r="P406" s="80">
        <v>1</v>
      </c>
      <c r="Q406" s="80">
        <v>0</v>
      </c>
      <c r="S406" s="11" t="e">
        <f t="shared" si="6"/>
        <v>#N/A</v>
      </c>
    </row>
    <row r="407" spans="1:19" ht="15" thickBot="1" x14ac:dyDescent="0.35">
      <c r="A407" s="11">
        <v>329</v>
      </c>
      <c r="B407" s="105" t="s">
        <v>1564</v>
      </c>
      <c r="C407" s="105">
        <f>'DRAFT LIST'!F331</f>
        <v>0</v>
      </c>
      <c r="D407" s="80">
        <v>35</v>
      </c>
      <c r="E407" s="80">
        <v>27</v>
      </c>
      <c r="F407" s="80">
        <v>2</v>
      </c>
      <c r="G407" s="80">
        <v>2</v>
      </c>
      <c r="H407" s="80">
        <v>4.57</v>
      </c>
      <c r="I407" s="80">
        <v>1.29</v>
      </c>
      <c r="J407" s="80">
        <v>18</v>
      </c>
      <c r="K407" s="80">
        <v>35</v>
      </c>
      <c r="L407" s="80">
        <v>9</v>
      </c>
      <c r="M407" s="80">
        <v>12</v>
      </c>
      <c r="N407" s="80">
        <v>8</v>
      </c>
      <c r="O407" s="80">
        <v>8</v>
      </c>
      <c r="P407" s="80">
        <v>1</v>
      </c>
      <c r="Q407" s="80">
        <v>0</v>
      </c>
      <c r="S407" s="11" t="e">
        <f t="shared" si="6"/>
        <v>#N/A</v>
      </c>
    </row>
    <row r="408" spans="1:19" ht="15" thickBot="1" x14ac:dyDescent="0.35">
      <c r="A408" s="11">
        <v>394</v>
      </c>
      <c r="B408" s="106" t="s">
        <v>1664</v>
      </c>
      <c r="C408" s="105">
        <f>'DRAFT LIST'!F396</f>
        <v>0</v>
      </c>
      <c r="D408" s="79">
        <v>30</v>
      </c>
      <c r="E408" s="79">
        <v>27</v>
      </c>
      <c r="F408" s="79">
        <v>2</v>
      </c>
      <c r="G408" s="79">
        <v>2</v>
      </c>
      <c r="H408" s="79">
        <v>5.16</v>
      </c>
      <c r="I408" s="79">
        <v>1.6</v>
      </c>
      <c r="J408" s="79">
        <v>17</v>
      </c>
      <c r="K408" s="79">
        <v>31</v>
      </c>
      <c r="L408" s="79">
        <v>17</v>
      </c>
      <c r="M408" s="79">
        <v>7</v>
      </c>
      <c r="N408" s="79">
        <v>7</v>
      </c>
      <c r="O408" s="79">
        <v>7</v>
      </c>
      <c r="P408" s="79">
        <v>1</v>
      </c>
      <c r="Q408" s="79">
        <v>0</v>
      </c>
      <c r="S408" s="11" t="e">
        <f t="shared" si="6"/>
        <v>#N/A</v>
      </c>
    </row>
    <row r="409" spans="1:19" ht="15" thickBot="1" x14ac:dyDescent="0.35">
      <c r="A409" s="11">
        <v>432</v>
      </c>
      <c r="B409" s="107" t="s">
        <v>1707</v>
      </c>
      <c r="C409" s="105">
        <f>'DRAFT LIST'!F434</f>
        <v>0</v>
      </c>
      <c r="D409" s="81">
        <v>37</v>
      </c>
      <c r="E409" s="81">
        <v>27</v>
      </c>
      <c r="F409" s="81">
        <v>2</v>
      </c>
      <c r="G409" s="81">
        <v>4</v>
      </c>
      <c r="H409" s="81">
        <v>6.11</v>
      </c>
      <c r="I409" s="81">
        <v>1.94</v>
      </c>
      <c r="J409" s="81">
        <v>25</v>
      </c>
      <c r="K409" s="81">
        <v>41</v>
      </c>
      <c r="L409" s="81">
        <v>31</v>
      </c>
      <c r="M409" s="81">
        <v>13</v>
      </c>
      <c r="N409" s="81">
        <v>22</v>
      </c>
      <c r="O409" s="81">
        <v>9</v>
      </c>
      <c r="P409" s="81">
        <v>0</v>
      </c>
      <c r="Q409" s="81">
        <v>0</v>
      </c>
      <c r="S409" s="11" t="e">
        <f t="shared" si="6"/>
        <v>#N/A</v>
      </c>
    </row>
    <row r="410" spans="1:19" ht="15" thickBot="1" x14ac:dyDescent="0.35">
      <c r="A410" s="11">
        <v>247</v>
      </c>
      <c r="B410" s="105" t="s">
        <v>1529</v>
      </c>
      <c r="C410" s="105">
        <f>'DRAFT LIST'!F249</f>
        <v>0</v>
      </c>
      <c r="D410" s="80">
        <v>29</v>
      </c>
      <c r="E410" s="80">
        <v>26</v>
      </c>
      <c r="F410" s="80">
        <v>2</v>
      </c>
      <c r="G410" s="80">
        <v>2</v>
      </c>
      <c r="H410" s="80">
        <v>4.47</v>
      </c>
      <c r="I410" s="80">
        <v>1.4</v>
      </c>
      <c r="J410" s="80">
        <v>14</v>
      </c>
      <c r="K410" s="80">
        <v>28</v>
      </c>
      <c r="L410" s="80">
        <v>12</v>
      </c>
      <c r="M410" s="80">
        <v>4</v>
      </c>
      <c r="N410" s="80">
        <v>11</v>
      </c>
      <c r="O410" s="80">
        <v>4</v>
      </c>
      <c r="P410" s="80">
        <v>1</v>
      </c>
      <c r="Q410" s="80">
        <v>0</v>
      </c>
      <c r="S410" s="11" t="e">
        <f t="shared" si="6"/>
        <v>#N/A</v>
      </c>
    </row>
    <row r="411" spans="1:19" ht="15" thickBot="1" x14ac:dyDescent="0.35">
      <c r="A411" s="11">
        <v>248</v>
      </c>
      <c r="B411" s="106" t="s">
        <v>1531</v>
      </c>
      <c r="C411" s="105">
        <f>'DRAFT LIST'!F250</f>
        <v>0</v>
      </c>
      <c r="D411" s="79">
        <v>34</v>
      </c>
      <c r="E411" s="79">
        <v>26</v>
      </c>
      <c r="F411" s="79">
        <v>1</v>
      </c>
      <c r="G411" s="79">
        <v>3</v>
      </c>
      <c r="H411" s="79">
        <v>5.0599999999999996</v>
      </c>
      <c r="I411" s="79">
        <v>1.51</v>
      </c>
      <c r="J411" s="79">
        <v>19</v>
      </c>
      <c r="K411" s="79">
        <v>36</v>
      </c>
      <c r="L411" s="79">
        <v>14</v>
      </c>
      <c r="M411" s="79">
        <v>13</v>
      </c>
      <c r="N411" s="79">
        <v>9</v>
      </c>
      <c r="O411" s="79">
        <v>5</v>
      </c>
      <c r="P411" s="79">
        <v>0</v>
      </c>
      <c r="Q411" s="79">
        <v>0</v>
      </c>
      <c r="S411" s="11" t="e">
        <f t="shared" si="6"/>
        <v>#N/A</v>
      </c>
    </row>
    <row r="412" spans="1:19" ht="15" thickBot="1" x14ac:dyDescent="0.35">
      <c r="A412" s="11">
        <v>281</v>
      </c>
      <c r="B412" s="105" t="s">
        <v>1578</v>
      </c>
      <c r="C412" s="105">
        <f>'DRAFT LIST'!F283</f>
        <v>0</v>
      </c>
      <c r="D412" s="80">
        <v>38</v>
      </c>
      <c r="E412" s="80">
        <v>26</v>
      </c>
      <c r="F412" s="80">
        <v>2</v>
      </c>
      <c r="G412" s="80">
        <v>2</v>
      </c>
      <c r="H412" s="80">
        <v>4.17</v>
      </c>
      <c r="I412" s="80">
        <v>1.27</v>
      </c>
      <c r="J412" s="80">
        <v>17</v>
      </c>
      <c r="K412" s="80">
        <v>40</v>
      </c>
      <c r="L412" s="80">
        <v>8</v>
      </c>
      <c r="M412" s="80">
        <v>9</v>
      </c>
      <c r="N412" s="80">
        <v>29</v>
      </c>
      <c r="O412" s="80">
        <v>0</v>
      </c>
      <c r="P412" s="80">
        <v>0</v>
      </c>
      <c r="Q412" s="80">
        <v>0</v>
      </c>
      <c r="S412" s="11" t="e">
        <f t="shared" si="6"/>
        <v>#N/A</v>
      </c>
    </row>
    <row r="413" spans="1:19" ht="17.399999999999999" thickBot="1" x14ac:dyDescent="0.35">
      <c r="A413" s="11">
        <v>310</v>
      </c>
      <c r="B413" s="106" t="s">
        <v>1586</v>
      </c>
      <c r="C413" s="105">
        <f>'DRAFT LIST'!F312</f>
        <v>0</v>
      </c>
      <c r="D413" s="79">
        <v>33</v>
      </c>
      <c r="E413" s="79">
        <v>26</v>
      </c>
      <c r="F413" s="79">
        <v>1</v>
      </c>
      <c r="G413" s="79">
        <v>2</v>
      </c>
      <c r="H413" s="79">
        <v>4.41</v>
      </c>
      <c r="I413" s="79">
        <v>1.27</v>
      </c>
      <c r="J413" s="79">
        <v>16</v>
      </c>
      <c r="K413" s="79">
        <v>35</v>
      </c>
      <c r="L413" s="79">
        <v>7</v>
      </c>
      <c r="M413" s="79">
        <v>4</v>
      </c>
      <c r="N413" s="79">
        <v>21</v>
      </c>
      <c r="O413" s="79">
        <v>0</v>
      </c>
      <c r="P413" s="79">
        <v>0</v>
      </c>
      <c r="Q413" s="79">
        <v>0</v>
      </c>
      <c r="S413" s="11" t="e">
        <f t="shared" si="6"/>
        <v>#N/A</v>
      </c>
    </row>
    <row r="414" spans="1:19" ht="15" thickBot="1" x14ac:dyDescent="0.35">
      <c r="A414" s="11">
        <v>328</v>
      </c>
      <c r="B414" s="106" t="s">
        <v>1616</v>
      </c>
      <c r="C414" s="105">
        <f>'DRAFT LIST'!F330</f>
        <v>0</v>
      </c>
      <c r="D414" s="79">
        <v>29</v>
      </c>
      <c r="E414" s="79">
        <v>26</v>
      </c>
      <c r="F414" s="79">
        <v>2</v>
      </c>
      <c r="G414" s="79">
        <v>3</v>
      </c>
      <c r="H414" s="79">
        <v>4.96</v>
      </c>
      <c r="I414" s="79">
        <v>1.42</v>
      </c>
      <c r="J414" s="79">
        <v>16</v>
      </c>
      <c r="K414" s="79">
        <v>30</v>
      </c>
      <c r="L414" s="79">
        <v>11</v>
      </c>
      <c r="M414" s="79">
        <v>7</v>
      </c>
      <c r="N414" s="79">
        <v>6</v>
      </c>
      <c r="O414" s="79">
        <v>6</v>
      </c>
      <c r="P414" s="79">
        <v>2</v>
      </c>
      <c r="Q414" s="79">
        <v>0</v>
      </c>
      <c r="S414" s="11" t="e">
        <f t="shared" si="6"/>
        <v>#N/A</v>
      </c>
    </row>
    <row r="415" spans="1:19" ht="15" thickBot="1" x14ac:dyDescent="0.35">
      <c r="A415" s="11">
        <v>359</v>
      </c>
      <c r="B415" s="105" t="s">
        <v>1651</v>
      </c>
      <c r="C415" s="105">
        <f>'DRAFT LIST'!F361</f>
        <v>0</v>
      </c>
      <c r="D415" s="80">
        <v>38</v>
      </c>
      <c r="E415" s="80">
        <v>25</v>
      </c>
      <c r="F415" s="80">
        <v>2</v>
      </c>
      <c r="G415" s="80">
        <v>3</v>
      </c>
      <c r="H415" s="80">
        <v>4.9800000000000004</v>
      </c>
      <c r="I415" s="80">
        <v>1.52</v>
      </c>
      <c r="J415" s="80">
        <v>21</v>
      </c>
      <c r="K415" s="80">
        <v>43</v>
      </c>
      <c r="L415" s="80">
        <v>15</v>
      </c>
      <c r="M415" s="80">
        <v>5</v>
      </c>
      <c r="N415" s="80">
        <v>19</v>
      </c>
      <c r="O415" s="80">
        <v>3</v>
      </c>
      <c r="P415" s="80">
        <v>1</v>
      </c>
      <c r="Q415" s="80">
        <v>0</v>
      </c>
      <c r="S415" s="11" t="e">
        <f t="shared" si="6"/>
        <v>#N/A</v>
      </c>
    </row>
    <row r="416" spans="1:19" ht="15" thickBot="1" x14ac:dyDescent="0.35">
      <c r="A416" s="11">
        <v>383</v>
      </c>
      <c r="B416" s="105" t="s">
        <v>1669</v>
      </c>
      <c r="C416" s="105">
        <f>'DRAFT LIST'!F385</f>
        <v>0</v>
      </c>
      <c r="D416" s="80">
        <v>35</v>
      </c>
      <c r="E416" s="80">
        <v>25</v>
      </c>
      <c r="F416" s="80">
        <v>2</v>
      </c>
      <c r="G416" s="80">
        <v>2</v>
      </c>
      <c r="H416" s="80">
        <v>5.21</v>
      </c>
      <c r="I416" s="80">
        <v>1.61</v>
      </c>
      <c r="J416" s="80">
        <v>20</v>
      </c>
      <c r="K416" s="80">
        <v>40</v>
      </c>
      <c r="L416" s="80">
        <v>17</v>
      </c>
      <c r="M416" s="80">
        <v>10</v>
      </c>
      <c r="N416" s="80">
        <v>13</v>
      </c>
      <c r="O416" s="80">
        <v>6</v>
      </c>
      <c r="P416" s="80">
        <v>0</v>
      </c>
      <c r="Q416" s="80">
        <v>0</v>
      </c>
      <c r="S416" s="11" t="e">
        <f t="shared" si="6"/>
        <v>#N/A</v>
      </c>
    </row>
    <row r="417" spans="1:19" ht="15" thickBot="1" x14ac:dyDescent="0.35">
      <c r="A417" s="11">
        <v>407</v>
      </c>
      <c r="B417" s="105" t="s">
        <v>3111</v>
      </c>
      <c r="C417" s="105">
        <f>'DRAFT LIST'!F409</f>
        <v>0</v>
      </c>
      <c r="D417" s="80">
        <v>31</v>
      </c>
      <c r="E417" s="80">
        <v>25</v>
      </c>
      <c r="F417" s="80">
        <v>1</v>
      </c>
      <c r="G417" s="80">
        <v>2</v>
      </c>
      <c r="H417" s="80">
        <v>5.57</v>
      </c>
      <c r="I417" s="80">
        <v>1.47</v>
      </c>
      <c r="J417" s="80">
        <v>19</v>
      </c>
      <c r="K417" s="80">
        <v>34</v>
      </c>
      <c r="L417" s="80">
        <v>11</v>
      </c>
      <c r="M417" s="80">
        <v>9</v>
      </c>
      <c r="N417" s="80">
        <v>15</v>
      </c>
      <c r="O417" s="80">
        <v>3</v>
      </c>
      <c r="P417" s="80">
        <v>0</v>
      </c>
      <c r="Q417" s="80">
        <v>0</v>
      </c>
      <c r="S417" s="11" t="e">
        <f t="shared" si="6"/>
        <v>#N/A</v>
      </c>
    </row>
    <row r="418" spans="1:19" ht="17.399999999999999" thickBot="1" x14ac:dyDescent="0.35">
      <c r="A418" s="11">
        <v>348</v>
      </c>
      <c r="B418" s="106" t="s">
        <v>3097</v>
      </c>
      <c r="C418" s="105">
        <f>'DRAFT LIST'!F350</f>
        <v>0</v>
      </c>
      <c r="D418" s="79">
        <v>32</v>
      </c>
      <c r="E418" s="79">
        <v>24</v>
      </c>
      <c r="F418" s="79">
        <v>2</v>
      </c>
      <c r="G418" s="79">
        <v>2</v>
      </c>
      <c r="H418" s="79">
        <v>4.97</v>
      </c>
      <c r="I418" s="79">
        <v>1.5</v>
      </c>
      <c r="J418" s="79">
        <v>17</v>
      </c>
      <c r="K418" s="79">
        <v>35</v>
      </c>
      <c r="L418" s="79">
        <v>13</v>
      </c>
      <c r="M418" s="79">
        <v>6</v>
      </c>
      <c r="N418" s="79">
        <v>16</v>
      </c>
      <c r="O418" s="79">
        <v>3</v>
      </c>
      <c r="P418" s="79">
        <v>0</v>
      </c>
      <c r="Q418" s="79">
        <v>0</v>
      </c>
      <c r="S418" s="11" t="e">
        <f t="shared" si="6"/>
        <v>#N/A</v>
      </c>
    </row>
    <row r="419" spans="1:19" ht="17.399999999999999" thickBot="1" x14ac:dyDescent="0.35">
      <c r="A419" s="11">
        <v>389</v>
      </c>
      <c r="B419" s="105" t="s">
        <v>1681</v>
      </c>
      <c r="C419" s="105">
        <f>'DRAFT LIST'!F391</f>
        <v>0</v>
      </c>
      <c r="D419" s="80">
        <v>57</v>
      </c>
      <c r="E419" s="80">
        <v>24</v>
      </c>
      <c r="F419" s="80">
        <v>3</v>
      </c>
      <c r="G419" s="80">
        <v>4</v>
      </c>
      <c r="H419" s="80">
        <v>5.23</v>
      </c>
      <c r="I419" s="80">
        <v>1.52</v>
      </c>
      <c r="J419" s="80">
        <v>33</v>
      </c>
      <c r="K419" s="80">
        <v>68</v>
      </c>
      <c r="L419" s="80">
        <v>18</v>
      </c>
      <c r="M419" s="80">
        <v>15</v>
      </c>
      <c r="N419" s="80">
        <v>12</v>
      </c>
      <c r="O419" s="80">
        <v>9</v>
      </c>
      <c r="P419" s="80">
        <v>0</v>
      </c>
      <c r="Q419" s="80">
        <v>0</v>
      </c>
      <c r="S419" s="11" t="e">
        <f t="shared" si="6"/>
        <v>#N/A</v>
      </c>
    </row>
    <row r="420" spans="1:19" ht="17.399999999999999" thickBot="1" x14ac:dyDescent="0.35">
      <c r="A420" s="11">
        <v>418</v>
      </c>
      <c r="B420" s="106" t="s">
        <v>1697</v>
      </c>
      <c r="C420" s="105">
        <f>'DRAFT LIST'!F420</f>
        <v>0</v>
      </c>
      <c r="D420" s="79">
        <v>23</v>
      </c>
      <c r="E420" s="79">
        <v>24</v>
      </c>
      <c r="F420" s="79">
        <v>1</v>
      </c>
      <c r="G420" s="79">
        <v>2</v>
      </c>
      <c r="H420" s="79">
        <v>6.2</v>
      </c>
      <c r="I420" s="79">
        <v>1.87</v>
      </c>
      <c r="J420" s="79">
        <v>16</v>
      </c>
      <c r="K420" s="79">
        <v>23</v>
      </c>
      <c r="L420" s="79">
        <v>20</v>
      </c>
      <c r="M420" s="79">
        <v>7</v>
      </c>
      <c r="N420" s="79">
        <v>11</v>
      </c>
      <c r="O420" s="79">
        <v>3</v>
      </c>
      <c r="P420" s="79">
        <v>0</v>
      </c>
      <c r="Q420" s="79">
        <v>0</v>
      </c>
      <c r="S420" s="11" t="e">
        <f t="shared" si="6"/>
        <v>#N/A</v>
      </c>
    </row>
    <row r="421" spans="1:19" ht="17.399999999999999" thickBot="1" x14ac:dyDescent="0.35">
      <c r="A421" s="11">
        <v>408</v>
      </c>
      <c r="B421" s="106" t="s">
        <v>3112</v>
      </c>
      <c r="C421" s="105">
        <f>'DRAFT LIST'!F410</f>
        <v>0</v>
      </c>
      <c r="D421" s="79">
        <v>31</v>
      </c>
      <c r="E421" s="79">
        <v>23</v>
      </c>
      <c r="F421" s="79">
        <v>1</v>
      </c>
      <c r="G421" s="79">
        <v>2</v>
      </c>
      <c r="H421" s="79">
        <v>5.44</v>
      </c>
      <c r="I421" s="79">
        <v>1.48</v>
      </c>
      <c r="J421" s="79">
        <v>19</v>
      </c>
      <c r="K421" s="79">
        <v>35</v>
      </c>
      <c r="L421" s="79">
        <v>11</v>
      </c>
      <c r="M421" s="79">
        <v>7</v>
      </c>
      <c r="N421" s="79">
        <v>13</v>
      </c>
      <c r="O421" s="79">
        <v>5</v>
      </c>
      <c r="P421" s="79">
        <v>0</v>
      </c>
      <c r="Q421" s="79">
        <v>0</v>
      </c>
      <c r="S421" s="11" t="e">
        <f t="shared" si="6"/>
        <v>#N/A</v>
      </c>
    </row>
    <row r="422" spans="1:19" ht="15" thickBot="1" x14ac:dyDescent="0.35">
      <c r="A422" s="11">
        <v>415</v>
      </c>
      <c r="B422" s="105" t="s">
        <v>3115</v>
      </c>
      <c r="C422" s="105">
        <f>'DRAFT LIST'!F417</f>
        <v>0</v>
      </c>
      <c r="D422" s="80">
        <v>35</v>
      </c>
      <c r="E422" s="80">
        <v>23</v>
      </c>
      <c r="F422" s="80">
        <v>2</v>
      </c>
      <c r="G422" s="80">
        <v>3</v>
      </c>
      <c r="H422" s="80">
        <v>5.28</v>
      </c>
      <c r="I422" s="80">
        <v>1.63</v>
      </c>
      <c r="J422" s="80">
        <v>20</v>
      </c>
      <c r="K422" s="80">
        <v>40</v>
      </c>
      <c r="L422" s="80">
        <v>16</v>
      </c>
      <c r="M422" s="80">
        <v>7</v>
      </c>
      <c r="N422" s="80">
        <v>12</v>
      </c>
      <c r="O422" s="80">
        <v>9</v>
      </c>
      <c r="P422" s="80">
        <v>0</v>
      </c>
      <c r="Q422" s="80">
        <v>0</v>
      </c>
      <c r="S422" s="11" t="e">
        <f t="shared" si="6"/>
        <v>#N/A</v>
      </c>
    </row>
    <row r="423" spans="1:19" ht="15" thickBot="1" x14ac:dyDescent="0.35">
      <c r="A423" s="11">
        <v>422</v>
      </c>
      <c r="B423" s="106" t="s">
        <v>1692</v>
      </c>
      <c r="C423" s="105">
        <f>'DRAFT LIST'!F424</f>
        <v>0</v>
      </c>
      <c r="D423" s="79">
        <v>29</v>
      </c>
      <c r="E423" s="79">
        <v>23</v>
      </c>
      <c r="F423" s="79">
        <v>1</v>
      </c>
      <c r="G423" s="79">
        <v>3</v>
      </c>
      <c r="H423" s="79">
        <v>5.56</v>
      </c>
      <c r="I423" s="79">
        <v>1.63</v>
      </c>
      <c r="J423" s="79">
        <v>18</v>
      </c>
      <c r="K423" s="79">
        <v>31</v>
      </c>
      <c r="L423" s="79">
        <v>17</v>
      </c>
      <c r="M423" s="79">
        <v>7</v>
      </c>
      <c r="N423" s="79">
        <v>7</v>
      </c>
      <c r="O423" s="79">
        <v>6</v>
      </c>
      <c r="P423" s="79">
        <v>2</v>
      </c>
      <c r="Q423" s="79">
        <v>0</v>
      </c>
      <c r="S423" s="11" t="e">
        <f t="shared" si="6"/>
        <v>#N/A</v>
      </c>
    </row>
    <row r="424" spans="1:19" ht="15" thickBot="1" x14ac:dyDescent="0.35">
      <c r="A424" s="11">
        <v>428</v>
      </c>
      <c r="B424" s="106" t="s">
        <v>1701</v>
      </c>
      <c r="C424" s="105">
        <f>'DRAFT LIST'!F430</f>
        <v>0</v>
      </c>
      <c r="D424" s="79">
        <v>26</v>
      </c>
      <c r="E424" s="79">
        <v>23</v>
      </c>
      <c r="F424" s="79">
        <v>1</v>
      </c>
      <c r="G424" s="79">
        <v>2</v>
      </c>
      <c r="H424" s="79">
        <v>5.66</v>
      </c>
      <c r="I424" s="79">
        <v>1.91</v>
      </c>
      <c r="J424" s="79">
        <v>16</v>
      </c>
      <c r="K424" s="79">
        <v>27</v>
      </c>
      <c r="L424" s="79">
        <v>23</v>
      </c>
      <c r="M424" s="79">
        <v>4</v>
      </c>
      <c r="N424" s="79">
        <v>14</v>
      </c>
      <c r="O424" s="79">
        <v>3</v>
      </c>
      <c r="P424" s="79">
        <v>2</v>
      </c>
      <c r="Q424" s="79">
        <v>0</v>
      </c>
      <c r="S424" s="11" t="e">
        <f t="shared" si="6"/>
        <v>#N/A</v>
      </c>
    </row>
    <row r="425" spans="1:19" ht="15" thickBot="1" x14ac:dyDescent="0.35">
      <c r="A425" s="11">
        <v>392</v>
      </c>
      <c r="B425" s="106" t="s">
        <v>1711</v>
      </c>
      <c r="C425" s="105">
        <f>'DRAFT LIST'!F394</f>
        <v>0</v>
      </c>
      <c r="D425" s="79">
        <v>34</v>
      </c>
      <c r="E425" s="79">
        <v>22</v>
      </c>
      <c r="F425" s="79">
        <v>2</v>
      </c>
      <c r="G425" s="79">
        <v>3</v>
      </c>
      <c r="H425" s="79">
        <v>5.56</v>
      </c>
      <c r="I425" s="79">
        <v>1.61</v>
      </c>
      <c r="J425" s="79">
        <v>21</v>
      </c>
      <c r="K425" s="79">
        <v>38</v>
      </c>
      <c r="L425" s="79">
        <v>16</v>
      </c>
      <c r="M425" s="79">
        <v>13</v>
      </c>
      <c r="N425" s="79">
        <v>9</v>
      </c>
      <c r="O425" s="79">
        <v>9</v>
      </c>
      <c r="P425" s="79">
        <v>0</v>
      </c>
      <c r="Q425" s="79">
        <v>0</v>
      </c>
      <c r="S425" s="11" t="e">
        <f t="shared" si="6"/>
        <v>#N/A</v>
      </c>
    </row>
    <row r="426" spans="1:19" ht="17.399999999999999" thickBot="1" x14ac:dyDescent="0.35">
      <c r="A426" s="11">
        <v>223</v>
      </c>
      <c r="B426" s="105" t="s">
        <v>1546</v>
      </c>
      <c r="C426" s="105">
        <f>'DRAFT LIST'!F225</f>
        <v>0</v>
      </c>
      <c r="D426" s="80">
        <v>29</v>
      </c>
      <c r="E426" s="80">
        <v>21</v>
      </c>
      <c r="F426" s="80">
        <v>2</v>
      </c>
      <c r="G426" s="80">
        <v>2</v>
      </c>
      <c r="H426" s="80">
        <v>4.5199999999999996</v>
      </c>
      <c r="I426" s="80">
        <v>1.3</v>
      </c>
      <c r="J426" s="80">
        <v>15</v>
      </c>
      <c r="K426" s="80">
        <v>29</v>
      </c>
      <c r="L426" s="80">
        <v>9</v>
      </c>
      <c r="M426" s="80">
        <v>6</v>
      </c>
      <c r="N426" s="80">
        <v>6</v>
      </c>
      <c r="O426" s="80">
        <v>6</v>
      </c>
      <c r="P426" s="80">
        <v>1</v>
      </c>
      <c r="Q426" s="80">
        <v>0</v>
      </c>
      <c r="S426" s="11" t="e">
        <f t="shared" si="6"/>
        <v>#N/A</v>
      </c>
    </row>
    <row r="427" spans="1:19" ht="15" thickBot="1" x14ac:dyDescent="0.35">
      <c r="A427" s="11">
        <v>334</v>
      </c>
      <c r="B427" s="106" t="s">
        <v>3094</v>
      </c>
      <c r="C427" s="105">
        <f>'DRAFT LIST'!F336</f>
        <v>0</v>
      </c>
      <c r="D427" s="79">
        <v>22</v>
      </c>
      <c r="E427" s="79">
        <v>20</v>
      </c>
      <c r="F427" s="79">
        <v>1</v>
      </c>
      <c r="G427" s="79">
        <v>1</v>
      </c>
      <c r="H427" s="79">
        <v>4.3099999999999996</v>
      </c>
      <c r="I427" s="79">
        <v>1.43</v>
      </c>
      <c r="J427" s="79">
        <v>11</v>
      </c>
      <c r="K427" s="79">
        <v>21</v>
      </c>
      <c r="L427" s="79">
        <v>10</v>
      </c>
      <c r="M427" s="79">
        <v>3</v>
      </c>
      <c r="N427" s="79">
        <v>20</v>
      </c>
      <c r="O427" s="79">
        <v>0</v>
      </c>
      <c r="P427" s="79">
        <v>0</v>
      </c>
      <c r="Q427" s="79">
        <v>0</v>
      </c>
      <c r="S427" s="11" t="e">
        <f t="shared" si="6"/>
        <v>#N/A</v>
      </c>
    </row>
    <row r="428" spans="1:19" ht="15" thickBot="1" x14ac:dyDescent="0.35">
      <c r="A428" s="11">
        <v>355</v>
      </c>
      <c r="B428" s="105" t="s">
        <v>1637</v>
      </c>
      <c r="C428" s="105">
        <f>'DRAFT LIST'!F357</f>
        <v>0</v>
      </c>
      <c r="D428" s="80">
        <v>30</v>
      </c>
      <c r="E428" s="80">
        <v>20</v>
      </c>
      <c r="F428" s="80">
        <v>1</v>
      </c>
      <c r="G428" s="80">
        <v>2</v>
      </c>
      <c r="H428" s="80">
        <v>4.8</v>
      </c>
      <c r="I428" s="80">
        <v>1.45</v>
      </c>
      <c r="J428" s="80">
        <v>16</v>
      </c>
      <c r="K428" s="80">
        <v>31</v>
      </c>
      <c r="L428" s="80">
        <v>12</v>
      </c>
      <c r="M428" s="80">
        <v>7</v>
      </c>
      <c r="N428" s="80">
        <v>7</v>
      </c>
      <c r="O428" s="80">
        <v>6</v>
      </c>
      <c r="P428" s="80">
        <v>0</v>
      </c>
      <c r="Q428" s="80">
        <v>0</v>
      </c>
      <c r="S428" s="11" t="e">
        <f t="shared" si="6"/>
        <v>#N/A</v>
      </c>
    </row>
    <row r="429" spans="1:19" ht="15" thickBot="1" x14ac:dyDescent="0.35">
      <c r="A429" s="11">
        <v>390</v>
      </c>
      <c r="B429" s="106" t="s">
        <v>1661</v>
      </c>
      <c r="C429" s="105">
        <f>'DRAFT LIST'!F392</f>
        <v>0</v>
      </c>
      <c r="D429" s="79">
        <v>28</v>
      </c>
      <c r="E429" s="79">
        <v>19</v>
      </c>
      <c r="F429" s="79">
        <v>1</v>
      </c>
      <c r="G429" s="79">
        <v>2</v>
      </c>
      <c r="H429" s="79">
        <v>4.97</v>
      </c>
      <c r="I429" s="79">
        <v>1.44</v>
      </c>
      <c r="J429" s="79">
        <v>16</v>
      </c>
      <c r="K429" s="79">
        <v>31</v>
      </c>
      <c r="L429" s="79">
        <v>10</v>
      </c>
      <c r="M429" s="79">
        <v>6</v>
      </c>
      <c r="N429" s="79">
        <v>7</v>
      </c>
      <c r="O429" s="79">
        <v>7</v>
      </c>
      <c r="P429" s="79">
        <v>1</v>
      </c>
      <c r="Q429" s="79">
        <v>0</v>
      </c>
      <c r="S429" s="11" t="e">
        <f t="shared" si="6"/>
        <v>#N/A</v>
      </c>
    </row>
    <row r="430" spans="1:19" ht="17.399999999999999" thickBot="1" x14ac:dyDescent="0.35">
      <c r="A430" s="11">
        <v>194</v>
      </c>
      <c r="B430" s="106" t="s">
        <v>1480</v>
      </c>
      <c r="C430" s="105">
        <f>'DRAFT LIST'!F196</f>
        <v>0</v>
      </c>
      <c r="D430" s="79">
        <v>26</v>
      </c>
      <c r="E430" s="79">
        <v>18</v>
      </c>
      <c r="F430" s="79">
        <v>1</v>
      </c>
      <c r="G430" s="79">
        <v>1</v>
      </c>
      <c r="H430" s="79">
        <v>4.8099999999999996</v>
      </c>
      <c r="I430" s="79">
        <v>1.44</v>
      </c>
      <c r="J430" s="79">
        <v>14</v>
      </c>
      <c r="K430" s="79">
        <v>28</v>
      </c>
      <c r="L430" s="79">
        <v>8</v>
      </c>
      <c r="M430" s="79">
        <v>7</v>
      </c>
      <c r="N430" s="79">
        <v>16</v>
      </c>
      <c r="O430" s="79">
        <v>2</v>
      </c>
      <c r="P430" s="79">
        <v>0</v>
      </c>
      <c r="Q430" s="79">
        <v>0</v>
      </c>
      <c r="S430" s="11" t="e">
        <f t="shared" si="6"/>
        <v>#N/A</v>
      </c>
    </row>
    <row r="431" spans="1:19" ht="15" thickBot="1" x14ac:dyDescent="0.35">
      <c r="A431" s="11">
        <v>386</v>
      </c>
      <c r="B431" s="106" t="s">
        <v>1689</v>
      </c>
      <c r="C431" s="105">
        <f>'DRAFT LIST'!F388</f>
        <v>0</v>
      </c>
      <c r="D431" s="79">
        <v>30</v>
      </c>
      <c r="E431" s="79">
        <v>17</v>
      </c>
      <c r="F431" s="79">
        <v>2</v>
      </c>
      <c r="G431" s="79">
        <v>2</v>
      </c>
      <c r="H431" s="79">
        <v>5.37</v>
      </c>
      <c r="I431" s="79">
        <v>1.61</v>
      </c>
      <c r="J431" s="79">
        <v>18</v>
      </c>
      <c r="K431" s="79">
        <v>35</v>
      </c>
      <c r="L431" s="79">
        <v>14</v>
      </c>
      <c r="M431" s="79">
        <v>7</v>
      </c>
      <c r="N431" s="79">
        <v>16</v>
      </c>
      <c r="O431" s="79">
        <v>5</v>
      </c>
      <c r="P431" s="79">
        <v>0</v>
      </c>
      <c r="Q431" s="79">
        <v>0</v>
      </c>
      <c r="S431" s="11" t="e">
        <f t="shared" si="6"/>
        <v>#N/A</v>
      </c>
    </row>
    <row r="432" spans="1:19" ht="15" thickBot="1" x14ac:dyDescent="0.35">
      <c r="A432" s="11">
        <v>402</v>
      </c>
      <c r="B432" s="106" t="s">
        <v>1671</v>
      </c>
      <c r="C432" s="105">
        <f>'DRAFT LIST'!F404</f>
        <v>0</v>
      </c>
      <c r="D432" s="79">
        <v>13</v>
      </c>
      <c r="E432" s="79">
        <v>9</v>
      </c>
      <c r="F432" s="79">
        <v>1</v>
      </c>
      <c r="G432" s="79">
        <v>1</v>
      </c>
      <c r="H432" s="79">
        <v>5.55</v>
      </c>
      <c r="I432" s="79">
        <v>1.54</v>
      </c>
      <c r="J432" s="79">
        <v>8</v>
      </c>
      <c r="K432" s="79">
        <v>13</v>
      </c>
      <c r="L432" s="79">
        <v>6</v>
      </c>
      <c r="M432" s="79">
        <v>4</v>
      </c>
      <c r="N432" s="79">
        <v>3</v>
      </c>
      <c r="O432" s="79">
        <v>3</v>
      </c>
      <c r="P432" s="79">
        <v>0</v>
      </c>
      <c r="Q432" s="79">
        <v>0</v>
      </c>
      <c r="S432" s="11" t="e">
        <f t="shared" si="6"/>
        <v>#N/A</v>
      </c>
    </row>
    <row r="433" spans="1:19" ht="15" thickBot="1" x14ac:dyDescent="0.35">
      <c r="A433" s="11">
        <v>410</v>
      </c>
      <c r="B433" s="106" t="s">
        <v>3113</v>
      </c>
      <c r="C433" s="105">
        <f>'DRAFT LIST'!F412</f>
        <v>0</v>
      </c>
      <c r="D433" s="79">
        <v>11</v>
      </c>
      <c r="E433" s="79">
        <v>8</v>
      </c>
      <c r="F433" s="79">
        <v>0</v>
      </c>
      <c r="G433" s="79">
        <v>1</v>
      </c>
      <c r="H433" s="79">
        <v>5.14</v>
      </c>
      <c r="I433" s="79">
        <v>1.55</v>
      </c>
      <c r="J433" s="79">
        <v>6</v>
      </c>
      <c r="K433" s="79">
        <v>12</v>
      </c>
      <c r="L433" s="79">
        <v>5</v>
      </c>
      <c r="M433" s="79">
        <v>4</v>
      </c>
      <c r="N433" s="79">
        <v>3</v>
      </c>
      <c r="O433" s="79">
        <v>3</v>
      </c>
      <c r="P433" s="79">
        <v>0</v>
      </c>
      <c r="Q433" s="79">
        <v>0</v>
      </c>
      <c r="S433" s="11" t="e">
        <f t="shared" si="6"/>
        <v>#N/A</v>
      </c>
    </row>
    <row r="434" spans="1:19" ht="15" thickBot="1" x14ac:dyDescent="0.35">
      <c r="A434" s="11">
        <v>385</v>
      </c>
      <c r="B434" s="105" t="s">
        <v>1645</v>
      </c>
      <c r="C434" s="105">
        <f>'DRAFT LIST'!F387</f>
        <v>0</v>
      </c>
      <c r="D434" s="80">
        <v>10</v>
      </c>
      <c r="E434" s="80">
        <v>7</v>
      </c>
      <c r="F434" s="80">
        <v>1</v>
      </c>
      <c r="G434" s="80">
        <v>1</v>
      </c>
      <c r="H434" s="80">
        <v>4.5</v>
      </c>
      <c r="I434" s="80">
        <v>1.44</v>
      </c>
      <c r="J434" s="80">
        <v>5</v>
      </c>
      <c r="K434" s="80">
        <v>11</v>
      </c>
      <c r="L434" s="80">
        <v>3</v>
      </c>
      <c r="M434" s="80">
        <v>3</v>
      </c>
      <c r="N434" s="80">
        <v>2</v>
      </c>
      <c r="O434" s="80">
        <v>2</v>
      </c>
      <c r="P434" s="80">
        <v>0</v>
      </c>
      <c r="Q434" s="80">
        <v>0</v>
      </c>
      <c r="S434" s="11" t="e">
        <f t="shared" si="6"/>
        <v>#N/A</v>
      </c>
    </row>
  </sheetData>
  <autoFilter ref="A1:Q434">
    <sortState ref="A2:Q434">
      <sortCondition descending="1" ref="E1:E434"/>
    </sortState>
  </autoFilter>
  <conditionalFormatting sqref="S2">
    <cfRule type="cellIs" dxfId="3" priority="3" operator="equal">
      <formula>"Y"</formula>
    </cfRule>
  </conditionalFormatting>
  <conditionalFormatting sqref="S3:S434">
    <cfRule type="cellIs" dxfId="2" priority="2" operator="equal">
      <formula>"Y"</formula>
    </cfRule>
  </conditionalFormatting>
  <conditionalFormatting sqref="B2:C434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2" tint="-0.249977111117893"/>
  </sheetPr>
  <dimension ref="A1:Q673"/>
  <sheetViews>
    <sheetView workbookViewId="0">
      <pane ySplit="1" topLeftCell="A49" activePane="bottomLeft" state="frozen"/>
      <selection pane="bottomLeft" activeCell="B76" sqref="B76"/>
    </sheetView>
  </sheetViews>
  <sheetFormatPr defaultRowHeight="14.4" x14ac:dyDescent="0.3"/>
  <cols>
    <col min="1" max="1" width="8.88671875" style="11"/>
    <col min="2" max="3" width="20.44140625" style="11" customWidth="1"/>
    <col min="4" max="16384" width="8.88671875" style="11"/>
  </cols>
  <sheetData>
    <row r="1" spans="1:17" ht="10.199999999999999" customHeight="1" thickBot="1" x14ac:dyDescent="0.35">
      <c r="A1" s="11" t="s">
        <v>2209</v>
      </c>
      <c r="B1" s="3" t="s">
        <v>167</v>
      </c>
      <c r="C1" s="3" t="s">
        <v>2293</v>
      </c>
      <c r="D1" s="3" t="s">
        <v>1283</v>
      </c>
      <c r="E1" s="4" t="s">
        <v>943</v>
      </c>
      <c r="F1" s="4" t="s">
        <v>1725</v>
      </c>
      <c r="G1" s="3" t="s">
        <v>1726</v>
      </c>
      <c r="H1" s="4" t="s">
        <v>944</v>
      </c>
      <c r="I1" s="3" t="s">
        <v>1727</v>
      </c>
      <c r="J1" s="4" t="s">
        <v>945</v>
      </c>
      <c r="K1" s="3" t="s">
        <v>1286</v>
      </c>
      <c r="L1" s="3" t="s">
        <v>175</v>
      </c>
      <c r="M1" s="3" t="s">
        <v>178</v>
      </c>
      <c r="N1" s="3" t="s">
        <v>170</v>
      </c>
      <c r="O1" s="3" t="s">
        <v>1287</v>
      </c>
      <c r="P1" s="4" t="s">
        <v>1284</v>
      </c>
      <c r="Q1" s="3" t="s">
        <v>1285</v>
      </c>
    </row>
    <row r="2" spans="1:17" ht="15" thickBot="1" x14ac:dyDescent="0.35">
      <c r="A2" s="11">
        <v>2</v>
      </c>
      <c r="B2" s="47" t="s">
        <v>1729</v>
      </c>
      <c r="C2" s="46" t="str">
        <f>'DRAFT LIST'!F4</f>
        <v>Stephen Strasburg (WSH - SP) </v>
      </c>
      <c r="D2" s="79">
        <v>65</v>
      </c>
      <c r="E2" s="79">
        <v>93</v>
      </c>
      <c r="F2" s="79">
        <v>41</v>
      </c>
      <c r="G2" s="79">
        <v>3</v>
      </c>
      <c r="H2" s="79">
        <v>2.44</v>
      </c>
      <c r="I2" s="79">
        <v>0</v>
      </c>
      <c r="J2" s="79">
        <v>0.89</v>
      </c>
      <c r="K2" s="79">
        <v>18</v>
      </c>
      <c r="L2" s="79">
        <v>43</v>
      </c>
      <c r="M2" s="79">
        <v>14</v>
      </c>
      <c r="N2" s="79">
        <v>7</v>
      </c>
      <c r="O2" s="79">
        <v>67</v>
      </c>
      <c r="P2" s="79">
        <v>4</v>
      </c>
      <c r="Q2" s="79">
        <v>2</v>
      </c>
    </row>
    <row r="3" spans="1:17" ht="15" thickBot="1" x14ac:dyDescent="0.35">
      <c r="A3" s="11">
        <v>3</v>
      </c>
      <c r="B3" s="46" t="s">
        <v>1730</v>
      </c>
      <c r="C3" s="46">
        <f>'DRAFT LIST'!F5</f>
        <v>0</v>
      </c>
      <c r="D3" s="80">
        <v>66</v>
      </c>
      <c r="E3" s="80">
        <v>74</v>
      </c>
      <c r="F3" s="80">
        <v>38</v>
      </c>
      <c r="G3" s="80">
        <v>1</v>
      </c>
      <c r="H3" s="80">
        <v>2.11</v>
      </c>
      <c r="I3" s="80">
        <v>0</v>
      </c>
      <c r="J3" s="80">
        <v>1.02</v>
      </c>
      <c r="K3" s="80">
        <v>16</v>
      </c>
      <c r="L3" s="80">
        <v>49</v>
      </c>
      <c r="M3" s="80">
        <v>19</v>
      </c>
      <c r="N3" s="80">
        <v>5</v>
      </c>
      <c r="O3" s="80">
        <v>68</v>
      </c>
      <c r="P3" s="80">
        <v>4</v>
      </c>
      <c r="Q3" s="80">
        <v>2</v>
      </c>
    </row>
    <row r="4" spans="1:17" ht="15" thickBot="1" x14ac:dyDescent="0.35">
      <c r="A4" s="11">
        <v>9</v>
      </c>
      <c r="B4" s="46" t="s">
        <v>1736</v>
      </c>
      <c r="C4" s="46" t="str">
        <f>'DRAFT LIST'!F11</f>
        <v>Justin Verlander (DET - SP) </v>
      </c>
      <c r="D4" s="80">
        <v>63</v>
      </c>
      <c r="E4" s="80">
        <v>76</v>
      </c>
      <c r="F4" s="80">
        <v>38</v>
      </c>
      <c r="G4" s="80">
        <v>2</v>
      </c>
      <c r="H4" s="80">
        <v>2.23</v>
      </c>
      <c r="I4" s="80">
        <v>0</v>
      </c>
      <c r="J4" s="80">
        <v>1.04</v>
      </c>
      <c r="K4" s="80">
        <v>15</v>
      </c>
      <c r="L4" s="80">
        <v>44</v>
      </c>
      <c r="M4" s="80">
        <v>21</v>
      </c>
      <c r="N4" s="80">
        <v>5</v>
      </c>
      <c r="O4" s="80">
        <v>61</v>
      </c>
      <c r="P4" s="80">
        <v>4</v>
      </c>
      <c r="Q4" s="80">
        <v>2</v>
      </c>
    </row>
    <row r="5" spans="1:17" ht="15" thickBot="1" x14ac:dyDescent="0.35">
      <c r="A5" s="11">
        <v>1</v>
      </c>
      <c r="B5" s="46" t="s">
        <v>1728</v>
      </c>
      <c r="C5" s="46">
        <f>'DRAFT LIST'!F3</f>
        <v>0</v>
      </c>
      <c r="D5" s="80">
        <v>65</v>
      </c>
      <c r="E5" s="80">
        <v>101</v>
      </c>
      <c r="F5" s="80">
        <v>37</v>
      </c>
      <c r="G5" s="80">
        <v>3</v>
      </c>
      <c r="H5" s="80">
        <v>2.25</v>
      </c>
      <c r="I5" s="80">
        <v>1</v>
      </c>
      <c r="J5" s="80">
        <v>1.06</v>
      </c>
      <c r="K5" s="80">
        <v>16</v>
      </c>
      <c r="L5" s="80">
        <v>42</v>
      </c>
      <c r="M5" s="80">
        <v>26</v>
      </c>
      <c r="N5" s="80">
        <v>6</v>
      </c>
      <c r="O5" s="80">
        <v>66</v>
      </c>
      <c r="P5" s="80">
        <v>4</v>
      </c>
      <c r="Q5" s="80">
        <v>3</v>
      </c>
    </row>
    <row r="6" spans="1:17" ht="15" thickBot="1" x14ac:dyDescent="0.35">
      <c r="A6" s="11">
        <v>8</v>
      </c>
      <c r="B6" s="47" t="s">
        <v>1735</v>
      </c>
      <c r="C6" s="46">
        <f>'DRAFT LIST'!F10</f>
        <v>0</v>
      </c>
      <c r="D6" s="79">
        <v>66</v>
      </c>
      <c r="E6" s="79">
        <v>60</v>
      </c>
      <c r="F6" s="79">
        <v>37</v>
      </c>
      <c r="G6" s="79">
        <v>1</v>
      </c>
      <c r="H6" s="79">
        <v>2.59</v>
      </c>
      <c r="I6" s="79">
        <v>0</v>
      </c>
      <c r="J6" s="79">
        <v>1.04</v>
      </c>
      <c r="K6" s="79">
        <v>19</v>
      </c>
      <c r="L6" s="79">
        <v>55</v>
      </c>
      <c r="M6" s="79">
        <v>14</v>
      </c>
      <c r="N6" s="79">
        <v>5</v>
      </c>
      <c r="O6" s="79">
        <v>69</v>
      </c>
      <c r="P6" s="79">
        <v>4</v>
      </c>
      <c r="Q6" s="79">
        <v>3</v>
      </c>
    </row>
    <row r="7" spans="1:17" ht="15" thickBot="1" x14ac:dyDescent="0.35">
      <c r="A7" s="11">
        <v>14</v>
      </c>
      <c r="B7" s="47" t="s">
        <v>1741</v>
      </c>
      <c r="C7" s="46">
        <f>'DRAFT LIST'!F16</f>
        <v>0</v>
      </c>
      <c r="D7" s="79">
        <v>66</v>
      </c>
      <c r="E7" s="79">
        <v>69</v>
      </c>
      <c r="F7" s="79">
        <v>37</v>
      </c>
      <c r="G7" s="79">
        <v>3</v>
      </c>
      <c r="H7" s="79">
        <v>2.84</v>
      </c>
      <c r="I7" s="79">
        <v>0</v>
      </c>
      <c r="J7" s="79">
        <v>1.18</v>
      </c>
      <c r="K7" s="79">
        <v>21</v>
      </c>
      <c r="L7" s="79">
        <v>54</v>
      </c>
      <c r="M7" s="79">
        <v>23</v>
      </c>
      <c r="N7" s="79">
        <v>6</v>
      </c>
      <c r="O7" s="79">
        <v>70</v>
      </c>
      <c r="P7" s="79">
        <v>3</v>
      </c>
      <c r="Q7" s="79">
        <v>3</v>
      </c>
    </row>
    <row r="8" spans="1:17" ht="15" thickBot="1" x14ac:dyDescent="0.35">
      <c r="A8" s="11">
        <v>4</v>
      </c>
      <c r="B8" s="47" t="s">
        <v>1731</v>
      </c>
      <c r="C8" s="46">
        <f>'DRAFT LIST'!F6</f>
        <v>0</v>
      </c>
      <c r="D8" s="79">
        <v>68</v>
      </c>
      <c r="E8" s="79">
        <v>81</v>
      </c>
      <c r="F8" s="79">
        <v>35</v>
      </c>
      <c r="G8" s="79">
        <v>1</v>
      </c>
      <c r="H8" s="79">
        <v>2.61</v>
      </c>
      <c r="I8" s="79">
        <v>0</v>
      </c>
      <c r="J8" s="79">
        <v>1.03</v>
      </c>
      <c r="K8" s="79">
        <v>20</v>
      </c>
      <c r="L8" s="79">
        <v>53</v>
      </c>
      <c r="M8" s="79">
        <v>17</v>
      </c>
      <c r="N8" s="79">
        <v>7</v>
      </c>
      <c r="O8" s="79">
        <v>70</v>
      </c>
      <c r="P8" s="79">
        <v>4</v>
      </c>
      <c r="Q8" s="79">
        <v>3</v>
      </c>
    </row>
    <row r="9" spans="1:17" ht="15" thickBot="1" x14ac:dyDescent="0.35">
      <c r="A9" s="11">
        <v>5</v>
      </c>
      <c r="B9" s="46" t="s">
        <v>1732</v>
      </c>
      <c r="C9" s="46">
        <f>'DRAFT LIST'!F7</f>
        <v>0</v>
      </c>
      <c r="D9" s="80">
        <v>67</v>
      </c>
      <c r="E9" s="80">
        <v>88</v>
      </c>
      <c r="F9" s="80">
        <v>35</v>
      </c>
      <c r="G9" s="80">
        <v>1</v>
      </c>
      <c r="H9" s="80">
        <v>2.83</v>
      </c>
      <c r="I9" s="80">
        <v>0</v>
      </c>
      <c r="J9" s="80">
        <v>1.1100000000000001</v>
      </c>
      <c r="K9" s="80">
        <v>21</v>
      </c>
      <c r="L9" s="80">
        <v>55</v>
      </c>
      <c r="M9" s="80">
        <v>19</v>
      </c>
      <c r="N9" s="80">
        <v>8</v>
      </c>
      <c r="O9" s="80">
        <v>61</v>
      </c>
      <c r="P9" s="80">
        <v>4</v>
      </c>
      <c r="Q9" s="80">
        <v>3</v>
      </c>
    </row>
    <row r="10" spans="1:17" ht="15" thickBot="1" x14ac:dyDescent="0.35">
      <c r="A10" s="11">
        <v>7</v>
      </c>
      <c r="B10" s="46" t="s">
        <v>1734</v>
      </c>
      <c r="C10" s="46">
        <f>'DRAFT LIST'!F9</f>
        <v>0</v>
      </c>
      <c r="D10" s="80">
        <v>59</v>
      </c>
      <c r="E10" s="80">
        <v>82</v>
      </c>
      <c r="F10" s="80">
        <v>35</v>
      </c>
      <c r="G10" s="80">
        <v>2</v>
      </c>
      <c r="H10" s="80">
        <v>3.03</v>
      </c>
      <c r="I10" s="80">
        <v>1</v>
      </c>
      <c r="J10" s="80">
        <v>1.1499999999999999</v>
      </c>
      <c r="K10" s="80">
        <v>20</v>
      </c>
      <c r="L10" s="80">
        <v>41</v>
      </c>
      <c r="M10" s="80">
        <v>27</v>
      </c>
      <c r="N10" s="80">
        <v>6</v>
      </c>
      <c r="O10" s="80">
        <v>62</v>
      </c>
      <c r="P10" s="80">
        <v>4</v>
      </c>
      <c r="Q10" s="80">
        <v>3</v>
      </c>
    </row>
    <row r="11" spans="1:17" ht="15" thickBot="1" x14ac:dyDescent="0.35">
      <c r="A11" s="11">
        <v>6</v>
      </c>
      <c r="B11" s="47" t="s">
        <v>1733</v>
      </c>
      <c r="C11" s="46">
        <f>'DRAFT LIST'!F8</f>
        <v>0</v>
      </c>
      <c r="D11" s="79">
        <v>69</v>
      </c>
      <c r="E11" s="79">
        <v>77</v>
      </c>
      <c r="F11" s="79">
        <v>35</v>
      </c>
      <c r="G11" s="79">
        <v>3</v>
      </c>
      <c r="H11" s="79">
        <v>3.05</v>
      </c>
      <c r="I11" s="79">
        <v>0</v>
      </c>
      <c r="J11" s="79">
        <v>1.02</v>
      </c>
      <c r="K11" s="79">
        <v>23</v>
      </c>
      <c r="L11" s="79">
        <v>54</v>
      </c>
      <c r="M11" s="79">
        <v>16</v>
      </c>
      <c r="N11" s="79">
        <v>9</v>
      </c>
      <c r="O11" s="79">
        <v>69</v>
      </c>
      <c r="P11" s="79">
        <v>4</v>
      </c>
      <c r="Q11" s="79">
        <v>3</v>
      </c>
    </row>
    <row r="12" spans="1:17" ht="15" thickBot="1" x14ac:dyDescent="0.35">
      <c r="A12" s="11">
        <v>15</v>
      </c>
      <c r="B12" s="46" t="s">
        <v>1742</v>
      </c>
      <c r="C12" s="46" t="str">
        <f>'DRAFT LIST'!F17</f>
        <v>Madison Bumgarner (SF - SP) </v>
      </c>
      <c r="D12" s="80">
        <v>62</v>
      </c>
      <c r="E12" s="80">
        <v>76</v>
      </c>
      <c r="F12" s="80">
        <v>35</v>
      </c>
      <c r="G12" s="80">
        <v>4</v>
      </c>
      <c r="H12" s="80">
        <v>3.42</v>
      </c>
      <c r="I12" s="80">
        <v>0</v>
      </c>
      <c r="J12" s="80">
        <v>1.2</v>
      </c>
      <c r="K12" s="80">
        <v>24</v>
      </c>
      <c r="L12" s="80">
        <v>50</v>
      </c>
      <c r="M12" s="80">
        <v>24</v>
      </c>
      <c r="N12" s="80">
        <v>7</v>
      </c>
      <c r="O12" s="80">
        <v>62</v>
      </c>
      <c r="P12" s="80">
        <v>3</v>
      </c>
      <c r="Q12" s="80">
        <v>3</v>
      </c>
    </row>
    <row r="13" spans="1:17" ht="15" thickBot="1" x14ac:dyDescent="0.35">
      <c r="A13" s="11">
        <v>18</v>
      </c>
      <c r="B13" s="47" t="s">
        <v>1744</v>
      </c>
      <c r="C13" s="46">
        <f>'DRAFT LIST'!F20</f>
        <v>0</v>
      </c>
      <c r="D13" s="79">
        <v>59</v>
      </c>
      <c r="E13" s="79">
        <v>55</v>
      </c>
      <c r="F13" s="79">
        <v>35</v>
      </c>
      <c r="G13" s="79">
        <v>3</v>
      </c>
      <c r="H13" s="79">
        <v>3.48</v>
      </c>
      <c r="I13" s="79">
        <v>0</v>
      </c>
      <c r="J13" s="79">
        <v>1.17</v>
      </c>
      <c r="K13" s="79">
        <v>23</v>
      </c>
      <c r="L13" s="79">
        <v>51</v>
      </c>
      <c r="M13" s="79">
        <v>18</v>
      </c>
      <c r="N13" s="79">
        <v>8</v>
      </c>
      <c r="O13" s="79">
        <v>62</v>
      </c>
      <c r="P13" s="79">
        <v>3</v>
      </c>
      <c r="Q13" s="79">
        <v>3</v>
      </c>
    </row>
    <row r="14" spans="1:17" ht="15" thickBot="1" x14ac:dyDescent="0.35">
      <c r="A14" s="11">
        <v>13</v>
      </c>
      <c r="B14" s="46" t="s">
        <v>1740</v>
      </c>
      <c r="C14" s="46">
        <f>'DRAFT LIST'!F15</f>
        <v>0</v>
      </c>
      <c r="D14" s="80">
        <v>68</v>
      </c>
      <c r="E14" s="80">
        <v>72</v>
      </c>
      <c r="F14" s="80">
        <v>33</v>
      </c>
      <c r="G14" s="80">
        <v>2</v>
      </c>
      <c r="H14" s="80">
        <v>2.89</v>
      </c>
      <c r="I14" s="80">
        <v>1</v>
      </c>
      <c r="J14" s="80">
        <v>1.1200000000000001</v>
      </c>
      <c r="K14" s="80">
        <v>22</v>
      </c>
      <c r="L14" s="80">
        <v>56</v>
      </c>
      <c r="M14" s="80">
        <v>19</v>
      </c>
      <c r="N14" s="80">
        <v>7</v>
      </c>
      <c r="O14" s="80">
        <v>71</v>
      </c>
      <c r="P14" s="80">
        <v>4</v>
      </c>
      <c r="Q14" s="80">
        <v>3</v>
      </c>
    </row>
    <row r="15" spans="1:17" ht="15" thickBot="1" x14ac:dyDescent="0.35">
      <c r="A15" s="11">
        <v>10</v>
      </c>
      <c r="B15" s="47" t="s">
        <v>1737</v>
      </c>
      <c r="C15" s="46">
        <f>'DRAFT LIST'!F12</f>
        <v>0</v>
      </c>
      <c r="D15" s="79">
        <v>66</v>
      </c>
      <c r="E15" s="79">
        <v>88</v>
      </c>
      <c r="F15" s="79">
        <v>33</v>
      </c>
      <c r="G15" s="79">
        <v>2</v>
      </c>
      <c r="H15" s="79">
        <v>2.95</v>
      </c>
      <c r="I15" s="79">
        <v>0</v>
      </c>
      <c r="J15" s="79">
        <v>1.18</v>
      </c>
      <c r="K15" s="79">
        <v>22</v>
      </c>
      <c r="L15" s="79">
        <v>54</v>
      </c>
      <c r="M15" s="79">
        <v>24</v>
      </c>
      <c r="N15" s="79">
        <v>7</v>
      </c>
      <c r="O15" s="79">
        <v>68</v>
      </c>
      <c r="P15" s="79">
        <v>4</v>
      </c>
      <c r="Q15" s="79">
        <v>3</v>
      </c>
    </row>
    <row r="16" spans="1:17" ht="15" thickBot="1" x14ac:dyDescent="0.35">
      <c r="A16" s="11">
        <v>20</v>
      </c>
      <c r="B16" s="47" t="s">
        <v>1746</v>
      </c>
      <c r="C16" s="46">
        <f>'DRAFT LIST'!F22</f>
        <v>0</v>
      </c>
      <c r="D16" s="79">
        <v>63</v>
      </c>
      <c r="E16" s="79">
        <v>71</v>
      </c>
      <c r="F16" s="79">
        <v>33</v>
      </c>
      <c r="G16" s="79">
        <v>2</v>
      </c>
      <c r="H16" s="79">
        <v>3.13</v>
      </c>
      <c r="I16" s="79">
        <v>1</v>
      </c>
      <c r="J16" s="79">
        <v>1.28</v>
      </c>
      <c r="K16" s="79">
        <v>22</v>
      </c>
      <c r="L16" s="79">
        <v>50</v>
      </c>
      <c r="M16" s="79">
        <v>31</v>
      </c>
      <c r="N16" s="79">
        <v>5</v>
      </c>
      <c r="O16" s="79">
        <v>66</v>
      </c>
      <c r="P16" s="79">
        <v>4</v>
      </c>
      <c r="Q16" s="79">
        <v>3</v>
      </c>
    </row>
    <row r="17" spans="1:17" ht="15" thickBot="1" x14ac:dyDescent="0.35">
      <c r="A17" s="11">
        <v>21</v>
      </c>
      <c r="B17" s="46" t="s">
        <v>1747</v>
      </c>
      <c r="C17" s="46">
        <f>'DRAFT LIST'!F23</f>
        <v>0</v>
      </c>
      <c r="D17" s="80">
        <v>65</v>
      </c>
      <c r="E17" s="80">
        <v>59</v>
      </c>
      <c r="F17" s="80">
        <v>33</v>
      </c>
      <c r="G17" s="80">
        <v>2</v>
      </c>
      <c r="H17" s="80">
        <v>3.26</v>
      </c>
      <c r="I17" s="80">
        <v>0</v>
      </c>
      <c r="J17" s="80">
        <v>1.1299999999999999</v>
      </c>
      <c r="K17" s="80">
        <v>24</v>
      </c>
      <c r="L17" s="80">
        <v>56</v>
      </c>
      <c r="M17" s="80">
        <v>18</v>
      </c>
      <c r="N17" s="80">
        <v>7</v>
      </c>
      <c r="O17" s="80">
        <v>70</v>
      </c>
      <c r="P17" s="80">
        <v>3</v>
      </c>
      <c r="Q17" s="80">
        <v>3</v>
      </c>
    </row>
    <row r="18" spans="1:17" ht="15" thickBot="1" x14ac:dyDescent="0.35">
      <c r="A18" s="11">
        <v>22</v>
      </c>
      <c r="B18" s="47" t="s">
        <v>1748</v>
      </c>
      <c r="C18" s="46">
        <f>'DRAFT LIST'!F24</f>
        <v>0</v>
      </c>
      <c r="D18" s="79">
        <v>67</v>
      </c>
      <c r="E18" s="79">
        <v>56</v>
      </c>
      <c r="F18" s="79">
        <v>31</v>
      </c>
      <c r="G18" s="79">
        <v>2</v>
      </c>
      <c r="H18" s="79">
        <v>3.38</v>
      </c>
      <c r="I18" s="79">
        <v>0</v>
      </c>
      <c r="J18" s="79">
        <v>1.28</v>
      </c>
      <c r="K18" s="79">
        <v>25</v>
      </c>
      <c r="L18" s="79">
        <v>63</v>
      </c>
      <c r="M18" s="79">
        <v>22</v>
      </c>
      <c r="N18" s="79">
        <v>7</v>
      </c>
      <c r="O18" s="79">
        <v>70</v>
      </c>
      <c r="P18" s="79">
        <v>4</v>
      </c>
      <c r="Q18" s="79">
        <v>3</v>
      </c>
    </row>
    <row r="19" spans="1:17" ht="15" thickBot="1" x14ac:dyDescent="0.35">
      <c r="A19" s="11">
        <v>12</v>
      </c>
      <c r="B19" s="47" t="s">
        <v>1739</v>
      </c>
      <c r="C19" s="46">
        <f>'DRAFT LIST'!F14</f>
        <v>0</v>
      </c>
      <c r="D19" s="79">
        <v>67</v>
      </c>
      <c r="E19" s="79">
        <v>85</v>
      </c>
      <c r="F19" s="79">
        <v>30</v>
      </c>
      <c r="G19" s="79">
        <v>2</v>
      </c>
      <c r="H19" s="79">
        <v>3.02</v>
      </c>
      <c r="I19" s="79">
        <v>5</v>
      </c>
      <c r="J19" s="79">
        <v>1.1499999999999999</v>
      </c>
      <c r="K19" s="79">
        <v>22</v>
      </c>
      <c r="L19" s="79">
        <v>51</v>
      </c>
      <c r="M19" s="79">
        <v>25</v>
      </c>
      <c r="N19" s="79">
        <v>8</v>
      </c>
      <c r="O19" s="79">
        <v>68</v>
      </c>
      <c r="P19" s="79">
        <v>4</v>
      </c>
      <c r="Q19" s="79">
        <v>3</v>
      </c>
    </row>
    <row r="20" spans="1:17" ht="15" thickBot="1" x14ac:dyDescent="0.35">
      <c r="A20" s="11">
        <v>16</v>
      </c>
      <c r="B20" s="47" t="s">
        <v>1743</v>
      </c>
      <c r="C20" s="46">
        <f>'DRAFT LIST'!F18</f>
        <v>0</v>
      </c>
      <c r="D20" s="79">
        <v>61</v>
      </c>
      <c r="E20" s="79">
        <v>64</v>
      </c>
      <c r="F20" s="79">
        <v>29</v>
      </c>
      <c r="G20" s="79">
        <v>1</v>
      </c>
      <c r="H20" s="79">
        <v>3.17</v>
      </c>
      <c r="I20" s="79">
        <v>1</v>
      </c>
      <c r="J20" s="79">
        <v>1.18</v>
      </c>
      <c r="K20" s="79">
        <v>22</v>
      </c>
      <c r="L20" s="79">
        <v>54</v>
      </c>
      <c r="M20" s="79">
        <v>18</v>
      </c>
      <c r="N20" s="79">
        <v>8</v>
      </c>
      <c r="O20" s="79">
        <v>62</v>
      </c>
      <c r="P20" s="79">
        <v>3</v>
      </c>
      <c r="Q20" s="79">
        <v>3</v>
      </c>
    </row>
    <row r="21" spans="1:17" ht="15" thickBot="1" x14ac:dyDescent="0.35">
      <c r="A21" s="11">
        <v>25</v>
      </c>
      <c r="B21" s="46" t="s">
        <v>1750</v>
      </c>
      <c r="C21" s="46">
        <f>'DRAFT LIST'!F27</f>
        <v>0</v>
      </c>
      <c r="D21" s="80">
        <v>58</v>
      </c>
      <c r="E21" s="80">
        <v>72</v>
      </c>
      <c r="F21" s="80">
        <v>28</v>
      </c>
      <c r="G21" s="80">
        <v>1</v>
      </c>
      <c r="H21" s="80">
        <v>3.04</v>
      </c>
      <c r="I21" s="80">
        <v>14</v>
      </c>
      <c r="J21" s="80">
        <v>1.08</v>
      </c>
      <c r="K21" s="80">
        <v>20</v>
      </c>
      <c r="L21" s="80">
        <v>46</v>
      </c>
      <c r="M21" s="80">
        <v>17</v>
      </c>
      <c r="N21" s="80">
        <v>7</v>
      </c>
      <c r="O21" s="80">
        <v>62</v>
      </c>
      <c r="P21" s="80">
        <v>3</v>
      </c>
      <c r="Q21" s="80">
        <v>2</v>
      </c>
    </row>
    <row r="22" spans="1:17" ht="15" thickBot="1" x14ac:dyDescent="0.35">
      <c r="A22" s="11">
        <v>26</v>
      </c>
      <c r="B22" s="47" t="s">
        <v>1751</v>
      </c>
      <c r="C22" s="46">
        <f>'DRAFT LIST'!F28</f>
        <v>0</v>
      </c>
      <c r="D22" s="79">
        <v>59</v>
      </c>
      <c r="E22" s="79">
        <v>51</v>
      </c>
      <c r="F22" s="79">
        <v>25</v>
      </c>
      <c r="G22" s="79">
        <v>2</v>
      </c>
      <c r="H22" s="79">
        <v>3.61</v>
      </c>
      <c r="I22" s="79">
        <v>4</v>
      </c>
      <c r="J22" s="79">
        <v>1.25</v>
      </c>
      <c r="K22" s="79">
        <v>24</v>
      </c>
      <c r="L22" s="79">
        <v>56</v>
      </c>
      <c r="M22" s="79">
        <v>18</v>
      </c>
      <c r="N22" s="79">
        <v>7</v>
      </c>
      <c r="O22" s="79">
        <v>60</v>
      </c>
      <c r="P22" s="79">
        <v>3</v>
      </c>
      <c r="Q22" s="79">
        <v>3</v>
      </c>
    </row>
    <row r="23" spans="1:17" ht="15" thickBot="1" x14ac:dyDescent="0.35">
      <c r="A23" s="11">
        <v>31</v>
      </c>
      <c r="B23" s="46" t="s">
        <v>1756</v>
      </c>
      <c r="C23" s="46">
        <f>'DRAFT LIST'!F33</f>
        <v>0</v>
      </c>
      <c r="D23" s="80">
        <v>60</v>
      </c>
      <c r="E23" s="80">
        <v>62</v>
      </c>
      <c r="F23" s="80">
        <v>25</v>
      </c>
      <c r="G23" s="80">
        <v>2</v>
      </c>
      <c r="H23" s="80">
        <v>3.98</v>
      </c>
      <c r="I23" s="80">
        <v>7</v>
      </c>
      <c r="J23" s="80">
        <v>1.39</v>
      </c>
      <c r="K23" s="80">
        <v>27</v>
      </c>
      <c r="L23" s="80">
        <v>55</v>
      </c>
      <c r="M23" s="80">
        <v>29</v>
      </c>
      <c r="N23" s="80">
        <v>7</v>
      </c>
      <c r="O23" s="80">
        <v>66</v>
      </c>
      <c r="P23" s="80">
        <v>3</v>
      </c>
      <c r="Q23" s="80">
        <v>3</v>
      </c>
    </row>
    <row r="24" spans="1:17" ht="15" thickBot="1" x14ac:dyDescent="0.35">
      <c r="A24" s="11">
        <v>23</v>
      </c>
      <c r="B24" s="46" t="s">
        <v>1357</v>
      </c>
      <c r="C24" s="46" t="str">
        <f>'DRAFT LIST'!F25</f>
        <v>Corey Kluber (CLE - SP) </v>
      </c>
      <c r="D24" s="80">
        <v>66</v>
      </c>
      <c r="E24" s="80">
        <v>70</v>
      </c>
      <c r="F24" s="80">
        <v>24</v>
      </c>
      <c r="G24" s="80">
        <v>0</v>
      </c>
      <c r="H24" s="80">
        <v>3.23</v>
      </c>
      <c r="I24" s="80">
        <v>2</v>
      </c>
      <c r="J24" s="80">
        <v>1.1499999999999999</v>
      </c>
      <c r="K24" s="80">
        <v>24</v>
      </c>
      <c r="L24" s="80">
        <v>55</v>
      </c>
      <c r="M24" s="80">
        <v>21</v>
      </c>
      <c r="N24" s="80">
        <v>7</v>
      </c>
      <c r="O24" s="80">
        <v>64</v>
      </c>
      <c r="P24" s="80">
        <v>3</v>
      </c>
      <c r="Q24" s="80">
        <v>3</v>
      </c>
    </row>
    <row r="25" spans="1:17" ht="15" thickBot="1" x14ac:dyDescent="0.35">
      <c r="A25" s="11">
        <v>28</v>
      </c>
      <c r="B25" s="47" t="s">
        <v>1753</v>
      </c>
      <c r="C25" s="46">
        <f>'DRAFT LIST'!F30</f>
        <v>0</v>
      </c>
      <c r="D25" s="79">
        <v>61</v>
      </c>
      <c r="E25" s="79">
        <v>56</v>
      </c>
      <c r="F25" s="79">
        <v>24</v>
      </c>
      <c r="G25" s="79">
        <v>2</v>
      </c>
      <c r="H25" s="79">
        <v>3.7</v>
      </c>
      <c r="I25" s="79">
        <v>10</v>
      </c>
      <c r="J25" s="79">
        <v>1.33</v>
      </c>
      <c r="K25" s="79">
        <v>25</v>
      </c>
      <c r="L25" s="79">
        <v>61</v>
      </c>
      <c r="M25" s="79">
        <v>21</v>
      </c>
      <c r="N25" s="79">
        <v>6</v>
      </c>
      <c r="O25" s="79">
        <v>66</v>
      </c>
      <c r="P25" s="79">
        <v>3</v>
      </c>
      <c r="Q25" s="79">
        <v>4</v>
      </c>
    </row>
    <row r="26" spans="1:17" ht="15" thickBot="1" x14ac:dyDescent="0.35">
      <c r="A26" s="11">
        <v>32</v>
      </c>
      <c r="B26" s="47" t="s">
        <v>1757</v>
      </c>
      <c r="C26" s="46">
        <f>'DRAFT LIST'!F34</f>
        <v>0</v>
      </c>
      <c r="D26" s="79">
        <v>53</v>
      </c>
      <c r="E26" s="79">
        <v>56</v>
      </c>
      <c r="F26" s="79">
        <v>23</v>
      </c>
      <c r="G26" s="79">
        <v>2</v>
      </c>
      <c r="H26" s="79">
        <v>4.1100000000000003</v>
      </c>
      <c r="I26" s="79">
        <v>3</v>
      </c>
      <c r="J26" s="79">
        <v>1.29</v>
      </c>
      <c r="K26" s="79">
        <v>24</v>
      </c>
      <c r="L26" s="79">
        <v>47</v>
      </c>
      <c r="M26" s="79">
        <v>21</v>
      </c>
      <c r="N26" s="79">
        <v>7</v>
      </c>
      <c r="O26" s="79">
        <v>56</v>
      </c>
      <c r="P26" s="79">
        <v>3</v>
      </c>
      <c r="Q26" s="79">
        <v>3</v>
      </c>
    </row>
    <row r="27" spans="1:17" ht="15" thickBot="1" x14ac:dyDescent="0.35">
      <c r="A27" s="11">
        <v>24</v>
      </c>
      <c r="B27" s="47" t="s">
        <v>1749</v>
      </c>
      <c r="C27" s="46">
        <f>'DRAFT LIST'!F26</f>
        <v>0</v>
      </c>
      <c r="D27" s="79">
        <v>52</v>
      </c>
      <c r="E27" s="79">
        <v>55</v>
      </c>
      <c r="F27" s="79">
        <v>22</v>
      </c>
      <c r="G27" s="79">
        <v>3</v>
      </c>
      <c r="H27" s="79">
        <v>3.28</v>
      </c>
      <c r="I27" s="79">
        <v>2</v>
      </c>
      <c r="J27" s="79">
        <v>1.1499999999999999</v>
      </c>
      <c r="K27" s="79">
        <v>19</v>
      </c>
      <c r="L27" s="79">
        <v>44</v>
      </c>
      <c r="M27" s="79">
        <v>16</v>
      </c>
      <c r="N27" s="79">
        <v>7</v>
      </c>
      <c r="O27" s="79">
        <v>56</v>
      </c>
      <c r="P27" s="79">
        <v>3</v>
      </c>
      <c r="Q27" s="79">
        <v>3</v>
      </c>
    </row>
    <row r="28" spans="1:17" ht="15" thickBot="1" x14ac:dyDescent="0.35">
      <c r="A28" s="11">
        <v>29</v>
      </c>
      <c r="B28" s="46" t="s">
        <v>1754</v>
      </c>
      <c r="C28" s="46">
        <f>'DRAFT LIST'!F31</f>
        <v>0</v>
      </c>
      <c r="D28" s="80">
        <v>65</v>
      </c>
      <c r="E28" s="80">
        <v>63</v>
      </c>
      <c r="F28" s="80">
        <v>22</v>
      </c>
      <c r="G28" s="80">
        <v>1</v>
      </c>
      <c r="H28" s="80">
        <v>3.74</v>
      </c>
      <c r="I28" s="80">
        <v>5</v>
      </c>
      <c r="J28" s="80">
        <v>1.23</v>
      </c>
      <c r="K28" s="80">
        <v>27</v>
      </c>
      <c r="L28" s="80">
        <v>59</v>
      </c>
      <c r="M28" s="80">
        <v>21</v>
      </c>
      <c r="N28" s="80">
        <v>7</v>
      </c>
      <c r="O28" s="80">
        <v>70</v>
      </c>
      <c r="P28" s="80">
        <v>3</v>
      </c>
      <c r="Q28" s="80">
        <v>4</v>
      </c>
    </row>
    <row r="29" spans="1:17" ht="15" thickBot="1" x14ac:dyDescent="0.35">
      <c r="A29" s="11">
        <v>35</v>
      </c>
      <c r="B29" s="46" t="s">
        <v>1760</v>
      </c>
      <c r="C29" s="46">
        <f>'DRAFT LIST'!F37</f>
        <v>0</v>
      </c>
      <c r="D29" s="80">
        <v>61</v>
      </c>
      <c r="E29" s="80">
        <v>41</v>
      </c>
      <c r="F29" s="80">
        <v>22</v>
      </c>
      <c r="G29" s="80">
        <v>2</v>
      </c>
      <c r="H29" s="80">
        <v>3.78</v>
      </c>
      <c r="I29" s="80">
        <v>5</v>
      </c>
      <c r="J29" s="80">
        <v>1.33</v>
      </c>
      <c r="K29" s="80">
        <v>26</v>
      </c>
      <c r="L29" s="80">
        <v>66</v>
      </c>
      <c r="M29" s="80">
        <v>15</v>
      </c>
      <c r="N29" s="80">
        <v>7</v>
      </c>
      <c r="O29" s="80">
        <v>64</v>
      </c>
      <c r="P29" s="80">
        <v>3</v>
      </c>
      <c r="Q29" s="80">
        <v>3</v>
      </c>
    </row>
    <row r="30" spans="1:17" ht="15" thickBot="1" x14ac:dyDescent="0.35">
      <c r="A30" s="11">
        <v>27</v>
      </c>
      <c r="B30" s="46" t="s">
        <v>1752</v>
      </c>
      <c r="C30" s="46">
        <f>'DRAFT LIST'!F29</f>
        <v>0</v>
      </c>
      <c r="D30" s="80">
        <v>60</v>
      </c>
      <c r="E30" s="80">
        <v>69</v>
      </c>
      <c r="F30" s="80">
        <v>16</v>
      </c>
      <c r="G30" s="80">
        <v>0</v>
      </c>
      <c r="H30" s="80">
        <v>3.09</v>
      </c>
      <c r="I30" s="80">
        <v>12</v>
      </c>
      <c r="J30" s="80">
        <v>1.29</v>
      </c>
      <c r="K30" s="80">
        <v>21</v>
      </c>
      <c r="L30" s="80">
        <v>52</v>
      </c>
      <c r="M30" s="80">
        <v>25</v>
      </c>
      <c r="N30" s="80">
        <v>6</v>
      </c>
      <c r="O30" s="80">
        <v>59</v>
      </c>
      <c r="P30" s="80">
        <v>3</v>
      </c>
      <c r="Q30" s="80">
        <v>2</v>
      </c>
    </row>
    <row r="31" spans="1:17" ht="15" thickBot="1" x14ac:dyDescent="0.35">
      <c r="A31" s="11">
        <v>49</v>
      </c>
      <c r="B31" s="46" t="s">
        <v>1768</v>
      </c>
      <c r="C31" s="46">
        <f>'DRAFT LIST'!F51</f>
        <v>0</v>
      </c>
      <c r="D31" s="80">
        <v>45</v>
      </c>
      <c r="E31" s="80">
        <v>38</v>
      </c>
      <c r="F31" s="80">
        <v>16</v>
      </c>
      <c r="G31" s="80">
        <v>4</v>
      </c>
      <c r="H31" s="80">
        <v>4.1100000000000003</v>
      </c>
      <c r="I31" s="80">
        <v>3</v>
      </c>
      <c r="J31" s="80">
        <v>1.34</v>
      </c>
      <c r="K31" s="80">
        <v>21</v>
      </c>
      <c r="L31" s="80">
        <v>44</v>
      </c>
      <c r="M31" s="80">
        <v>17</v>
      </c>
      <c r="N31" s="80">
        <v>7</v>
      </c>
      <c r="O31" s="80">
        <v>48</v>
      </c>
      <c r="P31" s="80">
        <v>2</v>
      </c>
      <c r="Q31" s="80">
        <v>2</v>
      </c>
    </row>
    <row r="32" spans="1:17" ht="15" thickBot="1" x14ac:dyDescent="0.35">
      <c r="A32" s="11">
        <v>30</v>
      </c>
      <c r="B32" s="47" t="s">
        <v>1755</v>
      </c>
      <c r="C32" s="46" t="str">
        <f>'DRAFT LIST'!F32</f>
        <v>Chris Sale (BOS - SP) </v>
      </c>
      <c r="D32" s="79">
        <v>70</v>
      </c>
      <c r="E32" s="79">
        <v>80</v>
      </c>
      <c r="F32" s="79">
        <v>15</v>
      </c>
      <c r="G32" s="79">
        <v>0</v>
      </c>
      <c r="H32" s="79">
        <v>3.49</v>
      </c>
      <c r="I32" s="79">
        <v>7</v>
      </c>
      <c r="J32" s="79">
        <v>1.22</v>
      </c>
      <c r="K32" s="79">
        <v>27</v>
      </c>
      <c r="L32" s="79">
        <v>59</v>
      </c>
      <c r="M32" s="79">
        <v>27</v>
      </c>
      <c r="N32" s="79">
        <v>9</v>
      </c>
      <c r="O32" s="79">
        <v>69</v>
      </c>
      <c r="P32" s="79">
        <v>3</v>
      </c>
      <c r="Q32" s="79">
        <v>3</v>
      </c>
    </row>
    <row r="33" spans="1:17" ht="15" thickBot="1" x14ac:dyDescent="0.35">
      <c r="A33" s="11">
        <v>39</v>
      </c>
      <c r="B33" s="46" t="s">
        <v>1762</v>
      </c>
      <c r="C33" s="46">
        <f>'DRAFT LIST'!F41</f>
        <v>0</v>
      </c>
      <c r="D33" s="80">
        <v>64</v>
      </c>
      <c r="E33" s="80">
        <v>45</v>
      </c>
      <c r="F33" s="80">
        <v>13</v>
      </c>
      <c r="G33" s="80">
        <v>1</v>
      </c>
      <c r="H33" s="80">
        <v>4.1100000000000003</v>
      </c>
      <c r="I33" s="80">
        <v>16</v>
      </c>
      <c r="J33" s="80">
        <v>1.39</v>
      </c>
      <c r="K33" s="80">
        <v>29</v>
      </c>
      <c r="L33" s="80">
        <v>69</v>
      </c>
      <c r="M33" s="80">
        <v>20</v>
      </c>
      <c r="N33" s="80">
        <v>8</v>
      </c>
      <c r="O33" s="80">
        <v>67</v>
      </c>
      <c r="P33" s="80">
        <v>3</v>
      </c>
      <c r="Q33" s="80">
        <v>3</v>
      </c>
    </row>
    <row r="34" spans="1:17" ht="15" thickBot="1" x14ac:dyDescent="0.35">
      <c r="A34" s="11">
        <v>11</v>
      </c>
      <c r="B34" s="46" t="s">
        <v>1738</v>
      </c>
      <c r="C34" s="46">
        <f>'DRAFT LIST'!F13</f>
        <v>0</v>
      </c>
      <c r="D34" s="80">
        <v>71</v>
      </c>
      <c r="E34" s="80">
        <v>107</v>
      </c>
      <c r="F34" s="80">
        <v>11</v>
      </c>
      <c r="G34" s="80">
        <v>0</v>
      </c>
      <c r="H34" s="80">
        <v>2.04</v>
      </c>
      <c r="I34" s="80">
        <v>17</v>
      </c>
      <c r="J34" s="80">
        <v>0.88</v>
      </c>
      <c r="K34" s="80">
        <v>16</v>
      </c>
      <c r="L34" s="80">
        <v>46</v>
      </c>
      <c r="M34" s="80">
        <v>17</v>
      </c>
      <c r="N34" s="80">
        <v>7</v>
      </c>
      <c r="O34" s="80">
        <v>68</v>
      </c>
      <c r="P34" s="80">
        <v>5</v>
      </c>
      <c r="Q34" s="80">
        <v>3</v>
      </c>
    </row>
    <row r="35" spans="1:17" ht="15" thickBot="1" x14ac:dyDescent="0.35">
      <c r="A35" s="11">
        <v>41</v>
      </c>
      <c r="B35" s="46" t="s">
        <v>1763</v>
      </c>
      <c r="C35" s="46" t="str">
        <f>'DRAFT LIST'!F43</f>
        <v>Noah Syndergaard (NYM - SP) </v>
      </c>
      <c r="D35" s="80">
        <v>57</v>
      </c>
      <c r="E35" s="80">
        <v>67</v>
      </c>
      <c r="F35" s="80">
        <v>9</v>
      </c>
      <c r="G35" s="80">
        <v>0</v>
      </c>
      <c r="H35" s="80">
        <v>3.51</v>
      </c>
      <c r="I35" s="80">
        <v>7</v>
      </c>
      <c r="J35" s="80">
        <v>1.38</v>
      </c>
      <c r="K35" s="80">
        <v>22</v>
      </c>
      <c r="L35" s="80">
        <v>51</v>
      </c>
      <c r="M35" s="80">
        <v>28</v>
      </c>
      <c r="N35" s="80">
        <v>6</v>
      </c>
      <c r="O35" s="80">
        <v>58</v>
      </c>
      <c r="P35" s="80">
        <v>3</v>
      </c>
      <c r="Q35" s="80">
        <v>3</v>
      </c>
    </row>
    <row r="36" spans="1:17" ht="15" thickBot="1" x14ac:dyDescent="0.35">
      <c r="A36" s="11">
        <v>116</v>
      </c>
      <c r="B36" s="47" t="s">
        <v>1816</v>
      </c>
      <c r="C36" s="46">
        <f>'DRAFT LIST'!F118</f>
        <v>0</v>
      </c>
      <c r="D36" s="79">
        <v>54</v>
      </c>
      <c r="E36" s="79">
        <v>60</v>
      </c>
      <c r="F36" s="79">
        <v>9</v>
      </c>
      <c r="G36" s="79">
        <v>1</v>
      </c>
      <c r="H36" s="79">
        <v>3.99</v>
      </c>
      <c r="I36" s="79">
        <v>14</v>
      </c>
      <c r="J36" s="79">
        <v>1.38</v>
      </c>
      <c r="K36" s="79">
        <v>24</v>
      </c>
      <c r="L36" s="79">
        <v>47</v>
      </c>
      <c r="M36" s="79">
        <v>27</v>
      </c>
      <c r="N36" s="79">
        <v>8</v>
      </c>
      <c r="O36" s="79">
        <v>60</v>
      </c>
      <c r="P36" s="79">
        <v>3</v>
      </c>
      <c r="Q36" s="79">
        <v>4</v>
      </c>
    </row>
    <row r="37" spans="1:17" ht="15" thickBot="1" x14ac:dyDescent="0.35">
      <c r="A37" s="11">
        <v>55</v>
      </c>
      <c r="B37" s="46" t="s">
        <v>1772</v>
      </c>
      <c r="C37" s="46">
        <f>'DRAFT LIST'!F57</f>
        <v>0</v>
      </c>
      <c r="D37" s="80">
        <v>43</v>
      </c>
      <c r="E37" s="80">
        <v>49</v>
      </c>
      <c r="F37" s="80">
        <v>8</v>
      </c>
      <c r="G37" s="80">
        <v>0</v>
      </c>
      <c r="H37" s="80">
        <v>3.65</v>
      </c>
      <c r="I37" s="80">
        <v>7</v>
      </c>
      <c r="J37" s="80">
        <v>1.33</v>
      </c>
      <c r="K37" s="80">
        <v>17</v>
      </c>
      <c r="L37" s="80">
        <v>37</v>
      </c>
      <c r="M37" s="80">
        <v>20</v>
      </c>
      <c r="N37" s="80">
        <v>5</v>
      </c>
      <c r="O37" s="80">
        <v>52</v>
      </c>
      <c r="P37" s="80">
        <v>3</v>
      </c>
      <c r="Q37" s="80">
        <v>2</v>
      </c>
    </row>
    <row r="38" spans="1:17" ht="15" thickBot="1" x14ac:dyDescent="0.35">
      <c r="A38" s="11">
        <v>51</v>
      </c>
      <c r="B38" s="46" t="s">
        <v>1770</v>
      </c>
      <c r="C38" s="46">
        <f>'DRAFT LIST'!F53</f>
        <v>0</v>
      </c>
      <c r="D38" s="80">
        <v>50</v>
      </c>
      <c r="E38" s="80">
        <v>59</v>
      </c>
      <c r="F38" s="80">
        <v>7</v>
      </c>
      <c r="G38" s="80">
        <v>0</v>
      </c>
      <c r="H38" s="80">
        <v>3.24</v>
      </c>
      <c r="I38" s="80">
        <v>15</v>
      </c>
      <c r="J38" s="80">
        <v>1.0900000000000001</v>
      </c>
      <c r="K38" s="80">
        <v>18</v>
      </c>
      <c r="L38" s="80">
        <v>42</v>
      </c>
      <c r="M38" s="80">
        <v>13</v>
      </c>
      <c r="N38" s="80">
        <v>7</v>
      </c>
      <c r="O38" s="80">
        <v>52</v>
      </c>
      <c r="P38" s="80">
        <v>3</v>
      </c>
      <c r="Q38" s="80">
        <v>2</v>
      </c>
    </row>
    <row r="39" spans="1:17" ht="15" thickBot="1" x14ac:dyDescent="0.35">
      <c r="A39" s="11">
        <v>68</v>
      </c>
      <c r="B39" s="47" t="s">
        <v>1781</v>
      </c>
      <c r="C39" s="46">
        <f>'DRAFT LIST'!F70</f>
        <v>0</v>
      </c>
      <c r="D39" s="79">
        <v>63</v>
      </c>
      <c r="E39" s="79">
        <v>71</v>
      </c>
      <c r="F39" s="79">
        <v>7</v>
      </c>
      <c r="G39" s="79">
        <v>0</v>
      </c>
      <c r="H39" s="79">
        <v>3.66</v>
      </c>
      <c r="I39" s="79">
        <v>19</v>
      </c>
      <c r="J39" s="79">
        <v>1.28</v>
      </c>
      <c r="K39" s="79">
        <v>25</v>
      </c>
      <c r="L39" s="79">
        <v>55</v>
      </c>
      <c r="M39" s="79">
        <v>26</v>
      </c>
      <c r="N39" s="79">
        <v>8</v>
      </c>
      <c r="O39" s="79">
        <v>64</v>
      </c>
      <c r="P39" s="79">
        <v>3</v>
      </c>
      <c r="Q39" s="79">
        <v>3</v>
      </c>
    </row>
    <row r="40" spans="1:17" ht="15" thickBot="1" x14ac:dyDescent="0.35">
      <c r="A40" s="11">
        <v>64</v>
      </c>
      <c r="B40" s="47" t="s">
        <v>1777</v>
      </c>
      <c r="C40" s="46">
        <f>'DRAFT LIST'!F66</f>
        <v>0</v>
      </c>
      <c r="D40" s="79">
        <v>44</v>
      </c>
      <c r="E40" s="79">
        <v>43</v>
      </c>
      <c r="F40" s="79">
        <v>6</v>
      </c>
      <c r="G40" s="79">
        <v>0</v>
      </c>
      <c r="H40" s="79">
        <v>3.74</v>
      </c>
      <c r="I40" s="79">
        <v>3</v>
      </c>
      <c r="J40" s="79">
        <v>1.24</v>
      </c>
      <c r="K40" s="79">
        <v>18</v>
      </c>
      <c r="L40" s="79">
        <v>44</v>
      </c>
      <c r="M40" s="79">
        <v>10</v>
      </c>
      <c r="N40" s="79">
        <v>7</v>
      </c>
      <c r="O40" s="79">
        <v>45</v>
      </c>
      <c r="P40" s="79">
        <v>3</v>
      </c>
      <c r="Q40" s="79">
        <v>3</v>
      </c>
    </row>
    <row r="41" spans="1:17" ht="15" thickBot="1" x14ac:dyDescent="0.35">
      <c r="A41" s="11">
        <v>97</v>
      </c>
      <c r="B41" s="46" t="s">
        <v>1802</v>
      </c>
      <c r="C41" s="46" t="str">
        <f>'DRAFT LIST'!F99</f>
        <v>Danny Duffy (KC - SP,RP) </v>
      </c>
      <c r="D41" s="80">
        <v>61</v>
      </c>
      <c r="E41" s="80">
        <v>58</v>
      </c>
      <c r="F41" s="80">
        <v>6</v>
      </c>
      <c r="G41" s="80">
        <v>0</v>
      </c>
      <c r="H41" s="80">
        <v>4.04</v>
      </c>
      <c r="I41" s="80">
        <v>15</v>
      </c>
      <c r="J41" s="80">
        <v>1.37</v>
      </c>
      <c r="K41" s="80">
        <v>27</v>
      </c>
      <c r="L41" s="80">
        <v>55</v>
      </c>
      <c r="M41" s="80">
        <v>28</v>
      </c>
      <c r="N41" s="80">
        <v>7</v>
      </c>
      <c r="O41" s="80">
        <v>64</v>
      </c>
      <c r="P41" s="80">
        <v>3</v>
      </c>
      <c r="Q41" s="80">
        <v>3</v>
      </c>
    </row>
    <row r="42" spans="1:17" ht="15" thickBot="1" x14ac:dyDescent="0.35">
      <c r="A42" s="11">
        <v>37</v>
      </c>
      <c r="B42" s="46" t="s">
        <v>1761</v>
      </c>
      <c r="C42" s="46">
        <f>'DRAFT LIST'!F39</f>
        <v>0</v>
      </c>
      <c r="D42" s="80">
        <v>69</v>
      </c>
      <c r="E42" s="80">
        <v>94</v>
      </c>
      <c r="F42" s="80">
        <v>5</v>
      </c>
      <c r="G42" s="80">
        <v>0</v>
      </c>
      <c r="H42" s="80">
        <v>2.87</v>
      </c>
      <c r="I42" s="80">
        <v>27</v>
      </c>
      <c r="J42" s="80">
        <v>1.27</v>
      </c>
      <c r="K42" s="80">
        <v>22</v>
      </c>
      <c r="L42" s="80">
        <v>47</v>
      </c>
      <c r="M42" s="80">
        <v>41</v>
      </c>
      <c r="N42" s="80">
        <v>5</v>
      </c>
      <c r="O42" s="80">
        <v>72</v>
      </c>
      <c r="P42" s="80">
        <v>4</v>
      </c>
      <c r="Q42" s="80">
        <v>3</v>
      </c>
    </row>
    <row r="43" spans="1:17" ht="15" thickBot="1" x14ac:dyDescent="0.35">
      <c r="A43" s="11">
        <v>47</v>
      </c>
      <c r="B43" s="46" t="s">
        <v>1767</v>
      </c>
      <c r="C43" s="46" t="str">
        <f>'DRAFT LIST'!F49</f>
        <v>Jake Arrieta (CHC - SP) </v>
      </c>
      <c r="D43" s="80">
        <v>51</v>
      </c>
      <c r="E43" s="80">
        <v>54</v>
      </c>
      <c r="F43" s="80">
        <v>5</v>
      </c>
      <c r="G43" s="80">
        <v>0</v>
      </c>
      <c r="H43" s="80">
        <v>3.31</v>
      </c>
      <c r="I43" s="80">
        <v>20</v>
      </c>
      <c r="J43" s="80">
        <v>1.22</v>
      </c>
      <c r="K43" s="80">
        <v>19</v>
      </c>
      <c r="L43" s="80">
        <v>41</v>
      </c>
      <c r="M43" s="80">
        <v>22</v>
      </c>
      <c r="N43" s="80">
        <v>6</v>
      </c>
      <c r="O43" s="80">
        <v>53</v>
      </c>
      <c r="P43" s="80">
        <v>3</v>
      </c>
      <c r="Q43" s="80">
        <v>3</v>
      </c>
    </row>
    <row r="44" spans="1:17" ht="15" thickBot="1" x14ac:dyDescent="0.35">
      <c r="A44" s="11">
        <v>65</v>
      </c>
      <c r="B44" s="46" t="s">
        <v>1778</v>
      </c>
      <c r="C44" s="46">
        <f>'DRAFT LIST'!F67</f>
        <v>0</v>
      </c>
      <c r="D44" s="80">
        <v>58</v>
      </c>
      <c r="E44" s="80">
        <v>58</v>
      </c>
      <c r="F44" s="80">
        <v>5</v>
      </c>
      <c r="G44" s="80">
        <v>0</v>
      </c>
      <c r="H44" s="80">
        <v>3.78</v>
      </c>
      <c r="I44" s="80">
        <v>14</v>
      </c>
      <c r="J44" s="80">
        <v>1.22</v>
      </c>
      <c r="K44" s="80">
        <v>24</v>
      </c>
      <c r="L44" s="80">
        <v>54</v>
      </c>
      <c r="M44" s="80">
        <v>16</v>
      </c>
      <c r="N44" s="80">
        <v>7</v>
      </c>
      <c r="O44" s="80">
        <v>63</v>
      </c>
      <c r="P44" s="80">
        <v>3</v>
      </c>
      <c r="Q44" s="80">
        <v>3</v>
      </c>
    </row>
    <row r="45" spans="1:17" ht="15" thickBot="1" x14ac:dyDescent="0.35">
      <c r="A45" s="11">
        <v>96</v>
      </c>
      <c r="B45" s="47" t="s">
        <v>1801</v>
      </c>
      <c r="C45" s="46">
        <f>'DRAFT LIST'!F98</f>
        <v>0</v>
      </c>
      <c r="D45" s="79">
        <v>66</v>
      </c>
      <c r="E45" s="79">
        <v>57</v>
      </c>
      <c r="F45" s="79">
        <v>5</v>
      </c>
      <c r="G45" s="79">
        <v>0</v>
      </c>
      <c r="H45" s="79">
        <v>3.84</v>
      </c>
      <c r="I45" s="79">
        <v>10</v>
      </c>
      <c r="J45" s="79">
        <v>1.37</v>
      </c>
      <c r="K45" s="79">
        <v>28</v>
      </c>
      <c r="L45" s="79">
        <v>67</v>
      </c>
      <c r="M45" s="79">
        <v>23</v>
      </c>
      <c r="N45" s="79">
        <v>7</v>
      </c>
      <c r="O45" s="79">
        <v>61</v>
      </c>
      <c r="P45" s="79">
        <v>4</v>
      </c>
      <c r="Q45" s="79">
        <v>4</v>
      </c>
    </row>
    <row r="46" spans="1:17" ht="15" thickBot="1" x14ac:dyDescent="0.35">
      <c r="A46" s="11">
        <v>46</v>
      </c>
      <c r="B46" s="47" t="s">
        <v>1766</v>
      </c>
      <c r="C46" s="46" t="str">
        <f>'DRAFT LIST'!F48</f>
        <v>Max Scherzer (WSH - SP) DTD </v>
      </c>
      <c r="D46" s="79">
        <v>36</v>
      </c>
      <c r="E46" s="79">
        <v>52</v>
      </c>
      <c r="F46" s="79">
        <v>4</v>
      </c>
      <c r="G46" s="79">
        <v>0</v>
      </c>
      <c r="H46" s="79">
        <v>2.4700000000000002</v>
      </c>
      <c r="I46" s="79">
        <v>4</v>
      </c>
      <c r="J46" s="79">
        <v>1.07</v>
      </c>
      <c r="K46" s="79">
        <v>10</v>
      </c>
      <c r="L46" s="79">
        <v>26</v>
      </c>
      <c r="M46" s="79">
        <v>12</v>
      </c>
      <c r="N46" s="79">
        <v>3</v>
      </c>
      <c r="O46" s="79">
        <v>38</v>
      </c>
      <c r="P46" s="79">
        <v>2</v>
      </c>
      <c r="Q46" s="79">
        <v>1</v>
      </c>
    </row>
    <row r="47" spans="1:17" ht="15" thickBot="1" x14ac:dyDescent="0.35">
      <c r="A47" s="11">
        <v>34</v>
      </c>
      <c r="B47" s="47" t="s">
        <v>1759</v>
      </c>
      <c r="C47" s="46">
        <f>'DRAFT LIST'!F36</f>
        <v>0</v>
      </c>
      <c r="D47" s="79">
        <v>70</v>
      </c>
      <c r="E47" s="79">
        <v>75</v>
      </c>
      <c r="F47" s="79">
        <v>4</v>
      </c>
      <c r="G47" s="79">
        <v>0</v>
      </c>
      <c r="H47" s="79">
        <v>3.1</v>
      </c>
      <c r="I47" s="79">
        <v>25</v>
      </c>
      <c r="J47" s="79">
        <v>1.1399999999999999</v>
      </c>
      <c r="K47" s="79">
        <v>24</v>
      </c>
      <c r="L47" s="79">
        <v>61</v>
      </c>
      <c r="M47" s="79">
        <v>18</v>
      </c>
      <c r="N47" s="79">
        <v>7</v>
      </c>
      <c r="O47" s="79">
        <v>71</v>
      </c>
      <c r="P47" s="79">
        <v>4</v>
      </c>
      <c r="Q47" s="79">
        <v>3</v>
      </c>
    </row>
    <row r="48" spans="1:17" ht="15" thickBot="1" x14ac:dyDescent="0.35">
      <c r="A48" s="11">
        <v>70</v>
      </c>
      <c r="B48" s="47" t="s">
        <v>1783</v>
      </c>
      <c r="C48" s="46">
        <f>'DRAFT LIST'!F72</f>
        <v>0</v>
      </c>
      <c r="D48" s="79">
        <v>62</v>
      </c>
      <c r="E48" s="79">
        <v>65</v>
      </c>
      <c r="F48" s="79">
        <v>4</v>
      </c>
      <c r="G48" s="79">
        <v>0</v>
      </c>
      <c r="H48" s="79">
        <v>3.22</v>
      </c>
      <c r="I48" s="79">
        <v>16</v>
      </c>
      <c r="J48" s="79">
        <v>1.0900000000000001</v>
      </c>
      <c r="K48" s="79">
        <v>22</v>
      </c>
      <c r="L48" s="79">
        <v>51</v>
      </c>
      <c r="M48" s="79">
        <v>17</v>
      </c>
      <c r="N48" s="79">
        <v>7</v>
      </c>
      <c r="O48" s="79">
        <v>62</v>
      </c>
      <c r="P48" s="79">
        <v>4</v>
      </c>
      <c r="Q48" s="79">
        <v>3</v>
      </c>
    </row>
    <row r="49" spans="1:17" ht="15" thickBot="1" x14ac:dyDescent="0.35">
      <c r="A49" s="11">
        <v>61</v>
      </c>
      <c r="B49" s="46" t="s">
        <v>1775</v>
      </c>
      <c r="C49" s="46">
        <f>'DRAFT LIST'!F63</f>
        <v>0</v>
      </c>
      <c r="D49" s="80">
        <v>66</v>
      </c>
      <c r="E49" s="80">
        <v>63</v>
      </c>
      <c r="F49" s="80">
        <v>4</v>
      </c>
      <c r="G49" s="80">
        <v>0</v>
      </c>
      <c r="H49" s="80">
        <v>3.38</v>
      </c>
      <c r="I49" s="80">
        <v>20</v>
      </c>
      <c r="J49" s="80">
        <v>1.32</v>
      </c>
      <c r="K49" s="80">
        <v>25</v>
      </c>
      <c r="L49" s="80">
        <v>59</v>
      </c>
      <c r="M49" s="80">
        <v>28</v>
      </c>
      <c r="N49" s="80">
        <v>6</v>
      </c>
      <c r="O49" s="80">
        <v>65</v>
      </c>
      <c r="P49" s="80">
        <v>4</v>
      </c>
      <c r="Q49" s="80">
        <v>3</v>
      </c>
    </row>
    <row r="50" spans="1:17" ht="15" thickBot="1" x14ac:dyDescent="0.35">
      <c r="A50" s="11">
        <v>19</v>
      </c>
      <c r="B50" s="46" t="s">
        <v>1745</v>
      </c>
      <c r="C50" s="46">
        <f>'DRAFT LIST'!F21</f>
        <v>0</v>
      </c>
      <c r="D50" s="80">
        <v>73</v>
      </c>
      <c r="E50" s="80">
        <v>111</v>
      </c>
      <c r="F50" s="80">
        <v>3</v>
      </c>
      <c r="G50" s="80">
        <v>0</v>
      </c>
      <c r="H50" s="80">
        <v>2.42</v>
      </c>
      <c r="I50" s="80">
        <v>27</v>
      </c>
      <c r="J50" s="80">
        <v>1.07</v>
      </c>
      <c r="K50" s="80">
        <v>20</v>
      </c>
      <c r="L50" s="80">
        <v>49</v>
      </c>
      <c r="M50" s="80">
        <v>29</v>
      </c>
      <c r="N50" s="80">
        <v>7</v>
      </c>
      <c r="O50" s="80">
        <v>71</v>
      </c>
      <c r="P50" s="80">
        <v>5</v>
      </c>
      <c r="Q50" s="80">
        <v>3</v>
      </c>
    </row>
    <row r="51" spans="1:17" ht="15" thickBot="1" x14ac:dyDescent="0.35">
      <c r="A51" s="11">
        <v>33</v>
      </c>
      <c r="B51" s="46" t="s">
        <v>1758</v>
      </c>
      <c r="C51" s="46">
        <f>'DRAFT LIST'!F35</f>
        <v>0</v>
      </c>
      <c r="D51" s="80">
        <v>63</v>
      </c>
      <c r="E51" s="80">
        <v>73</v>
      </c>
      <c r="F51" s="80">
        <v>3</v>
      </c>
      <c r="G51" s="80">
        <v>0</v>
      </c>
      <c r="H51" s="80">
        <v>3.01</v>
      </c>
      <c r="I51" s="80">
        <v>24</v>
      </c>
      <c r="J51" s="80">
        <v>1.05</v>
      </c>
      <c r="K51" s="80">
        <v>21</v>
      </c>
      <c r="L51" s="80">
        <v>49</v>
      </c>
      <c r="M51" s="80">
        <v>17</v>
      </c>
      <c r="N51" s="80">
        <v>8</v>
      </c>
      <c r="O51" s="80">
        <v>63</v>
      </c>
      <c r="P51" s="80">
        <v>4</v>
      </c>
      <c r="Q51" s="80">
        <v>3</v>
      </c>
    </row>
    <row r="52" spans="1:17" ht="15" thickBot="1" x14ac:dyDescent="0.35">
      <c r="A52" s="11">
        <v>67</v>
      </c>
      <c r="B52" s="46" t="s">
        <v>1780</v>
      </c>
      <c r="C52" s="46">
        <f>'DRAFT LIST'!F69</f>
        <v>0</v>
      </c>
      <c r="D52" s="80">
        <v>62</v>
      </c>
      <c r="E52" s="80">
        <v>64</v>
      </c>
      <c r="F52" s="80">
        <v>3</v>
      </c>
      <c r="G52" s="80">
        <v>0</v>
      </c>
      <c r="H52" s="80">
        <v>3.02</v>
      </c>
      <c r="I52" s="80">
        <v>23</v>
      </c>
      <c r="J52" s="80">
        <v>1.1200000000000001</v>
      </c>
      <c r="K52" s="80">
        <v>21</v>
      </c>
      <c r="L52" s="80">
        <v>51</v>
      </c>
      <c r="M52" s="80">
        <v>19</v>
      </c>
      <c r="N52" s="80">
        <v>7</v>
      </c>
      <c r="O52" s="80">
        <v>61</v>
      </c>
      <c r="P52" s="80">
        <v>3</v>
      </c>
      <c r="Q52" s="80">
        <v>2</v>
      </c>
    </row>
    <row r="53" spans="1:17" ht="15" thickBot="1" x14ac:dyDescent="0.35">
      <c r="A53" s="11">
        <v>108</v>
      </c>
      <c r="B53" s="47" t="s">
        <v>1809</v>
      </c>
      <c r="C53" s="46" t="str">
        <f>'DRAFT LIST'!F110</f>
        <v>Edwin Diaz (SEA - RP) </v>
      </c>
      <c r="D53" s="79">
        <v>54</v>
      </c>
      <c r="E53" s="79">
        <v>68</v>
      </c>
      <c r="F53" s="79">
        <v>3</v>
      </c>
      <c r="G53" s="79">
        <v>1</v>
      </c>
      <c r="H53" s="79">
        <v>3.12</v>
      </c>
      <c r="I53" s="79">
        <v>19</v>
      </c>
      <c r="J53" s="79">
        <v>1.22</v>
      </c>
      <c r="K53" s="79">
        <v>19</v>
      </c>
      <c r="L53" s="79">
        <v>44</v>
      </c>
      <c r="M53" s="79">
        <v>22</v>
      </c>
      <c r="N53" s="79">
        <v>6</v>
      </c>
      <c r="O53" s="79">
        <v>57</v>
      </c>
      <c r="P53" s="79">
        <v>3</v>
      </c>
      <c r="Q53" s="79">
        <v>3</v>
      </c>
    </row>
    <row r="54" spans="1:17" ht="15" thickBot="1" x14ac:dyDescent="0.35">
      <c r="A54" s="11">
        <v>92</v>
      </c>
      <c r="B54" s="47" t="s">
        <v>1797</v>
      </c>
      <c r="C54" s="46" t="str">
        <f>'DRAFT LIST'!F94</f>
        <v>Kelvin Herrera (KC - RP) </v>
      </c>
      <c r="D54" s="79">
        <v>62</v>
      </c>
      <c r="E54" s="79">
        <v>47</v>
      </c>
      <c r="F54" s="79">
        <v>3</v>
      </c>
      <c r="G54" s="79">
        <v>0</v>
      </c>
      <c r="H54" s="79">
        <v>3.13</v>
      </c>
      <c r="I54" s="79">
        <v>18</v>
      </c>
      <c r="J54" s="79">
        <v>1.28</v>
      </c>
      <c r="K54" s="79">
        <v>22</v>
      </c>
      <c r="L54" s="79">
        <v>58</v>
      </c>
      <c r="M54" s="79">
        <v>22</v>
      </c>
      <c r="N54" s="79">
        <v>5</v>
      </c>
      <c r="O54" s="79">
        <v>62</v>
      </c>
      <c r="P54" s="79">
        <v>4</v>
      </c>
      <c r="Q54" s="79">
        <v>3</v>
      </c>
    </row>
    <row r="55" spans="1:17" ht="15" thickBot="1" x14ac:dyDescent="0.35">
      <c r="A55" s="11">
        <v>72</v>
      </c>
      <c r="B55" s="47" t="s">
        <v>1784</v>
      </c>
      <c r="C55" s="46">
        <f>'DRAFT LIST'!F74</f>
        <v>0</v>
      </c>
      <c r="D55" s="79">
        <v>58</v>
      </c>
      <c r="E55" s="79">
        <v>56</v>
      </c>
      <c r="F55" s="79">
        <v>3</v>
      </c>
      <c r="G55" s="79">
        <v>0</v>
      </c>
      <c r="H55" s="79">
        <v>3.32</v>
      </c>
      <c r="I55" s="79">
        <v>14</v>
      </c>
      <c r="J55" s="79">
        <v>1.1100000000000001</v>
      </c>
      <c r="K55" s="79">
        <v>21</v>
      </c>
      <c r="L55" s="79">
        <v>49</v>
      </c>
      <c r="M55" s="79">
        <v>15</v>
      </c>
      <c r="N55" s="79">
        <v>6</v>
      </c>
      <c r="O55" s="79">
        <v>52</v>
      </c>
      <c r="P55" s="79">
        <v>4</v>
      </c>
      <c r="Q55" s="79">
        <v>3</v>
      </c>
    </row>
    <row r="56" spans="1:17" ht="15" thickBot="1" x14ac:dyDescent="0.35">
      <c r="A56" s="11">
        <v>50</v>
      </c>
      <c r="B56" s="47" t="s">
        <v>1769</v>
      </c>
      <c r="C56" s="46">
        <f>'DRAFT LIST'!F52</f>
        <v>0</v>
      </c>
      <c r="D56" s="79">
        <v>60</v>
      </c>
      <c r="E56" s="79">
        <v>50</v>
      </c>
      <c r="F56" s="79">
        <v>3</v>
      </c>
      <c r="G56" s="79">
        <v>0</v>
      </c>
      <c r="H56" s="79">
        <v>3.34</v>
      </c>
      <c r="I56" s="79">
        <v>8</v>
      </c>
      <c r="J56" s="79">
        <v>1.34</v>
      </c>
      <c r="K56" s="79">
        <v>22</v>
      </c>
      <c r="L56" s="79">
        <v>60</v>
      </c>
      <c r="M56" s="79">
        <v>21</v>
      </c>
      <c r="N56" s="79">
        <v>6</v>
      </c>
      <c r="O56" s="79">
        <v>59</v>
      </c>
      <c r="P56" s="79">
        <v>3</v>
      </c>
      <c r="Q56" s="79">
        <v>2</v>
      </c>
    </row>
    <row r="57" spans="1:17" ht="15" thickBot="1" x14ac:dyDescent="0.35">
      <c r="A57" s="11">
        <v>89</v>
      </c>
      <c r="B57" s="46" t="s">
        <v>1795</v>
      </c>
      <c r="C57" s="46">
        <f>'DRAFT LIST'!F91</f>
        <v>0</v>
      </c>
      <c r="D57" s="80">
        <v>73</v>
      </c>
      <c r="E57" s="80">
        <v>77</v>
      </c>
      <c r="F57" s="80">
        <v>3</v>
      </c>
      <c r="G57" s="80">
        <v>0</v>
      </c>
      <c r="H57" s="80">
        <v>3.48</v>
      </c>
      <c r="I57" s="80">
        <v>19</v>
      </c>
      <c r="J57" s="80">
        <v>1.24</v>
      </c>
      <c r="K57" s="80">
        <v>28</v>
      </c>
      <c r="L57" s="80">
        <v>63</v>
      </c>
      <c r="M57" s="80">
        <v>27</v>
      </c>
      <c r="N57" s="80">
        <v>8</v>
      </c>
      <c r="O57" s="80">
        <v>72</v>
      </c>
      <c r="P57" s="80">
        <v>4</v>
      </c>
      <c r="Q57" s="80">
        <v>3</v>
      </c>
    </row>
    <row r="58" spans="1:17" ht="15" thickBot="1" x14ac:dyDescent="0.35">
      <c r="A58" s="11">
        <v>42</v>
      </c>
      <c r="B58" s="47" t="s">
        <v>1764</v>
      </c>
      <c r="C58" s="46" t="str">
        <f>'DRAFT LIST'!F44</f>
        <v>Chris Archer (TB - SP) </v>
      </c>
      <c r="D58" s="79">
        <v>64</v>
      </c>
      <c r="E58" s="79">
        <v>70</v>
      </c>
      <c r="F58" s="79">
        <v>3</v>
      </c>
      <c r="G58" s="79">
        <v>0</v>
      </c>
      <c r="H58" s="79">
        <v>3.57</v>
      </c>
      <c r="I58" s="79">
        <v>21</v>
      </c>
      <c r="J58" s="79">
        <v>1.23</v>
      </c>
      <c r="K58" s="79">
        <v>25</v>
      </c>
      <c r="L58" s="79">
        <v>53</v>
      </c>
      <c r="M58" s="79">
        <v>25</v>
      </c>
      <c r="N58" s="79">
        <v>9</v>
      </c>
      <c r="O58" s="79">
        <v>59</v>
      </c>
      <c r="P58" s="79">
        <v>4</v>
      </c>
      <c r="Q58" s="79">
        <v>3</v>
      </c>
    </row>
    <row r="59" spans="1:17" ht="15" thickBot="1" x14ac:dyDescent="0.35">
      <c r="A59" s="11">
        <v>99</v>
      </c>
      <c r="B59" s="46" t="s">
        <v>1804</v>
      </c>
      <c r="C59" s="46">
        <f>'DRAFT LIST'!F101</f>
        <v>0</v>
      </c>
      <c r="D59" s="80">
        <v>66</v>
      </c>
      <c r="E59" s="80">
        <v>64</v>
      </c>
      <c r="F59" s="80">
        <v>3</v>
      </c>
      <c r="G59" s="80">
        <v>0</v>
      </c>
      <c r="H59" s="80">
        <v>3.7</v>
      </c>
      <c r="I59" s="80">
        <v>24</v>
      </c>
      <c r="J59" s="80">
        <v>1.3</v>
      </c>
      <c r="K59" s="80">
        <v>27</v>
      </c>
      <c r="L59" s="80">
        <v>62</v>
      </c>
      <c r="M59" s="80">
        <v>24</v>
      </c>
      <c r="N59" s="80">
        <v>9</v>
      </c>
      <c r="O59" s="80">
        <v>69</v>
      </c>
      <c r="P59" s="80">
        <v>4</v>
      </c>
      <c r="Q59" s="80">
        <v>4</v>
      </c>
    </row>
    <row r="60" spans="1:17" ht="15" thickBot="1" x14ac:dyDescent="0.35">
      <c r="A60" s="11">
        <v>60</v>
      </c>
      <c r="B60" s="47" t="s">
        <v>1774</v>
      </c>
      <c r="C60" s="46" t="str">
        <f>'DRAFT LIST'!F62</f>
        <v>Jon Lester (CHC - SP) </v>
      </c>
      <c r="D60" s="79">
        <v>67</v>
      </c>
      <c r="E60" s="79">
        <v>61</v>
      </c>
      <c r="F60" s="79">
        <v>3</v>
      </c>
      <c r="G60" s="79">
        <v>0</v>
      </c>
      <c r="H60" s="79">
        <v>3.73</v>
      </c>
      <c r="I60" s="79">
        <v>16</v>
      </c>
      <c r="J60" s="79">
        <v>1.29</v>
      </c>
      <c r="K60" s="79">
        <v>28</v>
      </c>
      <c r="L60" s="79">
        <v>63</v>
      </c>
      <c r="M60" s="79">
        <v>23</v>
      </c>
      <c r="N60" s="79">
        <v>8</v>
      </c>
      <c r="O60" s="79">
        <v>52</v>
      </c>
      <c r="P60" s="79">
        <v>4</v>
      </c>
      <c r="Q60" s="79">
        <v>3</v>
      </c>
    </row>
    <row r="61" spans="1:17" ht="15" thickBot="1" x14ac:dyDescent="0.35">
      <c r="A61" s="11">
        <v>147</v>
      </c>
      <c r="B61" s="46" t="s">
        <v>1838</v>
      </c>
      <c r="C61" s="46">
        <f>'DRAFT LIST'!F149</f>
        <v>0</v>
      </c>
      <c r="D61" s="80">
        <v>52</v>
      </c>
      <c r="E61" s="80">
        <v>53</v>
      </c>
      <c r="F61" s="80">
        <v>3</v>
      </c>
      <c r="G61" s="80">
        <v>0</v>
      </c>
      <c r="H61" s="80">
        <v>3.86</v>
      </c>
      <c r="I61" s="80">
        <v>10</v>
      </c>
      <c r="J61" s="80">
        <v>1.31</v>
      </c>
      <c r="K61" s="80">
        <v>22</v>
      </c>
      <c r="L61" s="80">
        <v>52</v>
      </c>
      <c r="M61" s="80">
        <v>16</v>
      </c>
      <c r="N61" s="80">
        <v>7</v>
      </c>
      <c r="O61" s="80">
        <v>57</v>
      </c>
      <c r="P61" s="80">
        <v>3</v>
      </c>
      <c r="Q61" s="80">
        <v>3</v>
      </c>
    </row>
    <row r="62" spans="1:17" ht="15" thickBot="1" x14ac:dyDescent="0.35">
      <c r="A62" s="11">
        <v>114</v>
      </c>
      <c r="B62" s="47" t="s">
        <v>1815</v>
      </c>
      <c r="C62" s="46" t="str">
        <f>'DRAFT LIST'!F116</f>
        <v>Rich Hill (LAD - SP) </v>
      </c>
      <c r="D62" s="79">
        <v>66</v>
      </c>
      <c r="E62" s="79">
        <v>58</v>
      </c>
      <c r="F62" s="79">
        <v>3</v>
      </c>
      <c r="G62" s="79">
        <v>0</v>
      </c>
      <c r="H62" s="79">
        <v>3.98</v>
      </c>
      <c r="I62" s="79">
        <v>8</v>
      </c>
      <c r="J62" s="79">
        <v>1.3</v>
      </c>
      <c r="K62" s="79">
        <v>29</v>
      </c>
      <c r="L62" s="79">
        <v>62</v>
      </c>
      <c r="M62" s="79">
        <v>24</v>
      </c>
      <c r="N62" s="79">
        <v>8</v>
      </c>
      <c r="O62" s="79">
        <v>65</v>
      </c>
      <c r="P62" s="79">
        <v>4</v>
      </c>
      <c r="Q62" s="79">
        <v>5</v>
      </c>
    </row>
    <row r="63" spans="1:17" ht="15" thickBot="1" x14ac:dyDescent="0.35">
      <c r="A63" s="11">
        <v>90</v>
      </c>
      <c r="B63" s="47" t="s">
        <v>1796</v>
      </c>
      <c r="C63" s="46" t="str">
        <f>'DRAFT LIST'!F92</f>
        <v>Wade Davis (CHC - RP) </v>
      </c>
      <c r="D63" s="79">
        <v>59</v>
      </c>
      <c r="E63" s="79">
        <v>58</v>
      </c>
      <c r="F63" s="79">
        <v>3</v>
      </c>
      <c r="G63" s="79">
        <v>0</v>
      </c>
      <c r="H63" s="79">
        <v>4.34</v>
      </c>
      <c r="I63" s="79">
        <v>13</v>
      </c>
      <c r="J63" s="79">
        <v>1.47</v>
      </c>
      <c r="K63" s="79">
        <v>28</v>
      </c>
      <c r="L63" s="79">
        <v>53</v>
      </c>
      <c r="M63" s="79">
        <v>33</v>
      </c>
      <c r="N63" s="79">
        <v>7</v>
      </c>
      <c r="O63" s="79">
        <v>61</v>
      </c>
      <c r="P63" s="79">
        <v>3</v>
      </c>
      <c r="Q63" s="79">
        <v>3</v>
      </c>
    </row>
    <row r="64" spans="1:17" ht="15" thickBot="1" x14ac:dyDescent="0.35">
      <c r="A64" s="11">
        <v>104</v>
      </c>
      <c r="B64" s="47" t="s">
        <v>1807</v>
      </c>
      <c r="C64" s="46" t="str">
        <f>'DRAFT LIST'!F106</f>
        <v>Jose Quintana (CWS - SP) </v>
      </c>
      <c r="D64" s="79">
        <v>51</v>
      </c>
      <c r="E64" s="79">
        <v>47</v>
      </c>
      <c r="F64" s="79">
        <v>3</v>
      </c>
      <c r="G64" s="79">
        <v>0</v>
      </c>
      <c r="H64" s="79">
        <v>4.4400000000000004</v>
      </c>
      <c r="I64" s="79">
        <v>10</v>
      </c>
      <c r="J64" s="79">
        <v>1.33</v>
      </c>
      <c r="K64" s="79">
        <v>25</v>
      </c>
      <c r="L64" s="79">
        <v>47</v>
      </c>
      <c r="M64" s="79">
        <v>20</v>
      </c>
      <c r="N64" s="79">
        <v>7</v>
      </c>
      <c r="O64" s="79">
        <v>52</v>
      </c>
      <c r="P64" s="79">
        <v>3</v>
      </c>
      <c r="Q64" s="79">
        <v>3</v>
      </c>
    </row>
    <row r="65" spans="1:17" ht="15" thickBot="1" x14ac:dyDescent="0.35">
      <c r="A65" s="11">
        <v>77</v>
      </c>
      <c r="B65" s="46" t="s">
        <v>1787</v>
      </c>
      <c r="C65" s="46">
        <f>'DRAFT LIST'!F79</f>
        <v>0</v>
      </c>
      <c r="D65" s="80">
        <v>62</v>
      </c>
      <c r="E65" s="80">
        <v>62</v>
      </c>
      <c r="F65" s="80">
        <v>2</v>
      </c>
      <c r="G65" s="80">
        <v>0</v>
      </c>
      <c r="H65" s="80">
        <v>3</v>
      </c>
      <c r="I65" s="80">
        <v>16</v>
      </c>
      <c r="J65" s="80">
        <v>1.1100000000000001</v>
      </c>
      <c r="K65" s="80">
        <v>21</v>
      </c>
      <c r="L65" s="80">
        <v>51</v>
      </c>
      <c r="M65" s="80">
        <v>18</v>
      </c>
      <c r="N65" s="80">
        <v>6</v>
      </c>
      <c r="O65" s="80">
        <v>67</v>
      </c>
      <c r="P65" s="80">
        <v>3</v>
      </c>
      <c r="Q65" s="80">
        <v>3</v>
      </c>
    </row>
    <row r="66" spans="1:17" ht="15" thickBot="1" x14ac:dyDescent="0.35">
      <c r="A66" s="11">
        <v>63</v>
      </c>
      <c r="B66" s="46" t="s">
        <v>1776</v>
      </c>
      <c r="C66" s="46">
        <f>'DRAFT LIST'!F65</f>
        <v>0</v>
      </c>
      <c r="D66" s="80">
        <v>58</v>
      </c>
      <c r="E66" s="80">
        <v>60</v>
      </c>
      <c r="F66" s="80">
        <v>2</v>
      </c>
      <c r="G66" s="80">
        <v>0</v>
      </c>
      <c r="H66" s="80">
        <v>3.03</v>
      </c>
      <c r="I66" s="80">
        <v>15</v>
      </c>
      <c r="J66" s="80">
        <v>1.0900000000000001</v>
      </c>
      <c r="K66" s="80">
        <v>20</v>
      </c>
      <c r="L66" s="80">
        <v>50</v>
      </c>
      <c r="M66" s="80">
        <v>14</v>
      </c>
      <c r="N66" s="80">
        <v>6</v>
      </c>
      <c r="O66" s="80">
        <v>58</v>
      </c>
      <c r="P66" s="80">
        <v>3</v>
      </c>
      <c r="Q66" s="80">
        <v>3</v>
      </c>
    </row>
    <row r="67" spans="1:17" ht="15" thickBot="1" x14ac:dyDescent="0.35">
      <c r="A67" s="11">
        <v>82</v>
      </c>
      <c r="B67" s="47" t="s">
        <v>1791</v>
      </c>
      <c r="C67" s="46" t="str">
        <f>'DRAFT LIST'!F84</f>
        <v>Carlos Carrasco (CLE - SP) </v>
      </c>
      <c r="D67" s="79">
        <v>52</v>
      </c>
      <c r="E67" s="79">
        <v>62</v>
      </c>
      <c r="F67" s="79">
        <v>2</v>
      </c>
      <c r="G67" s="79">
        <v>0</v>
      </c>
      <c r="H67" s="79">
        <v>3.06</v>
      </c>
      <c r="I67" s="79">
        <v>20</v>
      </c>
      <c r="J67" s="79">
        <v>1.02</v>
      </c>
      <c r="K67" s="79">
        <v>18</v>
      </c>
      <c r="L67" s="79">
        <v>40</v>
      </c>
      <c r="M67" s="79">
        <v>13</v>
      </c>
      <c r="N67" s="79">
        <v>6</v>
      </c>
      <c r="O67" s="79">
        <v>52</v>
      </c>
      <c r="P67" s="79">
        <v>3</v>
      </c>
      <c r="Q67" s="79">
        <v>3</v>
      </c>
    </row>
    <row r="68" spans="1:17" ht="15" thickBot="1" x14ac:dyDescent="0.35">
      <c r="A68" s="11">
        <v>54</v>
      </c>
      <c r="B68" s="47" t="s">
        <v>1771</v>
      </c>
      <c r="C68" s="46" t="str">
        <f>'DRAFT LIST'!F56</f>
        <v>Jacob DeGrom (NYM - SP) </v>
      </c>
      <c r="D68" s="79">
        <v>67</v>
      </c>
      <c r="E68" s="79">
        <v>68</v>
      </c>
      <c r="F68" s="79">
        <v>2</v>
      </c>
      <c r="G68" s="79">
        <v>0</v>
      </c>
      <c r="H68" s="79">
        <v>3.09</v>
      </c>
      <c r="I68" s="79">
        <v>22</v>
      </c>
      <c r="J68" s="79">
        <v>1.1200000000000001</v>
      </c>
      <c r="K68" s="79">
        <v>23</v>
      </c>
      <c r="L68" s="79">
        <v>56</v>
      </c>
      <c r="M68" s="79">
        <v>19</v>
      </c>
      <c r="N68" s="79">
        <v>7</v>
      </c>
      <c r="O68" s="79">
        <v>66</v>
      </c>
      <c r="P68" s="79">
        <v>4</v>
      </c>
      <c r="Q68" s="79">
        <v>4</v>
      </c>
    </row>
    <row r="69" spans="1:17" ht="15" thickBot="1" x14ac:dyDescent="0.35">
      <c r="A69" s="11">
        <v>79</v>
      </c>
      <c r="B69" s="46" t="s">
        <v>1789</v>
      </c>
      <c r="C69" s="46" t="str">
        <f>'DRAFT LIST'!F81</f>
        <v>Zack Greinke (ARI - SP) </v>
      </c>
      <c r="D69" s="80">
        <v>61</v>
      </c>
      <c r="E69" s="80">
        <v>70</v>
      </c>
      <c r="F69" s="80">
        <v>2</v>
      </c>
      <c r="G69" s="80">
        <v>0</v>
      </c>
      <c r="H69" s="80">
        <v>3.15</v>
      </c>
      <c r="I69" s="80">
        <v>19</v>
      </c>
      <c r="J69" s="80">
        <v>1.1100000000000001</v>
      </c>
      <c r="K69" s="80">
        <v>22</v>
      </c>
      <c r="L69" s="80">
        <v>50</v>
      </c>
      <c r="M69" s="80">
        <v>19</v>
      </c>
      <c r="N69" s="80">
        <v>8</v>
      </c>
      <c r="O69" s="80">
        <v>64</v>
      </c>
      <c r="P69" s="80">
        <v>4</v>
      </c>
      <c r="Q69" s="80">
        <v>3</v>
      </c>
    </row>
    <row r="70" spans="1:17" ht="15" thickBot="1" x14ac:dyDescent="0.35">
      <c r="A70" s="11">
        <v>112</v>
      </c>
      <c r="B70" s="47" t="s">
        <v>1813</v>
      </c>
      <c r="C70" s="46">
        <f>'DRAFT LIST'!F114</f>
        <v>0</v>
      </c>
      <c r="D70" s="79">
        <v>55</v>
      </c>
      <c r="E70" s="79">
        <v>51</v>
      </c>
      <c r="F70" s="79">
        <v>2</v>
      </c>
      <c r="G70" s="79">
        <v>0</v>
      </c>
      <c r="H70" s="79">
        <v>3.25</v>
      </c>
      <c r="I70" s="79">
        <v>13</v>
      </c>
      <c r="J70" s="79">
        <v>1.18</v>
      </c>
      <c r="K70" s="79">
        <v>20</v>
      </c>
      <c r="L70" s="79">
        <v>49</v>
      </c>
      <c r="M70" s="79">
        <v>15</v>
      </c>
      <c r="N70" s="79">
        <v>5</v>
      </c>
      <c r="O70" s="79">
        <v>53</v>
      </c>
      <c r="P70" s="79">
        <v>3</v>
      </c>
      <c r="Q70" s="79">
        <v>3</v>
      </c>
    </row>
    <row r="71" spans="1:17" ht="15" thickBot="1" x14ac:dyDescent="0.35">
      <c r="A71" s="11">
        <v>119</v>
      </c>
      <c r="B71" s="46" t="s">
        <v>1819</v>
      </c>
      <c r="C71" s="46">
        <f>'DRAFT LIST'!F121</f>
        <v>0</v>
      </c>
      <c r="D71" s="80">
        <v>62</v>
      </c>
      <c r="E71" s="80">
        <v>63</v>
      </c>
      <c r="F71" s="80">
        <v>2</v>
      </c>
      <c r="G71" s="80">
        <v>0</v>
      </c>
      <c r="H71" s="80">
        <v>3.27</v>
      </c>
      <c r="I71" s="80">
        <v>3</v>
      </c>
      <c r="J71" s="80">
        <v>1.1499999999999999</v>
      </c>
      <c r="K71" s="80">
        <v>23</v>
      </c>
      <c r="L71" s="80">
        <v>53</v>
      </c>
      <c r="M71" s="80">
        <v>18</v>
      </c>
      <c r="N71" s="80">
        <v>8</v>
      </c>
      <c r="O71" s="80">
        <v>55</v>
      </c>
      <c r="P71" s="80">
        <v>4</v>
      </c>
      <c r="Q71" s="80">
        <v>3</v>
      </c>
    </row>
    <row r="72" spans="1:17" ht="15" thickBot="1" x14ac:dyDescent="0.35">
      <c r="A72" s="11">
        <v>195</v>
      </c>
      <c r="B72" s="46" t="s">
        <v>1873</v>
      </c>
      <c r="C72" s="46" t="str">
        <f>'DRAFT LIST'!F197</f>
        <v>Neftali Feliz (MIL - RP) </v>
      </c>
      <c r="D72" s="80">
        <v>52</v>
      </c>
      <c r="E72" s="80">
        <v>52</v>
      </c>
      <c r="F72" s="80">
        <v>2</v>
      </c>
      <c r="G72" s="80">
        <v>0</v>
      </c>
      <c r="H72" s="80">
        <v>3.28</v>
      </c>
      <c r="I72" s="80">
        <v>20</v>
      </c>
      <c r="J72" s="80">
        <v>1.22</v>
      </c>
      <c r="K72" s="80">
        <v>19</v>
      </c>
      <c r="L72" s="80">
        <v>46</v>
      </c>
      <c r="M72" s="80">
        <v>17</v>
      </c>
      <c r="N72" s="80">
        <v>6</v>
      </c>
      <c r="O72" s="80">
        <v>56</v>
      </c>
      <c r="P72" s="80">
        <v>3</v>
      </c>
      <c r="Q72" s="80">
        <v>3</v>
      </c>
    </row>
    <row r="73" spans="1:17" ht="15" thickBot="1" x14ac:dyDescent="0.35">
      <c r="A73" s="11">
        <v>118</v>
      </c>
      <c r="B73" s="47" t="s">
        <v>1818</v>
      </c>
      <c r="C73" s="46" t="str">
        <f>'DRAFT LIST'!F120</f>
        <v>Craig Kimbrel (BOS - RP) </v>
      </c>
      <c r="D73" s="79">
        <v>59</v>
      </c>
      <c r="E73" s="79">
        <v>71</v>
      </c>
      <c r="F73" s="79">
        <v>2</v>
      </c>
      <c r="G73" s="79">
        <v>0</v>
      </c>
      <c r="H73" s="79">
        <v>3.29</v>
      </c>
      <c r="I73" s="79">
        <v>20</v>
      </c>
      <c r="J73" s="79">
        <v>1.21</v>
      </c>
      <c r="K73" s="79">
        <v>21</v>
      </c>
      <c r="L73" s="79">
        <v>42</v>
      </c>
      <c r="M73" s="79">
        <v>28</v>
      </c>
      <c r="N73" s="79">
        <v>6</v>
      </c>
      <c r="O73" s="79">
        <v>59</v>
      </c>
      <c r="P73" s="79">
        <v>3</v>
      </c>
      <c r="Q73" s="79">
        <v>3</v>
      </c>
    </row>
    <row r="74" spans="1:17" ht="15" thickBot="1" x14ac:dyDescent="0.35">
      <c r="A74" s="11">
        <v>80</v>
      </c>
      <c r="B74" s="47" t="s">
        <v>1790</v>
      </c>
      <c r="C74" s="46">
        <f>'DRAFT LIST'!F82</f>
        <v>0</v>
      </c>
      <c r="D74" s="79">
        <v>69</v>
      </c>
      <c r="E74" s="79">
        <v>75</v>
      </c>
      <c r="F74" s="79">
        <v>2</v>
      </c>
      <c r="G74" s="79">
        <v>0</v>
      </c>
      <c r="H74" s="79">
        <v>3.42</v>
      </c>
      <c r="I74" s="79">
        <v>24</v>
      </c>
      <c r="J74" s="79">
        <v>1.23</v>
      </c>
      <c r="K74" s="79">
        <v>26</v>
      </c>
      <c r="L74" s="79">
        <v>58</v>
      </c>
      <c r="M74" s="79">
        <v>26</v>
      </c>
      <c r="N74" s="79">
        <v>6</v>
      </c>
      <c r="O74" s="79">
        <v>71</v>
      </c>
      <c r="P74" s="79">
        <v>3</v>
      </c>
      <c r="Q74" s="79">
        <v>3</v>
      </c>
    </row>
    <row r="75" spans="1:17" ht="15" thickBot="1" x14ac:dyDescent="0.35">
      <c r="A75" s="11">
        <v>120</v>
      </c>
      <c r="B75" s="47" t="s">
        <v>1820</v>
      </c>
      <c r="C75" s="46">
        <f>'DRAFT LIST'!F122</f>
        <v>0</v>
      </c>
      <c r="D75" s="79">
        <v>57</v>
      </c>
      <c r="E75" s="79">
        <v>59</v>
      </c>
      <c r="F75" s="79">
        <v>2</v>
      </c>
      <c r="G75" s="79">
        <v>0</v>
      </c>
      <c r="H75" s="79">
        <v>3.44</v>
      </c>
      <c r="I75" s="79">
        <v>12</v>
      </c>
      <c r="J75" s="79">
        <v>1.24</v>
      </c>
      <c r="K75" s="79">
        <v>22</v>
      </c>
      <c r="L75" s="79">
        <v>49</v>
      </c>
      <c r="M75" s="79">
        <v>21</v>
      </c>
      <c r="N75" s="79">
        <v>7</v>
      </c>
      <c r="O75" s="79">
        <v>57</v>
      </c>
      <c r="P75" s="79">
        <v>3</v>
      </c>
      <c r="Q75" s="79">
        <v>4</v>
      </c>
    </row>
    <row r="76" spans="1:17" ht="15" thickBot="1" x14ac:dyDescent="0.35">
      <c r="A76" s="11">
        <v>109</v>
      </c>
      <c r="B76" s="46" t="s">
        <v>1810</v>
      </c>
      <c r="C76" s="46" t="str">
        <f>'DRAFT LIST'!F111</f>
        <v>Roberto Osuna (TOR - RP) </v>
      </c>
      <c r="D76" s="80">
        <v>63</v>
      </c>
      <c r="E76" s="80">
        <v>72</v>
      </c>
      <c r="F76" s="80">
        <v>2</v>
      </c>
      <c r="G76" s="80">
        <v>0</v>
      </c>
      <c r="H76" s="80">
        <v>3.49</v>
      </c>
      <c r="I76" s="80">
        <v>23</v>
      </c>
      <c r="J76" s="80">
        <v>1.24</v>
      </c>
      <c r="K76" s="80">
        <v>25</v>
      </c>
      <c r="L76" s="80">
        <v>50</v>
      </c>
      <c r="M76" s="80">
        <v>29</v>
      </c>
      <c r="N76" s="80">
        <v>8</v>
      </c>
      <c r="O76" s="80">
        <v>68</v>
      </c>
      <c r="P76" s="80">
        <v>4</v>
      </c>
      <c r="Q76" s="80">
        <v>3</v>
      </c>
    </row>
    <row r="77" spans="1:17" ht="15" thickBot="1" x14ac:dyDescent="0.35">
      <c r="A77" s="11">
        <v>69</v>
      </c>
      <c r="B77" s="46" t="s">
        <v>1782</v>
      </c>
      <c r="C77" s="46">
        <f>'DRAFT LIST'!F71</f>
        <v>0</v>
      </c>
      <c r="D77" s="80">
        <v>57</v>
      </c>
      <c r="E77" s="80">
        <v>55</v>
      </c>
      <c r="F77" s="80">
        <v>2</v>
      </c>
      <c r="G77" s="80">
        <v>0</v>
      </c>
      <c r="H77" s="80">
        <v>3.52</v>
      </c>
      <c r="I77" s="80">
        <v>13</v>
      </c>
      <c r="J77" s="80">
        <v>1.25</v>
      </c>
      <c r="K77" s="80">
        <v>22</v>
      </c>
      <c r="L77" s="80">
        <v>51</v>
      </c>
      <c r="M77" s="80">
        <v>20</v>
      </c>
      <c r="N77" s="80">
        <v>7</v>
      </c>
      <c r="O77" s="80">
        <v>57</v>
      </c>
      <c r="P77" s="80">
        <v>3</v>
      </c>
      <c r="Q77" s="80">
        <v>3</v>
      </c>
    </row>
    <row r="78" spans="1:17" ht="15" thickBot="1" x14ac:dyDescent="0.35">
      <c r="A78" s="11">
        <v>151</v>
      </c>
      <c r="B78" s="46" t="s">
        <v>1842</v>
      </c>
      <c r="C78" s="46" t="str">
        <f>'DRAFT LIST'!F153</f>
        <v>Michael Fulmer (DET - SP) </v>
      </c>
      <c r="D78" s="80">
        <v>50</v>
      </c>
      <c r="E78" s="80">
        <v>48</v>
      </c>
      <c r="F78" s="80">
        <v>2</v>
      </c>
      <c r="G78" s="80">
        <v>0</v>
      </c>
      <c r="H78" s="80">
        <v>3.56</v>
      </c>
      <c r="I78" s="80">
        <v>19</v>
      </c>
      <c r="J78" s="80">
        <v>1.1100000000000001</v>
      </c>
      <c r="K78" s="80">
        <v>20</v>
      </c>
      <c r="L78" s="80">
        <v>43</v>
      </c>
      <c r="M78" s="80">
        <v>12</v>
      </c>
      <c r="N78" s="80">
        <v>7</v>
      </c>
      <c r="O78" s="80">
        <v>58</v>
      </c>
      <c r="P78" s="80">
        <v>3</v>
      </c>
      <c r="Q78" s="80">
        <v>3</v>
      </c>
    </row>
    <row r="79" spans="1:17" ht="15" thickBot="1" x14ac:dyDescent="0.35">
      <c r="A79" s="11">
        <v>145</v>
      </c>
      <c r="B79" s="46" t="s">
        <v>1836</v>
      </c>
      <c r="C79" s="46" t="str">
        <f>'DRAFT LIST'!F147</f>
        <v>Shawn Kelley (WSH - RP) </v>
      </c>
      <c r="D79" s="80">
        <v>62</v>
      </c>
      <c r="E79" s="80">
        <v>58</v>
      </c>
      <c r="F79" s="80">
        <v>2</v>
      </c>
      <c r="G79" s="80">
        <v>0</v>
      </c>
      <c r="H79" s="80">
        <v>3.59</v>
      </c>
      <c r="I79" s="80">
        <v>21</v>
      </c>
      <c r="J79" s="80">
        <v>1.29</v>
      </c>
      <c r="K79" s="80">
        <v>25</v>
      </c>
      <c r="L79" s="80">
        <v>57</v>
      </c>
      <c r="M79" s="80">
        <v>23</v>
      </c>
      <c r="N79" s="80">
        <v>8</v>
      </c>
      <c r="O79" s="80">
        <v>65</v>
      </c>
      <c r="P79" s="80">
        <v>3</v>
      </c>
      <c r="Q79" s="80">
        <v>3</v>
      </c>
    </row>
    <row r="80" spans="1:17" ht="15" thickBot="1" x14ac:dyDescent="0.35">
      <c r="A80" s="11">
        <v>128</v>
      </c>
      <c r="B80" s="47" t="s">
        <v>1824</v>
      </c>
      <c r="C80" s="46">
        <f>'DRAFT LIST'!F130</f>
        <v>0</v>
      </c>
      <c r="D80" s="79">
        <v>58</v>
      </c>
      <c r="E80" s="79">
        <v>61</v>
      </c>
      <c r="F80" s="79">
        <v>2</v>
      </c>
      <c r="G80" s="79">
        <v>0</v>
      </c>
      <c r="H80" s="79">
        <v>3.6</v>
      </c>
      <c r="I80" s="79">
        <v>24</v>
      </c>
      <c r="J80" s="79">
        <v>1.27</v>
      </c>
      <c r="K80" s="79">
        <v>23</v>
      </c>
      <c r="L80" s="79">
        <v>53</v>
      </c>
      <c r="M80" s="79">
        <v>21</v>
      </c>
      <c r="N80" s="79">
        <v>6</v>
      </c>
      <c r="O80" s="79">
        <v>63</v>
      </c>
      <c r="P80" s="79">
        <v>3</v>
      </c>
      <c r="Q80" s="79">
        <v>3</v>
      </c>
    </row>
    <row r="81" spans="1:17" ht="15" thickBot="1" x14ac:dyDescent="0.35">
      <c r="A81" s="11">
        <v>241</v>
      </c>
      <c r="B81" s="46" t="s">
        <v>1906</v>
      </c>
      <c r="C81" s="46">
        <f>'DRAFT LIST'!F243</f>
        <v>0</v>
      </c>
      <c r="D81" s="80">
        <v>63</v>
      </c>
      <c r="E81" s="80">
        <v>65</v>
      </c>
      <c r="F81" s="80">
        <v>2</v>
      </c>
      <c r="G81" s="80">
        <v>0</v>
      </c>
      <c r="H81" s="80">
        <v>3.6</v>
      </c>
      <c r="I81" s="80">
        <v>15</v>
      </c>
      <c r="J81" s="80">
        <v>1.22</v>
      </c>
      <c r="K81" s="80">
        <v>25</v>
      </c>
      <c r="L81" s="80">
        <v>58</v>
      </c>
      <c r="M81" s="80">
        <v>19</v>
      </c>
      <c r="N81" s="80">
        <v>8</v>
      </c>
      <c r="O81" s="80">
        <v>62</v>
      </c>
      <c r="P81" s="80">
        <v>3</v>
      </c>
      <c r="Q81" s="80">
        <v>3</v>
      </c>
    </row>
    <row r="82" spans="1:17" ht="15" thickBot="1" x14ac:dyDescent="0.35">
      <c r="A82" s="11">
        <v>158</v>
      </c>
      <c r="B82" s="47" t="s">
        <v>1845</v>
      </c>
      <c r="C82" s="46" t="str">
        <f>'DRAFT LIST'!F160</f>
        <v>Tony Watson (PIT - RP) </v>
      </c>
      <c r="D82" s="79">
        <v>57</v>
      </c>
      <c r="E82" s="79">
        <v>58</v>
      </c>
      <c r="F82" s="79">
        <v>2</v>
      </c>
      <c r="G82" s="79">
        <v>0</v>
      </c>
      <c r="H82" s="79">
        <v>3.63</v>
      </c>
      <c r="I82" s="79">
        <v>5</v>
      </c>
      <c r="J82" s="79">
        <v>1.27</v>
      </c>
      <c r="K82" s="79">
        <v>23</v>
      </c>
      <c r="L82" s="79">
        <v>54</v>
      </c>
      <c r="M82" s="79">
        <v>19</v>
      </c>
      <c r="N82" s="79">
        <v>7</v>
      </c>
      <c r="O82" s="79">
        <v>58</v>
      </c>
      <c r="P82" s="79">
        <v>3</v>
      </c>
      <c r="Q82" s="79">
        <v>3</v>
      </c>
    </row>
    <row r="83" spans="1:17" ht="15" thickBot="1" x14ac:dyDescent="0.35">
      <c r="A83" s="11">
        <v>201</v>
      </c>
      <c r="B83" s="46" t="s">
        <v>1876</v>
      </c>
      <c r="C83" s="46">
        <f>'DRAFT LIST'!F203</f>
        <v>0</v>
      </c>
      <c r="D83" s="80">
        <v>51</v>
      </c>
      <c r="E83" s="80">
        <v>50</v>
      </c>
      <c r="F83" s="80">
        <v>2</v>
      </c>
      <c r="G83" s="80">
        <v>0</v>
      </c>
      <c r="H83" s="80">
        <v>3.72</v>
      </c>
      <c r="I83" s="80">
        <v>16</v>
      </c>
      <c r="J83" s="80">
        <v>1.2</v>
      </c>
      <c r="K83" s="80">
        <v>21</v>
      </c>
      <c r="L83" s="80">
        <v>47</v>
      </c>
      <c r="M83" s="80">
        <v>15</v>
      </c>
      <c r="N83" s="80">
        <v>8</v>
      </c>
      <c r="O83" s="80">
        <v>56</v>
      </c>
      <c r="P83" s="80">
        <v>3</v>
      </c>
      <c r="Q83" s="80">
        <v>3</v>
      </c>
    </row>
    <row r="84" spans="1:17" ht="15" thickBot="1" x14ac:dyDescent="0.35">
      <c r="A84" s="11">
        <v>73</v>
      </c>
      <c r="B84" s="46" t="s">
        <v>1785</v>
      </c>
      <c r="C84" s="46" t="str">
        <f>'DRAFT LIST'!F75</f>
        <v>Carlos Martinez (STL - SP) </v>
      </c>
      <c r="D84" s="80">
        <v>52</v>
      </c>
      <c r="E84" s="80">
        <v>52</v>
      </c>
      <c r="F84" s="80">
        <v>2</v>
      </c>
      <c r="G84" s="80">
        <v>0</v>
      </c>
      <c r="H84" s="80">
        <v>3.78</v>
      </c>
      <c r="I84" s="80">
        <v>14</v>
      </c>
      <c r="J84" s="80">
        <v>1.43</v>
      </c>
      <c r="K84" s="80">
        <v>22</v>
      </c>
      <c r="L84" s="80">
        <v>44</v>
      </c>
      <c r="M84" s="80">
        <v>30</v>
      </c>
      <c r="N84" s="80">
        <v>6</v>
      </c>
      <c r="O84" s="80">
        <v>60</v>
      </c>
      <c r="P84" s="80">
        <v>3</v>
      </c>
      <c r="Q84" s="80">
        <v>3</v>
      </c>
    </row>
    <row r="85" spans="1:17" ht="15" thickBot="1" x14ac:dyDescent="0.35">
      <c r="A85" s="11">
        <v>88</v>
      </c>
      <c r="B85" s="47" t="s">
        <v>1794</v>
      </c>
      <c r="C85" s="46">
        <f>'DRAFT LIST'!F90</f>
        <v>0</v>
      </c>
      <c r="D85" s="79">
        <v>51</v>
      </c>
      <c r="E85" s="79">
        <v>50</v>
      </c>
      <c r="F85" s="79">
        <v>2</v>
      </c>
      <c r="G85" s="79">
        <v>0</v>
      </c>
      <c r="H85" s="79">
        <v>3.8</v>
      </c>
      <c r="I85" s="79">
        <v>14</v>
      </c>
      <c r="J85" s="79">
        <v>1.21</v>
      </c>
      <c r="K85" s="79">
        <v>21</v>
      </c>
      <c r="L85" s="79">
        <v>46</v>
      </c>
      <c r="M85" s="79">
        <v>16</v>
      </c>
      <c r="N85" s="79">
        <v>7</v>
      </c>
      <c r="O85" s="79">
        <v>54</v>
      </c>
      <c r="P85" s="79">
        <v>3</v>
      </c>
      <c r="Q85" s="79">
        <v>2</v>
      </c>
    </row>
    <row r="86" spans="1:17" ht="15" thickBot="1" x14ac:dyDescent="0.35">
      <c r="A86" s="11">
        <v>165</v>
      </c>
      <c r="B86" s="46" t="s">
        <v>1850</v>
      </c>
      <c r="C86" s="46">
        <f>'DRAFT LIST'!F167</f>
        <v>0</v>
      </c>
      <c r="D86" s="80">
        <v>70</v>
      </c>
      <c r="E86" s="80">
        <v>66</v>
      </c>
      <c r="F86" s="80">
        <v>2</v>
      </c>
      <c r="G86" s="80">
        <v>0</v>
      </c>
      <c r="H86" s="80">
        <v>3.81</v>
      </c>
      <c r="I86" s="80">
        <v>15</v>
      </c>
      <c r="J86" s="80">
        <v>1.3</v>
      </c>
      <c r="K86" s="80">
        <v>30</v>
      </c>
      <c r="L86" s="80">
        <v>65</v>
      </c>
      <c r="M86" s="80">
        <v>26</v>
      </c>
      <c r="N86" s="80">
        <v>9</v>
      </c>
      <c r="O86" s="80">
        <v>66</v>
      </c>
      <c r="P86" s="80">
        <v>4</v>
      </c>
      <c r="Q86" s="80">
        <v>4</v>
      </c>
    </row>
    <row r="87" spans="1:17" ht="15" thickBot="1" x14ac:dyDescent="0.35">
      <c r="A87" s="11">
        <v>111</v>
      </c>
      <c r="B87" s="46" t="s">
        <v>1812</v>
      </c>
      <c r="C87" s="46">
        <f>'DRAFT LIST'!F113</f>
        <v>0</v>
      </c>
      <c r="D87" s="80">
        <v>47</v>
      </c>
      <c r="E87" s="80">
        <v>54</v>
      </c>
      <c r="F87" s="80">
        <v>2</v>
      </c>
      <c r="G87" s="80">
        <v>0</v>
      </c>
      <c r="H87" s="80">
        <v>3.96</v>
      </c>
      <c r="I87" s="80">
        <v>7</v>
      </c>
      <c r="J87" s="80">
        <v>1.33</v>
      </c>
      <c r="K87" s="80">
        <v>21</v>
      </c>
      <c r="L87" s="80">
        <v>40</v>
      </c>
      <c r="M87" s="80">
        <v>22</v>
      </c>
      <c r="N87" s="80">
        <v>6</v>
      </c>
      <c r="O87" s="80">
        <v>45</v>
      </c>
      <c r="P87" s="80">
        <v>3</v>
      </c>
      <c r="Q87" s="80">
        <v>2</v>
      </c>
    </row>
    <row r="88" spans="1:17" ht="15" thickBot="1" x14ac:dyDescent="0.35">
      <c r="A88" s="11">
        <v>78</v>
      </c>
      <c r="B88" s="47" t="s">
        <v>1788</v>
      </c>
      <c r="C88" s="46">
        <f>'DRAFT LIST'!F80</f>
        <v>0</v>
      </c>
      <c r="D88" s="79">
        <v>60</v>
      </c>
      <c r="E88" s="79">
        <v>58</v>
      </c>
      <c r="F88" s="79">
        <v>2</v>
      </c>
      <c r="G88" s="79">
        <v>0</v>
      </c>
      <c r="H88" s="79">
        <v>4.03</v>
      </c>
      <c r="I88" s="79">
        <v>18</v>
      </c>
      <c r="J88" s="79">
        <v>1.35</v>
      </c>
      <c r="K88" s="79">
        <v>27</v>
      </c>
      <c r="L88" s="79">
        <v>59</v>
      </c>
      <c r="M88" s="79">
        <v>22</v>
      </c>
      <c r="N88" s="79">
        <v>6</v>
      </c>
      <c r="O88" s="79">
        <v>62</v>
      </c>
      <c r="P88" s="79">
        <v>3</v>
      </c>
      <c r="Q88" s="79">
        <v>3</v>
      </c>
    </row>
    <row r="89" spans="1:17" ht="15" thickBot="1" x14ac:dyDescent="0.35">
      <c r="A89" s="11">
        <v>363</v>
      </c>
      <c r="B89" s="46" t="s">
        <v>1988</v>
      </c>
      <c r="C89" s="46">
        <f>'DRAFT LIST'!F365</f>
        <v>0</v>
      </c>
      <c r="D89" s="80">
        <v>42</v>
      </c>
      <c r="E89" s="80">
        <v>37</v>
      </c>
      <c r="F89" s="80">
        <v>2</v>
      </c>
      <c r="G89" s="80">
        <v>0</v>
      </c>
      <c r="H89" s="80">
        <v>4.28</v>
      </c>
      <c r="I89" s="80">
        <v>5</v>
      </c>
      <c r="J89" s="80">
        <v>1.45</v>
      </c>
      <c r="K89" s="80">
        <v>20</v>
      </c>
      <c r="L89" s="80">
        <v>42</v>
      </c>
      <c r="M89" s="80">
        <v>20</v>
      </c>
      <c r="N89" s="80">
        <v>5</v>
      </c>
      <c r="O89" s="80">
        <v>34</v>
      </c>
      <c r="P89" s="80">
        <v>3</v>
      </c>
      <c r="Q89" s="80">
        <v>3</v>
      </c>
    </row>
    <row r="90" spans="1:17" ht="15" thickBot="1" x14ac:dyDescent="0.35">
      <c r="A90" s="11">
        <v>142</v>
      </c>
      <c r="B90" s="47" t="s">
        <v>1834</v>
      </c>
      <c r="C90" s="46" t="str">
        <f>'DRAFT LIST'!F144</f>
        <v>Dellin Betances (NYY - RP) </v>
      </c>
      <c r="D90" s="79">
        <v>54</v>
      </c>
      <c r="E90" s="79">
        <v>56</v>
      </c>
      <c r="F90" s="79">
        <v>2</v>
      </c>
      <c r="G90" s="79">
        <v>0</v>
      </c>
      <c r="H90" s="79">
        <v>4.3</v>
      </c>
      <c r="I90" s="79">
        <v>9</v>
      </c>
      <c r="J90" s="79">
        <v>1.43</v>
      </c>
      <c r="K90" s="79">
        <v>26</v>
      </c>
      <c r="L90" s="79">
        <v>53</v>
      </c>
      <c r="M90" s="79">
        <v>24</v>
      </c>
      <c r="N90" s="79">
        <v>7</v>
      </c>
      <c r="O90" s="79">
        <v>58</v>
      </c>
      <c r="P90" s="79">
        <v>3</v>
      </c>
      <c r="Q90" s="79">
        <v>3</v>
      </c>
    </row>
    <row r="91" spans="1:17" ht="15" thickBot="1" x14ac:dyDescent="0.35">
      <c r="A91" s="11">
        <v>178</v>
      </c>
      <c r="B91" s="47" t="s">
        <v>1509</v>
      </c>
      <c r="C91" s="46">
        <f>'DRAFT LIST'!F180</f>
        <v>0</v>
      </c>
      <c r="D91" s="79">
        <v>69</v>
      </c>
      <c r="E91" s="79">
        <v>64</v>
      </c>
      <c r="F91" s="79">
        <v>2</v>
      </c>
      <c r="G91" s="79">
        <v>1</v>
      </c>
      <c r="H91" s="79">
        <v>4.3099999999999996</v>
      </c>
      <c r="I91" s="79">
        <v>0</v>
      </c>
      <c r="J91" s="79">
        <v>1.44</v>
      </c>
      <c r="K91" s="79">
        <v>33</v>
      </c>
      <c r="L91" s="79">
        <v>67</v>
      </c>
      <c r="M91" s="79">
        <v>33</v>
      </c>
      <c r="N91" s="79">
        <v>12</v>
      </c>
      <c r="O91" s="79">
        <v>12</v>
      </c>
      <c r="P91" s="79">
        <v>3</v>
      </c>
      <c r="Q91" s="79">
        <v>4</v>
      </c>
    </row>
    <row r="92" spans="1:17" ht="15" thickBot="1" x14ac:dyDescent="0.35">
      <c r="A92" s="11">
        <v>264</v>
      </c>
      <c r="B92" s="47" t="s">
        <v>1917</v>
      </c>
      <c r="C92" s="46">
        <f>'DRAFT LIST'!F266</f>
        <v>0</v>
      </c>
      <c r="D92" s="79">
        <v>58</v>
      </c>
      <c r="E92" s="79">
        <v>65</v>
      </c>
      <c r="F92" s="79">
        <v>2</v>
      </c>
      <c r="G92" s="79">
        <v>0</v>
      </c>
      <c r="H92" s="79">
        <v>4.4800000000000004</v>
      </c>
      <c r="I92" s="79">
        <v>7</v>
      </c>
      <c r="J92" s="79">
        <v>1.47</v>
      </c>
      <c r="K92" s="79">
        <v>29</v>
      </c>
      <c r="L92" s="79">
        <v>54</v>
      </c>
      <c r="M92" s="79">
        <v>31</v>
      </c>
      <c r="N92" s="79">
        <v>7</v>
      </c>
      <c r="O92" s="79">
        <v>55</v>
      </c>
      <c r="P92" s="79">
        <v>3</v>
      </c>
      <c r="Q92" s="79">
        <v>3</v>
      </c>
    </row>
    <row r="93" spans="1:17" ht="15" thickBot="1" x14ac:dyDescent="0.35">
      <c r="A93" s="11">
        <v>561</v>
      </c>
      <c r="B93" s="46" t="s">
        <v>2150</v>
      </c>
      <c r="C93" s="46">
        <f>'DRAFT LIST'!F563</f>
        <v>0</v>
      </c>
      <c r="D93" s="80">
        <v>105</v>
      </c>
      <c r="E93" s="80">
        <v>66</v>
      </c>
      <c r="F93" s="80">
        <v>2</v>
      </c>
      <c r="G93" s="80">
        <v>0</v>
      </c>
      <c r="H93" s="80">
        <v>5.04</v>
      </c>
      <c r="I93" s="80">
        <v>0</v>
      </c>
      <c r="J93" s="80">
        <v>1.59</v>
      </c>
      <c r="K93" s="80">
        <v>59</v>
      </c>
      <c r="L93" s="80">
        <v>127</v>
      </c>
      <c r="M93" s="80">
        <v>41</v>
      </c>
      <c r="N93" s="80">
        <v>15</v>
      </c>
      <c r="O93" s="80">
        <v>18</v>
      </c>
      <c r="P93" s="80">
        <v>8</v>
      </c>
      <c r="Q93" s="80">
        <v>8</v>
      </c>
    </row>
    <row r="94" spans="1:17" ht="15" thickBot="1" x14ac:dyDescent="0.35">
      <c r="A94" s="11">
        <v>66</v>
      </c>
      <c r="B94" s="47" t="s">
        <v>1779</v>
      </c>
      <c r="C94" s="46">
        <f>'DRAFT LIST'!F68</f>
        <v>0</v>
      </c>
      <c r="D94" s="79">
        <v>58</v>
      </c>
      <c r="E94" s="79">
        <v>73</v>
      </c>
      <c r="F94" s="79">
        <v>1</v>
      </c>
      <c r="G94" s="79">
        <v>0</v>
      </c>
      <c r="H94" s="79">
        <v>2.91</v>
      </c>
      <c r="I94" s="79">
        <v>15</v>
      </c>
      <c r="J94" s="79">
        <v>1.08</v>
      </c>
      <c r="K94" s="79">
        <v>19</v>
      </c>
      <c r="L94" s="79">
        <v>45</v>
      </c>
      <c r="M94" s="79">
        <v>17</v>
      </c>
      <c r="N94" s="79">
        <v>8</v>
      </c>
      <c r="O94" s="79">
        <v>59</v>
      </c>
      <c r="P94" s="79">
        <v>3</v>
      </c>
      <c r="Q94" s="79">
        <v>2</v>
      </c>
    </row>
    <row r="95" spans="1:17" ht="15" thickBot="1" x14ac:dyDescent="0.35">
      <c r="A95" s="11">
        <v>93</v>
      </c>
      <c r="B95" s="46" t="s">
        <v>1798</v>
      </c>
      <c r="C95" s="46" t="str">
        <f>'DRAFT LIST'!F95</f>
        <v>Masahiro Tanaka (NYY - SP) </v>
      </c>
      <c r="D95" s="80">
        <v>54</v>
      </c>
      <c r="E95" s="80">
        <v>64</v>
      </c>
      <c r="F95" s="80">
        <v>1</v>
      </c>
      <c r="G95" s="80">
        <v>0</v>
      </c>
      <c r="H95" s="80">
        <v>2.96</v>
      </c>
      <c r="I95" s="80">
        <v>20</v>
      </c>
      <c r="J95" s="80">
        <v>1.0900000000000001</v>
      </c>
      <c r="K95" s="80">
        <v>18</v>
      </c>
      <c r="L95" s="80">
        <v>38</v>
      </c>
      <c r="M95" s="80">
        <v>21</v>
      </c>
      <c r="N95" s="80">
        <v>5</v>
      </c>
      <c r="O95" s="80">
        <v>55</v>
      </c>
      <c r="P95" s="80">
        <v>3</v>
      </c>
      <c r="Q95" s="80">
        <v>3</v>
      </c>
    </row>
    <row r="96" spans="1:17" ht="15" thickBot="1" x14ac:dyDescent="0.35">
      <c r="A96" s="11">
        <v>103</v>
      </c>
      <c r="B96" s="46" t="s">
        <v>1806</v>
      </c>
      <c r="C96" s="46" t="str">
        <f>'DRAFT LIST'!F105</f>
        <v>Seung-Hwan Oh (STL - RP) </v>
      </c>
      <c r="D96" s="80">
        <v>51</v>
      </c>
      <c r="E96" s="80">
        <v>62</v>
      </c>
      <c r="F96" s="80">
        <v>1</v>
      </c>
      <c r="G96" s="80">
        <v>0</v>
      </c>
      <c r="H96" s="80">
        <v>2.96</v>
      </c>
      <c r="I96" s="80">
        <v>10</v>
      </c>
      <c r="J96" s="80">
        <v>1.1499999999999999</v>
      </c>
      <c r="K96" s="80">
        <v>17</v>
      </c>
      <c r="L96" s="80">
        <v>43</v>
      </c>
      <c r="M96" s="80">
        <v>15</v>
      </c>
      <c r="N96" s="80">
        <v>5</v>
      </c>
      <c r="O96" s="80">
        <v>56</v>
      </c>
      <c r="P96" s="80">
        <v>3</v>
      </c>
      <c r="Q96" s="80">
        <v>3</v>
      </c>
    </row>
    <row r="97" spans="1:17" ht="17.399999999999999" thickBot="1" x14ac:dyDescent="0.35">
      <c r="A97" s="11">
        <v>134</v>
      </c>
      <c r="B97" s="47" t="s">
        <v>1828</v>
      </c>
      <c r="C97" s="46" t="str">
        <f>'DRAFT LIST'!F136</f>
        <v>Lance McCullers (HOU - SP) DL15 </v>
      </c>
      <c r="D97" s="79">
        <v>35</v>
      </c>
      <c r="E97" s="79">
        <v>37</v>
      </c>
      <c r="F97" s="79">
        <v>1</v>
      </c>
      <c r="G97" s="79">
        <v>0</v>
      </c>
      <c r="H97" s="79">
        <v>3.1</v>
      </c>
      <c r="I97" s="79">
        <v>16</v>
      </c>
      <c r="J97" s="79">
        <v>1.28</v>
      </c>
      <c r="K97" s="79">
        <v>12</v>
      </c>
      <c r="L97" s="79">
        <v>30</v>
      </c>
      <c r="M97" s="79">
        <v>15</v>
      </c>
      <c r="N97" s="79">
        <v>4</v>
      </c>
      <c r="O97" s="79">
        <v>48</v>
      </c>
      <c r="P97" s="79">
        <v>2</v>
      </c>
      <c r="Q97" s="79">
        <v>1</v>
      </c>
    </row>
    <row r="98" spans="1:17" ht="15" thickBot="1" x14ac:dyDescent="0.35">
      <c r="A98" s="11">
        <v>58</v>
      </c>
      <c r="B98" s="47" t="s">
        <v>1773</v>
      </c>
      <c r="C98" s="46" t="str">
        <f>'DRAFT LIST'!F60</f>
        <v>Yu Darvish (TEX - SP) </v>
      </c>
      <c r="D98" s="79">
        <v>69</v>
      </c>
      <c r="E98" s="79">
        <v>78</v>
      </c>
      <c r="F98" s="79">
        <v>1</v>
      </c>
      <c r="G98" s="79">
        <v>0</v>
      </c>
      <c r="H98" s="79">
        <v>3.14</v>
      </c>
      <c r="I98" s="79">
        <v>22</v>
      </c>
      <c r="J98" s="79">
        <v>1.2</v>
      </c>
      <c r="K98" s="79">
        <v>24</v>
      </c>
      <c r="L98" s="79">
        <v>56</v>
      </c>
      <c r="M98" s="79">
        <v>27</v>
      </c>
      <c r="N98" s="79">
        <v>9</v>
      </c>
      <c r="O98" s="79">
        <v>64</v>
      </c>
      <c r="P98" s="79">
        <v>5</v>
      </c>
      <c r="Q98" s="79">
        <v>4</v>
      </c>
    </row>
    <row r="99" spans="1:17" ht="15" thickBot="1" x14ac:dyDescent="0.35">
      <c r="A99" s="11">
        <v>95</v>
      </c>
      <c r="B99" s="46" t="s">
        <v>1800</v>
      </c>
      <c r="C99" s="46" t="str">
        <f>'DRAFT LIST'!F97</f>
        <v>Rick Porcello (BOS - SP) </v>
      </c>
      <c r="D99" s="80">
        <v>69</v>
      </c>
      <c r="E99" s="80">
        <v>84</v>
      </c>
      <c r="F99" s="80">
        <v>1</v>
      </c>
      <c r="G99" s="80">
        <v>0</v>
      </c>
      <c r="H99" s="80">
        <v>3.14</v>
      </c>
      <c r="I99" s="80">
        <v>13</v>
      </c>
      <c r="J99" s="80">
        <v>1.21</v>
      </c>
      <c r="K99" s="80">
        <v>24</v>
      </c>
      <c r="L99" s="80">
        <v>55</v>
      </c>
      <c r="M99" s="80">
        <v>29</v>
      </c>
      <c r="N99" s="80">
        <v>7</v>
      </c>
      <c r="O99" s="80">
        <v>63</v>
      </c>
      <c r="P99" s="80">
        <v>4</v>
      </c>
      <c r="Q99" s="80">
        <v>3</v>
      </c>
    </row>
    <row r="100" spans="1:17" ht="15" thickBot="1" x14ac:dyDescent="0.35">
      <c r="A100" s="11">
        <v>136</v>
      </c>
      <c r="B100" s="47" t="s">
        <v>1830</v>
      </c>
      <c r="C100" s="46" t="str">
        <f>'DRAFT LIST'!F138</f>
        <v>Aaron Sanchez (TOR - SP) </v>
      </c>
      <c r="D100" s="79">
        <v>36</v>
      </c>
      <c r="E100" s="79">
        <v>41</v>
      </c>
      <c r="F100" s="79">
        <v>1</v>
      </c>
      <c r="G100" s="79">
        <v>0</v>
      </c>
      <c r="H100" s="79">
        <v>3.19</v>
      </c>
      <c r="I100" s="79">
        <v>8</v>
      </c>
      <c r="J100" s="79">
        <v>1.2</v>
      </c>
      <c r="K100" s="79">
        <v>13</v>
      </c>
      <c r="L100" s="79">
        <v>31</v>
      </c>
      <c r="M100" s="79">
        <v>13</v>
      </c>
      <c r="N100" s="79">
        <v>3</v>
      </c>
      <c r="O100" s="79">
        <v>40</v>
      </c>
      <c r="P100" s="79">
        <v>2</v>
      </c>
      <c r="Q100" s="79">
        <v>1</v>
      </c>
    </row>
    <row r="101" spans="1:17" ht="15" thickBot="1" x14ac:dyDescent="0.35">
      <c r="A101" s="11">
        <v>76</v>
      </c>
      <c r="B101" s="47" t="s">
        <v>1786</v>
      </c>
      <c r="C101" s="46" t="str">
        <f>'DRAFT LIST'!F78</f>
        <v>Kenley Jansen (LAD - RP) </v>
      </c>
      <c r="D101" s="79">
        <v>63</v>
      </c>
      <c r="E101" s="79">
        <v>77</v>
      </c>
      <c r="F101" s="79">
        <v>1</v>
      </c>
      <c r="G101" s="79">
        <v>0</v>
      </c>
      <c r="H101" s="79">
        <v>3.27</v>
      </c>
      <c r="I101" s="79">
        <v>7</v>
      </c>
      <c r="J101" s="79">
        <v>1.44</v>
      </c>
      <c r="K101" s="79">
        <v>23</v>
      </c>
      <c r="L101" s="79">
        <v>59</v>
      </c>
      <c r="M101" s="79">
        <v>32</v>
      </c>
      <c r="N101" s="79">
        <v>5</v>
      </c>
      <c r="O101" s="79">
        <v>52</v>
      </c>
      <c r="P101" s="79">
        <v>3</v>
      </c>
      <c r="Q101" s="79">
        <v>4</v>
      </c>
    </row>
    <row r="102" spans="1:17" ht="15" thickBot="1" x14ac:dyDescent="0.35">
      <c r="A102" s="11">
        <v>262</v>
      </c>
      <c r="B102" s="47" t="s">
        <v>1915</v>
      </c>
      <c r="C102" s="46">
        <f>'DRAFT LIST'!F264</f>
        <v>0</v>
      </c>
      <c r="D102" s="79">
        <v>55</v>
      </c>
      <c r="E102" s="79">
        <v>58</v>
      </c>
      <c r="F102" s="79">
        <v>1</v>
      </c>
      <c r="G102" s="79">
        <v>0</v>
      </c>
      <c r="H102" s="79">
        <v>3.27</v>
      </c>
      <c r="I102" s="79">
        <v>9</v>
      </c>
      <c r="J102" s="79">
        <v>1.29</v>
      </c>
      <c r="K102" s="79">
        <v>20</v>
      </c>
      <c r="L102" s="79">
        <v>49</v>
      </c>
      <c r="M102" s="79">
        <v>23</v>
      </c>
      <c r="N102" s="79">
        <v>5</v>
      </c>
      <c r="O102" s="79">
        <v>49</v>
      </c>
      <c r="P102" s="79">
        <v>3</v>
      </c>
      <c r="Q102" s="79">
        <v>3</v>
      </c>
    </row>
    <row r="103" spans="1:17" ht="15" thickBot="1" x14ac:dyDescent="0.35">
      <c r="A103" s="11">
        <v>254</v>
      </c>
      <c r="B103" s="47" t="s">
        <v>1912</v>
      </c>
      <c r="C103" s="46">
        <f>'DRAFT LIST'!F256</f>
        <v>0</v>
      </c>
      <c r="D103" s="79">
        <v>36</v>
      </c>
      <c r="E103" s="79">
        <v>40</v>
      </c>
      <c r="F103" s="79">
        <v>1</v>
      </c>
      <c r="G103" s="79">
        <v>0</v>
      </c>
      <c r="H103" s="79">
        <v>3.32</v>
      </c>
      <c r="I103" s="79">
        <v>7</v>
      </c>
      <c r="J103" s="79">
        <v>1.21</v>
      </c>
      <c r="K103" s="79">
        <v>13</v>
      </c>
      <c r="L103" s="79">
        <v>31</v>
      </c>
      <c r="M103" s="79">
        <v>13</v>
      </c>
      <c r="N103" s="79">
        <v>3</v>
      </c>
      <c r="O103" s="79">
        <v>43</v>
      </c>
      <c r="P103" s="79">
        <v>2</v>
      </c>
      <c r="Q103" s="79">
        <v>2</v>
      </c>
    </row>
    <row r="104" spans="1:17" ht="15" thickBot="1" x14ac:dyDescent="0.35">
      <c r="A104" s="11">
        <v>101</v>
      </c>
      <c r="B104" s="46" t="s">
        <v>1805</v>
      </c>
      <c r="C104" s="46" t="str">
        <f>'DRAFT LIST'!F103</f>
        <v>Mark Melancon (SF - RP) </v>
      </c>
      <c r="D104" s="80">
        <v>64</v>
      </c>
      <c r="E104" s="80">
        <v>71</v>
      </c>
      <c r="F104" s="80">
        <v>1</v>
      </c>
      <c r="G104" s="80">
        <v>0</v>
      </c>
      <c r="H104" s="80">
        <v>3.43</v>
      </c>
      <c r="I104" s="80">
        <v>18</v>
      </c>
      <c r="J104" s="80">
        <v>1.1200000000000001</v>
      </c>
      <c r="K104" s="80">
        <v>25</v>
      </c>
      <c r="L104" s="80">
        <v>53</v>
      </c>
      <c r="M104" s="80">
        <v>19</v>
      </c>
      <c r="N104" s="80">
        <v>8</v>
      </c>
      <c r="O104" s="80">
        <v>64</v>
      </c>
      <c r="P104" s="80">
        <v>3</v>
      </c>
      <c r="Q104" s="80">
        <v>2</v>
      </c>
    </row>
    <row r="105" spans="1:17" ht="15" thickBot="1" x14ac:dyDescent="0.35">
      <c r="A105" s="11">
        <v>44</v>
      </c>
      <c r="B105" s="47" t="s">
        <v>1765</v>
      </c>
      <c r="C105" s="46">
        <f>'DRAFT LIST'!F46</f>
        <v>0</v>
      </c>
      <c r="D105" s="79">
        <v>55</v>
      </c>
      <c r="E105" s="79">
        <v>70</v>
      </c>
      <c r="F105" s="79">
        <v>1</v>
      </c>
      <c r="G105" s="79">
        <v>0</v>
      </c>
      <c r="H105" s="79">
        <v>3.45</v>
      </c>
      <c r="I105" s="79">
        <v>13</v>
      </c>
      <c r="J105" s="79">
        <v>1.22</v>
      </c>
      <c r="K105" s="79">
        <v>21</v>
      </c>
      <c r="L105" s="79">
        <v>37</v>
      </c>
      <c r="M105" s="79">
        <v>30</v>
      </c>
      <c r="N105" s="79">
        <v>6</v>
      </c>
      <c r="O105" s="79">
        <v>52</v>
      </c>
      <c r="P105" s="79">
        <v>3</v>
      </c>
      <c r="Q105" s="79">
        <v>3</v>
      </c>
    </row>
    <row r="106" spans="1:17" ht="15" thickBot="1" x14ac:dyDescent="0.35">
      <c r="A106" s="11">
        <v>117</v>
      </c>
      <c r="B106" s="46" t="s">
        <v>1817</v>
      </c>
      <c r="C106" s="46" t="str">
        <f>'DRAFT LIST'!F119</f>
        <v>Kenneth Giles (HOU - RP) </v>
      </c>
      <c r="D106" s="80">
        <v>49</v>
      </c>
      <c r="E106" s="80">
        <v>53</v>
      </c>
      <c r="F106" s="80">
        <v>1</v>
      </c>
      <c r="G106" s="80">
        <v>0</v>
      </c>
      <c r="H106" s="80">
        <v>3.46</v>
      </c>
      <c r="I106" s="80">
        <v>13</v>
      </c>
      <c r="J106" s="80">
        <v>1.1299999999999999</v>
      </c>
      <c r="K106" s="80">
        <v>19</v>
      </c>
      <c r="L106" s="80">
        <v>44</v>
      </c>
      <c r="M106" s="80">
        <v>11</v>
      </c>
      <c r="N106" s="80">
        <v>7</v>
      </c>
      <c r="O106" s="80">
        <v>52</v>
      </c>
      <c r="P106" s="80">
        <v>3</v>
      </c>
      <c r="Q106" s="80">
        <v>2</v>
      </c>
    </row>
    <row r="107" spans="1:17" ht="15" thickBot="1" x14ac:dyDescent="0.35">
      <c r="A107" s="11">
        <v>124</v>
      </c>
      <c r="B107" s="47" t="s">
        <v>1822</v>
      </c>
      <c r="C107" s="46">
        <f>'DRAFT LIST'!F126</f>
        <v>0</v>
      </c>
      <c r="D107" s="79">
        <v>51</v>
      </c>
      <c r="E107" s="79">
        <v>61</v>
      </c>
      <c r="F107" s="79">
        <v>1</v>
      </c>
      <c r="G107" s="79">
        <v>0</v>
      </c>
      <c r="H107" s="79">
        <v>3.47</v>
      </c>
      <c r="I107" s="79">
        <v>6</v>
      </c>
      <c r="J107" s="79">
        <v>1.27</v>
      </c>
      <c r="K107" s="79">
        <v>20</v>
      </c>
      <c r="L107" s="79">
        <v>42</v>
      </c>
      <c r="M107" s="79">
        <v>23</v>
      </c>
      <c r="N107" s="79">
        <v>6</v>
      </c>
      <c r="O107" s="79">
        <v>53</v>
      </c>
      <c r="P107" s="79">
        <v>3</v>
      </c>
      <c r="Q107" s="79">
        <v>2</v>
      </c>
    </row>
    <row r="108" spans="1:17" ht="15" thickBot="1" x14ac:dyDescent="0.35">
      <c r="A108" s="11">
        <v>193</v>
      </c>
      <c r="B108" s="46" t="s">
        <v>1872</v>
      </c>
      <c r="C108" s="46" t="str">
        <f>'DRAFT LIST'!F195</f>
        <v>Vincent Velasquez (PHI - SP) </v>
      </c>
      <c r="D108" s="80">
        <v>58</v>
      </c>
      <c r="E108" s="80">
        <v>47</v>
      </c>
      <c r="F108" s="80">
        <v>1</v>
      </c>
      <c r="G108" s="80">
        <v>0</v>
      </c>
      <c r="H108" s="80">
        <v>3.49</v>
      </c>
      <c r="I108" s="80">
        <v>5</v>
      </c>
      <c r="J108" s="80">
        <v>1.42</v>
      </c>
      <c r="K108" s="80">
        <v>23</v>
      </c>
      <c r="L108" s="80">
        <v>57</v>
      </c>
      <c r="M108" s="80">
        <v>26</v>
      </c>
      <c r="N108" s="80">
        <v>6</v>
      </c>
      <c r="O108" s="80">
        <v>58</v>
      </c>
      <c r="P108" s="80">
        <v>3</v>
      </c>
      <c r="Q108" s="80">
        <v>3</v>
      </c>
    </row>
    <row r="109" spans="1:17" ht="15" thickBot="1" x14ac:dyDescent="0.35">
      <c r="A109" s="11">
        <v>266</v>
      </c>
      <c r="B109" s="47" t="s">
        <v>1919</v>
      </c>
      <c r="C109" s="46">
        <f>'DRAFT LIST'!F268</f>
        <v>0</v>
      </c>
      <c r="D109" s="79">
        <v>36</v>
      </c>
      <c r="E109" s="79">
        <v>34</v>
      </c>
      <c r="F109" s="79">
        <v>1</v>
      </c>
      <c r="G109" s="79">
        <v>0</v>
      </c>
      <c r="H109" s="79">
        <v>3.49</v>
      </c>
      <c r="I109" s="79">
        <v>7</v>
      </c>
      <c r="J109" s="79">
        <v>1.31</v>
      </c>
      <c r="K109" s="79">
        <v>14</v>
      </c>
      <c r="L109" s="79">
        <v>33</v>
      </c>
      <c r="M109" s="79">
        <v>15</v>
      </c>
      <c r="N109" s="79">
        <v>3</v>
      </c>
      <c r="O109" s="79">
        <v>40</v>
      </c>
      <c r="P109" s="79">
        <v>2</v>
      </c>
      <c r="Q109" s="79">
        <v>2</v>
      </c>
    </row>
    <row r="110" spans="1:17" ht="15" thickBot="1" x14ac:dyDescent="0.35">
      <c r="A110" s="11">
        <v>140</v>
      </c>
      <c r="B110" s="47" t="s">
        <v>1833</v>
      </c>
      <c r="C110" s="46">
        <f>'DRAFT LIST'!F142</f>
        <v>0</v>
      </c>
      <c r="D110" s="79">
        <v>43</v>
      </c>
      <c r="E110" s="79">
        <v>47</v>
      </c>
      <c r="F110" s="79">
        <v>1</v>
      </c>
      <c r="G110" s="79">
        <v>0</v>
      </c>
      <c r="H110" s="79">
        <v>3.53</v>
      </c>
      <c r="I110" s="79">
        <v>10</v>
      </c>
      <c r="J110" s="79">
        <v>1.22</v>
      </c>
      <c r="K110" s="79">
        <v>17</v>
      </c>
      <c r="L110" s="79">
        <v>37</v>
      </c>
      <c r="M110" s="79">
        <v>15</v>
      </c>
      <c r="N110" s="79">
        <v>4</v>
      </c>
      <c r="O110" s="79">
        <v>38</v>
      </c>
      <c r="P110" s="79">
        <v>2</v>
      </c>
      <c r="Q110" s="79">
        <v>2</v>
      </c>
    </row>
    <row r="111" spans="1:17" ht="15" thickBot="1" x14ac:dyDescent="0.35">
      <c r="A111" s="11">
        <v>207</v>
      </c>
      <c r="B111" s="46" t="s">
        <v>1882</v>
      </c>
      <c r="C111" s="46">
        <f>'DRAFT LIST'!F209</f>
        <v>0</v>
      </c>
      <c r="D111" s="80">
        <v>55</v>
      </c>
      <c r="E111" s="80">
        <v>60</v>
      </c>
      <c r="F111" s="80">
        <v>1</v>
      </c>
      <c r="G111" s="80">
        <v>0</v>
      </c>
      <c r="H111" s="80">
        <v>3.53</v>
      </c>
      <c r="I111" s="80">
        <v>3</v>
      </c>
      <c r="J111" s="80">
        <v>1.29</v>
      </c>
      <c r="K111" s="80">
        <v>21</v>
      </c>
      <c r="L111" s="80">
        <v>49</v>
      </c>
      <c r="M111" s="80">
        <v>22</v>
      </c>
      <c r="N111" s="80">
        <v>6</v>
      </c>
      <c r="O111" s="80">
        <v>51</v>
      </c>
      <c r="P111" s="80">
        <v>3</v>
      </c>
      <c r="Q111" s="80">
        <v>3</v>
      </c>
    </row>
    <row r="112" spans="1:17" ht="15" thickBot="1" x14ac:dyDescent="0.35">
      <c r="A112" s="11">
        <v>233</v>
      </c>
      <c r="B112" s="46" t="s">
        <v>1901</v>
      </c>
      <c r="C112" s="46">
        <f>'DRAFT LIST'!F235</f>
        <v>0</v>
      </c>
      <c r="D112" s="80">
        <v>19</v>
      </c>
      <c r="E112" s="80">
        <v>19</v>
      </c>
      <c r="F112" s="80">
        <v>1</v>
      </c>
      <c r="G112" s="80">
        <v>0</v>
      </c>
      <c r="H112" s="80">
        <v>3.53</v>
      </c>
      <c r="I112" s="80">
        <v>2</v>
      </c>
      <c r="J112" s="80">
        <v>1.47</v>
      </c>
      <c r="K112" s="80">
        <v>7</v>
      </c>
      <c r="L112" s="80">
        <v>18</v>
      </c>
      <c r="M112" s="80">
        <v>9</v>
      </c>
      <c r="N112" s="80">
        <v>2</v>
      </c>
      <c r="O112" s="80">
        <v>22</v>
      </c>
      <c r="P112" s="80">
        <v>1</v>
      </c>
      <c r="Q112" s="80">
        <v>1</v>
      </c>
    </row>
    <row r="113" spans="1:17" ht="15" thickBot="1" x14ac:dyDescent="0.35">
      <c r="A113" s="11">
        <v>277</v>
      </c>
      <c r="B113" s="46" t="s">
        <v>1920</v>
      </c>
      <c r="C113" s="46">
        <f>'DRAFT LIST'!F279</f>
        <v>0</v>
      </c>
      <c r="D113" s="80">
        <v>58</v>
      </c>
      <c r="E113" s="80">
        <v>54</v>
      </c>
      <c r="F113" s="80">
        <v>1</v>
      </c>
      <c r="G113" s="80">
        <v>0</v>
      </c>
      <c r="H113" s="80">
        <v>3.58</v>
      </c>
      <c r="I113" s="80">
        <v>10</v>
      </c>
      <c r="J113" s="80">
        <v>1.29</v>
      </c>
      <c r="K113" s="80">
        <v>23</v>
      </c>
      <c r="L113" s="80">
        <v>51</v>
      </c>
      <c r="M113" s="80">
        <v>24</v>
      </c>
      <c r="N113" s="80">
        <v>6</v>
      </c>
      <c r="O113" s="80">
        <v>60</v>
      </c>
      <c r="P113" s="80">
        <v>3</v>
      </c>
      <c r="Q113" s="80">
        <v>2</v>
      </c>
    </row>
    <row r="114" spans="1:17" ht="15" thickBot="1" x14ac:dyDescent="0.35">
      <c r="A114" s="11">
        <v>200</v>
      </c>
      <c r="B114" s="47" t="s">
        <v>1875</v>
      </c>
      <c r="C114" s="46" t="str">
        <f>'DRAFT LIST'!F202</f>
        <v>Brandon Kintzler (MIN - RP) </v>
      </c>
      <c r="D114" s="79">
        <v>53</v>
      </c>
      <c r="E114" s="79">
        <v>54</v>
      </c>
      <c r="F114" s="79">
        <v>1</v>
      </c>
      <c r="G114" s="79">
        <v>0</v>
      </c>
      <c r="H114" s="79">
        <v>3.59</v>
      </c>
      <c r="I114" s="79">
        <v>11</v>
      </c>
      <c r="J114" s="79">
        <v>1.23</v>
      </c>
      <c r="K114" s="79">
        <v>21</v>
      </c>
      <c r="L114" s="79">
        <v>50</v>
      </c>
      <c r="M114" s="79">
        <v>15</v>
      </c>
      <c r="N114" s="79">
        <v>6</v>
      </c>
      <c r="O114" s="79">
        <v>51</v>
      </c>
      <c r="P114" s="79">
        <v>3</v>
      </c>
      <c r="Q114" s="79">
        <v>3</v>
      </c>
    </row>
    <row r="115" spans="1:17" ht="15" thickBot="1" x14ac:dyDescent="0.35">
      <c r="A115" s="11">
        <v>296</v>
      </c>
      <c r="B115" s="47" t="s">
        <v>1936</v>
      </c>
      <c r="C115" s="46">
        <f>'DRAFT LIST'!F298</f>
        <v>0</v>
      </c>
      <c r="D115" s="79">
        <v>38</v>
      </c>
      <c r="E115" s="79">
        <v>42</v>
      </c>
      <c r="F115" s="79">
        <v>1</v>
      </c>
      <c r="G115" s="79">
        <v>0</v>
      </c>
      <c r="H115" s="79">
        <v>3.63</v>
      </c>
      <c r="I115" s="79">
        <v>3</v>
      </c>
      <c r="J115" s="79">
        <v>1.24</v>
      </c>
      <c r="K115" s="79">
        <v>15</v>
      </c>
      <c r="L115" s="79">
        <v>32</v>
      </c>
      <c r="M115" s="79">
        <v>15</v>
      </c>
      <c r="N115" s="79">
        <v>6</v>
      </c>
      <c r="O115" s="79">
        <v>30</v>
      </c>
      <c r="P115" s="79">
        <v>2</v>
      </c>
      <c r="Q115" s="79">
        <v>2</v>
      </c>
    </row>
    <row r="116" spans="1:17" ht="15" thickBot="1" x14ac:dyDescent="0.35">
      <c r="A116" s="11">
        <v>152</v>
      </c>
      <c r="B116" s="47" t="s">
        <v>1455</v>
      </c>
      <c r="C116" s="46">
        <f>'DRAFT LIST'!F154</f>
        <v>0</v>
      </c>
      <c r="D116" s="79">
        <v>53</v>
      </c>
      <c r="E116" s="79">
        <v>54</v>
      </c>
      <c r="F116" s="79">
        <v>1</v>
      </c>
      <c r="G116" s="79">
        <v>0</v>
      </c>
      <c r="H116" s="79">
        <v>3.68</v>
      </c>
      <c r="I116" s="79">
        <v>10</v>
      </c>
      <c r="J116" s="79">
        <v>1.32</v>
      </c>
      <c r="K116" s="79">
        <v>22</v>
      </c>
      <c r="L116" s="79">
        <v>50</v>
      </c>
      <c r="M116" s="79">
        <v>20</v>
      </c>
      <c r="N116" s="79">
        <v>6</v>
      </c>
      <c r="O116" s="79">
        <v>48</v>
      </c>
      <c r="P116" s="79">
        <v>3</v>
      </c>
      <c r="Q116" s="79">
        <v>2</v>
      </c>
    </row>
    <row r="117" spans="1:17" ht="15" thickBot="1" x14ac:dyDescent="0.35">
      <c r="A117" s="11">
        <v>361</v>
      </c>
      <c r="B117" s="46" t="s">
        <v>1987</v>
      </c>
      <c r="C117" s="46">
        <f>'DRAFT LIST'!F363</f>
        <v>0</v>
      </c>
      <c r="D117" s="80">
        <v>41</v>
      </c>
      <c r="E117" s="80">
        <v>31</v>
      </c>
      <c r="F117" s="80">
        <v>1</v>
      </c>
      <c r="G117" s="80">
        <v>0</v>
      </c>
      <c r="H117" s="80">
        <v>3.68</v>
      </c>
      <c r="I117" s="80">
        <v>1</v>
      </c>
      <c r="J117" s="80">
        <v>1.43</v>
      </c>
      <c r="K117" s="80">
        <v>17</v>
      </c>
      <c r="L117" s="80">
        <v>41</v>
      </c>
      <c r="M117" s="80">
        <v>17</v>
      </c>
      <c r="N117" s="80">
        <v>5</v>
      </c>
      <c r="O117" s="80">
        <v>37</v>
      </c>
      <c r="P117" s="80">
        <v>2</v>
      </c>
      <c r="Q117" s="80">
        <v>2</v>
      </c>
    </row>
    <row r="118" spans="1:17" ht="15" thickBot="1" x14ac:dyDescent="0.35">
      <c r="A118" s="11">
        <v>174</v>
      </c>
      <c r="B118" s="47" t="s">
        <v>1857</v>
      </c>
      <c r="C118" s="46" t="str">
        <f>'DRAFT LIST'!F176</f>
        <v>Julio Urias (LAD - SP) </v>
      </c>
      <c r="D118" s="79">
        <v>42</v>
      </c>
      <c r="E118" s="79">
        <v>51</v>
      </c>
      <c r="F118" s="79">
        <v>1</v>
      </c>
      <c r="G118" s="79">
        <v>0</v>
      </c>
      <c r="H118" s="79">
        <v>3.69</v>
      </c>
      <c r="I118" s="79">
        <v>9</v>
      </c>
      <c r="J118" s="79">
        <v>1.27</v>
      </c>
      <c r="K118" s="79">
        <v>17</v>
      </c>
      <c r="L118" s="79">
        <v>35</v>
      </c>
      <c r="M118" s="79">
        <v>18</v>
      </c>
      <c r="N118" s="79">
        <v>5</v>
      </c>
      <c r="O118" s="79">
        <v>49</v>
      </c>
      <c r="P118" s="79">
        <v>2</v>
      </c>
      <c r="Q118" s="79">
        <v>2</v>
      </c>
    </row>
    <row r="119" spans="1:17" ht="15" thickBot="1" x14ac:dyDescent="0.35">
      <c r="A119" s="11">
        <v>294</v>
      </c>
      <c r="B119" s="47" t="s">
        <v>1934</v>
      </c>
      <c r="C119" s="46">
        <f>'DRAFT LIST'!F296</f>
        <v>0</v>
      </c>
      <c r="D119" s="79">
        <v>55</v>
      </c>
      <c r="E119" s="79">
        <v>51</v>
      </c>
      <c r="F119" s="79">
        <v>1</v>
      </c>
      <c r="G119" s="79">
        <v>0</v>
      </c>
      <c r="H119" s="79">
        <v>3.71</v>
      </c>
      <c r="I119" s="79">
        <v>8</v>
      </c>
      <c r="J119" s="79">
        <v>1.32</v>
      </c>
      <c r="K119" s="79">
        <v>23</v>
      </c>
      <c r="L119" s="79">
        <v>52</v>
      </c>
      <c r="M119" s="79">
        <v>20</v>
      </c>
      <c r="N119" s="79">
        <v>6</v>
      </c>
      <c r="O119" s="79">
        <v>49</v>
      </c>
      <c r="P119" s="79">
        <v>2</v>
      </c>
      <c r="Q119" s="79">
        <v>2</v>
      </c>
    </row>
    <row r="120" spans="1:17" ht="15" thickBot="1" x14ac:dyDescent="0.35">
      <c r="A120" s="11">
        <v>127</v>
      </c>
      <c r="B120" s="46" t="s">
        <v>1823</v>
      </c>
      <c r="C120" s="46" t="str">
        <f>'DRAFT LIST'!F129</f>
        <v>David Robertson (CWS - RP) </v>
      </c>
      <c r="D120" s="80">
        <v>64</v>
      </c>
      <c r="E120" s="80">
        <v>70</v>
      </c>
      <c r="F120" s="80">
        <v>1</v>
      </c>
      <c r="G120" s="80">
        <v>0</v>
      </c>
      <c r="H120" s="80">
        <v>3.72</v>
      </c>
      <c r="I120" s="80">
        <v>10</v>
      </c>
      <c r="J120" s="80">
        <v>1.24</v>
      </c>
      <c r="K120" s="80">
        <v>27</v>
      </c>
      <c r="L120" s="80">
        <v>54</v>
      </c>
      <c r="M120" s="80">
        <v>26</v>
      </c>
      <c r="N120" s="80">
        <v>8</v>
      </c>
      <c r="O120" s="80">
        <v>61</v>
      </c>
      <c r="P120" s="80">
        <v>3</v>
      </c>
      <c r="Q120" s="80">
        <v>4</v>
      </c>
    </row>
    <row r="121" spans="1:17" ht="15" thickBot="1" x14ac:dyDescent="0.35">
      <c r="A121" s="11">
        <v>155</v>
      </c>
      <c r="B121" s="46" t="s">
        <v>1843</v>
      </c>
      <c r="C121" s="46">
        <f>'DRAFT LIST'!F157</f>
        <v>0</v>
      </c>
      <c r="D121" s="80">
        <v>69</v>
      </c>
      <c r="E121" s="80">
        <v>48</v>
      </c>
      <c r="F121" s="80">
        <v>1</v>
      </c>
      <c r="G121" s="80">
        <v>0</v>
      </c>
      <c r="H121" s="80">
        <v>3.72</v>
      </c>
      <c r="I121" s="80">
        <v>19</v>
      </c>
      <c r="J121" s="80">
        <v>1.28</v>
      </c>
      <c r="K121" s="80">
        <v>29</v>
      </c>
      <c r="L121" s="80">
        <v>69</v>
      </c>
      <c r="M121" s="80">
        <v>20</v>
      </c>
      <c r="N121" s="80">
        <v>8</v>
      </c>
      <c r="O121" s="80">
        <v>62</v>
      </c>
      <c r="P121" s="80">
        <v>3</v>
      </c>
      <c r="Q121" s="80">
        <v>3</v>
      </c>
    </row>
    <row r="122" spans="1:17" ht="15" thickBot="1" x14ac:dyDescent="0.35">
      <c r="A122" s="11">
        <v>106</v>
      </c>
      <c r="B122" s="47" t="s">
        <v>1808</v>
      </c>
      <c r="C122" s="46" t="str">
        <f>'DRAFT LIST'!F108</f>
        <v>Felix Hernandez (SEA - SP) </v>
      </c>
      <c r="D122" s="79">
        <v>54</v>
      </c>
      <c r="E122" s="79">
        <v>45</v>
      </c>
      <c r="F122" s="79">
        <v>1</v>
      </c>
      <c r="G122" s="79">
        <v>0</v>
      </c>
      <c r="H122" s="79">
        <v>3.73</v>
      </c>
      <c r="I122" s="79">
        <v>3</v>
      </c>
      <c r="J122" s="79">
        <v>1.29</v>
      </c>
      <c r="K122" s="79">
        <v>22</v>
      </c>
      <c r="L122" s="79">
        <v>53</v>
      </c>
      <c r="M122" s="79">
        <v>17</v>
      </c>
      <c r="N122" s="79">
        <v>6</v>
      </c>
      <c r="O122" s="79">
        <v>51</v>
      </c>
      <c r="P122" s="79">
        <v>3</v>
      </c>
      <c r="Q122" s="79">
        <v>3</v>
      </c>
    </row>
    <row r="123" spans="1:17" ht="15" thickBot="1" x14ac:dyDescent="0.35">
      <c r="A123" s="11">
        <v>259</v>
      </c>
      <c r="B123" s="46" t="s">
        <v>1913</v>
      </c>
      <c r="C123" s="46">
        <f>'DRAFT LIST'!F261</f>
        <v>0</v>
      </c>
      <c r="D123" s="80">
        <v>55</v>
      </c>
      <c r="E123" s="80">
        <v>58</v>
      </c>
      <c r="F123" s="80">
        <v>1</v>
      </c>
      <c r="G123" s="80">
        <v>0</v>
      </c>
      <c r="H123" s="80">
        <v>3.74</v>
      </c>
      <c r="I123" s="80">
        <v>8</v>
      </c>
      <c r="J123" s="80">
        <v>1.36</v>
      </c>
      <c r="K123" s="80">
        <v>23</v>
      </c>
      <c r="L123" s="80">
        <v>54</v>
      </c>
      <c r="M123" s="80">
        <v>21</v>
      </c>
      <c r="N123" s="80">
        <v>6</v>
      </c>
      <c r="O123" s="80">
        <v>59</v>
      </c>
      <c r="P123" s="80">
        <v>3</v>
      </c>
      <c r="Q123" s="80">
        <v>3</v>
      </c>
    </row>
    <row r="124" spans="1:17" ht="15" thickBot="1" x14ac:dyDescent="0.35">
      <c r="A124" s="11">
        <v>280</v>
      </c>
      <c r="B124" s="47" t="s">
        <v>1923</v>
      </c>
      <c r="C124" s="46">
        <f>'DRAFT LIST'!F282</f>
        <v>0</v>
      </c>
      <c r="D124" s="79">
        <v>52</v>
      </c>
      <c r="E124" s="79">
        <v>54</v>
      </c>
      <c r="F124" s="79">
        <v>1</v>
      </c>
      <c r="G124" s="79">
        <v>0</v>
      </c>
      <c r="H124" s="79">
        <v>3.75</v>
      </c>
      <c r="I124" s="79">
        <v>3</v>
      </c>
      <c r="J124" s="79">
        <v>1.23</v>
      </c>
      <c r="K124" s="79">
        <v>22</v>
      </c>
      <c r="L124" s="79">
        <v>48</v>
      </c>
      <c r="M124" s="79">
        <v>15</v>
      </c>
      <c r="N124" s="79">
        <v>8</v>
      </c>
      <c r="O124" s="79">
        <v>48</v>
      </c>
      <c r="P124" s="79">
        <v>2</v>
      </c>
      <c r="Q124" s="79">
        <v>2</v>
      </c>
    </row>
    <row r="125" spans="1:17" ht="15" thickBot="1" x14ac:dyDescent="0.35">
      <c r="A125" s="11">
        <v>298</v>
      </c>
      <c r="B125" s="47" t="s">
        <v>1938</v>
      </c>
      <c r="C125" s="46">
        <f>'DRAFT LIST'!F300</f>
        <v>0</v>
      </c>
      <c r="D125" s="79">
        <v>42</v>
      </c>
      <c r="E125" s="79">
        <v>32</v>
      </c>
      <c r="F125" s="79">
        <v>1</v>
      </c>
      <c r="G125" s="79">
        <v>0</v>
      </c>
      <c r="H125" s="79">
        <v>3.79</v>
      </c>
      <c r="I125" s="79">
        <v>3</v>
      </c>
      <c r="J125" s="79">
        <v>1.26</v>
      </c>
      <c r="K125" s="79">
        <v>18</v>
      </c>
      <c r="L125" s="79">
        <v>43</v>
      </c>
      <c r="M125" s="79">
        <v>10</v>
      </c>
      <c r="N125" s="79">
        <v>5</v>
      </c>
      <c r="O125" s="79">
        <v>37</v>
      </c>
      <c r="P125" s="79">
        <v>3</v>
      </c>
      <c r="Q125" s="79">
        <v>2</v>
      </c>
    </row>
    <row r="126" spans="1:17" ht="15" thickBot="1" x14ac:dyDescent="0.35">
      <c r="A126" s="11">
        <v>176</v>
      </c>
      <c r="B126" s="47" t="s">
        <v>1859</v>
      </c>
      <c r="C126" s="46">
        <f>'DRAFT LIST'!F178</f>
        <v>0</v>
      </c>
      <c r="D126" s="79">
        <v>57</v>
      </c>
      <c r="E126" s="79">
        <v>58</v>
      </c>
      <c r="F126" s="79">
        <v>1</v>
      </c>
      <c r="G126" s="79">
        <v>0</v>
      </c>
      <c r="H126" s="79">
        <v>3.81</v>
      </c>
      <c r="I126" s="79">
        <v>4</v>
      </c>
      <c r="J126" s="79">
        <v>1.28</v>
      </c>
      <c r="K126" s="79">
        <v>24</v>
      </c>
      <c r="L126" s="79">
        <v>52</v>
      </c>
      <c r="M126" s="79">
        <v>21</v>
      </c>
      <c r="N126" s="79">
        <v>8</v>
      </c>
      <c r="O126" s="79">
        <v>60</v>
      </c>
      <c r="P126" s="79">
        <v>3</v>
      </c>
      <c r="Q126" s="79">
        <v>2</v>
      </c>
    </row>
    <row r="127" spans="1:17" ht="15" thickBot="1" x14ac:dyDescent="0.35">
      <c r="A127" s="11">
        <v>292</v>
      </c>
      <c r="B127" s="47" t="s">
        <v>1932</v>
      </c>
      <c r="C127" s="46">
        <f>'DRAFT LIST'!F294</f>
        <v>0</v>
      </c>
      <c r="D127" s="79">
        <v>45</v>
      </c>
      <c r="E127" s="79">
        <v>38</v>
      </c>
      <c r="F127" s="79">
        <v>1</v>
      </c>
      <c r="G127" s="79">
        <v>0</v>
      </c>
      <c r="H127" s="79">
        <v>3.82</v>
      </c>
      <c r="I127" s="79">
        <v>3</v>
      </c>
      <c r="J127" s="79">
        <v>1.26</v>
      </c>
      <c r="K127" s="79">
        <v>19</v>
      </c>
      <c r="L127" s="79">
        <v>44</v>
      </c>
      <c r="M127" s="79">
        <v>13</v>
      </c>
      <c r="N127" s="79">
        <v>5</v>
      </c>
      <c r="O127" s="79">
        <v>36</v>
      </c>
      <c r="P127" s="79">
        <v>3</v>
      </c>
      <c r="Q127" s="79">
        <v>2</v>
      </c>
    </row>
    <row r="128" spans="1:17" ht="15" thickBot="1" x14ac:dyDescent="0.35">
      <c r="A128" s="11">
        <v>94</v>
      </c>
      <c r="B128" s="47" t="s">
        <v>1799</v>
      </c>
      <c r="C128" s="46">
        <f>'DRAFT LIST'!F96</f>
        <v>0</v>
      </c>
      <c r="D128" s="79">
        <v>62</v>
      </c>
      <c r="E128" s="79">
        <v>64</v>
      </c>
      <c r="F128" s="79">
        <v>1</v>
      </c>
      <c r="G128" s="79">
        <v>0</v>
      </c>
      <c r="H128" s="79">
        <v>3.84</v>
      </c>
      <c r="I128" s="79">
        <v>21</v>
      </c>
      <c r="J128" s="79">
        <v>1.25</v>
      </c>
      <c r="K128" s="79">
        <v>27</v>
      </c>
      <c r="L128" s="79">
        <v>52</v>
      </c>
      <c r="M128" s="79">
        <v>26</v>
      </c>
      <c r="N128" s="79">
        <v>10</v>
      </c>
      <c r="O128" s="79">
        <v>64</v>
      </c>
      <c r="P128" s="79">
        <v>4</v>
      </c>
      <c r="Q128" s="79">
        <v>4</v>
      </c>
    </row>
    <row r="129" spans="1:17" ht="15" thickBot="1" x14ac:dyDescent="0.35">
      <c r="A129" s="11">
        <v>216</v>
      </c>
      <c r="B129" s="47" t="s">
        <v>1887</v>
      </c>
      <c r="C129" s="46">
        <f>'DRAFT LIST'!F218</f>
        <v>0</v>
      </c>
      <c r="D129" s="79">
        <v>73</v>
      </c>
      <c r="E129" s="79">
        <v>62</v>
      </c>
      <c r="F129" s="79">
        <v>1</v>
      </c>
      <c r="G129" s="79">
        <v>0</v>
      </c>
      <c r="H129" s="79">
        <v>3.86</v>
      </c>
      <c r="I129" s="79">
        <v>7</v>
      </c>
      <c r="J129" s="79">
        <v>1.33</v>
      </c>
      <c r="K129" s="79">
        <v>31</v>
      </c>
      <c r="L129" s="79">
        <v>75</v>
      </c>
      <c r="M129" s="79">
        <v>23</v>
      </c>
      <c r="N129" s="79">
        <v>9</v>
      </c>
      <c r="O129" s="79">
        <v>48</v>
      </c>
      <c r="P129" s="79">
        <v>4</v>
      </c>
      <c r="Q129" s="79">
        <v>4</v>
      </c>
    </row>
    <row r="130" spans="1:17" ht="15" thickBot="1" x14ac:dyDescent="0.35">
      <c r="A130" s="11">
        <v>263</v>
      </c>
      <c r="B130" s="46" t="s">
        <v>1916</v>
      </c>
      <c r="C130" s="46">
        <f>'DRAFT LIST'!F265</f>
        <v>0</v>
      </c>
      <c r="D130" s="80">
        <v>33</v>
      </c>
      <c r="E130" s="80">
        <v>29</v>
      </c>
      <c r="F130" s="80">
        <v>1</v>
      </c>
      <c r="G130" s="80">
        <v>0</v>
      </c>
      <c r="H130" s="80">
        <v>3.86</v>
      </c>
      <c r="I130" s="80">
        <v>4</v>
      </c>
      <c r="J130" s="80">
        <v>1.25</v>
      </c>
      <c r="K130" s="80">
        <v>14</v>
      </c>
      <c r="L130" s="80">
        <v>31</v>
      </c>
      <c r="M130" s="80">
        <v>9</v>
      </c>
      <c r="N130" s="80">
        <v>5</v>
      </c>
      <c r="O130" s="80">
        <v>19</v>
      </c>
      <c r="P130" s="80">
        <v>2</v>
      </c>
      <c r="Q130" s="80">
        <v>1</v>
      </c>
    </row>
    <row r="131" spans="1:17" ht="15" thickBot="1" x14ac:dyDescent="0.35">
      <c r="A131" s="11">
        <v>270</v>
      </c>
      <c r="B131" s="47" t="s">
        <v>1522</v>
      </c>
      <c r="C131" s="46">
        <f>'DRAFT LIST'!F272</f>
        <v>0</v>
      </c>
      <c r="D131" s="79">
        <v>40</v>
      </c>
      <c r="E131" s="79">
        <v>36</v>
      </c>
      <c r="F131" s="79">
        <v>1</v>
      </c>
      <c r="G131" s="79">
        <v>1</v>
      </c>
      <c r="H131" s="79">
        <v>3.86</v>
      </c>
      <c r="I131" s="79">
        <v>0</v>
      </c>
      <c r="J131" s="79">
        <v>1.28</v>
      </c>
      <c r="K131" s="79">
        <v>17</v>
      </c>
      <c r="L131" s="79">
        <v>38</v>
      </c>
      <c r="M131" s="79">
        <v>13</v>
      </c>
      <c r="N131" s="79">
        <v>6</v>
      </c>
      <c r="O131" s="79">
        <v>13</v>
      </c>
      <c r="P131" s="79">
        <v>2</v>
      </c>
      <c r="Q131" s="79">
        <v>2</v>
      </c>
    </row>
    <row r="132" spans="1:17" ht="15" thickBot="1" x14ac:dyDescent="0.35">
      <c r="A132" s="11">
        <v>133</v>
      </c>
      <c r="B132" s="46" t="s">
        <v>1827</v>
      </c>
      <c r="C132" s="46" t="str">
        <f>'DRAFT LIST'!F135</f>
        <v>Andrew Miller (CLE - RP) </v>
      </c>
      <c r="D132" s="80">
        <v>60</v>
      </c>
      <c r="E132" s="80">
        <v>60</v>
      </c>
      <c r="F132" s="80">
        <v>1</v>
      </c>
      <c r="G132" s="80">
        <v>0</v>
      </c>
      <c r="H132" s="80">
        <v>3.87</v>
      </c>
      <c r="I132" s="80">
        <v>8</v>
      </c>
      <c r="J132" s="80">
        <v>1.19</v>
      </c>
      <c r="K132" s="80">
        <v>26</v>
      </c>
      <c r="L132" s="80">
        <v>55</v>
      </c>
      <c r="M132" s="80">
        <v>16</v>
      </c>
      <c r="N132" s="80">
        <v>7</v>
      </c>
      <c r="O132" s="80">
        <v>59</v>
      </c>
      <c r="P132" s="80">
        <v>3</v>
      </c>
      <c r="Q132" s="80">
        <v>3</v>
      </c>
    </row>
    <row r="133" spans="1:17" ht="15" thickBot="1" x14ac:dyDescent="0.35">
      <c r="A133" s="11">
        <v>135</v>
      </c>
      <c r="B133" s="46" t="s">
        <v>1829</v>
      </c>
      <c r="C133" s="46" t="str">
        <f>'DRAFT LIST'!F137</f>
        <v>Francisco Rodriguez (DET - RP) </v>
      </c>
      <c r="D133" s="80">
        <v>62</v>
      </c>
      <c r="E133" s="80">
        <v>53</v>
      </c>
      <c r="F133" s="80">
        <v>1</v>
      </c>
      <c r="G133" s="80">
        <v>0</v>
      </c>
      <c r="H133" s="80">
        <v>3.87</v>
      </c>
      <c r="I133" s="80">
        <v>2</v>
      </c>
      <c r="J133" s="80">
        <v>1.34</v>
      </c>
      <c r="K133" s="80">
        <v>27</v>
      </c>
      <c r="L133" s="80">
        <v>57</v>
      </c>
      <c r="M133" s="80">
        <v>26</v>
      </c>
      <c r="N133" s="80">
        <v>8</v>
      </c>
      <c r="O133" s="80">
        <v>45</v>
      </c>
      <c r="P133" s="80">
        <v>3</v>
      </c>
      <c r="Q133" s="80">
        <v>3</v>
      </c>
    </row>
    <row r="134" spans="1:17" ht="15" thickBot="1" x14ac:dyDescent="0.35">
      <c r="A134" s="11">
        <v>71</v>
      </c>
      <c r="B134" s="46" t="s">
        <v>1410</v>
      </c>
      <c r="C134" s="46" t="str">
        <f>'DRAFT LIST'!F73</f>
        <v>Cole Hamels (TEX - SP) </v>
      </c>
      <c r="D134" s="80">
        <v>76</v>
      </c>
      <c r="E134" s="80">
        <v>78</v>
      </c>
      <c r="F134" s="80">
        <v>1</v>
      </c>
      <c r="G134" s="80">
        <v>0</v>
      </c>
      <c r="H134" s="80">
        <v>3.9</v>
      </c>
      <c r="I134" s="80">
        <v>8</v>
      </c>
      <c r="J134" s="80">
        <v>1.27</v>
      </c>
      <c r="K134" s="80">
        <v>33</v>
      </c>
      <c r="L134" s="80">
        <v>72</v>
      </c>
      <c r="M134" s="80">
        <v>26</v>
      </c>
      <c r="N134" s="80">
        <v>13</v>
      </c>
      <c r="O134" s="80">
        <v>45</v>
      </c>
      <c r="P134" s="80">
        <v>4</v>
      </c>
      <c r="Q134" s="80">
        <v>4</v>
      </c>
    </row>
    <row r="135" spans="1:17" ht="15" thickBot="1" x14ac:dyDescent="0.35">
      <c r="A135" s="11">
        <v>146</v>
      </c>
      <c r="B135" s="47" t="s">
        <v>1837</v>
      </c>
      <c r="C135" s="46" t="str">
        <f>'DRAFT LIST'!F148</f>
        <v>Matt Harvey (NYM - SP) </v>
      </c>
      <c r="D135" s="79">
        <v>56</v>
      </c>
      <c r="E135" s="79">
        <v>68</v>
      </c>
      <c r="F135" s="79">
        <v>1</v>
      </c>
      <c r="G135" s="79">
        <v>0</v>
      </c>
      <c r="H135" s="79">
        <v>3.9</v>
      </c>
      <c r="I135" s="79">
        <v>21</v>
      </c>
      <c r="J135" s="79">
        <v>1.28</v>
      </c>
      <c r="K135" s="79">
        <v>24</v>
      </c>
      <c r="L135" s="79">
        <v>48</v>
      </c>
      <c r="M135" s="79">
        <v>24</v>
      </c>
      <c r="N135" s="79">
        <v>8</v>
      </c>
      <c r="O135" s="79">
        <v>61</v>
      </c>
      <c r="P135" s="79">
        <v>3</v>
      </c>
      <c r="Q135" s="79">
        <v>3</v>
      </c>
    </row>
    <row r="136" spans="1:17" ht="15" thickBot="1" x14ac:dyDescent="0.35">
      <c r="A136" s="11">
        <v>310</v>
      </c>
      <c r="B136" s="47" t="s">
        <v>1949</v>
      </c>
      <c r="C136" s="46">
        <f>'DRAFT LIST'!F312</f>
        <v>0</v>
      </c>
      <c r="D136" s="79">
        <v>35</v>
      </c>
      <c r="E136" s="79">
        <v>36</v>
      </c>
      <c r="F136" s="79">
        <v>1</v>
      </c>
      <c r="G136" s="79">
        <v>0</v>
      </c>
      <c r="H136" s="79">
        <v>3.91</v>
      </c>
      <c r="I136" s="79">
        <v>1</v>
      </c>
      <c r="J136" s="79">
        <v>1.22</v>
      </c>
      <c r="K136" s="79">
        <v>15</v>
      </c>
      <c r="L136" s="79">
        <v>33</v>
      </c>
      <c r="M136" s="79">
        <v>10</v>
      </c>
      <c r="N136" s="79">
        <v>6</v>
      </c>
      <c r="O136" s="79">
        <v>28</v>
      </c>
      <c r="P136" s="79">
        <v>2</v>
      </c>
      <c r="Q136" s="79">
        <v>2</v>
      </c>
    </row>
    <row r="137" spans="1:17" ht="15" thickBot="1" x14ac:dyDescent="0.35">
      <c r="A137" s="11">
        <v>339</v>
      </c>
      <c r="B137" s="46" t="s">
        <v>1972</v>
      </c>
      <c r="C137" s="46">
        <f>'DRAFT LIST'!F341</f>
        <v>0</v>
      </c>
      <c r="D137" s="80">
        <v>52</v>
      </c>
      <c r="E137" s="80">
        <v>49</v>
      </c>
      <c r="F137" s="80">
        <v>1</v>
      </c>
      <c r="G137" s="80">
        <v>0</v>
      </c>
      <c r="H137" s="80">
        <v>3.91</v>
      </c>
      <c r="I137" s="80">
        <v>2</v>
      </c>
      <c r="J137" s="80">
        <v>1.51</v>
      </c>
      <c r="K137" s="80">
        <v>23</v>
      </c>
      <c r="L137" s="80">
        <v>52</v>
      </c>
      <c r="M137" s="80">
        <v>27</v>
      </c>
      <c r="N137" s="80">
        <v>5</v>
      </c>
      <c r="O137" s="80">
        <v>51</v>
      </c>
      <c r="P137" s="80">
        <v>3</v>
      </c>
      <c r="Q137" s="80">
        <v>3</v>
      </c>
    </row>
    <row r="138" spans="1:17" ht="15" thickBot="1" x14ac:dyDescent="0.35">
      <c r="A138" s="11">
        <v>326</v>
      </c>
      <c r="B138" s="47" t="s">
        <v>1961</v>
      </c>
      <c r="C138" s="46">
        <f>'DRAFT LIST'!F328</f>
        <v>0</v>
      </c>
      <c r="D138" s="79">
        <v>38</v>
      </c>
      <c r="E138" s="79">
        <v>36</v>
      </c>
      <c r="F138" s="79">
        <v>1</v>
      </c>
      <c r="G138" s="79">
        <v>0</v>
      </c>
      <c r="H138" s="79">
        <v>3.92</v>
      </c>
      <c r="I138" s="79">
        <v>4</v>
      </c>
      <c r="J138" s="79">
        <v>1.32</v>
      </c>
      <c r="K138" s="79">
        <v>16</v>
      </c>
      <c r="L138" s="79">
        <v>35</v>
      </c>
      <c r="M138" s="79">
        <v>15</v>
      </c>
      <c r="N138" s="79">
        <v>5</v>
      </c>
      <c r="O138" s="79">
        <v>31</v>
      </c>
      <c r="P138" s="79">
        <v>2</v>
      </c>
      <c r="Q138" s="79">
        <v>2</v>
      </c>
    </row>
    <row r="139" spans="1:17" ht="15" thickBot="1" x14ac:dyDescent="0.35">
      <c r="A139" s="11">
        <v>161</v>
      </c>
      <c r="B139" s="46" t="s">
        <v>1847</v>
      </c>
      <c r="C139" s="46">
        <f>'DRAFT LIST'!F163</f>
        <v>0</v>
      </c>
      <c r="D139" s="80">
        <v>58</v>
      </c>
      <c r="E139" s="80">
        <v>54</v>
      </c>
      <c r="F139" s="80">
        <v>1</v>
      </c>
      <c r="G139" s="80">
        <v>0</v>
      </c>
      <c r="H139" s="80">
        <v>3.93</v>
      </c>
      <c r="I139" s="80">
        <v>12</v>
      </c>
      <c r="J139" s="80">
        <v>1.3</v>
      </c>
      <c r="K139" s="80">
        <v>25</v>
      </c>
      <c r="L139" s="80">
        <v>53</v>
      </c>
      <c r="M139" s="80">
        <v>22</v>
      </c>
      <c r="N139" s="80">
        <v>7</v>
      </c>
      <c r="O139" s="80">
        <v>63</v>
      </c>
      <c r="P139" s="80">
        <v>3</v>
      </c>
      <c r="Q139" s="80">
        <v>3</v>
      </c>
    </row>
    <row r="140" spans="1:17" ht="15" thickBot="1" x14ac:dyDescent="0.35">
      <c r="A140" s="11">
        <v>226</v>
      </c>
      <c r="B140" s="47" t="s">
        <v>1895</v>
      </c>
      <c r="C140" s="46">
        <f>'DRAFT LIST'!F228</f>
        <v>0</v>
      </c>
      <c r="D140" s="79">
        <v>45</v>
      </c>
      <c r="E140" s="79">
        <v>48</v>
      </c>
      <c r="F140" s="79">
        <v>1</v>
      </c>
      <c r="G140" s="79">
        <v>0</v>
      </c>
      <c r="H140" s="79">
        <v>3.93</v>
      </c>
      <c r="I140" s="79">
        <v>4</v>
      </c>
      <c r="J140" s="79">
        <v>1.33</v>
      </c>
      <c r="K140" s="79">
        <v>20</v>
      </c>
      <c r="L140" s="79">
        <v>40</v>
      </c>
      <c r="M140" s="79">
        <v>21</v>
      </c>
      <c r="N140" s="79">
        <v>7</v>
      </c>
      <c r="O140" s="79">
        <v>47</v>
      </c>
      <c r="P140" s="79">
        <v>3</v>
      </c>
      <c r="Q140" s="79">
        <v>2</v>
      </c>
    </row>
    <row r="141" spans="1:17" ht="15" thickBot="1" x14ac:dyDescent="0.35">
      <c r="A141" s="11">
        <v>187</v>
      </c>
      <c r="B141" s="46" t="s">
        <v>1867</v>
      </c>
      <c r="C141" s="46">
        <f>'DRAFT LIST'!F189</f>
        <v>0</v>
      </c>
      <c r="D141" s="80">
        <v>59</v>
      </c>
      <c r="E141" s="80">
        <v>64</v>
      </c>
      <c r="F141" s="80">
        <v>1</v>
      </c>
      <c r="G141" s="80">
        <v>0</v>
      </c>
      <c r="H141" s="80">
        <v>3.95</v>
      </c>
      <c r="I141" s="80">
        <v>13</v>
      </c>
      <c r="J141" s="80">
        <v>1.3</v>
      </c>
      <c r="K141" s="80">
        <v>26</v>
      </c>
      <c r="L141" s="80">
        <v>50</v>
      </c>
      <c r="M141" s="80">
        <v>27</v>
      </c>
      <c r="N141" s="80">
        <v>7</v>
      </c>
      <c r="O141" s="80">
        <v>61</v>
      </c>
      <c r="P141" s="80">
        <v>3</v>
      </c>
      <c r="Q141" s="80">
        <v>2</v>
      </c>
    </row>
    <row r="142" spans="1:17" ht="15" thickBot="1" x14ac:dyDescent="0.35">
      <c r="A142" s="11">
        <v>184</v>
      </c>
      <c r="B142" s="47" t="s">
        <v>1865</v>
      </c>
      <c r="C142" s="46">
        <f>'DRAFT LIST'!F186</f>
        <v>0</v>
      </c>
      <c r="D142" s="79">
        <v>58</v>
      </c>
      <c r="E142" s="79">
        <v>57</v>
      </c>
      <c r="F142" s="79">
        <v>1</v>
      </c>
      <c r="G142" s="79">
        <v>0</v>
      </c>
      <c r="H142" s="79">
        <v>3.96</v>
      </c>
      <c r="I142" s="79">
        <v>8</v>
      </c>
      <c r="J142" s="79">
        <v>1.3</v>
      </c>
      <c r="K142" s="79">
        <v>25</v>
      </c>
      <c r="L142" s="79">
        <v>55</v>
      </c>
      <c r="M142" s="79">
        <v>20</v>
      </c>
      <c r="N142" s="79">
        <v>7</v>
      </c>
      <c r="O142" s="79">
        <v>51</v>
      </c>
      <c r="P142" s="79">
        <v>3</v>
      </c>
      <c r="Q142" s="79">
        <v>3</v>
      </c>
    </row>
    <row r="143" spans="1:17" ht="15" thickBot="1" x14ac:dyDescent="0.35">
      <c r="A143" s="11">
        <v>282</v>
      </c>
      <c r="B143" s="47" t="s">
        <v>1555</v>
      </c>
      <c r="C143" s="46">
        <f>'DRAFT LIST'!F284</f>
        <v>0</v>
      </c>
      <c r="D143" s="79">
        <v>63</v>
      </c>
      <c r="E143" s="79">
        <v>63</v>
      </c>
      <c r="F143" s="79">
        <v>1</v>
      </c>
      <c r="G143" s="79">
        <v>0</v>
      </c>
      <c r="H143" s="79">
        <v>3.96</v>
      </c>
      <c r="I143" s="79">
        <v>1</v>
      </c>
      <c r="J143" s="79">
        <v>1.34</v>
      </c>
      <c r="K143" s="79">
        <v>28</v>
      </c>
      <c r="L143" s="79">
        <v>60</v>
      </c>
      <c r="M143" s="79">
        <v>25</v>
      </c>
      <c r="N143" s="79">
        <v>9</v>
      </c>
      <c r="O143" s="79">
        <v>26</v>
      </c>
      <c r="P143" s="79">
        <v>3</v>
      </c>
      <c r="Q143" s="79">
        <v>4</v>
      </c>
    </row>
    <row r="144" spans="1:17" ht="15" thickBot="1" x14ac:dyDescent="0.35">
      <c r="A144" s="11">
        <v>353</v>
      </c>
      <c r="B144" s="46" t="s">
        <v>1983</v>
      </c>
      <c r="C144" s="46">
        <f>'DRAFT LIST'!F355</f>
        <v>0</v>
      </c>
      <c r="D144" s="80">
        <v>44</v>
      </c>
      <c r="E144" s="80">
        <v>36</v>
      </c>
      <c r="F144" s="80">
        <v>1</v>
      </c>
      <c r="G144" s="80">
        <v>0</v>
      </c>
      <c r="H144" s="80">
        <v>3.98</v>
      </c>
      <c r="I144" s="80">
        <v>12</v>
      </c>
      <c r="J144" s="80">
        <v>1.38</v>
      </c>
      <c r="K144" s="80">
        <v>20</v>
      </c>
      <c r="L144" s="80">
        <v>43</v>
      </c>
      <c r="M144" s="80">
        <v>17</v>
      </c>
      <c r="N144" s="80">
        <v>6</v>
      </c>
      <c r="O144" s="80">
        <v>43</v>
      </c>
      <c r="P144" s="80">
        <v>2</v>
      </c>
      <c r="Q144" s="80">
        <v>2</v>
      </c>
    </row>
    <row r="145" spans="1:17" ht="15" thickBot="1" x14ac:dyDescent="0.35">
      <c r="A145" s="11">
        <v>191</v>
      </c>
      <c r="B145" s="46" t="s">
        <v>1871</v>
      </c>
      <c r="C145" s="46">
        <f>'DRAFT LIST'!F193</f>
        <v>0</v>
      </c>
      <c r="D145" s="80">
        <v>72</v>
      </c>
      <c r="E145" s="80">
        <v>66</v>
      </c>
      <c r="F145" s="80">
        <v>1</v>
      </c>
      <c r="G145" s="80">
        <v>0</v>
      </c>
      <c r="H145" s="80">
        <v>4</v>
      </c>
      <c r="I145" s="80">
        <v>2</v>
      </c>
      <c r="J145" s="80">
        <v>1.31</v>
      </c>
      <c r="K145" s="80">
        <v>32</v>
      </c>
      <c r="L145" s="80">
        <v>66</v>
      </c>
      <c r="M145" s="80">
        <v>28</v>
      </c>
      <c r="N145" s="80">
        <v>9</v>
      </c>
      <c r="O145" s="80">
        <v>44</v>
      </c>
      <c r="P145" s="80">
        <v>3</v>
      </c>
      <c r="Q145" s="80">
        <v>4</v>
      </c>
    </row>
    <row r="146" spans="1:17" ht="15" thickBot="1" x14ac:dyDescent="0.35">
      <c r="A146" s="11">
        <v>137</v>
      </c>
      <c r="B146" s="46" t="s">
        <v>1831</v>
      </c>
      <c r="C146" s="46">
        <f>'DRAFT LIST'!F139</f>
        <v>0</v>
      </c>
      <c r="D146" s="80">
        <v>40</v>
      </c>
      <c r="E146" s="80">
        <v>37</v>
      </c>
      <c r="F146" s="80">
        <v>1</v>
      </c>
      <c r="G146" s="80">
        <v>0</v>
      </c>
      <c r="H146" s="80">
        <v>4.01</v>
      </c>
      <c r="I146" s="80">
        <v>5</v>
      </c>
      <c r="J146" s="80">
        <v>1.33</v>
      </c>
      <c r="K146" s="80">
        <v>18</v>
      </c>
      <c r="L146" s="80">
        <v>37</v>
      </c>
      <c r="M146" s="80">
        <v>16</v>
      </c>
      <c r="N146" s="80">
        <v>6</v>
      </c>
      <c r="O146" s="80">
        <v>44</v>
      </c>
      <c r="P146" s="80">
        <v>2</v>
      </c>
      <c r="Q146" s="80">
        <v>2</v>
      </c>
    </row>
    <row r="147" spans="1:17" ht="15" thickBot="1" x14ac:dyDescent="0.35">
      <c r="A147" s="11">
        <v>215</v>
      </c>
      <c r="B147" s="46" t="s">
        <v>1886</v>
      </c>
      <c r="C147" s="46">
        <f>'DRAFT LIST'!F217</f>
        <v>0</v>
      </c>
      <c r="D147" s="80">
        <v>54</v>
      </c>
      <c r="E147" s="80">
        <v>51</v>
      </c>
      <c r="F147" s="80">
        <v>1</v>
      </c>
      <c r="G147" s="80">
        <v>0</v>
      </c>
      <c r="H147" s="80">
        <v>4.04</v>
      </c>
      <c r="I147" s="80">
        <v>11</v>
      </c>
      <c r="J147" s="80">
        <v>1.23</v>
      </c>
      <c r="K147" s="80">
        <v>24</v>
      </c>
      <c r="L147" s="80">
        <v>51</v>
      </c>
      <c r="M147" s="80">
        <v>16</v>
      </c>
      <c r="N147" s="80">
        <v>6</v>
      </c>
      <c r="O147" s="80">
        <v>54</v>
      </c>
      <c r="P147" s="80">
        <v>3</v>
      </c>
      <c r="Q147" s="80">
        <v>3</v>
      </c>
    </row>
    <row r="148" spans="1:17" ht="15" thickBot="1" x14ac:dyDescent="0.35">
      <c r="A148" s="11">
        <v>458</v>
      </c>
      <c r="B148" s="47" t="s">
        <v>2063</v>
      </c>
      <c r="C148" s="46">
        <f>'DRAFT LIST'!F460</f>
        <v>0</v>
      </c>
      <c r="D148" s="79">
        <v>21</v>
      </c>
      <c r="E148" s="79">
        <v>16</v>
      </c>
      <c r="F148" s="79">
        <v>1</v>
      </c>
      <c r="G148" s="79">
        <v>0</v>
      </c>
      <c r="H148" s="79">
        <v>4.04</v>
      </c>
      <c r="I148" s="79">
        <v>0</v>
      </c>
      <c r="J148" s="79">
        <v>1.32</v>
      </c>
      <c r="K148" s="79">
        <v>10</v>
      </c>
      <c r="L148" s="79">
        <v>21</v>
      </c>
      <c r="M148" s="79">
        <v>7</v>
      </c>
      <c r="N148" s="79">
        <v>4</v>
      </c>
      <c r="O148" s="79">
        <v>25</v>
      </c>
      <c r="P148" s="79">
        <v>1</v>
      </c>
      <c r="Q148" s="79">
        <v>1</v>
      </c>
    </row>
    <row r="149" spans="1:17" ht="15" thickBot="1" x14ac:dyDescent="0.35">
      <c r="A149" s="11">
        <v>234</v>
      </c>
      <c r="B149" s="47" t="s">
        <v>1902</v>
      </c>
      <c r="C149" s="46">
        <f>'DRAFT LIST'!F236</f>
        <v>0</v>
      </c>
      <c r="D149" s="79">
        <v>55</v>
      </c>
      <c r="E149" s="79">
        <v>59</v>
      </c>
      <c r="F149" s="79">
        <v>1</v>
      </c>
      <c r="G149" s="79">
        <v>0</v>
      </c>
      <c r="H149" s="79">
        <v>4.05</v>
      </c>
      <c r="I149" s="79">
        <v>7</v>
      </c>
      <c r="J149" s="79">
        <v>1.48</v>
      </c>
      <c r="K149" s="79">
        <v>25</v>
      </c>
      <c r="L149" s="79">
        <v>47</v>
      </c>
      <c r="M149" s="79">
        <v>35</v>
      </c>
      <c r="N149" s="79">
        <v>7</v>
      </c>
      <c r="O149" s="79">
        <v>54</v>
      </c>
      <c r="P149" s="79">
        <v>2</v>
      </c>
      <c r="Q149" s="79">
        <v>3</v>
      </c>
    </row>
    <row r="150" spans="1:17" ht="15" thickBot="1" x14ac:dyDescent="0.35">
      <c r="A150" s="11">
        <v>189</v>
      </c>
      <c r="B150" s="46" t="s">
        <v>1869</v>
      </c>
      <c r="C150" s="46">
        <f>'DRAFT LIST'!F191</f>
        <v>0</v>
      </c>
      <c r="D150" s="80">
        <v>61</v>
      </c>
      <c r="E150" s="80">
        <v>59</v>
      </c>
      <c r="F150" s="80">
        <v>1</v>
      </c>
      <c r="G150" s="80">
        <v>0</v>
      </c>
      <c r="H150" s="80">
        <v>4.07</v>
      </c>
      <c r="I150" s="80">
        <v>14</v>
      </c>
      <c r="J150" s="80">
        <v>1.45</v>
      </c>
      <c r="K150" s="80">
        <v>28</v>
      </c>
      <c r="L150" s="80">
        <v>58</v>
      </c>
      <c r="M150" s="80">
        <v>30</v>
      </c>
      <c r="N150" s="80">
        <v>6</v>
      </c>
      <c r="O150" s="80">
        <v>62</v>
      </c>
      <c r="P150" s="80">
        <v>4</v>
      </c>
      <c r="Q150" s="80">
        <v>4</v>
      </c>
    </row>
    <row r="151" spans="1:17" ht="15" thickBot="1" x14ac:dyDescent="0.35">
      <c r="A151" s="11">
        <v>374</v>
      </c>
      <c r="B151" s="47" t="s">
        <v>1995</v>
      </c>
      <c r="C151" s="46">
        <f>'DRAFT LIST'!F376</f>
        <v>0</v>
      </c>
      <c r="D151" s="79">
        <v>41</v>
      </c>
      <c r="E151" s="79">
        <v>36</v>
      </c>
      <c r="F151" s="79">
        <v>1</v>
      </c>
      <c r="G151" s="79">
        <v>0</v>
      </c>
      <c r="H151" s="79">
        <v>4.0999999999999996</v>
      </c>
      <c r="I151" s="79">
        <v>2</v>
      </c>
      <c r="J151" s="79">
        <v>1.39</v>
      </c>
      <c r="K151" s="79">
        <v>19</v>
      </c>
      <c r="L151" s="79">
        <v>42</v>
      </c>
      <c r="M151" s="79">
        <v>16</v>
      </c>
      <c r="N151" s="79">
        <v>5</v>
      </c>
      <c r="O151" s="79">
        <v>40</v>
      </c>
      <c r="P151" s="79">
        <v>2</v>
      </c>
      <c r="Q151" s="79">
        <v>2</v>
      </c>
    </row>
    <row r="152" spans="1:17" ht="15" thickBot="1" x14ac:dyDescent="0.35">
      <c r="A152" s="11">
        <v>223</v>
      </c>
      <c r="B152" s="46" t="s">
        <v>1893</v>
      </c>
      <c r="C152" s="46">
        <f>'DRAFT LIST'!F225</f>
        <v>0</v>
      </c>
      <c r="D152" s="80">
        <v>67</v>
      </c>
      <c r="E152" s="80">
        <v>65</v>
      </c>
      <c r="F152" s="80">
        <v>1</v>
      </c>
      <c r="G152" s="80">
        <v>0</v>
      </c>
      <c r="H152" s="80">
        <v>4.1100000000000003</v>
      </c>
      <c r="I152" s="80">
        <v>7</v>
      </c>
      <c r="J152" s="80">
        <v>1.43</v>
      </c>
      <c r="K152" s="80">
        <v>31</v>
      </c>
      <c r="L152" s="80">
        <v>66</v>
      </c>
      <c r="M152" s="80">
        <v>31</v>
      </c>
      <c r="N152" s="80">
        <v>9</v>
      </c>
      <c r="O152" s="80">
        <v>68</v>
      </c>
      <c r="P152" s="80">
        <v>4</v>
      </c>
      <c r="Q152" s="80">
        <v>4</v>
      </c>
    </row>
    <row r="153" spans="1:17" ht="15" thickBot="1" x14ac:dyDescent="0.35">
      <c r="A153" s="11">
        <v>381</v>
      </c>
      <c r="B153" s="46" t="s">
        <v>2001</v>
      </c>
      <c r="C153" s="46">
        <f>'DRAFT LIST'!F383</f>
        <v>0</v>
      </c>
      <c r="D153" s="80">
        <v>44</v>
      </c>
      <c r="E153" s="80">
        <v>41</v>
      </c>
      <c r="F153" s="80">
        <v>1</v>
      </c>
      <c r="G153" s="80">
        <v>0</v>
      </c>
      <c r="H153" s="80">
        <v>4.17</v>
      </c>
      <c r="I153" s="80">
        <v>0</v>
      </c>
      <c r="J153" s="80">
        <v>1.43</v>
      </c>
      <c r="K153" s="80">
        <v>20</v>
      </c>
      <c r="L153" s="80">
        <v>43</v>
      </c>
      <c r="M153" s="80">
        <v>19</v>
      </c>
      <c r="N153" s="80">
        <v>8</v>
      </c>
      <c r="O153" s="80">
        <v>38</v>
      </c>
      <c r="P153" s="80">
        <v>2</v>
      </c>
      <c r="Q153" s="80">
        <v>3</v>
      </c>
    </row>
    <row r="154" spans="1:17" ht="15" thickBot="1" x14ac:dyDescent="0.35">
      <c r="A154" s="11">
        <v>237</v>
      </c>
      <c r="B154" s="46" t="s">
        <v>1905</v>
      </c>
      <c r="C154" s="46">
        <f>'DRAFT LIST'!F239</f>
        <v>0</v>
      </c>
      <c r="D154" s="80">
        <v>57</v>
      </c>
      <c r="E154" s="80">
        <v>58</v>
      </c>
      <c r="F154" s="80">
        <v>1</v>
      </c>
      <c r="G154" s="80">
        <v>0</v>
      </c>
      <c r="H154" s="80">
        <v>4.21</v>
      </c>
      <c r="I154" s="80">
        <v>12</v>
      </c>
      <c r="J154" s="80">
        <v>1.42</v>
      </c>
      <c r="K154" s="80">
        <v>27</v>
      </c>
      <c r="L154" s="80">
        <v>57</v>
      </c>
      <c r="M154" s="80">
        <v>24</v>
      </c>
      <c r="N154" s="80">
        <v>8</v>
      </c>
      <c r="O154" s="80">
        <v>52</v>
      </c>
      <c r="P154" s="80">
        <v>3</v>
      </c>
      <c r="Q154" s="80">
        <v>3</v>
      </c>
    </row>
    <row r="155" spans="1:17" ht="15" thickBot="1" x14ac:dyDescent="0.35">
      <c r="A155" s="11">
        <v>335</v>
      </c>
      <c r="B155" s="46" t="s">
        <v>1968</v>
      </c>
      <c r="C155" s="46">
        <f>'DRAFT LIST'!F337</f>
        <v>0</v>
      </c>
      <c r="D155" s="80">
        <v>54</v>
      </c>
      <c r="E155" s="80">
        <v>45</v>
      </c>
      <c r="F155" s="80">
        <v>1</v>
      </c>
      <c r="G155" s="80">
        <v>1</v>
      </c>
      <c r="H155" s="80">
        <v>4.21</v>
      </c>
      <c r="I155" s="80">
        <v>2</v>
      </c>
      <c r="J155" s="80">
        <v>1.35</v>
      </c>
      <c r="K155" s="80">
        <v>25</v>
      </c>
      <c r="L155" s="80">
        <v>52</v>
      </c>
      <c r="M155" s="80">
        <v>20</v>
      </c>
      <c r="N155" s="80">
        <v>11</v>
      </c>
      <c r="O155" s="80">
        <v>24</v>
      </c>
      <c r="P155" s="80">
        <v>2</v>
      </c>
      <c r="Q155" s="80">
        <v>3</v>
      </c>
    </row>
    <row r="156" spans="1:17" ht="15" thickBot="1" x14ac:dyDescent="0.35">
      <c r="A156" s="11">
        <v>382</v>
      </c>
      <c r="B156" s="47" t="s">
        <v>2002</v>
      </c>
      <c r="C156" s="46">
        <f>'DRAFT LIST'!F384</f>
        <v>0</v>
      </c>
      <c r="D156" s="79">
        <v>31</v>
      </c>
      <c r="E156" s="79">
        <v>32</v>
      </c>
      <c r="F156" s="79">
        <v>1</v>
      </c>
      <c r="G156" s="79">
        <v>0</v>
      </c>
      <c r="H156" s="79">
        <v>4.24</v>
      </c>
      <c r="I156" s="79">
        <v>3</v>
      </c>
      <c r="J156" s="79">
        <v>1.37</v>
      </c>
      <c r="K156" s="79">
        <v>15</v>
      </c>
      <c r="L156" s="79">
        <v>29</v>
      </c>
      <c r="M156" s="79">
        <v>14</v>
      </c>
      <c r="N156" s="79">
        <v>5</v>
      </c>
      <c r="O156" s="79">
        <v>35</v>
      </c>
      <c r="P156" s="79">
        <v>2</v>
      </c>
      <c r="Q156" s="79">
        <v>1</v>
      </c>
    </row>
    <row r="157" spans="1:17" ht="15" thickBot="1" x14ac:dyDescent="0.35">
      <c r="A157" s="11">
        <v>330</v>
      </c>
      <c r="B157" s="47" t="s">
        <v>1565</v>
      </c>
      <c r="C157" s="46">
        <f>'DRAFT LIST'!F332</f>
        <v>0</v>
      </c>
      <c r="D157" s="79">
        <v>53</v>
      </c>
      <c r="E157" s="79">
        <v>40</v>
      </c>
      <c r="F157" s="79">
        <v>1</v>
      </c>
      <c r="G157" s="79">
        <v>1</v>
      </c>
      <c r="H157" s="79">
        <v>4.25</v>
      </c>
      <c r="I157" s="79">
        <v>1</v>
      </c>
      <c r="J157" s="79">
        <v>1.37</v>
      </c>
      <c r="K157" s="79">
        <v>25</v>
      </c>
      <c r="L157" s="79">
        <v>54</v>
      </c>
      <c r="M157" s="79">
        <v>18</v>
      </c>
      <c r="N157" s="79">
        <v>9</v>
      </c>
      <c r="O157" s="79">
        <v>18</v>
      </c>
      <c r="P157" s="79">
        <v>3</v>
      </c>
      <c r="Q157" s="79">
        <v>3</v>
      </c>
    </row>
    <row r="158" spans="1:17" ht="17.399999999999999" thickBot="1" x14ac:dyDescent="0.35">
      <c r="A158" s="11">
        <v>273</v>
      </c>
      <c r="B158" s="46" t="s">
        <v>1526</v>
      </c>
      <c r="C158" s="46">
        <f>'DRAFT LIST'!F275</f>
        <v>0</v>
      </c>
      <c r="D158" s="80">
        <v>51</v>
      </c>
      <c r="E158" s="80">
        <v>41</v>
      </c>
      <c r="F158" s="80">
        <v>1</v>
      </c>
      <c r="G158" s="80">
        <v>1</v>
      </c>
      <c r="H158" s="80">
        <v>4.32</v>
      </c>
      <c r="I158" s="80">
        <v>0</v>
      </c>
      <c r="J158" s="80">
        <v>1.41</v>
      </c>
      <c r="K158" s="80">
        <v>24</v>
      </c>
      <c r="L158" s="80">
        <v>55</v>
      </c>
      <c r="M158" s="80">
        <v>17</v>
      </c>
      <c r="N158" s="80">
        <v>7</v>
      </c>
      <c r="O158" s="80">
        <v>7</v>
      </c>
      <c r="P158" s="80">
        <v>3</v>
      </c>
      <c r="Q158" s="80">
        <v>3</v>
      </c>
    </row>
    <row r="159" spans="1:17" ht="15" thickBot="1" x14ac:dyDescent="0.35">
      <c r="A159" s="11">
        <v>416</v>
      </c>
      <c r="B159" s="47" t="s">
        <v>2029</v>
      </c>
      <c r="C159" s="46">
        <f>'DRAFT LIST'!F418</f>
        <v>0</v>
      </c>
      <c r="D159" s="79">
        <v>31</v>
      </c>
      <c r="E159" s="79">
        <v>27</v>
      </c>
      <c r="F159" s="79">
        <v>1</v>
      </c>
      <c r="G159" s="79">
        <v>0</v>
      </c>
      <c r="H159" s="79">
        <v>4.33</v>
      </c>
      <c r="I159" s="79">
        <v>0</v>
      </c>
      <c r="J159" s="79">
        <v>1.39</v>
      </c>
      <c r="K159" s="79">
        <v>15</v>
      </c>
      <c r="L159" s="79">
        <v>30</v>
      </c>
      <c r="M159" s="79">
        <v>12</v>
      </c>
      <c r="N159" s="79">
        <v>8</v>
      </c>
      <c r="O159" s="79">
        <v>38</v>
      </c>
      <c r="P159" s="79">
        <v>2</v>
      </c>
      <c r="Q159" s="79">
        <v>1</v>
      </c>
    </row>
    <row r="160" spans="1:17" ht="15" thickBot="1" x14ac:dyDescent="0.35">
      <c r="A160" s="11">
        <v>365</v>
      </c>
      <c r="B160" s="46" t="s">
        <v>1989</v>
      </c>
      <c r="C160" s="46">
        <f>'DRAFT LIST'!F367</f>
        <v>0</v>
      </c>
      <c r="D160" s="80">
        <v>33</v>
      </c>
      <c r="E160" s="80">
        <v>34</v>
      </c>
      <c r="F160" s="80">
        <v>1</v>
      </c>
      <c r="G160" s="80">
        <v>0</v>
      </c>
      <c r="H160" s="80">
        <v>4.3499999999999996</v>
      </c>
      <c r="I160" s="80">
        <v>2</v>
      </c>
      <c r="J160" s="80">
        <v>1.31</v>
      </c>
      <c r="K160" s="80">
        <v>16</v>
      </c>
      <c r="L160" s="80">
        <v>33</v>
      </c>
      <c r="M160" s="80">
        <v>11</v>
      </c>
      <c r="N160" s="80">
        <v>5</v>
      </c>
      <c r="O160" s="80">
        <v>33</v>
      </c>
      <c r="P160" s="80">
        <v>2</v>
      </c>
      <c r="Q160" s="80">
        <v>2</v>
      </c>
    </row>
    <row r="161" spans="1:17" ht="15" thickBot="1" x14ac:dyDescent="0.35">
      <c r="A161" s="11">
        <v>366</v>
      </c>
      <c r="B161" s="47" t="s">
        <v>1577</v>
      </c>
      <c r="C161" s="46">
        <f>'DRAFT LIST'!F368</f>
        <v>0</v>
      </c>
      <c r="D161" s="79">
        <v>55</v>
      </c>
      <c r="E161" s="79">
        <v>47</v>
      </c>
      <c r="F161" s="79">
        <v>1</v>
      </c>
      <c r="G161" s="79">
        <v>0</v>
      </c>
      <c r="H161" s="79">
        <v>4.3600000000000003</v>
      </c>
      <c r="I161" s="79">
        <v>2</v>
      </c>
      <c r="J161" s="79">
        <v>1.44</v>
      </c>
      <c r="K161" s="79">
        <v>26</v>
      </c>
      <c r="L161" s="79">
        <v>58</v>
      </c>
      <c r="M161" s="79">
        <v>21</v>
      </c>
      <c r="N161" s="79">
        <v>5</v>
      </c>
      <c r="O161" s="79">
        <v>24</v>
      </c>
      <c r="P161" s="79">
        <v>3</v>
      </c>
      <c r="Q161" s="79">
        <v>4</v>
      </c>
    </row>
    <row r="162" spans="1:17" ht="15" thickBot="1" x14ac:dyDescent="0.35">
      <c r="A162" s="11">
        <v>250</v>
      </c>
      <c r="B162" s="47" t="s">
        <v>1911</v>
      </c>
      <c r="C162" s="46">
        <f>'DRAFT LIST'!F252</f>
        <v>0</v>
      </c>
      <c r="D162" s="79">
        <v>54</v>
      </c>
      <c r="E162" s="79">
        <v>35</v>
      </c>
      <c r="F162" s="79">
        <v>1</v>
      </c>
      <c r="G162" s="79">
        <v>1</v>
      </c>
      <c r="H162" s="79">
        <v>4.38</v>
      </c>
      <c r="I162" s="79">
        <v>2</v>
      </c>
      <c r="J162" s="79">
        <v>1.31</v>
      </c>
      <c r="K162" s="79">
        <v>26</v>
      </c>
      <c r="L162" s="79">
        <v>60</v>
      </c>
      <c r="M162" s="79">
        <v>11</v>
      </c>
      <c r="N162" s="79">
        <v>10</v>
      </c>
      <c r="O162" s="79">
        <v>23</v>
      </c>
      <c r="P162" s="79">
        <v>3</v>
      </c>
      <c r="Q162" s="79">
        <v>4</v>
      </c>
    </row>
    <row r="163" spans="1:17" ht="15" thickBot="1" x14ac:dyDescent="0.35">
      <c r="A163" s="11">
        <v>455</v>
      </c>
      <c r="B163" s="46" t="s">
        <v>2060</v>
      </c>
      <c r="C163" s="46">
        <f>'DRAFT LIST'!F457</f>
        <v>0</v>
      </c>
      <c r="D163" s="80">
        <v>33</v>
      </c>
      <c r="E163" s="80">
        <v>33</v>
      </c>
      <c r="F163" s="80">
        <v>1</v>
      </c>
      <c r="G163" s="80">
        <v>0</v>
      </c>
      <c r="H163" s="80">
        <v>4.38</v>
      </c>
      <c r="I163" s="80">
        <v>3</v>
      </c>
      <c r="J163" s="80">
        <v>1.51</v>
      </c>
      <c r="K163" s="80">
        <v>16</v>
      </c>
      <c r="L163" s="80">
        <v>34</v>
      </c>
      <c r="M163" s="80">
        <v>16</v>
      </c>
      <c r="N163" s="80">
        <v>4</v>
      </c>
      <c r="O163" s="80">
        <v>33</v>
      </c>
      <c r="P163" s="80">
        <v>2</v>
      </c>
      <c r="Q163" s="80">
        <v>2</v>
      </c>
    </row>
    <row r="164" spans="1:17" ht="15" thickBot="1" x14ac:dyDescent="0.35">
      <c r="A164" s="11">
        <v>249</v>
      </c>
      <c r="B164" s="46" t="s">
        <v>1910</v>
      </c>
      <c r="C164" s="46">
        <f>'DRAFT LIST'!F251</f>
        <v>0</v>
      </c>
      <c r="D164" s="80">
        <v>74</v>
      </c>
      <c r="E164" s="80">
        <v>56</v>
      </c>
      <c r="F164" s="80">
        <v>1</v>
      </c>
      <c r="G164" s="80">
        <v>0</v>
      </c>
      <c r="H164" s="80">
        <v>4.4000000000000004</v>
      </c>
      <c r="I164" s="80">
        <v>0</v>
      </c>
      <c r="J164" s="80">
        <v>1.4</v>
      </c>
      <c r="K164" s="80">
        <v>36</v>
      </c>
      <c r="L164" s="80">
        <v>76</v>
      </c>
      <c r="M164" s="80">
        <v>28</v>
      </c>
      <c r="N164" s="80">
        <v>12</v>
      </c>
      <c r="O164" s="80">
        <v>11</v>
      </c>
      <c r="P164" s="80">
        <v>4</v>
      </c>
      <c r="Q164" s="80">
        <v>6</v>
      </c>
    </row>
    <row r="165" spans="1:17" ht="15" thickBot="1" x14ac:dyDescent="0.35">
      <c r="A165" s="11">
        <v>358</v>
      </c>
      <c r="B165" s="47" t="s">
        <v>1573</v>
      </c>
      <c r="C165" s="46">
        <f>'DRAFT LIST'!F360</f>
        <v>0</v>
      </c>
      <c r="D165" s="79">
        <v>56</v>
      </c>
      <c r="E165" s="79">
        <v>44</v>
      </c>
      <c r="F165" s="79">
        <v>1</v>
      </c>
      <c r="G165" s="79">
        <v>1</v>
      </c>
      <c r="H165" s="79">
        <v>4.41</v>
      </c>
      <c r="I165" s="79">
        <v>0</v>
      </c>
      <c r="J165" s="79">
        <v>1.4</v>
      </c>
      <c r="K165" s="79">
        <v>28</v>
      </c>
      <c r="L165" s="79">
        <v>58</v>
      </c>
      <c r="M165" s="79">
        <v>20</v>
      </c>
      <c r="N165" s="79">
        <v>14</v>
      </c>
      <c r="O165" s="79">
        <v>12</v>
      </c>
      <c r="P165" s="79">
        <v>3</v>
      </c>
      <c r="Q165" s="79">
        <v>3</v>
      </c>
    </row>
    <row r="166" spans="1:17" ht="15" thickBot="1" x14ac:dyDescent="0.35">
      <c r="A166" s="11">
        <v>261</v>
      </c>
      <c r="B166" s="46" t="s">
        <v>1554</v>
      </c>
      <c r="C166" s="46">
        <f>'DRAFT LIST'!F263</f>
        <v>0</v>
      </c>
      <c r="D166" s="80">
        <v>82</v>
      </c>
      <c r="E166" s="80">
        <v>73</v>
      </c>
      <c r="F166" s="80">
        <v>1</v>
      </c>
      <c r="G166" s="80">
        <v>0</v>
      </c>
      <c r="H166" s="80">
        <v>4.43</v>
      </c>
      <c r="I166" s="80">
        <v>2</v>
      </c>
      <c r="J166" s="80">
        <v>1.34</v>
      </c>
      <c r="K166" s="80">
        <v>40</v>
      </c>
      <c r="L166" s="80">
        <v>75</v>
      </c>
      <c r="M166" s="80">
        <v>34</v>
      </c>
      <c r="N166" s="80">
        <v>11</v>
      </c>
      <c r="O166" s="80">
        <v>25</v>
      </c>
      <c r="P166" s="80">
        <v>4</v>
      </c>
      <c r="Q166" s="80">
        <v>5</v>
      </c>
    </row>
    <row r="167" spans="1:17" ht="15" thickBot="1" x14ac:dyDescent="0.35">
      <c r="A167" s="11">
        <v>240</v>
      </c>
      <c r="B167" s="47" t="s">
        <v>1533</v>
      </c>
      <c r="C167" s="46">
        <f>'DRAFT LIST'!F242</f>
        <v>0</v>
      </c>
      <c r="D167" s="79">
        <v>101</v>
      </c>
      <c r="E167" s="79">
        <v>66</v>
      </c>
      <c r="F167" s="79">
        <v>1</v>
      </c>
      <c r="G167" s="79">
        <v>0</v>
      </c>
      <c r="H167" s="79">
        <v>4.4400000000000004</v>
      </c>
      <c r="I167" s="79">
        <v>0</v>
      </c>
      <c r="J167" s="79">
        <v>1.37</v>
      </c>
      <c r="K167" s="79">
        <v>50</v>
      </c>
      <c r="L167" s="79">
        <v>108</v>
      </c>
      <c r="M167" s="79">
        <v>31</v>
      </c>
      <c r="N167" s="79">
        <v>13</v>
      </c>
      <c r="O167" s="79">
        <v>16</v>
      </c>
      <c r="P167" s="79">
        <v>6</v>
      </c>
      <c r="Q167" s="79">
        <v>7</v>
      </c>
    </row>
    <row r="168" spans="1:17" ht="15" thickBot="1" x14ac:dyDescent="0.35">
      <c r="A168" s="11">
        <v>312</v>
      </c>
      <c r="B168" s="47" t="s">
        <v>1721</v>
      </c>
      <c r="C168" s="46">
        <f>'DRAFT LIST'!F314</f>
        <v>0</v>
      </c>
      <c r="D168" s="79">
        <v>80</v>
      </c>
      <c r="E168" s="79">
        <v>66</v>
      </c>
      <c r="F168" s="79">
        <v>1</v>
      </c>
      <c r="G168" s="79">
        <v>1</v>
      </c>
      <c r="H168" s="79">
        <v>4.45</v>
      </c>
      <c r="I168" s="79">
        <v>0</v>
      </c>
      <c r="J168" s="79">
        <v>1.45</v>
      </c>
      <c r="K168" s="79">
        <v>40</v>
      </c>
      <c r="L168" s="79">
        <v>84</v>
      </c>
      <c r="M168" s="79">
        <v>32</v>
      </c>
      <c r="N168" s="79">
        <v>16</v>
      </c>
      <c r="O168" s="79">
        <v>13</v>
      </c>
      <c r="P168" s="79">
        <v>5</v>
      </c>
      <c r="Q168" s="79">
        <v>7</v>
      </c>
    </row>
    <row r="169" spans="1:17" ht="15" thickBot="1" x14ac:dyDescent="0.35">
      <c r="A169" s="11">
        <v>214</v>
      </c>
      <c r="B169" s="47" t="s">
        <v>1518</v>
      </c>
      <c r="C169" s="46" t="str">
        <f>'DRAFT LIST'!F216</f>
        <v>Adam Ottavino (COL - RP) </v>
      </c>
      <c r="D169" s="79">
        <v>67</v>
      </c>
      <c r="E169" s="79">
        <v>56</v>
      </c>
      <c r="F169" s="79">
        <v>1</v>
      </c>
      <c r="G169" s="79">
        <v>0</v>
      </c>
      <c r="H169" s="79">
        <v>4.47</v>
      </c>
      <c r="I169" s="79">
        <v>16</v>
      </c>
      <c r="J169" s="79">
        <v>1.39</v>
      </c>
      <c r="K169" s="79">
        <v>33</v>
      </c>
      <c r="L169" s="79">
        <v>71</v>
      </c>
      <c r="M169" s="79">
        <v>22</v>
      </c>
      <c r="N169" s="79">
        <v>10</v>
      </c>
      <c r="O169" s="79">
        <v>43</v>
      </c>
      <c r="P169" s="79">
        <v>4</v>
      </c>
      <c r="Q169" s="79">
        <v>4</v>
      </c>
    </row>
    <row r="170" spans="1:17" ht="15" thickBot="1" x14ac:dyDescent="0.35">
      <c r="A170" s="11">
        <v>300</v>
      </c>
      <c r="B170" s="47" t="s">
        <v>1940</v>
      </c>
      <c r="C170" s="46">
        <f>'DRAFT LIST'!F302</f>
        <v>0</v>
      </c>
      <c r="D170" s="79">
        <v>84</v>
      </c>
      <c r="E170" s="79">
        <v>63</v>
      </c>
      <c r="F170" s="79">
        <v>1</v>
      </c>
      <c r="G170" s="79">
        <v>1</v>
      </c>
      <c r="H170" s="79">
        <v>4.47</v>
      </c>
      <c r="I170" s="79">
        <v>1</v>
      </c>
      <c r="J170" s="79">
        <v>1.39</v>
      </c>
      <c r="K170" s="79">
        <v>42</v>
      </c>
      <c r="L170" s="79">
        <v>89</v>
      </c>
      <c r="M170" s="79">
        <v>28</v>
      </c>
      <c r="N170" s="79">
        <v>20</v>
      </c>
      <c r="O170" s="79">
        <v>18</v>
      </c>
      <c r="P170" s="79">
        <v>5</v>
      </c>
      <c r="Q170" s="79">
        <v>6</v>
      </c>
    </row>
    <row r="171" spans="1:17" ht="15" thickBot="1" x14ac:dyDescent="0.35">
      <c r="A171" s="11">
        <v>354</v>
      </c>
      <c r="B171" s="47" t="s">
        <v>1984</v>
      </c>
      <c r="C171" s="46">
        <f>'DRAFT LIST'!F356</f>
        <v>0</v>
      </c>
      <c r="D171" s="79">
        <v>54</v>
      </c>
      <c r="E171" s="79">
        <v>52</v>
      </c>
      <c r="F171" s="79">
        <v>1</v>
      </c>
      <c r="G171" s="79">
        <v>0</v>
      </c>
      <c r="H171" s="79">
        <v>4.47</v>
      </c>
      <c r="I171" s="79">
        <v>9</v>
      </c>
      <c r="J171" s="79">
        <v>1.36</v>
      </c>
      <c r="K171" s="79">
        <v>27</v>
      </c>
      <c r="L171" s="79">
        <v>53</v>
      </c>
      <c r="M171" s="79">
        <v>20</v>
      </c>
      <c r="N171" s="79">
        <v>9</v>
      </c>
      <c r="O171" s="79">
        <v>56</v>
      </c>
      <c r="P171" s="79">
        <v>2</v>
      </c>
      <c r="Q171" s="79">
        <v>3</v>
      </c>
    </row>
    <row r="172" spans="1:17" ht="15" thickBot="1" x14ac:dyDescent="0.35">
      <c r="A172" s="11">
        <v>522</v>
      </c>
      <c r="B172" s="47" t="s">
        <v>2121</v>
      </c>
      <c r="C172" s="46">
        <f>'DRAFT LIST'!F524</f>
        <v>0</v>
      </c>
      <c r="D172" s="79">
        <v>40</v>
      </c>
      <c r="E172" s="79">
        <v>32</v>
      </c>
      <c r="F172" s="79">
        <v>1</v>
      </c>
      <c r="G172" s="79">
        <v>0</v>
      </c>
      <c r="H172" s="79">
        <v>4.47</v>
      </c>
      <c r="I172" s="79">
        <v>6</v>
      </c>
      <c r="J172" s="79">
        <v>1.47</v>
      </c>
      <c r="K172" s="79">
        <v>20</v>
      </c>
      <c r="L172" s="79">
        <v>41</v>
      </c>
      <c r="M172" s="79">
        <v>19</v>
      </c>
      <c r="N172" s="79">
        <v>6</v>
      </c>
      <c r="O172" s="79">
        <v>38</v>
      </c>
      <c r="P172" s="79">
        <v>1</v>
      </c>
      <c r="Q172" s="79">
        <v>2</v>
      </c>
    </row>
    <row r="173" spans="1:17" ht="15" thickBot="1" x14ac:dyDescent="0.35">
      <c r="A173" s="11">
        <v>154</v>
      </c>
      <c r="B173" s="47" t="s">
        <v>1466</v>
      </c>
      <c r="C173" s="46">
        <f>'DRAFT LIST'!F156</f>
        <v>0</v>
      </c>
      <c r="D173" s="79">
        <v>79</v>
      </c>
      <c r="E173" s="79">
        <v>60</v>
      </c>
      <c r="F173" s="79">
        <v>1</v>
      </c>
      <c r="G173" s="79">
        <v>0</v>
      </c>
      <c r="H173" s="79">
        <v>4.4800000000000004</v>
      </c>
      <c r="I173" s="79">
        <v>0</v>
      </c>
      <c r="J173" s="79">
        <v>1.33</v>
      </c>
      <c r="K173" s="79">
        <v>39</v>
      </c>
      <c r="L173" s="79">
        <v>83</v>
      </c>
      <c r="M173" s="79">
        <v>22</v>
      </c>
      <c r="N173" s="79">
        <v>13</v>
      </c>
      <c r="O173" s="79">
        <v>14</v>
      </c>
      <c r="P173" s="79">
        <v>4</v>
      </c>
      <c r="Q173" s="79">
        <v>5</v>
      </c>
    </row>
    <row r="174" spans="1:17" ht="17.399999999999999" thickBot="1" x14ac:dyDescent="0.35">
      <c r="A174" s="11">
        <v>196</v>
      </c>
      <c r="B174" s="47" t="s">
        <v>1514</v>
      </c>
      <c r="C174" s="46">
        <f>'DRAFT LIST'!F198</f>
        <v>0</v>
      </c>
      <c r="D174" s="79">
        <v>59</v>
      </c>
      <c r="E174" s="79">
        <v>42</v>
      </c>
      <c r="F174" s="79">
        <v>1</v>
      </c>
      <c r="G174" s="79">
        <v>1</v>
      </c>
      <c r="H174" s="79">
        <v>4.55</v>
      </c>
      <c r="I174" s="79">
        <v>0</v>
      </c>
      <c r="J174" s="79">
        <v>1.42</v>
      </c>
      <c r="K174" s="79">
        <v>30</v>
      </c>
      <c r="L174" s="79">
        <v>63</v>
      </c>
      <c r="M174" s="79">
        <v>22</v>
      </c>
      <c r="N174" s="79">
        <v>10</v>
      </c>
      <c r="O174" s="79">
        <v>11</v>
      </c>
      <c r="P174" s="79">
        <v>3</v>
      </c>
      <c r="Q174" s="79">
        <v>4</v>
      </c>
    </row>
    <row r="175" spans="1:17" ht="15" thickBot="1" x14ac:dyDescent="0.35">
      <c r="A175" s="11">
        <v>436</v>
      </c>
      <c r="B175" s="47" t="s">
        <v>2042</v>
      </c>
      <c r="C175" s="46">
        <f>'DRAFT LIST'!F438</f>
        <v>0</v>
      </c>
      <c r="D175" s="79">
        <v>34</v>
      </c>
      <c r="E175" s="79">
        <v>30</v>
      </c>
      <c r="F175" s="79">
        <v>1</v>
      </c>
      <c r="G175" s="79">
        <v>0</v>
      </c>
      <c r="H175" s="79">
        <v>4.58</v>
      </c>
      <c r="I175" s="79">
        <v>2</v>
      </c>
      <c r="J175" s="79">
        <v>1.39</v>
      </c>
      <c r="K175" s="79">
        <v>17</v>
      </c>
      <c r="L175" s="79">
        <v>36</v>
      </c>
      <c r="M175" s="79">
        <v>12</v>
      </c>
      <c r="N175" s="79">
        <v>4</v>
      </c>
      <c r="O175" s="79">
        <v>30</v>
      </c>
      <c r="P175" s="79">
        <v>2</v>
      </c>
      <c r="Q175" s="79">
        <v>2</v>
      </c>
    </row>
    <row r="176" spans="1:17" ht="17.399999999999999" thickBot="1" x14ac:dyDescent="0.35">
      <c r="A176" s="11">
        <v>373</v>
      </c>
      <c r="B176" s="46" t="s">
        <v>1580</v>
      </c>
      <c r="C176" s="46">
        <f>'DRAFT LIST'!F375</f>
        <v>0</v>
      </c>
      <c r="D176" s="80">
        <v>61</v>
      </c>
      <c r="E176" s="80">
        <v>51</v>
      </c>
      <c r="F176" s="80">
        <v>1</v>
      </c>
      <c r="G176" s="80">
        <v>0</v>
      </c>
      <c r="H176" s="80">
        <v>4.63</v>
      </c>
      <c r="I176" s="80">
        <v>0</v>
      </c>
      <c r="J176" s="80">
        <v>1.45</v>
      </c>
      <c r="K176" s="80">
        <v>31</v>
      </c>
      <c r="L176" s="80">
        <v>61</v>
      </c>
      <c r="M176" s="80">
        <v>27</v>
      </c>
      <c r="N176" s="80">
        <v>10</v>
      </c>
      <c r="O176" s="80">
        <v>11</v>
      </c>
      <c r="P176" s="80">
        <v>4</v>
      </c>
      <c r="Q176" s="80">
        <v>4</v>
      </c>
    </row>
    <row r="177" spans="1:17" ht="15" thickBot="1" x14ac:dyDescent="0.35">
      <c r="A177" s="11">
        <v>268</v>
      </c>
      <c r="B177" s="47" t="s">
        <v>1521</v>
      </c>
      <c r="C177" s="46">
        <f>'DRAFT LIST'!F270</f>
        <v>0</v>
      </c>
      <c r="D177" s="79">
        <v>104</v>
      </c>
      <c r="E177" s="79">
        <v>105</v>
      </c>
      <c r="F177" s="79">
        <v>1</v>
      </c>
      <c r="G177" s="79">
        <v>0</v>
      </c>
      <c r="H177" s="79">
        <v>4.66</v>
      </c>
      <c r="I177" s="79">
        <v>0</v>
      </c>
      <c r="J177" s="79">
        <v>1.44</v>
      </c>
      <c r="K177" s="79">
        <v>54</v>
      </c>
      <c r="L177" s="79">
        <v>98</v>
      </c>
      <c r="M177" s="79">
        <v>51</v>
      </c>
      <c r="N177" s="79">
        <v>13</v>
      </c>
      <c r="O177" s="79">
        <v>21</v>
      </c>
      <c r="P177" s="79">
        <v>6</v>
      </c>
      <c r="Q177" s="79">
        <v>6</v>
      </c>
    </row>
    <row r="178" spans="1:17" ht="15" thickBot="1" x14ac:dyDescent="0.35">
      <c r="A178" s="11">
        <v>451</v>
      </c>
      <c r="B178" s="46" t="s">
        <v>2056</v>
      </c>
      <c r="C178" s="46">
        <f>'DRAFT LIST'!F453</f>
        <v>0</v>
      </c>
      <c r="D178" s="80">
        <v>47</v>
      </c>
      <c r="E178" s="80">
        <v>42</v>
      </c>
      <c r="F178" s="80">
        <v>1</v>
      </c>
      <c r="G178" s="80">
        <v>0</v>
      </c>
      <c r="H178" s="80">
        <v>4.7</v>
      </c>
      <c r="I178" s="80">
        <v>4</v>
      </c>
      <c r="J178" s="80">
        <v>1.5</v>
      </c>
      <c r="K178" s="80">
        <v>25</v>
      </c>
      <c r="L178" s="80">
        <v>47</v>
      </c>
      <c r="M178" s="80">
        <v>24</v>
      </c>
      <c r="N178" s="80">
        <v>8</v>
      </c>
      <c r="O178" s="80">
        <v>30</v>
      </c>
      <c r="P178" s="80">
        <v>3</v>
      </c>
      <c r="Q178" s="80">
        <v>3</v>
      </c>
    </row>
    <row r="179" spans="1:17" ht="15" thickBot="1" x14ac:dyDescent="0.35">
      <c r="A179" s="11">
        <v>479</v>
      </c>
      <c r="B179" s="46" t="s">
        <v>2081</v>
      </c>
      <c r="C179" s="46">
        <f>'DRAFT LIST'!F481</f>
        <v>0</v>
      </c>
      <c r="D179" s="80">
        <v>44</v>
      </c>
      <c r="E179" s="80">
        <v>38</v>
      </c>
      <c r="F179" s="80">
        <v>1</v>
      </c>
      <c r="G179" s="80">
        <v>0</v>
      </c>
      <c r="H179" s="80">
        <v>4.71</v>
      </c>
      <c r="I179" s="80">
        <v>2</v>
      </c>
      <c r="J179" s="80">
        <v>1.46</v>
      </c>
      <c r="K179" s="80">
        <v>23</v>
      </c>
      <c r="L179" s="80">
        <v>44</v>
      </c>
      <c r="M179" s="80">
        <v>21</v>
      </c>
      <c r="N179" s="80">
        <v>7</v>
      </c>
      <c r="O179" s="80">
        <v>43</v>
      </c>
      <c r="P179" s="80">
        <v>2</v>
      </c>
      <c r="Q179" s="80">
        <v>2</v>
      </c>
    </row>
    <row r="180" spans="1:17" ht="15" thickBot="1" x14ac:dyDescent="0.35">
      <c r="A180" s="11">
        <v>160</v>
      </c>
      <c r="B180" s="47" t="s">
        <v>1495</v>
      </c>
      <c r="C180" s="46">
        <f>'DRAFT LIST'!F162</f>
        <v>0</v>
      </c>
      <c r="D180" s="79">
        <v>66</v>
      </c>
      <c r="E180" s="79">
        <v>60</v>
      </c>
      <c r="F180" s="79">
        <v>1</v>
      </c>
      <c r="G180" s="79">
        <v>1</v>
      </c>
      <c r="H180" s="79">
        <v>4.74</v>
      </c>
      <c r="I180" s="79">
        <v>1</v>
      </c>
      <c r="J180" s="79">
        <v>1.4</v>
      </c>
      <c r="K180" s="79">
        <v>35</v>
      </c>
      <c r="L180" s="79">
        <v>69</v>
      </c>
      <c r="M180" s="79">
        <v>23</v>
      </c>
      <c r="N180" s="79">
        <v>11</v>
      </c>
      <c r="O180" s="79">
        <v>22</v>
      </c>
      <c r="P180" s="79">
        <v>4</v>
      </c>
      <c r="Q180" s="79">
        <v>4</v>
      </c>
    </row>
    <row r="181" spans="1:17" ht="15" thickBot="1" x14ac:dyDescent="0.35">
      <c r="A181" s="11">
        <v>418</v>
      </c>
      <c r="B181" s="47" t="s">
        <v>2031</v>
      </c>
      <c r="C181" s="46">
        <f>'DRAFT LIST'!F420</f>
        <v>0</v>
      </c>
      <c r="D181" s="79">
        <v>69</v>
      </c>
      <c r="E181" s="79">
        <v>51</v>
      </c>
      <c r="F181" s="79">
        <v>1</v>
      </c>
      <c r="G181" s="79">
        <v>0</v>
      </c>
      <c r="H181" s="79">
        <v>4.75</v>
      </c>
      <c r="I181" s="79">
        <v>3</v>
      </c>
      <c r="J181" s="79">
        <v>1.46</v>
      </c>
      <c r="K181" s="79">
        <v>36</v>
      </c>
      <c r="L181" s="79">
        <v>78</v>
      </c>
      <c r="M181" s="79">
        <v>23</v>
      </c>
      <c r="N181" s="79">
        <v>9</v>
      </c>
      <c r="O181" s="79">
        <v>25</v>
      </c>
      <c r="P181" s="79">
        <v>4</v>
      </c>
      <c r="Q181" s="79">
        <v>4</v>
      </c>
    </row>
    <row r="182" spans="1:17" ht="15" thickBot="1" x14ac:dyDescent="0.35">
      <c r="A182" s="11">
        <v>269</v>
      </c>
      <c r="B182" s="46" t="s">
        <v>1464</v>
      </c>
      <c r="C182" s="46">
        <f>'DRAFT LIST'!F271</f>
        <v>0</v>
      </c>
      <c r="D182" s="80">
        <v>86</v>
      </c>
      <c r="E182" s="80">
        <v>76</v>
      </c>
      <c r="F182" s="80">
        <v>1</v>
      </c>
      <c r="G182" s="80">
        <v>0</v>
      </c>
      <c r="H182" s="80">
        <v>4.78</v>
      </c>
      <c r="I182" s="80">
        <v>0</v>
      </c>
      <c r="J182" s="80">
        <v>1.36</v>
      </c>
      <c r="K182" s="80">
        <v>46</v>
      </c>
      <c r="L182" s="80">
        <v>89</v>
      </c>
      <c r="M182" s="80">
        <v>28</v>
      </c>
      <c r="N182" s="80">
        <v>13</v>
      </c>
      <c r="O182" s="80">
        <v>16</v>
      </c>
      <c r="P182" s="80">
        <v>5</v>
      </c>
      <c r="Q182" s="80">
        <v>5</v>
      </c>
    </row>
    <row r="183" spans="1:17" ht="15" thickBot="1" x14ac:dyDescent="0.35">
      <c r="A183" s="11">
        <v>555</v>
      </c>
      <c r="B183" s="46" t="s">
        <v>1724</v>
      </c>
      <c r="C183" s="46">
        <f>'DRAFT LIST'!F557</f>
        <v>0</v>
      </c>
      <c r="D183" s="80">
        <v>50</v>
      </c>
      <c r="E183" s="80">
        <v>40</v>
      </c>
      <c r="F183" s="80">
        <v>1</v>
      </c>
      <c r="G183" s="80">
        <v>1</v>
      </c>
      <c r="H183" s="80">
        <v>4.83</v>
      </c>
      <c r="I183" s="80">
        <v>3</v>
      </c>
      <c r="J183" s="80">
        <v>1.51</v>
      </c>
      <c r="K183" s="80">
        <v>27</v>
      </c>
      <c r="L183" s="80">
        <v>52</v>
      </c>
      <c r="M183" s="80">
        <v>23</v>
      </c>
      <c r="N183" s="80">
        <v>8</v>
      </c>
      <c r="O183" s="80">
        <v>28</v>
      </c>
      <c r="P183" s="80">
        <v>2</v>
      </c>
      <c r="Q183" s="80">
        <v>3</v>
      </c>
    </row>
    <row r="184" spans="1:17" ht="17.399999999999999" thickBot="1" x14ac:dyDescent="0.35">
      <c r="A184" s="11">
        <v>471</v>
      </c>
      <c r="B184" s="46" t="s">
        <v>1610</v>
      </c>
      <c r="C184" s="46">
        <f>'DRAFT LIST'!F473</f>
        <v>0</v>
      </c>
      <c r="D184" s="80">
        <v>62</v>
      </c>
      <c r="E184" s="80">
        <v>44</v>
      </c>
      <c r="F184" s="80">
        <v>1</v>
      </c>
      <c r="G184" s="80">
        <v>1</v>
      </c>
      <c r="H184" s="80">
        <v>4.84</v>
      </c>
      <c r="I184" s="80">
        <v>0</v>
      </c>
      <c r="J184" s="80">
        <v>1.44</v>
      </c>
      <c r="K184" s="80">
        <v>33</v>
      </c>
      <c r="L184" s="80">
        <v>70</v>
      </c>
      <c r="M184" s="80">
        <v>19</v>
      </c>
      <c r="N184" s="80">
        <v>8</v>
      </c>
      <c r="O184" s="80">
        <v>8</v>
      </c>
      <c r="P184" s="80">
        <v>3</v>
      </c>
      <c r="Q184" s="80">
        <v>4</v>
      </c>
    </row>
    <row r="185" spans="1:17" ht="15" thickBot="1" x14ac:dyDescent="0.35">
      <c r="A185" s="11">
        <v>494</v>
      </c>
      <c r="B185" s="47" t="s">
        <v>2095</v>
      </c>
      <c r="C185" s="46">
        <f>'DRAFT LIST'!F496</f>
        <v>0</v>
      </c>
      <c r="D185" s="79">
        <v>39</v>
      </c>
      <c r="E185" s="79">
        <v>31</v>
      </c>
      <c r="F185" s="79">
        <v>1</v>
      </c>
      <c r="G185" s="79">
        <v>0</v>
      </c>
      <c r="H185" s="79">
        <v>4.88</v>
      </c>
      <c r="I185" s="79">
        <v>4</v>
      </c>
      <c r="J185" s="79">
        <v>1.43</v>
      </c>
      <c r="K185" s="79">
        <v>21</v>
      </c>
      <c r="L185" s="79">
        <v>43</v>
      </c>
      <c r="M185" s="79">
        <v>12</v>
      </c>
      <c r="N185" s="79">
        <v>6</v>
      </c>
      <c r="O185" s="79">
        <v>40</v>
      </c>
      <c r="P185" s="79">
        <v>2</v>
      </c>
      <c r="Q185" s="79">
        <v>2</v>
      </c>
    </row>
    <row r="186" spans="1:17" ht="15" thickBot="1" x14ac:dyDescent="0.35">
      <c r="A186" s="11">
        <v>208</v>
      </c>
      <c r="B186" s="47" t="s">
        <v>1491</v>
      </c>
      <c r="C186" s="46" t="str">
        <f>'DRAFT LIST'!F210</f>
        <v>Brandon Finnegan (CIN - SP) </v>
      </c>
      <c r="D186" s="79">
        <v>81</v>
      </c>
      <c r="E186" s="79">
        <v>49</v>
      </c>
      <c r="F186" s="79">
        <v>1</v>
      </c>
      <c r="G186" s="79">
        <v>0</v>
      </c>
      <c r="H186" s="79">
        <v>4.9000000000000004</v>
      </c>
      <c r="I186" s="79">
        <v>0</v>
      </c>
      <c r="J186" s="79">
        <v>1.31</v>
      </c>
      <c r="K186" s="79">
        <v>44</v>
      </c>
      <c r="L186" s="79">
        <v>85</v>
      </c>
      <c r="M186" s="79">
        <v>20</v>
      </c>
      <c r="N186" s="79">
        <v>12</v>
      </c>
      <c r="O186" s="79">
        <v>13</v>
      </c>
      <c r="P186" s="79">
        <v>4</v>
      </c>
      <c r="Q186" s="79">
        <v>6</v>
      </c>
    </row>
    <row r="187" spans="1:17" ht="15" thickBot="1" x14ac:dyDescent="0.35">
      <c r="A187" s="11">
        <v>532</v>
      </c>
      <c r="B187" s="47" t="s">
        <v>1621</v>
      </c>
      <c r="C187" s="46">
        <f>'DRAFT LIST'!F534</f>
        <v>0</v>
      </c>
      <c r="D187" s="79">
        <v>51</v>
      </c>
      <c r="E187" s="79">
        <v>46</v>
      </c>
      <c r="F187" s="79">
        <v>1</v>
      </c>
      <c r="G187" s="79">
        <v>0</v>
      </c>
      <c r="H187" s="79">
        <v>4.96</v>
      </c>
      <c r="I187" s="79">
        <v>3</v>
      </c>
      <c r="J187" s="79">
        <v>1.48</v>
      </c>
      <c r="K187" s="79">
        <v>28</v>
      </c>
      <c r="L187" s="79">
        <v>50</v>
      </c>
      <c r="M187" s="79">
        <v>25</v>
      </c>
      <c r="N187" s="79">
        <v>8</v>
      </c>
      <c r="O187" s="79">
        <v>25</v>
      </c>
      <c r="P187" s="79">
        <v>2</v>
      </c>
      <c r="Q187" s="79">
        <v>3</v>
      </c>
    </row>
    <row r="188" spans="1:17" ht="17.399999999999999" thickBot="1" x14ac:dyDescent="0.35">
      <c r="A188" s="11">
        <v>229</v>
      </c>
      <c r="B188" s="46" t="s">
        <v>1520</v>
      </c>
      <c r="C188" s="46">
        <f>'DRAFT LIST'!F231</f>
        <v>0</v>
      </c>
      <c r="D188" s="80">
        <v>82</v>
      </c>
      <c r="E188" s="80">
        <v>72</v>
      </c>
      <c r="F188" s="80">
        <v>1</v>
      </c>
      <c r="G188" s="80">
        <v>0</v>
      </c>
      <c r="H188" s="80">
        <v>4.99</v>
      </c>
      <c r="I188" s="80">
        <v>0</v>
      </c>
      <c r="J188" s="80">
        <v>1.45</v>
      </c>
      <c r="K188" s="80">
        <v>46</v>
      </c>
      <c r="L188" s="80">
        <v>87</v>
      </c>
      <c r="M188" s="80">
        <v>33</v>
      </c>
      <c r="N188" s="80">
        <v>12</v>
      </c>
      <c r="O188" s="80">
        <v>17</v>
      </c>
      <c r="P188" s="80">
        <v>5</v>
      </c>
      <c r="Q188" s="80">
        <v>6</v>
      </c>
    </row>
    <row r="189" spans="1:17" ht="17.399999999999999" thickBot="1" x14ac:dyDescent="0.35">
      <c r="A189" s="11">
        <v>476</v>
      </c>
      <c r="B189" s="47" t="s">
        <v>2078</v>
      </c>
      <c r="C189" s="46">
        <f>'DRAFT LIST'!F478</f>
        <v>0</v>
      </c>
      <c r="D189" s="79">
        <v>41</v>
      </c>
      <c r="E189" s="79">
        <v>33</v>
      </c>
      <c r="F189" s="79">
        <v>1</v>
      </c>
      <c r="G189" s="79">
        <v>0</v>
      </c>
      <c r="H189" s="79">
        <v>5</v>
      </c>
      <c r="I189" s="79">
        <v>5</v>
      </c>
      <c r="J189" s="79">
        <v>1.46</v>
      </c>
      <c r="K189" s="79">
        <v>23</v>
      </c>
      <c r="L189" s="79">
        <v>39</v>
      </c>
      <c r="M189" s="79">
        <v>21</v>
      </c>
      <c r="N189" s="79">
        <v>6</v>
      </c>
      <c r="O189" s="79">
        <v>41</v>
      </c>
      <c r="P189" s="79">
        <v>3</v>
      </c>
      <c r="Q189" s="79">
        <v>2</v>
      </c>
    </row>
    <row r="190" spans="1:17" ht="15" thickBot="1" x14ac:dyDescent="0.35">
      <c r="A190" s="11">
        <v>256</v>
      </c>
      <c r="B190" s="47" t="s">
        <v>1523</v>
      </c>
      <c r="C190" s="46">
        <f>'DRAFT LIST'!F258</f>
        <v>0</v>
      </c>
      <c r="D190" s="79">
        <v>68</v>
      </c>
      <c r="E190" s="79">
        <v>59</v>
      </c>
      <c r="F190" s="79">
        <v>1</v>
      </c>
      <c r="G190" s="79">
        <v>0</v>
      </c>
      <c r="H190" s="79">
        <v>5.03</v>
      </c>
      <c r="I190" s="79">
        <v>0</v>
      </c>
      <c r="J190" s="79">
        <v>1.57</v>
      </c>
      <c r="K190" s="79">
        <v>38</v>
      </c>
      <c r="L190" s="79">
        <v>67</v>
      </c>
      <c r="M190" s="79">
        <v>40</v>
      </c>
      <c r="N190" s="79">
        <v>12</v>
      </c>
      <c r="O190" s="79">
        <v>11</v>
      </c>
      <c r="P190" s="79">
        <v>4</v>
      </c>
      <c r="Q190" s="79">
        <v>5</v>
      </c>
    </row>
    <row r="191" spans="1:17" ht="15" thickBot="1" x14ac:dyDescent="0.35">
      <c r="A191" s="11">
        <v>575</v>
      </c>
      <c r="B191" s="46" t="s">
        <v>1527</v>
      </c>
      <c r="C191" s="46">
        <f>'DRAFT LIST'!F577</f>
        <v>0</v>
      </c>
      <c r="D191" s="80">
        <v>52</v>
      </c>
      <c r="E191" s="80">
        <v>36</v>
      </c>
      <c r="F191" s="80">
        <v>1</v>
      </c>
      <c r="G191" s="80">
        <v>0</v>
      </c>
      <c r="H191" s="80">
        <v>5.09</v>
      </c>
      <c r="I191" s="80">
        <v>0</v>
      </c>
      <c r="J191" s="80">
        <v>1.46</v>
      </c>
      <c r="K191" s="80">
        <v>29</v>
      </c>
      <c r="L191" s="80">
        <v>56</v>
      </c>
      <c r="M191" s="80">
        <v>20</v>
      </c>
      <c r="N191" s="80">
        <v>11</v>
      </c>
      <c r="O191" s="80">
        <v>15</v>
      </c>
      <c r="P191" s="80">
        <v>2</v>
      </c>
      <c r="Q191" s="80">
        <v>4</v>
      </c>
    </row>
    <row r="192" spans="1:17" ht="15" thickBot="1" x14ac:dyDescent="0.35">
      <c r="A192" s="11">
        <v>662</v>
      </c>
      <c r="B192" s="47" t="s">
        <v>1626</v>
      </c>
      <c r="C192" s="46">
        <f>'DRAFT LIST'!F664</f>
        <v>0</v>
      </c>
      <c r="D192" s="79">
        <v>49</v>
      </c>
      <c r="E192" s="79">
        <v>37</v>
      </c>
      <c r="F192" s="79">
        <v>1</v>
      </c>
      <c r="G192" s="79">
        <v>1</v>
      </c>
      <c r="H192" s="79">
        <v>5.19</v>
      </c>
      <c r="I192" s="79">
        <v>1</v>
      </c>
      <c r="J192" s="79">
        <v>1.42</v>
      </c>
      <c r="K192" s="79">
        <v>28</v>
      </c>
      <c r="L192" s="79">
        <v>55</v>
      </c>
      <c r="M192" s="79">
        <v>15</v>
      </c>
      <c r="N192" s="79">
        <v>11</v>
      </c>
      <c r="O192" s="79">
        <v>14</v>
      </c>
      <c r="P192" s="79">
        <v>3</v>
      </c>
      <c r="Q192" s="79">
        <v>3</v>
      </c>
    </row>
    <row r="193" spans="1:17" ht="17.399999999999999" thickBot="1" x14ac:dyDescent="0.35">
      <c r="A193" s="11">
        <v>272</v>
      </c>
      <c r="B193" s="47" t="s">
        <v>1528</v>
      </c>
      <c r="C193" s="46">
        <f>'DRAFT LIST'!F274</f>
        <v>0</v>
      </c>
      <c r="D193" s="79">
        <v>68</v>
      </c>
      <c r="E193" s="79">
        <v>62</v>
      </c>
      <c r="F193" s="79">
        <v>1</v>
      </c>
      <c r="G193" s="79">
        <v>0</v>
      </c>
      <c r="H193" s="79">
        <v>5.22</v>
      </c>
      <c r="I193" s="79">
        <v>1</v>
      </c>
      <c r="J193" s="79">
        <v>1.57</v>
      </c>
      <c r="K193" s="79">
        <v>40</v>
      </c>
      <c r="L193" s="79">
        <v>70</v>
      </c>
      <c r="M193" s="79">
        <v>38</v>
      </c>
      <c r="N193" s="79">
        <v>13</v>
      </c>
      <c r="O193" s="79">
        <v>23</v>
      </c>
      <c r="P193" s="79">
        <v>4</v>
      </c>
      <c r="Q193" s="79">
        <v>6</v>
      </c>
    </row>
    <row r="194" spans="1:17" ht="15" thickBot="1" x14ac:dyDescent="0.35">
      <c r="A194" s="11">
        <v>667</v>
      </c>
      <c r="B194" s="46" t="s">
        <v>1623</v>
      </c>
      <c r="C194" s="46">
        <f>'DRAFT LIST'!F669</f>
        <v>0</v>
      </c>
      <c r="D194" s="80">
        <v>55</v>
      </c>
      <c r="E194" s="80">
        <v>48</v>
      </c>
      <c r="F194" s="80">
        <v>1</v>
      </c>
      <c r="G194" s="80">
        <v>0</v>
      </c>
      <c r="H194" s="80">
        <v>5.31</v>
      </c>
      <c r="I194" s="80">
        <v>0</v>
      </c>
      <c r="J194" s="80">
        <v>1.41</v>
      </c>
      <c r="K194" s="80">
        <v>33</v>
      </c>
      <c r="L194" s="80">
        <v>53</v>
      </c>
      <c r="M194" s="80">
        <v>25</v>
      </c>
      <c r="N194" s="80">
        <v>8</v>
      </c>
      <c r="O194" s="80">
        <v>10</v>
      </c>
      <c r="P194" s="80">
        <v>3</v>
      </c>
      <c r="Q194" s="80">
        <v>4</v>
      </c>
    </row>
    <row r="195" spans="1:17" ht="15" thickBot="1" x14ac:dyDescent="0.35">
      <c r="A195" s="11">
        <v>62</v>
      </c>
      <c r="B195" s="47" t="s">
        <v>1406</v>
      </c>
      <c r="C195" s="46">
        <f>'DRAFT LIST'!F64</f>
        <v>0</v>
      </c>
      <c r="D195" s="79">
        <v>71</v>
      </c>
      <c r="E195" s="79">
        <v>68</v>
      </c>
      <c r="F195" s="79">
        <v>0</v>
      </c>
      <c r="G195" s="79">
        <v>0</v>
      </c>
      <c r="H195" s="79">
        <v>3.06</v>
      </c>
      <c r="I195" s="79">
        <v>8</v>
      </c>
      <c r="J195" s="79">
        <v>1.0900000000000001</v>
      </c>
      <c r="K195" s="79">
        <v>24</v>
      </c>
      <c r="L195" s="79">
        <v>61</v>
      </c>
      <c r="M195" s="79">
        <v>17</v>
      </c>
      <c r="N195" s="79">
        <v>7</v>
      </c>
      <c r="O195" s="79">
        <v>43</v>
      </c>
      <c r="P195" s="79">
        <v>4</v>
      </c>
      <c r="Q195" s="79">
        <v>3</v>
      </c>
    </row>
    <row r="196" spans="1:17" ht="15" thickBot="1" x14ac:dyDescent="0.35">
      <c r="A196" s="11">
        <v>290</v>
      </c>
      <c r="B196" s="47" t="s">
        <v>1930</v>
      </c>
      <c r="C196" s="46">
        <f>'DRAFT LIST'!F292</f>
        <v>0</v>
      </c>
      <c r="D196" s="79">
        <v>36</v>
      </c>
      <c r="E196" s="79">
        <v>35</v>
      </c>
      <c r="F196" s="79">
        <v>0</v>
      </c>
      <c r="G196" s="79">
        <v>0</v>
      </c>
      <c r="H196" s="79">
        <v>3.23</v>
      </c>
      <c r="I196" s="79">
        <v>1</v>
      </c>
      <c r="J196" s="79">
        <v>1.19</v>
      </c>
      <c r="K196" s="79">
        <v>13</v>
      </c>
      <c r="L196" s="79">
        <v>30</v>
      </c>
      <c r="M196" s="79">
        <v>13</v>
      </c>
      <c r="N196" s="79">
        <v>4</v>
      </c>
      <c r="O196" s="79">
        <v>34</v>
      </c>
      <c r="P196" s="79">
        <v>2</v>
      </c>
      <c r="Q196" s="79">
        <v>2</v>
      </c>
    </row>
    <row r="197" spans="1:17" ht="15" thickBot="1" x14ac:dyDescent="0.35">
      <c r="A197" s="11">
        <v>228</v>
      </c>
      <c r="B197" s="47" t="s">
        <v>1897</v>
      </c>
      <c r="C197" s="46">
        <f>'DRAFT LIST'!F230</f>
        <v>0</v>
      </c>
      <c r="D197" s="79">
        <v>46</v>
      </c>
      <c r="E197" s="79">
        <v>57</v>
      </c>
      <c r="F197" s="79">
        <v>0</v>
      </c>
      <c r="G197" s="79">
        <v>0</v>
      </c>
      <c r="H197" s="79">
        <v>3.26</v>
      </c>
      <c r="I197" s="79">
        <v>2</v>
      </c>
      <c r="J197" s="79">
        <v>1.1599999999999999</v>
      </c>
      <c r="K197" s="79">
        <v>17</v>
      </c>
      <c r="L197" s="79">
        <v>36</v>
      </c>
      <c r="M197" s="79">
        <v>17</v>
      </c>
      <c r="N197" s="79">
        <v>6</v>
      </c>
      <c r="O197" s="79">
        <v>51</v>
      </c>
      <c r="P197" s="79">
        <v>3</v>
      </c>
      <c r="Q197" s="79">
        <v>2</v>
      </c>
    </row>
    <row r="198" spans="1:17" ht="15" thickBot="1" x14ac:dyDescent="0.35">
      <c r="A198" s="11">
        <v>113</v>
      </c>
      <c r="B198" s="46" t="s">
        <v>1814</v>
      </c>
      <c r="C198" s="46">
        <f>'DRAFT LIST'!F115</f>
        <v>0</v>
      </c>
      <c r="D198" s="80">
        <v>62</v>
      </c>
      <c r="E198" s="80">
        <v>63</v>
      </c>
      <c r="F198" s="80">
        <v>0</v>
      </c>
      <c r="G198" s="80">
        <v>0</v>
      </c>
      <c r="H198" s="80">
        <v>3.33</v>
      </c>
      <c r="I198" s="80">
        <v>9</v>
      </c>
      <c r="J198" s="80">
        <v>1.19</v>
      </c>
      <c r="K198" s="80">
        <v>23</v>
      </c>
      <c r="L198" s="80">
        <v>60</v>
      </c>
      <c r="M198" s="80">
        <v>13</v>
      </c>
      <c r="N198" s="80">
        <v>6</v>
      </c>
      <c r="O198" s="80">
        <v>51</v>
      </c>
      <c r="P198" s="80">
        <v>3</v>
      </c>
      <c r="Q198" s="80">
        <v>2</v>
      </c>
    </row>
    <row r="199" spans="1:17" ht="15" thickBot="1" x14ac:dyDescent="0.35">
      <c r="A199" s="11">
        <v>306</v>
      </c>
      <c r="B199" s="47" t="s">
        <v>1946</v>
      </c>
      <c r="C199" s="46">
        <f>'DRAFT LIST'!F308</f>
        <v>0</v>
      </c>
      <c r="D199" s="79">
        <v>38</v>
      </c>
      <c r="E199" s="79">
        <v>39</v>
      </c>
      <c r="F199" s="79">
        <v>0</v>
      </c>
      <c r="G199" s="79">
        <v>0</v>
      </c>
      <c r="H199" s="79">
        <v>3.37</v>
      </c>
      <c r="I199" s="79">
        <v>4</v>
      </c>
      <c r="J199" s="79">
        <v>1.32</v>
      </c>
      <c r="K199" s="79">
        <v>14</v>
      </c>
      <c r="L199" s="79">
        <v>37</v>
      </c>
      <c r="M199" s="79">
        <v>13</v>
      </c>
      <c r="N199" s="79">
        <v>5</v>
      </c>
      <c r="O199" s="79">
        <v>38</v>
      </c>
      <c r="P199" s="79">
        <v>2</v>
      </c>
      <c r="Q199" s="79">
        <v>1</v>
      </c>
    </row>
    <row r="200" spans="1:17" ht="15" thickBot="1" x14ac:dyDescent="0.35">
      <c r="A200" s="11">
        <v>246</v>
      </c>
      <c r="B200" s="47" t="s">
        <v>1908</v>
      </c>
      <c r="C200" s="46">
        <f>'DRAFT LIST'!F248</f>
        <v>0</v>
      </c>
      <c r="D200" s="79">
        <v>58</v>
      </c>
      <c r="E200" s="79">
        <v>49</v>
      </c>
      <c r="F200" s="79">
        <v>0</v>
      </c>
      <c r="G200" s="79">
        <v>0</v>
      </c>
      <c r="H200" s="79">
        <v>3.4</v>
      </c>
      <c r="I200" s="79">
        <v>15</v>
      </c>
      <c r="J200" s="79">
        <v>1.26</v>
      </c>
      <c r="K200" s="79">
        <v>22</v>
      </c>
      <c r="L200" s="79">
        <v>55</v>
      </c>
      <c r="M200" s="79">
        <v>18</v>
      </c>
      <c r="N200" s="79">
        <v>6</v>
      </c>
      <c r="O200" s="79">
        <v>54</v>
      </c>
      <c r="P200" s="79">
        <v>4</v>
      </c>
      <c r="Q200" s="79">
        <v>3</v>
      </c>
    </row>
    <row r="201" spans="1:17" ht="15" thickBot="1" x14ac:dyDescent="0.35">
      <c r="A201" s="11">
        <v>260</v>
      </c>
      <c r="B201" s="47" t="s">
        <v>1914</v>
      </c>
      <c r="C201" s="46">
        <f>'DRAFT LIST'!F262</f>
        <v>0</v>
      </c>
      <c r="D201" s="79">
        <v>46</v>
      </c>
      <c r="E201" s="79">
        <v>47</v>
      </c>
      <c r="F201" s="79">
        <v>0</v>
      </c>
      <c r="G201" s="79">
        <v>0</v>
      </c>
      <c r="H201" s="79">
        <v>3.44</v>
      </c>
      <c r="I201" s="79">
        <v>4</v>
      </c>
      <c r="J201" s="79">
        <v>1.34</v>
      </c>
      <c r="K201" s="79">
        <v>18</v>
      </c>
      <c r="L201" s="79">
        <v>37</v>
      </c>
      <c r="M201" s="79">
        <v>25</v>
      </c>
      <c r="N201" s="79">
        <v>3</v>
      </c>
      <c r="O201" s="79">
        <v>39</v>
      </c>
      <c r="P201" s="79">
        <v>3</v>
      </c>
      <c r="Q201" s="79">
        <v>2</v>
      </c>
    </row>
    <row r="202" spans="1:17" ht="15" thickBot="1" x14ac:dyDescent="0.35">
      <c r="A202" s="11">
        <v>329</v>
      </c>
      <c r="B202" s="46" t="s">
        <v>1964</v>
      </c>
      <c r="C202" s="46">
        <f>'DRAFT LIST'!F331</f>
        <v>0</v>
      </c>
      <c r="D202" s="80">
        <v>40</v>
      </c>
      <c r="E202" s="80">
        <v>31</v>
      </c>
      <c r="F202" s="80">
        <v>0</v>
      </c>
      <c r="G202" s="80">
        <v>0</v>
      </c>
      <c r="H202" s="80">
        <v>3.44</v>
      </c>
      <c r="I202" s="80">
        <v>9</v>
      </c>
      <c r="J202" s="80">
        <v>1.29</v>
      </c>
      <c r="K202" s="80">
        <v>15</v>
      </c>
      <c r="L202" s="80">
        <v>38</v>
      </c>
      <c r="M202" s="80">
        <v>13</v>
      </c>
      <c r="N202" s="80">
        <v>5</v>
      </c>
      <c r="O202" s="80">
        <v>44</v>
      </c>
      <c r="P202" s="80">
        <v>1</v>
      </c>
      <c r="Q202" s="80">
        <v>1</v>
      </c>
    </row>
    <row r="203" spans="1:17" ht="15" thickBot="1" x14ac:dyDescent="0.35">
      <c r="A203" s="11">
        <v>150</v>
      </c>
      <c r="B203" s="47" t="s">
        <v>1841</v>
      </c>
      <c r="C203" s="46" t="str">
        <f>'DRAFT LIST'!F152</f>
        <v>Kevin Gausman (BAL - SP) </v>
      </c>
      <c r="D203" s="79">
        <v>65</v>
      </c>
      <c r="E203" s="79">
        <v>47</v>
      </c>
      <c r="F203" s="79">
        <v>0</v>
      </c>
      <c r="G203" s="79">
        <v>0</v>
      </c>
      <c r="H203" s="79">
        <v>3.45</v>
      </c>
      <c r="I203" s="79">
        <v>7</v>
      </c>
      <c r="J203" s="79">
        <v>1.19</v>
      </c>
      <c r="K203" s="79">
        <v>25</v>
      </c>
      <c r="L203" s="79">
        <v>66</v>
      </c>
      <c r="M203" s="79">
        <v>11</v>
      </c>
      <c r="N203" s="79">
        <v>7</v>
      </c>
      <c r="O203" s="79">
        <v>60</v>
      </c>
      <c r="P203" s="79">
        <v>3</v>
      </c>
      <c r="Q203" s="79">
        <v>3</v>
      </c>
    </row>
    <row r="204" spans="1:17" ht="15" thickBot="1" x14ac:dyDescent="0.35">
      <c r="A204" s="11">
        <v>48</v>
      </c>
      <c r="B204" s="47" t="s">
        <v>1403</v>
      </c>
      <c r="C204" s="46">
        <f>'DRAFT LIST'!F50</f>
        <v>0</v>
      </c>
      <c r="D204" s="79">
        <v>86</v>
      </c>
      <c r="E204" s="79">
        <v>87</v>
      </c>
      <c r="F204" s="79">
        <v>0</v>
      </c>
      <c r="G204" s="79">
        <v>0</v>
      </c>
      <c r="H204" s="79">
        <v>3.46</v>
      </c>
      <c r="I204" s="79">
        <v>20</v>
      </c>
      <c r="J204" s="79">
        <v>1.26</v>
      </c>
      <c r="K204" s="79">
        <v>33</v>
      </c>
      <c r="L204" s="79">
        <v>77</v>
      </c>
      <c r="M204" s="79">
        <v>32</v>
      </c>
      <c r="N204" s="79">
        <v>6</v>
      </c>
      <c r="O204" s="79">
        <v>56</v>
      </c>
      <c r="P204" s="79">
        <v>5</v>
      </c>
      <c r="Q204" s="79">
        <v>4</v>
      </c>
    </row>
    <row r="205" spans="1:17" ht="15" thickBot="1" x14ac:dyDescent="0.35">
      <c r="A205" s="11">
        <v>122</v>
      </c>
      <c r="B205" s="47" t="s">
        <v>1821</v>
      </c>
      <c r="C205" s="46" t="str">
        <f>'DRAFT LIST'!F124</f>
        <v>Cody Allen (CLE - RP) </v>
      </c>
      <c r="D205" s="79">
        <v>55</v>
      </c>
      <c r="E205" s="79">
        <v>40</v>
      </c>
      <c r="F205" s="79">
        <v>0</v>
      </c>
      <c r="G205" s="79">
        <v>0</v>
      </c>
      <c r="H205" s="79">
        <v>3.48</v>
      </c>
      <c r="I205" s="79">
        <v>9</v>
      </c>
      <c r="J205" s="79">
        <v>1.21</v>
      </c>
      <c r="K205" s="79">
        <v>21</v>
      </c>
      <c r="L205" s="79">
        <v>50</v>
      </c>
      <c r="M205" s="79">
        <v>17</v>
      </c>
      <c r="N205" s="79">
        <v>6</v>
      </c>
      <c r="O205" s="79">
        <v>54</v>
      </c>
      <c r="P205" s="79">
        <v>3</v>
      </c>
      <c r="Q205" s="79">
        <v>3</v>
      </c>
    </row>
    <row r="206" spans="1:17" ht="15" thickBot="1" x14ac:dyDescent="0.35">
      <c r="A206" s="11">
        <v>86</v>
      </c>
      <c r="B206" s="47" t="s">
        <v>1792</v>
      </c>
      <c r="C206" s="46">
        <f>'DRAFT LIST'!F88</f>
        <v>0</v>
      </c>
      <c r="D206" s="79">
        <v>55</v>
      </c>
      <c r="E206" s="79">
        <v>58</v>
      </c>
      <c r="F206" s="79">
        <v>0</v>
      </c>
      <c r="G206" s="79">
        <v>0</v>
      </c>
      <c r="H206" s="79">
        <v>3.5</v>
      </c>
      <c r="I206" s="79">
        <v>10</v>
      </c>
      <c r="J206" s="79">
        <v>1.05</v>
      </c>
      <c r="K206" s="79">
        <v>22</v>
      </c>
      <c r="L206" s="79">
        <v>49</v>
      </c>
      <c r="M206" s="79">
        <v>10</v>
      </c>
      <c r="N206" s="79">
        <v>7</v>
      </c>
      <c r="O206" s="79">
        <v>47</v>
      </c>
      <c r="P206" s="79">
        <v>3</v>
      </c>
      <c r="Q206" s="79">
        <v>2</v>
      </c>
    </row>
    <row r="207" spans="1:17" ht="15" thickBot="1" x14ac:dyDescent="0.35">
      <c r="A207" s="11">
        <v>144</v>
      </c>
      <c r="B207" s="47" t="s">
        <v>1835</v>
      </c>
      <c r="C207" s="46">
        <f>'DRAFT LIST'!F146</f>
        <v>0</v>
      </c>
      <c r="D207" s="79">
        <v>51</v>
      </c>
      <c r="E207" s="79">
        <v>36</v>
      </c>
      <c r="F207" s="79">
        <v>0</v>
      </c>
      <c r="G207" s="79">
        <v>0</v>
      </c>
      <c r="H207" s="79">
        <v>3.5</v>
      </c>
      <c r="I207" s="79">
        <v>4</v>
      </c>
      <c r="J207" s="79">
        <v>1.33</v>
      </c>
      <c r="K207" s="79">
        <v>20</v>
      </c>
      <c r="L207" s="79">
        <v>53</v>
      </c>
      <c r="M207" s="79">
        <v>14</v>
      </c>
      <c r="N207" s="79">
        <v>5</v>
      </c>
      <c r="O207" s="79">
        <v>44</v>
      </c>
      <c r="P207" s="79">
        <v>2</v>
      </c>
      <c r="Q207" s="79">
        <v>2</v>
      </c>
    </row>
    <row r="208" spans="1:17" ht="15" thickBot="1" x14ac:dyDescent="0.35">
      <c r="A208" s="11">
        <v>415</v>
      </c>
      <c r="B208" s="46" t="s">
        <v>2028</v>
      </c>
      <c r="C208" s="46">
        <f>'DRAFT LIST'!F417</f>
        <v>0</v>
      </c>
      <c r="D208" s="80">
        <v>19</v>
      </c>
      <c r="E208" s="80">
        <v>21</v>
      </c>
      <c r="F208" s="80">
        <v>0</v>
      </c>
      <c r="G208" s="80">
        <v>0</v>
      </c>
      <c r="H208" s="80">
        <v>3.5</v>
      </c>
      <c r="I208" s="80">
        <v>1</v>
      </c>
      <c r="J208" s="80">
        <v>1.29</v>
      </c>
      <c r="K208" s="80">
        <v>7</v>
      </c>
      <c r="L208" s="80">
        <v>15</v>
      </c>
      <c r="M208" s="80">
        <v>9</v>
      </c>
      <c r="N208" s="80">
        <v>2</v>
      </c>
      <c r="O208" s="80">
        <v>20</v>
      </c>
      <c r="P208" s="80">
        <v>1</v>
      </c>
      <c r="Q208" s="80">
        <v>1</v>
      </c>
    </row>
    <row r="209" spans="1:17" ht="15" thickBot="1" x14ac:dyDescent="0.35">
      <c r="A209" s="11">
        <v>110</v>
      </c>
      <c r="B209" s="47" t="s">
        <v>1811</v>
      </c>
      <c r="C209" s="46">
        <f>'DRAFT LIST'!F112</f>
        <v>0</v>
      </c>
      <c r="D209" s="79">
        <v>52</v>
      </c>
      <c r="E209" s="79">
        <v>61</v>
      </c>
      <c r="F209" s="79">
        <v>0</v>
      </c>
      <c r="G209" s="79">
        <v>0</v>
      </c>
      <c r="H209" s="79">
        <v>3.52</v>
      </c>
      <c r="I209" s="79">
        <v>20</v>
      </c>
      <c r="J209" s="79">
        <v>1.25</v>
      </c>
      <c r="K209" s="79">
        <v>20</v>
      </c>
      <c r="L209" s="79">
        <v>44</v>
      </c>
      <c r="M209" s="79">
        <v>20</v>
      </c>
      <c r="N209" s="79">
        <v>5</v>
      </c>
      <c r="O209" s="79">
        <v>51</v>
      </c>
      <c r="P209" s="79">
        <v>4</v>
      </c>
      <c r="Q209" s="79">
        <v>3</v>
      </c>
    </row>
    <row r="210" spans="1:17" ht="15" thickBot="1" x14ac:dyDescent="0.35">
      <c r="A210" s="11">
        <v>410</v>
      </c>
      <c r="B210" s="47" t="s">
        <v>2024</v>
      </c>
      <c r="C210" s="46">
        <f>'DRAFT LIST'!F412</f>
        <v>0</v>
      </c>
      <c r="D210" s="79">
        <v>24</v>
      </c>
      <c r="E210" s="79">
        <v>23</v>
      </c>
      <c r="F210" s="79">
        <v>0</v>
      </c>
      <c r="G210" s="79">
        <v>0</v>
      </c>
      <c r="H210" s="79">
        <v>3.52</v>
      </c>
      <c r="I210" s="79">
        <v>3</v>
      </c>
      <c r="J210" s="79">
        <v>1.33</v>
      </c>
      <c r="K210" s="79">
        <v>9</v>
      </c>
      <c r="L210" s="79">
        <v>22</v>
      </c>
      <c r="M210" s="79">
        <v>10</v>
      </c>
      <c r="N210" s="79">
        <v>3</v>
      </c>
      <c r="O210" s="79">
        <v>28</v>
      </c>
      <c r="P210" s="79">
        <v>1</v>
      </c>
      <c r="Q210" s="79">
        <v>1</v>
      </c>
    </row>
    <row r="211" spans="1:17" ht="15" thickBot="1" x14ac:dyDescent="0.35">
      <c r="A211" s="11">
        <v>183</v>
      </c>
      <c r="B211" s="46" t="s">
        <v>1864</v>
      </c>
      <c r="C211" s="46">
        <f>'DRAFT LIST'!F185</f>
        <v>0</v>
      </c>
      <c r="D211" s="80">
        <v>46</v>
      </c>
      <c r="E211" s="80">
        <v>55</v>
      </c>
      <c r="F211" s="80">
        <v>0</v>
      </c>
      <c r="G211" s="80">
        <v>0</v>
      </c>
      <c r="H211" s="80">
        <v>3.53</v>
      </c>
      <c r="I211" s="80">
        <v>2</v>
      </c>
      <c r="J211" s="80">
        <v>1.23</v>
      </c>
      <c r="K211" s="80">
        <v>18</v>
      </c>
      <c r="L211" s="80">
        <v>41</v>
      </c>
      <c r="M211" s="80">
        <v>16</v>
      </c>
      <c r="N211" s="80">
        <v>4</v>
      </c>
      <c r="O211" s="80">
        <v>45</v>
      </c>
      <c r="P211" s="80">
        <v>3</v>
      </c>
      <c r="Q211" s="80">
        <v>2</v>
      </c>
    </row>
    <row r="212" spans="1:17" ht="15" thickBot="1" x14ac:dyDescent="0.35">
      <c r="A212" s="11">
        <v>281</v>
      </c>
      <c r="B212" s="46" t="s">
        <v>1924</v>
      </c>
      <c r="C212" s="46">
        <f>'DRAFT LIST'!F283</f>
        <v>0</v>
      </c>
      <c r="D212" s="80">
        <v>58</v>
      </c>
      <c r="E212" s="80">
        <v>41</v>
      </c>
      <c r="F212" s="80">
        <v>0</v>
      </c>
      <c r="G212" s="80">
        <v>0</v>
      </c>
      <c r="H212" s="80">
        <v>3.53</v>
      </c>
      <c r="I212" s="80">
        <v>2</v>
      </c>
      <c r="J212" s="80">
        <v>1.3</v>
      </c>
      <c r="K212" s="80">
        <v>23</v>
      </c>
      <c r="L212" s="80">
        <v>60</v>
      </c>
      <c r="M212" s="80">
        <v>16</v>
      </c>
      <c r="N212" s="80">
        <v>6</v>
      </c>
      <c r="O212" s="80">
        <v>46</v>
      </c>
      <c r="P212" s="80">
        <v>3</v>
      </c>
      <c r="Q212" s="80">
        <v>2</v>
      </c>
    </row>
    <row r="213" spans="1:17" ht="15" thickBot="1" x14ac:dyDescent="0.35">
      <c r="A213" s="11">
        <v>148</v>
      </c>
      <c r="B213" s="47" t="s">
        <v>1839</v>
      </c>
      <c r="C213" s="46" t="str">
        <f>'DRAFT LIST'!F150</f>
        <v>Sam Dyson (TEX - RP) </v>
      </c>
      <c r="D213" s="79">
        <v>46</v>
      </c>
      <c r="E213" s="79">
        <v>52</v>
      </c>
      <c r="F213" s="79">
        <v>0</v>
      </c>
      <c r="G213" s="79">
        <v>0</v>
      </c>
      <c r="H213" s="79">
        <v>3.55</v>
      </c>
      <c r="I213" s="79">
        <v>4</v>
      </c>
      <c r="J213" s="79">
        <v>1.32</v>
      </c>
      <c r="K213" s="79">
        <v>18</v>
      </c>
      <c r="L213" s="79">
        <v>40</v>
      </c>
      <c r="M213" s="79">
        <v>20</v>
      </c>
      <c r="N213" s="79">
        <v>4</v>
      </c>
      <c r="O213" s="79">
        <v>39</v>
      </c>
      <c r="P213" s="79">
        <v>2</v>
      </c>
      <c r="Q213" s="79">
        <v>2</v>
      </c>
    </row>
    <row r="214" spans="1:17" ht="15" thickBot="1" x14ac:dyDescent="0.35">
      <c r="A214" s="11">
        <v>209</v>
      </c>
      <c r="B214" s="46" t="s">
        <v>1883</v>
      </c>
      <c r="C214" s="46">
        <f>'DRAFT LIST'!F211</f>
        <v>0</v>
      </c>
      <c r="D214" s="80">
        <v>47</v>
      </c>
      <c r="E214" s="80">
        <v>35</v>
      </c>
      <c r="F214" s="80">
        <v>0</v>
      </c>
      <c r="G214" s="80">
        <v>0</v>
      </c>
      <c r="H214" s="80">
        <v>3.55</v>
      </c>
      <c r="I214" s="80">
        <v>4</v>
      </c>
      <c r="J214" s="80">
        <v>1.35</v>
      </c>
      <c r="K214" s="80">
        <v>19</v>
      </c>
      <c r="L214" s="80">
        <v>46</v>
      </c>
      <c r="M214" s="80">
        <v>17</v>
      </c>
      <c r="N214" s="80">
        <v>4</v>
      </c>
      <c r="O214" s="80">
        <v>44</v>
      </c>
      <c r="P214" s="80">
        <v>2</v>
      </c>
      <c r="Q214" s="80">
        <v>2</v>
      </c>
    </row>
    <row r="215" spans="1:17" ht="15" thickBot="1" x14ac:dyDescent="0.35">
      <c r="A215" s="11">
        <v>332</v>
      </c>
      <c r="B215" s="47" t="s">
        <v>1966</v>
      </c>
      <c r="C215" s="46">
        <f>'DRAFT LIST'!F334</f>
        <v>0</v>
      </c>
      <c r="D215" s="79">
        <v>29</v>
      </c>
      <c r="E215" s="79">
        <v>36</v>
      </c>
      <c r="F215" s="79">
        <v>0</v>
      </c>
      <c r="G215" s="79">
        <v>0</v>
      </c>
      <c r="H215" s="79">
        <v>3.56</v>
      </c>
      <c r="I215" s="79">
        <v>1</v>
      </c>
      <c r="J215" s="79">
        <v>1.36</v>
      </c>
      <c r="K215" s="79">
        <v>12</v>
      </c>
      <c r="L215" s="79">
        <v>24</v>
      </c>
      <c r="M215" s="79">
        <v>15</v>
      </c>
      <c r="N215" s="79">
        <v>5</v>
      </c>
      <c r="O215" s="79">
        <v>34</v>
      </c>
      <c r="P215" s="79">
        <v>2</v>
      </c>
      <c r="Q215" s="79">
        <v>1</v>
      </c>
    </row>
    <row r="216" spans="1:17" ht="15" thickBot="1" x14ac:dyDescent="0.35">
      <c r="A216" s="11">
        <v>438</v>
      </c>
      <c r="B216" s="47" t="s">
        <v>2044</v>
      </c>
      <c r="C216" s="46">
        <f>'DRAFT LIST'!F440</f>
        <v>0</v>
      </c>
      <c r="D216" s="79">
        <v>16</v>
      </c>
      <c r="E216" s="79">
        <v>17</v>
      </c>
      <c r="F216" s="79">
        <v>0</v>
      </c>
      <c r="G216" s="79">
        <v>0</v>
      </c>
      <c r="H216" s="79">
        <v>3.58</v>
      </c>
      <c r="I216" s="79">
        <v>0</v>
      </c>
      <c r="J216" s="79">
        <v>1.25</v>
      </c>
      <c r="K216" s="79">
        <v>7</v>
      </c>
      <c r="L216" s="79">
        <v>15</v>
      </c>
      <c r="M216" s="79">
        <v>6</v>
      </c>
      <c r="N216" s="79">
        <v>2</v>
      </c>
      <c r="O216" s="79">
        <v>22</v>
      </c>
      <c r="P216" s="79">
        <v>1</v>
      </c>
      <c r="Q216" s="79">
        <v>1</v>
      </c>
    </row>
    <row r="217" spans="1:17" ht="15" thickBot="1" x14ac:dyDescent="0.35">
      <c r="A217" s="11">
        <v>205</v>
      </c>
      <c r="B217" s="46" t="s">
        <v>1880</v>
      </c>
      <c r="C217" s="46" t="str">
        <f>'DRAFT LIST'!F207</f>
        <v>Tyler Glasnow (PIT - SP) </v>
      </c>
      <c r="D217" s="80">
        <v>41</v>
      </c>
      <c r="E217" s="80">
        <v>34</v>
      </c>
      <c r="F217" s="80">
        <v>0</v>
      </c>
      <c r="G217" s="80">
        <v>0</v>
      </c>
      <c r="H217" s="80">
        <v>3.61</v>
      </c>
      <c r="I217" s="80">
        <v>2</v>
      </c>
      <c r="J217" s="80">
        <v>1.35</v>
      </c>
      <c r="K217" s="80">
        <v>16</v>
      </c>
      <c r="L217" s="80">
        <v>40</v>
      </c>
      <c r="M217" s="80">
        <v>15</v>
      </c>
      <c r="N217" s="80">
        <v>4</v>
      </c>
      <c r="O217" s="80">
        <v>36</v>
      </c>
      <c r="P217" s="80">
        <v>2</v>
      </c>
      <c r="Q217" s="80">
        <v>2</v>
      </c>
    </row>
    <row r="218" spans="1:17" ht="15" thickBot="1" x14ac:dyDescent="0.35">
      <c r="A218" s="11">
        <v>286</v>
      </c>
      <c r="B218" s="47" t="s">
        <v>1928</v>
      </c>
      <c r="C218" s="46">
        <f>'DRAFT LIST'!F288</f>
        <v>0</v>
      </c>
      <c r="D218" s="79">
        <v>43</v>
      </c>
      <c r="E218" s="79">
        <v>52</v>
      </c>
      <c r="F218" s="79">
        <v>0</v>
      </c>
      <c r="G218" s="79">
        <v>0</v>
      </c>
      <c r="H218" s="79">
        <v>3.61</v>
      </c>
      <c r="I218" s="79">
        <v>5</v>
      </c>
      <c r="J218" s="79">
        <v>1.24</v>
      </c>
      <c r="K218" s="79">
        <v>17</v>
      </c>
      <c r="L218" s="79">
        <v>38</v>
      </c>
      <c r="M218" s="79">
        <v>16</v>
      </c>
      <c r="N218" s="79">
        <v>6</v>
      </c>
      <c r="O218" s="79">
        <v>51</v>
      </c>
      <c r="P218" s="79">
        <v>2</v>
      </c>
      <c r="Q218" s="79">
        <v>2</v>
      </c>
    </row>
    <row r="219" spans="1:17" ht="15" thickBot="1" x14ac:dyDescent="0.35">
      <c r="A219" s="11">
        <v>168</v>
      </c>
      <c r="B219" s="47" t="s">
        <v>1853</v>
      </c>
      <c r="C219" s="46" t="str">
        <f>'DRAFT LIST'!F170</f>
        <v>Jameson Taillon (PIT - SP) </v>
      </c>
      <c r="D219" s="79">
        <v>57</v>
      </c>
      <c r="E219" s="79">
        <v>50</v>
      </c>
      <c r="F219" s="79">
        <v>0</v>
      </c>
      <c r="G219" s="79">
        <v>0</v>
      </c>
      <c r="H219" s="79">
        <v>3.63</v>
      </c>
      <c r="I219" s="79">
        <v>7</v>
      </c>
      <c r="J219" s="79">
        <v>1.32</v>
      </c>
      <c r="K219" s="79">
        <v>23</v>
      </c>
      <c r="L219" s="79">
        <v>57</v>
      </c>
      <c r="M219" s="79">
        <v>18</v>
      </c>
      <c r="N219" s="79">
        <v>7</v>
      </c>
      <c r="O219" s="79">
        <v>55</v>
      </c>
      <c r="P219" s="79">
        <v>3</v>
      </c>
      <c r="Q219" s="79">
        <v>3</v>
      </c>
    </row>
    <row r="220" spans="1:17" ht="15" thickBot="1" x14ac:dyDescent="0.35">
      <c r="A220" s="11">
        <v>301</v>
      </c>
      <c r="B220" s="46" t="s">
        <v>1941</v>
      </c>
      <c r="C220" s="46">
        <f>'DRAFT LIST'!F303</f>
        <v>0</v>
      </c>
      <c r="D220" s="80">
        <v>35</v>
      </c>
      <c r="E220" s="80">
        <v>38</v>
      </c>
      <c r="F220" s="80">
        <v>0</v>
      </c>
      <c r="G220" s="80">
        <v>0</v>
      </c>
      <c r="H220" s="80">
        <v>3.63</v>
      </c>
      <c r="I220" s="80">
        <v>5</v>
      </c>
      <c r="J220" s="80">
        <v>1.19</v>
      </c>
      <c r="K220" s="80">
        <v>14</v>
      </c>
      <c r="L220" s="80">
        <v>29</v>
      </c>
      <c r="M220" s="80">
        <v>13</v>
      </c>
      <c r="N220" s="80">
        <v>3</v>
      </c>
      <c r="O220" s="80">
        <v>30</v>
      </c>
      <c r="P220" s="80">
        <v>2</v>
      </c>
      <c r="Q220" s="80">
        <v>2</v>
      </c>
    </row>
    <row r="221" spans="1:17" ht="15" thickBot="1" x14ac:dyDescent="0.35">
      <c r="A221" s="11">
        <v>527</v>
      </c>
      <c r="B221" s="46" t="s">
        <v>2126</v>
      </c>
      <c r="C221" s="46">
        <f>'DRAFT LIST'!F529</f>
        <v>0</v>
      </c>
      <c r="D221" s="80">
        <v>8</v>
      </c>
      <c r="E221" s="80">
        <v>10</v>
      </c>
      <c r="F221" s="80">
        <v>0</v>
      </c>
      <c r="G221" s="80">
        <v>0</v>
      </c>
      <c r="H221" s="80">
        <v>3.63</v>
      </c>
      <c r="I221" s="80">
        <v>0</v>
      </c>
      <c r="J221" s="80">
        <v>1.52</v>
      </c>
      <c r="K221" s="80">
        <v>3</v>
      </c>
      <c r="L221" s="80">
        <v>7</v>
      </c>
      <c r="M221" s="80">
        <v>6</v>
      </c>
      <c r="N221" s="80">
        <v>2</v>
      </c>
      <c r="O221" s="80">
        <v>8</v>
      </c>
      <c r="P221" s="80">
        <v>1</v>
      </c>
      <c r="Q221" s="80">
        <v>1</v>
      </c>
    </row>
    <row r="222" spans="1:17" ht="15" thickBot="1" x14ac:dyDescent="0.35">
      <c r="A222" s="11">
        <v>166</v>
      </c>
      <c r="B222" s="47" t="s">
        <v>1851</v>
      </c>
      <c r="C222" s="46">
        <f>'DRAFT LIST'!F168</f>
        <v>0</v>
      </c>
      <c r="D222" s="79">
        <v>40</v>
      </c>
      <c r="E222" s="79">
        <v>40</v>
      </c>
      <c r="F222" s="79">
        <v>0</v>
      </c>
      <c r="G222" s="79">
        <v>0</v>
      </c>
      <c r="H222" s="79">
        <v>3.64</v>
      </c>
      <c r="I222" s="79">
        <v>3</v>
      </c>
      <c r="J222" s="79">
        <v>1.17</v>
      </c>
      <c r="K222" s="79">
        <v>16</v>
      </c>
      <c r="L222" s="79">
        <v>36</v>
      </c>
      <c r="M222" s="79">
        <v>11</v>
      </c>
      <c r="N222" s="79">
        <v>6</v>
      </c>
      <c r="O222" s="79">
        <v>29</v>
      </c>
      <c r="P222" s="79">
        <v>2</v>
      </c>
      <c r="Q222" s="79">
        <v>2</v>
      </c>
    </row>
    <row r="223" spans="1:17" ht="15" thickBot="1" x14ac:dyDescent="0.35">
      <c r="A223" s="11">
        <v>372</v>
      </c>
      <c r="B223" s="47" t="s">
        <v>1994</v>
      </c>
      <c r="C223" s="46">
        <f>'DRAFT LIST'!F374</f>
        <v>0</v>
      </c>
      <c r="D223" s="79">
        <v>27</v>
      </c>
      <c r="E223" s="79">
        <v>27</v>
      </c>
      <c r="F223" s="79">
        <v>0</v>
      </c>
      <c r="G223" s="79">
        <v>0</v>
      </c>
      <c r="H223" s="79">
        <v>3.64</v>
      </c>
      <c r="I223" s="79">
        <v>1</v>
      </c>
      <c r="J223" s="79">
        <v>1.24</v>
      </c>
      <c r="K223" s="79">
        <v>11</v>
      </c>
      <c r="L223" s="79">
        <v>24</v>
      </c>
      <c r="M223" s="79">
        <v>10</v>
      </c>
      <c r="N223" s="79">
        <v>4</v>
      </c>
      <c r="O223" s="79">
        <v>11</v>
      </c>
      <c r="P223" s="79">
        <v>1</v>
      </c>
      <c r="Q223" s="79">
        <v>1</v>
      </c>
    </row>
    <row r="224" spans="1:17" ht="15" thickBot="1" x14ac:dyDescent="0.35">
      <c r="A224" s="11">
        <v>57</v>
      </c>
      <c r="B224" s="46" t="s">
        <v>1399</v>
      </c>
      <c r="C224" s="46">
        <f>'DRAFT LIST'!F59</f>
        <v>0</v>
      </c>
      <c r="D224" s="80">
        <v>95</v>
      </c>
      <c r="E224" s="80">
        <v>84</v>
      </c>
      <c r="F224" s="80">
        <v>0</v>
      </c>
      <c r="G224" s="80">
        <v>0</v>
      </c>
      <c r="H224" s="80">
        <v>3.65</v>
      </c>
      <c r="I224" s="80">
        <v>2</v>
      </c>
      <c r="J224" s="80">
        <v>1.28</v>
      </c>
      <c r="K224" s="80">
        <v>39</v>
      </c>
      <c r="L224" s="80">
        <v>92</v>
      </c>
      <c r="M224" s="80">
        <v>29</v>
      </c>
      <c r="N224" s="80">
        <v>11</v>
      </c>
      <c r="O224" s="80">
        <v>37</v>
      </c>
      <c r="P224" s="80">
        <v>6</v>
      </c>
      <c r="Q224" s="80">
        <v>5</v>
      </c>
    </row>
    <row r="225" spans="1:17" ht="15" thickBot="1" x14ac:dyDescent="0.35">
      <c r="A225" s="11">
        <v>321</v>
      </c>
      <c r="B225" s="46" t="s">
        <v>1956</v>
      </c>
      <c r="C225" s="46">
        <f>'DRAFT LIST'!F323</f>
        <v>0</v>
      </c>
      <c r="D225" s="80">
        <v>30</v>
      </c>
      <c r="E225" s="80">
        <v>31</v>
      </c>
      <c r="F225" s="80">
        <v>0</v>
      </c>
      <c r="G225" s="80">
        <v>0</v>
      </c>
      <c r="H225" s="80">
        <v>3.65</v>
      </c>
      <c r="I225" s="80">
        <v>0</v>
      </c>
      <c r="J225" s="80">
        <v>1.25</v>
      </c>
      <c r="K225" s="80">
        <v>12</v>
      </c>
      <c r="L225" s="80">
        <v>29</v>
      </c>
      <c r="M225" s="80">
        <v>9</v>
      </c>
      <c r="N225" s="80">
        <v>7</v>
      </c>
      <c r="O225" s="80">
        <v>26</v>
      </c>
      <c r="P225" s="80">
        <v>2</v>
      </c>
      <c r="Q225" s="80">
        <v>2</v>
      </c>
    </row>
    <row r="226" spans="1:17" ht="15" thickBot="1" x14ac:dyDescent="0.35">
      <c r="A226" s="11">
        <v>17</v>
      </c>
      <c r="B226" s="46" t="s">
        <v>1314</v>
      </c>
      <c r="C226" s="46">
        <f>'DRAFT LIST'!F19</f>
        <v>0</v>
      </c>
      <c r="D226" s="80">
        <v>186</v>
      </c>
      <c r="E226" s="80">
        <v>178</v>
      </c>
      <c r="F226" s="80">
        <v>0</v>
      </c>
      <c r="G226" s="80">
        <v>0</v>
      </c>
      <c r="H226" s="80">
        <v>3.67</v>
      </c>
      <c r="I226" s="80">
        <v>0</v>
      </c>
      <c r="J226" s="80">
        <v>1.21</v>
      </c>
      <c r="K226" s="80">
        <v>76</v>
      </c>
      <c r="L226" s="80">
        <v>170</v>
      </c>
      <c r="M226" s="80">
        <v>54</v>
      </c>
      <c r="N226" s="80">
        <v>23</v>
      </c>
      <c r="O226" s="80">
        <v>31</v>
      </c>
      <c r="P226" s="80">
        <v>12</v>
      </c>
      <c r="Q226" s="80">
        <v>10</v>
      </c>
    </row>
    <row r="227" spans="1:17" ht="15" thickBot="1" x14ac:dyDescent="0.35">
      <c r="A227" s="11">
        <v>284</v>
      </c>
      <c r="B227" s="47" t="s">
        <v>1926</v>
      </c>
      <c r="C227" s="46">
        <f>'DRAFT LIST'!F286</f>
        <v>0</v>
      </c>
      <c r="D227" s="79">
        <v>46</v>
      </c>
      <c r="E227" s="79">
        <v>54</v>
      </c>
      <c r="F227" s="79">
        <v>0</v>
      </c>
      <c r="G227" s="79">
        <v>0</v>
      </c>
      <c r="H227" s="79">
        <v>3.67</v>
      </c>
      <c r="I227" s="79">
        <v>4</v>
      </c>
      <c r="J227" s="79">
        <v>1.31</v>
      </c>
      <c r="K227" s="79">
        <v>19</v>
      </c>
      <c r="L227" s="79">
        <v>39</v>
      </c>
      <c r="M227" s="79">
        <v>21</v>
      </c>
      <c r="N227" s="79">
        <v>6</v>
      </c>
      <c r="O227" s="79">
        <v>46</v>
      </c>
      <c r="P227" s="79">
        <v>3</v>
      </c>
      <c r="Q227" s="79">
        <v>2</v>
      </c>
    </row>
    <row r="228" spans="1:17" ht="15" thickBot="1" x14ac:dyDescent="0.35">
      <c r="A228" s="11">
        <v>186</v>
      </c>
      <c r="B228" s="47" t="s">
        <v>1866</v>
      </c>
      <c r="C228" s="46" t="str">
        <f>'DRAFT LIST'!F188</f>
        <v>Garrett Richards (LAA - SP) </v>
      </c>
      <c r="D228" s="79">
        <v>46</v>
      </c>
      <c r="E228" s="79">
        <v>45</v>
      </c>
      <c r="F228" s="79">
        <v>0</v>
      </c>
      <c r="G228" s="79">
        <v>0</v>
      </c>
      <c r="H228" s="79">
        <v>3.68</v>
      </c>
      <c r="I228" s="79">
        <v>4</v>
      </c>
      <c r="J228" s="79">
        <v>1.29</v>
      </c>
      <c r="K228" s="79">
        <v>19</v>
      </c>
      <c r="L228" s="79">
        <v>41</v>
      </c>
      <c r="M228" s="79">
        <v>18</v>
      </c>
      <c r="N228" s="79">
        <v>6</v>
      </c>
      <c r="O228" s="79">
        <v>50</v>
      </c>
      <c r="P228" s="79">
        <v>2</v>
      </c>
      <c r="Q228" s="79">
        <v>2</v>
      </c>
    </row>
    <row r="229" spans="1:17" ht="15" thickBot="1" x14ac:dyDescent="0.35">
      <c r="A229" s="11">
        <v>283</v>
      </c>
      <c r="B229" s="46" t="s">
        <v>1925</v>
      </c>
      <c r="C229" s="46">
        <f>'DRAFT LIST'!F285</f>
        <v>0</v>
      </c>
      <c r="D229" s="80">
        <v>45</v>
      </c>
      <c r="E229" s="80">
        <v>39</v>
      </c>
      <c r="F229" s="80">
        <v>0</v>
      </c>
      <c r="G229" s="80">
        <v>0</v>
      </c>
      <c r="H229" s="80">
        <v>3.68</v>
      </c>
      <c r="I229" s="80">
        <v>4</v>
      </c>
      <c r="J229" s="80">
        <v>1.21</v>
      </c>
      <c r="K229" s="80">
        <v>19</v>
      </c>
      <c r="L229" s="80">
        <v>44</v>
      </c>
      <c r="M229" s="80">
        <v>11</v>
      </c>
      <c r="N229" s="80">
        <v>6</v>
      </c>
      <c r="O229" s="80">
        <v>43</v>
      </c>
      <c r="P229" s="80">
        <v>3</v>
      </c>
      <c r="Q229" s="80">
        <v>2</v>
      </c>
    </row>
    <row r="230" spans="1:17" ht="15" thickBot="1" x14ac:dyDescent="0.35">
      <c r="A230" s="11">
        <v>203</v>
      </c>
      <c r="B230" s="46" t="s">
        <v>1878</v>
      </c>
      <c r="C230" s="46" t="str">
        <f>'DRAFT LIST'!F205</f>
        <v>Jerad Eickhoff (PHI - SP) </v>
      </c>
      <c r="D230" s="80">
        <v>58</v>
      </c>
      <c r="E230" s="80">
        <v>61</v>
      </c>
      <c r="F230" s="80">
        <v>0</v>
      </c>
      <c r="G230" s="80">
        <v>0</v>
      </c>
      <c r="H230" s="80">
        <v>3.69</v>
      </c>
      <c r="I230" s="80">
        <v>8</v>
      </c>
      <c r="J230" s="80">
        <v>1.32</v>
      </c>
      <c r="K230" s="80">
        <v>24</v>
      </c>
      <c r="L230" s="80">
        <v>56</v>
      </c>
      <c r="M230" s="80">
        <v>20</v>
      </c>
      <c r="N230" s="80">
        <v>7</v>
      </c>
      <c r="O230" s="80">
        <v>52</v>
      </c>
      <c r="P230" s="80">
        <v>3</v>
      </c>
      <c r="Q230" s="80">
        <v>3</v>
      </c>
    </row>
    <row r="231" spans="1:17" ht="15" thickBot="1" x14ac:dyDescent="0.35">
      <c r="A231" s="11">
        <v>285</v>
      </c>
      <c r="B231" s="46" t="s">
        <v>1927</v>
      </c>
      <c r="C231" s="46">
        <f>'DRAFT LIST'!F287</f>
        <v>0</v>
      </c>
      <c r="D231" s="80">
        <v>47</v>
      </c>
      <c r="E231" s="80">
        <v>45</v>
      </c>
      <c r="F231" s="80">
        <v>0</v>
      </c>
      <c r="G231" s="80">
        <v>0</v>
      </c>
      <c r="H231" s="80">
        <v>3.69</v>
      </c>
      <c r="I231" s="80">
        <v>13</v>
      </c>
      <c r="J231" s="80">
        <v>1.2</v>
      </c>
      <c r="K231" s="80">
        <v>19</v>
      </c>
      <c r="L231" s="80">
        <v>41</v>
      </c>
      <c r="M231" s="80">
        <v>15</v>
      </c>
      <c r="N231" s="80">
        <v>5</v>
      </c>
      <c r="O231" s="80">
        <v>46</v>
      </c>
      <c r="P231" s="80">
        <v>2</v>
      </c>
      <c r="Q231" s="80">
        <v>2</v>
      </c>
    </row>
    <row r="232" spans="1:17" ht="15" thickBot="1" x14ac:dyDescent="0.35">
      <c r="A232" s="11">
        <v>287</v>
      </c>
      <c r="B232" s="46" t="s">
        <v>1929</v>
      </c>
      <c r="C232" s="46">
        <f>'DRAFT LIST'!F289</f>
        <v>0</v>
      </c>
      <c r="D232" s="80">
        <v>48</v>
      </c>
      <c r="E232" s="80">
        <v>38</v>
      </c>
      <c r="F232" s="80">
        <v>0</v>
      </c>
      <c r="G232" s="80">
        <v>0</v>
      </c>
      <c r="H232" s="80">
        <v>3.71</v>
      </c>
      <c r="I232" s="80">
        <v>9</v>
      </c>
      <c r="J232" s="80">
        <v>1.26</v>
      </c>
      <c r="K232" s="80">
        <v>20</v>
      </c>
      <c r="L232" s="80">
        <v>46</v>
      </c>
      <c r="M232" s="80">
        <v>15</v>
      </c>
      <c r="N232" s="80">
        <v>5</v>
      </c>
      <c r="O232" s="80">
        <v>42</v>
      </c>
      <c r="P232" s="80">
        <v>3</v>
      </c>
      <c r="Q232" s="80">
        <v>3</v>
      </c>
    </row>
    <row r="233" spans="1:17" ht="15" thickBot="1" x14ac:dyDescent="0.35">
      <c r="A233" s="11">
        <v>242</v>
      </c>
      <c r="B233" s="47" t="s">
        <v>1907</v>
      </c>
      <c r="C233" s="46">
        <f>'DRAFT LIST'!F244</f>
        <v>0</v>
      </c>
      <c r="D233" s="79">
        <v>43</v>
      </c>
      <c r="E233" s="79">
        <v>40</v>
      </c>
      <c r="F233" s="79">
        <v>0</v>
      </c>
      <c r="G233" s="79">
        <v>0</v>
      </c>
      <c r="H233" s="79">
        <v>3.72</v>
      </c>
      <c r="I233" s="79">
        <v>3</v>
      </c>
      <c r="J233" s="79">
        <v>1.31</v>
      </c>
      <c r="K233" s="79">
        <v>18</v>
      </c>
      <c r="L233" s="79">
        <v>41</v>
      </c>
      <c r="M233" s="79">
        <v>16</v>
      </c>
      <c r="N233" s="79">
        <v>6</v>
      </c>
      <c r="O233" s="79">
        <v>43</v>
      </c>
      <c r="P233" s="79">
        <v>2</v>
      </c>
      <c r="Q233" s="79">
        <v>2</v>
      </c>
    </row>
    <row r="234" spans="1:17" ht="15" thickBot="1" x14ac:dyDescent="0.35">
      <c r="A234" s="11">
        <v>279</v>
      </c>
      <c r="B234" s="46" t="s">
        <v>1922</v>
      </c>
      <c r="C234" s="46">
        <f>'DRAFT LIST'!F281</f>
        <v>0</v>
      </c>
      <c r="D234" s="80">
        <v>51</v>
      </c>
      <c r="E234" s="80">
        <v>43</v>
      </c>
      <c r="F234" s="80">
        <v>0</v>
      </c>
      <c r="G234" s="80">
        <v>0</v>
      </c>
      <c r="H234" s="80">
        <v>3.72</v>
      </c>
      <c r="I234" s="80">
        <v>6</v>
      </c>
      <c r="J234" s="80">
        <v>1.21</v>
      </c>
      <c r="K234" s="80">
        <v>21</v>
      </c>
      <c r="L234" s="80">
        <v>50</v>
      </c>
      <c r="M234" s="80">
        <v>11</v>
      </c>
      <c r="N234" s="80">
        <v>6</v>
      </c>
      <c r="O234" s="80">
        <v>41</v>
      </c>
      <c r="P234" s="80">
        <v>3</v>
      </c>
      <c r="Q234" s="80">
        <v>2</v>
      </c>
    </row>
    <row r="235" spans="1:17" ht="15" thickBot="1" x14ac:dyDescent="0.35">
      <c r="A235" s="11">
        <v>132</v>
      </c>
      <c r="B235" s="47" t="s">
        <v>1826</v>
      </c>
      <c r="C235" s="46">
        <f>'DRAFT LIST'!F134</f>
        <v>0</v>
      </c>
      <c r="D235" s="79">
        <v>56</v>
      </c>
      <c r="E235" s="79">
        <v>34</v>
      </c>
      <c r="F235" s="79">
        <v>0</v>
      </c>
      <c r="G235" s="79">
        <v>0</v>
      </c>
      <c r="H235" s="79">
        <v>3.73</v>
      </c>
      <c r="I235" s="79">
        <v>3</v>
      </c>
      <c r="J235" s="79">
        <v>1.41</v>
      </c>
      <c r="K235" s="79">
        <v>23</v>
      </c>
      <c r="L235" s="79">
        <v>60</v>
      </c>
      <c r="M235" s="79">
        <v>19</v>
      </c>
      <c r="N235" s="79">
        <v>5</v>
      </c>
      <c r="O235" s="79">
        <v>59</v>
      </c>
      <c r="P235" s="79">
        <v>3</v>
      </c>
      <c r="Q235" s="79">
        <v>3</v>
      </c>
    </row>
    <row r="236" spans="1:17" ht="15" thickBot="1" x14ac:dyDescent="0.35">
      <c r="A236" s="11">
        <v>218</v>
      </c>
      <c r="B236" s="47" t="s">
        <v>1888</v>
      </c>
      <c r="C236" s="46" t="str">
        <f>'DRAFT LIST'!F220</f>
        <v>Koda Glover (WSH - RP) MiLB </v>
      </c>
      <c r="D236" s="79">
        <v>41</v>
      </c>
      <c r="E236" s="79">
        <v>41</v>
      </c>
      <c r="F236" s="79">
        <v>0</v>
      </c>
      <c r="G236" s="79">
        <v>0</v>
      </c>
      <c r="H236" s="79">
        <v>3.73</v>
      </c>
      <c r="I236" s="79">
        <v>2</v>
      </c>
      <c r="J236" s="79">
        <v>1.28</v>
      </c>
      <c r="K236" s="79">
        <v>17</v>
      </c>
      <c r="L236" s="79">
        <v>41</v>
      </c>
      <c r="M236" s="79">
        <v>12</v>
      </c>
      <c r="N236" s="79">
        <v>5</v>
      </c>
      <c r="O236" s="79">
        <v>44</v>
      </c>
      <c r="P236" s="79">
        <v>2</v>
      </c>
      <c r="Q236" s="79">
        <v>2</v>
      </c>
    </row>
    <row r="237" spans="1:17" ht="15" thickBot="1" x14ac:dyDescent="0.35">
      <c r="A237" s="11">
        <v>278</v>
      </c>
      <c r="B237" s="47" t="s">
        <v>1921</v>
      </c>
      <c r="C237" s="46">
        <f>'DRAFT LIST'!F280</f>
        <v>0</v>
      </c>
      <c r="D237" s="79">
        <v>50</v>
      </c>
      <c r="E237" s="79">
        <v>61</v>
      </c>
      <c r="F237" s="79">
        <v>0</v>
      </c>
      <c r="G237" s="79">
        <v>0</v>
      </c>
      <c r="H237" s="79">
        <v>3.73</v>
      </c>
      <c r="I237" s="79">
        <v>2</v>
      </c>
      <c r="J237" s="79">
        <v>1.27</v>
      </c>
      <c r="K237" s="79">
        <v>21</v>
      </c>
      <c r="L237" s="79">
        <v>41</v>
      </c>
      <c r="M237" s="79">
        <v>23</v>
      </c>
      <c r="N237" s="79">
        <v>7</v>
      </c>
      <c r="O237" s="79">
        <v>43</v>
      </c>
      <c r="P237" s="79">
        <v>3</v>
      </c>
      <c r="Q237" s="79">
        <v>2</v>
      </c>
    </row>
    <row r="238" spans="1:17" ht="15" thickBot="1" x14ac:dyDescent="0.35">
      <c r="A238" s="11">
        <v>293</v>
      </c>
      <c r="B238" s="46" t="s">
        <v>1933</v>
      </c>
      <c r="C238" s="46">
        <f>'DRAFT LIST'!F295</f>
        <v>0</v>
      </c>
      <c r="D238" s="80">
        <v>49</v>
      </c>
      <c r="E238" s="80">
        <v>46</v>
      </c>
      <c r="F238" s="80">
        <v>0</v>
      </c>
      <c r="G238" s="80">
        <v>0</v>
      </c>
      <c r="H238" s="80">
        <v>3.73</v>
      </c>
      <c r="I238" s="80">
        <v>5</v>
      </c>
      <c r="J238" s="80">
        <v>1.32</v>
      </c>
      <c r="K238" s="80">
        <v>20</v>
      </c>
      <c r="L238" s="80">
        <v>48</v>
      </c>
      <c r="M238" s="80">
        <v>17</v>
      </c>
      <c r="N238" s="80">
        <v>6</v>
      </c>
      <c r="O238" s="80">
        <v>43</v>
      </c>
      <c r="P238" s="80">
        <v>3</v>
      </c>
      <c r="Q238" s="80">
        <v>2</v>
      </c>
    </row>
    <row r="239" spans="1:17" ht="15" thickBot="1" x14ac:dyDescent="0.35">
      <c r="A239" s="11">
        <v>299</v>
      </c>
      <c r="B239" s="46" t="s">
        <v>1939</v>
      </c>
      <c r="C239" s="46">
        <f>'DRAFT LIST'!F301</f>
        <v>0</v>
      </c>
      <c r="D239" s="80">
        <v>47</v>
      </c>
      <c r="E239" s="80">
        <v>49</v>
      </c>
      <c r="F239" s="80">
        <v>0</v>
      </c>
      <c r="G239" s="80">
        <v>0</v>
      </c>
      <c r="H239" s="80">
        <v>3.73</v>
      </c>
      <c r="I239" s="80">
        <v>2</v>
      </c>
      <c r="J239" s="80">
        <v>1.3</v>
      </c>
      <c r="K239" s="80">
        <v>20</v>
      </c>
      <c r="L239" s="80">
        <v>42</v>
      </c>
      <c r="M239" s="80">
        <v>20</v>
      </c>
      <c r="N239" s="80">
        <v>5</v>
      </c>
      <c r="O239" s="80">
        <v>44</v>
      </c>
      <c r="P239" s="80">
        <v>2</v>
      </c>
      <c r="Q239" s="80">
        <v>2</v>
      </c>
    </row>
    <row r="240" spans="1:17" ht="17.399999999999999" thickBot="1" x14ac:dyDescent="0.35">
      <c r="A240" s="11">
        <v>311</v>
      </c>
      <c r="B240" s="46" t="s">
        <v>1559</v>
      </c>
      <c r="C240" s="46">
        <f>'DRAFT LIST'!F313</f>
        <v>0</v>
      </c>
      <c r="D240" s="80">
        <v>40</v>
      </c>
      <c r="E240" s="80">
        <v>50</v>
      </c>
      <c r="F240" s="80">
        <v>0</v>
      </c>
      <c r="G240" s="80">
        <v>0</v>
      </c>
      <c r="H240" s="80">
        <v>3.73</v>
      </c>
      <c r="I240" s="80">
        <v>4</v>
      </c>
      <c r="J240" s="80">
        <v>1.36</v>
      </c>
      <c r="K240" s="80">
        <v>17</v>
      </c>
      <c r="L240" s="80">
        <v>33</v>
      </c>
      <c r="M240" s="80">
        <v>22</v>
      </c>
      <c r="N240" s="80">
        <v>5</v>
      </c>
      <c r="O240" s="80">
        <v>35</v>
      </c>
      <c r="P240" s="80">
        <v>2</v>
      </c>
      <c r="Q240" s="80">
        <v>2</v>
      </c>
    </row>
    <row r="241" spans="1:17" ht="15" thickBot="1" x14ac:dyDescent="0.35">
      <c r="A241" s="11">
        <v>265</v>
      </c>
      <c r="B241" s="46" t="s">
        <v>1918</v>
      </c>
      <c r="C241" s="46">
        <f>'DRAFT LIST'!F267</f>
        <v>0</v>
      </c>
      <c r="D241" s="80">
        <v>48</v>
      </c>
      <c r="E241" s="80">
        <v>50</v>
      </c>
      <c r="F241" s="80">
        <v>0</v>
      </c>
      <c r="G241" s="80">
        <v>0</v>
      </c>
      <c r="H241" s="80">
        <v>3.74</v>
      </c>
      <c r="I241" s="80">
        <v>10</v>
      </c>
      <c r="J241" s="80">
        <v>1.19</v>
      </c>
      <c r="K241" s="80">
        <v>20</v>
      </c>
      <c r="L241" s="80">
        <v>43</v>
      </c>
      <c r="M241" s="80">
        <v>14</v>
      </c>
      <c r="N241" s="80">
        <v>5</v>
      </c>
      <c r="O241" s="80">
        <v>46</v>
      </c>
      <c r="P241" s="80">
        <v>3</v>
      </c>
      <c r="Q241" s="80">
        <v>2</v>
      </c>
    </row>
    <row r="242" spans="1:17" ht="15" thickBot="1" x14ac:dyDescent="0.35">
      <c r="A242" s="11">
        <v>405</v>
      </c>
      <c r="B242" s="46" t="s">
        <v>2019</v>
      </c>
      <c r="C242" s="46">
        <f>'DRAFT LIST'!F407</f>
        <v>0</v>
      </c>
      <c r="D242" s="80">
        <v>22</v>
      </c>
      <c r="E242" s="80">
        <v>23</v>
      </c>
      <c r="F242" s="80">
        <v>0</v>
      </c>
      <c r="G242" s="80">
        <v>0</v>
      </c>
      <c r="H242" s="80">
        <v>3.74</v>
      </c>
      <c r="I242" s="80">
        <v>1</v>
      </c>
      <c r="J242" s="80">
        <v>1.25</v>
      </c>
      <c r="K242" s="80">
        <v>9</v>
      </c>
      <c r="L242" s="80">
        <v>19</v>
      </c>
      <c r="M242" s="80">
        <v>8</v>
      </c>
      <c r="N242" s="80">
        <v>5</v>
      </c>
      <c r="O242" s="80">
        <v>22</v>
      </c>
      <c r="P242" s="80">
        <v>1</v>
      </c>
      <c r="Q242" s="80">
        <v>1</v>
      </c>
    </row>
    <row r="243" spans="1:17" ht="15" thickBot="1" x14ac:dyDescent="0.35">
      <c r="A243" s="11">
        <v>443</v>
      </c>
      <c r="B243" s="46" t="s">
        <v>2049</v>
      </c>
      <c r="C243" s="46">
        <f>'DRAFT LIST'!F445</f>
        <v>0</v>
      </c>
      <c r="D243" s="80">
        <v>21</v>
      </c>
      <c r="E243" s="80">
        <v>23</v>
      </c>
      <c r="F243" s="80">
        <v>0</v>
      </c>
      <c r="G243" s="80">
        <v>0</v>
      </c>
      <c r="H243" s="80">
        <v>3.74</v>
      </c>
      <c r="I243" s="80">
        <v>0</v>
      </c>
      <c r="J243" s="80">
        <v>1.36</v>
      </c>
      <c r="K243" s="80">
        <v>9</v>
      </c>
      <c r="L243" s="80">
        <v>18</v>
      </c>
      <c r="M243" s="80">
        <v>11</v>
      </c>
      <c r="N243" s="80">
        <v>4</v>
      </c>
      <c r="O243" s="80">
        <v>20</v>
      </c>
      <c r="P243" s="80">
        <v>1</v>
      </c>
      <c r="Q243" s="80">
        <v>1</v>
      </c>
    </row>
    <row r="244" spans="1:17" ht="15" thickBot="1" x14ac:dyDescent="0.35">
      <c r="A244" s="11">
        <v>167</v>
      </c>
      <c r="B244" s="46" t="s">
        <v>1852</v>
      </c>
      <c r="C244" s="46" t="str">
        <f>'DRAFT LIST'!F169</f>
        <v>Greg Holland (COL - RP) </v>
      </c>
      <c r="D244" s="80">
        <v>48</v>
      </c>
      <c r="E244" s="80">
        <v>39</v>
      </c>
      <c r="F244" s="80">
        <v>0</v>
      </c>
      <c r="G244" s="80">
        <v>0</v>
      </c>
      <c r="H244" s="80">
        <v>3.75</v>
      </c>
      <c r="I244" s="80">
        <v>3</v>
      </c>
      <c r="J244" s="80">
        <v>1.4</v>
      </c>
      <c r="K244" s="80">
        <v>20</v>
      </c>
      <c r="L244" s="80">
        <v>50</v>
      </c>
      <c r="M244" s="80">
        <v>18</v>
      </c>
      <c r="N244" s="80">
        <v>5</v>
      </c>
      <c r="O244" s="80">
        <v>56</v>
      </c>
      <c r="P244" s="80">
        <v>3</v>
      </c>
      <c r="Q244" s="80">
        <v>2</v>
      </c>
    </row>
    <row r="245" spans="1:17" ht="15" thickBot="1" x14ac:dyDescent="0.35">
      <c r="A245" s="11">
        <v>231</v>
      </c>
      <c r="B245" s="46" t="s">
        <v>1899</v>
      </c>
      <c r="C245" s="46">
        <f>'DRAFT LIST'!F233</f>
        <v>0</v>
      </c>
      <c r="D245" s="80">
        <v>42</v>
      </c>
      <c r="E245" s="80">
        <v>42</v>
      </c>
      <c r="F245" s="80">
        <v>0</v>
      </c>
      <c r="G245" s="80">
        <v>0</v>
      </c>
      <c r="H245" s="80">
        <v>3.75</v>
      </c>
      <c r="I245" s="80">
        <v>10</v>
      </c>
      <c r="J245" s="80">
        <v>1.43</v>
      </c>
      <c r="K245" s="80">
        <v>17</v>
      </c>
      <c r="L245" s="80">
        <v>39</v>
      </c>
      <c r="M245" s="80">
        <v>20</v>
      </c>
      <c r="N245" s="80">
        <v>4</v>
      </c>
      <c r="O245" s="80">
        <v>54</v>
      </c>
      <c r="P245" s="80">
        <v>2</v>
      </c>
      <c r="Q245" s="80">
        <v>2</v>
      </c>
    </row>
    <row r="246" spans="1:17" ht="15" thickBot="1" x14ac:dyDescent="0.35">
      <c r="A246" s="11">
        <v>87</v>
      </c>
      <c r="B246" s="46" t="s">
        <v>1793</v>
      </c>
      <c r="C246" s="46">
        <f>'DRAFT LIST'!F89</f>
        <v>0</v>
      </c>
      <c r="D246" s="80">
        <v>62</v>
      </c>
      <c r="E246" s="80">
        <v>71</v>
      </c>
      <c r="F246" s="80">
        <v>0</v>
      </c>
      <c r="G246" s="80">
        <v>0</v>
      </c>
      <c r="H246" s="80">
        <v>3.76</v>
      </c>
      <c r="I246" s="80">
        <v>8</v>
      </c>
      <c r="J246" s="80">
        <v>1.26</v>
      </c>
      <c r="K246" s="80">
        <v>26</v>
      </c>
      <c r="L246" s="80">
        <v>55</v>
      </c>
      <c r="M246" s="80">
        <v>23</v>
      </c>
      <c r="N246" s="80">
        <v>8</v>
      </c>
      <c r="O246" s="80">
        <v>45</v>
      </c>
      <c r="P246" s="80">
        <v>3</v>
      </c>
      <c r="Q246" s="80">
        <v>3</v>
      </c>
    </row>
    <row r="247" spans="1:17" ht="15" thickBot="1" x14ac:dyDescent="0.35">
      <c r="A247" s="11">
        <v>325</v>
      </c>
      <c r="B247" s="46" t="s">
        <v>1960</v>
      </c>
      <c r="C247" s="46">
        <f>'DRAFT LIST'!F327</f>
        <v>0</v>
      </c>
      <c r="D247" s="80">
        <v>31</v>
      </c>
      <c r="E247" s="80">
        <v>30</v>
      </c>
      <c r="F247" s="80">
        <v>0</v>
      </c>
      <c r="G247" s="80">
        <v>0</v>
      </c>
      <c r="H247" s="80">
        <v>3.77</v>
      </c>
      <c r="I247" s="80">
        <v>0</v>
      </c>
      <c r="J247" s="80">
        <v>1.24</v>
      </c>
      <c r="K247" s="80">
        <v>13</v>
      </c>
      <c r="L247" s="80">
        <v>28</v>
      </c>
      <c r="M247" s="80">
        <v>10</v>
      </c>
      <c r="N247" s="80">
        <v>7</v>
      </c>
      <c r="O247" s="80">
        <v>28</v>
      </c>
      <c r="P247" s="80">
        <v>2</v>
      </c>
      <c r="Q247" s="80">
        <v>1</v>
      </c>
    </row>
    <row r="248" spans="1:17" ht="15" thickBot="1" x14ac:dyDescent="0.35">
      <c r="A248" s="11">
        <v>340</v>
      </c>
      <c r="B248" s="47" t="s">
        <v>1973</v>
      </c>
      <c r="C248" s="46">
        <f>'DRAFT LIST'!F342</f>
        <v>0</v>
      </c>
      <c r="D248" s="79">
        <v>33</v>
      </c>
      <c r="E248" s="79">
        <v>38</v>
      </c>
      <c r="F248" s="79">
        <v>0</v>
      </c>
      <c r="G248" s="79">
        <v>0</v>
      </c>
      <c r="H248" s="79">
        <v>3.77</v>
      </c>
      <c r="I248" s="79">
        <v>1</v>
      </c>
      <c r="J248" s="79">
        <v>1.37</v>
      </c>
      <c r="K248" s="79">
        <v>14</v>
      </c>
      <c r="L248" s="79">
        <v>28</v>
      </c>
      <c r="M248" s="79">
        <v>17</v>
      </c>
      <c r="N248" s="79">
        <v>4</v>
      </c>
      <c r="O248" s="79">
        <v>29</v>
      </c>
      <c r="P248" s="79">
        <v>2</v>
      </c>
      <c r="Q248" s="79">
        <v>1</v>
      </c>
    </row>
    <row r="249" spans="1:17" ht="15" thickBot="1" x14ac:dyDescent="0.35">
      <c r="A249" s="11">
        <v>181</v>
      </c>
      <c r="B249" s="46" t="s">
        <v>1862</v>
      </c>
      <c r="C249" s="46" t="str">
        <f>'DRAFT LIST'!F183</f>
        <v>Cameron Bedrosian (LAA - RP) </v>
      </c>
      <c r="D249" s="80">
        <v>44</v>
      </c>
      <c r="E249" s="80">
        <v>47</v>
      </c>
      <c r="F249" s="80">
        <v>0</v>
      </c>
      <c r="G249" s="80">
        <v>0</v>
      </c>
      <c r="H249" s="80">
        <v>3.78</v>
      </c>
      <c r="I249" s="80">
        <v>10</v>
      </c>
      <c r="J249" s="80">
        <v>1.26</v>
      </c>
      <c r="K249" s="80">
        <v>18</v>
      </c>
      <c r="L249" s="80">
        <v>40</v>
      </c>
      <c r="M249" s="80">
        <v>16</v>
      </c>
      <c r="N249" s="80">
        <v>7</v>
      </c>
      <c r="O249" s="80">
        <v>50</v>
      </c>
      <c r="P249" s="80">
        <v>2</v>
      </c>
      <c r="Q249" s="80">
        <v>2</v>
      </c>
    </row>
    <row r="250" spans="1:17" ht="15" thickBot="1" x14ac:dyDescent="0.35">
      <c r="A250" s="11">
        <v>182</v>
      </c>
      <c r="B250" s="47" t="s">
        <v>1863</v>
      </c>
      <c r="C250" s="46" t="str">
        <f>'DRAFT LIST'!F184</f>
        <v>Raisel Iglesias (CIN - SP,RP) </v>
      </c>
      <c r="D250" s="79">
        <v>34</v>
      </c>
      <c r="E250" s="79">
        <v>38</v>
      </c>
      <c r="F250" s="79">
        <v>0</v>
      </c>
      <c r="G250" s="79">
        <v>0</v>
      </c>
      <c r="H250" s="79">
        <v>3.8</v>
      </c>
      <c r="I250" s="79">
        <v>6</v>
      </c>
      <c r="J250" s="79">
        <v>1.28</v>
      </c>
      <c r="K250" s="79">
        <v>14</v>
      </c>
      <c r="L250" s="79">
        <v>30</v>
      </c>
      <c r="M250" s="79">
        <v>13</v>
      </c>
      <c r="N250" s="79">
        <v>5</v>
      </c>
      <c r="O250" s="79">
        <v>36</v>
      </c>
      <c r="P250" s="79">
        <v>3</v>
      </c>
      <c r="Q250" s="79">
        <v>2</v>
      </c>
    </row>
    <row r="251" spans="1:17" ht="15" thickBot="1" x14ac:dyDescent="0.35">
      <c r="A251" s="11">
        <v>225</v>
      </c>
      <c r="B251" s="46" t="s">
        <v>1894</v>
      </c>
      <c r="C251" s="46">
        <f>'DRAFT LIST'!F227</f>
        <v>0</v>
      </c>
      <c r="D251" s="80">
        <v>35</v>
      </c>
      <c r="E251" s="80">
        <v>28</v>
      </c>
      <c r="F251" s="80">
        <v>0</v>
      </c>
      <c r="G251" s="80">
        <v>0</v>
      </c>
      <c r="H251" s="80">
        <v>3.8</v>
      </c>
      <c r="I251" s="80">
        <v>2</v>
      </c>
      <c r="J251" s="80">
        <v>1.31</v>
      </c>
      <c r="K251" s="80">
        <v>15</v>
      </c>
      <c r="L251" s="80">
        <v>33</v>
      </c>
      <c r="M251" s="80">
        <v>13</v>
      </c>
      <c r="N251" s="80">
        <v>5</v>
      </c>
      <c r="O251" s="80">
        <v>36</v>
      </c>
      <c r="P251" s="80">
        <v>2</v>
      </c>
      <c r="Q251" s="80">
        <v>2</v>
      </c>
    </row>
    <row r="252" spans="1:17" ht="15" thickBot="1" x14ac:dyDescent="0.35">
      <c r="A252" s="11">
        <v>383</v>
      </c>
      <c r="B252" s="46" t="s">
        <v>2003</v>
      </c>
      <c r="C252" s="46">
        <f>'DRAFT LIST'!F385</f>
        <v>0</v>
      </c>
      <c r="D252" s="80">
        <v>37</v>
      </c>
      <c r="E252" s="80">
        <v>37</v>
      </c>
      <c r="F252" s="80">
        <v>0</v>
      </c>
      <c r="G252" s="80">
        <v>0</v>
      </c>
      <c r="H252" s="80">
        <v>3.8</v>
      </c>
      <c r="I252" s="80">
        <v>4</v>
      </c>
      <c r="J252" s="80">
        <v>1.38</v>
      </c>
      <c r="K252" s="80">
        <v>16</v>
      </c>
      <c r="L252" s="80">
        <v>29</v>
      </c>
      <c r="M252" s="80">
        <v>22</v>
      </c>
      <c r="N252" s="80">
        <v>3</v>
      </c>
      <c r="O252" s="80">
        <v>34</v>
      </c>
      <c r="P252" s="80">
        <v>1</v>
      </c>
      <c r="Q252" s="80">
        <v>1</v>
      </c>
    </row>
    <row r="253" spans="1:17" ht="15" thickBot="1" x14ac:dyDescent="0.35">
      <c r="A253" s="11">
        <v>45</v>
      </c>
      <c r="B253" s="46" t="s">
        <v>1397</v>
      </c>
      <c r="C253" s="46" t="str">
        <f>'DRAFT LIST'!F47</f>
        <v>Clayton Kershaw (LAD - SP) </v>
      </c>
      <c r="D253" s="80">
        <v>128</v>
      </c>
      <c r="E253" s="80">
        <v>115</v>
      </c>
      <c r="F253" s="80">
        <v>0</v>
      </c>
      <c r="G253" s="80">
        <v>0</v>
      </c>
      <c r="H253" s="80">
        <v>3.81</v>
      </c>
      <c r="I253" s="80">
        <v>2</v>
      </c>
      <c r="J253" s="80">
        <v>1.3</v>
      </c>
      <c r="K253" s="80">
        <v>54</v>
      </c>
      <c r="L253" s="80">
        <v>118</v>
      </c>
      <c r="M253" s="80">
        <v>48</v>
      </c>
      <c r="N253" s="80">
        <v>13</v>
      </c>
      <c r="O253" s="80">
        <v>29</v>
      </c>
      <c r="P253" s="80">
        <v>8</v>
      </c>
      <c r="Q253" s="80">
        <v>6</v>
      </c>
    </row>
    <row r="254" spans="1:17" ht="15" thickBot="1" x14ac:dyDescent="0.35">
      <c r="A254" s="11">
        <v>344</v>
      </c>
      <c r="B254" s="47" t="s">
        <v>1977</v>
      </c>
      <c r="C254" s="46">
        <f>'DRAFT LIST'!F346</f>
        <v>0</v>
      </c>
      <c r="D254" s="79">
        <v>28</v>
      </c>
      <c r="E254" s="79">
        <v>32</v>
      </c>
      <c r="F254" s="79">
        <v>0</v>
      </c>
      <c r="G254" s="79">
        <v>0</v>
      </c>
      <c r="H254" s="79">
        <v>3.81</v>
      </c>
      <c r="I254" s="79">
        <v>0</v>
      </c>
      <c r="J254" s="79">
        <v>1.3</v>
      </c>
      <c r="K254" s="79">
        <v>12</v>
      </c>
      <c r="L254" s="79">
        <v>25</v>
      </c>
      <c r="M254" s="79">
        <v>11</v>
      </c>
      <c r="N254" s="79">
        <v>7</v>
      </c>
      <c r="O254" s="79">
        <v>32</v>
      </c>
      <c r="P254" s="79">
        <v>2</v>
      </c>
      <c r="Q254" s="79">
        <v>1</v>
      </c>
    </row>
    <row r="255" spans="1:17" ht="15" thickBot="1" x14ac:dyDescent="0.35">
      <c r="A255" s="11">
        <v>351</v>
      </c>
      <c r="B255" s="46" t="s">
        <v>1981</v>
      </c>
      <c r="C255" s="46">
        <f>'DRAFT LIST'!F353</f>
        <v>0</v>
      </c>
      <c r="D255" s="80">
        <v>32</v>
      </c>
      <c r="E255" s="80">
        <v>33</v>
      </c>
      <c r="F255" s="80">
        <v>0</v>
      </c>
      <c r="G255" s="80">
        <v>0</v>
      </c>
      <c r="H255" s="80">
        <v>3.81</v>
      </c>
      <c r="I255" s="80">
        <v>1</v>
      </c>
      <c r="J255" s="80">
        <v>1.35</v>
      </c>
      <c r="K255" s="80">
        <v>13</v>
      </c>
      <c r="L255" s="80">
        <v>29</v>
      </c>
      <c r="M255" s="80">
        <v>14</v>
      </c>
      <c r="N255" s="80">
        <v>5</v>
      </c>
      <c r="O255" s="80">
        <v>27</v>
      </c>
      <c r="P255" s="80">
        <v>2</v>
      </c>
      <c r="Q255" s="80">
        <v>2</v>
      </c>
    </row>
    <row r="256" spans="1:17" ht="15" thickBot="1" x14ac:dyDescent="0.35">
      <c r="A256" s="11">
        <v>394</v>
      </c>
      <c r="B256" s="47" t="s">
        <v>2012</v>
      </c>
      <c r="C256" s="46">
        <f>'DRAFT LIST'!F396</f>
        <v>0</v>
      </c>
      <c r="D256" s="79">
        <v>32</v>
      </c>
      <c r="E256" s="79">
        <v>36</v>
      </c>
      <c r="F256" s="79">
        <v>0</v>
      </c>
      <c r="G256" s="79">
        <v>0</v>
      </c>
      <c r="H256" s="79">
        <v>3.81</v>
      </c>
      <c r="I256" s="79">
        <v>1</v>
      </c>
      <c r="J256" s="79">
        <v>1.39</v>
      </c>
      <c r="K256" s="79">
        <v>13</v>
      </c>
      <c r="L256" s="79">
        <v>28</v>
      </c>
      <c r="M256" s="79">
        <v>16</v>
      </c>
      <c r="N256" s="79">
        <v>4</v>
      </c>
      <c r="O256" s="79">
        <v>33</v>
      </c>
      <c r="P256" s="79">
        <v>1</v>
      </c>
      <c r="Q256" s="79">
        <v>1</v>
      </c>
    </row>
    <row r="257" spans="1:17" ht="15" thickBot="1" x14ac:dyDescent="0.35">
      <c r="A257" s="11">
        <v>53</v>
      </c>
      <c r="B257" s="46" t="s">
        <v>1390</v>
      </c>
      <c r="C257" s="46">
        <f>'DRAFT LIST'!F55</f>
        <v>0</v>
      </c>
      <c r="D257" s="80">
        <v>142</v>
      </c>
      <c r="E257" s="80">
        <v>128</v>
      </c>
      <c r="F257" s="80">
        <v>0</v>
      </c>
      <c r="G257" s="80">
        <v>0</v>
      </c>
      <c r="H257" s="80">
        <v>3.82</v>
      </c>
      <c r="I257" s="80">
        <v>1</v>
      </c>
      <c r="J257" s="80">
        <v>1.23</v>
      </c>
      <c r="K257" s="80">
        <v>60</v>
      </c>
      <c r="L257" s="80">
        <v>140</v>
      </c>
      <c r="M257" s="80">
        <v>34</v>
      </c>
      <c r="N257" s="80">
        <v>16</v>
      </c>
      <c r="O257" s="80">
        <v>37</v>
      </c>
      <c r="P257" s="80">
        <v>8</v>
      </c>
      <c r="Q257" s="80">
        <v>8</v>
      </c>
    </row>
    <row r="258" spans="1:17" ht="15" thickBot="1" x14ac:dyDescent="0.35">
      <c r="A258" s="11">
        <v>84</v>
      </c>
      <c r="B258" s="47" t="s">
        <v>1432</v>
      </c>
      <c r="C258" s="46">
        <f>'DRAFT LIST'!F86</f>
        <v>0</v>
      </c>
      <c r="D258" s="79">
        <v>70</v>
      </c>
      <c r="E258" s="79">
        <v>74</v>
      </c>
      <c r="F258" s="79">
        <v>0</v>
      </c>
      <c r="G258" s="79">
        <v>0</v>
      </c>
      <c r="H258" s="79">
        <v>3.82</v>
      </c>
      <c r="I258" s="79">
        <v>9</v>
      </c>
      <c r="J258" s="79">
        <v>1.34</v>
      </c>
      <c r="K258" s="79">
        <v>30</v>
      </c>
      <c r="L258" s="79">
        <v>67</v>
      </c>
      <c r="M258" s="79">
        <v>27</v>
      </c>
      <c r="N258" s="79">
        <v>7</v>
      </c>
      <c r="O258" s="79">
        <v>48</v>
      </c>
      <c r="P258" s="79">
        <v>4</v>
      </c>
      <c r="Q258" s="79">
        <v>4</v>
      </c>
    </row>
    <row r="259" spans="1:17" ht="15" thickBot="1" x14ac:dyDescent="0.35">
      <c r="A259" s="11">
        <v>204</v>
      </c>
      <c r="B259" s="47" t="s">
        <v>1879</v>
      </c>
      <c r="C259" s="46">
        <f>'DRAFT LIST'!F206</f>
        <v>0</v>
      </c>
      <c r="D259" s="79">
        <v>49</v>
      </c>
      <c r="E259" s="79">
        <v>41</v>
      </c>
      <c r="F259" s="79">
        <v>0</v>
      </c>
      <c r="G259" s="79">
        <v>0</v>
      </c>
      <c r="H259" s="79">
        <v>3.82</v>
      </c>
      <c r="I259" s="79">
        <v>0</v>
      </c>
      <c r="J259" s="79">
        <v>1.29</v>
      </c>
      <c r="K259" s="79">
        <v>21</v>
      </c>
      <c r="L259" s="79">
        <v>48</v>
      </c>
      <c r="M259" s="79">
        <v>15</v>
      </c>
      <c r="N259" s="79">
        <v>6</v>
      </c>
      <c r="O259" s="79">
        <v>51</v>
      </c>
      <c r="P259" s="79">
        <v>3</v>
      </c>
      <c r="Q259" s="79">
        <v>2</v>
      </c>
    </row>
    <row r="260" spans="1:17" ht="15" thickBot="1" x14ac:dyDescent="0.35">
      <c r="A260" s="11">
        <v>206</v>
      </c>
      <c r="B260" s="47" t="s">
        <v>1881</v>
      </c>
      <c r="C260" s="46">
        <f>'DRAFT LIST'!F208</f>
        <v>0</v>
      </c>
      <c r="D260" s="79">
        <v>44</v>
      </c>
      <c r="E260" s="79">
        <v>42</v>
      </c>
      <c r="F260" s="79">
        <v>0</v>
      </c>
      <c r="G260" s="79">
        <v>0</v>
      </c>
      <c r="H260" s="79">
        <v>3.82</v>
      </c>
      <c r="I260" s="79">
        <v>0</v>
      </c>
      <c r="J260" s="79">
        <v>1.32</v>
      </c>
      <c r="K260" s="79">
        <v>19</v>
      </c>
      <c r="L260" s="79">
        <v>41</v>
      </c>
      <c r="M260" s="79">
        <v>17</v>
      </c>
      <c r="N260" s="79">
        <v>6</v>
      </c>
      <c r="O260" s="79">
        <v>26</v>
      </c>
      <c r="P260" s="79">
        <v>2</v>
      </c>
      <c r="Q260" s="79">
        <v>2</v>
      </c>
    </row>
    <row r="261" spans="1:17" ht="15" thickBot="1" x14ac:dyDescent="0.35">
      <c r="A261" s="11">
        <v>346</v>
      </c>
      <c r="B261" s="47" t="s">
        <v>1978</v>
      </c>
      <c r="C261" s="46">
        <f>'DRAFT LIST'!F348</f>
        <v>0</v>
      </c>
      <c r="D261" s="79">
        <v>38</v>
      </c>
      <c r="E261" s="79">
        <v>43</v>
      </c>
      <c r="F261" s="79">
        <v>0</v>
      </c>
      <c r="G261" s="79">
        <v>0</v>
      </c>
      <c r="H261" s="79">
        <v>3.82</v>
      </c>
      <c r="I261" s="79">
        <v>2</v>
      </c>
      <c r="J261" s="79">
        <v>1.42</v>
      </c>
      <c r="K261" s="79">
        <v>16</v>
      </c>
      <c r="L261" s="79">
        <v>33</v>
      </c>
      <c r="M261" s="79">
        <v>20</v>
      </c>
      <c r="N261" s="79">
        <v>5</v>
      </c>
      <c r="O261" s="79">
        <v>35</v>
      </c>
      <c r="P261" s="79">
        <v>2</v>
      </c>
      <c r="Q261" s="79">
        <v>2</v>
      </c>
    </row>
    <row r="262" spans="1:17" ht="15" thickBot="1" x14ac:dyDescent="0.35">
      <c r="A262" s="11">
        <v>402</v>
      </c>
      <c r="B262" s="47" t="s">
        <v>2016</v>
      </c>
      <c r="C262" s="46">
        <f>'DRAFT LIST'!F404</f>
        <v>0</v>
      </c>
      <c r="D262" s="79">
        <v>29</v>
      </c>
      <c r="E262" s="79">
        <v>30</v>
      </c>
      <c r="F262" s="79">
        <v>0</v>
      </c>
      <c r="G262" s="79">
        <v>0</v>
      </c>
      <c r="H262" s="79">
        <v>3.82</v>
      </c>
      <c r="I262" s="79">
        <v>2</v>
      </c>
      <c r="J262" s="79">
        <v>1.34</v>
      </c>
      <c r="K262" s="79">
        <v>12</v>
      </c>
      <c r="L262" s="79">
        <v>27</v>
      </c>
      <c r="M262" s="79">
        <v>12</v>
      </c>
      <c r="N262" s="79">
        <v>4</v>
      </c>
      <c r="O262" s="79">
        <v>22</v>
      </c>
      <c r="P262" s="79">
        <v>1</v>
      </c>
      <c r="Q262" s="79">
        <v>1</v>
      </c>
    </row>
    <row r="263" spans="1:17" ht="15" thickBot="1" x14ac:dyDescent="0.35">
      <c r="A263" s="11">
        <v>177</v>
      </c>
      <c r="B263" s="46" t="s">
        <v>1860</v>
      </c>
      <c r="C263" s="46">
        <f>'DRAFT LIST'!F179</f>
        <v>0</v>
      </c>
      <c r="D263" s="80">
        <v>37</v>
      </c>
      <c r="E263" s="80">
        <v>41</v>
      </c>
      <c r="F263" s="80">
        <v>0</v>
      </c>
      <c r="G263" s="80">
        <v>0</v>
      </c>
      <c r="H263" s="80">
        <v>3.83</v>
      </c>
      <c r="I263" s="80">
        <v>12</v>
      </c>
      <c r="J263" s="80">
        <v>1.37</v>
      </c>
      <c r="K263" s="80">
        <v>16</v>
      </c>
      <c r="L263" s="80">
        <v>33</v>
      </c>
      <c r="M263" s="80">
        <v>18</v>
      </c>
      <c r="N263" s="80">
        <v>5</v>
      </c>
      <c r="O263" s="80">
        <v>47</v>
      </c>
      <c r="P263" s="80">
        <v>2</v>
      </c>
      <c r="Q263" s="80">
        <v>2</v>
      </c>
    </row>
    <row r="264" spans="1:17" ht="15" thickBot="1" x14ac:dyDescent="0.35">
      <c r="A264" s="11">
        <v>314</v>
      </c>
      <c r="B264" s="47" t="s">
        <v>1951</v>
      </c>
      <c r="C264" s="46">
        <f>'DRAFT LIST'!F316</f>
        <v>0</v>
      </c>
      <c r="D264" s="79">
        <v>30</v>
      </c>
      <c r="E264" s="79">
        <v>37</v>
      </c>
      <c r="F264" s="79">
        <v>0</v>
      </c>
      <c r="G264" s="79">
        <v>0</v>
      </c>
      <c r="H264" s="79">
        <v>3.83</v>
      </c>
      <c r="I264" s="79">
        <v>2</v>
      </c>
      <c r="J264" s="79">
        <v>1.21</v>
      </c>
      <c r="K264" s="79">
        <v>13</v>
      </c>
      <c r="L264" s="79">
        <v>24</v>
      </c>
      <c r="M264" s="79">
        <v>13</v>
      </c>
      <c r="N264" s="79">
        <v>4</v>
      </c>
      <c r="O264" s="79">
        <v>21</v>
      </c>
      <c r="P264" s="79">
        <v>2</v>
      </c>
      <c r="Q264" s="79">
        <v>1</v>
      </c>
    </row>
    <row r="265" spans="1:17" ht="15" thickBot="1" x14ac:dyDescent="0.35">
      <c r="A265" s="11">
        <v>336</v>
      </c>
      <c r="B265" s="47" t="s">
        <v>1969</v>
      </c>
      <c r="C265" s="46">
        <f>'DRAFT LIST'!F338</f>
        <v>0</v>
      </c>
      <c r="D265" s="79">
        <v>40</v>
      </c>
      <c r="E265" s="79">
        <v>35</v>
      </c>
      <c r="F265" s="79">
        <v>0</v>
      </c>
      <c r="G265" s="79">
        <v>0</v>
      </c>
      <c r="H265" s="79">
        <v>3.83</v>
      </c>
      <c r="I265" s="79">
        <v>11</v>
      </c>
      <c r="J265" s="79">
        <v>1.34</v>
      </c>
      <c r="K265" s="79">
        <v>17</v>
      </c>
      <c r="L265" s="79">
        <v>36</v>
      </c>
      <c r="M265" s="79">
        <v>18</v>
      </c>
      <c r="N265" s="79">
        <v>5</v>
      </c>
      <c r="O265" s="79">
        <v>43</v>
      </c>
      <c r="P265" s="79">
        <v>2</v>
      </c>
      <c r="Q265" s="79">
        <v>2</v>
      </c>
    </row>
    <row r="266" spans="1:17" ht="15" thickBot="1" x14ac:dyDescent="0.35">
      <c r="A266" s="11">
        <v>463</v>
      </c>
      <c r="B266" s="46" t="s">
        <v>2068</v>
      </c>
      <c r="C266" s="46">
        <f>'DRAFT LIST'!F465</f>
        <v>0</v>
      </c>
      <c r="D266" s="80">
        <v>24</v>
      </c>
      <c r="E266" s="80">
        <v>24</v>
      </c>
      <c r="F266" s="80">
        <v>0</v>
      </c>
      <c r="G266" s="80">
        <v>0</v>
      </c>
      <c r="H266" s="80">
        <v>3.83</v>
      </c>
      <c r="I266" s="80">
        <v>0</v>
      </c>
      <c r="J266" s="80">
        <v>1.43</v>
      </c>
      <c r="K266" s="80">
        <v>10</v>
      </c>
      <c r="L266" s="80">
        <v>23</v>
      </c>
      <c r="M266" s="80">
        <v>12</v>
      </c>
      <c r="N266" s="80">
        <v>5</v>
      </c>
      <c r="O266" s="80">
        <v>27</v>
      </c>
      <c r="P266" s="80">
        <v>1</v>
      </c>
      <c r="Q266" s="80">
        <v>1</v>
      </c>
    </row>
    <row r="267" spans="1:17" ht="15" thickBot="1" x14ac:dyDescent="0.35">
      <c r="A267" s="11">
        <v>309</v>
      </c>
      <c r="B267" s="46" t="s">
        <v>1948</v>
      </c>
      <c r="C267" s="46">
        <f>'DRAFT LIST'!F311</f>
        <v>0</v>
      </c>
      <c r="D267" s="80">
        <v>60</v>
      </c>
      <c r="E267" s="80">
        <v>54</v>
      </c>
      <c r="F267" s="80">
        <v>0</v>
      </c>
      <c r="G267" s="80">
        <v>0</v>
      </c>
      <c r="H267" s="80">
        <v>3.84</v>
      </c>
      <c r="I267" s="80">
        <v>3</v>
      </c>
      <c r="J267" s="80">
        <v>1.38</v>
      </c>
      <c r="K267" s="80">
        <v>26</v>
      </c>
      <c r="L267" s="80">
        <v>59</v>
      </c>
      <c r="M267" s="80">
        <v>24</v>
      </c>
      <c r="N267" s="80">
        <v>8</v>
      </c>
      <c r="O267" s="80">
        <v>54</v>
      </c>
      <c r="P267" s="80">
        <v>2</v>
      </c>
      <c r="Q267" s="80">
        <v>2</v>
      </c>
    </row>
    <row r="268" spans="1:17" ht="15" thickBot="1" x14ac:dyDescent="0.35">
      <c r="A268" s="11">
        <v>341</v>
      </c>
      <c r="B268" s="46" t="s">
        <v>1974</v>
      </c>
      <c r="C268" s="46">
        <f>'DRAFT LIST'!F343</f>
        <v>0</v>
      </c>
      <c r="D268" s="80">
        <v>39</v>
      </c>
      <c r="E268" s="80">
        <v>44</v>
      </c>
      <c r="F268" s="80">
        <v>0</v>
      </c>
      <c r="G268" s="80">
        <v>0</v>
      </c>
      <c r="H268" s="80">
        <v>3.84</v>
      </c>
      <c r="I268" s="80">
        <v>0</v>
      </c>
      <c r="J268" s="80">
        <v>1.41</v>
      </c>
      <c r="K268" s="80">
        <v>17</v>
      </c>
      <c r="L268" s="80">
        <v>35</v>
      </c>
      <c r="M268" s="80">
        <v>21</v>
      </c>
      <c r="N268" s="80">
        <v>4</v>
      </c>
      <c r="O268" s="80">
        <v>33</v>
      </c>
      <c r="P268" s="80">
        <v>2</v>
      </c>
      <c r="Q268" s="80">
        <v>2</v>
      </c>
    </row>
    <row r="269" spans="1:17" ht="15" thickBot="1" x14ac:dyDescent="0.35">
      <c r="A269" s="11">
        <v>417</v>
      </c>
      <c r="B269" s="46" t="s">
        <v>2030</v>
      </c>
      <c r="C269" s="46">
        <f>'DRAFT LIST'!F419</f>
        <v>0</v>
      </c>
      <c r="D269" s="80">
        <v>32</v>
      </c>
      <c r="E269" s="80">
        <v>24</v>
      </c>
      <c r="F269" s="80">
        <v>0</v>
      </c>
      <c r="G269" s="80">
        <v>0</v>
      </c>
      <c r="H269" s="80">
        <v>3.84</v>
      </c>
      <c r="I269" s="80">
        <v>3</v>
      </c>
      <c r="J269" s="80">
        <v>1.44</v>
      </c>
      <c r="K269" s="80">
        <v>14</v>
      </c>
      <c r="L269" s="80">
        <v>35</v>
      </c>
      <c r="M269" s="80">
        <v>11</v>
      </c>
      <c r="N269" s="80">
        <v>4</v>
      </c>
      <c r="O269" s="80">
        <v>37</v>
      </c>
      <c r="P269" s="80">
        <v>2</v>
      </c>
      <c r="Q269" s="80">
        <v>1</v>
      </c>
    </row>
    <row r="270" spans="1:17" ht="15" thickBot="1" x14ac:dyDescent="0.35">
      <c r="A270" s="11">
        <v>469</v>
      </c>
      <c r="B270" s="46" t="s">
        <v>2073</v>
      </c>
      <c r="C270" s="46">
        <f>'DRAFT LIST'!F471</f>
        <v>0</v>
      </c>
      <c r="D270" s="80">
        <v>18</v>
      </c>
      <c r="E270" s="80">
        <v>22</v>
      </c>
      <c r="F270" s="80">
        <v>0</v>
      </c>
      <c r="G270" s="80">
        <v>0</v>
      </c>
      <c r="H270" s="80">
        <v>3.84</v>
      </c>
      <c r="I270" s="80">
        <v>1</v>
      </c>
      <c r="J270" s="80">
        <v>1.43</v>
      </c>
      <c r="K270" s="80">
        <v>8</v>
      </c>
      <c r="L270" s="80">
        <v>15</v>
      </c>
      <c r="M270" s="80">
        <v>10</v>
      </c>
      <c r="N270" s="80">
        <v>3</v>
      </c>
      <c r="O270" s="80">
        <v>19</v>
      </c>
      <c r="P270" s="80">
        <v>1</v>
      </c>
      <c r="Q270" s="80">
        <v>1</v>
      </c>
    </row>
    <row r="271" spans="1:17" ht="15" thickBot="1" x14ac:dyDescent="0.35">
      <c r="A271" s="11">
        <v>232</v>
      </c>
      <c r="B271" s="47" t="s">
        <v>1900</v>
      </c>
      <c r="C271" s="46">
        <f>'DRAFT LIST'!F234</f>
        <v>0</v>
      </c>
      <c r="D271" s="79">
        <v>43</v>
      </c>
      <c r="E271" s="79">
        <v>41</v>
      </c>
      <c r="F271" s="79">
        <v>0</v>
      </c>
      <c r="G271" s="79">
        <v>0</v>
      </c>
      <c r="H271" s="79">
        <v>3.85</v>
      </c>
      <c r="I271" s="79">
        <v>3</v>
      </c>
      <c r="J271" s="79">
        <v>1.26</v>
      </c>
      <c r="K271" s="79">
        <v>18</v>
      </c>
      <c r="L271" s="79">
        <v>41</v>
      </c>
      <c r="M271" s="79">
        <v>13</v>
      </c>
      <c r="N271" s="79">
        <v>7</v>
      </c>
      <c r="O271" s="79">
        <v>43</v>
      </c>
      <c r="P271" s="79">
        <v>3</v>
      </c>
      <c r="Q271" s="79">
        <v>2</v>
      </c>
    </row>
    <row r="272" spans="1:17" ht="15" thickBot="1" x14ac:dyDescent="0.35">
      <c r="A272" s="11">
        <v>236</v>
      </c>
      <c r="B272" s="47" t="s">
        <v>1904</v>
      </c>
      <c r="C272" s="46">
        <f>'DRAFT LIST'!F238</f>
        <v>0</v>
      </c>
      <c r="D272" s="79">
        <v>32</v>
      </c>
      <c r="E272" s="79">
        <v>33</v>
      </c>
      <c r="F272" s="79">
        <v>0</v>
      </c>
      <c r="G272" s="79">
        <v>0</v>
      </c>
      <c r="H272" s="79">
        <v>3.86</v>
      </c>
      <c r="I272" s="79">
        <v>3</v>
      </c>
      <c r="J272" s="79">
        <v>1.24</v>
      </c>
      <c r="K272" s="79">
        <v>14</v>
      </c>
      <c r="L272" s="79">
        <v>28</v>
      </c>
      <c r="M272" s="79">
        <v>11</v>
      </c>
      <c r="N272" s="79">
        <v>4</v>
      </c>
      <c r="O272" s="79">
        <v>31</v>
      </c>
      <c r="P272" s="79">
        <v>2</v>
      </c>
      <c r="Q272" s="79">
        <v>2</v>
      </c>
    </row>
    <row r="273" spans="1:17" ht="15" thickBot="1" x14ac:dyDescent="0.35">
      <c r="A273" s="11">
        <v>320</v>
      </c>
      <c r="B273" s="47" t="s">
        <v>1955</v>
      </c>
      <c r="C273" s="46">
        <f>'DRAFT LIST'!F322</f>
        <v>0</v>
      </c>
      <c r="D273" s="79">
        <v>40</v>
      </c>
      <c r="E273" s="79">
        <v>40</v>
      </c>
      <c r="F273" s="79">
        <v>0</v>
      </c>
      <c r="G273" s="79">
        <v>0</v>
      </c>
      <c r="H273" s="79">
        <v>3.87</v>
      </c>
      <c r="I273" s="79">
        <v>2</v>
      </c>
      <c r="J273" s="79">
        <v>1.31</v>
      </c>
      <c r="K273" s="79">
        <v>17</v>
      </c>
      <c r="L273" s="79">
        <v>38</v>
      </c>
      <c r="M273" s="79">
        <v>14</v>
      </c>
      <c r="N273" s="79">
        <v>4</v>
      </c>
      <c r="O273" s="79">
        <v>45</v>
      </c>
      <c r="P273" s="79">
        <v>2</v>
      </c>
      <c r="Q273" s="79">
        <v>2</v>
      </c>
    </row>
    <row r="274" spans="1:17" ht="15" thickBot="1" x14ac:dyDescent="0.35">
      <c r="A274" s="11">
        <v>328</v>
      </c>
      <c r="B274" s="47" t="s">
        <v>1963</v>
      </c>
      <c r="C274" s="46">
        <f>'DRAFT LIST'!F330</f>
        <v>0</v>
      </c>
      <c r="D274" s="79">
        <v>49</v>
      </c>
      <c r="E274" s="79">
        <v>44</v>
      </c>
      <c r="F274" s="79">
        <v>0</v>
      </c>
      <c r="G274" s="79">
        <v>0</v>
      </c>
      <c r="H274" s="79">
        <v>3.87</v>
      </c>
      <c r="I274" s="79">
        <v>10</v>
      </c>
      <c r="J274" s="79">
        <v>1.38</v>
      </c>
      <c r="K274" s="79">
        <v>21</v>
      </c>
      <c r="L274" s="79">
        <v>44</v>
      </c>
      <c r="M274" s="79">
        <v>24</v>
      </c>
      <c r="N274" s="79">
        <v>6</v>
      </c>
      <c r="O274" s="79">
        <v>55</v>
      </c>
      <c r="P274" s="79">
        <v>2</v>
      </c>
      <c r="Q274" s="79">
        <v>2</v>
      </c>
    </row>
    <row r="275" spans="1:17" ht="15" thickBot="1" x14ac:dyDescent="0.35">
      <c r="A275" s="11">
        <v>202</v>
      </c>
      <c r="B275" s="47" t="s">
        <v>1877</v>
      </c>
      <c r="C275" s="46">
        <f>'DRAFT LIST'!F204</f>
        <v>0</v>
      </c>
      <c r="D275" s="79">
        <v>58</v>
      </c>
      <c r="E275" s="79">
        <v>44</v>
      </c>
      <c r="F275" s="79">
        <v>0</v>
      </c>
      <c r="G275" s="79">
        <v>0</v>
      </c>
      <c r="H275" s="79">
        <v>3.88</v>
      </c>
      <c r="I275" s="79">
        <v>14</v>
      </c>
      <c r="J275" s="79">
        <v>1.26</v>
      </c>
      <c r="K275" s="79">
        <v>25</v>
      </c>
      <c r="L275" s="79">
        <v>57</v>
      </c>
      <c r="M275" s="79">
        <v>16</v>
      </c>
      <c r="N275" s="79">
        <v>8</v>
      </c>
      <c r="O275" s="79">
        <v>49</v>
      </c>
      <c r="P275" s="79">
        <v>3</v>
      </c>
      <c r="Q275" s="79">
        <v>4</v>
      </c>
    </row>
    <row r="276" spans="1:17" ht="15" thickBot="1" x14ac:dyDescent="0.35">
      <c r="A276" s="11">
        <v>348</v>
      </c>
      <c r="B276" s="47" t="s">
        <v>1980</v>
      </c>
      <c r="C276" s="46">
        <f>'DRAFT LIST'!F350</f>
        <v>0</v>
      </c>
      <c r="D276" s="79">
        <v>34</v>
      </c>
      <c r="E276" s="79">
        <v>34</v>
      </c>
      <c r="F276" s="79">
        <v>0</v>
      </c>
      <c r="G276" s="79">
        <v>0</v>
      </c>
      <c r="H276" s="79">
        <v>3.88</v>
      </c>
      <c r="I276" s="79">
        <v>4</v>
      </c>
      <c r="J276" s="79">
        <v>1.34</v>
      </c>
      <c r="K276" s="79">
        <v>15</v>
      </c>
      <c r="L276" s="79">
        <v>32</v>
      </c>
      <c r="M276" s="79">
        <v>13</v>
      </c>
      <c r="N276" s="79">
        <v>3</v>
      </c>
      <c r="O276" s="79">
        <v>31</v>
      </c>
      <c r="P276" s="79">
        <v>2</v>
      </c>
      <c r="Q276" s="79">
        <v>1</v>
      </c>
    </row>
    <row r="277" spans="1:17" ht="15" thickBot="1" x14ac:dyDescent="0.35">
      <c r="A277" s="11">
        <v>258</v>
      </c>
      <c r="B277" s="47" t="s">
        <v>1553</v>
      </c>
      <c r="C277" s="46">
        <f>'DRAFT LIST'!F260</f>
        <v>0</v>
      </c>
      <c r="D277" s="79">
        <v>46</v>
      </c>
      <c r="E277" s="79">
        <v>37</v>
      </c>
      <c r="F277" s="79">
        <v>0</v>
      </c>
      <c r="G277" s="79">
        <v>0</v>
      </c>
      <c r="H277" s="79">
        <v>3.89</v>
      </c>
      <c r="I277" s="79">
        <v>1</v>
      </c>
      <c r="J277" s="79">
        <v>1.27</v>
      </c>
      <c r="K277" s="79">
        <v>20</v>
      </c>
      <c r="L277" s="79">
        <v>46</v>
      </c>
      <c r="M277" s="79">
        <v>12</v>
      </c>
      <c r="N277" s="79">
        <v>7</v>
      </c>
      <c r="O277" s="79">
        <v>19</v>
      </c>
      <c r="P277" s="79">
        <v>2</v>
      </c>
      <c r="Q277" s="79">
        <v>3</v>
      </c>
    </row>
    <row r="278" spans="1:17" ht="15" thickBot="1" x14ac:dyDescent="0.35">
      <c r="A278" s="11">
        <v>179</v>
      </c>
      <c r="B278" s="46" t="s">
        <v>1861</v>
      </c>
      <c r="C278" s="46" t="str">
        <f>'DRAFT LIST'!F181</f>
        <v>John Lackey (CHC - SP) </v>
      </c>
      <c r="D278" s="80">
        <v>27</v>
      </c>
      <c r="E278" s="80">
        <v>21</v>
      </c>
      <c r="F278" s="80">
        <v>0</v>
      </c>
      <c r="G278" s="80">
        <v>0</v>
      </c>
      <c r="H278" s="80">
        <v>3.9</v>
      </c>
      <c r="I278" s="80">
        <v>2</v>
      </c>
      <c r="J278" s="80">
        <v>1.43</v>
      </c>
      <c r="K278" s="80">
        <v>12</v>
      </c>
      <c r="L278" s="80">
        <v>26</v>
      </c>
      <c r="M278" s="80">
        <v>11</v>
      </c>
      <c r="N278" s="80">
        <v>5</v>
      </c>
      <c r="O278" s="80">
        <v>30</v>
      </c>
      <c r="P278" s="80">
        <v>2</v>
      </c>
      <c r="Q278" s="80">
        <v>2</v>
      </c>
    </row>
    <row r="279" spans="1:17" ht="15" thickBot="1" x14ac:dyDescent="0.35">
      <c r="A279" s="11">
        <v>367</v>
      </c>
      <c r="B279" s="46" t="s">
        <v>1990</v>
      </c>
      <c r="C279" s="46">
        <f>'DRAFT LIST'!F369</f>
        <v>0</v>
      </c>
      <c r="D279" s="80">
        <v>39</v>
      </c>
      <c r="E279" s="80">
        <v>29</v>
      </c>
      <c r="F279" s="80">
        <v>0</v>
      </c>
      <c r="G279" s="80">
        <v>0</v>
      </c>
      <c r="H279" s="80">
        <v>3.9</v>
      </c>
      <c r="I279" s="80">
        <v>4</v>
      </c>
      <c r="J279" s="80">
        <v>1.35</v>
      </c>
      <c r="K279" s="80">
        <v>17</v>
      </c>
      <c r="L279" s="80">
        <v>38</v>
      </c>
      <c r="M279" s="80">
        <v>14</v>
      </c>
      <c r="N279" s="80">
        <v>5</v>
      </c>
      <c r="O279" s="80">
        <v>51</v>
      </c>
      <c r="P279" s="80">
        <v>2</v>
      </c>
      <c r="Q279" s="80">
        <v>1</v>
      </c>
    </row>
    <row r="280" spans="1:17" ht="15" thickBot="1" x14ac:dyDescent="0.35">
      <c r="A280" s="11">
        <v>393</v>
      </c>
      <c r="B280" s="46" t="s">
        <v>2011</v>
      </c>
      <c r="C280" s="46">
        <f>'DRAFT LIST'!F395</f>
        <v>0</v>
      </c>
      <c r="D280" s="80">
        <v>38</v>
      </c>
      <c r="E280" s="80">
        <v>21</v>
      </c>
      <c r="F280" s="80">
        <v>0</v>
      </c>
      <c r="G280" s="80">
        <v>0</v>
      </c>
      <c r="H280" s="80">
        <v>3.9</v>
      </c>
      <c r="I280" s="80">
        <v>5</v>
      </c>
      <c r="J280" s="80">
        <v>1.36</v>
      </c>
      <c r="K280" s="80">
        <v>16</v>
      </c>
      <c r="L280" s="80">
        <v>41</v>
      </c>
      <c r="M280" s="80">
        <v>11</v>
      </c>
      <c r="N280" s="80">
        <v>3</v>
      </c>
      <c r="O280" s="80">
        <v>32</v>
      </c>
      <c r="P280" s="80">
        <v>2</v>
      </c>
      <c r="Q280" s="80">
        <v>2</v>
      </c>
    </row>
    <row r="281" spans="1:17" ht="15" thickBot="1" x14ac:dyDescent="0.35">
      <c r="A281" s="11">
        <v>247</v>
      </c>
      <c r="B281" s="46" t="s">
        <v>1909</v>
      </c>
      <c r="C281" s="46">
        <f>'DRAFT LIST'!F249</f>
        <v>0</v>
      </c>
      <c r="D281" s="80">
        <v>60</v>
      </c>
      <c r="E281" s="80">
        <v>65</v>
      </c>
      <c r="F281" s="80">
        <v>0</v>
      </c>
      <c r="G281" s="80">
        <v>0</v>
      </c>
      <c r="H281" s="80">
        <v>3.91</v>
      </c>
      <c r="I281" s="80">
        <v>12</v>
      </c>
      <c r="J281" s="80">
        <v>1.4</v>
      </c>
      <c r="K281" s="80">
        <v>26</v>
      </c>
      <c r="L281" s="80">
        <v>55</v>
      </c>
      <c r="M281" s="80">
        <v>30</v>
      </c>
      <c r="N281" s="80">
        <v>6</v>
      </c>
      <c r="O281" s="80">
        <v>56</v>
      </c>
      <c r="P281" s="80">
        <v>3</v>
      </c>
      <c r="Q281" s="80">
        <v>3</v>
      </c>
    </row>
    <row r="282" spans="1:17" ht="15" thickBot="1" x14ac:dyDescent="0.35">
      <c r="A282" s="11">
        <v>38</v>
      </c>
      <c r="B282" s="47" t="s">
        <v>1362</v>
      </c>
      <c r="C282" s="46" t="str">
        <f>'DRAFT LIST'!F40</f>
        <v>Jeurys Familia (NYM - RP) </v>
      </c>
      <c r="D282" s="79">
        <v>156</v>
      </c>
      <c r="E282" s="79">
        <v>123</v>
      </c>
      <c r="F282" s="79">
        <v>0</v>
      </c>
      <c r="G282" s="79">
        <v>0</v>
      </c>
      <c r="H282" s="79">
        <v>3.92</v>
      </c>
      <c r="I282" s="79">
        <v>0</v>
      </c>
      <c r="J282" s="79">
        <v>1.27</v>
      </c>
      <c r="K282" s="79">
        <v>68</v>
      </c>
      <c r="L282" s="79">
        <v>162</v>
      </c>
      <c r="M282" s="79">
        <v>36</v>
      </c>
      <c r="N282" s="79">
        <v>15</v>
      </c>
      <c r="O282" s="79">
        <v>26</v>
      </c>
      <c r="P282" s="79">
        <v>10</v>
      </c>
      <c r="Q282" s="79">
        <v>9</v>
      </c>
    </row>
    <row r="283" spans="1:17" ht="17.399999999999999" thickBot="1" x14ac:dyDescent="0.35">
      <c r="A283" s="11">
        <v>175</v>
      </c>
      <c r="B283" s="46" t="s">
        <v>1858</v>
      </c>
      <c r="C283" s="46" t="str">
        <f>'DRAFT LIST'!F177</f>
        <v>Jeanmar Gomez (PHI - RP) </v>
      </c>
      <c r="D283" s="80">
        <v>31</v>
      </c>
      <c r="E283" s="80">
        <v>33</v>
      </c>
      <c r="F283" s="80">
        <v>0</v>
      </c>
      <c r="G283" s="80">
        <v>0</v>
      </c>
      <c r="H283" s="80">
        <v>3.92</v>
      </c>
      <c r="I283" s="80">
        <v>0</v>
      </c>
      <c r="J283" s="80">
        <v>1.25</v>
      </c>
      <c r="K283" s="80">
        <v>14</v>
      </c>
      <c r="L283" s="80">
        <v>25</v>
      </c>
      <c r="M283" s="80">
        <v>14</v>
      </c>
      <c r="N283" s="80">
        <v>5</v>
      </c>
      <c r="O283" s="80">
        <v>29</v>
      </c>
      <c r="P283" s="80">
        <v>2</v>
      </c>
      <c r="Q283" s="80">
        <v>1</v>
      </c>
    </row>
    <row r="284" spans="1:17" ht="15" thickBot="1" x14ac:dyDescent="0.35">
      <c r="A284" s="11">
        <v>221</v>
      </c>
      <c r="B284" s="46" t="s">
        <v>1891</v>
      </c>
      <c r="C284" s="46">
        <f>'DRAFT LIST'!F223</f>
        <v>0</v>
      </c>
      <c r="D284" s="80">
        <v>22</v>
      </c>
      <c r="E284" s="80">
        <v>16</v>
      </c>
      <c r="F284" s="80">
        <v>0</v>
      </c>
      <c r="G284" s="80">
        <v>0</v>
      </c>
      <c r="H284" s="80">
        <v>3.92</v>
      </c>
      <c r="I284" s="80">
        <v>14</v>
      </c>
      <c r="J284" s="80">
        <v>1.44</v>
      </c>
      <c r="K284" s="80">
        <v>10</v>
      </c>
      <c r="L284" s="80">
        <v>22</v>
      </c>
      <c r="M284" s="80">
        <v>10</v>
      </c>
      <c r="N284" s="80">
        <v>2</v>
      </c>
      <c r="O284" s="80">
        <v>55</v>
      </c>
      <c r="P284" s="80">
        <v>1</v>
      </c>
      <c r="Q284" s="80">
        <v>1</v>
      </c>
    </row>
    <row r="285" spans="1:17" ht="15" thickBot="1" x14ac:dyDescent="0.35">
      <c r="A285" s="11">
        <v>533</v>
      </c>
      <c r="B285" s="46" t="s">
        <v>2131</v>
      </c>
      <c r="C285" s="46">
        <f>'DRAFT LIST'!F535</f>
        <v>0</v>
      </c>
      <c r="D285" s="80">
        <v>15</v>
      </c>
      <c r="E285" s="80">
        <v>14</v>
      </c>
      <c r="F285" s="80">
        <v>0</v>
      </c>
      <c r="G285" s="80">
        <v>0</v>
      </c>
      <c r="H285" s="80">
        <v>3.92</v>
      </c>
      <c r="I285" s="80">
        <v>0</v>
      </c>
      <c r="J285" s="80">
        <v>1.53</v>
      </c>
      <c r="K285" s="80">
        <v>7</v>
      </c>
      <c r="L285" s="80">
        <v>15</v>
      </c>
      <c r="M285" s="80">
        <v>9</v>
      </c>
      <c r="N285" s="80">
        <v>2</v>
      </c>
      <c r="O285" s="80">
        <v>17</v>
      </c>
      <c r="P285" s="80">
        <v>1</v>
      </c>
      <c r="Q285" s="80">
        <v>1</v>
      </c>
    </row>
    <row r="286" spans="1:17" ht="15" thickBot="1" x14ac:dyDescent="0.35">
      <c r="A286" s="11">
        <v>407</v>
      </c>
      <c r="B286" s="46" t="s">
        <v>2021</v>
      </c>
      <c r="C286" s="46">
        <f>'DRAFT LIST'!F409</f>
        <v>0</v>
      </c>
      <c r="D286" s="80">
        <v>31</v>
      </c>
      <c r="E286" s="80">
        <v>21</v>
      </c>
      <c r="F286" s="80">
        <v>0</v>
      </c>
      <c r="G286" s="80">
        <v>0</v>
      </c>
      <c r="H286" s="80">
        <v>3.93</v>
      </c>
      <c r="I286" s="80">
        <v>0</v>
      </c>
      <c r="J286" s="80">
        <v>1.26</v>
      </c>
      <c r="K286" s="80">
        <v>13</v>
      </c>
      <c r="L286" s="80">
        <v>31</v>
      </c>
      <c r="M286" s="80">
        <v>8</v>
      </c>
      <c r="N286" s="80">
        <v>5</v>
      </c>
      <c r="O286" s="80">
        <v>25</v>
      </c>
      <c r="P286" s="80">
        <v>1</v>
      </c>
      <c r="Q286" s="80">
        <v>1</v>
      </c>
    </row>
    <row r="287" spans="1:17" ht="15" thickBot="1" x14ac:dyDescent="0.35">
      <c r="A287" s="11">
        <v>56</v>
      </c>
      <c r="B287" s="47" t="s">
        <v>1382</v>
      </c>
      <c r="C287" s="46" t="str">
        <f>'DRAFT LIST'!F58</f>
        <v>Kyle Hendricks (CHC - SP) </v>
      </c>
      <c r="D287" s="79">
        <v>137</v>
      </c>
      <c r="E287" s="79">
        <v>117</v>
      </c>
      <c r="F287" s="79">
        <v>0</v>
      </c>
      <c r="G287" s="79">
        <v>0</v>
      </c>
      <c r="H287" s="79">
        <v>3.94</v>
      </c>
      <c r="I287" s="79">
        <v>0</v>
      </c>
      <c r="J287" s="79">
        <v>1.29</v>
      </c>
      <c r="K287" s="79">
        <v>60</v>
      </c>
      <c r="L287" s="79">
        <v>133</v>
      </c>
      <c r="M287" s="79">
        <v>44</v>
      </c>
      <c r="N287" s="79">
        <v>16</v>
      </c>
      <c r="O287" s="79">
        <v>26</v>
      </c>
      <c r="P287" s="79">
        <v>8</v>
      </c>
      <c r="Q287" s="79">
        <v>8</v>
      </c>
    </row>
    <row r="288" spans="1:17" ht="15" thickBot="1" x14ac:dyDescent="0.35">
      <c r="A288" s="11">
        <v>210</v>
      </c>
      <c r="B288" s="47" t="s">
        <v>1884</v>
      </c>
      <c r="C288" s="46">
        <f>'DRAFT LIST'!F212</f>
        <v>0</v>
      </c>
      <c r="D288" s="79">
        <v>24</v>
      </c>
      <c r="E288" s="79">
        <v>25</v>
      </c>
      <c r="F288" s="79">
        <v>0</v>
      </c>
      <c r="G288" s="79">
        <v>0</v>
      </c>
      <c r="H288" s="79">
        <v>3.94</v>
      </c>
      <c r="I288" s="79">
        <v>0</v>
      </c>
      <c r="J288" s="79">
        <v>1.1599999999999999</v>
      </c>
      <c r="K288" s="79">
        <v>10</v>
      </c>
      <c r="L288" s="79">
        <v>22</v>
      </c>
      <c r="M288" s="79">
        <v>6</v>
      </c>
      <c r="N288" s="79">
        <v>8</v>
      </c>
      <c r="O288" s="79">
        <v>22</v>
      </c>
      <c r="P288" s="79">
        <v>1</v>
      </c>
      <c r="Q288" s="79">
        <v>1</v>
      </c>
    </row>
    <row r="289" spans="1:17" ht="15" thickBot="1" x14ac:dyDescent="0.35">
      <c r="A289" s="11">
        <v>291</v>
      </c>
      <c r="B289" s="46" t="s">
        <v>1931</v>
      </c>
      <c r="C289" s="46">
        <f>'DRAFT LIST'!F293</f>
        <v>0</v>
      </c>
      <c r="D289" s="80">
        <v>61</v>
      </c>
      <c r="E289" s="80">
        <v>56</v>
      </c>
      <c r="F289" s="80">
        <v>0</v>
      </c>
      <c r="G289" s="80">
        <v>0</v>
      </c>
      <c r="H289" s="80">
        <v>3.94</v>
      </c>
      <c r="I289" s="80">
        <v>8</v>
      </c>
      <c r="J289" s="80">
        <v>1.34</v>
      </c>
      <c r="K289" s="80">
        <v>27</v>
      </c>
      <c r="L289" s="80">
        <v>63</v>
      </c>
      <c r="M289" s="80">
        <v>18</v>
      </c>
      <c r="N289" s="80">
        <v>7</v>
      </c>
      <c r="O289" s="80">
        <v>49</v>
      </c>
      <c r="P289" s="80">
        <v>3</v>
      </c>
      <c r="Q289" s="80">
        <v>3</v>
      </c>
    </row>
    <row r="290" spans="1:17" ht="15" thickBot="1" x14ac:dyDescent="0.35">
      <c r="A290" s="11">
        <v>322</v>
      </c>
      <c r="B290" s="47" t="s">
        <v>1957</v>
      </c>
      <c r="C290" s="46">
        <f>'DRAFT LIST'!F324</f>
        <v>0</v>
      </c>
      <c r="D290" s="79">
        <v>46</v>
      </c>
      <c r="E290" s="79">
        <v>48</v>
      </c>
      <c r="F290" s="79">
        <v>0</v>
      </c>
      <c r="G290" s="79">
        <v>0</v>
      </c>
      <c r="H290" s="79">
        <v>3.94</v>
      </c>
      <c r="I290" s="79">
        <v>5</v>
      </c>
      <c r="J290" s="79">
        <v>1.37</v>
      </c>
      <c r="K290" s="79">
        <v>20</v>
      </c>
      <c r="L290" s="79">
        <v>42</v>
      </c>
      <c r="M290" s="79">
        <v>21</v>
      </c>
      <c r="N290" s="79">
        <v>6</v>
      </c>
      <c r="O290" s="79">
        <v>49</v>
      </c>
      <c r="P290" s="79">
        <v>2</v>
      </c>
      <c r="Q290" s="79">
        <v>2</v>
      </c>
    </row>
    <row r="291" spans="1:17" ht="15" thickBot="1" x14ac:dyDescent="0.35">
      <c r="A291" s="11">
        <v>337</v>
      </c>
      <c r="B291" s="46" t="s">
        <v>1970</v>
      </c>
      <c r="C291" s="46">
        <f>'DRAFT LIST'!F339</f>
        <v>0</v>
      </c>
      <c r="D291" s="80">
        <v>33</v>
      </c>
      <c r="E291" s="80">
        <v>29</v>
      </c>
      <c r="F291" s="80">
        <v>0</v>
      </c>
      <c r="G291" s="80">
        <v>0</v>
      </c>
      <c r="H291" s="80">
        <v>3.94</v>
      </c>
      <c r="I291" s="80">
        <v>0</v>
      </c>
      <c r="J291" s="80">
        <v>1.25</v>
      </c>
      <c r="K291" s="80">
        <v>14</v>
      </c>
      <c r="L291" s="80">
        <v>32</v>
      </c>
      <c r="M291" s="80">
        <v>9</v>
      </c>
      <c r="N291" s="80">
        <v>6</v>
      </c>
      <c r="O291" s="80">
        <v>12</v>
      </c>
      <c r="P291" s="80">
        <v>2</v>
      </c>
      <c r="Q291" s="80">
        <v>2</v>
      </c>
    </row>
    <row r="292" spans="1:17" ht="15" thickBot="1" x14ac:dyDescent="0.35">
      <c r="A292" s="11">
        <v>384</v>
      </c>
      <c r="B292" s="47" t="s">
        <v>2004</v>
      </c>
      <c r="C292" s="46">
        <f>'DRAFT LIST'!F386</f>
        <v>0</v>
      </c>
      <c r="D292" s="79">
        <v>25</v>
      </c>
      <c r="E292" s="79">
        <v>19</v>
      </c>
      <c r="F292" s="79">
        <v>0</v>
      </c>
      <c r="G292" s="79">
        <v>0</v>
      </c>
      <c r="H292" s="79">
        <v>3.94</v>
      </c>
      <c r="I292" s="79">
        <v>0</v>
      </c>
      <c r="J292" s="79">
        <v>1.27</v>
      </c>
      <c r="K292" s="79">
        <v>11</v>
      </c>
      <c r="L292" s="79">
        <v>25</v>
      </c>
      <c r="M292" s="79">
        <v>7</v>
      </c>
      <c r="N292" s="79">
        <v>6</v>
      </c>
      <c r="O292" s="79">
        <v>21</v>
      </c>
      <c r="P292" s="79">
        <v>2</v>
      </c>
      <c r="Q292" s="79">
        <v>2</v>
      </c>
    </row>
    <row r="293" spans="1:17" ht="15" thickBot="1" x14ac:dyDescent="0.35">
      <c r="A293" s="11">
        <v>302</v>
      </c>
      <c r="B293" s="47" t="s">
        <v>1942</v>
      </c>
      <c r="C293" s="46">
        <f>'DRAFT LIST'!F304</f>
        <v>0</v>
      </c>
      <c r="D293" s="79">
        <v>41</v>
      </c>
      <c r="E293" s="79">
        <v>46</v>
      </c>
      <c r="F293" s="79">
        <v>0</v>
      </c>
      <c r="G293" s="79">
        <v>0</v>
      </c>
      <c r="H293" s="79">
        <v>3.95</v>
      </c>
      <c r="I293" s="79">
        <v>2</v>
      </c>
      <c r="J293" s="79">
        <v>1.22</v>
      </c>
      <c r="K293" s="79">
        <v>18</v>
      </c>
      <c r="L293" s="79">
        <v>38</v>
      </c>
      <c r="M293" s="79">
        <v>13</v>
      </c>
      <c r="N293" s="79">
        <v>8</v>
      </c>
      <c r="O293" s="79">
        <v>32</v>
      </c>
      <c r="P293" s="79">
        <v>2</v>
      </c>
      <c r="Q293" s="79">
        <v>2</v>
      </c>
    </row>
    <row r="294" spans="1:17" ht="15" thickBot="1" x14ac:dyDescent="0.35">
      <c r="A294" s="11">
        <v>313</v>
      </c>
      <c r="B294" s="46" t="s">
        <v>1950</v>
      </c>
      <c r="C294" s="46">
        <f>'DRAFT LIST'!F315</f>
        <v>0</v>
      </c>
      <c r="D294" s="80">
        <v>54</v>
      </c>
      <c r="E294" s="80">
        <v>50</v>
      </c>
      <c r="F294" s="80">
        <v>0</v>
      </c>
      <c r="G294" s="80">
        <v>0</v>
      </c>
      <c r="H294" s="80">
        <v>3.95</v>
      </c>
      <c r="I294" s="80">
        <v>1</v>
      </c>
      <c r="J294" s="80">
        <v>1.41</v>
      </c>
      <c r="K294" s="80">
        <v>24</v>
      </c>
      <c r="L294" s="80">
        <v>48</v>
      </c>
      <c r="M294" s="80">
        <v>28</v>
      </c>
      <c r="N294" s="80">
        <v>5</v>
      </c>
      <c r="O294" s="80">
        <v>43</v>
      </c>
      <c r="P294" s="80">
        <v>3</v>
      </c>
      <c r="Q294" s="80">
        <v>3</v>
      </c>
    </row>
    <row r="295" spans="1:17" ht="15" thickBot="1" x14ac:dyDescent="0.35">
      <c r="A295" s="11">
        <v>190</v>
      </c>
      <c r="B295" s="47" t="s">
        <v>1870</v>
      </c>
      <c r="C295" s="46">
        <f>'DRAFT LIST'!F192</f>
        <v>0</v>
      </c>
      <c r="D295" s="79">
        <v>33</v>
      </c>
      <c r="E295" s="79">
        <v>35</v>
      </c>
      <c r="F295" s="79">
        <v>0</v>
      </c>
      <c r="G295" s="79">
        <v>0</v>
      </c>
      <c r="H295" s="79">
        <v>3.96</v>
      </c>
      <c r="I295" s="79">
        <v>0</v>
      </c>
      <c r="J295" s="79">
        <v>1.42</v>
      </c>
      <c r="K295" s="79">
        <v>15</v>
      </c>
      <c r="L295" s="79">
        <v>33</v>
      </c>
      <c r="M295" s="79">
        <v>14</v>
      </c>
      <c r="N295" s="79">
        <v>6</v>
      </c>
      <c r="O295" s="79">
        <v>35</v>
      </c>
      <c r="P295" s="79">
        <v>2</v>
      </c>
      <c r="Q295" s="79">
        <v>2</v>
      </c>
    </row>
    <row r="296" spans="1:17" ht="15" thickBot="1" x14ac:dyDescent="0.35">
      <c r="A296" s="11">
        <v>308</v>
      </c>
      <c r="B296" s="47" t="s">
        <v>1558</v>
      </c>
      <c r="C296" s="46">
        <f>'DRAFT LIST'!F310</f>
        <v>0</v>
      </c>
      <c r="D296" s="79">
        <v>50</v>
      </c>
      <c r="E296" s="79">
        <v>43</v>
      </c>
      <c r="F296" s="79">
        <v>0</v>
      </c>
      <c r="G296" s="79">
        <v>0</v>
      </c>
      <c r="H296" s="79">
        <v>3.96</v>
      </c>
      <c r="I296" s="79">
        <v>3</v>
      </c>
      <c r="J296" s="79">
        <v>1.28</v>
      </c>
      <c r="K296" s="79">
        <v>22</v>
      </c>
      <c r="L296" s="79">
        <v>49</v>
      </c>
      <c r="M296" s="79">
        <v>14</v>
      </c>
      <c r="N296" s="79">
        <v>8</v>
      </c>
      <c r="O296" s="79">
        <v>20</v>
      </c>
      <c r="P296" s="79">
        <v>2</v>
      </c>
      <c r="Q296" s="79">
        <v>3</v>
      </c>
    </row>
    <row r="297" spans="1:17" ht="15" thickBot="1" x14ac:dyDescent="0.35">
      <c r="A297" s="11">
        <v>163</v>
      </c>
      <c r="B297" s="46" t="s">
        <v>1848</v>
      </c>
      <c r="C297" s="46">
        <f>'DRAFT LIST'!F165</f>
        <v>0</v>
      </c>
      <c r="D297" s="80">
        <v>41</v>
      </c>
      <c r="E297" s="80">
        <v>39</v>
      </c>
      <c r="F297" s="80">
        <v>0</v>
      </c>
      <c r="G297" s="80">
        <v>0</v>
      </c>
      <c r="H297" s="80">
        <v>3.97</v>
      </c>
      <c r="I297" s="80">
        <v>3</v>
      </c>
      <c r="J297" s="80">
        <v>1.29</v>
      </c>
      <c r="K297" s="80">
        <v>18</v>
      </c>
      <c r="L297" s="80">
        <v>38</v>
      </c>
      <c r="M297" s="80">
        <v>16</v>
      </c>
      <c r="N297" s="80">
        <v>6</v>
      </c>
      <c r="O297" s="80">
        <v>42</v>
      </c>
      <c r="P297" s="80">
        <v>2</v>
      </c>
      <c r="Q297" s="80">
        <v>2</v>
      </c>
    </row>
    <row r="298" spans="1:17" ht="15" thickBot="1" x14ac:dyDescent="0.35">
      <c r="A298" s="11">
        <v>197</v>
      </c>
      <c r="B298" s="46" t="s">
        <v>1874</v>
      </c>
      <c r="C298" s="46" t="str">
        <f>'DRAFT LIST'!F199</f>
        <v>James Paxton (SEA - SP) </v>
      </c>
      <c r="D298" s="80">
        <v>41</v>
      </c>
      <c r="E298" s="80">
        <v>46</v>
      </c>
      <c r="F298" s="80">
        <v>0</v>
      </c>
      <c r="G298" s="80">
        <v>0</v>
      </c>
      <c r="H298" s="80">
        <v>3.97</v>
      </c>
      <c r="I298" s="80">
        <v>13</v>
      </c>
      <c r="J298" s="80">
        <v>1.34</v>
      </c>
      <c r="K298" s="80">
        <v>18</v>
      </c>
      <c r="L298" s="80">
        <v>37</v>
      </c>
      <c r="M298" s="80">
        <v>18</v>
      </c>
      <c r="N298" s="80">
        <v>5</v>
      </c>
      <c r="O298" s="80">
        <v>52</v>
      </c>
      <c r="P298" s="80">
        <v>2</v>
      </c>
      <c r="Q298" s="80">
        <v>2</v>
      </c>
    </row>
    <row r="299" spans="1:17" ht="15" thickBot="1" x14ac:dyDescent="0.35">
      <c r="A299" s="11">
        <v>369</v>
      </c>
      <c r="B299" s="46" t="s">
        <v>1992</v>
      </c>
      <c r="C299" s="46">
        <f>'DRAFT LIST'!F371</f>
        <v>0</v>
      </c>
      <c r="D299" s="80">
        <v>33</v>
      </c>
      <c r="E299" s="80">
        <v>37</v>
      </c>
      <c r="F299" s="80">
        <v>0</v>
      </c>
      <c r="G299" s="80">
        <v>0</v>
      </c>
      <c r="H299" s="80">
        <v>3.97</v>
      </c>
      <c r="I299" s="80">
        <v>1</v>
      </c>
      <c r="J299" s="80">
        <v>1.39</v>
      </c>
      <c r="K299" s="80">
        <v>15</v>
      </c>
      <c r="L299" s="80">
        <v>29</v>
      </c>
      <c r="M299" s="80">
        <v>17</v>
      </c>
      <c r="N299" s="80">
        <v>6</v>
      </c>
      <c r="O299" s="80">
        <v>33</v>
      </c>
      <c r="P299" s="80">
        <v>2</v>
      </c>
      <c r="Q299" s="80">
        <v>1</v>
      </c>
    </row>
    <row r="300" spans="1:17" ht="15" thickBot="1" x14ac:dyDescent="0.35">
      <c r="A300" s="11">
        <v>380</v>
      </c>
      <c r="B300" s="47" t="s">
        <v>2000</v>
      </c>
      <c r="C300" s="46">
        <f>'DRAFT LIST'!F382</f>
        <v>0</v>
      </c>
      <c r="D300" s="79">
        <v>33</v>
      </c>
      <c r="E300" s="79">
        <v>33</v>
      </c>
      <c r="F300" s="79">
        <v>0</v>
      </c>
      <c r="G300" s="79">
        <v>0</v>
      </c>
      <c r="H300" s="79">
        <v>3.97</v>
      </c>
      <c r="I300" s="79">
        <v>5</v>
      </c>
      <c r="J300" s="79">
        <v>1.4</v>
      </c>
      <c r="K300" s="79">
        <v>15</v>
      </c>
      <c r="L300" s="79">
        <v>30</v>
      </c>
      <c r="M300" s="79">
        <v>16</v>
      </c>
      <c r="N300" s="79">
        <v>4</v>
      </c>
      <c r="O300" s="79">
        <v>40</v>
      </c>
      <c r="P300" s="79">
        <v>2</v>
      </c>
      <c r="Q300" s="79">
        <v>2</v>
      </c>
    </row>
    <row r="301" spans="1:17" ht="15" thickBot="1" x14ac:dyDescent="0.35">
      <c r="A301" s="11">
        <v>131</v>
      </c>
      <c r="B301" s="46" t="s">
        <v>1825</v>
      </c>
      <c r="C301" s="46" t="str">
        <f>'DRAFT LIST'!F133</f>
        <v>Danny Salazar (CLE - SP) </v>
      </c>
      <c r="D301" s="80">
        <v>37</v>
      </c>
      <c r="E301" s="80">
        <v>33</v>
      </c>
      <c r="F301" s="80">
        <v>0</v>
      </c>
      <c r="G301" s="80">
        <v>0</v>
      </c>
      <c r="H301" s="80">
        <v>3.99</v>
      </c>
      <c r="I301" s="80">
        <v>0</v>
      </c>
      <c r="J301" s="80">
        <v>1.21</v>
      </c>
      <c r="K301" s="80">
        <v>16</v>
      </c>
      <c r="L301" s="80">
        <v>36</v>
      </c>
      <c r="M301" s="80">
        <v>8</v>
      </c>
      <c r="N301" s="80">
        <v>8</v>
      </c>
      <c r="O301" s="80">
        <v>19</v>
      </c>
      <c r="P301" s="80">
        <v>2</v>
      </c>
      <c r="Q301" s="80">
        <v>2</v>
      </c>
    </row>
    <row r="302" spans="1:17" ht="15" thickBot="1" x14ac:dyDescent="0.35">
      <c r="A302" s="11">
        <v>307</v>
      </c>
      <c r="B302" s="46" t="s">
        <v>1947</v>
      </c>
      <c r="C302" s="46">
        <f>'DRAFT LIST'!F309</f>
        <v>0</v>
      </c>
      <c r="D302" s="80">
        <v>46</v>
      </c>
      <c r="E302" s="80">
        <v>48</v>
      </c>
      <c r="F302" s="80">
        <v>0</v>
      </c>
      <c r="G302" s="80">
        <v>0</v>
      </c>
      <c r="H302" s="80">
        <v>3.99</v>
      </c>
      <c r="I302" s="80">
        <v>3</v>
      </c>
      <c r="J302" s="80">
        <v>1.29</v>
      </c>
      <c r="K302" s="80">
        <v>20</v>
      </c>
      <c r="L302" s="80">
        <v>41</v>
      </c>
      <c r="M302" s="80">
        <v>18</v>
      </c>
      <c r="N302" s="80">
        <v>10</v>
      </c>
      <c r="O302" s="80">
        <v>34</v>
      </c>
      <c r="P302" s="80">
        <v>2</v>
      </c>
      <c r="Q302" s="80">
        <v>2</v>
      </c>
    </row>
    <row r="303" spans="1:17" ht="15" thickBot="1" x14ac:dyDescent="0.35">
      <c r="A303" s="11">
        <v>52</v>
      </c>
      <c r="B303" s="47" t="s">
        <v>1396</v>
      </c>
      <c r="C303" s="46">
        <f>'DRAFT LIST'!F54</f>
        <v>0</v>
      </c>
      <c r="D303" s="79">
        <v>127</v>
      </c>
      <c r="E303" s="79">
        <v>107</v>
      </c>
      <c r="F303" s="79">
        <v>0</v>
      </c>
      <c r="G303" s="79">
        <v>0</v>
      </c>
      <c r="H303" s="79">
        <v>4</v>
      </c>
      <c r="I303" s="79">
        <v>0</v>
      </c>
      <c r="J303" s="79">
        <v>1.3</v>
      </c>
      <c r="K303" s="79">
        <v>57</v>
      </c>
      <c r="L303" s="79">
        <v>130</v>
      </c>
      <c r="M303" s="79">
        <v>35</v>
      </c>
      <c r="N303" s="79">
        <v>11</v>
      </c>
      <c r="O303" s="79">
        <v>29</v>
      </c>
      <c r="P303" s="79">
        <v>7</v>
      </c>
      <c r="Q303" s="79">
        <v>7</v>
      </c>
    </row>
    <row r="304" spans="1:17" ht="15" thickBot="1" x14ac:dyDescent="0.35">
      <c r="A304" s="11">
        <v>98</v>
      </c>
      <c r="B304" s="47" t="s">
        <v>1803</v>
      </c>
      <c r="C304" s="46">
        <f>'DRAFT LIST'!F100</f>
        <v>0</v>
      </c>
      <c r="D304" s="79">
        <v>42</v>
      </c>
      <c r="E304" s="79">
        <v>37</v>
      </c>
      <c r="F304" s="79">
        <v>0</v>
      </c>
      <c r="G304" s="79">
        <v>0</v>
      </c>
      <c r="H304" s="79">
        <v>4</v>
      </c>
      <c r="I304" s="79">
        <v>2</v>
      </c>
      <c r="J304" s="79">
        <v>1.26</v>
      </c>
      <c r="K304" s="79">
        <v>19</v>
      </c>
      <c r="L304" s="79">
        <v>43</v>
      </c>
      <c r="M304" s="79">
        <v>10</v>
      </c>
      <c r="N304" s="79">
        <v>7</v>
      </c>
      <c r="O304" s="79">
        <v>30</v>
      </c>
      <c r="P304" s="79">
        <v>2</v>
      </c>
      <c r="Q304" s="79">
        <v>2</v>
      </c>
    </row>
    <row r="305" spans="1:17" ht="15" thickBot="1" x14ac:dyDescent="0.35">
      <c r="A305" s="11">
        <v>303</v>
      </c>
      <c r="B305" s="46" t="s">
        <v>1943</v>
      </c>
      <c r="C305" s="46">
        <f>'DRAFT LIST'!F305</f>
        <v>0</v>
      </c>
      <c r="D305" s="80">
        <v>45</v>
      </c>
      <c r="E305" s="80">
        <v>54</v>
      </c>
      <c r="F305" s="80">
        <v>0</v>
      </c>
      <c r="G305" s="80">
        <v>0</v>
      </c>
      <c r="H305" s="80">
        <v>4.01</v>
      </c>
      <c r="I305" s="80">
        <v>2</v>
      </c>
      <c r="J305" s="80">
        <v>1.36</v>
      </c>
      <c r="K305" s="80">
        <v>20</v>
      </c>
      <c r="L305" s="80">
        <v>39</v>
      </c>
      <c r="M305" s="80">
        <v>23</v>
      </c>
      <c r="N305" s="80">
        <v>8</v>
      </c>
      <c r="O305" s="80">
        <v>39</v>
      </c>
      <c r="P305" s="80">
        <v>3</v>
      </c>
      <c r="Q305" s="80">
        <v>3</v>
      </c>
    </row>
    <row r="306" spans="1:17" ht="15" thickBot="1" x14ac:dyDescent="0.35">
      <c r="A306" s="11">
        <v>323</v>
      </c>
      <c r="B306" s="46" t="s">
        <v>1958</v>
      </c>
      <c r="C306" s="46">
        <f>'DRAFT LIST'!F325</f>
        <v>0</v>
      </c>
      <c r="D306" s="80">
        <v>56</v>
      </c>
      <c r="E306" s="80">
        <v>44</v>
      </c>
      <c r="F306" s="80">
        <v>0</v>
      </c>
      <c r="G306" s="80">
        <v>0</v>
      </c>
      <c r="H306" s="80">
        <v>4.01</v>
      </c>
      <c r="I306" s="80">
        <v>3</v>
      </c>
      <c r="J306" s="80">
        <v>1.41</v>
      </c>
      <c r="K306" s="80">
        <v>25</v>
      </c>
      <c r="L306" s="80">
        <v>58</v>
      </c>
      <c r="M306" s="80">
        <v>21</v>
      </c>
      <c r="N306" s="80">
        <v>5</v>
      </c>
      <c r="O306" s="80">
        <v>33</v>
      </c>
      <c r="P306" s="80">
        <v>3</v>
      </c>
      <c r="Q306" s="80">
        <v>3</v>
      </c>
    </row>
    <row r="307" spans="1:17" ht="15" thickBot="1" x14ac:dyDescent="0.35">
      <c r="A307" s="11">
        <v>355</v>
      </c>
      <c r="B307" s="46" t="s">
        <v>1985</v>
      </c>
      <c r="C307" s="46">
        <f>'DRAFT LIST'!F357</f>
        <v>0</v>
      </c>
      <c r="D307" s="80">
        <v>37</v>
      </c>
      <c r="E307" s="80">
        <v>36</v>
      </c>
      <c r="F307" s="80">
        <v>0</v>
      </c>
      <c r="G307" s="80">
        <v>0</v>
      </c>
      <c r="H307" s="80">
        <v>4.01</v>
      </c>
      <c r="I307" s="80">
        <v>5</v>
      </c>
      <c r="J307" s="80">
        <v>1.35</v>
      </c>
      <c r="K307" s="80">
        <v>16</v>
      </c>
      <c r="L307" s="80">
        <v>34</v>
      </c>
      <c r="M307" s="80">
        <v>16</v>
      </c>
      <c r="N307" s="80">
        <v>5</v>
      </c>
      <c r="O307" s="80">
        <v>43</v>
      </c>
      <c r="P307" s="80">
        <v>2</v>
      </c>
      <c r="Q307" s="80">
        <v>2</v>
      </c>
    </row>
    <row r="308" spans="1:17" ht="15" thickBot="1" x14ac:dyDescent="0.35">
      <c r="A308" s="11">
        <v>213</v>
      </c>
      <c r="B308" s="46" t="s">
        <v>1885</v>
      </c>
      <c r="C308" s="46">
        <f>'DRAFT LIST'!F215</f>
        <v>0</v>
      </c>
      <c r="D308" s="80">
        <v>40</v>
      </c>
      <c r="E308" s="80">
        <v>36</v>
      </c>
      <c r="F308" s="80">
        <v>0</v>
      </c>
      <c r="G308" s="80">
        <v>0</v>
      </c>
      <c r="H308" s="80">
        <v>4.0199999999999996</v>
      </c>
      <c r="I308" s="80">
        <v>4</v>
      </c>
      <c r="J308" s="80">
        <v>1.2</v>
      </c>
      <c r="K308" s="80">
        <v>18</v>
      </c>
      <c r="L308" s="80">
        <v>39</v>
      </c>
      <c r="M308" s="80">
        <v>9</v>
      </c>
      <c r="N308" s="80">
        <v>6</v>
      </c>
      <c r="O308" s="80">
        <v>40</v>
      </c>
      <c r="P308" s="80">
        <v>2</v>
      </c>
      <c r="Q308" s="80">
        <v>2</v>
      </c>
    </row>
    <row r="309" spans="1:17" ht="15" thickBot="1" x14ac:dyDescent="0.35">
      <c r="A309" s="11">
        <v>343</v>
      </c>
      <c r="B309" s="46" t="s">
        <v>1976</v>
      </c>
      <c r="C309" s="46">
        <f>'DRAFT LIST'!F345</f>
        <v>0</v>
      </c>
      <c r="D309" s="80">
        <v>35</v>
      </c>
      <c r="E309" s="80">
        <v>44</v>
      </c>
      <c r="F309" s="80">
        <v>0</v>
      </c>
      <c r="G309" s="80">
        <v>0</v>
      </c>
      <c r="H309" s="80">
        <v>4.0199999999999996</v>
      </c>
      <c r="I309" s="80">
        <v>3</v>
      </c>
      <c r="J309" s="80">
        <v>1.37</v>
      </c>
      <c r="K309" s="80">
        <v>16</v>
      </c>
      <c r="L309" s="80">
        <v>33</v>
      </c>
      <c r="M309" s="80">
        <v>15</v>
      </c>
      <c r="N309" s="80">
        <v>5</v>
      </c>
      <c r="O309" s="80">
        <v>37</v>
      </c>
      <c r="P309" s="80">
        <v>2</v>
      </c>
      <c r="Q309" s="80">
        <v>2</v>
      </c>
    </row>
    <row r="310" spans="1:17" ht="15" thickBot="1" x14ac:dyDescent="0.35">
      <c r="A310" s="11">
        <v>468</v>
      </c>
      <c r="B310" s="47" t="s">
        <v>2072</v>
      </c>
      <c r="C310" s="46">
        <f>'DRAFT LIST'!F470</f>
        <v>0</v>
      </c>
      <c r="D310" s="79">
        <v>21</v>
      </c>
      <c r="E310" s="79">
        <v>22</v>
      </c>
      <c r="F310" s="79">
        <v>0</v>
      </c>
      <c r="G310" s="79">
        <v>0</v>
      </c>
      <c r="H310" s="79">
        <v>4.0199999999999996</v>
      </c>
      <c r="I310" s="79">
        <v>0</v>
      </c>
      <c r="J310" s="79">
        <v>1.39</v>
      </c>
      <c r="K310" s="79">
        <v>9</v>
      </c>
      <c r="L310" s="79">
        <v>18</v>
      </c>
      <c r="M310" s="79">
        <v>10</v>
      </c>
      <c r="N310" s="79">
        <v>5</v>
      </c>
      <c r="O310" s="79">
        <v>19</v>
      </c>
      <c r="P310" s="79">
        <v>1</v>
      </c>
      <c r="Q310" s="79">
        <v>2</v>
      </c>
    </row>
    <row r="311" spans="1:17" ht="15" thickBot="1" x14ac:dyDescent="0.35">
      <c r="A311" s="11">
        <v>164</v>
      </c>
      <c r="B311" s="47" t="s">
        <v>1849</v>
      </c>
      <c r="C311" s="46" t="str">
        <f>'DRAFT LIST'!F166</f>
        <v>Jim Johnson (ATL - RP) </v>
      </c>
      <c r="D311" s="79">
        <v>36</v>
      </c>
      <c r="E311" s="79">
        <v>32</v>
      </c>
      <c r="F311" s="79">
        <v>0</v>
      </c>
      <c r="G311" s="79">
        <v>0</v>
      </c>
      <c r="H311" s="79">
        <v>4.03</v>
      </c>
      <c r="I311" s="79">
        <v>4</v>
      </c>
      <c r="J311" s="79">
        <v>1.33</v>
      </c>
      <c r="K311" s="79">
        <v>16</v>
      </c>
      <c r="L311" s="79">
        <v>33</v>
      </c>
      <c r="M311" s="79">
        <v>15</v>
      </c>
      <c r="N311" s="79">
        <v>7</v>
      </c>
      <c r="O311" s="79">
        <v>42</v>
      </c>
      <c r="P311" s="79">
        <v>2</v>
      </c>
      <c r="Q311" s="79">
        <v>1</v>
      </c>
    </row>
    <row r="312" spans="1:17" ht="15" thickBot="1" x14ac:dyDescent="0.35">
      <c r="A312" s="11">
        <v>297</v>
      </c>
      <c r="B312" s="46" t="s">
        <v>1937</v>
      </c>
      <c r="C312" s="46">
        <f>'DRAFT LIST'!F299</f>
        <v>0</v>
      </c>
      <c r="D312" s="80">
        <v>59</v>
      </c>
      <c r="E312" s="80">
        <v>50</v>
      </c>
      <c r="F312" s="80">
        <v>0</v>
      </c>
      <c r="G312" s="80">
        <v>0</v>
      </c>
      <c r="H312" s="80">
        <v>4.04</v>
      </c>
      <c r="I312" s="80">
        <v>2</v>
      </c>
      <c r="J312" s="80">
        <v>1.32</v>
      </c>
      <c r="K312" s="80">
        <v>27</v>
      </c>
      <c r="L312" s="80">
        <v>60</v>
      </c>
      <c r="M312" s="80">
        <v>19</v>
      </c>
      <c r="N312" s="80">
        <v>8</v>
      </c>
      <c r="O312" s="80">
        <v>31</v>
      </c>
      <c r="P312" s="80">
        <v>3</v>
      </c>
      <c r="Q312" s="80">
        <v>3</v>
      </c>
    </row>
    <row r="313" spans="1:17" ht="17.399999999999999" thickBot="1" x14ac:dyDescent="0.35">
      <c r="A313" s="11">
        <v>43</v>
      </c>
      <c r="B313" s="46" t="s">
        <v>1388</v>
      </c>
      <c r="C313" s="46">
        <f>'DRAFT LIST'!F45</f>
        <v>0</v>
      </c>
      <c r="D313" s="80">
        <v>111</v>
      </c>
      <c r="E313" s="80">
        <v>128</v>
      </c>
      <c r="F313" s="80">
        <v>0</v>
      </c>
      <c r="G313" s="80">
        <v>0</v>
      </c>
      <c r="H313" s="80">
        <v>4.05</v>
      </c>
      <c r="I313" s="80">
        <v>0</v>
      </c>
      <c r="J313" s="80">
        <v>1.38</v>
      </c>
      <c r="K313" s="80">
        <v>50</v>
      </c>
      <c r="L313" s="80">
        <v>97</v>
      </c>
      <c r="M313" s="80">
        <v>56</v>
      </c>
      <c r="N313" s="80">
        <v>12</v>
      </c>
      <c r="O313" s="80">
        <v>22</v>
      </c>
      <c r="P313" s="80">
        <v>6</v>
      </c>
      <c r="Q313" s="80">
        <v>6</v>
      </c>
    </row>
    <row r="314" spans="1:17" ht="15" thickBot="1" x14ac:dyDescent="0.35">
      <c r="A314" s="11">
        <v>395</v>
      </c>
      <c r="B314" s="46" t="s">
        <v>2013</v>
      </c>
      <c r="C314" s="46">
        <f>'DRAFT LIST'!F397</f>
        <v>0</v>
      </c>
      <c r="D314" s="80">
        <v>51</v>
      </c>
      <c r="E314" s="80">
        <v>39</v>
      </c>
      <c r="F314" s="80">
        <v>0</v>
      </c>
      <c r="G314" s="80">
        <v>0</v>
      </c>
      <c r="H314" s="80">
        <v>4.05</v>
      </c>
      <c r="I314" s="80">
        <v>4</v>
      </c>
      <c r="J314" s="80">
        <v>1.44</v>
      </c>
      <c r="K314" s="80">
        <v>23</v>
      </c>
      <c r="L314" s="80">
        <v>54</v>
      </c>
      <c r="M314" s="80">
        <v>19</v>
      </c>
      <c r="N314" s="80">
        <v>7</v>
      </c>
      <c r="O314" s="80">
        <v>48</v>
      </c>
      <c r="P314" s="80">
        <v>2</v>
      </c>
      <c r="Q314" s="80">
        <v>2</v>
      </c>
    </row>
    <row r="315" spans="1:17" ht="15" thickBot="1" x14ac:dyDescent="0.35">
      <c r="A315" s="11">
        <v>316</v>
      </c>
      <c r="B315" s="47" t="s">
        <v>1952</v>
      </c>
      <c r="C315" s="46">
        <f>'DRAFT LIST'!F318</f>
        <v>0</v>
      </c>
      <c r="D315" s="79">
        <v>40</v>
      </c>
      <c r="E315" s="79">
        <v>42</v>
      </c>
      <c r="F315" s="79">
        <v>0</v>
      </c>
      <c r="G315" s="79">
        <v>0</v>
      </c>
      <c r="H315" s="79">
        <v>4.0599999999999996</v>
      </c>
      <c r="I315" s="79">
        <v>2</v>
      </c>
      <c r="J315" s="79">
        <v>1.26</v>
      </c>
      <c r="K315" s="79">
        <v>18</v>
      </c>
      <c r="L315" s="79">
        <v>38</v>
      </c>
      <c r="M315" s="79">
        <v>12</v>
      </c>
      <c r="N315" s="79">
        <v>8</v>
      </c>
      <c r="O315" s="79">
        <v>34</v>
      </c>
      <c r="P315" s="79">
        <v>2</v>
      </c>
      <c r="Q315" s="79">
        <v>2</v>
      </c>
    </row>
    <row r="316" spans="1:17" ht="15" thickBot="1" x14ac:dyDescent="0.35">
      <c r="A316" s="11">
        <v>327</v>
      </c>
      <c r="B316" s="46" t="s">
        <v>1962</v>
      </c>
      <c r="C316" s="46">
        <f>'DRAFT LIST'!F329</f>
        <v>0</v>
      </c>
      <c r="D316" s="80">
        <v>35</v>
      </c>
      <c r="E316" s="80">
        <v>39</v>
      </c>
      <c r="F316" s="80">
        <v>0</v>
      </c>
      <c r="G316" s="80">
        <v>0</v>
      </c>
      <c r="H316" s="80">
        <v>4.0599999999999996</v>
      </c>
      <c r="I316" s="80">
        <v>1</v>
      </c>
      <c r="J316" s="80">
        <v>1.28</v>
      </c>
      <c r="K316" s="80">
        <v>16</v>
      </c>
      <c r="L316" s="80">
        <v>31</v>
      </c>
      <c r="M316" s="80">
        <v>14</v>
      </c>
      <c r="N316" s="80">
        <v>8</v>
      </c>
      <c r="O316" s="80">
        <v>32</v>
      </c>
      <c r="P316" s="80">
        <v>2</v>
      </c>
      <c r="Q316" s="80">
        <v>2</v>
      </c>
    </row>
    <row r="317" spans="1:17" ht="17.399999999999999" thickBot="1" x14ac:dyDescent="0.35">
      <c r="A317" s="11">
        <v>396</v>
      </c>
      <c r="B317" s="47" t="s">
        <v>1586</v>
      </c>
      <c r="C317" s="46">
        <f>'DRAFT LIST'!F398</f>
        <v>0</v>
      </c>
      <c r="D317" s="79">
        <v>33</v>
      </c>
      <c r="E317" s="79">
        <v>26</v>
      </c>
      <c r="F317" s="79">
        <v>0</v>
      </c>
      <c r="G317" s="79">
        <v>0</v>
      </c>
      <c r="H317" s="79">
        <v>4.0599999999999996</v>
      </c>
      <c r="I317" s="79">
        <v>1</v>
      </c>
      <c r="J317" s="79">
        <v>1.26</v>
      </c>
      <c r="K317" s="79">
        <v>15</v>
      </c>
      <c r="L317" s="79">
        <v>34</v>
      </c>
      <c r="M317" s="79">
        <v>7</v>
      </c>
      <c r="N317" s="79">
        <v>4</v>
      </c>
      <c r="O317" s="79">
        <v>21</v>
      </c>
      <c r="P317" s="79">
        <v>1</v>
      </c>
      <c r="Q317" s="79">
        <v>2</v>
      </c>
    </row>
    <row r="318" spans="1:17" ht="15" thickBot="1" x14ac:dyDescent="0.35">
      <c r="A318" s="11">
        <v>447</v>
      </c>
      <c r="B318" s="46" t="s">
        <v>2053</v>
      </c>
      <c r="C318" s="46">
        <f>'DRAFT LIST'!F449</f>
        <v>0</v>
      </c>
      <c r="D318" s="80">
        <v>29</v>
      </c>
      <c r="E318" s="80">
        <v>29</v>
      </c>
      <c r="F318" s="80">
        <v>0</v>
      </c>
      <c r="G318" s="80">
        <v>0</v>
      </c>
      <c r="H318" s="80">
        <v>4.0599999999999996</v>
      </c>
      <c r="I318" s="80">
        <v>2</v>
      </c>
      <c r="J318" s="80">
        <v>1.38</v>
      </c>
      <c r="K318" s="80">
        <v>13</v>
      </c>
      <c r="L318" s="80">
        <v>28</v>
      </c>
      <c r="M318" s="80">
        <v>13</v>
      </c>
      <c r="N318" s="80">
        <v>3</v>
      </c>
      <c r="O318" s="80">
        <v>28</v>
      </c>
      <c r="P318" s="80">
        <v>1</v>
      </c>
      <c r="Q318" s="80">
        <v>2</v>
      </c>
    </row>
    <row r="319" spans="1:17" ht="15" thickBot="1" x14ac:dyDescent="0.35">
      <c r="A319" s="11">
        <v>331</v>
      </c>
      <c r="B319" s="46" t="s">
        <v>1965</v>
      </c>
      <c r="C319" s="46">
        <f>'DRAFT LIST'!F333</f>
        <v>0</v>
      </c>
      <c r="D319" s="80">
        <v>47</v>
      </c>
      <c r="E319" s="80">
        <v>43</v>
      </c>
      <c r="F319" s="80">
        <v>0</v>
      </c>
      <c r="G319" s="80">
        <v>0</v>
      </c>
      <c r="H319" s="80">
        <v>4.07</v>
      </c>
      <c r="I319" s="80">
        <v>8</v>
      </c>
      <c r="J319" s="80">
        <v>1.41</v>
      </c>
      <c r="K319" s="80">
        <v>21</v>
      </c>
      <c r="L319" s="80">
        <v>45</v>
      </c>
      <c r="M319" s="80">
        <v>21</v>
      </c>
      <c r="N319" s="80">
        <v>8</v>
      </c>
      <c r="O319" s="80">
        <v>51</v>
      </c>
      <c r="P319" s="80">
        <v>3</v>
      </c>
      <c r="Q319" s="80">
        <v>3</v>
      </c>
    </row>
    <row r="320" spans="1:17" ht="15" thickBot="1" x14ac:dyDescent="0.35">
      <c r="A320" s="11">
        <v>368</v>
      </c>
      <c r="B320" s="47" t="s">
        <v>1991</v>
      </c>
      <c r="C320" s="46">
        <f>'DRAFT LIST'!F370</f>
        <v>0</v>
      </c>
      <c r="D320" s="79">
        <v>33</v>
      </c>
      <c r="E320" s="79">
        <v>30</v>
      </c>
      <c r="F320" s="79">
        <v>0</v>
      </c>
      <c r="G320" s="79">
        <v>0</v>
      </c>
      <c r="H320" s="79">
        <v>4.07</v>
      </c>
      <c r="I320" s="79">
        <v>0</v>
      </c>
      <c r="J320" s="79">
        <v>1.31</v>
      </c>
      <c r="K320" s="79">
        <v>15</v>
      </c>
      <c r="L320" s="79">
        <v>34</v>
      </c>
      <c r="M320" s="79">
        <v>9</v>
      </c>
      <c r="N320" s="79">
        <v>9</v>
      </c>
      <c r="O320" s="79">
        <v>23</v>
      </c>
      <c r="P320" s="79">
        <v>2</v>
      </c>
      <c r="Q320" s="79">
        <v>2</v>
      </c>
    </row>
    <row r="321" spans="1:17" ht="17.399999999999999" thickBot="1" x14ac:dyDescent="0.35">
      <c r="A321" s="11">
        <v>83</v>
      </c>
      <c r="B321" s="46" t="s">
        <v>1404</v>
      </c>
      <c r="C321" s="46">
        <f>'DRAFT LIST'!F85</f>
        <v>0</v>
      </c>
      <c r="D321" s="80">
        <v>113</v>
      </c>
      <c r="E321" s="80">
        <v>93</v>
      </c>
      <c r="F321" s="80">
        <v>0</v>
      </c>
      <c r="G321" s="80">
        <v>0</v>
      </c>
      <c r="H321" s="80">
        <v>4.09</v>
      </c>
      <c r="I321" s="80">
        <v>0</v>
      </c>
      <c r="J321" s="80">
        <v>1.32</v>
      </c>
      <c r="K321" s="80">
        <v>51</v>
      </c>
      <c r="L321" s="80">
        <v>110</v>
      </c>
      <c r="M321" s="80">
        <v>39</v>
      </c>
      <c r="N321" s="80">
        <v>14</v>
      </c>
      <c r="O321" s="80">
        <v>25</v>
      </c>
      <c r="P321" s="80">
        <v>8</v>
      </c>
      <c r="Q321" s="80">
        <v>6</v>
      </c>
    </row>
    <row r="322" spans="1:17" ht="15" thickBot="1" x14ac:dyDescent="0.35">
      <c r="A322" s="11">
        <v>400</v>
      </c>
      <c r="B322" s="47" t="s">
        <v>2014</v>
      </c>
      <c r="C322" s="46">
        <f>'DRAFT LIST'!F402</f>
        <v>0</v>
      </c>
      <c r="D322" s="79">
        <v>30</v>
      </c>
      <c r="E322" s="79">
        <v>29</v>
      </c>
      <c r="F322" s="79">
        <v>0</v>
      </c>
      <c r="G322" s="79">
        <v>0</v>
      </c>
      <c r="H322" s="79">
        <v>4.09</v>
      </c>
      <c r="I322" s="79">
        <v>2</v>
      </c>
      <c r="J322" s="79">
        <v>1.39</v>
      </c>
      <c r="K322" s="79">
        <v>14</v>
      </c>
      <c r="L322" s="79">
        <v>30</v>
      </c>
      <c r="M322" s="79">
        <v>12</v>
      </c>
      <c r="N322" s="79">
        <v>4</v>
      </c>
      <c r="O322" s="79">
        <v>27</v>
      </c>
      <c r="P322" s="79">
        <v>2</v>
      </c>
      <c r="Q322" s="79">
        <v>1</v>
      </c>
    </row>
    <row r="323" spans="1:17" ht="15" thickBot="1" x14ac:dyDescent="0.35">
      <c r="A323" s="11">
        <v>432</v>
      </c>
      <c r="B323" s="47" t="s">
        <v>2039</v>
      </c>
      <c r="C323" s="46">
        <f>'DRAFT LIST'!F434</f>
        <v>0</v>
      </c>
      <c r="D323" s="79">
        <v>22</v>
      </c>
      <c r="E323" s="79">
        <v>17</v>
      </c>
      <c r="F323" s="79">
        <v>0</v>
      </c>
      <c r="G323" s="79">
        <v>0</v>
      </c>
      <c r="H323" s="79">
        <v>4.0999999999999996</v>
      </c>
      <c r="I323" s="79">
        <v>0</v>
      </c>
      <c r="J323" s="79">
        <v>1.34</v>
      </c>
      <c r="K323" s="79">
        <v>10</v>
      </c>
      <c r="L323" s="79">
        <v>23</v>
      </c>
      <c r="M323" s="79">
        <v>6</v>
      </c>
      <c r="N323" s="79">
        <v>5</v>
      </c>
      <c r="O323" s="79">
        <v>17</v>
      </c>
      <c r="P323" s="79">
        <v>2</v>
      </c>
      <c r="Q323" s="79">
        <v>2</v>
      </c>
    </row>
    <row r="324" spans="1:17" ht="15" thickBot="1" x14ac:dyDescent="0.35">
      <c r="A324" s="11">
        <v>439</v>
      </c>
      <c r="B324" s="46" t="s">
        <v>2045</v>
      </c>
      <c r="C324" s="46">
        <f>'DRAFT LIST'!F441</f>
        <v>0</v>
      </c>
      <c r="D324" s="80">
        <v>29</v>
      </c>
      <c r="E324" s="80">
        <v>30</v>
      </c>
      <c r="F324" s="80">
        <v>0</v>
      </c>
      <c r="G324" s="80">
        <v>0</v>
      </c>
      <c r="H324" s="80">
        <v>4.0999999999999996</v>
      </c>
      <c r="I324" s="80">
        <v>0</v>
      </c>
      <c r="J324" s="80">
        <v>1.37</v>
      </c>
      <c r="K324" s="80">
        <v>13</v>
      </c>
      <c r="L324" s="80">
        <v>29</v>
      </c>
      <c r="M324" s="80">
        <v>12</v>
      </c>
      <c r="N324" s="80">
        <v>9</v>
      </c>
      <c r="O324" s="80">
        <v>23</v>
      </c>
      <c r="P324" s="80">
        <v>1</v>
      </c>
      <c r="Q324" s="80">
        <v>1</v>
      </c>
    </row>
    <row r="325" spans="1:17" ht="15" thickBot="1" x14ac:dyDescent="0.35">
      <c r="A325" s="11">
        <v>59</v>
      </c>
      <c r="B325" s="46" t="s">
        <v>1400</v>
      </c>
      <c r="C325" s="46">
        <f>'DRAFT LIST'!F61</f>
        <v>0</v>
      </c>
      <c r="D325" s="80">
        <v>124</v>
      </c>
      <c r="E325" s="80">
        <v>114</v>
      </c>
      <c r="F325" s="80">
        <v>0</v>
      </c>
      <c r="G325" s="80">
        <v>0</v>
      </c>
      <c r="H325" s="80">
        <v>4.1100000000000003</v>
      </c>
      <c r="I325" s="80">
        <v>0</v>
      </c>
      <c r="J325" s="80">
        <v>1.3</v>
      </c>
      <c r="K325" s="80">
        <v>57</v>
      </c>
      <c r="L325" s="80">
        <v>122</v>
      </c>
      <c r="M325" s="80">
        <v>40</v>
      </c>
      <c r="N325" s="80">
        <v>18</v>
      </c>
      <c r="O325" s="80">
        <v>24</v>
      </c>
      <c r="P325" s="80">
        <v>8</v>
      </c>
      <c r="Q325" s="80">
        <v>8</v>
      </c>
    </row>
    <row r="326" spans="1:17" ht="15" thickBot="1" x14ac:dyDescent="0.35">
      <c r="A326" s="11">
        <v>199</v>
      </c>
      <c r="B326" s="46" t="s">
        <v>1516</v>
      </c>
      <c r="C326" s="46" t="str">
        <f>'DRAFT LIST'!F201</f>
        <v>Brandon Maurer (SD - RP) </v>
      </c>
      <c r="D326" s="80">
        <v>71</v>
      </c>
      <c r="E326" s="80">
        <v>55</v>
      </c>
      <c r="F326" s="80">
        <v>0</v>
      </c>
      <c r="G326" s="80">
        <v>0</v>
      </c>
      <c r="H326" s="80">
        <v>4.1100000000000003</v>
      </c>
      <c r="I326" s="80">
        <v>3</v>
      </c>
      <c r="J326" s="80">
        <v>1.3</v>
      </c>
      <c r="K326" s="80">
        <v>33</v>
      </c>
      <c r="L326" s="80">
        <v>72</v>
      </c>
      <c r="M326" s="80">
        <v>21</v>
      </c>
      <c r="N326" s="80">
        <v>8</v>
      </c>
      <c r="O326" s="80">
        <v>28</v>
      </c>
      <c r="P326" s="80">
        <v>4</v>
      </c>
      <c r="Q326" s="80">
        <v>4</v>
      </c>
    </row>
    <row r="327" spans="1:17" ht="15" thickBot="1" x14ac:dyDescent="0.35">
      <c r="A327" s="11">
        <v>317</v>
      </c>
      <c r="B327" s="46" t="s">
        <v>1953</v>
      </c>
      <c r="C327" s="46">
        <f>'DRAFT LIST'!F319</f>
        <v>0</v>
      </c>
      <c r="D327" s="80">
        <v>50</v>
      </c>
      <c r="E327" s="80">
        <v>49</v>
      </c>
      <c r="F327" s="80">
        <v>0</v>
      </c>
      <c r="G327" s="80">
        <v>0</v>
      </c>
      <c r="H327" s="80">
        <v>4.1100000000000003</v>
      </c>
      <c r="I327" s="80">
        <v>8</v>
      </c>
      <c r="J327" s="80">
        <v>1.32</v>
      </c>
      <c r="K327" s="80">
        <v>23</v>
      </c>
      <c r="L327" s="80">
        <v>47</v>
      </c>
      <c r="M327" s="80">
        <v>19</v>
      </c>
      <c r="N327" s="80">
        <v>6</v>
      </c>
      <c r="O327" s="80">
        <v>44</v>
      </c>
      <c r="P327" s="80">
        <v>2</v>
      </c>
      <c r="Q327" s="80">
        <v>3</v>
      </c>
    </row>
    <row r="328" spans="1:17" ht="15" thickBot="1" x14ac:dyDescent="0.35">
      <c r="A328" s="11">
        <v>345</v>
      </c>
      <c r="B328" s="46" t="s">
        <v>1567</v>
      </c>
      <c r="C328" s="46">
        <f>'DRAFT LIST'!F347</f>
        <v>0</v>
      </c>
      <c r="D328" s="80">
        <v>41</v>
      </c>
      <c r="E328" s="80">
        <v>29</v>
      </c>
      <c r="F328" s="80">
        <v>0</v>
      </c>
      <c r="G328" s="80">
        <v>0</v>
      </c>
      <c r="H328" s="80">
        <v>4.1100000000000003</v>
      </c>
      <c r="I328" s="80">
        <v>0</v>
      </c>
      <c r="J328" s="80">
        <v>1.26</v>
      </c>
      <c r="K328" s="80">
        <v>19</v>
      </c>
      <c r="L328" s="80">
        <v>43</v>
      </c>
      <c r="M328" s="80">
        <v>9</v>
      </c>
      <c r="N328" s="80">
        <v>10</v>
      </c>
      <c r="O328" s="80">
        <v>15</v>
      </c>
      <c r="P328" s="80">
        <v>2</v>
      </c>
      <c r="Q328" s="80">
        <v>2</v>
      </c>
    </row>
    <row r="329" spans="1:17" ht="15" thickBot="1" x14ac:dyDescent="0.35">
      <c r="A329" s="11">
        <v>379</v>
      </c>
      <c r="B329" s="46" t="s">
        <v>1999</v>
      </c>
      <c r="C329" s="46">
        <f>'DRAFT LIST'!F381</f>
        <v>0</v>
      </c>
      <c r="D329" s="80">
        <v>28</v>
      </c>
      <c r="E329" s="80">
        <v>29</v>
      </c>
      <c r="F329" s="80">
        <v>0</v>
      </c>
      <c r="G329" s="80">
        <v>0</v>
      </c>
      <c r="H329" s="80">
        <v>4.1100000000000003</v>
      </c>
      <c r="I329" s="80">
        <v>1</v>
      </c>
      <c r="J329" s="80">
        <v>1.32</v>
      </c>
      <c r="K329" s="80">
        <v>13</v>
      </c>
      <c r="L329" s="80">
        <v>27</v>
      </c>
      <c r="M329" s="80">
        <v>11</v>
      </c>
      <c r="N329" s="80">
        <v>5</v>
      </c>
      <c r="O329" s="80">
        <v>18</v>
      </c>
      <c r="P329" s="80">
        <v>2</v>
      </c>
      <c r="Q329" s="80">
        <v>2</v>
      </c>
    </row>
    <row r="330" spans="1:17" ht="15" thickBot="1" x14ac:dyDescent="0.35">
      <c r="A330" s="11">
        <v>452</v>
      </c>
      <c r="B330" s="47" t="s">
        <v>2057</v>
      </c>
      <c r="C330" s="46">
        <f>'DRAFT LIST'!F454</f>
        <v>0</v>
      </c>
      <c r="D330" s="79">
        <v>24</v>
      </c>
      <c r="E330" s="79">
        <v>24</v>
      </c>
      <c r="F330" s="79">
        <v>0</v>
      </c>
      <c r="G330" s="79">
        <v>0</v>
      </c>
      <c r="H330" s="79">
        <v>4.12</v>
      </c>
      <c r="I330" s="79">
        <v>0</v>
      </c>
      <c r="J330" s="79">
        <v>1.34</v>
      </c>
      <c r="K330" s="79">
        <v>11</v>
      </c>
      <c r="L330" s="79">
        <v>21</v>
      </c>
      <c r="M330" s="79">
        <v>11</v>
      </c>
      <c r="N330" s="79">
        <v>5</v>
      </c>
      <c r="O330" s="79">
        <v>17</v>
      </c>
      <c r="P330" s="79">
        <v>1</v>
      </c>
      <c r="Q330" s="79">
        <v>1</v>
      </c>
    </row>
    <row r="331" spans="1:17" ht="15" thickBot="1" x14ac:dyDescent="0.35">
      <c r="A331" s="11">
        <v>172</v>
      </c>
      <c r="B331" s="47" t="s">
        <v>1855</v>
      </c>
      <c r="C331" s="46" t="str">
        <f>'DRAFT LIST'!F174</f>
        <v>Ryan Madson (OAK - RP) </v>
      </c>
      <c r="D331" s="79">
        <v>33</v>
      </c>
      <c r="E331" s="79">
        <v>20</v>
      </c>
      <c r="F331" s="79">
        <v>0</v>
      </c>
      <c r="G331" s="79">
        <v>0</v>
      </c>
      <c r="H331" s="79">
        <v>4.13</v>
      </c>
      <c r="I331" s="79">
        <v>1</v>
      </c>
      <c r="J331" s="79">
        <v>1.35</v>
      </c>
      <c r="K331" s="79">
        <v>15</v>
      </c>
      <c r="L331" s="79">
        <v>36</v>
      </c>
      <c r="M331" s="79">
        <v>8</v>
      </c>
      <c r="N331" s="79">
        <v>6</v>
      </c>
      <c r="O331" s="79">
        <v>33</v>
      </c>
      <c r="P331" s="79">
        <v>2</v>
      </c>
      <c r="Q331" s="79">
        <v>2</v>
      </c>
    </row>
    <row r="332" spans="1:17" ht="15" thickBot="1" x14ac:dyDescent="0.35">
      <c r="A332" s="11">
        <v>91</v>
      </c>
      <c r="B332" s="46" t="s">
        <v>1442</v>
      </c>
      <c r="C332" s="46" t="str">
        <f>'DRAFT LIST'!F93</f>
        <v>David Price (BOS - SP) DTD </v>
      </c>
      <c r="D332" s="80">
        <v>127</v>
      </c>
      <c r="E332" s="80">
        <v>109</v>
      </c>
      <c r="F332" s="80">
        <v>0</v>
      </c>
      <c r="G332" s="80">
        <v>0</v>
      </c>
      <c r="H332" s="80">
        <v>4.1399999999999997</v>
      </c>
      <c r="I332" s="80">
        <v>1</v>
      </c>
      <c r="J332" s="80">
        <v>1.3</v>
      </c>
      <c r="K332" s="80">
        <v>58</v>
      </c>
      <c r="L332" s="80">
        <v>127</v>
      </c>
      <c r="M332" s="80">
        <v>38</v>
      </c>
      <c r="N332" s="80">
        <v>16</v>
      </c>
      <c r="O332" s="80">
        <v>24</v>
      </c>
      <c r="P332" s="80">
        <v>7</v>
      </c>
      <c r="Q332" s="80">
        <v>8</v>
      </c>
    </row>
    <row r="333" spans="1:17" ht="17.399999999999999" thickBot="1" x14ac:dyDescent="0.35">
      <c r="A333" s="11">
        <v>430</v>
      </c>
      <c r="B333" s="47" t="s">
        <v>2038</v>
      </c>
      <c r="C333" s="46">
        <f>'DRAFT LIST'!F432</f>
        <v>0</v>
      </c>
      <c r="D333" s="79">
        <v>25</v>
      </c>
      <c r="E333" s="79">
        <v>23</v>
      </c>
      <c r="F333" s="79">
        <v>0</v>
      </c>
      <c r="G333" s="79">
        <v>0</v>
      </c>
      <c r="H333" s="79">
        <v>4.1399999999999997</v>
      </c>
      <c r="I333" s="79">
        <v>1</v>
      </c>
      <c r="J333" s="79">
        <v>1.39</v>
      </c>
      <c r="K333" s="79">
        <v>12</v>
      </c>
      <c r="L333" s="79">
        <v>24</v>
      </c>
      <c r="M333" s="79">
        <v>11</v>
      </c>
      <c r="N333" s="79">
        <v>4</v>
      </c>
      <c r="O333" s="79">
        <v>25</v>
      </c>
      <c r="P333" s="79">
        <v>2</v>
      </c>
      <c r="Q333" s="79">
        <v>1</v>
      </c>
    </row>
    <row r="334" spans="1:17" ht="15" thickBot="1" x14ac:dyDescent="0.35">
      <c r="A334" s="11">
        <v>75</v>
      </c>
      <c r="B334" s="46" t="s">
        <v>1421</v>
      </c>
      <c r="C334" s="46">
        <f>'DRAFT LIST'!F77</f>
        <v>0</v>
      </c>
      <c r="D334" s="80">
        <v>135</v>
      </c>
      <c r="E334" s="80">
        <v>115</v>
      </c>
      <c r="F334" s="80">
        <v>0</v>
      </c>
      <c r="G334" s="80">
        <v>0</v>
      </c>
      <c r="H334" s="80">
        <v>4.1500000000000004</v>
      </c>
      <c r="I334" s="80">
        <v>0</v>
      </c>
      <c r="J334" s="80">
        <v>1.3</v>
      </c>
      <c r="K334" s="80">
        <v>62</v>
      </c>
      <c r="L334" s="80">
        <v>131</v>
      </c>
      <c r="M334" s="80">
        <v>44</v>
      </c>
      <c r="N334" s="80">
        <v>15</v>
      </c>
      <c r="O334" s="80">
        <v>22</v>
      </c>
      <c r="P334" s="80">
        <v>7</v>
      </c>
      <c r="Q334" s="80">
        <v>9</v>
      </c>
    </row>
    <row r="335" spans="1:17" ht="15" thickBot="1" x14ac:dyDescent="0.35">
      <c r="A335" s="11">
        <v>141</v>
      </c>
      <c r="B335" s="46" t="s">
        <v>1459</v>
      </c>
      <c r="C335" s="46">
        <f>'DRAFT LIST'!F143</f>
        <v>0</v>
      </c>
      <c r="D335" s="80">
        <v>122</v>
      </c>
      <c r="E335" s="80">
        <v>84</v>
      </c>
      <c r="F335" s="80">
        <v>0</v>
      </c>
      <c r="G335" s="80">
        <v>0</v>
      </c>
      <c r="H335" s="80">
        <v>4.1500000000000004</v>
      </c>
      <c r="I335" s="80">
        <v>0</v>
      </c>
      <c r="J335" s="80">
        <v>1.43</v>
      </c>
      <c r="K335" s="80">
        <v>56</v>
      </c>
      <c r="L335" s="80">
        <v>132</v>
      </c>
      <c r="M335" s="80">
        <v>42</v>
      </c>
      <c r="N335" s="80">
        <v>10</v>
      </c>
      <c r="O335" s="80">
        <v>24</v>
      </c>
      <c r="P335" s="80">
        <v>6</v>
      </c>
      <c r="Q335" s="80">
        <v>8</v>
      </c>
    </row>
    <row r="336" spans="1:17" ht="15" thickBot="1" x14ac:dyDescent="0.35">
      <c r="A336" s="11">
        <v>171</v>
      </c>
      <c r="B336" s="46" t="s">
        <v>1854</v>
      </c>
      <c r="C336" s="46" t="str">
        <f>'DRAFT LIST'!F173</f>
        <v>Sean Manaea (OAK - SP) DL15 </v>
      </c>
      <c r="D336" s="80">
        <v>50</v>
      </c>
      <c r="E336" s="80">
        <v>33</v>
      </c>
      <c r="F336" s="80">
        <v>0</v>
      </c>
      <c r="G336" s="80">
        <v>0</v>
      </c>
      <c r="H336" s="80">
        <v>4.1500000000000004</v>
      </c>
      <c r="I336" s="80">
        <v>2</v>
      </c>
      <c r="J336" s="80">
        <v>1.36</v>
      </c>
      <c r="K336" s="80">
        <v>23</v>
      </c>
      <c r="L336" s="80">
        <v>51</v>
      </c>
      <c r="M336" s="80">
        <v>17</v>
      </c>
      <c r="N336" s="80">
        <v>7</v>
      </c>
      <c r="O336" s="80">
        <v>49</v>
      </c>
      <c r="P336" s="80">
        <v>3</v>
      </c>
      <c r="Q336" s="80">
        <v>2</v>
      </c>
    </row>
    <row r="337" spans="1:17" ht="15" thickBot="1" x14ac:dyDescent="0.35">
      <c r="A337" s="11">
        <v>466</v>
      </c>
      <c r="B337" s="47" t="s">
        <v>2070</v>
      </c>
      <c r="C337" s="46">
        <f>'DRAFT LIST'!F468</f>
        <v>0</v>
      </c>
      <c r="D337" s="79">
        <v>21</v>
      </c>
      <c r="E337" s="79">
        <v>24</v>
      </c>
      <c r="F337" s="79">
        <v>0</v>
      </c>
      <c r="G337" s="79">
        <v>0</v>
      </c>
      <c r="H337" s="79">
        <v>4.1500000000000004</v>
      </c>
      <c r="I337" s="79">
        <v>1</v>
      </c>
      <c r="J337" s="79">
        <v>1.37</v>
      </c>
      <c r="K337" s="79">
        <v>10</v>
      </c>
      <c r="L337" s="79">
        <v>18</v>
      </c>
      <c r="M337" s="79">
        <v>11</v>
      </c>
      <c r="N337" s="79">
        <v>4</v>
      </c>
      <c r="O337" s="79">
        <v>24</v>
      </c>
      <c r="P337" s="79">
        <v>1</v>
      </c>
      <c r="Q337" s="79">
        <v>1</v>
      </c>
    </row>
    <row r="338" spans="1:17" ht="15" thickBot="1" x14ac:dyDescent="0.35">
      <c r="A338" s="11">
        <v>243</v>
      </c>
      <c r="B338" s="46" t="s">
        <v>1537</v>
      </c>
      <c r="C338" s="46">
        <f>'DRAFT LIST'!F245</f>
        <v>0</v>
      </c>
      <c r="D338" s="80">
        <v>88</v>
      </c>
      <c r="E338" s="80">
        <v>63</v>
      </c>
      <c r="F338" s="80">
        <v>0</v>
      </c>
      <c r="G338" s="80">
        <v>0</v>
      </c>
      <c r="H338" s="80">
        <v>4.16</v>
      </c>
      <c r="I338" s="80">
        <v>1</v>
      </c>
      <c r="J338" s="80">
        <v>1.34</v>
      </c>
      <c r="K338" s="80">
        <v>41</v>
      </c>
      <c r="L338" s="80">
        <v>90</v>
      </c>
      <c r="M338" s="80">
        <v>28</v>
      </c>
      <c r="N338" s="80">
        <v>11</v>
      </c>
      <c r="O338" s="80">
        <v>26</v>
      </c>
      <c r="P338" s="80">
        <v>4</v>
      </c>
      <c r="Q338" s="80">
        <v>5</v>
      </c>
    </row>
    <row r="339" spans="1:17" ht="15" thickBot="1" x14ac:dyDescent="0.35">
      <c r="A339" s="11">
        <v>319</v>
      </c>
      <c r="B339" s="46" t="s">
        <v>1562</v>
      </c>
      <c r="C339" s="46">
        <f>'DRAFT LIST'!F321</f>
        <v>0</v>
      </c>
      <c r="D339" s="80">
        <v>61</v>
      </c>
      <c r="E339" s="80">
        <v>42</v>
      </c>
      <c r="F339" s="80">
        <v>0</v>
      </c>
      <c r="G339" s="80">
        <v>0</v>
      </c>
      <c r="H339" s="80">
        <v>4.16</v>
      </c>
      <c r="I339" s="80">
        <v>1</v>
      </c>
      <c r="J339" s="80">
        <v>1.35</v>
      </c>
      <c r="K339" s="80">
        <v>28</v>
      </c>
      <c r="L339" s="80">
        <v>63</v>
      </c>
      <c r="M339" s="80">
        <v>19</v>
      </c>
      <c r="N339" s="80">
        <v>11</v>
      </c>
      <c r="O339" s="80">
        <v>24</v>
      </c>
      <c r="P339" s="80">
        <v>3</v>
      </c>
      <c r="Q339" s="80">
        <v>4</v>
      </c>
    </row>
    <row r="340" spans="1:17" ht="15" thickBot="1" x14ac:dyDescent="0.35">
      <c r="A340" s="11">
        <v>342</v>
      </c>
      <c r="B340" s="47" t="s">
        <v>1975</v>
      </c>
      <c r="C340" s="46">
        <f>'DRAFT LIST'!F344</f>
        <v>0</v>
      </c>
      <c r="D340" s="79">
        <v>49</v>
      </c>
      <c r="E340" s="79">
        <v>32</v>
      </c>
      <c r="F340" s="79">
        <v>0</v>
      </c>
      <c r="G340" s="79">
        <v>0</v>
      </c>
      <c r="H340" s="79">
        <v>4.16</v>
      </c>
      <c r="I340" s="79">
        <v>1</v>
      </c>
      <c r="J340" s="79">
        <v>1.35</v>
      </c>
      <c r="K340" s="79">
        <v>23</v>
      </c>
      <c r="L340" s="79">
        <v>52</v>
      </c>
      <c r="M340" s="79">
        <v>14</v>
      </c>
      <c r="N340" s="79">
        <v>8</v>
      </c>
      <c r="O340" s="79">
        <v>19</v>
      </c>
      <c r="P340" s="79">
        <v>3</v>
      </c>
      <c r="Q340" s="79">
        <v>3</v>
      </c>
    </row>
    <row r="341" spans="1:17" ht="17.399999999999999" thickBot="1" x14ac:dyDescent="0.35">
      <c r="A341" s="11">
        <v>107</v>
      </c>
      <c r="B341" s="46" t="s">
        <v>1454</v>
      </c>
      <c r="C341" s="46">
        <f>'DRAFT LIST'!F109</f>
        <v>0</v>
      </c>
      <c r="D341" s="80">
        <v>65</v>
      </c>
      <c r="E341" s="80">
        <v>42</v>
      </c>
      <c r="F341" s="80">
        <v>0</v>
      </c>
      <c r="G341" s="80">
        <v>0</v>
      </c>
      <c r="H341" s="80">
        <v>4.17</v>
      </c>
      <c r="I341" s="80">
        <v>1</v>
      </c>
      <c r="J341" s="80">
        <v>1.32</v>
      </c>
      <c r="K341" s="80">
        <v>30</v>
      </c>
      <c r="L341" s="80">
        <v>66</v>
      </c>
      <c r="M341" s="80">
        <v>19</v>
      </c>
      <c r="N341" s="80">
        <v>9</v>
      </c>
      <c r="O341" s="80">
        <v>26</v>
      </c>
      <c r="P341" s="80">
        <v>3</v>
      </c>
      <c r="Q341" s="80">
        <v>4</v>
      </c>
    </row>
    <row r="342" spans="1:17" ht="15" thickBot="1" x14ac:dyDescent="0.35">
      <c r="A342" s="11">
        <v>235</v>
      </c>
      <c r="B342" s="46" t="s">
        <v>1903</v>
      </c>
      <c r="C342" s="46">
        <f>'DRAFT LIST'!F237</f>
        <v>0</v>
      </c>
      <c r="D342" s="80">
        <v>38</v>
      </c>
      <c r="E342" s="80">
        <v>30</v>
      </c>
      <c r="F342" s="80">
        <v>0</v>
      </c>
      <c r="G342" s="80">
        <v>0</v>
      </c>
      <c r="H342" s="80">
        <v>4.17</v>
      </c>
      <c r="I342" s="80">
        <v>1</v>
      </c>
      <c r="J342" s="80">
        <v>1.46</v>
      </c>
      <c r="K342" s="80">
        <v>17</v>
      </c>
      <c r="L342" s="80">
        <v>39</v>
      </c>
      <c r="M342" s="80">
        <v>15</v>
      </c>
      <c r="N342" s="80">
        <v>4</v>
      </c>
      <c r="O342" s="80">
        <v>33</v>
      </c>
      <c r="P342" s="80">
        <v>2</v>
      </c>
      <c r="Q342" s="80">
        <v>2</v>
      </c>
    </row>
    <row r="343" spans="1:17" ht="15" thickBot="1" x14ac:dyDescent="0.35">
      <c r="A343" s="11">
        <v>370</v>
      </c>
      <c r="B343" s="47" t="s">
        <v>1578</v>
      </c>
      <c r="C343" s="46">
        <f>'DRAFT LIST'!F372</f>
        <v>0</v>
      </c>
      <c r="D343" s="79">
        <v>38</v>
      </c>
      <c r="E343" s="79">
        <v>26</v>
      </c>
      <c r="F343" s="79">
        <v>0</v>
      </c>
      <c r="G343" s="79">
        <v>0</v>
      </c>
      <c r="H343" s="79">
        <v>4.17</v>
      </c>
      <c r="I343" s="79">
        <v>0</v>
      </c>
      <c r="J343" s="79">
        <v>1.27</v>
      </c>
      <c r="K343" s="79">
        <v>17</v>
      </c>
      <c r="L343" s="79">
        <v>40</v>
      </c>
      <c r="M343" s="79">
        <v>8</v>
      </c>
      <c r="N343" s="79">
        <v>9</v>
      </c>
      <c r="O343" s="79">
        <v>29</v>
      </c>
      <c r="P343" s="79">
        <v>2</v>
      </c>
      <c r="Q343" s="79">
        <v>2</v>
      </c>
    </row>
    <row r="344" spans="1:17" ht="15" thickBot="1" x14ac:dyDescent="0.35">
      <c r="A344" s="11">
        <v>377</v>
      </c>
      <c r="B344" s="46" t="s">
        <v>1997</v>
      </c>
      <c r="C344" s="46">
        <f>'DRAFT LIST'!F379</f>
        <v>0</v>
      </c>
      <c r="D344" s="80">
        <v>33</v>
      </c>
      <c r="E344" s="80">
        <v>34</v>
      </c>
      <c r="F344" s="80">
        <v>0</v>
      </c>
      <c r="G344" s="80">
        <v>0</v>
      </c>
      <c r="H344" s="80">
        <v>4.17</v>
      </c>
      <c r="I344" s="80">
        <v>2</v>
      </c>
      <c r="J344" s="80">
        <v>1.35</v>
      </c>
      <c r="K344" s="80">
        <v>15</v>
      </c>
      <c r="L344" s="80">
        <v>31</v>
      </c>
      <c r="M344" s="80">
        <v>14</v>
      </c>
      <c r="N344" s="80">
        <v>5</v>
      </c>
      <c r="O344" s="80">
        <v>31</v>
      </c>
      <c r="P344" s="80">
        <v>2</v>
      </c>
      <c r="Q344" s="80">
        <v>2</v>
      </c>
    </row>
    <row r="345" spans="1:17" ht="15" thickBot="1" x14ac:dyDescent="0.35">
      <c r="A345" s="11">
        <v>409</v>
      </c>
      <c r="B345" s="46" t="s">
        <v>2023</v>
      </c>
      <c r="C345" s="46">
        <f>'DRAFT LIST'!F411</f>
        <v>0</v>
      </c>
      <c r="D345" s="80">
        <v>30</v>
      </c>
      <c r="E345" s="80">
        <v>20</v>
      </c>
      <c r="F345" s="80">
        <v>0</v>
      </c>
      <c r="G345" s="80">
        <v>0</v>
      </c>
      <c r="H345" s="80">
        <v>4.17</v>
      </c>
      <c r="I345" s="80">
        <v>0</v>
      </c>
      <c r="J345" s="80">
        <v>1.31</v>
      </c>
      <c r="K345" s="80">
        <v>14</v>
      </c>
      <c r="L345" s="80">
        <v>33</v>
      </c>
      <c r="M345" s="80">
        <v>6</v>
      </c>
      <c r="N345" s="80">
        <v>7</v>
      </c>
      <c r="O345" s="80">
        <v>28</v>
      </c>
      <c r="P345" s="80">
        <v>2</v>
      </c>
      <c r="Q345" s="80">
        <v>2</v>
      </c>
    </row>
    <row r="346" spans="1:17" ht="15" thickBot="1" x14ac:dyDescent="0.35">
      <c r="A346" s="11">
        <v>149</v>
      </c>
      <c r="B346" s="46" t="s">
        <v>1840</v>
      </c>
      <c r="C346" s="46" t="str">
        <f>'DRAFT LIST'!F151</f>
        <v>Tanner Roark (WSH - SP) </v>
      </c>
      <c r="D346" s="80">
        <v>87</v>
      </c>
      <c r="E346" s="80">
        <v>85</v>
      </c>
      <c r="F346" s="80">
        <v>0</v>
      </c>
      <c r="G346" s="80">
        <v>0</v>
      </c>
      <c r="H346" s="80">
        <v>4.18</v>
      </c>
      <c r="I346" s="80">
        <v>4</v>
      </c>
      <c r="J346" s="80">
        <v>1.32</v>
      </c>
      <c r="K346" s="80">
        <v>40</v>
      </c>
      <c r="L346" s="80">
        <v>86</v>
      </c>
      <c r="M346" s="80">
        <v>29</v>
      </c>
      <c r="N346" s="80">
        <v>11</v>
      </c>
      <c r="O346" s="80">
        <v>44</v>
      </c>
      <c r="P346" s="80">
        <v>5</v>
      </c>
      <c r="Q346" s="80">
        <v>6</v>
      </c>
    </row>
    <row r="347" spans="1:17" ht="15" thickBot="1" x14ac:dyDescent="0.35">
      <c r="A347" s="11">
        <v>304</v>
      </c>
      <c r="B347" s="47" t="s">
        <v>1944</v>
      </c>
      <c r="C347" s="46">
        <f>'DRAFT LIST'!F306</f>
        <v>0</v>
      </c>
      <c r="D347" s="79">
        <v>56</v>
      </c>
      <c r="E347" s="79">
        <v>56</v>
      </c>
      <c r="F347" s="79">
        <v>0</v>
      </c>
      <c r="G347" s="79">
        <v>0</v>
      </c>
      <c r="H347" s="79">
        <v>4.18</v>
      </c>
      <c r="I347" s="79">
        <v>4</v>
      </c>
      <c r="J347" s="79">
        <v>1.34</v>
      </c>
      <c r="K347" s="79">
        <v>26</v>
      </c>
      <c r="L347" s="79">
        <v>57</v>
      </c>
      <c r="M347" s="79">
        <v>18</v>
      </c>
      <c r="N347" s="79">
        <v>8</v>
      </c>
      <c r="O347" s="79">
        <v>52</v>
      </c>
      <c r="P347" s="79">
        <v>3</v>
      </c>
      <c r="Q347" s="79">
        <v>2</v>
      </c>
    </row>
    <row r="348" spans="1:17" ht="17.399999999999999" thickBot="1" x14ac:dyDescent="0.35">
      <c r="A348" s="11">
        <v>385</v>
      </c>
      <c r="B348" s="46" t="s">
        <v>2005</v>
      </c>
      <c r="C348" s="46">
        <f>'DRAFT LIST'!F387</f>
        <v>0</v>
      </c>
      <c r="D348" s="80">
        <v>37</v>
      </c>
      <c r="E348" s="80">
        <v>32</v>
      </c>
      <c r="F348" s="80">
        <v>0</v>
      </c>
      <c r="G348" s="80">
        <v>0</v>
      </c>
      <c r="H348" s="80">
        <v>4.18</v>
      </c>
      <c r="I348" s="80">
        <v>2</v>
      </c>
      <c r="J348" s="80">
        <v>1.36</v>
      </c>
      <c r="K348" s="80">
        <v>17</v>
      </c>
      <c r="L348" s="80">
        <v>36</v>
      </c>
      <c r="M348" s="80">
        <v>14</v>
      </c>
      <c r="N348" s="80">
        <v>6</v>
      </c>
      <c r="O348" s="80">
        <v>32</v>
      </c>
      <c r="P348" s="80">
        <v>2</v>
      </c>
      <c r="Q348" s="80">
        <v>2</v>
      </c>
    </row>
    <row r="349" spans="1:17" ht="15" thickBot="1" x14ac:dyDescent="0.35">
      <c r="A349" s="11">
        <v>428</v>
      </c>
      <c r="B349" s="47" t="s">
        <v>2036</v>
      </c>
      <c r="C349" s="46">
        <f>'DRAFT LIST'!F430</f>
        <v>0</v>
      </c>
      <c r="D349" s="79">
        <v>36</v>
      </c>
      <c r="E349" s="79">
        <v>32</v>
      </c>
      <c r="F349" s="79">
        <v>0</v>
      </c>
      <c r="G349" s="79">
        <v>0</v>
      </c>
      <c r="H349" s="79">
        <v>4.18</v>
      </c>
      <c r="I349" s="79">
        <v>1</v>
      </c>
      <c r="J349" s="79">
        <v>1.44</v>
      </c>
      <c r="K349" s="79">
        <v>17</v>
      </c>
      <c r="L349" s="79">
        <v>37</v>
      </c>
      <c r="M349" s="79">
        <v>15</v>
      </c>
      <c r="N349" s="79">
        <v>7</v>
      </c>
      <c r="O349" s="79">
        <v>24</v>
      </c>
      <c r="P349" s="79">
        <v>2</v>
      </c>
      <c r="Q349" s="79">
        <v>2</v>
      </c>
    </row>
    <row r="350" spans="1:17" ht="15" thickBot="1" x14ac:dyDescent="0.35">
      <c r="A350" s="11">
        <v>457</v>
      </c>
      <c r="B350" s="46" t="s">
        <v>2062</v>
      </c>
      <c r="C350" s="46">
        <f>'DRAFT LIST'!F459</f>
        <v>0</v>
      </c>
      <c r="D350" s="80">
        <v>21</v>
      </c>
      <c r="E350" s="80">
        <v>19</v>
      </c>
      <c r="F350" s="80">
        <v>0</v>
      </c>
      <c r="G350" s="80">
        <v>0</v>
      </c>
      <c r="H350" s="80">
        <v>4.18</v>
      </c>
      <c r="I350" s="80">
        <v>0</v>
      </c>
      <c r="J350" s="80">
        <v>1.28</v>
      </c>
      <c r="K350" s="80">
        <v>10</v>
      </c>
      <c r="L350" s="80">
        <v>21</v>
      </c>
      <c r="M350" s="80">
        <v>6</v>
      </c>
      <c r="N350" s="80">
        <v>6</v>
      </c>
      <c r="O350" s="80">
        <v>19</v>
      </c>
      <c r="P350" s="80">
        <v>1</v>
      </c>
      <c r="Q350" s="80">
        <v>1</v>
      </c>
    </row>
    <row r="351" spans="1:17" ht="15" thickBot="1" x14ac:dyDescent="0.35">
      <c r="A351" s="11">
        <v>105</v>
      </c>
      <c r="B351" s="46" t="s">
        <v>1449</v>
      </c>
      <c r="C351" s="46" t="str">
        <f>'DRAFT LIST'!F107</f>
        <v>Julio Teheran (ATL - SP) </v>
      </c>
      <c r="D351" s="80">
        <v>97</v>
      </c>
      <c r="E351" s="80">
        <v>76</v>
      </c>
      <c r="F351" s="80">
        <v>0</v>
      </c>
      <c r="G351" s="80">
        <v>0</v>
      </c>
      <c r="H351" s="80">
        <v>4.1900000000000004</v>
      </c>
      <c r="I351" s="80">
        <v>0</v>
      </c>
      <c r="J351" s="80">
        <v>1.32</v>
      </c>
      <c r="K351" s="80">
        <v>45</v>
      </c>
      <c r="L351" s="80">
        <v>96</v>
      </c>
      <c r="M351" s="80">
        <v>32</v>
      </c>
      <c r="N351" s="80">
        <v>13</v>
      </c>
      <c r="O351" s="80">
        <v>18</v>
      </c>
      <c r="P351" s="80">
        <v>5</v>
      </c>
      <c r="Q351" s="80">
        <v>5</v>
      </c>
    </row>
    <row r="352" spans="1:17" ht="15" thickBot="1" x14ac:dyDescent="0.35">
      <c r="A352" s="11">
        <v>352</v>
      </c>
      <c r="B352" s="47" t="s">
        <v>1982</v>
      </c>
      <c r="C352" s="46">
        <f>'DRAFT LIST'!F354</f>
        <v>0</v>
      </c>
      <c r="D352" s="79">
        <v>42</v>
      </c>
      <c r="E352" s="79">
        <v>31</v>
      </c>
      <c r="F352" s="79">
        <v>0</v>
      </c>
      <c r="G352" s="79">
        <v>0</v>
      </c>
      <c r="H352" s="79">
        <v>4.1900000000000004</v>
      </c>
      <c r="I352" s="79">
        <v>1</v>
      </c>
      <c r="J352" s="79">
        <v>1.36</v>
      </c>
      <c r="K352" s="79">
        <v>20</v>
      </c>
      <c r="L352" s="79">
        <v>46</v>
      </c>
      <c r="M352" s="79">
        <v>12</v>
      </c>
      <c r="N352" s="79">
        <v>10</v>
      </c>
      <c r="O352" s="79">
        <v>18</v>
      </c>
      <c r="P352" s="79">
        <v>3</v>
      </c>
      <c r="Q352" s="79">
        <v>3</v>
      </c>
    </row>
    <row r="353" spans="1:17" ht="15" thickBot="1" x14ac:dyDescent="0.35">
      <c r="A353" s="11">
        <v>378</v>
      </c>
      <c r="B353" s="47" t="s">
        <v>1998</v>
      </c>
      <c r="C353" s="46">
        <f>'DRAFT LIST'!F380</f>
        <v>0</v>
      </c>
      <c r="D353" s="79">
        <v>52</v>
      </c>
      <c r="E353" s="79">
        <v>47</v>
      </c>
      <c r="F353" s="79">
        <v>0</v>
      </c>
      <c r="G353" s="79">
        <v>0</v>
      </c>
      <c r="H353" s="79">
        <v>4.1900000000000004</v>
      </c>
      <c r="I353" s="79">
        <v>3</v>
      </c>
      <c r="J353" s="79">
        <v>1.42</v>
      </c>
      <c r="K353" s="79">
        <v>24</v>
      </c>
      <c r="L353" s="79">
        <v>53</v>
      </c>
      <c r="M353" s="79">
        <v>22</v>
      </c>
      <c r="N353" s="79">
        <v>7</v>
      </c>
      <c r="O353" s="79">
        <v>52</v>
      </c>
      <c r="P353" s="79">
        <v>2</v>
      </c>
      <c r="Q353" s="79">
        <v>3</v>
      </c>
    </row>
    <row r="354" spans="1:17" ht="15" thickBot="1" x14ac:dyDescent="0.35">
      <c r="A354" s="11">
        <v>391</v>
      </c>
      <c r="B354" s="46" t="s">
        <v>2009</v>
      </c>
      <c r="C354" s="46">
        <f>'DRAFT LIST'!F393</f>
        <v>0</v>
      </c>
      <c r="D354" s="80">
        <v>32</v>
      </c>
      <c r="E354" s="80">
        <v>30</v>
      </c>
      <c r="F354" s="80">
        <v>0</v>
      </c>
      <c r="G354" s="80">
        <v>0</v>
      </c>
      <c r="H354" s="80">
        <v>4.1900000000000004</v>
      </c>
      <c r="I354" s="80">
        <v>2</v>
      </c>
      <c r="J354" s="80">
        <v>1.36</v>
      </c>
      <c r="K354" s="80">
        <v>15</v>
      </c>
      <c r="L354" s="80">
        <v>32</v>
      </c>
      <c r="M354" s="80">
        <v>12</v>
      </c>
      <c r="N354" s="80">
        <v>5</v>
      </c>
      <c r="O354" s="80">
        <v>31</v>
      </c>
      <c r="P354" s="80">
        <v>2</v>
      </c>
      <c r="Q354" s="80">
        <v>1</v>
      </c>
    </row>
    <row r="355" spans="1:17" ht="15" thickBot="1" x14ac:dyDescent="0.35">
      <c r="A355" s="11">
        <v>426</v>
      </c>
      <c r="B355" s="47" t="s">
        <v>2035</v>
      </c>
      <c r="C355" s="46">
        <f>'DRAFT LIST'!F428</f>
        <v>0</v>
      </c>
      <c r="D355" s="79">
        <v>40</v>
      </c>
      <c r="E355" s="79">
        <v>25</v>
      </c>
      <c r="F355" s="79">
        <v>0</v>
      </c>
      <c r="G355" s="79">
        <v>0</v>
      </c>
      <c r="H355" s="79">
        <v>4.1900000000000004</v>
      </c>
      <c r="I355" s="79">
        <v>2</v>
      </c>
      <c r="J355" s="79">
        <v>1.38</v>
      </c>
      <c r="K355" s="79">
        <v>18</v>
      </c>
      <c r="L355" s="79">
        <v>42</v>
      </c>
      <c r="M355" s="79">
        <v>13</v>
      </c>
      <c r="N355" s="79">
        <v>6</v>
      </c>
      <c r="O355" s="79">
        <v>34</v>
      </c>
      <c r="P355" s="79">
        <v>2</v>
      </c>
      <c r="Q355" s="79">
        <v>2</v>
      </c>
    </row>
    <row r="356" spans="1:17" ht="15" thickBot="1" x14ac:dyDescent="0.35">
      <c r="A356" s="11">
        <v>130</v>
      </c>
      <c r="B356" s="47" t="s">
        <v>1419</v>
      </c>
      <c r="C356" s="46">
        <f>'DRAFT LIST'!F132</f>
        <v>0</v>
      </c>
      <c r="D356" s="79">
        <v>125</v>
      </c>
      <c r="E356" s="79">
        <v>120</v>
      </c>
      <c r="F356" s="79">
        <v>0</v>
      </c>
      <c r="G356" s="79">
        <v>0</v>
      </c>
      <c r="H356" s="79">
        <v>4.2</v>
      </c>
      <c r="I356" s="79">
        <v>0</v>
      </c>
      <c r="J356" s="79">
        <v>1.35</v>
      </c>
      <c r="K356" s="79">
        <v>58</v>
      </c>
      <c r="L356" s="79">
        <v>119</v>
      </c>
      <c r="M356" s="79">
        <v>49</v>
      </c>
      <c r="N356" s="79">
        <v>16</v>
      </c>
      <c r="O356" s="79">
        <v>22</v>
      </c>
      <c r="P356" s="79">
        <v>7</v>
      </c>
      <c r="Q356" s="79">
        <v>7</v>
      </c>
    </row>
    <row r="357" spans="1:17" ht="15" thickBot="1" x14ac:dyDescent="0.35">
      <c r="A357" s="11">
        <v>159</v>
      </c>
      <c r="B357" s="46" t="s">
        <v>1846</v>
      </c>
      <c r="C357" s="46">
        <f>'DRAFT LIST'!F161</f>
        <v>0</v>
      </c>
      <c r="D357" s="80">
        <v>71</v>
      </c>
      <c r="E357" s="80">
        <v>67</v>
      </c>
      <c r="F357" s="80">
        <v>0</v>
      </c>
      <c r="G357" s="80">
        <v>0</v>
      </c>
      <c r="H357" s="80">
        <v>4.2</v>
      </c>
      <c r="I357" s="80">
        <v>0</v>
      </c>
      <c r="J357" s="80">
        <v>1.44</v>
      </c>
      <c r="K357" s="80">
        <v>33</v>
      </c>
      <c r="L357" s="80">
        <v>68</v>
      </c>
      <c r="M357" s="80">
        <v>35</v>
      </c>
      <c r="N357" s="80">
        <v>7</v>
      </c>
      <c r="O357" s="80">
        <v>28</v>
      </c>
      <c r="P357" s="80">
        <v>3</v>
      </c>
      <c r="Q357" s="80">
        <v>4</v>
      </c>
    </row>
    <row r="358" spans="1:17" ht="15" thickBot="1" x14ac:dyDescent="0.35">
      <c r="A358" s="11">
        <v>386</v>
      </c>
      <c r="B358" s="47" t="s">
        <v>1585</v>
      </c>
      <c r="C358" s="46">
        <f>'DRAFT LIST'!F388</f>
        <v>0</v>
      </c>
      <c r="D358" s="79">
        <v>38</v>
      </c>
      <c r="E358" s="79">
        <v>35</v>
      </c>
      <c r="F358" s="79">
        <v>0</v>
      </c>
      <c r="G358" s="79">
        <v>0</v>
      </c>
      <c r="H358" s="79">
        <v>4.2</v>
      </c>
      <c r="I358" s="79">
        <v>2</v>
      </c>
      <c r="J358" s="79">
        <v>1.38</v>
      </c>
      <c r="K358" s="79">
        <v>18</v>
      </c>
      <c r="L358" s="79">
        <v>37</v>
      </c>
      <c r="M358" s="79">
        <v>16</v>
      </c>
      <c r="N358" s="79">
        <v>6</v>
      </c>
      <c r="O358" s="79">
        <v>19</v>
      </c>
      <c r="P358" s="79">
        <v>2</v>
      </c>
      <c r="Q358" s="79">
        <v>2</v>
      </c>
    </row>
    <row r="359" spans="1:17" ht="15" thickBot="1" x14ac:dyDescent="0.35">
      <c r="A359" s="11">
        <v>449</v>
      </c>
      <c r="B359" s="46" t="s">
        <v>2054</v>
      </c>
      <c r="C359" s="46">
        <f>'DRAFT LIST'!F451</f>
        <v>0</v>
      </c>
      <c r="D359" s="80">
        <v>27</v>
      </c>
      <c r="E359" s="80">
        <v>26</v>
      </c>
      <c r="F359" s="80">
        <v>0</v>
      </c>
      <c r="G359" s="80">
        <v>0</v>
      </c>
      <c r="H359" s="80">
        <v>4.2</v>
      </c>
      <c r="I359" s="80">
        <v>3</v>
      </c>
      <c r="J359" s="80">
        <v>1.33</v>
      </c>
      <c r="K359" s="80">
        <v>13</v>
      </c>
      <c r="L359" s="80">
        <v>22</v>
      </c>
      <c r="M359" s="80">
        <v>14</v>
      </c>
      <c r="N359" s="80">
        <v>4</v>
      </c>
      <c r="O359" s="80">
        <v>27</v>
      </c>
      <c r="P359" s="80">
        <v>1</v>
      </c>
      <c r="Q359" s="80">
        <v>1</v>
      </c>
    </row>
    <row r="360" spans="1:17" ht="15" thickBot="1" x14ac:dyDescent="0.35">
      <c r="A360" s="11">
        <v>173</v>
      </c>
      <c r="B360" s="46" t="s">
        <v>1856</v>
      </c>
      <c r="C360" s="46">
        <f>'DRAFT LIST'!F175</f>
        <v>0</v>
      </c>
      <c r="D360" s="80">
        <v>48</v>
      </c>
      <c r="E360" s="80">
        <v>46</v>
      </c>
      <c r="F360" s="80">
        <v>0</v>
      </c>
      <c r="G360" s="80">
        <v>0</v>
      </c>
      <c r="H360" s="80">
        <v>4.21</v>
      </c>
      <c r="I360" s="80">
        <v>5</v>
      </c>
      <c r="J360" s="80">
        <v>1.42</v>
      </c>
      <c r="K360" s="80">
        <v>22</v>
      </c>
      <c r="L360" s="80">
        <v>46</v>
      </c>
      <c r="M360" s="80">
        <v>22</v>
      </c>
      <c r="N360" s="80">
        <v>9</v>
      </c>
      <c r="O360" s="80">
        <v>49</v>
      </c>
      <c r="P360" s="80">
        <v>2</v>
      </c>
      <c r="Q360" s="80">
        <v>2</v>
      </c>
    </row>
    <row r="361" spans="1:17" ht="15" thickBot="1" x14ac:dyDescent="0.35">
      <c r="A361" s="11">
        <v>222</v>
      </c>
      <c r="B361" s="47" t="s">
        <v>1892</v>
      </c>
      <c r="C361" s="46">
        <f>'DRAFT LIST'!F224</f>
        <v>0</v>
      </c>
      <c r="D361" s="79">
        <v>69</v>
      </c>
      <c r="E361" s="79">
        <v>56</v>
      </c>
      <c r="F361" s="79">
        <v>0</v>
      </c>
      <c r="G361" s="79">
        <v>0</v>
      </c>
      <c r="H361" s="79">
        <v>4.21</v>
      </c>
      <c r="I361" s="79">
        <v>13</v>
      </c>
      <c r="J361" s="79">
        <v>1.31</v>
      </c>
      <c r="K361" s="79">
        <v>32</v>
      </c>
      <c r="L361" s="79">
        <v>66</v>
      </c>
      <c r="M361" s="79">
        <v>24</v>
      </c>
      <c r="N361" s="79">
        <v>11</v>
      </c>
      <c r="O361" s="79">
        <v>45</v>
      </c>
      <c r="P361" s="79">
        <v>4</v>
      </c>
      <c r="Q361" s="79">
        <v>4</v>
      </c>
    </row>
    <row r="362" spans="1:17" ht="15" thickBot="1" x14ac:dyDescent="0.35">
      <c r="A362" s="11">
        <v>524</v>
      </c>
      <c r="B362" s="47" t="s">
        <v>2123</v>
      </c>
      <c r="C362" s="46">
        <f>'DRAFT LIST'!F526</f>
        <v>0</v>
      </c>
      <c r="D362" s="79">
        <v>28</v>
      </c>
      <c r="E362" s="79">
        <v>27</v>
      </c>
      <c r="F362" s="79">
        <v>0</v>
      </c>
      <c r="G362" s="79">
        <v>0</v>
      </c>
      <c r="H362" s="79">
        <v>4.21</v>
      </c>
      <c r="I362" s="79">
        <v>0</v>
      </c>
      <c r="J362" s="79">
        <v>1.52</v>
      </c>
      <c r="K362" s="79">
        <v>13</v>
      </c>
      <c r="L362" s="79">
        <v>34</v>
      </c>
      <c r="M362" s="79">
        <v>8</v>
      </c>
      <c r="N362" s="79">
        <v>8</v>
      </c>
      <c r="O362" s="79">
        <v>17</v>
      </c>
      <c r="P362" s="79">
        <v>1</v>
      </c>
      <c r="Q362" s="79">
        <v>1</v>
      </c>
    </row>
    <row r="363" spans="1:17" ht="15" thickBot="1" x14ac:dyDescent="0.35">
      <c r="A363" s="11">
        <v>445</v>
      </c>
      <c r="B363" s="46" t="s">
        <v>2051</v>
      </c>
      <c r="C363" s="46">
        <f>'DRAFT LIST'!F447</f>
        <v>0</v>
      </c>
      <c r="D363" s="80">
        <v>29</v>
      </c>
      <c r="E363" s="80">
        <v>28</v>
      </c>
      <c r="F363" s="80">
        <v>0</v>
      </c>
      <c r="G363" s="80">
        <v>0</v>
      </c>
      <c r="H363" s="80">
        <v>4.22</v>
      </c>
      <c r="I363" s="80">
        <v>1</v>
      </c>
      <c r="J363" s="80">
        <v>1.33</v>
      </c>
      <c r="K363" s="80">
        <v>14</v>
      </c>
      <c r="L363" s="80">
        <v>28</v>
      </c>
      <c r="M363" s="80">
        <v>11</v>
      </c>
      <c r="N363" s="80">
        <v>4</v>
      </c>
      <c r="O363" s="80">
        <v>20</v>
      </c>
      <c r="P363" s="80">
        <v>1</v>
      </c>
      <c r="Q363" s="80">
        <v>1</v>
      </c>
    </row>
    <row r="364" spans="1:17" ht="15" thickBot="1" x14ac:dyDescent="0.35">
      <c r="A364" s="11">
        <v>460</v>
      </c>
      <c r="B364" s="47" t="s">
        <v>2065</v>
      </c>
      <c r="C364" s="46">
        <f>'DRAFT LIST'!F462</f>
        <v>0</v>
      </c>
      <c r="D364" s="79">
        <v>30</v>
      </c>
      <c r="E364" s="79">
        <v>38</v>
      </c>
      <c r="F364" s="79">
        <v>0</v>
      </c>
      <c r="G364" s="79">
        <v>0</v>
      </c>
      <c r="H364" s="79">
        <v>4.22</v>
      </c>
      <c r="I364" s="79">
        <v>1</v>
      </c>
      <c r="J364" s="79">
        <v>1.47</v>
      </c>
      <c r="K364" s="79">
        <v>14</v>
      </c>
      <c r="L364" s="79">
        <v>25</v>
      </c>
      <c r="M364" s="79">
        <v>19</v>
      </c>
      <c r="N364" s="79">
        <v>6</v>
      </c>
      <c r="O364" s="79">
        <v>27</v>
      </c>
      <c r="P364" s="79">
        <v>1</v>
      </c>
      <c r="Q364" s="79">
        <v>2</v>
      </c>
    </row>
    <row r="365" spans="1:17" ht="15" thickBot="1" x14ac:dyDescent="0.35">
      <c r="A365" s="11">
        <v>516</v>
      </c>
      <c r="B365" s="47" t="s">
        <v>2115</v>
      </c>
      <c r="C365" s="46">
        <f>'DRAFT LIST'!F518</f>
        <v>0</v>
      </c>
      <c r="D365" s="79">
        <v>18</v>
      </c>
      <c r="E365" s="79">
        <v>17</v>
      </c>
      <c r="F365" s="79">
        <v>0</v>
      </c>
      <c r="G365" s="79">
        <v>0</v>
      </c>
      <c r="H365" s="79">
        <v>4.22</v>
      </c>
      <c r="I365" s="79">
        <v>0</v>
      </c>
      <c r="J365" s="79">
        <v>1.44</v>
      </c>
      <c r="K365" s="79">
        <v>8</v>
      </c>
      <c r="L365" s="79">
        <v>17</v>
      </c>
      <c r="M365" s="79">
        <v>9</v>
      </c>
      <c r="N365" s="79">
        <v>4</v>
      </c>
      <c r="O365" s="79">
        <v>16</v>
      </c>
      <c r="P365" s="79">
        <v>1</v>
      </c>
      <c r="Q365" s="79">
        <v>1</v>
      </c>
    </row>
    <row r="366" spans="1:17" ht="15" thickBot="1" x14ac:dyDescent="0.35">
      <c r="A366" s="11">
        <v>74</v>
      </c>
      <c r="B366" s="47" t="s">
        <v>1418</v>
      </c>
      <c r="C366" s="46" t="str">
        <f>'DRAFT LIST'!F76</f>
        <v>Aroldis Chapman (NYY - RP) </v>
      </c>
      <c r="D366" s="79">
        <v>90</v>
      </c>
      <c r="E366" s="79">
        <v>89</v>
      </c>
      <c r="F366" s="79">
        <v>0</v>
      </c>
      <c r="G366" s="79">
        <v>0</v>
      </c>
      <c r="H366" s="79">
        <v>4.2300000000000004</v>
      </c>
      <c r="I366" s="79">
        <v>1</v>
      </c>
      <c r="J366" s="79">
        <v>1.33</v>
      </c>
      <c r="K366" s="79">
        <v>42</v>
      </c>
      <c r="L366" s="79">
        <v>84</v>
      </c>
      <c r="M366" s="79">
        <v>36</v>
      </c>
      <c r="N366" s="79">
        <v>12</v>
      </c>
      <c r="O366" s="79">
        <v>23</v>
      </c>
      <c r="P366" s="79">
        <v>5</v>
      </c>
      <c r="Q366" s="79">
        <v>6</v>
      </c>
    </row>
    <row r="367" spans="1:17" ht="17.399999999999999" thickBot="1" x14ac:dyDescent="0.35">
      <c r="A367" s="11">
        <v>123</v>
      </c>
      <c r="B367" s="46" t="s">
        <v>1451</v>
      </c>
      <c r="C367" s="46" t="str">
        <f>'DRAFT LIST'!F125</f>
        <v>Alexander Colome (TB - RP) </v>
      </c>
      <c r="D367" s="80">
        <v>141</v>
      </c>
      <c r="E367" s="80">
        <v>119</v>
      </c>
      <c r="F367" s="80">
        <v>0</v>
      </c>
      <c r="G367" s="80">
        <v>0</v>
      </c>
      <c r="H367" s="80">
        <v>4.2300000000000004</v>
      </c>
      <c r="I367" s="80">
        <v>0</v>
      </c>
      <c r="J367" s="80">
        <v>1.38</v>
      </c>
      <c r="K367" s="80">
        <v>66</v>
      </c>
      <c r="L367" s="80">
        <v>141</v>
      </c>
      <c r="M367" s="80">
        <v>54</v>
      </c>
      <c r="N367" s="80">
        <v>14</v>
      </c>
      <c r="O367" s="80">
        <v>25</v>
      </c>
      <c r="P367" s="80">
        <v>7</v>
      </c>
      <c r="Q367" s="80">
        <v>9</v>
      </c>
    </row>
    <row r="368" spans="1:17" ht="15" thickBot="1" x14ac:dyDescent="0.35">
      <c r="A368" s="11">
        <v>188</v>
      </c>
      <c r="B368" s="47" t="s">
        <v>1868</v>
      </c>
      <c r="C368" s="46">
        <f>'DRAFT LIST'!F190</f>
        <v>0</v>
      </c>
      <c r="D368" s="79">
        <v>43</v>
      </c>
      <c r="E368" s="79">
        <v>37</v>
      </c>
      <c r="F368" s="79">
        <v>0</v>
      </c>
      <c r="G368" s="79">
        <v>0</v>
      </c>
      <c r="H368" s="79">
        <v>4.2300000000000004</v>
      </c>
      <c r="I368" s="79">
        <v>4</v>
      </c>
      <c r="J368" s="79">
        <v>1.44</v>
      </c>
      <c r="K368" s="79">
        <v>20</v>
      </c>
      <c r="L368" s="79">
        <v>43</v>
      </c>
      <c r="M368" s="79">
        <v>19</v>
      </c>
      <c r="N368" s="79">
        <v>5</v>
      </c>
      <c r="O368" s="79">
        <v>47</v>
      </c>
      <c r="P368" s="79">
        <v>3</v>
      </c>
      <c r="Q368" s="79">
        <v>2</v>
      </c>
    </row>
    <row r="369" spans="1:17" ht="15" thickBot="1" x14ac:dyDescent="0.35">
      <c r="A369" s="11">
        <v>318</v>
      </c>
      <c r="B369" s="47" t="s">
        <v>1954</v>
      </c>
      <c r="C369" s="46">
        <f>'DRAFT LIST'!F320</f>
        <v>0</v>
      </c>
      <c r="D369" s="79">
        <v>35</v>
      </c>
      <c r="E369" s="79">
        <v>39</v>
      </c>
      <c r="F369" s="79">
        <v>0</v>
      </c>
      <c r="G369" s="79">
        <v>0</v>
      </c>
      <c r="H369" s="79">
        <v>4.2300000000000004</v>
      </c>
      <c r="I369" s="79">
        <v>2</v>
      </c>
      <c r="J369" s="79">
        <v>1.3</v>
      </c>
      <c r="K369" s="79">
        <v>16</v>
      </c>
      <c r="L369" s="79">
        <v>31</v>
      </c>
      <c r="M369" s="79">
        <v>14</v>
      </c>
      <c r="N369" s="79">
        <v>8</v>
      </c>
      <c r="O369" s="79">
        <v>34</v>
      </c>
      <c r="P369" s="79">
        <v>3</v>
      </c>
      <c r="Q369" s="79">
        <v>3</v>
      </c>
    </row>
    <row r="370" spans="1:17" ht="15" thickBot="1" x14ac:dyDescent="0.35">
      <c r="A370" s="11">
        <v>442</v>
      </c>
      <c r="B370" s="47" t="s">
        <v>2048</v>
      </c>
      <c r="C370" s="46">
        <f>'DRAFT LIST'!F444</f>
        <v>0</v>
      </c>
      <c r="D370" s="79">
        <v>31</v>
      </c>
      <c r="E370" s="79">
        <v>26</v>
      </c>
      <c r="F370" s="79">
        <v>0</v>
      </c>
      <c r="G370" s="79">
        <v>0</v>
      </c>
      <c r="H370" s="79">
        <v>4.2300000000000004</v>
      </c>
      <c r="I370" s="79">
        <v>3</v>
      </c>
      <c r="J370" s="79">
        <v>1.31</v>
      </c>
      <c r="K370" s="79">
        <v>14</v>
      </c>
      <c r="L370" s="79">
        <v>31</v>
      </c>
      <c r="M370" s="79">
        <v>9</v>
      </c>
      <c r="N370" s="79">
        <v>5</v>
      </c>
      <c r="O370" s="79">
        <v>22</v>
      </c>
      <c r="P370" s="79">
        <v>1</v>
      </c>
      <c r="Q370" s="79">
        <v>1</v>
      </c>
    </row>
    <row r="371" spans="1:17" ht="15" thickBot="1" x14ac:dyDescent="0.35">
      <c r="A371" s="11">
        <v>483</v>
      </c>
      <c r="B371" s="46" t="s">
        <v>2085</v>
      </c>
      <c r="C371" s="46">
        <f>'DRAFT LIST'!F485</f>
        <v>0</v>
      </c>
      <c r="D371" s="80">
        <v>22</v>
      </c>
      <c r="E371" s="80">
        <v>21</v>
      </c>
      <c r="F371" s="80">
        <v>0</v>
      </c>
      <c r="G371" s="80">
        <v>0</v>
      </c>
      <c r="H371" s="80">
        <v>4.2300000000000004</v>
      </c>
      <c r="I371" s="80">
        <v>1</v>
      </c>
      <c r="J371" s="80">
        <v>1.38</v>
      </c>
      <c r="K371" s="80">
        <v>11</v>
      </c>
      <c r="L371" s="80">
        <v>23</v>
      </c>
      <c r="M371" s="80">
        <v>8</v>
      </c>
      <c r="N371" s="80">
        <v>4</v>
      </c>
      <c r="O371" s="80">
        <v>27</v>
      </c>
      <c r="P371" s="80">
        <v>1</v>
      </c>
      <c r="Q371" s="80">
        <v>1</v>
      </c>
    </row>
    <row r="372" spans="1:17" ht="15" thickBot="1" x14ac:dyDescent="0.35">
      <c r="A372" s="11">
        <v>376</v>
      </c>
      <c r="B372" s="47" t="s">
        <v>1996</v>
      </c>
      <c r="C372" s="46">
        <f>'DRAFT LIST'!F378</f>
        <v>0</v>
      </c>
      <c r="D372" s="79">
        <v>31</v>
      </c>
      <c r="E372" s="79">
        <v>34</v>
      </c>
      <c r="F372" s="79">
        <v>0</v>
      </c>
      <c r="G372" s="79">
        <v>0</v>
      </c>
      <c r="H372" s="79">
        <v>4.24</v>
      </c>
      <c r="I372" s="79">
        <v>3</v>
      </c>
      <c r="J372" s="79">
        <v>1.33</v>
      </c>
      <c r="K372" s="79">
        <v>15</v>
      </c>
      <c r="L372" s="79">
        <v>28</v>
      </c>
      <c r="M372" s="79">
        <v>13</v>
      </c>
      <c r="N372" s="79">
        <v>5</v>
      </c>
      <c r="O372" s="79">
        <v>36</v>
      </c>
      <c r="P372" s="79">
        <v>2</v>
      </c>
      <c r="Q372" s="79">
        <v>2</v>
      </c>
    </row>
    <row r="373" spans="1:17" ht="15" thickBot="1" x14ac:dyDescent="0.35">
      <c r="A373" s="11">
        <v>406</v>
      </c>
      <c r="B373" s="47" t="s">
        <v>2020</v>
      </c>
      <c r="C373" s="46">
        <f>'DRAFT LIST'!F408</f>
        <v>0</v>
      </c>
      <c r="D373" s="79">
        <v>32</v>
      </c>
      <c r="E373" s="79">
        <v>28</v>
      </c>
      <c r="F373" s="79">
        <v>0</v>
      </c>
      <c r="G373" s="79">
        <v>0</v>
      </c>
      <c r="H373" s="79">
        <v>4.24</v>
      </c>
      <c r="I373" s="79">
        <v>0</v>
      </c>
      <c r="J373" s="79">
        <v>1.36</v>
      </c>
      <c r="K373" s="79">
        <v>15</v>
      </c>
      <c r="L373" s="79">
        <v>33</v>
      </c>
      <c r="M373" s="79">
        <v>11</v>
      </c>
      <c r="N373" s="79">
        <v>7</v>
      </c>
      <c r="O373" s="79">
        <v>17</v>
      </c>
      <c r="P373" s="79">
        <v>2</v>
      </c>
      <c r="Q373" s="79">
        <v>2</v>
      </c>
    </row>
    <row r="374" spans="1:17" ht="15" thickBot="1" x14ac:dyDescent="0.35">
      <c r="A374" s="11">
        <v>414</v>
      </c>
      <c r="B374" s="47" t="s">
        <v>2027</v>
      </c>
      <c r="C374" s="46">
        <f>'DRAFT LIST'!F416</f>
        <v>0</v>
      </c>
      <c r="D374" s="79">
        <v>38</v>
      </c>
      <c r="E374" s="79">
        <v>33</v>
      </c>
      <c r="F374" s="79">
        <v>0</v>
      </c>
      <c r="G374" s="79">
        <v>0</v>
      </c>
      <c r="H374" s="79">
        <v>4.24</v>
      </c>
      <c r="I374" s="79">
        <v>1</v>
      </c>
      <c r="J374" s="79">
        <v>1.32</v>
      </c>
      <c r="K374" s="79">
        <v>18</v>
      </c>
      <c r="L374" s="79">
        <v>37</v>
      </c>
      <c r="M374" s="79">
        <v>12</v>
      </c>
      <c r="N374" s="79">
        <v>9</v>
      </c>
      <c r="O374" s="79">
        <v>32</v>
      </c>
      <c r="P374" s="79">
        <v>1</v>
      </c>
      <c r="Q374" s="79">
        <v>1</v>
      </c>
    </row>
    <row r="375" spans="1:17" ht="15" thickBot="1" x14ac:dyDescent="0.35">
      <c r="A375" s="11">
        <v>498</v>
      </c>
      <c r="B375" s="47" t="s">
        <v>2099</v>
      </c>
      <c r="C375" s="46">
        <f>'DRAFT LIST'!F500</f>
        <v>0</v>
      </c>
      <c r="D375" s="79">
        <v>26</v>
      </c>
      <c r="E375" s="79">
        <v>21</v>
      </c>
      <c r="F375" s="79">
        <v>0</v>
      </c>
      <c r="G375" s="79">
        <v>0</v>
      </c>
      <c r="H375" s="79">
        <v>4.24</v>
      </c>
      <c r="I375" s="79">
        <v>1</v>
      </c>
      <c r="J375" s="79">
        <v>1.41</v>
      </c>
      <c r="K375" s="79">
        <v>12</v>
      </c>
      <c r="L375" s="79">
        <v>26</v>
      </c>
      <c r="M375" s="79">
        <v>10</v>
      </c>
      <c r="N375" s="79">
        <v>6</v>
      </c>
      <c r="O375" s="79">
        <v>23</v>
      </c>
      <c r="P375" s="79">
        <v>1</v>
      </c>
      <c r="Q375" s="79">
        <v>1</v>
      </c>
    </row>
    <row r="376" spans="1:17" ht="17.399999999999999" thickBot="1" x14ac:dyDescent="0.35">
      <c r="A376" s="11">
        <v>115</v>
      </c>
      <c r="B376" s="46" t="s">
        <v>1414</v>
      </c>
      <c r="C376" s="46">
        <f>'DRAFT LIST'!F117</f>
        <v>0</v>
      </c>
      <c r="D376" s="80">
        <v>87</v>
      </c>
      <c r="E376" s="80">
        <v>82</v>
      </c>
      <c r="F376" s="80">
        <v>0</v>
      </c>
      <c r="G376" s="80">
        <v>1</v>
      </c>
      <c r="H376" s="80">
        <v>4.2699999999999996</v>
      </c>
      <c r="I376" s="80">
        <v>0</v>
      </c>
      <c r="J376" s="80">
        <v>1.29</v>
      </c>
      <c r="K376" s="80">
        <v>41</v>
      </c>
      <c r="L376" s="80">
        <v>84</v>
      </c>
      <c r="M376" s="80">
        <v>29</v>
      </c>
      <c r="N376" s="80">
        <v>12</v>
      </c>
      <c r="O376" s="80">
        <v>18</v>
      </c>
      <c r="P376" s="80">
        <v>5</v>
      </c>
      <c r="Q376" s="80">
        <v>5</v>
      </c>
    </row>
    <row r="377" spans="1:17" ht="15" thickBot="1" x14ac:dyDescent="0.35">
      <c r="A377" s="11">
        <v>36</v>
      </c>
      <c r="B377" s="47" t="s">
        <v>1367</v>
      </c>
      <c r="C377" s="46">
        <f>'DRAFT LIST'!F38</f>
        <v>0</v>
      </c>
      <c r="D377" s="79">
        <v>139</v>
      </c>
      <c r="E377" s="79">
        <v>131</v>
      </c>
      <c r="F377" s="79">
        <v>0</v>
      </c>
      <c r="G377" s="79">
        <v>0</v>
      </c>
      <c r="H377" s="79">
        <v>4.28</v>
      </c>
      <c r="I377" s="79">
        <v>0</v>
      </c>
      <c r="J377" s="79">
        <v>1.33</v>
      </c>
      <c r="K377" s="79">
        <v>66</v>
      </c>
      <c r="L377" s="79">
        <v>134</v>
      </c>
      <c r="M377" s="79">
        <v>51</v>
      </c>
      <c r="N377" s="79">
        <v>19</v>
      </c>
      <c r="O377" s="79">
        <v>24</v>
      </c>
      <c r="P377" s="79">
        <v>8</v>
      </c>
      <c r="Q377" s="79">
        <v>8</v>
      </c>
    </row>
    <row r="378" spans="1:17" ht="15" thickBot="1" x14ac:dyDescent="0.35">
      <c r="A378" s="11">
        <v>40</v>
      </c>
      <c r="B378" s="47" t="s">
        <v>1371</v>
      </c>
      <c r="C378" s="46" t="str">
        <f>'DRAFT LIST'!F42</f>
        <v>Johnny Cueto (SF - SP) </v>
      </c>
      <c r="D378" s="79">
        <v>166</v>
      </c>
      <c r="E378" s="79">
        <v>153</v>
      </c>
      <c r="F378" s="79">
        <v>0</v>
      </c>
      <c r="G378" s="79">
        <v>0</v>
      </c>
      <c r="H378" s="79">
        <v>4.28</v>
      </c>
      <c r="I378" s="79">
        <v>0</v>
      </c>
      <c r="J378" s="79">
        <v>1.34</v>
      </c>
      <c r="K378" s="79">
        <v>79</v>
      </c>
      <c r="L378" s="79">
        <v>159</v>
      </c>
      <c r="M378" s="79">
        <v>63</v>
      </c>
      <c r="N378" s="79">
        <v>21</v>
      </c>
      <c r="O378" s="79">
        <v>28</v>
      </c>
      <c r="P378" s="79">
        <v>10</v>
      </c>
      <c r="Q378" s="79">
        <v>9</v>
      </c>
    </row>
    <row r="379" spans="1:17" ht="15" thickBot="1" x14ac:dyDescent="0.35">
      <c r="A379" s="11">
        <v>349</v>
      </c>
      <c r="B379" s="46" t="s">
        <v>1712</v>
      </c>
      <c r="C379" s="46">
        <f>'DRAFT LIST'!F351</f>
        <v>0</v>
      </c>
      <c r="D379" s="80">
        <v>49</v>
      </c>
      <c r="E379" s="80">
        <v>41</v>
      </c>
      <c r="F379" s="80">
        <v>0</v>
      </c>
      <c r="G379" s="80">
        <v>0</v>
      </c>
      <c r="H379" s="80">
        <v>4.28</v>
      </c>
      <c r="I379" s="80">
        <v>1</v>
      </c>
      <c r="J379" s="80">
        <v>1.39</v>
      </c>
      <c r="K379" s="80">
        <v>23</v>
      </c>
      <c r="L379" s="80">
        <v>51</v>
      </c>
      <c r="M379" s="80">
        <v>18</v>
      </c>
      <c r="N379" s="80">
        <v>11</v>
      </c>
      <c r="O379" s="80">
        <v>28</v>
      </c>
      <c r="P379" s="80">
        <v>3</v>
      </c>
      <c r="Q379" s="80">
        <v>4</v>
      </c>
    </row>
    <row r="380" spans="1:17" ht="15" thickBot="1" x14ac:dyDescent="0.35">
      <c r="A380" s="11">
        <v>403</v>
      </c>
      <c r="B380" s="46" t="s">
        <v>2017</v>
      </c>
      <c r="C380" s="46">
        <f>'DRAFT LIST'!F405</f>
        <v>0</v>
      </c>
      <c r="D380" s="80">
        <v>30</v>
      </c>
      <c r="E380" s="80">
        <v>32</v>
      </c>
      <c r="F380" s="80">
        <v>0</v>
      </c>
      <c r="G380" s="80">
        <v>0</v>
      </c>
      <c r="H380" s="80">
        <v>4.28</v>
      </c>
      <c r="I380" s="80">
        <v>2</v>
      </c>
      <c r="J380" s="80">
        <v>1.38</v>
      </c>
      <c r="K380" s="80">
        <v>14</v>
      </c>
      <c r="L380" s="80">
        <v>29</v>
      </c>
      <c r="M380" s="80">
        <v>12</v>
      </c>
      <c r="N380" s="80">
        <v>8</v>
      </c>
      <c r="O380" s="80">
        <v>30</v>
      </c>
      <c r="P380" s="80">
        <v>2</v>
      </c>
      <c r="Q380" s="80">
        <v>2</v>
      </c>
    </row>
    <row r="381" spans="1:17" ht="17.399999999999999" thickBot="1" x14ac:dyDescent="0.35">
      <c r="A381" s="11">
        <v>404</v>
      </c>
      <c r="B381" s="47" t="s">
        <v>2018</v>
      </c>
      <c r="C381" s="46">
        <f>'DRAFT LIST'!F406</f>
        <v>0</v>
      </c>
      <c r="D381" s="79">
        <v>32</v>
      </c>
      <c r="E381" s="79">
        <v>32</v>
      </c>
      <c r="F381" s="79">
        <v>0</v>
      </c>
      <c r="G381" s="79">
        <v>0</v>
      </c>
      <c r="H381" s="79">
        <v>4.28</v>
      </c>
      <c r="I381" s="79">
        <v>0</v>
      </c>
      <c r="J381" s="79">
        <v>1.38</v>
      </c>
      <c r="K381" s="79">
        <v>15</v>
      </c>
      <c r="L381" s="79">
        <v>30</v>
      </c>
      <c r="M381" s="79">
        <v>14</v>
      </c>
      <c r="N381" s="79">
        <v>8</v>
      </c>
      <c r="O381" s="79">
        <v>26</v>
      </c>
      <c r="P381" s="79">
        <v>2</v>
      </c>
      <c r="Q381" s="79">
        <v>2</v>
      </c>
    </row>
    <row r="382" spans="1:17" ht="15" thickBot="1" x14ac:dyDescent="0.35">
      <c r="A382" s="11">
        <v>441</v>
      </c>
      <c r="B382" s="46" t="s">
        <v>2047</v>
      </c>
      <c r="C382" s="46">
        <f>'DRAFT LIST'!F443</f>
        <v>0</v>
      </c>
      <c r="D382" s="80">
        <v>27</v>
      </c>
      <c r="E382" s="80">
        <v>26</v>
      </c>
      <c r="F382" s="80">
        <v>0</v>
      </c>
      <c r="G382" s="80">
        <v>0</v>
      </c>
      <c r="H382" s="80">
        <v>4.28</v>
      </c>
      <c r="I382" s="80">
        <v>0</v>
      </c>
      <c r="J382" s="80">
        <v>1.42</v>
      </c>
      <c r="K382" s="80">
        <v>13</v>
      </c>
      <c r="L382" s="80">
        <v>25</v>
      </c>
      <c r="M382" s="80">
        <v>13</v>
      </c>
      <c r="N382" s="80">
        <v>6</v>
      </c>
      <c r="O382" s="80">
        <v>23</v>
      </c>
      <c r="P382" s="80">
        <v>2</v>
      </c>
      <c r="Q382" s="80">
        <v>2</v>
      </c>
    </row>
    <row r="383" spans="1:17" ht="15" thickBot="1" x14ac:dyDescent="0.35">
      <c r="A383" s="11">
        <v>513</v>
      </c>
      <c r="B383" s="46" t="s">
        <v>2112</v>
      </c>
      <c r="C383" s="46">
        <f>'DRAFT LIST'!F515</f>
        <v>0</v>
      </c>
      <c r="D383" s="80">
        <v>29</v>
      </c>
      <c r="E383" s="80">
        <v>29</v>
      </c>
      <c r="F383" s="80">
        <v>0</v>
      </c>
      <c r="G383" s="80">
        <v>0</v>
      </c>
      <c r="H383" s="80">
        <v>4.28</v>
      </c>
      <c r="I383" s="80">
        <v>0</v>
      </c>
      <c r="J383" s="80">
        <v>1.5</v>
      </c>
      <c r="K383" s="80">
        <v>14</v>
      </c>
      <c r="L383" s="80">
        <v>28</v>
      </c>
      <c r="M383" s="80">
        <v>16</v>
      </c>
      <c r="N383" s="80">
        <v>7</v>
      </c>
      <c r="O383" s="80">
        <v>26</v>
      </c>
      <c r="P383" s="80">
        <v>1</v>
      </c>
      <c r="Q383" s="80">
        <v>1</v>
      </c>
    </row>
    <row r="384" spans="1:17" ht="15" thickBot="1" x14ac:dyDescent="0.35">
      <c r="A384" s="11">
        <v>515</v>
      </c>
      <c r="B384" s="46" t="s">
        <v>2114</v>
      </c>
      <c r="C384" s="46">
        <f>'DRAFT LIST'!F517</f>
        <v>0</v>
      </c>
      <c r="D384" s="80">
        <v>26</v>
      </c>
      <c r="E384" s="80">
        <v>24</v>
      </c>
      <c r="F384" s="80">
        <v>0</v>
      </c>
      <c r="G384" s="80">
        <v>0</v>
      </c>
      <c r="H384" s="80">
        <v>4.28</v>
      </c>
      <c r="I384" s="80">
        <v>1</v>
      </c>
      <c r="J384" s="80">
        <v>1.47</v>
      </c>
      <c r="K384" s="80">
        <v>12</v>
      </c>
      <c r="L384" s="80">
        <v>25</v>
      </c>
      <c r="M384" s="80">
        <v>12</v>
      </c>
      <c r="N384" s="80">
        <v>4</v>
      </c>
      <c r="O384" s="80">
        <v>22</v>
      </c>
      <c r="P384" s="80">
        <v>1</v>
      </c>
      <c r="Q384" s="80">
        <v>2</v>
      </c>
    </row>
    <row r="385" spans="1:17" ht="15" thickBot="1" x14ac:dyDescent="0.35">
      <c r="A385" s="11">
        <v>138</v>
      </c>
      <c r="B385" s="47" t="s">
        <v>1832</v>
      </c>
      <c r="C385" s="46" t="str">
        <f>'DRAFT LIST'!F140</f>
        <v>Robbie Ray (ARI - SP) </v>
      </c>
      <c r="D385" s="79">
        <v>38</v>
      </c>
      <c r="E385" s="79">
        <v>27</v>
      </c>
      <c r="F385" s="79">
        <v>0</v>
      </c>
      <c r="G385" s="79">
        <v>0</v>
      </c>
      <c r="H385" s="79">
        <v>4.29</v>
      </c>
      <c r="I385" s="79">
        <v>1</v>
      </c>
      <c r="J385" s="79">
        <v>1.36</v>
      </c>
      <c r="K385" s="79">
        <v>18</v>
      </c>
      <c r="L385" s="79">
        <v>41</v>
      </c>
      <c r="M385" s="79">
        <v>11</v>
      </c>
      <c r="N385" s="79">
        <v>6</v>
      </c>
      <c r="O385" s="79">
        <v>19</v>
      </c>
      <c r="P385" s="79">
        <v>2</v>
      </c>
      <c r="Q385" s="79">
        <v>2</v>
      </c>
    </row>
    <row r="386" spans="1:17" ht="15" thickBot="1" x14ac:dyDescent="0.35">
      <c r="A386" s="11">
        <v>156</v>
      </c>
      <c r="B386" s="47" t="s">
        <v>1844</v>
      </c>
      <c r="C386" s="46">
        <f>'DRAFT LIST'!F158</f>
        <v>0</v>
      </c>
      <c r="D386" s="79">
        <v>51</v>
      </c>
      <c r="E386" s="79">
        <v>53</v>
      </c>
      <c r="F386" s="79">
        <v>0</v>
      </c>
      <c r="G386" s="79">
        <v>0</v>
      </c>
      <c r="H386" s="79">
        <v>4.29</v>
      </c>
      <c r="I386" s="79">
        <v>12</v>
      </c>
      <c r="J386" s="79">
        <v>1.38</v>
      </c>
      <c r="K386" s="79">
        <v>24</v>
      </c>
      <c r="L386" s="79">
        <v>50</v>
      </c>
      <c r="M386" s="79">
        <v>20</v>
      </c>
      <c r="N386" s="79">
        <v>7</v>
      </c>
      <c r="O386" s="79">
        <v>60</v>
      </c>
      <c r="P386" s="79">
        <v>3</v>
      </c>
      <c r="Q386" s="79">
        <v>3</v>
      </c>
    </row>
    <row r="387" spans="1:17" ht="15" thickBot="1" x14ac:dyDescent="0.35">
      <c r="A387" s="11">
        <v>295</v>
      </c>
      <c r="B387" s="46" t="s">
        <v>1935</v>
      </c>
      <c r="C387" s="46">
        <f>'DRAFT LIST'!F297</f>
        <v>0</v>
      </c>
      <c r="D387" s="80">
        <v>76</v>
      </c>
      <c r="E387" s="80">
        <v>59</v>
      </c>
      <c r="F387" s="80">
        <v>0</v>
      </c>
      <c r="G387" s="80">
        <v>0</v>
      </c>
      <c r="H387" s="80">
        <v>4.29</v>
      </c>
      <c r="I387" s="80">
        <v>12</v>
      </c>
      <c r="J387" s="80">
        <v>1.34</v>
      </c>
      <c r="K387" s="80">
        <v>36</v>
      </c>
      <c r="L387" s="80">
        <v>76</v>
      </c>
      <c r="M387" s="80">
        <v>27</v>
      </c>
      <c r="N387" s="80">
        <v>9</v>
      </c>
      <c r="O387" s="80">
        <v>58</v>
      </c>
      <c r="P387" s="80">
        <v>4</v>
      </c>
      <c r="Q387" s="80">
        <v>4</v>
      </c>
    </row>
    <row r="388" spans="1:17" ht="15" thickBot="1" x14ac:dyDescent="0.35">
      <c r="A388" s="11">
        <v>338</v>
      </c>
      <c r="B388" s="47" t="s">
        <v>1971</v>
      </c>
      <c r="C388" s="46">
        <f>'DRAFT LIST'!F340</f>
        <v>0</v>
      </c>
      <c r="D388" s="79">
        <v>38</v>
      </c>
      <c r="E388" s="79">
        <v>39</v>
      </c>
      <c r="F388" s="79">
        <v>0</v>
      </c>
      <c r="G388" s="79">
        <v>0</v>
      </c>
      <c r="H388" s="79">
        <v>4.29</v>
      </c>
      <c r="I388" s="79">
        <v>2</v>
      </c>
      <c r="J388" s="79">
        <v>1.36</v>
      </c>
      <c r="K388" s="79">
        <v>18</v>
      </c>
      <c r="L388" s="79">
        <v>36</v>
      </c>
      <c r="M388" s="79">
        <v>16</v>
      </c>
      <c r="N388" s="79">
        <v>7</v>
      </c>
      <c r="O388" s="79">
        <v>37</v>
      </c>
      <c r="P388" s="79">
        <v>3</v>
      </c>
      <c r="Q388" s="79">
        <v>3</v>
      </c>
    </row>
    <row r="389" spans="1:17" ht="15" thickBot="1" x14ac:dyDescent="0.35">
      <c r="A389" s="11">
        <v>392</v>
      </c>
      <c r="B389" s="47" t="s">
        <v>2010</v>
      </c>
      <c r="C389" s="46">
        <f>'DRAFT LIST'!F394</f>
        <v>0</v>
      </c>
      <c r="D389" s="79">
        <v>40</v>
      </c>
      <c r="E389" s="79">
        <v>39</v>
      </c>
      <c r="F389" s="79">
        <v>0</v>
      </c>
      <c r="G389" s="79">
        <v>0</v>
      </c>
      <c r="H389" s="79">
        <v>4.29</v>
      </c>
      <c r="I389" s="79">
        <v>0</v>
      </c>
      <c r="J389" s="79">
        <v>1.4</v>
      </c>
      <c r="K389" s="79">
        <v>19</v>
      </c>
      <c r="L389" s="79">
        <v>37</v>
      </c>
      <c r="M389" s="79">
        <v>19</v>
      </c>
      <c r="N389" s="79">
        <v>8</v>
      </c>
      <c r="O389" s="79">
        <v>41</v>
      </c>
      <c r="P389" s="79">
        <v>2</v>
      </c>
      <c r="Q389" s="79">
        <v>2</v>
      </c>
    </row>
    <row r="390" spans="1:17" ht="15" thickBot="1" x14ac:dyDescent="0.35">
      <c r="A390" s="11">
        <v>459</v>
      </c>
      <c r="B390" s="46" t="s">
        <v>2064</v>
      </c>
      <c r="C390" s="46">
        <f>'DRAFT LIST'!F461</f>
        <v>0</v>
      </c>
      <c r="D390" s="80">
        <v>24</v>
      </c>
      <c r="E390" s="80">
        <v>24</v>
      </c>
      <c r="F390" s="80">
        <v>0</v>
      </c>
      <c r="G390" s="80">
        <v>0</v>
      </c>
      <c r="H390" s="80">
        <v>4.29</v>
      </c>
      <c r="I390" s="80">
        <v>0</v>
      </c>
      <c r="J390" s="80">
        <v>1.47</v>
      </c>
      <c r="K390" s="80">
        <v>11</v>
      </c>
      <c r="L390" s="80">
        <v>23</v>
      </c>
      <c r="M390" s="80">
        <v>12</v>
      </c>
      <c r="N390" s="80">
        <v>6</v>
      </c>
      <c r="O390" s="80">
        <v>20</v>
      </c>
      <c r="P390" s="80">
        <v>2</v>
      </c>
      <c r="Q390" s="80">
        <v>2</v>
      </c>
    </row>
    <row r="391" spans="1:17" ht="15" thickBot="1" x14ac:dyDescent="0.35">
      <c r="A391" s="11">
        <v>486</v>
      </c>
      <c r="B391" s="47" t="s">
        <v>2088</v>
      </c>
      <c r="C391" s="46">
        <f>'DRAFT LIST'!F488</f>
        <v>0</v>
      </c>
      <c r="D391" s="79">
        <v>24</v>
      </c>
      <c r="E391" s="79">
        <v>20</v>
      </c>
      <c r="F391" s="79">
        <v>0</v>
      </c>
      <c r="G391" s="79">
        <v>0</v>
      </c>
      <c r="H391" s="79">
        <v>4.29</v>
      </c>
      <c r="I391" s="79">
        <v>0</v>
      </c>
      <c r="J391" s="79">
        <v>1.36</v>
      </c>
      <c r="K391" s="79">
        <v>11</v>
      </c>
      <c r="L391" s="79">
        <v>23</v>
      </c>
      <c r="M391" s="79">
        <v>9</v>
      </c>
      <c r="N391" s="79">
        <v>6</v>
      </c>
      <c r="O391" s="79">
        <v>25</v>
      </c>
      <c r="P391" s="79">
        <v>1</v>
      </c>
      <c r="Q391" s="79">
        <v>1</v>
      </c>
    </row>
    <row r="392" spans="1:17" ht="15" thickBot="1" x14ac:dyDescent="0.35">
      <c r="A392" s="11">
        <v>502</v>
      </c>
      <c r="B392" s="47" t="s">
        <v>2102</v>
      </c>
      <c r="C392" s="46">
        <f>'DRAFT LIST'!F504</f>
        <v>0</v>
      </c>
      <c r="D392" s="79">
        <v>17</v>
      </c>
      <c r="E392" s="79">
        <v>15</v>
      </c>
      <c r="F392" s="79">
        <v>0</v>
      </c>
      <c r="G392" s="79">
        <v>0</v>
      </c>
      <c r="H392" s="79">
        <v>4.29</v>
      </c>
      <c r="I392" s="79">
        <v>0</v>
      </c>
      <c r="J392" s="79">
        <v>1.35</v>
      </c>
      <c r="K392" s="79">
        <v>8</v>
      </c>
      <c r="L392" s="79">
        <v>17</v>
      </c>
      <c r="M392" s="79">
        <v>6</v>
      </c>
      <c r="N392" s="79">
        <v>4</v>
      </c>
      <c r="O392" s="79">
        <v>19</v>
      </c>
      <c r="P392" s="79">
        <v>1</v>
      </c>
      <c r="Q392" s="79">
        <v>1</v>
      </c>
    </row>
    <row r="393" spans="1:17" ht="15" thickBot="1" x14ac:dyDescent="0.35">
      <c r="A393" s="11">
        <v>514</v>
      </c>
      <c r="B393" s="47" t="s">
        <v>2113</v>
      </c>
      <c r="C393" s="46">
        <f>'DRAFT LIST'!F516</f>
        <v>0</v>
      </c>
      <c r="D393" s="79">
        <v>18</v>
      </c>
      <c r="E393" s="79">
        <v>21</v>
      </c>
      <c r="F393" s="79">
        <v>0</v>
      </c>
      <c r="G393" s="79">
        <v>0</v>
      </c>
      <c r="H393" s="79">
        <v>4.29</v>
      </c>
      <c r="I393" s="79">
        <v>0</v>
      </c>
      <c r="J393" s="79">
        <v>1.48</v>
      </c>
      <c r="K393" s="79">
        <v>9</v>
      </c>
      <c r="L393" s="79">
        <v>16</v>
      </c>
      <c r="M393" s="79">
        <v>11</v>
      </c>
      <c r="N393" s="79">
        <v>4</v>
      </c>
      <c r="O393" s="79">
        <v>16</v>
      </c>
      <c r="P393" s="79">
        <v>1</v>
      </c>
      <c r="Q393" s="79">
        <v>1</v>
      </c>
    </row>
    <row r="394" spans="1:17" ht="15" thickBot="1" x14ac:dyDescent="0.35">
      <c r="A394" s="11">
        <v>519</v>
      </c>
      <c r="B394" s="46" t="s">
        <v>2118</v>
      </c>
      <c r="C394" s="46">
        <f>'DRAFT LIST'!F521</f>
        <v>0</v>
      </c>
      <c r="D394" s="80">
        <v>24</v>
      </c>
      <c r="E394" s="80">
        <v>21</v>
      </c>
      <c r="F394" s="80">
        <v>0</v>
      </c>
      <c r="G394" s="80">
        <v>0</v>
      </c>
      <c r="H394" s="80">
        <v>4.29</v>
      </c>
      <c r="I394" s="80">
        <v>0</v>
      </c>
      <c r="J394" s="80">
        <v>1.46</v>
      </c>
      <c r="K394" s="80">
        <v>12</v>
      </c>
      <c r="L394" s="80">
        <v>24</v>
      </c>
      <c r="M394" s="80">
        <v>11</v>
      </c>
      <c r="N394" s="80">
        <v>4</v>
      </c>
      <c r="O394" s="80">
        <v>17</v>
      </c>
      <c r="P394" s="80">
        <v>1</v>
      </c>
      <c r="Q394" s="80">
        <v>1</v>
      </c>
    </row>
    <row r="395" spans="1:17" ht="17.399999999999999" thickBot="1" x14ac:dyDescent="0.35">
      <c r="A395" s="11">
        <v>420</v>
      </c>
      <c r="B395" s="47" t="s">
        <v>2032</v>
      </c>
      <c r="C395" s="46">
        <f>'DRAFT LIST'!F422</f>
        <v>0</v>
      </c>
      <c r="D395" s="79">
        <v>38</v>
      </c>
      <c r="E395" s="79">
        <v>31</v>
      </c>
      <c r="F395" s="79">
        <v>0</v>
      </c>
      <c r="G395" s="79">
        <v>0</v>
      </c>
      <c r="H395" s="79">
        <v>4.3099999999999996</v>
      </c>
      <c r="I395" s="79">
        <v>1</v>
      </c>
      <c r="J395" s="79">
        <v>1.39</v>
      </c>
      <c r="K395" s="79">
        <v>18</v>
      </c>
      <c r="L395" s="79">
        <v>40</v>
      </c>
      <c r="M395" s="79">
        <v>13</v>
      </c>
      <c r="N395" s="79">
        <v>5</v>
      </c>
      <c r="O395" s="79">
        <v>34</v>
      </c>
      <c r="P395" s="79">
        <v>2</v>
      </c>
      <c r="Q395" s="79">
        <v>2</v>
      </c>
    </row>
    <row r="396" spans="1:17" ht="15" thickBot="1" x14ac:dyDescent="0.35">
      <c r="A396" s="11">
        <v>658</v>
      </c>
      <c r="B396" s="47" t="s">
        <v>1579</v>
      </c>
      <c r="C396" s="46">
        <f>'DRAFT LIST'!F660</f>
        <v>0</v>
      </c>
      <c r="D396" s="79">
        <v>49</v>
      </c>
      <c r="E396" s="79">
        <v>39</v>
      </c>
      <c r="F396" s="79">
        <v>0</v>
      </c>
      <c r="G396" s="79">
        <v>0</v>
      </c>
      <c r="H396" s="79">
        <v>4.3099999999999996</v>
      </c>
      <c r="I396" s="79">
        <v>0</v>
      </c>
      <c r="J396" s="79">
        <v>1.35</v>
      </c>
      <c r="K396" s="79">
        <v>24</v>
      </c>
      <c r="L396" s="79">
        <v>52</v>
      </c>
      <c r="M396" s="79">
        <v>14</v>
      </c>
      <c r="N396" s="79">
        <v>8</v>
      </c>
      <c r="O396" s="79">
        <v>9</v>
      </c>
      <c r="P396" s="79">
        <v>3</v>
      </c>
      <c r="Q396" s="79">
        <v>3</v>
      </c>
    </row>
    <row r="397" spans="1:17" ht="15" thickBot="1" x14ac:dyDescent="0.35">
      <c r="A397" s="11">
        <v>362</v>
      </c>
      <c r="B397" s="47" t="s">
        <v>1575</v>
      </c>
      <c r="C397" s="46">
        <f>'DRAFT LIST'!F364</f>
        <v>0</v>
      </c>
      <c r="D397" s="79">
        <v>51</v>
      </c>
      <c r="E397" s="79">
        <v>48</v>
      </c>
      <c r="F397" s="79">
        <v>0</v>
      </c>
      <c r="G397" s="79">
        <v>0</v>
      </c>
      <c r="H397" s="79">
        <v>4.32</v>
      </c>
      <c r="I397" s="79">
        <v>5</v>
      </c>
      <c r="J397" s="79">
        <v>1.44</v>
      </c>
      <c r="K397" s="79">
        <v>25</v>
      </c>
      <c r="L397" s="79">
        <v>46</v>
      </c>
      <c r="M397" s="79">
        <v>27</v>
      </c>
      <c r="N397" s="79">
        <v>6</v>
      </c>
      <c r="O397" s="79">
        <v>44</v>
      </c>
      <c r="P397" s="79">
        <v>3</v>
      </c>
      <c r="Q397" s="79">
        <v>2</v>
      </c>
    </row>
    <row r="398" spans="1:17" ht="15" thickBot="1" x14ac:dyDescent="0.35">
      <c r="A398" s="11">
        <v>227</v>
      </c>
      <c r="B398" s="46" t="s">
        <v>1896</v>
      </c>
      <c r="C398" s="46">
        <f>'DRAFT LIST'!F229</f>
        <v>0</v>
      </c>
      <c r="D398" s="80">
        <v>35</v>
      </c>
      <c r="E398" s="80">
        <v>34</v>
      </c>
      <c r="F398" s="80">
        <v>0</v>
      </c>
      <c r="G398" s="80">
        <v>0</v>
      </c>
      <c r="H398" s="80">
        <v>4.33</v>
      </c>
      <c r="I398" s="80">
        <v>0</v>
      </c>
      <c r="J398" s="80">
        <v>1.35</v>
      </c>
      <c r="K398" s="80">
        <v>17</v>
      </c>
      <c r="L398" s="80">
        <v>32</v>
      </c>
      <c r="M398" s="80">
        <v>15</v>
      </c>
      <c r="N398" s="80">
        <v>6</v>
      </c>
      <c r="O398" s="80">
        <v>32</v>
      </c>
      <c r="P398" s="80">
        <v>1</v>
      </c>
      <c r="Q398" s="80">
        <v>2</v>
      </c>
    </row>
    <row r="399" spans="1:17" ht="15" thickBot="1" x14ac:dyDescent="0.35">
      <c r="A399" s="11">
        <v>253</v>
      </c>
      <c r="B399" s="46" t="s">
        <v>1550</v>
      </c>
      <c r="C399" s="46">
        <f>'DRAFT LIST'!F255</f>
        <v>0</v>
      </c>
      <c r="D399" s="80">
        <v>48</v>
      </c>
      <c r="E399" s="80">
        <v>40</v>
      </c>
      <c r="F399" s="80">
        <v>0</v>
      </c>
      <c r="G399" s="80">
        <v>0</v>
      </c>
      <c r="H399" s="80">
        <v>4.34</v>
      </c>
      <c r="I399" s="80">
        <v>2</v>
      </c>
      <c r="J399" s="80">
        <v>1.39</v>
      </c>
      <c r="K399" s="80">
        <v>23</v>
      </c>
      <c r="L399" s="80">
        <v>49</v>
      </c>
      <c r="M399" s="80">
        <v>17</v>
      </c>
      <c r="N399" s="80">
        <v>7</v>
      </c>
      <c r="O399" s="80">
        <v>30</v>
      </c>
      <c r="P399" s="80">
        <v>2</v>
      </c>
      <c r="Q399" s="80">
        <v>3</v>
      </c>
    </row>
    <row r="400" spans="1:17" ht="17.399999999999999" thickBot="1" x14ac:dyDescent="0.35">
      <c r="A400" s="11">
        <v>423</v>
      </c>
      <c r="B400" s="46" t="s">
        <v>1592</v>
      </c>
      <c r="C400" s="46">
        <f>'DRAFT LIST'!F425</f>
        <v>0</v>
      </c>
      <c r="D400" s="80">
        <v>38</v>
      </c>
      <c r="E400" s="80">
        <v>34</v>
      </c>
      <c r="F400" s="80">
        <v>0</v>
      </c>
      <c r="G400" s="80">
        <v>0</v>
      </c>
      <c r="H400" s="80">
        <v>4.34</v>
      </c>
      <c r="I400" s="80">
        <v>2</v>
      </c>
      <c r="J400" s="80">
        <v>1.41</v>
      </c>
      <c r="K400" s="80">
        <v>18</v>
      </c>
      <c r="L400" s="80">
        <v>38</v>
      </c>
      <c r="M400" s="80">
        <v>16</v>
      </c>
      <c r="N400" s="80">
        <v>7</v>
      </c>
      <c r="O400" s="80">
        <v>35</v>
      </c>
      <c r="P400" s="80">
        <v>2</v>
      </c>
      <c r="Q400" s="80">
        <v>2</v>
      </c>
    </row>
    <row r="401" spans="1:17" ht="15" thickBot="1" x14ac:dyDescent="0.35">
      <c r="A401" s="11">
        <v>462</v>
      </c>
      <c r="B401" s="47" t="s">
        <v>2067</v>
      </c>
      <c r="C401" s="46">
        <f>'DRAFT LIST'!F464</f>
        <v>0</v>
      </c>
      <c r="D401" s="79">
        <v>41</v>
      </c>
      <c r="E401" s="79">
        <v>24</v>
      </c>
      <c r="F401" s="79">
        <v>0</v>
      </c>
      <c r="G401" s="79">
        <v>0</v>
      </c>
      <c r="H401" s="79">
        <v>4.34</v>
      </c>
      <c r="I401" s="79">
        <v>0</v>
      </c>
      <c r="J401" s="79">
        <v>1.49</v>
      </c>
      <c r="K401" s="79">
        <v>20</v>
      </c>
      <c r="L401" s="79">
        <v>42</v>
      </c>
      <c r="M401" s="79">
        <v>18</v>
      </c>
      <c r="N401" s="79">
        <v>3</v>
      </c>
      <c r="O401" s="79">
        <v>16</v>
      </c>
      <c r="P401" s="79">
        <v>3</v>
      </c>
      <c r="Q401" s="79">
        <v>3</v>
      </c>
    </row>
    <row r="402" spans="1:17" ht="15" thickBot="1" x14ac:dyDescent="0.35">
      <c r="A402" s="11">
        <v>446</v>
      </c>
      <c r="B402" s="47" t="s">
        <v>2052</v>
      </c>
      <c r="C402" s="46">
        <f>'DRAFT LIST'!F448</f>
        <v>0</v>
      </c>
      <c r="D402" s="79">
        <v>30</v>
      </c>
      <c r="E402" s="79">
        <v>36</v>
      </c>
      <c r="F402" s="79">
        <v>0</v>
      </c>
      <c r="G402" s="79">
        <v>0</v>
      </c>
      <c r="H402" s="79">
        <v>4.3499999999999996</v>
      </c>
      <c r="I402" s="79">
        <v>2</v>
      </c>
      <c r="J402" s="79">
        <v>1.38</v>
      </c>
      <c r="K402" s="79">
        <v>15</v>
      </c>
      <c r="L402" s="79">
        <v>25</v>
      </c>
      <c r="M402" s="79">
        <v>16</v>
      </c>
      <c r="N402" s="79">
        <v>6</v>
      </c>
      <c r="O402" s="79">
        <v>26</v>
      </c>
      <c r="P402" s="79">
        <v>1</v>
      </c>
      <c r="Q402" s="79">
        <v>1</v>
      </c>
    </row>
    <row r="403" spans="1:17" ht="15" thickBot="1" x14ac:dyDescent="0.35">
      <c r="A403" s="11">
        <v>450</v>
      </c>
      <c r="B403" s="47" t="s">
        <v>2055</v>
      </c>
      <c r="C403" s="46">
        <f>'DRAFT LIST'!F452</f>
        <v>0</v>
      </c>
      <c r="D403" s="79">
        <v>28</v>
      </c>
      <c r="E403" s="79">
        <v>26</v>
      </c>
      <c r="F403" s="79">
        <v>0</v>
      </c>
      <c r="G403" s="79">
        <v>0</v>
      </c>
      <c r="H403" s="79">
        <v>4.3499999999999996</v>
      </c>
      <c r="I403" s="79">
        <v>0</v>
      </c>
      <c r="J403" s="79">
        <v>1.43</v>
      </c>
      <c r="K403" s="79">
        <v>13</v>
      </c>
      <c r="L403" s="79">
        <v>27</v>
      </c>
      <c r="M403" s="79">
        <v>13</v>
      </c>
      <c r="N403" s="79">
        <v>7</v>
      </c>
      <c r="O403" s="79">
        <v>26</v>
      </c>
      <c r="P403" s="79">
        <v>2</v>
      </c>
      <c r="Q403" s="79">
        <v>2</v>
      </c>
    </row>
    <row r="404" spans="1:17" ht="15" thickBot="1" x14ac:dyDescent="0.35">
      <c r="A404" s="11">
        <v>453</v>
      </c>
      <c r="B404" s="46" t="s">
        <v>2058</v>
      </c>
      <c r="C404" s="46">
        <f>'DRAFT LIST'!F455</f>
        <v>0</v>
      </c>
      <c r="D404" s="80">
        <v>38</v>
      </c>
      <c r="E404" s="80">
        <v>30</v>
      </c>
      <c r="F404" s="80">
        <v>0</v>
      </c>
      <c r="G404" s="80">
        <v>0</v>
      </c>
      <c r="H404" s="80">
        <v>4.3499999999999996</v>
      </c>
      <c r="I404" s="80">
        <v>8</v>
      </c>
      <c r="J404" s="80">
        <v>1.44</v>
      </c>
      <c r="K404" s="80">
        <v>19</v>
      </c>
      <c r="L404" s="80">
        <v>40</v>
      </c>
      <c r="M404" s="80">
        <v>16</v>
      </c>
      <c r="N404" s="80">
        <v>6</v>
      </c>
      <c r="O404" s="80">
        <v>42</v>
      </c>
      <c r="P404" s="80">
        <v>2</v>
      </c>
      <c r="Q404" s="80">
        <v>2</v>
      </c>
    </row>
    <row r="405" spans="1:17" ht="15" thickBot="1" x14ac:dyDescent="0.35">
      <c r="A405" s="11">
        <v>482</v>
      </c>
      <c r="B405" s="47" t="s">
        <v>2084</v>
      </c>
      <c r="C405" s="46">
        <f>'DRAFT LIST'!F484</f>
        <v>0</v>
      </c>
      <c r="D405" s="79">
        <v>18</v>
      </c>
      <c r="E405" s="79">
        <v>19</v>
      </c>
      <c r="F405" s="79">
        <v>0</v>
      </c>
      <c r="G405" s="79">
        <v>0</v>
      </c>
      <c r="H405" s="79">
        <v>4.3499999999999996</v>
      </c>
      <c r="I405" s="79">
        <v>1</v>
      </c>
      <c r="J405" s="79">
        <v>1.33</v>
      </c>
      <c r="K405" s="79">
        <v>9</v>
      </c>
      <c r="L405" s="79">
        <v>17</v>
      </c>
      <c r="M405" s="79">
        <v>7</v>
      </c>
      <c r="N405" s="79">
        <v>2</v>
      </c>
      <c r="O405" s="79">
        <v>15</v>
      </c>
      <c r="P405" s="79">
        <v>1</v>
      </c>
      <c r="Q405" s="79">
        <v>1</v>
      </c>
    </row>
    <row r="406" spans="1:17" ht="15" thickBot="1" x14ac:dyDescent="0.35">
      <c r="A406" s="11">
        <v>477</v>
      </c>
      <c r="B406" s="46" t="s">
        <v>2079</v>
      </c>
      <c r="C406" s="46">
        <f>'DRAFT LIST'!F479</f>
        <v>0</v>
      </c>
      <c r="D406" s="80">
        <v>24</v>
      </c>
      <c r="E406" s="80">
        <v>25</v>
      </c>
      <c r="F406" s="80">
        <v>0</v>
      </c>
      <c r="G406" s="80">
        <v>0</v>
      </c>
      <c r="H406" s="80">
        <v>4.3600000000000003</v>
      </c>
      <c r="I406" s="80">
        <v>6</v>
      </c>
      <c r="J406" s="80">
        <v>1.38</v>
      </c>
      <c r="K406" s="80">
        <v>12</v>
      </c>
      <c r="L406" s="80">
        <v>23</v>
      </c>
      <c r="M406" s="80">
        <v>11</v>
      </c>
      <c r="N406" s="80">
        <v>4</v>
      </c>
      <c r="O406" s="80">
        <v>28</v>
      </c>
      <c r="P406" s="80">
        <v>1</v>
      </c>
      <c r="Q406" s="80">
        <v>1</v>
      </c>
    </row>
    <row r="407" spans="1:17" ht="15" thickBot="1" x14ac:dyDescent="0.35">
      <c r="A407" s="11">
        <v>526</v>
      </c>
      <c r="B407" s="47" t="s">
        <v>2125</v>
      </c>
      <c r="C407" s="46">
        <f>'DRAFT LIST'!F528</f>
        <v>0</v>
      </c>
      <c r="D407" s="79">
        <v>22</v>
      </c>
      <c r="E407" s="79">
        <v>22</v>
      </c>
      <c r="F407" s="79">
        <v>0</v>
      </c>
      <c r="G407" s="79">
        <v>0</v>
      </c>
      <c r="H407" s="79">
        <v>4.3600000000000003</v>
      </c>
      <c r="I407" s="79">
        <v>0</v>
      </c>
      <c r="J407" s="79">
        <v>1.48</v>
      </c>
      <c r="K407" s="79">
        <v>11</v>
      </c>
      <c r="L407" s="79">
        <v>20</v>
      </c>
      <c r="M407" s="79">
        <v>12</v>
      </c>
      <c r="N407" s="79">
        <v>4</v>
      </c>
      <c r="O407" s="79">
        <v>23</v>
      </c>
      <c r="P407" s="79">
        <v>1</v>
      </c>
      <c r="Q407" s="79">
        <v>1</v>
      </c>
    </row>
    <row r="408" spans="1:17" ht="15" thickBot="1" x14ac:dyDescent="0.35">
      <c r="A408" s="11">
        <v>157</v>
      </c>
      <c r="B408" s="46" t="s">
        <v>1470</v>
      </c>
      <c r="C408" s="46">
        <f>'DRAFT LIST'!F159</f>
        <v>0</v>
      </c>
      <c r="D408" s="80">
        <v>75</v>
      </c>
      <c r="E408" s="80">
        <v>60</v>
      </c>
      <c r="F408" s="80">
        <v>0</v>
      </c>
      <c r="G408" s="80">
        <v>0</v>
      </c>
      <c r="H408" s="80">
        <v>4.37</v>
      </c>
      <c r="I408" s="80">
        <v>0</v>
      </c>
      <c r="J408" s="80">
        <v>1.38</v>
      </c>
      <c r="K408" s="80">
        <v>37</v>
      </c>
      <c r="L408" s="80">
        <v>76</v>
      </c>
      <c r="M408" s="80">
        <v>28</v>
      </c>
      <c r="N408" s="80">
        <v>12</v>
      </c>
      <c r="O408" s="80">
        <v>20</v>
      </c>
      <c r="P408" s="80">
        <v>4</v>
      </c>
      <c r="Q408" s="80">
        <v>5</v>
      </c>
    </row>
    <row r="409" spans="1:17" ht="15" thickBot="1" x14ac:dyDescent="0.35">
      <c r="A409" s="11">
        <v>289</v>
      </c>
      <c r="B409" s="46" t="s">
        <v>1556</v>
      </c>
      <c r="C409" s="46">
        <f>'DRAFT LIST'!F291</f>
        <v>0</v>
      </c>
      <c r="D409" s="80">
        <v>76</v>
      </c>
      <c r="E409" s="80">
        <v>46</v>
      </c>
      <c r="F409" s="80">
        <v>0</v>
      </c>
      <c r="G409" s="80">
        <v>0</v>
      </c>
      <c r="H409" s="80">
        <v>4.37</v>
      </c>
      <c r="I409" s="80">
        <v>2</v>
      </c>
      <c r="J409" s="80">
        <v>1.27</v>
      </c>
      <c r="K409" s="80">
        <v>37</v>
      </c>
      <c r="L409" s="80">
        <v>82</v>
      </c>
      <c r="M409" s="80">
        <v>15</v>
      </c>
      <c r="N409" s="80">
        <v>13</v>
      </c>
      <c r="O409" s="80">
        <v>20</v>
      </c>
      <c r="P409" s="80">
        <v>4</v>
      </c>
      <c r="Q409" s="80">
        <v>5</v>
      </c>
    </row>
    <row r="410" spans="1:17" ht="15" thickBot="1" x14ac:dyDescent="0.35">
      <c r="A410" s="11">
        <v>437</v>
      </c>
      <c r="B410" s="46" t="s">
        <v>2043</v>
      </c>
      <c r="C410" s="46">
        <f>'DRAFT LIST'!F439</f>
        <v>0</v>
      </c>
      <c r="D410" s="80">
        <v>32</v>
      </c>
      <c r="E410" s="80">
        <v>32</v>
      </c>
      <c r="F410" s="80">
        <v>0</v>
      </c>
      <c r="G410" s="80">
        <v>0</v>
      </c>
      <c r="H410" s="80">
        <v>4.37</v>
      </c>
      <c r="I410" s="80">
        <v>2</v>
      </c>
      <c r="J410" s="80">
        <v>1.43</v>
      </c>
      <c r="K410" s="80">
        <v>16</v>
      </c>
      <c r="L410" s="80">
        <v>31</v>
      </c>
      <c r="M410" s="80">
        <v>15</v>
      </c>
      <c r="N410" s="80">
        <v>6</v>
      </c>
      <c r="O410" s="80">
        <v>28</v>
      </c>
      <c r="P410" s="80">
        <v>2</v>
      </c>
      <c r="Q410" s="80">
        <v>2</v>
      </c>
    </row>
    <row r="411" spans="1:17" ht="15" thickBot="1" x14ac:dyDescent="0.35">
      <c r="A411" s="11">
        <v>444</v>
      </c>
      <c r="B411" s="47" t="s">
        <v>2050</v>
      </c>
      <c r="C411" s="46">
        <f>'DRAFT LIST'!F446</f>
        <v>0</v>
      </c>
      <c r="D411" s="79">
        <v>35</v>
      </c>
      <c r="E411" s="79">
        <v>32</v>
      </c>
      <c r="F411" s="79">
        <v>0</v>
      </c>
      <c r="G411" s="79">
        <v>0</v>
      </c>
      <c r="H411" s="79">
        <v>4.37</v>
      </c>
      <c r="I411" s="79">
        <v>2</v>
      </c>
      <c r="J411" s="79">
        <v>1.43</v>
      </c>
      <c r="K411" s="79">
        <v>17</v>
      </c>
      <c r="L411" s="79">
        <v>35</v>
      </c>
      <c r="M411" s="79">
        <v>14</v>
      </c>
      <c r="N411" s="79">
        <v>6</v>
      </c>
      <c r="O411" s="79">
        <v>31</v>
      </c>
      <c r="P411" s="79">
        <v>2</v>
      </c>
      <c r="Q411" s="79">
        <v>2</v>
      </c>
    </row>
    <row r="412" spans="1:17" ht="15" thickBot="1" x14ac:dyDescent="0.35">
      <c r="A412" s="11">
        <v>478</v>
      </c>
      <c r="B412" s="47" t="s">
        <v>2080</v>
      </c>
      <c r="C412" s="46">
        <f>'DRAFT LIST'!F480</f>
        <v>0</v>
      </c>
      <c r="D412" s="79">
        <v>29</v>
      </c>
      <c r="E412" s="79">
        <v>23</v>
      </c>
      <c r="F412" s="79">
        <v>0</v>
      </c>
      <c r="G412" s="79">
        <v>0</v>
      </c>
      <c r="H412" s="79">
        <v>4.37</v>
      </c>
      <c r="I412" s="79">
        <v>0</v>
      </c>
      <c r="J412" s="79">
        <v>1.35</v>
      </c>
      <c r="K412" s="79">
        <v>14</v>
      </c>
      <c r="L412" s="79">
        <v>28</v>
      </c>
      <c r="M412" s="79">
        <v>10</v>
      </c>
      <c r="N412" s="79">
        <v>6</v>
      </c>
      <c r="O412" s="79">
        <v>25</v>
      </c>
      <c r="P412" s="79">
        <v>1</v>
      </c>
      <c r="Q412" s="79">
        <v>1</v>
      </c>
    </row>
    <row r="413" spans="1:17" ht="15" thickBot="1" x14ac:dyDescent="0.35">
      <c r="A413" s="11">
        <v>511</v>
      </c>
      <c r="B413" s="46" t="s">
        <v>1722</v>
      </c>
      <c r="C413" s="46">
        <f>'DRAFT LIST'!F513</f>
        <v>0</v>
      </c>
      <c r="D413" s="80">
        <v>24</v>
      </c>
      <c r="E413" s="80">
        <v>21</v>
      </c>
      <c r="F413" s="80">
        <v>0</v>
      </c>
      <c r="G413" s="80">
        <v>0</v>
      </c>
      <c r="H413" s="80">
        <v>4.38</v>
      </c>
      <c r="I413" s="80">
        <v>2</v>
      </c>
      <c r="J413" s="80">
        <v>1.42</v>
      </c>
      <c r="K413" s="80">
        <v>12</v>
      </c>
      <c r="L413" s="80">
        <v>23</v>
      </c>
      <c r="M413" s="80">
        <v>11</v>
      </c>
      <c r="N413" s="80">
        <v>3</v>
      </c>
      <c r="O413" s="80">
        <v>22</v>
      </c>
      <c r="P413" s="80">
        <v>1</v>
      </c>
      <c r="Q413" s="80">
        <v>1</v>
      </c>
    </row>
    <row r="414" spans="1:17" ht="17.399999999999999" thickBot="1" x14ac:dyDescent="0.35">
      <c r="A414" s="11">
        <v>143</v>
      </c>
      <c r="B414" s="46" t="s">
        <v>1460</v>
      </c>
      <c r="C414" s="46">
        <f>'DRAFT LIST'!F145</f>
        <v>0</v>
      </c>
      <c r="D414" s="80">
        <v>64</v>
      </c>
      <c r="E414" s="80">
        <v>60</v>
      </c>
      <c r="F414" s="80">
        <v>0</v>
      </c>
      <c r="G414" s="80">
        <v>0</v>
      </c>
      <c r="H414" s="80">
        <v>4.3899999999999997</v>
      </c>
      <c r="I414" s="80">
        <v>0</v>
      </c>
      <c r="J414" s="80">
        <v>1.41</v>
      </c>
      <c r="K414" s="80">
        <v>31</v>
      </c>
      <c r="L414" s="80">
        <v>65</v>
      </c>
      <c r="M414" s="80">
        <v>26</v>
      </c>
      <c r="N414" s="80">
        <v>12</v>
      </c>
      <c r="O414" s="80">
        <v>16</v>
      </c>
      <c r="P414" s="80">
        <v>4</v>
      </c>
      <c r="Q414" s="80">
        <v>4</v>
      </c>
    </row>
    <row r="415" spans="1:17" ht="15" thickBot="1" x14ac:dyDescent="0.35">
      <c r="A415" s="11">
        <v>324</v>
      </c>
      <c r="B415" s="47" t="s">
        <v>1959</v>
      </c>
      <c r="C415" s="46">
        <f>'DRAFT LIST'!F326</f>
        <v>0</v>
      </c>
      <c r="D415" s="79">
        <v>62</v>
      </c>
      <c r="E415" s="79">
        <v>54</v>
      </c>
      <c r="F415" s="79">
        <v>0</v>
      </c>
      <c r="G415" s="79">
        <v>0</v>
      </c>
      <c r="H415" s="79">
        <v>4.3899999999999997</v>
      </c>
      <c r="I415" s="79">
        <v>3</v>
      </c>
      <c r="J415" s="79">
        <v>1.37</v>
      </c>
      <c r="K415" s="79">
        <v>30</v>
      </c>
      <c r="L415" s="79">
        <v>63</v>
      </c>
      <c r="M415" s="79">
        <v>22</v>
      </c>
      <c r="N415" s="79">
        <v>14</v>
      </c>
      <c r="O415" s="79">
        <v>27</v>
      </c>
      <c r="P415" s="79">
        <v>3</v>
      </c>
      <c r="Q415" s="79">
        <v>4</v>
      </c>
    </row>
    <row r="416" spans="1:17" ht="15" thickBot="1" x14ac:dyDescent="0.35">
      <c r="A416" s="11">
        <v>408</v>
      </c>
      <c r="B416" s="47" t="s">
        <v>2022</v>
      </c>
      <c r="C416" s="46">
        <f>'DRAFT LIST'!F410</f>
        <v>0</v>
      </c>
      <c r="D416" s="79">
        <v>46</v>
      </c>
      <c r="E416" s="79">
        <v>37</v>
      </c>
      <c r="F416" s="79">
        <v>0</v>
      </c>
      <c r="G416" s="79">
        <v>0</v>
      </c>
      <c r="H416" s="79">
        <v>4.3899999999999997</v>
      </c>
      <c r="I416" s="79">
        <v>0</v>
      </c>
      <c r="J416" s="79">
        <v>1.38</v>
      </c>
      <c r="K416" s="79">
        <v>22</v>
      </c>
      <c r="L416" s="79">
        <v>45</v>
      </c>
      <c r="M416" s="79">
        <v>18</v>
      </c>
      <c r="N416" s="79">
        <v>12</v>
      </c>
      <c r="O416" s="79">
        <v>26</v>
      </c>
      <c r="P416" s="79">
        <v>2</v>
      </c>
      <c r="Q416" s="79">
        <v>3</v>
      </c>
    </row>
    <row r="417" spans="1:17" ht="15" thickBot="1" x14ac:dyDescent="0.35">
      <c r="A417" s="11">
        <v>102</v>
      </c>
      <c r="B417" s="47" t="s">
        <v>1429</v>
      </c>
      <c r="C417" s="46" t="str">
        <f>'DRAFT LIST'!F104</f>
        <v>Kenta Maeda (LAD - SP) </v>
      </c>
      <c r="D417" s="79">
        <v>102</v>
      </c>
      <c r="E417" s="79">
        <v>90</v>
      </c>
      <c r="F417" s="79">
        <v>0</v>
      </c>
      <c r="G417" s="79">
        <v>0</v>
      </c>
      <c r="H417" s="79">
        <v>4.4000000000000004</v>
      </c>
      <c r="I417" s="79">
        <v>1</v>
      </c>
      <c r="J417" s="79">
        <v>1.4</v>
      </c>
      <c r="K417" s="79">
        <v>50</v>
      </c>
      <c r="L417" s="79">
        <v>107</v>
      </c>
      <c r="M417" s="79">
        <v>36</v>
      </c>
      <c r="N417" s="79">
        <v>11</v>
      </c>
      <c r="O417" s="79">
        <v>29</v>
      </c>
      <c r="P417" s="79">
        <v>5</v>
      </c>
      <c r="Q417" s="79">
        <v>7</v>
      </c>
    </row>
    <row r="418" spans="1:17" ht="15" thickBot="1" x14ac:dyDescent="0.35">
      <c r="A418" s="11">
        <v>219</v>
      </c>
      <c r="B418" s="46" t="s">
        <v>1889</v>
      </c>
      <c r="C418" s="46">
        <f>'DRAFT LIST'!F221</f>
        <v>0</v>
      </c>
      <c r="D418" s="80">
        <v>54</v>
      </c>
      <c r="E418" s="80">
        <v>49</v>
      </c>
      <c r="F418" s="80">
        <v>0</v>
      </c>
      <c r="G418" s="80">
        <v>0</v>
      </c>
      <c r="H418" s="80">
        <v>4.4000000000000004</v>
      </c>
      <c r="I418" s="80">
        <v>4</v>
      </c>
      <c r="J418" s="80">
        <v>1.41</v>
      </c>
      <c r="K418" s="80">
        <v>26</v>
      </c>
      <c r="L418" s="80">
        <v>52</v>
      </c>
      <c r="M418" s="80">
        <v>23</v>
      </c>
      <c r="N418" s="80">
        <v>8</v>
      </c>
      <c r="O418" s="80">
        <v>29</v>
      </c>
      <c r="P418" s="80">
        <v>3</v>
      </c>
      <c r="Q418" s="80">
        <v>3</v>
      </c>
    </row>
    <row r="419" spans="1:17" ht="15" thickBot="1" x14ac:dyDescent="0.35">
      <c r="A419" s="11">
        <v>371</v>
      </c>
      <c r="B419" s="46" t="s">
        <v>1993</v>
      </c>
      <c r="C419" s="46">
        <f>'DRAFT LIST'!F373</f>
        <v>0</v>
      </c>
      <c r="D419" s="80">
        <v>44</v>
      </c>
      <c r="E419" s="80">
        <v>41</v>
      </c>
      <c r="F419" s="80">
        <v>0</v>
      </c>
      <c r="G419" s="80">
        <v>0</v>
      </c>
      <c r="H419" s="80">
        <v>4.4000000000000004</v>
      </c>
      <c r="I419" s="80">
        <v>2</v>
      </c>
      <c r="J419" s="80">
        <v>1.41</v>
      </c>
      <c r="K419" s="80">
        <v>22</v>
      </c>
      <c r="L419" s="80">
        <v>45</v>
      </c>
      <c r="M419" s="80">
        <v>18</v>
      </c>
      <c r="N419" s="80">
        <v>9</v>
      </c>
      <c r="O419" s="80">
        <v>35</v>
      </c>
      <c r="P419" s="80">
        <v>3</v>
      </c>
      <c r="Q419" s="80">
        <v>3</v>
      </c>
    </row>
    <row r="420" spans="1:17" ht="15" thickBot="1" x14ac:dyDescent="0.35">
      <c r="A420" s="11">
        <v>454</v>
      </c>
      <c r="B420" s="47" t="s">
        <v>2059</v>
      </c>
      <c r="C420" s="46">
        <f>'DRAFT LIST'!F456</f>
        <v>0</v>
      </c>
      <c r="D420" s="79">
        <v>27</v>
      </c>
      <c r="E420" s="79">
        <v>27</v>
      </c>
      <c r="F420" s="79">
        <v>0</v>
      </c>
      <c r="G420" s="79">
        <v>0</v>
      </c>
      <c r="H420" s="79">
        <v>4.4000000000000004</v>
      </c>
      <c r="I420" s="79">
        <v>0</v>
      </c>
      <c r="J420" s="79">
        <v>1.45</v>
      </c>
      <c r="K420" s="79">
        <v>13</v>
      </c>
      <c r="L420" s="79">
        <v>25</v>
      </c>
      <c r="M420" s="79">
        <v>14</v>
      </c>
      <c r="N420" s="79">
        <v>7</v>
      </c>
      <c r="O420" s="79">
        <v>21</v>
      </c>
      <c r="P420" s="79">
        <v>2</v>
      </c>
      <c r="Q420" s="79">
        <v>2</v>
      </c>
    </row>
    <row r="421" spans="1:17" ht="15" thickBot="1" x14ac:dyDescent="0.35">
      <c r="A421" s="11">
        <v>475</v>
      </c>
      <c r="B421" s="46" t="s">
        <v>2077</v>
      </c>
      <c r="C421" s="46">
        <f>'DRAFT LIST'!F477</f>
        <v>0</v>
      </c>
      <c r="D421" s="80">
        <v>31</v>
      </c>
      <c r="E421" s="80">
        <v>22</v>
      </c>
      <c r="F421" s="80">
        <v>0</v>
      </c>
      <c r="G421" s="80">
        <v>0</v>
      </c>
      <c r="H421" s="80">
        <v>4.4000000000000004</v>
      </c>
      <c r="I421" s="80">
        <v>2</v>
      </c>
      <c r="J421" s="80">
        <v>1.44</v>
      </c>
      <c r="K421" s="80">
        <v>15</v>
      </c>
      <c r="L421" s="80">
        <v>31</v>
      </c>
      <c r="M421" s="80">
        <v>13</v>
      </c>
      <c r="N421" s="80">
        <v>3</v>
      </c>
      <c r="O421" s="80">
        <v>30</v>
      </c>
      <c r="P421" s="80">
        <v>2</v>
      </c>
      <c r="Q421" s="80">
        <v>2</v>
      </c>
    </row>
    <row r="422" spans="1:17" ht="15" thickBot="1" x14ac:dyDescent="0.35">
      <c r="A422" s="11">
        <v>531</v>
      </c>
      <c r="B422" s="46" t="s">
        <v>2130</v>
      </c>
      <c r="C422" s="46">
        <f>'DRAFT LIST'!F533</f>
        <v>0</v>
      </c>
      <c r="D422" s="80">
        <v>21</v>
      </c>
      <c r="E422" s="80">
        <v>18</v>
      </c>
      <c r="F422" s="80">
        <v>0</v>
      </c>
      <c r="G422" s="80">
        <v>0</v>
      </c>
      <c r="H422" s="80">
        <v>4.4000000000000004</v>
      </c>
      <c r="I422" s="80">
        <v>2</v>
      </c>
      <c r="J422" s="80">
        <v>1.44</v>
      </c>
      <c r="K422" s="80">
        <v>10</v>
      </c>
      <c r="L422" s="80">
        <v>20</v>
      </c>
      <c r="M422" s="80">
        <v>10</v>
      </c>
      <c r="N422" s="80">
        <v>2</v>
      </c>
      <c r="O422" s="80">
        <v>22</v>
      </c>
      <c r="P422" s="80">
        <v>1</v>
      </c>
      <c r="Q422" s="80">
        <v>1</v>
      </c>
    </row>
    <row r="423" spans="1:17" ht="15" thickBot="1" x14ac:dyDescent="0.35">
      <c r="A423" s="11">
        <v>653</v>
      </c>
      <c r="B423" s="46" t="s">
        <v>2199</v>
      </c>
      <c r="C423" s="46">
        <f>'DRAFT LIST'!F655</f>
        <v>0</v>
      </c>
      <c r="D423" s="80">
        <v>31</v>
      </c>
      <c r="E423" s="80">
        <v>21</v>
      </c>
      <c r="F423" s="80">
        <v>0</v>
      </c>
      <c r="G423" s="80">
        <v>0</v>
      </c>
      <c r="H423" s="80">
        <v>4.4000000000000004</v>
      </c>
      <c r="I423" s="80">
        <v>1</v>
      </c>
      <c r="J423" s="80">
        <v>1.48</v>
      </c>
      <c r="K423" s="80">
        <v>15</v>
      </c>
      <c r="L423" s="80">
        <v>32</v>
      </c>
      <c r="M423" s="80">
        <v>14</v>
      </c>
      <c r="N423" s="80">
        <v>7</v>
      </c>
      <c r="O423" s="80">
        <v>33</v>
      </c>
      <c r="P423" s="80">
        <v>1</v>
      </c>
      <c r="Q423" s="80">
        <v>2</v>
      </c>
    </row>
    <row r="424" spans="1:17" ht="15" thickBot="1" x14ac:dyDescent="0.35">
      <c r="A424" s="11">
        <v>139</v>
      </c>
      <c r="B424" s="46" t="s">
        <v>1487</v>
      </c>
      <c r="C424" s="46" t="str">
        <f>'DRAFT LIST'!F141</f>
        <v>Marcus Stroman (TOR - SP) </v>
      </c>
      <c r="D424" s="80">
        <v>149</v>
      </c>
      <c r="E424" s="80">
        <v>116</v>
      </c>
      <c r="F424" s="80">
        <v>0</v>
      </c>
      <c r="G424" s="80">
        <v>0</v>
      </c>
      <c r="H424" s="80">
        <v>4.41</v>
      </c>
      <c r="I424" s="80">
        <v>0</v>
      </c>
      <c r="J424" s="80">
        <v>1.38</v>
      </c>
      <c r="K424" s="80">
        <v>73</v>
      </c>
      <c r="L424" s="80">
        <v>157</v>
      </c>
      <c r="M424" s="80">
        <v>49</v>
      </c>
      <c r="N424" s="80">
        <v>15</v>
      </c>
      <c r="O424" s="80">
        <v>26</v>
      </c>
      <c r="P424" s="80">
        <v>7</v>
      </c>
      <c r="Q424" s="80">
        <v>10</v>
      </c>
    </row>
    <row r="425" spans="1:17" ht="15" thickBot="1" x14ac:dyDescent="0.35">
      <c r="A425" s="11">
        <v>220</v>
      </c>
      <c r="B425" s="47" t="s">
        <v>1890</v>
      </c>
      <c r="C425" s="46">
        <f>'DRAFT LIST'!F222</f>
        <v>0</v>
      </c>
      <c r="D425" s="79">
        <v>31</v>
      </c>
      <c r="E425" s="79">
        <v>35</v>
      </c>
      <c r="F425" s="79">
        <v>0</v>
      </c>
      <c r="G425" s="79">
        <v>0</v>
      </c>
      <c r="H425" s="79">
        <v>4.41</v>
      </c>
      <c r="I425" s="79">
        <v>1</v>
      </c>
      <c r="J425" s="79">
        <v>1.41</v>
      </c>
      <c r="K425" s="79">
        <v>15</v>
      </c>
      <c r="L425" s="79">
        <v>28</v>
      </c>
      <c r="M425" s="79">
        <v>15</v>
      </c>
      <c r="N425" s="79">
        <v>8</v>
      </c>
      <c r="O425" s="79">
        <v>31</v>
      </c>
      <c r="P425" s="79">
        <v>2</v>
      </c>
      <c r="Q425" s="79">
        <v>2</v>
      </c>
    </row>
    <row r="426" spans="1:17" ht="15" thickBot="1" x14ac:dyDescent="0.35">
      <c r="A426" s="11">
        <v>399</v>
      </c>
      <c r="B426" s="46" t="s">
        <v>1588</v>
      </c>
      <c r="C426" s="46">
        <f>'DRAFT LIST'!F401</f>
        <v>0</v>
      </c>
      <c r="D426" s="80">
        <v>39</v>
      </c>
      <c r="E426" s="80">
        <v>28</v>
      </c>
      <c r="F426" s="80">
        <v>0</v>
      </c>
      <c r="G426" s="80">
        <v>0</v>
      </c>
      <c r="H426" s="80">
        <v>4.41</v>
      </c>
      <c r="I426" s="80">
        <v>0</v>
      </c>
      <c r="J426" s="80">
        <v>1.31</v>
      </c>
      <c r="K426" s="80">
        <v>19</v>
      </c>
      <c r="L426" s="80">
        <v>42</v>
      </c>
      <c r="M426" s="80">
        <v>9</v>
      </c>
      <c r="N426" s="80">
        <v>13</v>
      </c>
      <c r="O426" s="80">
        <v>10</v>
      </c>
      <c r="P426" s="80">
        <v>2</v>
      </c>
      <c r="Q426" s="80">
        <v>2</v>
      </c>
    </row>
    <row r="427" spans="1:17" ht="15" thickBot="1" x14ac:dyDescent="0.35">
      <c r="A427" s="11">
        <v>525</v>
      </c>
      <c r="B427" s="46" t="s">
        <v>2124</v>
      </c>
      <c r="C427" s="46">
        <f>'DRAFT LIST'!F527</f>
        <v>0</v>
      </c>
      <c r="D427" s="80">
        <v>20</v>
      </c>
      <c r="E427" s="80">
        <v>19</v>
      </c>
      <c r="F427" s="80">
        <v>0</v>
      </c>
      <c r="G427" s="80">
        <v>0</v>
      </c>
      <c r="H427" s="80">
        <v>4.41</v>
      </c>
      <c r="I427" s="80">
        <v>0</v>
      </c>
      <c r="J427" s="80">
        <v>1.44</v>
      </c>
      <c r="K427" s="80">
        <v>10</v>
      </c>
      <c r="L427" s="80">
        <v>18</v>
      </c>
      <c r="M427" s="80">
        <v>11</v>
      </c>
      <c r="N427" s="80">
        <v>4</v>
      </c>
      <c r="O427" s="80">
        <v>21</v>
      </c>
      <c r="P427" s="80">
        <v>1</v>
      </c>
      <c r="Q427" s="80">
        <v>2</v>
      </c>
    </row>
    <row r="428" spans="1:17" ht="15" thickBot="1" x14ac:dyDescent="0.35">
      <c r="A428" s="11">
        <v>245</v>
      </c>
      <c r="B428" s="46" t="s">
        <v>1534</v>
      </c>
      <c r="C428" s="46">
        <f>'DRAFT LIST'!F247</f>
        <v>0</v>
      </c>
      <c r="D428" s="80">
        <v>65</v>
      </c>
      <c r="E428" s="80">
        <v>51</v>
      </c>
      <c r="F428" s="80">
        <v>0</v>
      </c>
      <c r="G428" s="80">
        <v>0</v>
      </c>
      <c r="H428" s="80">
        <v>4.42</v>
      </c>
      <c r="I428" s="80">
        <v>0</v>
      </c>
      <c r="J428" s="80">
        <v>1.32</v>
      </c>
      <c r="K428" s="80">
        <v>32</v>
      </c>
      <c r="L428" s="80">
        <v>67</v>
      </c>
      <c r="M428" s="80">
        <v>19</v>
      </c>
      <c r="N428" s="80">
        <v>14</v>
      </c>
      <c r="O428" s="80">
        <v>25</v>
      </c>
      <c r="P428" s="80">
        <v>3</v>
      </c>
      <c r="Q428" s="80">
        <v>4</v>
      </c>
    </row>
    <row r="429" spans="1:17" ht="15" thickBot="1" x14ac:dyDescent="0.35">
      <c r="A429" s="11">
        <v>364</v>
      </c>
      <c r="B429" s="47" t="s">
        <v>1576</v>
      </c>
      <c r="C429" s="46">
        <f>'DRAFT LIST'!F366</f>
        <v>0</v>
      </c>
      <c r="D429" s="79">
        <v>54</v>
      </c>
      <c r="E429" s="79">
        <v>51</v>
      </c>
      <c r="F429" s="79">
        <v>0</v>
      </c>
      <c r="G429" s="79">
        <v>0</v>
      </c>
      <c r="H429" s="79">
        <v>4.42</v>
      </c>
      <c r="I429" s="79">
        <v>1</v>
      </c>
      <c r="J429" s="79">
        <v>1.43</v>
      </c>
      <c r="K429" s="79">
        <v>27</v>
      </c>
      <c r="L429" s="79">
        <v>55</v>
      </c>
      <c r="M429" s="79">
        <v>23</v>
      </c>
      <c r="N429" s="79">
        <v>10</v>
      </c>
      <c r="O429" s="79">
        <v>16</v>
      </c>
      <c r="P429" s="79">
        <v>3</v>
      </c>
      <c r="Q429" s="79">
        <v>3</v>
      </c>
    </row>
    <row r="430" spans="1:17" ht="15" thickBot="1" x14ac:dyDescent="0.35">
      <c r="A430" s="11">
        <v>467</v>
      </c>
      <c r="B430" s="46" t="s">
        <v>2071</v>
      </c>
      <c r="C430" s="46">
        <f>'DRAFT LIST'!F469</f>
        <v>0</v>
      </c>
      <c r="D430" s="80">
        <v>31</v>
      </c>
      <c r="E430" s="80">
        <v>28</v>
      </c>
      <c r="F430" s="80">
        <v>0</v>
      </c>
      <c r="G430" s="80">
        <v>0</v>
      </c>
      <c r="H430" s="80">
        <v>4.42</v>
      </c>
      <c r="I430" s="80">
        <v>0</v>
      </c>
      <c r="J430" s="80">
        <v>1.46</v>
      </c>
      <c r="K430" s="80">
        <v>15</v>
      </c>
      <c r="L430" s="80">
        <v>31</v>
      </c>
      <c r="M430" s="80">
        <v>14</v>
      </c>
      <c r="N430" s="80">
        <v>4</v>
      </c>
      <c r="O430" s="80">
        <v>32</v>
      </c>
      <c r="P430" s="80">
        <v>2</v>
      </c>
      <c r="Q430" s="80">
        <v>1</v>
      </c>
    </row>
    <row r="431" spans="1:17" ht="15" thickBot="1" x14ac:dyDescent="0.35">
      <c r="A431" s="11">
        <v>485</v>
      </c>
      <c r="B431" s="46" t="s">
        <v>2087</v>
      </c>
      <c r="C431" s="46">
        <f>'DRAFT LIST'!F487</f>
        <v>0</v>
      </c>
      <c r="D431" s="80">
        <v>22</v>
      </c>
      <c r="E431" s="80">
        <v>24</v>
      </c>
      <c r="F431" s="80">
        <v>0</v>
      </c>
      <c r="G431" s="80">
        <v>0</v>
      </c>
      <c r="H431" s="80">
        <v>4.42</v>
      </c>
      <c r="I431" s="80">
        <v>0</v>
      </c>
      <c r="J431" s="80">
        <v>1.38</v>
      </c>
      <c r="K431" s="80">
        <v>11</v>
      </c>
      <c r="L431" s="80">
        <v>21</v>
      </c>
      <c r="M431" s="80">
        <v>9</v>
      </c>
      <c r="N431" s="80">
        <v>5</v>
      </c>
      <c r="O431" s="80">
        <v>14</v>
      </c>
      <c r="P431" s="80">
        <v>1</v>
      </c>
      <c r="Q431" s="80">
        <v>1</v>
      </c>
    </row>
    <row r="432" spans="1:17" ht="15" thickBot="1" x14ac:dyDescent="0.35">
      <c r="A432" s="11">
        <v>530</v>
      </c>
      <c r="B432" s="47" t="s">
        <v>2129</v>
      </c>
      <c r="C432" s="46">
        <f>'DRAFT LIST'!F532</f>
        <v>0</v>
      </c>
      <c r="D432" s="79">
        <v>25</v>
      </c>
      <c r="E432" s="79">
        <v>24</v>
      </c>
      <c r="F432" s="79">
        <v>0</v>
      </c>
      <c r="G432" s="79">
        <v>0</v>
      </c>
      <c r="H432" s="79">
        <v>4.42</v>
      </c>
      <c r="I432" s="79">
        <v>0</v>
      </c>
      <c r="J432" s="79">
        <v>1.48</v>
      </c>
      <c r="K432" s="79">
        <v>12</v>
      </c>
      <c r="L432" s="79">
        <v>24</v>
      </c>
      <c r="M432" s="79">
        <v>13</v>
      </c>
      <c r="N432" s="79">
        <v>5</v>
      </c>
      <c r="O432" s="79">
        <v>27</v>
      </c>
      <c r="P432" s="79">
        <v>1</v>
      </c>
      <c r="Q432" s="79">
        <v>2</v>
      </c>
    </row>
    <row r="433" spans="1:17" ht="15" thickBot="1" x14ac:dyDescent="0.35">
      <c r="A433" s="11">
        <v>551</v>
      </c>
      <c r="B433" s="46" t="s">
        <v>2143</v>
      </c>
      <c r="C433" s="46">
        <f>'DRAFT LIST'!F553</f>
        <v>0</v>
      </c>
      <c r="D433" s="80">
        <v>23</v>
      </c>
      <c r="E433" s="80">
        <v>17</v>
      </c>
      <c r="F433" s="80">
        <v>0</v>
      </c>
      <c r="G433" s="80">
        <v>0</v>
      </c>
      <c r="H433" s="80">
        <v>4.42</v>
      </c>
      <c r="I433" s="80">
        <v>0</v>
      </c>
      <c r="J433" s="80">
        <v>1.47</v>
      </c>
      <c r="K433" s="80">
        <v>11</v>
      </c>
      <c r="L433" s="80">
        <v>24</v>
      </c>
      <c r="M433" s="80">
        <v>10</v>
      </c>
      <c r="N433" s="80">
        <v>5</v>
      </c>
      <c r="O433" s="80">
        <v>20</v>
      </c>
      <c r="P433" s="80">
        <v>1</v>
      </c>
      <c r="Q433" s="80">
        <v>1</v>
      </c>
    </row>
    <row r="434" spans="1:17" ht="17.399999999999999" thickBot="1" x14ac:dyDescent="0.35">
      <c r="A434" s="11">
        <v>85</v>
      </c>
      <c r="B434" s="46" t="s">
        <v>1436</v>
      </c>
      <c r="C434" s="46">
        <f>'DRAFT LIST'!F87</f>
        <v>0</v>
      </c>
      <c r="D434" s="80">
        <v>57</v>
      </c>
      <c r="E434" s="80">
        <v>43</v>
      </c>
      <c r="F434" s="80">
        <v>0</v>
      </c>
      <c r="G434" s="80">
        <v>0</v>
      </c>
      <c r="H434" s="80">
        <v>4.43</v>
      </c>
      <c r="I434" s="80">
        <v>1</v>
      </c>
      <c r="J434" s="80">
        <v>1.34</v>
      </c>
      <c r="K434" s="80">
        <v>28</v>
      </c>
      <c r="L434" s="80">
        <v>61</v>
      </c>
      <c r="M434" s="80">
        <v>15</v>
      </c>
      <c r="N434" s="80">
        <v>8</v>
      </c>
      <c r="O434" s="80">
        <v>16</v>
      </c>
      <c r="P434" s="80">
        <v>3</v>
      </c>
      <c r="Q434" s="80">
        <v>3</v>
      </c>
    </row>
    <row r="435" spans="1:17" ht="15" thickBot="1" x14ac:dyDescent="0.35">
      <c r="A435" s="11">
        <v>390</v>
      </c>
      <c r="B435" s="47" t="s">
        <v>2008</v>
      </c>
      <c r="C435" s="46">
        <f>'DRAFT LIST'!F392</f>
        <v>0</v>
      </c>
      <c r="D435" s="79">
        <v>30</v>
      </c>
      <c r="E435" s="79">
        <v>31</v>
      </c>
      <c r="F435" s="79">
        <v>0</v>
      </c>
      <c r="G435" s="79">
        <v>0</v>
      </c>
      <c r="H435" s="79">
        <v>4.43</v>
      </c>
      <c r="I435" s="79">
        <v>0</v>
      </c>
      <c r="J435" s="79">
        <v>1.31</v>
      </c>
      <c r="K435" s="79">
        <v>15</v>
      </c>
      <c r="L435" s="79">
        <v>27</v>
      </c>
      <c r="M435" s="79">
        <v>13</v>
      </c>
      <c r="N435" s="79">
        <v>10</v>
      </c>
      <c r="O435" s="79">
        <v>30</v>
      </c>
      <c r="P435" s="79">
        <v>2</v>
      </c>
      <c r="Q435" s="79">
        <v>2</v>
      </c>
    </row>
    <row r="436" spans="1:17" ht="15" thickBot="1" x14ac:dyDescent="0.35">
      <c r="A436" s="11">
        <v>401</v>
      </c>
      <c r="B436" s="46" t="s">
        <v>2015</v>
      </c>
      <c r="C436" s="46">
        <f>'DRAFT LIST'!F403</f>
        <v>0</v>
      </c>
      <c r="D436" s="80">
        <v>48</v>
      </c>
      <c r="E436" s="80">
        <v>34</v>
      </c>
      <c r="F436" s="80">
        <v>0</v>
      </c>
      <c r="G436" s="80">
        <v>0</v>
      </c>
      <c r="H436" s="80">
        <v>4.43</v>
      </c>
      <c r="I436" s="80">
        <v>0</v>
      </c>
      <c r="J436" s="80">
        <v>1.34</v>
      </c>
      <c r="K436" s="80">
        <v>23</v>
      </c>
      <c r="L436" s="80">
        <v>50</v>
      </c>
      <c r="M436" s="80">
        <v>14</v>
      </c>
      <c r="N436" s="80">
        <v>10</v>
      </c>
      <c r="O436" s="80">
        <v>23</v>
      </c>
      <c r="P436" s="80">
        <v>2</v>
      </c>
      <c r="Q436" s="80">
        <v>3</v>
      </c>
    </row>
    <row r="437" spans="1:17" ht="15" thickBot="1" x14ac:dyDescent="0.35">
      <c r="A437" s="11">
        <v>472</v>
      </c>
      <c r="B437" s="47" t="s">
        <v>2075</v>
      </c>
      <c r="C437" s="46">
        <f>'DRAFT LIST'!F474</f>
        <v>0</v>
      </c>
      <c r="D437" s="79">
        <v>33</v>
      </c>
      <c r="E437" s="79">
        <v>31</v>
      </c>
      <c r="F437" s="79">
        <v>0</v>
      </c>
      <c r="G437" s="79">
        <v>0</v>
      </c>
      <c r="H437" s="79">
        <v>4.43</v>
      </c>
      <c r="I437" s="79">
        <v>11</v>
      </c>
      <c r="J437" s="79">
        <v>1.49</v>
      </c>
      <c r="K437" s="79">
        <v>16</v>
      </c>
      <c r="L437" s="79">
        <v>34</v>
      </c>
      <c r="M437" s="79">
        <v>15</v>
      </c>
      <c r="N437" s="79">
        <v>5</v>
      </c>
      <c r="O437" s="79">
        <v>34</v>
      </c>
      <c r="P437" s="79">
        <v>2</v>
      </c>
      <c r="Q437" s="79">
        <v>2</v>
      </c>
    </row>
    <row r="438" spans="1:17" ht="15" thickBot="1" x14ac:dyDescent="0.35">
      <c r="A438" s="11">
        <v>503</v>
      </c>
      <c r="B438" s="46" t="s">
        <v>2103</v>
      </c>
      <c r="C438" s="46">
        <f>'DRAFT LIST'!F505</f>
        <v>0</v>
      </c>
      <c r="D438" s="80">
        <v>16</v>
      </c>
      <c r="E438" s="80">
        <v>16</v>
      </c>
      <c r="F438" s="80">
        <v>0</v>
      </c>
      <c r="G438" s="80">
        <v>0</v>
      </c>
      <c r="H438" s="80">
        <v>4.43</v>
      </c>
      <c r="I438" s="80">
        <v>0</v>
      </c>
      <c r="J438" s="80">
        <v>1.35</v>
      </c>
      <c r="K438" s="80">
        <v>8</v>
      </c>
      <c r="L438" s="80">
        <v>16</v>
      </c>
      <c r="M438" s="80">
        <v>6</v>
      </c>
      <c r="N438" s="80">
        <v>5</v>
      </c>
      <c r="O438" s="80">
        <v>13</v>
      </c>
      <c r="P438" s="80">
        <v>1</v>
      </c>
      <c r="Q438" s="80">
        <v>1</v>
      </c>
    </row>
    <row r="439" spans="1:17" ht="15" thickBot="1" x14ac:dyDescent="0.35">
      <c r="A439" s="11">
        <v>435</v>
      </c>
      <c r="B439" s="46" t="s">
        <v>1598</v>
      </c>
      <c r="C439" s="46">
        <f>'DRAFT LIST'!F437</f>
        <v>0</v>
      </c>
      <c r="D439" s="80">
        <v>43</v>
      </c>
      <c r="E439" s="80">
        <v>41</v>
      </c>
      <c r="F439" s="80">
        <v>0</v>
      </c>
      <c r="G439" s="80">
        <v>0</v>
      </c>
      <c r="H439" s="80">
        <v>4.4400000000000004</v>
      </c>
      <c r="I439" s="80">
        <v>0</v>
      </c>
      <c r="J439" s="80">
        <v>1.44</v>
      </c>
      <c r="K439" s="80">
        <v>21</v>
      </c>
      <c r="L439" s="80">
        <v>42</v>
      </c>
      <c r="M439" s="80">
        <v>20</v>
      </c>
      <c r="N439" s="80">
        <v>9</v>
      </c>
      <c r="O439" s="80">
        <v>11</v>
      </c>
      <c r="P439" s="80">
        <v>2</v>
      </c>
      <c r="Q439" s="80">
        <v>3</v>
      </c>
    </row>
    <row r="440" spans="1:17" ht="15" thickBot="1" x14ac:dyDescent="0.35">
      <c r="A440" s="11">
        <v>668</v>
      </c>
      <c r="B440" s="47" t="s">
        <v>1603</v>
      </c>
      <c r="C440" s="46">
        <f>'DRAFT LIST'!F670</f>
        <v>0</v>
      </c>
      <c r="D440" s="79">
        <v>42</v>
      </c>
      <c r="E440" s="79">
        <v>37</v>
      </c>
      <c r="F440" s="79">
        <v>0</v>
      </c>
      <c r="G440" s="79">
        <v>0</v>
      </c>
      <c r="H440" s="79">
        <v>4.4400000000000004</v>
      </c>
      <c r="I440" s="79">
        <v>1</v>
      </c>
      <c r="J440" s="79">
        <v>1.48</v>
      </c>
      <c r="K440" s="79">
        <v>21</v>
      </c>
      <c r="L440" s="79">
        <v>40</v>
      </c>
      <c r="M440" s="79">
        <v>21</v>
      </c>
      <c r="N440" s="79">
        <v>8</v>
      </c>
      <c r="O440" s="79">
        <v>14</v>
      </c>
      <c r="P440" s="79">
        <v>3</v>
      </c>
      <c r="Q440" s="79">
        <v>3</v>
      </c>
    </row>
    <row r="441" spans="1:17" ht="17.399999999999999" thickBot="1" x14ac:dyDescent="0.35">
      <c r="A441" s="11">
        <v>271</v>
      </c>
      <c r="B441" s="46" t="s">
        <v>1530</v>
      </c>
      <c r="C441" s="46">
        <f>'DRAFT LIST'!F273</f>
        <v>0</v>
      </c>
      <c r="D441" s="80">
        <v>46</v>
      </c>
      <c r="E441" s="80">
        <v>40</v>
      </c>
      <c r="F441" s="80">
        <v>0</v>
      </c>
      <c r="G441" s="80">
        <v>0</v>
      </c>
      <c r="H441" s="80">
        <v>4.45</v>
      </c>
      <c r="I441" s="80">
        <v>0</v>
      </c>
      <c r="J441" s="80">
        <v>1.42</v>
      </c>
      <c r="K441" s="80">
        <v>23</v>
      </c>
      <c r="L441" s="80">
        <v>46</v>
      </c>
      <c r="M441" s="80">
        <v>19</v>
      </c>
      <c r="N441" s="80">
        <v>8</v>
      </c>
      <c r="O441" s="80">
        <v>12</v>
      </c>
      <c r="P441" s="80">
        <v>3</v>
      </c>
      <c r="Q441" s="80">
        <v>3</v>
      </c>
    </row>
    <row r="442" spans="1:17" ht="15" thickBot="1" x14ac:dyDescent="0.35">
      <c r="A442" s="11">
        <v>496</v>
      </c>
      <c r="B442" s="47" t="s">
        <v>2097</v>
      </c>
      <c r="C442" s="46">
        <f>'DRAFT LIST'!F498</f>
        <v>0</v>
      </c>
      <c r="D442" s="79">
        <v>24</v>
      </c>
      <c r="E442" s="79">
        <v>22</v>
      </c>
      <c r="F442" s="79">
        <v>0</v>
      </c>
      <c r="G442" s="79">
        <v>0</v>
      </c>
      <c r="H442" s="79">
        <v>4.45</v>
      </c>
      <c r="I442" s="79">
        <v>0</v>
      </c>
      <c r="J442" s="79">
        <v>1.38</v>
      </c>
      <c r="K442" s="79">
        <v>12</v>
      </c>
      <c r="L442" s="79">
        <v>24</v>
      </c>
      <c r="M442" s="79">
        <v>9</v>
      </c>
      <c r="N442" s="79">
        <v>6</v>
      </c>
      <c r="O442" s="79">
        <v>22</v>
      </c>
      <c r="P442" s="79">
        <v>1</v>
      </c>
      <c r="Q442" s="79">
        <v>1</v>
      </c>
    </row>
    <row r="443" spans="1:17" ht="15" thickBot="1" x14ac:dyDescent="0.35">
      <c r="A443" s="11">
        <v>185</v>
      </c>
      <c r="B443" s="46" t="s">
        <v>1510</v>
      </c>
      <c r="C443" s="46" t="str">
        <f>'DRAFT LIST'!F187</f>
        <v>Aaron Nola (PHI - SP) </v>
      </c>
      <c r="D443" s="80">
        <v>123</v>
      </c>
      <c r="E443" s="80">
        <v>89</v>
      </c>
      <c r="F443" s="80">
        <v>0</v>
      </c>
      <c r="G443" s="80">
        <v>0</v>
      </c>
      <c r="H443" s="80">
        <v>4.46</v>
      </c>
      <c r="I443" s="80">
        <v>0</v>
      </c>
      <c r="J443" s="80">
        <v>1.36</v>
      </c>
      <c r="K443" s="80">
        <v>61</v>
      </c>
      <c r="L443" s="80">
        <v>129</v>
      </c>
      <c r="M443" s="80">
        <v>37</v>
      </c>
      <c r="N443" s="80">
        <v>18</v>
      </c>
      <c r="O443" s="80">
        <v>23</v>
      </c>
      <c r="P443" s="80">
        <v>6</v>
      </c>
      <c r="Q443" s="80">
        <v>8</v>
      </c>
    </row>
    <row r="444" spans="1:17" ht="15" thickBot="1" x14ac:dyDescent="0.35">
      <c r="A444" s="11">
        <v>347</v>
      </c>
      <c r="B444" s="46" t="s">
        <v>1979</v>
      </c>
      <c r="C444" s="46">
        <f>'DRAFT LIST'!F349</f>
        <v>0</v>
      </c>
      <c r="D444" s="80">
        <v>44</v>
      </c>
      <c r="E444" s="80">
        <v>40</v>
      </c>
      <c r="F444" s="80">
        <v>0</v>
      </c>
      <c r="G444" s="80">
        <v>0</v>
      </c>
      <c r="H444" s="80">
        <v>4.46</v>
      </c>
      <c r="I444" s="80">
        <v>2</v>
      </c>
      <c r="J444" s="80">
        <v>1.27</v>
      </c>
      <c r="K444" s="80">
        <v>22</v>
      </c>
      <c r="L444" s="80">
        <v>44</v>
      </c>
      <c r="M444" s="80">
        <v>12</v>
      </c>
      <c r="N444" s="80">
        <v>11</v>
      </c>
      <c r="O444" s="80">
        <v>34</v>
      </c>
      <c r="P444" s="80">
        <v>2</v>
      </c>
      <c r="Q444" s="80">
        <v>3</v>
      </c>
    </row>
    <row r="445" spans="1:17" ht="15" thickBot="1" x14ac:dyDescent="0.35">
      <c r="A445" s="11">
        <v>534</v>
      </c>
      <c r="B445" s="47" t="s">
        <v>2132</v>
      </c>
      <c r="C445" s="46">
        <f>'DRAFT LIST'!F536</f>
        <v>0</v>
      </c>
      <c r="D445" s="79">
        <v>41</v>
      </c>
      <c r="E445" s="79">
        <v>45</v>
      </c>
      <c r="F445" s="79">
        <v>0</v>
      </c>
      <c r="G445" s="79">
        <v>0</v>
      </c>
      <c r="H445" s="79">
        <v>4.46</v>
      </c>
      <c r="I445" s="79">
        <v>1</v>
      </c>
      <c r="J445" s="79">
        <v>1.63</v>
      </c>
      <c r="K445" s="79">
        <v>20</v>
      </c>
      <c r="L445" s="79">
        <v>37</v>
      </c>
      <c r="M445" s="79">
        <v>29</v>
      </c>
      <c r="N445" s="79">
        <v>7</v>
      </c>
      <c r="O445" s="79">
        <v>33</v>
      </c>
      <c r="P445" s="79">
        <v>2</v>
      </c>
      <c r="Q445" s="79">
        <v>2</v>
      </c>
    </row>
    <row r="446" spans="1:17" ht="15" thickBot="1" x14ac:dyDescent="0.35">
      <c r="A446" s="11">
        <v>288</v>
      </c>
      <c r="B446" s="47" t="s">
        <v>1715</v>
      </c>
      <c r="C446" s="46">
        <f>'DRAFT LIST'!F290</f>
        <v>0</v>
      </c>
      <c r="D446" s="79">
        <v>77</v>
      </c>
      <c r="E446" s="79">
        <v>60</v>
      </c>
      <c r="F446" s="79">
        <v>0</v>
      </c>
      <c r="G446" s="79">
        <v>0</v>
      </c>
      <c r="H446" s="79">
        <v>4.47</v>
      </c>
      <c r="I446" s="79">
        <v>1</v>
      </c>
      <c r="J446" s="79">
        <v>1.34</v>
      </c>
      <c r="K446" s="79">
        <v>38</v>
      </c>
      <c r="L446" s="79">
        <v>79</v>
      </c>
      <c r="M446" s="79">
        <v>23</v>
      </c>
      <c r="N446" s="79">
        <v>19</v>
      </c>
      <c r="O446" s="79">
        <v>18</v>
      </c>
      <c r="P446" s="79">
        <v>5</v>
      </c>
      <c r="Q446" s="79">
        <v>5</v>
      </c>
    </row>
    <row r="447" spans="1:17" ht="15" thickBot="1" x14ac:dyDescent="0.35">
      <c r="A447" s="11">
        <v>470</v>
      </c>
      <c r="B447" s="47" t="s">
        <v>2074</v>
      </c>
      <c r="C447" s="46">
        <f>'DRAFT LIST'!F472</f>
        <v>0</v>
      </c>
      <c r="D447" s="79">
        <v>46</v>
      </c>
      <c r="E447" s="79">
        <v>22</v>
      </c>
      <c r="F447" s="79">
        <v>0</v>
      </c>
      <c r="G447" s="79">
        <v>0</v>
      </c>
      <c r="H447" s="79">
        <v>4.47</v>
      </c>
      <c r="I447" s="79">
        <v>2</v>
      </c>
      <c r="J447" s="79">
        <v>1.37</v>
      </c>
      <c r="K447" s="79">
        <v>23</v>
      </c>
      <c r="L447" s="79">
        <v>54</v>
      </c>
      <c r="M447" s="79">
        <v>9</v>
      </c>
      <c r="N447" s="79">
        <v>8</v>
      </c>
      <c r="O447" s="79">
        <v>27</v>
      </c>
      <c r="P447" s="79">
        <v>2</v>
      </c>
      <c r="Q447" s="79">
        <v>2</v>
      </c>
    </row>
    <row r="448" spans="1:17" ht="15" thickBot="1" x14ac:dyDescent="0.35">
      <c r="A448" s="11">
        <v>487</v>
      </c>
      <c r="B448" s="46" t="s">
        <v>2089</v>
      </c>
      <c r="C448" s="46">
        <f>'DRAFT LIST'!F489</f>
        <v>0</v>
      </c>
      <c r="D448" s="80">
        <v>25</v>
      </c>
      <c r="E448" s="80">
        <v>21</v>
      </c>
      <c r="F448" s="80">
        <v>0</v>
      </c>
      <c r="G448" s="80">
        <v>0</v>
      </c>
      <c r="H448" s="80">
        <v>4.47</v>
      </c>
      <c r="I448" s="80">
        <v>0</v>
      </c>
      <c r="J448" s="80">
        <v>1.34</v>
      </c>
      <c r="K448" s="80">
        <v>12</v>
      </c>
      <c r="L448" s="80">
        <v>26</v>
      </c>
      <c r="M448" s="80">
        <v>7</v>
      </c>
      <c r="N448" s="80">
        <v>7</v>
      </c>
      <c r="O448" s="80">
        <v>23</v>
      </c>
      <c r="P448" s="80">
        <v>1</v>
      </c>
      <c r="Q448" s="80">
        <v>1</v>
      </c>
    </row>
    <row r="449" spans="1:17" ht="15" thickBot="1" x14ac:dyDescent="0.35">
      <c r="A449" s="11">
        <v>333</v>
      </c>
      <c r="B449" s="46" t="s">
        <v>1566</v>
      </c>
      <c r="C449" s="46">
        <f>'DRAFT LIST'!F335</f>
        <v>0</v>
      </c>
      <c r="D449" s="80">
        <v>68</v>
      </c>
      <c r="E449" s="80">
        <v>44</v>
      </c>
      <c r="F449" s="80">
        <v>0</v>
      </c>
      <c r="G449" s="80">
        <v>0</v>
      </c>
      <c r="H449" s="80">
        <v>4.4800000000000004</v>
      </c>
      <c r="I449" s="80">
        <v>3</v>
      </c>
      <c r="J449" s="80">
        <v>1.32</v>
      </c>
      <c r="K449" s="80">
        <v>34</v>
      </c>
      <c r="L449" s="80">
        <v>77</v>
      </c>
      <c r="M449" s="80">
        <v>13</v>
      </c>
      <c r="N449" s="80">
        <v>14</v>
      </c>
      <c r="O449" s="80">
        <v>36</v>
      </c>
      <c r="P449" s="80">
        <v>3</v>
      </c>
      <c r="Q449" s="80">
        <v>3</v>
      </c>
    </row>
    <row r="450" spans="1:17" ht="15" thickBot="1" x14ac:dyDescent="0.35">
      <c r="A450" s="11">
        <v>489</v>
      </c>
      <c r="B450" s="46" t="s">
        <v>2091</v>
      </c>
      <c r="C450" s="46">
        <f>'DRAFT LIST'!F491</f>
        <v>0</v>
      </c>
      <c r="D450" s="80">
        <v>33</v>
      </c>
      <c r="E450" s="80">
        <v>29</v>
      </c>
      <c r="F450" s="80">
        <v>0</v>
      </c>
      <c r="G450" s="80">
        <v>0</v>
      </c>
      <c r="H450" s="80">
        <v>4.4800000000000004</v>
      </c>
      <c r="I450" s="80">
        <v>2</v>
      </c>
      <c r="J450" s="80">
        <v>1.5</v>
      </c>
      <c r="K450" s="80">
        <v>17</v>
      </c>
      <c r="L450" s="80">
        <v>33</v>
      </c>
      <c r="M450" s="80">
        <v>17</v>
      </c>
      <c r="N450" s="80">
        <v>5</v>
      </c>
      <c r="O450" s="80">
        <v>30</v>
      </c>
      <c r="P450" s="80">
        <v>2</v>
      </c>
      <c r="Q450" s="80">
        <v>2</v>
      </c>
    </row>
    <row r="451" spans="1:17" ht="15" thickBot="1" x14ac:dyDescent="0.35">
      <c r="A451" s="11">
        <v>497</v>
      </c>
      <c r="B451" s="46" t="s">
        <v>2098</v>
      </c>
      <c r="C451" s="46">
        <f>'DRAFT LIST'!F499</f>
        <v>0</v>
      </c>
      <c r="D451" s="80">
        <v>33</v>
      </c>
      <c r="E451" s="80">
        <v>26</v>
      </c>
      <c r="F451" s="80">
        <v>0</v>
      </c>
      <c r="G451" s="80">
        <v>0</v>
      </c>
      <c r="H451" s="80">
        <v>4.4800000000000004</v>
      </c>
      <c r="I451" s="80">
        <v>1</v>
      </c>
      <c r="J451" s="80">
        <v>1.49</v>
      </c>
      <c r="K451" s="80">
        <v>16</v>
      </c>
      <c r="L451" s="80">
        <v>35</v>
      </c>
      <c r="M451" s="80">
        <v>13</v>
      </c>
      <c r="N451" s="80">
        <v>5</v>
      </c>
      <c r="O451" s="80">
        <v>32</v>
      </c>
      <c r="P451" s="80">
        <v>2</v>
      </c>
      <c r="Q451" s="80">
        <v>2</v>
      </c>
    </row>
    <row r="452" spans="1:17" ht="15" thickBot="1" x14ac:dyDescent="0.35">
      <c r="A452" s="11">
        <v>500</v>
      </c>
      <c r="B452" s="47" t="s">
        <v>2101</v>
      </c>
      <c r="C452" s="46">
        <f>'DRAFT LIST'!F502</f>
        <v>0</v>
      </c>
      <c r="D452" s="79">
        <v>25</v>
      </c>
      <c r="E452" s="79">
        <v>17</v>
      </c>
      <c r="F452" s="79">
        <v>0</v>
      </c>
      <c r="G452" s="79">
        <v>0</v>
      </c>
      <c r="H452" s="79">
        <v>4.4800000000000004</v>
      </c>
      <c r="I452" s="79">
        <v>0</v>
      </c>
      <c r="J452" s="79">
        <v>1.32</v>
      </c>
      <c r="K452" s="79">
        <v>12</v>
      </c>
      <c r="L452" s="79">
        <v>28</v>
      </c>
      <c r="M452" s="79">
        <v>4</v>
      </c>
      <c r="N452" s="79">
        <v>8</v>
      </c>
      <c r="O452" s="79">
        <v>25</v>
      </c>
      <c r="P452" s="79">
        <v>1</v>
      </c>
      <c r="Q452" s="79">
        <v>2</v>
      </c>
    </row>
    <row r="453" spans="1:17" ht="15" thickBot="1" x14ac:dyDescent="0.35">
      <c r="A453" s="11">
        <v>153</v>
      </c>
      <c r="B453" s="46" t="s">
        <v>1474</v>
      </c>
      <c r="C453" s="46">
        <f>'DRAFT LIST'!F155</f>
        <v>0</v>
      </c>
      <c r="D453" s="80">
        <v>100</v>
      </c>
      <c r="E453" s="80">
        <v>92</v>
      </c>
      <c r="F453" s="80">
        <v>0</v>
      </c>
      <c r="G453" s="80">
        <v>0</v>
      </c>
      <c r="H453" s="80">
        <v>4.49</v>
      </c>
      <c r="I453" s="80">
        <v>1</v>
      </c>
      <c r="J453" s="80">
        <v>1.35</v>
      </c>
      <c r="K453" s="80">
        <v>50</v>
      </c>
      <c r="L453" s="80">
        <v>103</v>
      </c>
      <c r="M453" s="80">
        <v>33</v>
      </c>
      <c r="N453" s="80">
        <v>14</v>
      </c>
      <c r="O453" s="80">
        <v>34</v>
      </c>
      <c r="P453" s="80">
        <v>6</v>
      </c>
      <c r="Q453" s="80">
        <v>6</v>
      </c>
    </row>
    <row r="454" spans="1:17" ht="15" thickBot="1" x14ac:dyDescent="0.35">
      <c r="A454" s="11">
        <v>359</v>
      </c>
      <c r="B454" s="46" t="s">
        <v>1986</v>
      </c>
      <c r="C454" s="46">
        <f>'DRAFT LIST'!F361</f>
        <v>0</v>
      </c>
      <c r="D454" s="80">
        <v>43</v>
      </c>
      <c r="E454" s="80">
        <v>47</v>
      </c>
      <c r="F454" s="80">
        <v>0</v>
      </c>
      <c r="G454" s="80">
        <v>0</v>
      </c>
      <c r="H454" s="80">
        <v>4.49</v>
      </c>
      <c r="I454" s="80">
        <v>1</v>
      </c>
      <c r="J454" s="80">
        <v>1.33</v>
      </c>
      <c r="K454" s="80">
        <v>21</v>
      </c>
      <c r="L454" s="80">
        <v>40</v>
      </c>
      <c r="M454" s="80">
        <v>17</v>
      </c>
      <c r="N454" s="80">
        <v>6</v>
      </c>
      <c r="O454" s="80">
        <v>36</v>
      </c>
      <c r="P454" s="80">
        <v>2</v>
      </c>
      <c r="Q454" s="80">
        <v>2</v>
      </c>
    </row>
    <row r="455" spans="1:17" ht="17.399999999999999" thickBot="1" x14ac:dyDescent="0.35">
      <c r="A455" s="11">
        <v>397</v>
      </c>
      <c r="B455" s="46" t="s">
        <v>1723</v>
      </c>
      <c r="C455" s="46">
        <f>'DRAFT LIST'!F399</f>
        <v>0</v>
      </c>
      <c r="D455" s="80">
        <v>41</v>
      </c>
      <c r="E455" s="80">
        <v>34</v>
      </c>
      <c r="F455" s="80">
        <v>0</v>
      </c>
      <c r="G455" s="80">
        <v>0</v>
      </c>
      <c r="H455" s="80">
        <v>4.49</v>
      </c>
      <c r="I455" s="80">
        <v>2</v>
      </c>
      <c r="J455" s="80">
        <v>1.33</v>
      </c>
      <c r="K455" s="80">
        <v>20</v>
      </c>
      <c r="L455" s="80">
        <v>43</v>
      </c>
      <c r="M455" s="80">
        <v>11</v>
      </c>
      <c r="N455" s="80">
        <v>8</v>
      </c>
      <c r="O455" s="80">
        <v>24</v>
      </c>
      <c r="P455" s="80">
        <v>2</v>
      </c>
      <c r="Q455" s="80">
        <v>2</v>
      </c>
    </row>
    <row r="456" spans="1:17" ht="15" thickBot="1" x14ac:dyDescent="0.35">
      <c r="A456" s="11">
        <v>334</v>
      </c>
      <c r="B456" s="47" t="s">
        <v>1967</v>
      </c>
      <c r="C456" s="46">
        <f>'DRAFT LIST'!F336</f>
        <v>0</v>
      </c>
      <c r="D456" s="79">
        <v>73</v>
      </c>
      <c r="E456" s="79">
        <v>56</v>
      </c>
      <c r="F456" s="79">
        <v>0</v>
      </c>
      <c r="G456" s="79">
        <v>0</v>
      </c>
      <c r="H456" s="79">
        <v>4.5</v>
      </c>
      <c r="I456" s="79">
        <v>8</v>
      </c>
      <c r="J456" s="79">
        <v>1.41</v>
      </c>
      <c r="K456" s="79">
        <v>37</v>
      </c>
      <c r="L456" s="79">
        <v>79</v>
      </c>
      <c r="M456" s="79">
        <v>25</v>
      </c>
      <c r="N456" s="79">
        <v>14</v>
      </c>
      <c r="O456" s="79">
        <v>41</v>
      </c>
      <c r="P456" s="79">
        <v>4</v>
      </c>
      <c r="Q456" s="79">
        <v>4</v>
      </c>
    </row>
    <row r="457" spans="1:17" ht="15" thickBot="1" x14ac:dyDescent="0.35">
      <c r="A457" s="11">
        <v>548</v>
      </c>
      <c r="B457" s="47" t="s">
        <v>2141</v>
      </c>
      <c r="C457" s="46">
        <f>'DRAFT LIST'!F550</f>
        <v>0</v>
      </c>
      <c r="D457" s="79">
        <v>21</v>
      </c>
      <c r="E457" s="79">
        <v>18</v>
      </c>
      <c r="F457" s="79">
        <v>0</v>
      </c>
      <c r="G457" s="79">
        <v>0</v>
      </c>
      <c r="H457" s="79">
        <v>4.5</v>
      </c>
      <c r="I457" s="79">
        <v>0</v>
      </c>
      <c r="J457" s="79">
        <v>1.47</v>
      </c>
      <c r="K457" s="79">
        <v>10</v>
      </c>
      <c r="L457" s="79">
        <v>20</v>
      </c>
      <c r="M457" s="79">
        <v>10</v>
      </c>
      <c r="N457" s="79">
        <v>5</v>
      </c>
      <c r="O457" s="79">
        <v>20</v>
      </c>
      <c r="P457" s="79">
        <v>1</v>
      </c>
      <c r="Q457" s="79">
        <v>1</v>
      </c>
    </row>
    <row r="458" spans="1:17" ht="15" thickBot="1" x14ac:dyDescent="0.35">
      <c r="A458" s="11">
        <v>563</v>
      </c>
      <c r="B458" s="46" t="s">
        <v>2152</v>
      </c>
      <c r="C458" s="46">
        <f>'DRAFT LIST'!F565</f>
        <v>0</v>
      </c>
      <c r="D458" s="80">
        <v>29</v>
      </c>
      <c r="E458" s="80">
        <v>25</v>
      </c>
      <c r="F458" s="80">
        <v>0</v>
      </c>
      <c r="G458" s="80">
        <v>0</v>
      </c>
      <c r="H458" s="80">
        <v>4.5</v>
      </c>
      <c r="I458" s="80">
        <v>0</v>
      </c>
      <c r="J458" s="80">
        <v>1.52</v>
      </c>
      <c r="K458" s="80">
        <v>14</v>
      </c>
      <c r="L458" s="80">
        <v>28</v>
      </c>
      <c r="M458" s="80">
        <v>16</v>
      </c>
      <c r="N458" s="80">
        <v>6</v>
      </c>
      <c r="O458" s="80">
        <v>26</v>
      </c>
      <c r="P458" s="80">
        <v>1</v>
      </c>
      <c r="Q458" s="80">
        <v>2</v>
      </c>
    </row>
    <row r="459" spans="1:17" ht="17.399999999999999" thickBot="1" x14ac:dyDescent="0.35">
      <c r="A459" s="11">
        <v>448</v>
      </c>
      <c r="B459" s="47" t="s">
        <v>1601</v>
      </c>
      <c r="C459" s="46">
        <f>'DRAFT LIST'!F450</f>
        <v>0</v>
      </c>
      <c r="D459" s="79">
        <v>41</v>
      </c>
      <c r="E459" s="79">
        <v>38</v>
      </c>
      <c r="F459" s="79">
        <v>0</v>
      </c>
      <c r="G459" s="79">
        <v>0</v>
      </c>
      <c r="H459" s="79">
        <v>4.51</v>
      </c>
      <c r="I459" s="79">
        <v>0</v>
      </c>
      <c r="J459" s="79">
        <v>1.43</v>
      </c>
      <c r="K459" s="79">
        <v>20</v>
      </c>
      <c r="L459" s="79">
        <v>40</v>
      </c>
      <c r="M459" s="79">
        <v>18</v>
      </c>
      <c r="N459" s="79">
        <v>9</v>
      </c>
      <c r="O459" s="79">
        <v>11</v>
      </c>
      <c r="P459" s="79">
        <v>2</v>
      </c>
      <c r="Q459" s="79">
        <v>2</v>
      </c>
    </row>
    <row r="460" spans="1:17" ht="15" thickBot="1" x14ac:dyDescent="0.35">
      <c r="A460" s="11">
        <v>512</v>
      </c>
      <c r="B460" s="47" t="s">
        <v>2111</v>
      </c>
      <c r="C460" s="46">
        <f>'DRAFT LIST'!F514</f>
        <v>0</v>
      </c>
      <c r="D460" s="79">
        <v>22</v>
      </c>
      <c r="E460" s="79">
        <v>16</v>
      </c>
      <c r="F460" s="79">
        <v>0</v>
      </c>
      <c r="G460" s="79">
        <v>0</v>
      </c>
      <c r="H460" s="79">
        <v>4.51</v>
      </c>
      <c r="I460" s="79">
        <v>0</v>
      </c>
      <c r="J460" s="79">
        <v>1.34</v>
      </c>
      <c r="K460" s="79">
        <v>11</v>
      </c>
      <c r="L460" s="79">
        <v>23</v>
      </c>
      <c r="M460" s="79">
        <v>6</v>
      </c>
      <c r="N460" s="79">
        <v>6</v>
      </c>
      <c r="O460" s="79">
        <v>21</v>
      </c>
      <c r="P460" s="79">
        <v>1</v>
      </c>
      <c r="Q460" s="79">
        <v>1</v>
      </c>
    </row>
    <row r="461" spans="1:17" ht="15" thickBot="1" x14ac:dyDescent="0.35">
      <c r="A461" s="11">
        <v>129</v>
      </c>
      <c r="B461" s="46" t="s">
        <v>1431</v>
      </c>
      <c r="C461" s="46" t="str">
        <f>'DRAFT LIST'!F131</f>
        <v>A.J. Ramos (MIA - RP) </v>
      </c>
      <c r="D461" s="80">
        <v>109</v>
      </c>
      <c r="E461" s="80">
        <v>88</v>
      </c>
      <c r="F461" s="80">
        <v>0</v>
      </c>
      <c r="G461" s="80">
        <v>0</v>
      </c>
      <c r="H461" s="80">
        <v>4.5199999999999996</v>
      </c>
      <c r="I461" s="80">
        <v>0</v>
      </c>
      <c r="J461" s="80">
        <v>1.31</v>
      </c>
      <c r="K461" s="80">
        <v>55</v>
      </c>
      <c r="L461" s="80">
        <v>109</v>
      </c>
      <c r="M461" s="80">
        <v>34</v>
      </c>
      <c r="N461" s="80">
        <v>20</v>
      </c>
      <c r="O461" s="80">
        <v>21</v>
      </c>
      <c r="P461" s="80">
        <v>6</v>
      </c>
      <c r="Q461" s="80">
        <v>8</v>
      </c>
    </row>
    <row r="462" spans="1:17" ht="15" thickBot="1" x14ac:dyDescent="0.35">
      <c r="A462" s="11">
        <v>350</v>
      </c>
      <c r="B462" s="47" t="s">
        <v>1569</v>
      </c>
      <c r="C462" s="46">
        <f>'DRAFT LIST'!F352</f>
        <v>0</v>
      </c>
      <c r="D462" s="79">
        <v>82</v>
      </c>
      <c r="E462" s="79">
        <v>41</v>
      </c>
      <c r="F462" s="79">
        <v>0</v>
      </c>
      <c r="G462" s="79">
        <v>0</v>
      </c>
      <c r="H462" s="79">
        <v>4.5199999999999996</v>
      </c>
      <c r="I462" s="79">
        <v>0</v>
      </c>
      <c r="J462" s="79">
        <v>1.36</v>
      </c>
      <c r="K462" s="79">
        <v>41</v>
      </c>
      <c r="L462" s="79">
        <v>92</v>
      </c>
      <c r="M462" s="79">
        <v>19</v>
      </c>
      <c r="N462" s="79">
        <v>11</v>
      </c>
      <c r="O462" s="79">
        <v>15</v>
      </c>
      <c r="P462" s="79">
        <v>4</v>
      </c>
      <c r="Q462" s="79">
        <v>5</v>
      </c>
    </row>
    <row r="463" spans="1:17" ht="15" thickBot="1" x14ac:dyDescent="0.35">
      <c r="A463" s="11">
        <v>544</v>
      </c>
      <c r="B463" s="47" t="s">
        <v>2138</v>
      </c>
      <c r="C463" s="46">
        <f>'DRAFT LIST'!F546</f>
        <v>0</v>
      </c>
      <c r="D463" s="79">
        <v>21</v>
      </c>
      <c r="E463" s="79">
        <v>14</v>
      </c>
      <c r="F463" s="79">
        <v>0</v>
      </c>
      <c r="G463" s="79">
        <v>0</v>
      </c>
      <c r="H463" s="79">
        <v>4.5199999999999996</v>
      </c>
      <c r="I463" s="79">
        <v>0</v>
      </c>
      <c r="J463" s="79">
        <v>1.4</v>
      </c>
      <c r="K463" s="79">
        <v>11</v>
      </c>
      <c r="L463" s="79">
        <v>23</v>
      </c>
      <c r="M463" s="79">
        <v>7</v>
      </c>
      <c r="N463" s="79">
        <v>4</v>
      </c>
      <c r="O463" s="79">
        <v>24</v>
      </c>
      <c r="P463" s="79">
        <v>1</v>
      </c>
      <c r="Q463" s="79">
        <v>1</v>
      </c>
    </row>
    <row r="464" spans="1:17" ht="15" thickBot="1" x14ac:dyDescent="0.35">
      <c r="A464" s="11">
        <v>557</v>
      </c>
      <c r="B464" s="46" t="s">
        <v>2146</v>
      </c>
      <c r="C464" s="46">
        <f>'DRAFT LIST'!F559</f>
        <v>0</v>
      </c>
      <c r="D464" s="80">
        <v>29</v>
      </c>
      <c r="E464" s="80">
        <v>28</v>
      </c>
      <c r="F464" s="80">
        <v>0</v>
      </c>
      <c r="G464" s="80">
        <v>0</v>
      </c>
      <c r="H464" s="80">
        <v>4.5199999999999996</v>
      </c>
      <c r="I464" s="80">
        <v>1</v>
      </c>
      <c r="J464" s="80">
        <v>1.53</v>
      </c>
      <c r="K464" s="80">
        <v>14</v>
      </c>
      <c r="L464" s="80">
        <v>28</v>
      </c>
      <c r="M464" s="80">
        <v>16</v>
      </c>
      <c r="N464" s="80">
        <v>6</v>
      </c>
      <c r="O464" s="80">
        <v>26</v>
      </c>
      <c r="P464" s="80">
        <v>1</v>
      </c>
      <c r="Q464" s="80">
        <v>1</v>
      </c>
    </row>
    <row r="465" spans="1:17" ht="15" thickBot="1" x14ac:dyDescent="0.35">
      <c r="A465" s="11">
        <v>375</v>
      </c>
      <c r="B465" s="46" t="s">
        <v>1581</v>
      </c>
      <c r="C465" s="46">
        <f>'DRAFT LIST'!F377</f>
        <v>0</v>
      </c>
      <c r="D465" s="80">
        <v>69</v>
      </c>
      <c r="E465" s="80">
        <v>53</v>
      </c>
      <c r="F465" s="80">
        <v>0</v>
      </c>
      <c r="G465" s="80">
        <v>0</v>
      </c>
      <c r="H465" s="80">
        <v>4.53</v>
      </c>
      <c r="I465" s="80">
        <v>1</v>
      </c>
      <c r="J465" s="80">
        <v>1.45</v>
      </c>
      <c r="K465" s="80">
        <v>35</v>
      </c>
      <c r="L465" s="80">
        <v>72</v>
      </c>
      <c r="M465" s="80">
        <v>29</v>
      </c>
      <c r="N465" s="80">
        <v>14</v>
      </c>
      <c r="O465" s="80">
        <v>18</v>
      </c>
      <c r="P465" s="80">
        <v>4</v>
      </c>
      <c r="Q465" s="80">
        <v>5</v>
      </c>
    </row>
    <row r="466" spans="1:17" ht="15" thickBot="1" x14ac:dyDescent="0.35">
      <c r="A466" s="11">
        <v>456</v>
      </c>
      <c r="B466" s="47" t="s">
        <v>2061</v>
      </c>
      <c r="C466" s="46">
        <f>'DRAFT LIST'!F458</f>
        <v>0</v>
      </c>
      <c r="D466" s="79">
        <v>42</v>
      </c>
      <c r="E466" s="79">
        <v>28</v>
      </c>
      <c r="F466" s="79">
        <v>0</v>
      </c>
      <c r="G466" s="79">
        <v>0</v>
      </c>
      <c r="H466" s="79">
        <v>4.53</v>
      </c>
      <c r="I466" s="79">
        <v>0</v>
      </c>
      <c r="J466" s="79">
        <v>1.38</v>
      </c>
      <c r="K466" s="79">
        <v>21</v>
      </c>
      <c r="L466" s="79">
        <v>43</v>
      </c>
      <c r="M466" s="79">
        <v>15</v>
      </c>
      <c r="N466" s="79">
        <v>7</v>
      </c>
      <c r="O466" s="79">
        <v>14</v>
      </c>
      <c r="P466" s="79">
        <v>2</v>
      </c>
      <c r="Q466" s="79">
        <v>3</v>
      </c>
    </row>
    <row r="467" spans="1:17" ht="15" thickBot="1" x14ac:dyDescent="0.35">
      <c r="A467" s="11">
        <v>569</v>
      </c>
      <c r="B467" s="46" t="s">
        <v>2156</v>
      </c>
      <c r="C467" s="46">
        <f>'DRAFT LIST'!F571</f>
        <v>0</v>
      </c>
      <c r="D467" s="80">
        <v>23</v>
      </c>
      <c r="E467" s="80">
        <v>19</v>
      </c>
      <c r="F467" s="80">
        <v>0</v>
      </c>
      <c r="G467" s="80">
        <v>0</v>
      </c>
      <c r="H467" s="80">
        <v>4.53</v>
      </c>
      <c r="I467" s="80">
        <v>0</v>
      </c>
      <c r="J467" s="80">
        <v>1.53</v>
      </c>
      <c r="K467" s="80">
        <v>11</v>
      </c>
      <c r="L467" s="80">
        <v>21</v>
      </c>
      <c r="M467" s="80">
        <v>13</v>
      </c>
      <c r="N467" s="80">
        <v>5</v>
      </c>
      <c r="O467" s="80">
        <v>20</v>
      </c>
      <c r="P467" s="80">
        <v>1</v>
      </c>
      <c r="Q467" s="80">
        <v>1</v>
      </c>
    </row>
    <row r="468" spans="1:17" ht="15" thickBot="1" x14ac:dyDescent="0.35">
      <c r="A468" s="11">
        <v>252</v>
      </c>
      <c r="B468" s="47" t="s">
        <v>1549</v>
      </c>
      <c r="C468" s="46">
        <f>'DRAFT LIST'!F254</f>
        <v>0</v>
      </c>
      <c r="D468" s="79">
        <v>49</v>
      </c>
      <c r="E468" s="79">
        <v>43</v>
      </c>
      <c r="F468" s="79">
        <v>0</v>
      </c>
      <c r="G468" s="79">
        <v>1</v>
      </c>
      <c r="H468" s="79">
        <v>4.54</v>
      </c>
      <c r="I468" s="79">
        <v>2</v>
      </c>
      <c r="J468" s="79">
        <v>1.41</v>
      </c>
      <c r="K468" s="79">
        <v>25</v>
      </c>
      <c r="L468" s="79">
        <v>50</v>
      </c>
      <c r="M468" s="79">
        <v>19</v>
      </c>
      <c r="N468" s="79">
        <v>6</v>
      </c>
      <c r="O468" s="79">
        <v>36</v>
      </c>
      <c r="P468" s="79">
        <v>2</v>
      </c>
      <c r="Q468" s="79">
        <v>3</v>
      </c>
    </row>
    <row r="469" spans="1:17" ht="15" thickBot="1" x14ac:dyDescent="0.35">
      <c r="A469" s="11">
        <v>473</v>
      </c>
      <c r="B469" s="46" t="s">
        <v>2076</v>
      </c>
      <c r="C469" s="46">
        <f>'DRAFT LIST'!F475</f>
        <v>0</v>
      </c>
      <c r="D469" s="80">
        <v>29</v>
      </c>
      <c r="E469" s="80">
        <v>24</v>
      </c>
      <c r="F469" s="80">
        <v>0</v>
      </c>
      <c r="G469" s="80">
        <v>0</v>
      </c>
      <c r="H469" s="80">
        <v>4.54</v>
      </c>
      <c r="I469" s="80">
        <v>0</v>
      </c>
      <c r="J469" s="80">
        <v>1.43</v>
      </c>
      <c r="K469" s="80">
        <v>14</v>
      </c>
      <c r="L469" s="80">
        <v>28</v>
      </c>
      <c r="M469" s="80">
        <v>12</v>
      </c>
      <c r="N469" s="80">
        <v>5</v>
      </c>
      <c r="O469" s="80">
        <v>26</v>
      </c>
      <c r="P469" s="80">
        <v>2</v>
      </c>
      <c r="Q469" s="80">
        <v>2</v>
      </c>
    </row>
    <row r="470" spans="1:17" ht="15" thickBot="1" x14ac:dyDescent="0.35">
      <c r="A470" s="11">
        <v>504</v>
      </c>
      <c r="B470" s="47" t="s">
        <v>2104</v>
      </c>
      <c r="C470" s="46">
        <f>'DRAFT LIST'!F506</f>
        <v>0</v>
      </c>
      <c r="D470" s="79">
        <v>27</v>
      </c>
      <c r="E470" s="79">
        <v>20</v>
      </c>
      <c r="F470" s="79">
        <v>0</v>
      </c>
      <c r="G470" s="79">
        <v>0</v>
      </c>
      <c r="H470" s="79">
        <v>4.54</v>
      </c>
      <c r="I470" s="79">
        <v>1</v>
      </c>
      <c r="J470" s="79">
        <v>1.35</v>
      </c>
      <c r="K470" s="79">
        <v>14</v>
      </c>
      <c r="L470" s="79">
        <v>27</v>
      </c>
      <c r="M470" s="79">
        <v>9</v>
      </c>
      <c r="N470" s="79">
        <v>5</v>
      </c>
      <c r="O470" s="79">
        <v>25</v>
      </c>
      <c r="P470" s="79">
        <v>1</v>
      </c>
      <c r="Q470" s="79">
        <v>1</v>
      </c>
    </row>
    <row r="471" spans="1:17" ht="15" thickBot="1" x14ac:dyDescent="0.35">
      <c r="A471" s="11">
        <v>421</v>
      </c>
      <c r="B471" s="46" t="s">
        <v>2033</v>
      </c>
      <c r="C471" s="46">
        <f>'DRAFT LIST'!F423</f>
        <v>0</v>
      </c>
      <c r="D471" s="80">
        <v>37</v>
      </c>
      <c r="E471" s="80">
        <v>32</v>
      </c>
      <c r="F471" s="80">
        <v>0</v>
      </c>
      <c r="G471" s="80">
        <v>0</v>
      </c>
      <c r="H471" s="80">
        <v>4.55</v>
      </c>
      <c r="I471" s="80">
        <v>2</v>
      </c>
      <c r="J471" s="80">
        <v>1.35</v>
      </c>
      <c r="K471" s="80">
        <v>19</v>
      </c>
      <c r="L471" s="80">
        <v>39</v>
      </c>
      <c r="M471" s="80">
        <v>12</v>
      </c>
      <c r="N471" s="80">
        <v>9</v>
      </c>
      <c r="O471" s="80">
        <v>36</v>
      </c>
      <c r="P471" s="80">
        <v>2</v>
      </c>
      <c r="Q471" s="80">
        <v>2</v>
      </c>
    </row>
    <row r="472" spans="1:17" ht="15" thickBot="1" x14ac:dyDescent="0.35">
      <c r="A472" s="11">
        <v>542</v>
      </c>
      <c r="B472" s="47" t="s">
        <v>2136</v>
      </c>
      <c r="C472" s="46">
        <f>'DRAFT LIST'!F544</f>
        <v>0</v>
      </c>
      <c r="D472" s="79">
        <v>31</v>
      </c>
      <c r="E472" s="79">
        <v>28</v>
      </c>
      <c r="F472" s="79">
        <v>0</v>
      </c>
      <c r="G472" s="79">
        <v>0</v>
      </c>
      <c r="H472" s="79">
        <v>4.55</v>
      </c>
      <c r="I472" s="79">
        <v>0</v>
      </c>
      <c r="J472" s="79">
        <v>1.47</v>
      </c>
      <c r="K472" s="79">
        <v>16</v>
      </c>
      <c r="L472" s="79">
        <v>32</v>
      </c>
      <c r="M472" s="79">
        <v>14</v>
      </c>
      <c r="N472" s="79">
        <v>8</v>
      </c>
      <c r="O472" s="79">
        <v>26</v>
      </c>
      <c r="P472" s="79">
        <v>1</v>
      </c>
      <c r="Q472" s="79">
        <v>1</v>
      </c>
    </row>
    <row r="473" spans="1:17" ht="15" thickBot="1" x14ac:dyDescent="0.35">
      <c r="A473" s="11">
        <v>162</v>
      </c>
      <c r="B473" s="47" t="s">
        <v>1467</v>
      </c>
      <c r="C473" s="46" t="str">
        <f>'DRAFT LIST'!F164</f>
        <v>Fernando Rodney (ARI - RP) </v>
      </c>
      <c r="D473" s="79">
        <v>92</v>
      </c>
      <c r="E473" s="79">
        <v>64</v>
      </c>
      <c r="F473" s="79">
        <v>0</v>
      </c>
      <c r="G473" s="79">
        <v>0</v>
      </c>
      <c r="H473" s="79">
        <v>4.5599999999999996</v>
      </c>
      <c r="I473" s="79">
        <v>0</v>
      </c>
      <c r="J473" s="79">
        <v>1.43</v>
      </c>
      <c r="K473" s="79">
        <v>47</v>
      </c>
      <c r="L473" s="79">
        <v>99</v>
      </c>
      <c r="M473" s="79">
        <v>33</v>
      </c>
      <c r="N473" s="79">
        <v>10</v>
      </c>
      <c r="O473" s="79">
        <v>17</v>
      </c>
      <c r="P473" s="79">
        <v>5</v>
      </c>
      <c r="Q473" s="79">
        <v>6</v>
      </c>
    </row>
    <row r="474" spans="1:17" ht="15" thickBot="1" x14ac:dyDescent="0.35">
      <c r="A474" s="11">
        <v>357</v>
      </c>
      <c r="B474" s="46" t="s">
        <v>1572</v>
      </c>
      <c r="C474" s="46">
        <f>'DRAFT LIST'!F359</f>
        <v>0</v>
      </c>
      <c r="D474" s="80">
        <v>64</v>
      </c>
      <c r="E474" s="80">
        <v>50</v>
      </c>
      <c r="F474" s="80">
        <v>0</v>
      </c>
      <c r="G474" s="80">
        <v>0</v>
      </c>
      <c r="H474" s="80">
        <v>4.5599999999999996</v>
      </c>
      <c r="I474" s="80">
        <v>0</v>
      </c>
      <c r="J474" s="80">
        <v>1.42</v>
      </c>
      <c r="K474" s="80">
        <v>32</v>
      </c>
      <c r="L474" s="80">
        <v>67</v>
      </c>
      <c r="M474" s="80">
        <v>23</v>
      </c>
      <c r="N474" s="80">
        <v>15</v>
      </c>
      <c r="O474" s="80">
        <v>18</v>
      </c>
      <c r="P474" s="80">
        <v>4</v>
      </c>
      <c r="Q474" s="80">
        <v>4</v>
      </c>
    </row>
    <row r="475" spans="1:17" ht="15" thickBot="1" x14ac:dyDescent="0.35">
      <c r="A475" s="11">
        <v>434</v>
      </c>
      <c r="B475" s="47" t="s">
        <v>2041</v>
      </c>
      <c r="C475" s="46">
        <f>'DRAFT LIST'!F436</f>
        <v>0</v>
      </c>
      <c r="D475" s="79">
        <v>37</v>
      </c>
      <c r="E475" s="79">
        <v>37</v>
      </c>
      <c r="F475" s="79">
        <v>0</v>
      </c>
      <c r="G475" s="79">
        <v>0</v>
      </c>
      <c r="H475" s="79">
        <v>4.57</v>
      </c>
      <c r="I475" s="79">
        <v>0</v>
      </c>
      <c r="J475" s="79">
        <v>1.4</v>
      </c>
      <c r="K475" s="79">
        <v>19</v>
      </c>
      <c r="L475" s="79">
        <v>36</v>
      </c>
      <c r="M475" s="79">
        <v>17</v>
      </c>
      <c r="N475" s="79">
        <v>10</v>
      </c>
      <c r="O475" s="79">
        <v>28</v>
      </c>
      <c r="P475" s="79">
        <v>2</v>
      </c>
      <c r="Q475" s="79">
        <v>3</v>
      </c>
    </row>
    <row r="476" spans="1:17" ht="15" thickBot="1" x14ac:dyDescent="0.35">
      <c r="A476" s="11">
        <v>198</v>
      </c>
      <c r="B476" s="47" t="s">
        <v>1515</v>
      </c>
      <c r="C476" s="46">
        <f>'DRAFT LIST'!F200</f>
        <v>0</v>
      </c>
      <c r="D476" s="79">
        <v>85</v>
      </c>
      <c r="E476" s="79">
        <v>79</v>
      </c>
      <c r="F476" s="79">
        <v>0</v>
      </c>
      <c r="G476" s="79">
        <v>0</v>
      </c>
      <c r="H476" s="79">
        <v>4.58</v>
      </c>
      <c r="I476" s="79">
        <v>3</v>
      </c>
      <c r="J476" s="79">
        <v>1.42</v>
      </c>
      <c r="K476" s="79">
        <v>43</v>
      </c>
      <c r="L476" s="79">
        <v>83</v>
      </c>
      <c r="M476" s="79">
        <v>38</v>
      </c>
      <c r="N476" s="79">
        <v>11</v>
      </c>
      <c r="O476" s="79">
        <v>31</v>
      </c>
      <c r="P476" s="79">
        <v>4</v>
      </c>
      <c r="Q476" s="79">
        <v>5</v>
      </c>
    </row>
    <row r="477" spans="1:17" ht="15" thickBot="1" x14ac:dyDescent="0.35">
      <c r="A477" s="11">
        <v>230</v>
      </c>
      <c r="B477" s="47" t="s">
        <v>1898</v>
      </c>
      <c r="C477" s="46">
        <f>'DRAFT LIST'!F232</f>
        <v>0</v>
      </c>
      <c r="D477" s="79">
        <v>44</v>
      </c>
      <c r="E477" s="79">
        <v>35</v>
      </c>
      <c r="F477" s="79">
        <v>0</v>
      </c>
      <c r="G477" s="79">
        <v>0</v>
      </c>
      <c r="H477" s="79">
        <v>4.58</v>
      </c>
      <c r="I477" s="79">
        <v>6</v>
      </c>
      <c r="J477" s="79">
        <v>1.37</v>
      </c>
      <c r="K477" s="79">
        <v>22</v>
      </c>
      <c r="L477" s="79">
        <v>50</v>
      </c>
      <c r="M477" s="79">
        <v>11</v>
      </c>
      <c r="N477" s="79">
        <v>6</v>
      </c>
      <c r="O477" s="79">
        <v>48</v>
      </c>
      <c r="P477" s="79">
        <v>2</v>
      </c>
      <c r="Q477" s="79">
        <v>2</v>
      </c>
    </row>
    <row r="478" spans="1:17" ht="15" thickBot="1" x14ac:dyDescent="0.35">
      <c r="A478" s="11">
        <v>565</v>
      </c>
      <c r="B478" s="46" t="s">
        <v>2153</v>
      </c>
      <c r="C478" s="46">
        <f>'DRAFT LIST'!F567</f>
        <v>0</v>
      </c>
      <c r="D478" s="80">
        <v>31</v>
      </c>
      <c r="E478" s="80">
        <v>27</v>
      </c>
      <c r="F478" s="80">
        <v>0</v>
      </c>
      <c r="G478" s="80">
        <v>0</v>
      </c>
      <c r="H478" s="80">
        <v>4.58</v>
      </c>
      <c r="I478" s="80">
        <v>2</v>
      </c>
      <c r="J478" s="80">
        <v>1.51</v>
      </c>
      <c r="K478" s="80">
        <v>16</v>
      </c>
      <c r="L478" s="80">
        <v>31</v>
      </c>
      <c r="M478" s="80">
        <v>16</v>
      </c>
      <c r="N478" s="80">
        <v>5</v>
      </c>
      <c r="O478" s="80">
        <v>26</v>
      </c>
      <c r="P478" s="80">
        <v>1</v>
      </c>
      <c r="Q478" s="80">
        <v>1</v>
      </c>
    </row>
    <row r="479" spans="1:17" ht="15" thickBot="1" x14ac:dyDescent="0.35">
      <c r="A479" s="11">
        <v>652</v>
      </c>
      <c r="B479" s="47" t="s">
        <v>1710</v>
      </c>
      <c r="C479" s="46">
        <f>'DRAFT LIST'!F654</f>
        <v>0</v>
      </c>
      <c r="D479" s="79">
        <v>27</v>
      </c>
      <c r="E479" s="79">
        <v>28</v>
      </c>
      <c r="F479" s="79">
        <v>0</v>
      </c>
      <c r="G479" s="79">
        <v>0</v>
      </c>
      <c r="H479" s="79">
        <v>4.58</v>
      </c>
      <c r="I479" s="79">
        <v>1</v>
      </c>
      <c r="J479" s="79">
        <v>1.53</v>
      </c>
      <c r="K479" s="79">
        <v>14</v>
      </c>
      <c r="L479" s="79">
        <v>26</v>
      </c>
      <c r="M479" s="79">
        <v>16</v>
      </c>
      <c r="N479" s="79">
        <v>5</v>
      </c>
      <c r="O479" s="79">
        <v>25</v>
      </c>
      <c r="P479" s="79">
        <v>1</v>
      </c>
      <c r="Q479" s="79">
        <v>1</v>
      </c>
    </row>
    <row r="480" spans="1:17" ht="17.399999999999999" thickBot="1" x14ac:dyDescent="0.35">
      <c r="A480" s="11">
        <v>356</v>
      </c>
      <c r="B480" s="47" t="s">
        <v>1571</v>
      </c>
      <c r="C480" s="46">
        <f>'DRAFT LIST'!F358</f>
        <v>0</v>
      </c>
      <c r="D480" s="79">
        <v>52</v>
      </c>
      <c r="E480" s="79">
        <v>39</v>
      </c>
      <c r="F480" s="79">
        <v>0</v>
      </c>
      <c r="G480" s="79">
        <v>0</v>
      </c>
      <c r="H480" s="79">
        <v>4.59</v>
      </c>
      <c r="I480" s="79">
        <v>2</v>
      </c>
      <c r="J480" s="79">
        <v>1.32</v>
      </c>
      <c r="K480" s="79">
        <v>27</v>
      </c>
      <c r="L480" s="79">
        <v>57</v>
      </c>
      <c r="M480" s="79">
        <v>11</v>
      </c>
      <c r="N480" s="79">
        <v>12</v>
      </c>
      <c r="O480" s="79">
        <v>26</v>
      </c>
      <c r="P480" s="79">
        <v>3</v>
      </c>
      <c r="Q480" s="79">
        <v>3</v>
      </c>
    </row>
    <row r="481" spans="1:17" ht="15" thickBot="1" x14ac:dyDescent="0.35">
      <c r="A481" s="11">
        <v>521</v>
      </c>
      <c r="B481" s="46" t="s">
        <v>2120</v>
      </c>
      <c r="C481" s="46">
        <f>'DRAFT LIST'!F523</f>
        <v>0</v>
      </c>
      <c r="D481" s="80">
        <v>27</v>
      </c>
      <c r="E481" s="80">
        <v>22</v>
      </c>
      <c r="F481" s="80">
        <v>0</v>
      </c>
      <c r="G481" s="80">
        <v>0</v>
      </c>
      <c r="H481" s="80">
        <v>4.59</v>
      </c>
      <c r="I481" s="80">
        <v>1</v>
      </c>
      <c r="J481" s="80">
        <v>1.52</v>
      </c>
      <c r="K481" s="80">
        <v>14</v>
      </c>
      <c r="L481" s="80">
        <v>31</v>
      </c>
      <c r="M481" s="80">
        <v>11</v>
      </c>
      <c r="N481" s="80">
        <v>7</v>
      </c>
      <c r="O481" s="80">
        <v>23</v>
      </c>
      <c r="P481" s="80">
        <v>2</v>
      </c>
      <c r="Q481" s="80">
        <v>1</v>
      </c>
    </row>
    <row r="482" spans="1:17" ht="15" thickBot="1" x14ac:dyDescent="0.35">
      <c r="A482" s="11">
        <v>549</v>
      </c>
      <c r="B482" s="46" t="s">
        <v>2142</v>
      </c>
      <c r="C482" s="46">
        <f>'DRAFT LIST'!F551</f>
        <v>0</v>
      </c>
      <c r="D482" s="80">
        <v>26</v>
      </c>
      <c r="E482" s="80">
        <v>21</v>
      </c>
      <c r="F482" s="80">
        <v>0</v>
      </c>
      <c r="G482" s="80">
        <v>0</v>
      </c>
      <c r="H482" s="80">
        <v>4.59</v>
      </c>
      <c r="I482" s="80">
        <v>2</v>
      </c>
      <c r="J482" s="80">
        <v>1.45</v>
      </c>
      <c r="K482" s="80">
        <v>13</v>
      </c>
      <c r="L482" s="80">
        <v>26</v>
      </c>
      <c r="M482" s="80">
        <v>10</v>
      </c>
      <c r="N482" s="80">
        <v>4</v>
      </c>
      <c r="O482" s="80">
        <v>23</v>
      </c>
      <c r="P482" s="80">
        <v>1</v>
      </c>
      <c r="Q482" s="80">
        <v>1</v>
      </c>
    </row>
    <row r="483" spans="1:17" ht="15" thickBot="1" x14ac:dyDescent="0.35">
      <c r="A483" s="11">
        <v>224</v>
      </c>
      <c r="B483" s="47" t="s">
        <v>1524</v>
      </c>
      <c r="C483" s="46">
        <f>'DRAFT LIST'!F226</f>
        <v>0</v>
      </c>
      <c r="D483" s="79">
        <v>46</v>
      </c>
      <c r="E483" s="79">
        <v>34</v>
      </c>
      <c r="F483" s="79">
        <v>0</v>
      </c>
      <c r="G483" s="79">
        <v>0</v>
      </c>
      <c r="H483" s="79">
        <v>4.5999999999999996</v>
      </c>
      <c r="I483" s="79">
        <v>0</v>
      </c>
      <c r="J483" s="79">
        <v>1.39</v>
      </c>
      <c r="K483" s="79">
        <v>24</v>
      </c>
      <c r="L483" s="79">
        <v>49</v>
      </c>
      <c r="M483" s="79">
        <v>16</v>
      </c>
      <c r="N483" s="79">
        <v>16</v>
      </c>
      <c r="O483" s="79">
        <v>16</v>
      </c>
      <c r="P483" s="79">
        <v>2</v>
      </c>
      <c r="Q483" s="79">
        <v>3</v>
      </c>
    </row>
    <row r="484" spans="1:17" ht="15" thickBot="1" x14ac:dyDescent="0.35">
      <c r="A484" s="11">
        <v>655</v>
      </c>
      <c r="B484" s="46" t="s">
        <v>1599</v>
      </c>
      <c r="C484" s="46">
        <f>'DRAFT LIST'!F657</f>
        <v>0</v>
      </c>
      <c r="D484" s="80">
        <v>46</v>
      </c>
      <c r="E484" s="80">
        <v>34</v>
      </c>
      <c r="F484" s="80">
        <v>0</v>
      </c>
      <c r="G484" s="80">
        <v>0</v>
      </c>
      <c r="H484" s="80">
        <v>4.5999999999999996</v>
      </c>
      <c r="I484" s="80">
        <v>0</v>
      </c>
      <c r="J484" s="80">
        <v>1.38</v>
      </c>
      <c r="K484" s="80">
        <v>23</v>
      </c>
      <c r="L484" s="80">
        <v>51</v>
      </c>
      <c r="M484" s="80">
        <v>12</v>
      </c>
      <c r="N484" s="80">
        <v>16</v>
      </c>
      <c r="O484" s="80">
        <v>13</v>
      </c>
      <c r="P484" s="80">
        <v>3</v>
      </c>
      <c r="Q484" s="80">
        <v>3</v>
      </c>
    </row>
    <row r="485" spans="1:17" ht="15" thickBot="1" x14ac:dyDescent="0.35">
      <c r="A485" s="11">
        <v>656</v>
      </c>
      <c r="B485" s="47" t="s">
        <v>1607</v>
      </c>
      <c r="C485" s="46">
        <f>'DRAFT LIST'!F658</f>
        <v>0</v>
      </c>
      <c r="D485" s="79">
        <v>42</v>
      </c>
      <c r="E485" s="79">
        <v>27</v>
      </c>
      <c r="F485" s="79">
        <v>0</v>
      </c>
      <c r="G485" s="79">
        <v>0</v>
      </c>
      <c r="H485" s="79">
        <v>4.5999999999999996</v>
      </c>
      <c r="I485" s="79">
        <v>0</v>
      </c>
      <c r="J485" s="79">
        <v>1.39</v>
      </c>
      <c r="K485" s="79">
        <v>22</v>
      </c>
      <c r="L485" s="79">
        <v>44</v>
      </c>
      <c r="M485" s="79">
        <v>15</v>
      </c>
      <c r="N485" s="79">
        <v>8</v>
      </c>
      <c r="O485" s="79">
        <v>9</v>
      </c>
      <c r="P485" s="79">
        <v>3</v>
      </c>
      <c r="Q485" s="79">
        <v>3</v>
      </c>
    </row>
    <row r="486" spans="1:17" ht="15" thickBot="1" x14ac:dyDescent="0.35">
      <c r="A486" s="11">
        <v>427</v>
      </c>
      <c r="B486" s="46" t="s">
        <v>1595</v>
      </c>
      <c r="C486" s="46">
        <f>'DRAFT LIST'!F429</f>
        <v>0</v>
      </c>
      <c r="D486" s="80">
        <v>50</v>
      </c>
      <c r="E486" s="80">
        <v>37</v>
      </c>
      <c r="F486" s="80">
        <v>0</v>
      </c>
      <c r="G486" s="80">
        <v>0</v>
      </c>
      <c r="H486" s="80">
        <v>4.6100000000000003</v>
      </c>
      <c r="I486" s="80">
        <v>1</v>
      </c>
      <c r="J486" s="80">
        <v>1.42</v>
      </c>
      <c r="K486" s="80">
        <v>25</v>
      </c>
      <c r="L486" s="80">
        <v>53</v>
      </c>
      <c r="M486" s="80">
        <v>18</v>
      </c>
      <c r="N486" s="80">
        <v>11</v>
      </c>
      <c r="O486" s="80">
        <v>18</v>
      </c>
      <c r="P486" s="80">
        <v>3</v>
      </c>
      <c r="Q486" s="80">
        <v>4</v>
      </c>
    </row>
    <row r="487" spans="1:17" ht="15" thickBot="1" x14ac:dyDescent="0.35">
      <c r="A487" s="11">
        <v>429</v>
      </c>
      <c r="B487" s="46" t="s">
        <v>2037</v>
      </c>
      <c r="C487" s="46">
        <f>'DRAFT LIST'!F431</f>
        <v>0</v>
      </c>
      <c r="D487" s="80">
        <v>33</v>
      </c>
      <c r="E487" s="80">
        <v>30</v>
      </c>
      <c r="F487" s="80">
        <v>0</v>
      </c>
      <c r="G487" s="80">
        <v>0</v>
      </c>
      <c r="H487" s="80">
        <v>4.6100000000000003</v>
      </c>
      <c r="I487" s="80">
        <v>2</v>
      </c>
      <c r="J487" s="80">
        <v>1.34</v>
      </c>
      <c r="K487" s="80">
        <v>17</v>
      </c>
      <c r="L487" s="80">
        <v>33</v>
      </c>
      <c r="M487" s="80">
        <v>10</v>
      </c>
      <c r="N487" s="80">
        <v>7</v>
      </c>
      <c r="O487" s="80">
        <v>29</v>
      </c>
      <c r="P487" s="80">
        <v>2</v>
      </c>
      <c r="Q487" s="80">
        <v>3</v>
      </c>
    </row>
    <row r="488" spans="1:17" ht="15" thickBot="1" x14ac:dyDescent="0.35">
      <c r="A488" s="11">
        <v>465</v>
      </c>
      <c r="B488" s="46" t="s">
        <v>2069</v>
      </c>
      <c r="C488" s="46">
        <f>'DRAFT LIST'!F467</f>
        <v>0</v>
      </c>
      <c r="D488" s="80">
        <v>34</v>
      </c>
      <c r="E488" s="80">
        <v>29</v>
      </c>
      <c r="F488" s="80">
        <v>0</v>
      </c>
      <c r="G488" s="80">
        <v>0</v>
      </c>
      <c r="H488" s="80">
        <v>4.6100000000000003</v>
      </c>
      <c r="I488" s="80">
        <v>3</v>
      </c>
      <c r="J488" s="80">
        <v>1.41</v>
      </c>
      <c r="K488" s="80">
        <v>17</v>
      </c>
      <c r="L488" s="80">
        <v>35</v>
      </c>
      <c r="M488" s="80">
        <v>13</v>
      </c>
      <c r="N488" s="80">
        <v>5</v>
      </c>
      <c r="O488" s="80">
        <v>32</v>
      </c>
      <c r="P488" s="80">
        <v>2</v>
      </c>
      <c r="Q488" s="80">
        <v>2</v>
      </c>
    </row>
    <row r="489" spans="1:17" ht="15" thickBot="1" x14ac:dyDescent="0.35">
      <c r="A489" s="11">
        <v>484</v>
      </c>
      <c r="B489" s="47" t="s">
        <v>2086</v>
      </c>
      <c r="C489" s="46">
        <f>'DRAFT LIST'!F486</f>
        <v>0</v>
      </c>
      <c r="D489" s="79">
        <v>34</v>
      </c>
      <c r="E489" s="79">
        <v>25</v>
      </c>
      <c r="F489" s="79">
        <v>0</v>
      </c>
      <c r="G489" s="79">
        <v>0</v>
      </c>
      <c r="H489" s="79">
        <v>4.6100000000000003</v>
      </c>
      <c r="I489" s="79">
        <v>0</v>
      </c>
      <c r="J489" s="79">
        <v>1.42</v>
      </c>
      <c r="K489" s="79">
        <v>17</v>
      </c>
      <c r="L489" s="79">
        <v>35</v>
      </c>
      <c r="M489" s="79">
        <v>13</v>
      </c>
      <c r="N489" s="79">
        <v>8</v>
      </c>
      <c r="O489" s="79">
        <v>28</v>
      </c>
      <c r="P489" s="79">
        <v>2</v>
      </c>
      <c r="Q489" s="79">
        <v>2</v>
      </c>
    </row>
    <row r="490" spans="1:17" ht="15" thickBot="1" x14ac:dyDescent="0.35">
      <c r="A490" s="11">
        <v>81</v>
      </c>
      <c r="B490" s="46" t="s">
        <v>1424</v>
      </c>
      <c r="C490" s="46" t="str">
        <f>'DRAFT LIST'!F83</f>
        <v>Zach Britton (BAL - RP) </v>
      </c>
      <c r="D490" s="80">
        <v>91</v>
      </c>
      <c r="E490" s="80">
        <v>66</v>
      </c>
      <c r="F490" s="80">
        <v>0</v>
      </c>
      <c r="G490" s="80">
        <v>0</v>
      </c>
      <c r="H490" s="80">
        <v>4.62</v>
      </c>
      <c r="I490" s="80">
        <v>2</v>
      </c>
      <c r="J490" s="80">
        <v>1.46</v>
      </c>
      <c r="K490" s="80">
        <v>47</v>
      </c>
      <c r="L490" s="80">
        <v>105</v>
      </c>
      <c r="M490" s="80">
        <v>28</v>
      </c>
      <c r="N490" s="80">
        <v>14</v>
      </c>
      <c r="O490" s="80">
        <v>30</v>
      </c>
      <c r="P490" s="80">
        <v>5</v>
      </c>
      <c r="Q490" s="80">
        <v>6</v>
      </c>
    </row>
    <row r="491" spans="1:17" ht="15" thickBot="1" x14ac:dyDescent="0.35">
      <c r="A491" s="11">
        <v>238</v>
      </c>
      <c r="B491" s="47" t="s">
        <v>1529</v>
      </c>
      <c r="C491" s="46">
        <f>'DRAFT LIST'!F240</f>
        <v>0</v>
      </c>
      <c r="D491" s="79">
        <v>28</v>
      </c>
      <c r="E491" s="79">
        <v>26</v>
      </c>
      <c r="F491" s="79">
        <v>0</v>
      </c>
      <c r="G491" s="79">
        <v>0</v>
      </c>
      <c r="H491" s="79">
        <v>4.62</v>
      </c>
      <c r="I491" s="79">
        <v>0</v>
      </c>
      <c r="J491" s="79">
        <v>1.42</v>
      </c>
      <c r="K491" s="79">
        <v>15</v>
      </c>
      <c r="L491" s="79">
        <v>28</v>
      </c>
      <c r="M491" s="79">
        <v>12</v>
      </c>
      <c r="N491" s="79">
        <v>5</v>
      </c>
      <c r="O491" s="79">
        <v>5</v>
      </c>
      <c r="P491" s="79">
        <v>2</v>
      </c>
      <c r="Q491" s="79">
        <v>2</v>
      </c>
    </row>
    <row r="492" spans="1:17" ht="15" thickBot="1" x14ac:dyDescent="0.35">
      <c r="A492" s="11">
        <v>305</v>
      </c>
      <c r="B492" s="46" t="s">
        <v>1945</v>
      </c>
      <c r="C492" s="46">
        <f>'DRAFT LIST'!F307</f>
        <v>0</v>
      </c>
      <c r="D492" s="80">
        <v>77</v>
      </c>
      <c r="E492" s="80">
        <v>68</v>
      </c>
      <c r="F492" s="80">
        <v>0</v>
      </c>
      <c r="G492" s="80">
        <v>0</v>
      </c>
      <c r="H492" s="80">
        <v>4.62</v>
      </c>
      <c r="I492" s="80">
        <v>2</v>
      </c>
      <c r="J492" s="80">
        <v>1.3</v>
      </c>
      <c r="K492" s="80">
        <v>40</v>
      </c>
      <c r="L492" s="80">
        <v>81</v>
      </c>
      <c r="M492" s="80">
        <v>20</v>
      </c>
      <c r="N492" s="80">
        <v>7</v>
      </c>
      <c r="O492" s="80">
        <v>36</v>
      </c>
      <c r="P492" s="80">
        <v>3</v>
      </c>
      <c r="Q492" s="80">
        <v>3</v>
      </c>
    </row>
    <row r="493" spans="1:17" ht="17.399999999999999" thickBot="1" x14ac:dyDescent="0.35">
      <c r="A493" s="11">
        <v>360</v>
      </c>
      <c r="B493" s="47" t="s">
        <v>1709</v>
      </c>
      <c r="C493" s="46">
        <f>'DRAFT LIST'!F362</f>
        <v>0</v>
      </c>
      <c r="D493" s="79">
        <v>69</v>
      </c>
      <c r="E493" s="79">
        <v>52</v>
      </c>
      <c r="F493" s="79">
        <v>0</v>
      </c>
      <c r="G493" s="79">
        <v>0</v>
      </c>
      <c r="H493" s="79">
        <v>4.62</v>
      </c>
      <c r="I493" s="79">
        <v>0</v>
      </c>
      <c r="J493" s="79">
        <v>1.41</v>
      </c>
      <c r="K493" s="79">
        <v>36</v>
      </c>
      <c r="L493" s="79">
        <v>76</v>
      </c>
      <c r="M493" s="79">
        <v>21</v>
      </c>
      <c r="N493" s="79">
        <v>13</v>
      </c>
      <c r="O493" s="79">
        <v>13</v>
      </c>
      <c r="P493" s="79">
        <v>4</v>
      </c>
      <c r="Q493" s="79">
        <v>4</v>
      </c>
    </row>
    <row r="494" spans="1:17" ht="15" thickBot="1" x14ac:dyDescent="0.35">
      <c r="A494" s="11">
        <v>508</v>
      </c>
      <c r="B494" s="47" t="s">
        <v>2108</v>
      </c>
      <c r="C494" s="46">
        <f>'DRAFT LIST'!F510</f>
        <v>0</v>
      </c>
      <c r="D494" s="79">
        <v>17</v>
      </c>
      <c r="E494" s="79">
        <v>16</v>
      </c>
      <c r="F494" s="79">
        <v>0</v>
      </c>
      <c r="G494" s="79">
        <v>0</v>
      </c>
      <c r="H494" s="79">
        <v>4.62</v>
      </c>
      <c r="I494" s="79">
        <v>0</v>
      </c>
      <c r="J494" s="79">
        <v>1.32</v>
      </c>
      <c r="K494" s="79">
        <v>9</v>
      </c>
      <c r="L494" s="79">
        <v>17</v>
      </c>
      <c r="M494" s="79">
        <v>5</v>
      </c>
      <c r="N494" s="79">
        <v>5</v>
      </c>
      <c r="O494" s="79">
        <v>15</v>
      </c>
      <c r="P494" s="79">
        <v>1</v>
      </c>
      <c r="Q494" s="79">
        <v>1</v>
      </c>
    </row>
    <row r="495" spans="1:17" ht="15" thickBot="1" x14ac:dyDescent="0.35">
      <c r="A495" s="11">
        <v>664</v>
      </c>
      <c r="B495" s="47" t="s">
        <v>1713</v>
      </c>
      <c r="C495" s="46">
        <f>'DRAFT LIST'!F666</f>
        <v>0</v>
      </c>
      <c r="D495" s="79">
        <v>67</v>
      </c>
      <c r="E495" s="79">
        <v>59</v>
      </c>
      <c r="F495" s="79">
        <v>0</v>
      </c>
      <c r="G495" s="79">
        <v>0</v>
      </c>
      <c r="H495" s="79">
        <v>4.62</v>
      </c>
      <c r="I495" s="79">
        <v>0</v>
      </c>
      <c r="J495" s="79">
        <v>1.32</v>
      </c>
      <c r="K495" s="79">
        <v>34</v>
      </c>
      <c r="L495" s="79">
        <v>66</v>
      </c>
      <c r="M495" s="79">
        <v>22</v>
      </c>
      <c r="N495" s="79">
        <v>21</v>
      </c>
      <c r="O495" s="79">
        <v>13</v>
      </c>
      <c r="P495" s="79">
        <v>5</v>
      </c>
      <c r="Q495" s="79">
        <v>6</v>
      </c>
    </row>
    <row r="496" spans="1:17" ht="15" thickBot="1" x14ac:dyDescent="0.35">
      <c r="A496" s="11">
        <v>192</v>
      </c>
      <c r="B496" s="47" t="s">
        <v>1512</v>
      </c>
      <c r="C496" s="46">
        <f>'DRAFT LIST'!F194</f>
        <v>0</v>
      </c>
      <c r="D496" s="79">
        <v>82</v>
      </c>
      <c r="E496" s="79">
        <v>64</v>
      </c>
      <c r="F496" s="79">
        <v>0</v>
      </c>
      <c r="G496" s="79">
        <v>0</v>
      </c>
      <c r="H496" s="79">
        <v>4.6399999999999997</v>
      </c>
      <c r="I496" s="79">
        <v>0</v>
      </c>
      <c r="J496" s="79">
        <v>1.41</v>
      </c>
      <c r="K496" s="79">
        <v>42</v>
      </c>
      <c r="L496" s="79">
        <v>87</v>
      </c>
      <c r="M496" s="79">
        <v>28</v>
      </c>
      <c r="N496" s="79">
        <v>11</v>
      </c>
      <c r="O496" s="79">
        <v>17</v>
      </c>
      <c r="P496" s="79">
        <v>4</v>
      </c>
      <c r="Q496" s="79">
        <v>5</v>
      </c>
    </row>
    <row r="497" spans="1:17" ht="15" thickBot="1" x14ac:dyDescent="0.35">
      <c r="A497" s="11">
        <v>388</v>
      </c>
      <c r="B497" s="47" t="s">
        <v>2006</v>
      </c>
      <c r="C497" s="46">
        <f>'DRAFT LIST'!F390</f>
        <v>0</v>
      </c>
      <c r="D497" s="79">
        <v>57</v>
      </c>
      <c r="E497" s="79">
        <v>50</v>
      </c>
      <c r="F497" s="79">
        <v>0</v>
      </c>
      <c r="G497" s="79">
        <v>0</v>
      </c>
      <c r="H497" s="79">
        <v>4.6399999999999997</v>
      </c>
      <c r="I497" s="79">
        <v>3</v>
      </c>
      <c r="J497" s="79">
        <v>1.41</v>
      </c>
      <c r="K497" s="79">
        <v>29</v>
      </c>
      <c r="L497" s="79">
        <v>55</v>
      </c>
      <c r="M497" s="79">
        <v>24</v>
      </c>
      <c r="N497" s="79">
        <v>10</v>
      </c>
      <c r="O497" s="79">
        <v>34</v>
      </c>
      <c r="P497" s="79">
        <v>3</v>
      </c>
      <c r="Q497" s="79">
        <v>4</v>
      </c>
    </row>
    <row r="498" spans="1:17" ht="15" thickBot="1" x14ac:dyDescent="0.35">
      <c r="A498" s="11">
        <v>499</v>
      </c>
      <c r="B498" s="46" t="s">
        <v>2100</v>
      </c>
      <c r="C498" s="46">
        <f>'DRAFT LIST'!F501</f>
        <v>0</v>
      </c>
      <c r="D498" s="80">
        <v>28</v>
      </c>
      <c r="E498" s="80">
        <v>20</v>
      </c>
      <c r="F498" s="80">
        <v>0</v>
      </c>
      <c r="G498" s="80">
        <v>0</v>
      </c>
      <c r="H498" s="80">
        <v>4.6399999999999997</v>
      </c>
      <c r="I498" s="80">
        <v>1</v>
      </c>
      <c r="J498" s="80">
        <v>1.31</v>
      </c>
      <c r="K498" s="80">
        <v>14</v>
      </c>
      <c r="L498" s="80">
        <v>28</v>
      </c>
      <c r="M498" s="80">
        <v>8</v>
      </c>
      <c r="N498" s="80">
        <v>6</v>
      </c>
      <c r="O498" s="80">
        <v>26</v>
      </c>
      <c r="P498" s="80">
        <v>1</v>
      </c>
      <c r="Q498" s="80">
        <v>2</v>
      </c>
    </row>
    <row r="499" spans="1:17" ht="15" thickBot="1" x14ac:dyDescent="0.35">
      <c r="A499" s="11">
        <v>125</v>
      </c>
      <c r="B499" s="46" t="s">
        <v>1446</v>
      </c>
      <c r="C499" s="46">
        <f>'DRAFT LIST'!F127</f>
        <v>0</v>
      </c>
      <c r="D499" s="80">
        <v>73</v>
      </c>
      <c r="E499" s="80">
        <v>60</v>
      </c>
      <c r="F499" s="80">
        <v>0</v>
      </c>
      <c r="G499" s="80">
        <v>0</v>
      </c>
      <c r="H499" s="80">
        <v>4.6500000000000004</v>
      </c>
      <c r="I499" s="80">
        <v>0</v>
      </c>
      <c r="J499" s="80">
        <v>1.47</v>
      </c>
      <c r="K499" s="80">
        <v>38</v>
      </c>
      <c r="L499" s="80">
        <v>75</v>
      </c>
      <c r="M499" s="80">
        <v>32</v>
      </c>
      <c r="N499" s="80">
        <v>13</v>
      </c>
      <c r="O499" s="80">
        <v>15</v>
      </c>
      <c r="P499" s="80">
        <v>4</v>
      </c>
      <c r="Q499" s="80">
        <v>5</v>
      </c>
    </row>
    <row r="500" spans="1:17" ht="15" thickBot="1" x14ac:dyDescent="0.35">
      <c r="A500" s="11">
        <v>180</v>
      </c>
      <c r="B500" s="47" t="s">
        <v>1473</v>
      </c>
      <c r="C500" s="46" t="str">
        <f>'DRAFT LIST'!F182</f>
        <v>Jake Odorizzi (TB - SP) </v>
      </c>
      <c r="D500" s="79">
        <v>77</v>
      </c>
      <c r="E500" s="79">
        <v>54</v>
      </c>
      <c r="F500" s="79">
        <v>0</v>
      </c>
      <c r="G500" s="79">
        <v>0</v>
      </c>
      <c r="H500" s="79">
        <v>4.6500000000000004</v>
      </c>
      <c r="I500" s="79">
        <v>2</v>
      </c>
      <c r="J500" s="79">
        <v>1.4</v>
      </c>
      <c r="K500" s="79">
        <v>40</v>
      </c>
      <c r="L500" s="79">
        <v>81</v>
      </c>
      <c r="M500" s="79">
        <v>26</v>
      </c>
      <c r="N500" s="79">
        <v>10</v>
      </c>
      <c r="O500" s="79">
        <v>30</v>
      </c>
      <c r="P500" s="79">
        <v>4</v>
      </c>
      <c r="Q500" s="79">
        <v>6</v>
      </c>
    </row>
    <row r="501" spans="1:17" ht="15" thickBot="1" x14ac:dyDescent="0.35">
      <c r="A501" s="11">
        <v>251</v>
      </c>
      <c r="B501" s="46" t="s">
        <v>1547</v>
      </c>
      <c r="C501" s="46">
        <f>'DRAFT LIST'!F253</f>
        <v>0</v>
      </c>
      <c r="D501" s="80">
        <v>88</v>
      </c>
      <c r="E501" s="80">
        <v>68</v>
      </c>
      <c r="F501" s="80">
        <v>0</v>
      </c>
      <c r="G501" s="80">
        <v>0</v>
      </c>
      <c r="H501" s="80">
        <v>4.6500000000000004</v>
      </c>
      <c r="I501" s="80">
        <v>0</v>
      </c>
      <c r="J501" s="80">
        <v>1.44</v>
      </c>
      <c r="K501" s="80">
        <v>46</v>
      </c>
      <c r="L501" s="80">
        <v>91</v>
      </c>
      <c r="M501" s="80">
        <v>37</v>
      </c>
      <c r="N501" s="80">
        <v>12</v>
      </c>
      <c r="O501" s="80">
        <v>18</v>
      </c>
      <c r="P501" s="80">
        <v>4</v>
      </c>
      <c r="Q501" s="80">
        <v>7</v>
      </c>
    </row>
    <row r="502" spans="1:17" ht="15" thickBot="1" x14ac:dyDescent="0.35">
      <c r="A502" s="11">
        <v>275</v>
      </c>
      <c r="B502" s="46" t="s">
        <v>1583</v>
      </c>
      <c r="C502" s="46">
        <f>'DRAFT LIST'!F277</f>
        <v>0</v>
      </c>
      <c r="D502" s="80">
        <v>63</v>
      </c>
      <c r="E502" s="80">
        <v>42</v>
      </c>
      <c r="F502" s="80">
        <v>0</v>
      </c>
      <c r="G502" s="80">
        <v>0</v>
      </c>
      <c r="H502" s="80">
        <v>4.6500000000000004</v>
      </c>
      <c r="I502" s="80">
        <v>0</v>
      </c>
      <c r="J502" s="80">
        <v>1.35</v>
      </c>
      <c r="K502" s="80">
        <v>33</v>
      </c>
      <c r="L502" s="80">
        <v>70</v>
      </c>
      <c r="M502" s="80">
        <v>15</v>
      </c>
      <c r="N502" s="80">
        <v>18</v>
      </c>
      <c r="O502" s="80">
        <v>13</v>
      </c>
      <c r="P502" s="80">
        <v>3</v>
      </c>
      <c r="Q502" s="80">
        <v>5</v>
      </c>
    </row>
    <row r="503" spans="1:17" ht="15" thickBot="1" x14ac:dyDescent="0.35">
      <c r="A503" s="11">
        <v>493</v>
      </c>
      <c r="B503" s="46" t="s">
        <v>1615</v>
      </c>
      <c r="C503" s="46">
        <f>'DRAFT LIST'!F495</f>
        <v>0</v>
      </c>
      <c r="D503" s="80">
        <v>43</v>
      </c>
      <c r="E503" s="80">
        <v>32</v>
      </c>
      <c r="F503" s="80">
        <v>0</v>
      </c>
      <c r="G503" s="80">
        <v>0</v>
      </c>
      <c r="H503" s="80">
        <v>4.6500000000000004</v>
      </c>
      <c r="I503" s="80">
        <v>2</v>
      </c>
      <c r="J503" s="80">
        <v>1.44</v>
      </c>
      <c r="K503" s="80">
        <v>22</v>
      </c>
      <c r="L503" s="80">
        <v>46</v>
      </c>
      <c r="M503" s="80">
        <v>16</v>
      </c>
      <c r="N503" s="80">
        <v>10</v>
      </c>
      <c r="O503" s="80">
        <v>31</v>
      </c>
      <c r="P503" s="80">
        <v>2</v>
      </c>
      <c r="Q503" s="80">
        <v>3</v>
      </c>
    </row>
    <row r="504" spans="1:17" ht="15" thickBot="1" x14ac:dyDescent="0.35">
      <c r="A504" s="11">
        <v>646</v>
      </c>
      <c r="B504" s="47" t="s">
        <v>1618</v>
      </c>
      <c r="C504" s="46">
        <f>'DRAFT LIST'!F648</f>
        <v>0</v>
      </c>
      <c r="D504" s="79">
        <v>40</v>
      </c>
      <c r="E504" s="79">
        <v>29</v>
      </c>
      <c r="F504" s="79">
        <v>0</v>
      </c>
      <c r="G504" s="79">
        <v>0</v>
      </c>
      <c r="H504" s="79">
        <v>4.6500000000000004</v>
      </c>
      <c r="I504" s="79">
        <v>0</v>
      </c>
      <c r="J504" s="79">
        <v>1.4</v>
      </c>
      <c r="K504" s="79">
        <v>21</v>
      </c>
      <c r="L504" s="79">
        <v>43</v>
      </c>
      <c r="M504" s="79">
        <v>13</v>
      </c>
      <c r="N504" s="79">
        <v>14</v>
      </c>
      <c r="O504" s="79">
        <v>14</v>
      </c>
      <c r="P504" s="79">
        <v>2</v>
      </c>
      <c r="Q504" s="79">
        <v>3</v>
      </c>
    </row>
    <row r="505" spans="1:17" ht="17.399999999999999" thickBot="1" x14ac:dyDescent="0.35">
      <c r="A505" s="11">
        <v>170</v>
      </c>
      <c r="B505" s="47" t="s">
        <v>1471</v>
      </c>
      <c r="C505" s="46" t="str">
        <f>'DRAFT LIST'!F172</f>
        <v>Jonathan Gray (COL - SP) </v>
      </c>
      <c r="D505" s="79">
        <v>57</v>
      </c>
      <c r="E505" s="79">
        <v>39</v>
      </c>
      <c r="F505" s="79">
        <v>0</v>
      </c>
      <c r="G505" s="79">
        <v>0</v>
      </c>
      <c r="H505" s="79">
        <v>4.66</v>
      </c>
      <c r="I505" s="79">
        <v>0</v>
      </c>
      <c r="J505" s="79">
        <v>1.38</v>
      </c>
      <c r="K505" s="79">
        <v>29</v>
      </c>
      <c r="L505" s="79">
        <v>58</v>
      </c>
      <c r="M505" s="79">
        <v>20</v>
      </c>
      <c r="N505" s="79">
        <v>14</v>
      </c>
      <c r="O505" s="79">
        <v>12</v>
      </c>
      <c r="P505" s="79">
        <v>3</v>
      </c>
      <c r="Q505" s="79">
        <v>3</v>
      </c>
    </row>
    <row r="506" spans="1:17" ht="15" thickBot="1" x14ac:dyDescent="0.35">
      <c r="A506" s="11">
        <v>315</v>
      </c>
      <c r="B506" s="46" t="s">
        <v>1718</v>
      </c>
      <c r="C506" s="46">
        <f>'DRAFT LIST'!F317</f>
        <v>0</v>
      </c>
      <c r="D506" s="80">
        <v>75</v>
      </c>
      <c r="E506" s="80">
        <v>54</v>
      </c>
      <c r="F506" s="80">
        <v>0</v>
      </c>
      <c r="G506" s="80">
        <v>0</v>
      </c>
      <c r="H506" s="80">
        <v>4.66</v>
      </c>
      <c r="I506" s="80">
        <v>0</v>
      </c>
      <c r="J506" s="80">
        <v>1.32</v>
      </c>
      <c r="K506" s="80">
        <v>39</v>
      </c>
      <c r="L506" s="80">
        <v>81</v>
      </c>
      <c r="M506" s="80">
        <v>18</v>
      </c>
      <c r="N506" s="80">
        <v>21</v>
      </c>
      <c r="O506" s="80">
        <v>14</v>
      </c>
      <c r="P506" s="80">
        <v>4</v>
      </c>
      <c r="Q506" s="80">
        <v>5</v>
      </c>
    </row>
    <row r="507" spans="1:17" ht="15" thickBot="1" x14ac:dyDescent="0.35">
      <c r="A507" s="11">
        <v>424</v>
      </c>
      <c r="B507" s="47" t="s">
        <v>1593</v>
      </c>
      <c r="C507" s="46">
        <f>'DRAFT LIST'!F426</f>
        <v>0</v>
      </c>
      <c r="D507" s="79">
        <v>52</v>
      </c>
      <c r="E507" s="79">
        <v>37</v>
      </c>
      <c r="F507" s="79">
        <v>0</v>
      </c>
      <c r="G507" s="79">
        <v>0</v>
      </c>
      <c r="H507" s="79">
        <v>4.66</v>
      </c>
      <c r="I507" s="79">
        <v>0</v>
      </c>
      <c r="J507" s="79">
        <v>1.4</v>
      </c>
      <c r="K507" s="79">
        <v>27</v>
      </c>
      <c r="L507" s="79">
        <v>54</v>
      </c>
      <c r="M507" s="79">
        <v>20</v>
      </c>
      <c r="N507" s="79">
        <v>12</v>
      </c>
      <c r="O507" s="79">
        <v>15</v>
      </c>
      <c r="P507" s="79">
        <v>3</v>
      </c>
      <c r="Q507" s="79">
        <v>4</v>
      </c>
    </row>
    <row r="508" spans="1:17" ht="15" thickBot="1" x14ac:dyDescent="0.35">
      <c r="A508" s="11">
        <v>506</v>
      </c>
      <c r="B508" s="47" t="s">
        <v>2106</v>
      </c>
      <c r="C508" s="46">
        <f>'DRAFT LIST'!F508</f>
        <v>0</v>
      </c>
      <c r="D508" s="79">
        <v>31</v>
      </c>
      <c r="E508" s="79">
        <v>28</v>
      </c>
      <c r="F508" s="79">
        <v>0</v>
      </c>
      <c r="G508" s="79">
        <v>0</v>
      </c>
      <c r="H508" s="79">
        <v>4.66</v>
      </c>
      <c r="I508" s="79">
        <v>1</v>
      </c>
      <c r="J508" s="79">
        <v>1.5</v>
      </c>
      <c r="K508" s="79">
        <v>16</v>
      </c>
      <c r="L508" s="79">
        <v>30</v>
      </c>
      <c r="M508" s="79">
        <v>17</v>
      </c>
      <c r="N508" s="79">
        <v>7</v>
      </c>
      <c r="O508" s="79">
        <v>29</v>
      </c>
      <c r="P508" s="79">
        <v>2</v>
      </c>
      <c r="Q508" s="79">
        <v>2</v>
      </c>
    </row>
    <row r="509" spans="1:17" ht="15" thickBot="1" x14ac:dyDescent="0.35">
      <c r="A509" s="11">
        <v>547</v>
      </c>
      <c r="B509" s="46" t="s">
        <v>2140</v>
      </c>
      <c r="C509" s="46">
        <f>'DRAFT LIST'!F549</f>
        <v>0</v>
      </c>
      <c r="D509" s="80">
        <v>14</v>
      </c>
      <c r="E509" s="80">
        <v>14</v>
      </c>
      <c r="F509" s="80">
        <v>0</v>
      </c>
      <c r="G509" s="80">
        <v>0</v>
      </c>
      <c r="H509" s="80">
        <v>4.66</v>
      </c>
      <c r="I509" s="80">
        <v>0</v>
      </c>
      <c r="J509" s="80">
        <v>1.44</v>
      </c>
      <c r="K509" s="80">
        <v>7</v>
      </c>
      <c r="L509" s="80">
        <v>14</v>
      </c>
      <c r="M509" s="80">
        <v>6</v>
      </c>
      <c r="N509" s="80">
        <v>4</v>
      </c>
      <c r="O509" s="80">
        <v>15</v>
      </c>
      <c r="P509" s="80">
        <v>1</v>
      </c>
      <c r="Q509" s="80">
        <v>1</v>
      </c>
    </row>
    <row r="510" spans="1:17" ht="15" thickBot="1" x14ac:dyDescent="0.35">
      <c r="A510" s="11">
        <v>257</v>
      </c>
      <c r="B510" s="46" t="s">
        <v>1552</v>
      </c>
      <c r="C510" s="46">
        <f>'DRAFT LIST'!F259</f>
        <v>0</v>
      </c>
      <c r="D510" s="80">
        <v>79</v>
      </c>
      <c r="E510" s="80">
        <v>70</v>
      </c>
      <c r="F510" s="80">
        <v>0</v>
      </c>
      <c r="G510" s="80">
        <v>0</v>
      </c>
      <c r="H510" s="80">
        <v>4.67</v>
      </c>
      <c r="I510" s="80">
        <v>2</v>
      </c>
      <c r="J510" s="80">
        <v>1.38</v>
      </c>
      <c r="K510" s="80">
        <v>41</v>
      </c>
      <c r="L510" s="80">
        <v>77</v>
      </c>
      <c r="M510" s="80">
        <v>32</v>
      </c>
      <c r="N510" s="80">
        <v>15</v>
      </c>
      <c r="O510" s="80">
        <v>37</v>
      </c>
      <c r="P510" s="80">
        <v>4</v>
      </c>
      <c r="Q510" s="80">
        <v>5</v>
      </c>
    </row>
    <row r="511" spans="1:17" ht="15" thickBot="1" x14ac:dyDescent="0.35">
      <c r="A511" s="11">
        <v>211</v>
      </c>
      <c r="B511" s="46" t="s">
        <v>1517</v>
      </c>
      <c r="C511" s="46" t="str">
        <f>'DRAFT LIST'!F213</f>
        <v>Dallas Keuchel (HOU - SP) </v>
      </c>
      <c r="D511" s="80">
        <v>73</v>
      </c>
      <c r="E511" s="80">
        <v>51</v>
      </c>
      <c r="F511" s="80">
        <v>0</v>
      </c>
      <c r="G511" s="80">
        <v>0</v>
      </c>
      <c r="H511" s="80">
        <v>4.68</v>
      </c>
      <c r="I511" s="80">
        <v>2</v>
      </c>
      <c r="J511" s="80">
        <v>1.42</v>
      </c>
      <c r="K511" s="80">
        <v>38</v>
      </c>
      <c r="L511" s="80">
        <v>80</v>
      </c>
      <c r="M511" s="80">
        <v>24</v>
      </c>
      <c r="N511" s="80">
        <v>17</v>
      </c>
      <c r="O511" s="80">
        <v>30</v>
      </c>
      <c r="P511" s="80">
        <v>4</v>
      </c>
      <c r="Q511" s="80">
        <v>5</v>
      </c>
    </row>
    <row r="512" spans="1:17" ht="15" thickBot="1" x14ac:dyDescent="0.35">
      <c r="A512" s="11">
        <v>490</v>
      </c>
      <c r="B512" s="47" t="s">
        <v>2092</v>
      </c>
      <c r="C512" s="46">
        <f>'DRAFT LIST'!F492</f>
        <v>0</v>
      </c>
      <c r="D512" s="79">
        <v>36</v>
      </c>
      <c r="E512" s="79">
        <v>27</v>
      </c>
      <c r="F512" s="79">
        <v>0</v>
      </c>
      <c r="G512" s="79">
        <v>0</v>
      </c>
      <c r="H512" s="79">
        <v>4.6900000000000004</v>
      </c>
      <c r="I512" s="79">
        <v>1</v>
      </c>
      <c r="J512" s="79">
        <v>1.33</v>
      </c>
      <c r="K512" s="79">
        <v>19</v>
      </c>
      <c r="L512" s="79">
        <v>40</v>
      </c>
      <c r="M512" s="79">
        <v>9</v>
      </c>
      <c r="N512" s="79">
        <v>8</v>
      </c>
      <c r="O512" s="79">
        <v>29</v>
      </c>
      <c r="P512" s="79">
        <v>1</v>
      </c>
      <c r="Q512" s="79">
        <v>1</v>
      </c>
    </row>
    <row r="513" spans="1:17" ht="15" thickBot="1" x14ac:dyDescent="0.35">
      <c r="A513" s="11">
        <v>495</v>
      </c>
      <c r="B513" s="46" t="s">
        <v>2096</v>
      </c>
      <c r="C513" s="46">
        <f>'DRAFT LIST'!F497</f>
        <v>0</v>
      </c>
      <c r="D513" s="80">
        <v>43</v>
      </c>
      <c r="E513" s="80">
        <v>36</v>
      </c>
      <c r="F513" s="80">
        <v>0</v>
      </c>
      <c r="G513" s="80">
        <v>0</v>
      </c>
      <c r="H513" s="80">
        <v>4.6900000000000004</v>
      </c>
      <c r="I513" s="80">
        <v>2</v>
      </c>
      <c r="J513" s="80">
        <v>1.54</v>
      </c>
      <c r="K513" s="80">
        <v>22</v>
      </c>
      <c r="L513" s="80">
        <v>41</v>
      </c>
      <c r="M513" s="80">
        <v>24</v>
      </c>
      <c r="N513" s="80">
        <v>7</v>
      </c>
      <c r="O513" s="80">
        <v>16</v>
      </c>
      <c r="P513" s="80">
        <v>3</v>
      </c>
      <c r="Q513" s="80">
        <v>3</v>
      </c>
    </row>
    <row r="514" spans="1:17" ht="15" thickBot="1" x14ac:dyDescent="0.35">
      <c r="A514" s="11">
        <v>520</v>
      </c>
      <c r="B514" s="47" t="s">
        <v>2119</v>
      </c>
      <c r="C514" s="46">
        <f>'DRAFT LIST'!F522</f>
        <v>0</v>
      </c>
      <c r="D514" s="79">
        <v>29</v>
      </c>
      <c r="E514" s="79">
        <v>24</v>
      </c>
      <c r="F514" s="79">
        <v>0</v>
      </c>
      <c r="G514" s="79">
        <v>0</v>
      </c>
      <c r="H514" s="79">
        <v>4.6900000000000004</v>
      </c>
      <c r="I514" s="79">
        <v>0</v>
      </c>
      <c r="J514" s="79">
        <v>1.38</v>
      </c>
      <c r="K514" s="79">
        <v>15</v>
      </c>
      <c r="L514" s="79">
        <v>31</v>
      </c>
      <c r="M514" s="79">
        <v>9</v>
      </c>
      <c r="N514" s="79">
        <v>6</v>
      </c>
      <c r="O514" s="79">
        <v>24</v>
      </c>
      <c r="P514" s="79">
        <v>1</v>
      </c>
      <c r="Q514" s="79">
        <v>1</v>
      </c>
    </row>
    <row r="515" spans="1:17" ht="15" thickBot="1" x14ac:dyDescent="0.35">
      <c r="A515" s="11">
        <v>411</v>
      </c>
      <c r="B515" s="46" t="s">
        <v>2025</v>
      </c>
      <c r="C515" s="46">
        <f>'DRAFT LIST'!F413</f>
        <v>0</v>
      </c>
      <c r="D515" s="80">
        <v>51</v>
      </c>
      <c r="E515" s="80">
        <v>40</v>
      </c>
      <c r="F515" s="80">
        <v>0</v>
      </c>
      <c r="G515" s="80">
        <v>0</v>
      </c>
      <c r="H515" s="80">
        <v>4.7</v>
      </c>
      <c r="I515" s="80">
        <v>0</v>
      </c>
      <c r="J515" s="80">
        <v>1.46</v>
      </c>
      <c r="K515" s="80">
        <v>26</v>
      </c>
      <c r="L515" s="80">
        <v>53</v>
      </c>
      <c r="M515" s="80">
        <v>20</v>
      </c>
      <c r="N515" s="80">
        <v>13</v>
      </c>
      <c r="O515" s="80">
        <v>20</v>
      </c>
      <c r="P515" s="80">
        <v>4</v>
      </c>
      <c r="Q515" s="80">
        <v>4</v>
      </c>
    </row>
    <row r="516" spans="1:17" ht="15" thickBot="1" x14ac:dyDescent="0.35">
      <c r="A516" s="11">
        <v>440</v>
      </c>
      <c r="B516" s="47" t="s">
        <v>2046</v>
      </c>
      <c r="C516" s="46">
        <f>'DRAFT LIST'!F442</f>
        <v>0</v>
      </c>
      <c r="D516" s="79">
        <v>70</v>
      </c>
      <c r="E516" s="79">
        <v>50</v>
      </c>
      <c r="F516" s="79">
        <v>0</v>
      </c>
      <c r="G516" s="79">
        <v>0</v>
      </c>
      <c r="H516" s="79">
        <v>4.7</v>
      </c>
      <c r="I516" s="79">
        <v>5</v>
      </c>
      <c r="J516" s="79">
        <v>1.42</v>
      </c>
      <c r="K516" s="79">
        <v>36</v>
      </c>
      <c r="L516" s="79">
        <v>74</v>
      </c>
      <c r="M516" s="79">
        <v>25</v>
      </c>
      <c r="N516" s="79">
        <v>12</v>
      </c>
      <c r="O516" s="79">
        <v>51</v>
      </c>
      <c r="P516" s="79">
        <v>3</v>
      </c>
      <c r="Q516" s="79">
        <v>3</v>
      </c>
    </row>
    <row r="517" spans="1:17" ht="17.399999999999999" thickBot="1" x14ac:dyDescent="0.35">
      <c r="A517" s="11">
        <v>659</v>
      </c>
      <c r="B517" s="46" t="s">
        <v>1619</v>
      </c>
      <c r="C517" s="46">
        <f>'DRAFT LIST'!F661</f>
        <v>0</v>
      </c>
      <c r="D517" s="80">
        <v>78</v>
      </c>
      <c r="E517" s="80">
        <v>45</v>
      </c>
      <c r="F517" s="80">
        <v>0</v>
      </c>
      <c r="G517" s="80">
        <v>0</v>
      </c>
      <c r="H517" s="80">
        <v>4.7</v>
      </c>
      <c r="I517" s="80">
        <v>2</v>
      </c>
      <c r="J517" s="80">
        <v>1.51</v>
      </c>
      <c r="K517" s="80">
        <v>41</v>
      </c>
      <c r="L517" s="80">
        <v>83</v>
      </c>
      <c r="M517" s="80">
        <v>34</v>
      </c>
      <c r="N517" s="80">
        <v>11</v>
      </c>
      <c r="O517" s="80">
        <v>25</v>
      </c>
      <c r="P517" s="80">
        <v>5</v>
      </c>
      <c r="Q517" s="80">
        <v>5</v>
      </c>
    </row>
    <row r="518" spans="1:17" ht="15" thickBot="1" x14ac:dyDescent="0.35">
      <c r="A518" s="11">
        <v>538</v>
      </c>
      <c r="B518" s="47" t="s">
        <v>2135</v>
      </c>
      <c r="C518" s="46">
        <f>'DRAFT LIST'!F540</f>
        <v>0</v>
      </c>
      <c r="D518" s="79">
        <v>28</v>
      </c>
      <c r="E518" s="79">
        <v>27</v>
      </c>
      <c r="F518" s="79">
        <v>0</v>
      </c>
      <c r="G518" s="79">
        <v>0</v>
      </c>
      <c r="H518" s="79">
        <v>4.71</v>
      </c>
      <c r="I518" s="79">
        <v>1</v>
      </c>
      <c r="J518" s="79">
        <v>1.44</v>
      </c>
      <c r="K518" s="79">
        <v>15</v>
      </c>
      <c r="L518" s="79">
        <v>27</v>
      </c>
      <c r="M518" s="79">
        <v>13</v>
      </c>
      <c r="N518" s="79">
        <v>7</v>
      </c>
      <c r="O518" s="79">
        <v>23</v>
      </c>
      <c r="P518" s="79">
        <v>1</v>
      </c>
      <c r="Q518" s="79">
        <v>1</v>
      </c>
    </row>
    <row r="519" spans="1:17" ht="15" thickBot="1" x14ac:dyDescent="0.35">
      <c r="A519" s="11">
        <v>546</v>
      </c>
      <c r="B519" s="47" t="s">
        <v>2139</v>
      </c>
      <c r="C519" s="46">
        <f>'DRAFT LIST'!F548</f>
        <v>0</v>
      </c>
      <c r="D519" s="79">
        <v>40</v>
      </c>
      <c r="E519" s="79">
        <v>33</v>
      </c>
      <c r="F519" s="79">
        <v>0</v>
      </c>
      <c r="G519" s="79">
        <v>0</v>
      </c>
      <c r="H519" s="79">
        <v>4.71</v>
      </c>
      <c r="I519" s="79">
        <v>3</v>
      </c>
      <c r="J519" s="79">
        <v>1.52</v>
      </c>
      <c r="K519" s="79">
        <v>21</v>
      </c>
      <c r="L519" s="79">
        <v>41</v>
      </c>
      <c r="M519" s="79">
        <v>19</v>
      </c>
      <c r="N519" s="79">
        <v>8</v>
      </c>
      <c r="O519" s="79">
        <v>34</v>
      </c>
      <c r="P519" s="79">
        <v>2</v>
      </c>
      <c r="Q519" s="79">
        <v>2</v>
      </c>
    </row>
    <row r="520" spans="1:17" ht="15" thickBot="1" x14ac:dyDescent="0.35">
      <c r="A520" s="11">
        <v>574</v>
      </c>
      <c r="B520" s="47" t="s">
        <v>2160</v>
      </c>
      <c r="C520" s="46">
        <f>'DRAFT LIST'!F576</f>
        <v>0</v>
      </c>
      <c r="D520" s="79">
        <v>17</v>
      </c>
      <c r="E520" s="79">
        <v>21</v>
      </c>
      <c r="F520" s="79">
        <v>0</v>
      </c>
      <c r="G520" s="79">
        <v>0</v>
      </c>
      <c r="H520" s="79">
        <v>4.71</v>
      </c>
      <c r="I520" s="79">
        <v>0</v>
      </c>
      <c r="J520" s="79">
        <v>1.65</v>
      </c>
      <c r="K520" s="79">
        <v>9</v>
      </c>
      <c r="L520" s="79">
        <v>14</v>
      </c>
      <c r="M520" s="79">
        <v>14</v>
      </c>
      <c r="N520" s="79">
        <v>3</v>
      </c>
      <c r="O520" s="79">
        <v>20</v>
      </c>
      <c r="P520" s="79">
        <v>1</v>
      </c>
      <c r="Q520" s="79">
        <v>2</v>
      </c>
    </row>
    <row r="521" spans="1:17" ht="15" thickBot="1" x14ac:dyDescent="0.35">
      <c r="A521" s="11">
        <v>121</v>
      </c>
      <c r="B521" s="46" t="s">
        <v>1465</v>
      </c>
      <c r="C521" s="46">
        <f>'DRAFT LIST'!F123</f>
        <v>0</v>
      </c>
      <c r="D521" s="80">
        <v>112</v>
      </c>
      <c r="E521" s="80">
        <v>85</v>
      </c>
      <c r="F521" s="80">
        <v>0</v>
      </c>
      <c r="G521" s="80">
        <v>0</v>
      </c>
      <c r="H521" s="80">
        <v>4.72</v>
      </c>
      <c r="I521" s="80">
        <v>0</v>
      </c>
      <c r="J521" s="80">
        <v>1.37</v>
      </c>
      <c r="K521" s="80">
        <v>59</v>
      </c>
      <c r="L521" s="80">
        <v>118</v>
      </c>
      <c r="M521" s="80">
        <v>35</v>
      </c>
      <c r="N521" s="80">
        <v>17</v>
      </c>
      <c r="O521" s="80">
        <v>22</v>
      </c>
      <c r="P521" s="80">
        <v>5</v>
      </c>
      <c r="Q521" s="80">
        <v>9</v>
      </c>
    </row>
    <row r="522" spans="1:17" ht="15" thickBot="1" x14ac:dyDescent="0.35">
      <c r="A522" s="11">
        <v>491</v>
      </c>
      <c r="B522" s="46" t="s">
        <v>2093</v>
      </c>
      <c r="C522" s="46">
        <f>'DRAFT LIST'!F493</f>
        <v>0</v>
      </c>
      <c r="D522" s="80">
        <v>33</v>
      </c>
      <c r="E522" s="80">
        <v>31</v>
      </c>
      <c r="F522" s="80">
        <v>0</v>
      </c>
      <c r="G522" s="80">
        <v>0</v>
      </c>
      <c r="H522" s="80">
        <v>4.72</v>
      </c>
      <c r="I522" s="80">
        <v>0</v>
      </c>
      <c r="J522" s="80">
        <v>1.47</v>
      </c>
      <c r="K522" s="80">
        <v>18</v>
      </c>
      <c r="L522" s="80">
        <v>34</v>
      </c>
      <c r="M522" s="80">
        <v>16</v>
      </c>
      <c r="N522" s="80">
        <v>5</v>
      </c>
      <c r="O522" s="80">
        <v>20</v>
      </c>
      <c r="P522" s="80">
        <v>2</v>
      </c>
      <c r="Q522" s="80">
        <v>2</v>
      </c>
    </row>
    <row r="523" spans="1:17" ht="15" thickBot="1" x14ac:dyDescent="0.35">
      <c r="A523" s="11">
        <v>579</v>
      </c>
      <c r="B523" s="46" t="s">
        <v>2162</v>
      </c>
      <c r="C523" s="46">
        <f>'DRAFT LIST'!F581</f>
        <v>0</v>
      </c>
      <c r="D523" s="80">
        <v>45</v>
      </c>
      <c r="E523" s="80">
        <v>28</v>
      </c>
      <c r="F523" s="80">
        <v>0</v>
      </c>
      <c r="G523" s="80">
        <v>0</v>
      </c>
      <c r="H523" s="80">
        <v>4.72</v>
      </c>
      <c r="I523" s="80">
        <v>0</v>
      </c>
      <c r="J523" s="80">
        <v>1.52</v>
      </c>
      <c r="K523" s="80">
        <v>24</v>
      </c>
      <c r="L523" s="80">
        <v>50</v>
      </c>
      <c r="M523" s="80">
        <v>18</v>
      </c>
      <c r="N523" s="80">
        <v>6</v>
      </c>
      <c r="O523" s="80">
        <v>45</v>
      </c>
      <c r="P523" s="80">
        <v>2</v>
      </c>
      <c r="Q523" s="80">
        <v>2</v>
      </c>
    </row>
    <row r="524" spans="1:17" ht="17.399999999999999" thickBot="1" x14ac:dyDescent="0.35">
      <c r="A524" s="11">
        <v>464</v>
      </c>
      <c r="B524" s="47" t="s">
        <v>1605</v>
      </c>
      <c r="C524" s="46">
        <f>'DRAFT LIST'!F466</f>
        <v>0</v>
      </c>
      <c r="D524" s="79">
        <v>59</v>
      </c>
      <c r="E524" s="79">
        <v>55</v>
      </c>
      <c r="F524" s="79">
        <v>0</v>
      </c>
      <c r="G524" s="79">
        <v>0</v>
      </c>
      <c r="H524" s="79">
        <v>4.7300000000000004</v>
      </c>
      <c r="I524" s="79">
        <v>1</v>
      </c>
      <c r="J524" s="79">
        <v>1.5</v>
      </c>
      <c r="K524" s="79">
        <v>31</v>
      </c>
      <c r="L524" s="79">
        <v>57</v>
      </c>
      <c r="M524" s="79">
        <v>31</v>
      </c>
      <c r="N524" s="79">
        <v>16</v>
      </c>
      <c r="O524" s="79">
        <v>22</v>
      </c>
      <c r="P524" s="79">
        <v>3</v>
      </c>
      <c r="Q524" s="79">
        <v>3</v>
      </c>
    </row>
    <row r="525" spans="1:17" ht="15" thickBot="1" x14ac:dyDescent="0.35">
      <c r="A525" s="11">
        <v>267</v>
      </c>
      <c r="B525" s="46" t="s">
        <v>1468</v>
      </c>
      <c r="C525" s="46">
        <f>'DRAFT LIST'!F269</f>
        <v>0</v>
      </c>
      <c r="D525" s="80">
        <v>83</v>
      </c>
      <c r="E525" s="80">
        <v>64</v>
      </c>
      <c r="F525" s="80">
        <v>0</v>
      </c>
      <c r="G525" s="80">
        <v>0</v>
      </c>
      <c r="H525" s="80">
        <v>4.74</v>
      </c>
      <c r="I525" s="80">
        <v>0</v>
      </c>
      <c r="J525" s="80">
        <v>1.3</v>
      </c>
      <c r="K525" s="80">
        <v>44</v>
      </c>
      <c r="L525" s="80">
        <v>85</v>
      </c>
      <c r="M525" s="80">
        <v>23</v>
      </c>
      <c r="N525" s="80">
        <v>15</v>
      </c>
      <c r="O525" s="80">
        <v>19</v>
      </c>
      <c r="P525" s="80">
        <v>5</v>
      </c>
      <c r="Q525" s="80">
        <v>6</v>
      </c>
    </row>
    <row r="526" spans="1:17" ht="15" thickBot="1" x14ac:dyDescent="0.35">
      <c r="A526" s="11">
        <v>663</v>
      </c>
      <c r="B526" s="46" t="s">
        <v>1617</v>
      </c>
      <c r="C526" s="46">
        <f>'DRAFT LIST'!F665</f>
        <v>0</v>
      </c>
      <c r="D526" s="80">
        <v>58</v>
      </c>
      <c r="E526" s="80">
        <v>62</v>
      </c>
      <c r="F526" s="80">
        <v>0</v>
      </c>
      <c r="G526" s="80">
        <v>0</v>
      </c>
      <c r="H526" s="80">
        <v>4.74</v>
      </c>
      <c r="I526" s="80">
        <v>0</v>
      </c>
      <c r="J526" s="80">
        <v>1.55</v>
      </c>
      <c r="K526" s="80">
        <v>30</v>
      </c>
      <c r="L526" s="80">
        <v>53</v>
      </c>
      <c r="M526" s="80">
        <v>36</v>
      </c>
      <c r="N526" s="80">
        <v>15</v>
      </c>
      <c r="O526" s="80">
        <v>13</v>
      </c>
      <c r="P526" s="80">
        <v>3</v>
      </c>
      <c r="Q526" s="80">
        <v>3</v>
      </c>
    </row>
    <row r="527" spans="1:17" ht="15" thickBot="1" x14ac:dyDescent="0.35">
      <c r="A527" s="11">
        <v>535</v>
      </c>
      <c r="B527" s="46" t="s">
        <v>2133</v>
      </c>
      <c r="C527" s="46">
        <f>'DRAFT LIST'!F537</f>
        <v>0</v>
      </c>
      <c r="D527" s="80">
        <v>37</v>
      </c>
      <c r="E527" s="80">
        <v>38</v>
      </c>
      <c r="F527" s="80">
        <v>0</v>
      </c>
      <c r="G527" s="80">
        <v>0</v>
      </c>
      <c r="H527" s="80">
        <v>4.75</v>
      </c>
      <c r="I527" s="80">
        <v>1</v>
      </c>
      <c r="J527" s="80">
        <v>1.46</v>
      </c>
      <c r="K527" s="80">
        <v>19</v>
      </c>
      <c r="L527" s="80">
        <v>35</v>
      </c>
      <c r="M527" s="80">
        <v>19</v>
      </c>
      <c r="N527" s="80">
        <v>10</v>
      </c>
      <c r="O527" s="80">
        <v>29</v>
      </c>
      <c r="P527" s="80">
        <v>1</v>
      </c>
      <c r="Q527" s="80">
        <v>1</v>
      </c>
    </row>
    <row r="528" spans="1:17" ht="15" thickBot="1" x14ac:dyDescent="0.35">
      <c r="A528" s="11">
        <v>594</v>
      </c>
      <c r="B528" s="47" t="s">
        <v>2173</v>
      </c>
      <c r="C528" s="46">
        <f>'DRAFT LIST'!F596</f>
        <v>0</v>
      </c>
      <c r="D528" s="79">
        <v>31</v>
      </c>
      <c r="E528" s="79">
        <v>28</v>
      </c>
      <c r="F528" s="79">
        <v>0</v>
      </c>
      <c r="G528" s="79">
        <v>0</v>
      </c>
      <c r="H528" s="79">
        <v>4.75</v>
      </c>
      <c r="I528" s="79">
        <v>2</v>
      </c>
      <c r="J528" s="79">
        <v>1.58</v>
      </c>
      <c r="K528" s="79">
        <v>16</v>
      </c>
      <c r="L528" s="79">
        <v>30</v>
      </c>
      <c r="M528" s="79">
        <v>18</v>
      </c>
      <c r="N528" s="79">
        <v>4</v>
      </c>
      <c r="O528" s="79">
        <v>28</v>
      </c>
      <c r="P528" s="79">
        <v>1</v>
      </c>
      <c r="Q528" s="79">
        <v>2</v>
      </c>
    </row>
    <row r="529" spans="1:17" ht="15" thickBot="1" x14ac:dyDescent="0.35">
      <c r="A529" s="11">
        <v>433</v>
      </c>
      <c r="B529" s="46" t="s">
        <v>2040</v>
      </c>
      <c r="C529" s="46">
        <f>'DRAFT LIST'!F435</f>
        <v>0</v>
      </c>
      <c r="D529" s="80">
        <v>44</v>
      </c>
      <c r="E529" s="80">
        <v>31</v>
      </c>
      <c r="F529" s="80">
        <v>0</v>
      </c>
      <c r="G529" s="80">
        <v>0</v>
      </c>
      <c r="H529" s="80">
        <v>4.76</v>
      </c>
      <c r="I529" s="80">
        <v>2</v>
      </c>
      <c r="J529" s="80">
        <v>1.38</v>
      </c>
      <c r="K529" s="80">
        <v>23</v>
      </c>
      <c r="L529" s="80">
        <v>46</v>
      </c>
      <c r="M529" s="80">
        <v>15</v>
      </c>
      <c r="N529" s="80">
        <v>9</v>
      </c>
      <c r="O529" s="80">
        <v>32</v>
      </c>
      <c r="P529" s="80">
        <v>3</v>
      </c>
      <c r="Q529" s="80">
        <v>3</v>
      </c>
    </row>
    <row r="530" spans="1:17" ht="15" thickBot="1" x14ac:dyDescent="0.35">
      <c r="A530" s="11">
        <v>461</v>
      </c>
      <c r="B530" s="46" t="s">
        <v>2066</v>
      </c>
      <c r="C530" s="46">
        <f>'DRAFT LIST'!F463</f>
        <v>0</v>
      </c>
      <c r="D530" s="80">
        <v>47</v>
      </c>
      <c r="E530" s="80">
        <v>42</v>
      </c>
      <c r="F530" s="80">
        <v>0</v>
      </c>
      <c r="G530" s="80">
        <v>0</v>
      </c>
      <c r="H530" s="80">
        <v>4.76</v>
      </c>
      <c r="I530" s="80">
        <v>10</v>
      </c>
      <c r="J530" s="80">
        <v>1.48</v>
      </c>
      <c r="K530" s="80">
        <v>25</v>
      </c>
      <c r="L530" s="80">
        <v>43</v>
      </c>
      <c r="M530" s="80">
        <v>27</v>
      </c>
      <c r="N530" s="80">
        <v>8</v>
      </c>
      <c r="O530" s="80">
        <v>53</v>
      </c>
      <c r="P530" s="80">
        <v>3</v>
      </c>
      <c r="Q530" s="80">
        <v>3</v>
      </c>
    </row>
    <row r="531" spans="1:17" ht="15" thickBot="1" x14ac:dyDescent="0.35">
      <c r="A531" s="11">
        <v>488</v>
      </c>
      <c r="B531" s="47" t="s">
        <v>2090</v>
      </c>
      <c r="C531" s="46">
        <f>'DRAFT LIST'!F490</f>
        <v>0</v>
      </c>
      <c r="D531" s="79">
        <v>32</v>
      </c>
      <c r="E531" s="79">
        <v>25</v>
      </c>
      <c r="F531" s="79">
        <v>0</v>
      </c>
      <c r="G531" s="79">
        <v>0</v>
      </c>
      <c r="H531" s="79">
        <v>4.76</v>
      </c>
      <c r="I531" s="79">
        <v>1</v>
      </c>
      <c r="J531" s="79">
        <v>1.41</v>
      </c>
      <c r="K531" s="79">
        <v>17</v>
      </c>
      <c r="L531" s="79">
        <v>34</v>
      </c>
      <c r="M531" s="79">
        <v>10</v>
      </c>
      <c r="N531" s="79">
        <v>9</v>
      </c>
      <c r="O531" s="79">
        <v>28</v>
      </c>
      <c r="P531" s="79">
        <v>2</v>
      </c>
      <c r="Q531" s="79">
        <v>2</v>
      </c>
    </row>
    <row r="532" spans="1:17" ht="15" thickBot="1" x14ac:dyDescent="0.35">
      <c r="A532" s="11">
        <v>505</v>
      </c>
      <c r="B532" s="46" t="s">
        <v>2105</v>
      </c>
      <c r="C532" s="46">
        <f>'DRAFT LIST'!F507</f>
        <v>0</v>
      </c>
      <c r="D532" s="80">
        <v>33</v>
      </c>
      <c r="E532" s="80">
        <v>29</v>
      </c>
      <c r="F532" s="80">
        <v>0</v>
      </c>
      <c r="G532" s="80">
        <v>0</v>
      </c>
      <c r="H532" s="80">
        <v>4.76</v>
      </c>
      <c r="I532" s="80">
        <v>2</v>
      </c>
      <c r="J532" s="80">
        <v>1.47</v>
      </c>
      <c r="K532" s="80">
        <v>18</v>
      </c>
      <c r="L532" s="80">
        <v>34</v>
      </c>
      <c r="M532" s="80">
        <v>15</v>
      </c>
      <c r="N532" s="80">
        <v>5</v>
      </c>
      <c r="O532" s="80">
        <v>27</v>
      </c>
      <c r="P532" s="80">
        <v>2</v>
      </c>
      <c r="Q532" s="80">
        <v>2</v>
      </c>
    </row>
    <row r="533" spans="1:17" ht="17.399999999999999" thickBot="1" x14ac:dyDescent="0.35">
      <c r="A533" s="11">
        <v>556</v>
      </c>
      <c r="B533" s="47" t="s">
        <v>1630</v>
      </c>
      <c r="C533" s="46">
        <f>'DRAFT LIST'!F558</f>
        <v>0</v>
      </c>
      <c r="D533" s="79">
        <v>54</v>
      </c>
      <c r="E533" s="79">
        <v>32</v>
      </c>
      <c r="F533" s="79">
        <v>0</v>
      </c>
      <c r="G533" s="79">
        <v>0</v>
      </c>
      <c r="H533" s="79">
        <v>4.76</v>
      </c>
      <c r="I533" s="79">
        <v>2</v>
      </c>
      <c r="J533" s="79">
        <v>1.51</v>
      </c>
      <c r="K533" s="79">
        <v>28</v>
      </c>
      <c r="L533" s="79">
        <v>61</v>
      </c>
      <c r="M533" s="79">
        <v>20</v>
      </c>
      <c r="N533" s="79">
        <v>9</v>
      </c>
      <c r="O533" s="79">
        <v>20</v>
      </c>
      <c r="P533" s="79">
        <v>3</v>
      </c>
      <c r="Q533" s="79">
        <v>3</v>
      </c>
    </row>
    <row r="534" spans="1:17" ht="15" thickBot="1" x14ac:dyDescent="0.35">
      <c r="A534" s="11">
        <v>669</v>
      </c>
      <c r="B534" s="46" t="s">
        <v>1613</v>
      </c>
      <c r="C534" s="46">
        <f>'DRAFT LIST'!F671</f>
        <v>0</v>
      </c>
      <c r="D534" s="80">
        <v>53</v>
      </c>
      <c r="E534" s="80">
        <v>46</v>
      </c>
      <c r="F534" s="80">
        <v>0</v>
      </c>
      <c r="G534" s="80">
        <v>0</v>
      </c>
      <c r="H534" s="80">
        <v>4.76</v>
      </c>
      <c r="I534" s="80">
        <v>0</v>
      </c>
      <c r="J534" s="80">
        <v>1.45</v>
      </c>
      <c r="K534" s="80">
        <v>28</v>
      </c>
      <c r="L534" s="80">
        <v>53</v>
      </c>
      <c r="M534" s="80">
        <v>24</v>
      </c>
      <c r="N534" s="80">
        <v>13</v>
      </c>
      <c r="O534" s="80">
        <v>13</v>
      </c>
      <c r="P534" s="80">
        <v>3</v>
      </c>
      <c r="Q534" s="80">
        <v>4</v>
      </c>
    </row>
    <row r="535" spans="1:17" ht="15" thickBot="1" x14ac:dyDescent="0.35">
      <c r="A535" s="11">
        <v>422</v>
      </c>
      <c r="B535" s="47" t="s">
        <v>2034</v>
      </c>
      <c r="C535" s="46">
        <f>'DRAFT LIST'!F424</f>
        <v>0</v>
      </c>
      <c r="D535" s="79">
        <v>31</v>
      </c>
      <c r="E535" s="79">
        <v>31</v>
      </c>
      <c r="F535" s="79">
        <v>0</v>
      </c>
      <c r="G535" s="79">
        <v>0</v>
      </c>
      <c r="H535" s="79">
        <v>4.7699999999999996</v>
      </c>
      <c r="I535" s="79">
        <v>0</v>
      </c>
      <c r="J535" s="79">
        <v>1.42</v>
      </c>
      <c r="K535" s="79">
        <v>16</v>
      </c>
      <c r="L535" s="79">
        <v>30</v>
      </c>
      <c r="M535" s="79">
        <v>14</v>
      </c>
      <c r="N535" s="79">
        <v>10</v>
      </c>
      <c r="O535" s="79">
        <v>29</v>
      </c>
      <c r="P535" s="79">
        <v>3</v>
      </c>
      <c r="Q535" s="79">
        <v>3</v>
      </c>
    </row>
    <row r="536" spans="1:17" ht="15" thickBot="1" x14ac:dyDescent="0.35">
      <c r="A536" s="11">
        <v>537</v>
      </c>
      <c r="B536" s="46" t="s">
        <v>2134</v>
      </c>
      <c r="C536" s="46">
        <f>'DRAFT LIST'!F539</f>
        <v>0</v>
      </c>
      <c r="D536" s="80">
        <v>21</v>
      </c>
      <c r="E536" s="80">
        <v>20</v>
      </c>
      <c r="F536" s="80">
        <v>0</v>
      </c>
      <c r="G536" s="80">
        <v>0</v>
      </c>
      <c r="H536" s="80">
        <v>4.7699999999999996</v>
      </c>
      <c r="I536" s="80">
        <v>0</v>
      </c>
      <c r="J536" s="80">
        <v>1.4</v>
      </c>
      <c r="K536" s="80">
        <v>11</v>
      </c>
      <c r="L536" s="80">
        <v>21</v>
      </c>
      <c r="M536" s="80">
        <v>8</v>
      </c>
      <c r="N536" s="80">
        <v>6</v>
      </c>
      <c r="O536" s="80">
        <v>18</v>
      </c>
      <c r="P536" s="80">
        <v>1</v>
      </c>
      <c r="Q536" s="80">
        <v>2</v>
      </c>
    </row>
    <row r="537" spans="1:17" ht="15" thickBot="1" x14ac:dyDescent="0.35">
      <c r="A537" s="11">
        <v>647</v>
      </c>
      <c r="B537" s="46" t="s">
        <v>1677</v>
      </c>
      <c r="C537" s="46">
        <f>'DRAFT LIST'!F649</f>
        <v>0</v>
      </c>
      <c r="D537" s="80">
        <v>45</v>
      </c>
      <c r="E537" s="80">
        <v>34</v>
      </c>
      <c r="F537" s="80">
        <v>0</v>
      </c>
      <c r="G537" s="80">
        <v>0</v>
      </c>
      <c r="H537" s="80">
        <v>4.7699999999999996</v>
      </c>
      <c r="I537" s="80">
        <v>1</v>
      </c>
      <c r="J537" s="80">
        <v>1.62</v>
      </c>
      <c r="K537" s="80">
        <v>24</v>
      </c>
      <c r="L537" s="80">
        <v>48</v>
      </c>
      <c r="M537" s="80">
        <v>25</v>
      </c>
      <c r="N537" s="80">
        <v>9</v>
      </c>
      <c r="O537" s="80">
        <v>29</v>
      </c>
      <c r="P537" s="80">
        <v>2</v>
      </c>
      <c r="Q537" s="80">
        <v>3</v>
      </c>
    </row>
    <row r="538" spans="1:17" ht="15" thickBot="1" x14ac:dyDescent="0.35">
      <c r="A538" s="11">
        <v>126</v>
      </c>
      <c r="B538" s="47" t="s">
        <v>1457</v>
      </c>
      <c r="C538" s="46">
        <f>'DRAFT LIST'!F128</f>
        <v>0</v>
      </c>
      <c r="D538" s="79">
        <v>111</v>
      </c>
      <c r="E538" s="79">
        <v>95</v>
      </c>
      <c r="F538" s="79">
        <v>0</v>
      </c>
      <c r="G538" s="79">
        <v>0</v>
      </c>
      <c r="H538" s="79">
        <v>4.78</v>
      </c>
      <c r="I538" s="79">
        <v>0</v>
      </c>
      <c r="J538" s="79">
        <v>1.35</v>
      </c>
      <c r="K538" s="79">
        <v>59</v>
      </c>
      <c r="L538" s="79">
        <v>114</v>
      </c>
      <c r="M538" s="79">
        <v>36</v>
      </c>
      <c r="N538" s="79">
        <v>13</v>
      </c>
      <c r="O538" s="79">
        <v>19</v>
      </c>
      <c r="P538" s="79">
        <v>6</v>
      </c>
      <c r="Q538" s="79">
        <v>7</v>
      </c>
    </row>
    <row r="539" spans="1:17" ht="15" thickBot="1" x14ac:dyDescent="0.35">
      <c r="A539" s="11">
        <v>389</v>
      </c>
      <c r="B539" s="46" t="s">
        <v>2007</v>
      </c>
      <c r="C539" s="46">
        <f>'DRAFT LIST'!F391</f>
        <v>0</v>
      </c>
      <c r="D539" s="80">
        <v>70</v>
      </c>
      <c r="E539" s="80">
        <v>42</v>
      </c>
      <c r="F539" s="80">
        <v>0</v>
      </c>
      <c r="G539" s="80">
        <v>0</v>
      </c>
      <c r="H539" s="80">
        <v>4.78</v>
      </c>
      <c r="I539" s="80">
        <v>0</v>
      </c>
      <c r="J539" s="80">
        <v>1.37</v>
      </c>
      <c r="K539" s="80">
        <v>37</v>
      </c>
      <c r="L539" s="80">
        <v>78</v>
      </c>
      <c r="M539" s="80">
        <v>18</v>
      </c>
      <c r="N539" s="80">
        <v>21</v>
      </c>
      <c r="O539" s="80">
        <v>14</v>
      </c>
      <c r="P539" s="80">
        <v>4</v>
      </c>
      <c r="Q539" s="80">
        <v>5</v>
      </c>
    </row>
    <row r="540" spans="1:17" ht="17.399999999999999" thickBot="1" x14ac:dyDescent="0.35">
      <c r="A540" s="11">
        <v>645</v>
      </c>
      <c r="B540" s="46" t="s">
        <v>1636</v>
      </c>
      <c r="C540" s="46">
        <f>'DRAFT LIST'!F647</f>
        <v>0</v>
      </c>
      <c r="D540" s="80">
        <v>51</v>
      </c>
      <c r="E540" s="80">
        <v>39</v>
      </c>
      <c r="F540" s="80">
        <v>0</v>
      </c>
      <c r="G540" s="80">
        <v>0</v>
      </c>
      <c r="H540" s="80">
        <v>4.78</v>
      </c>
      <c r="I540" s="80">
        <v>0</v>
      </c>
      <c r="J540" s="80">
        <v>1.47</v>
      </c>
      <c r="K540" s="80">
        <v>27</v>
      </c>
      <c r="L540" s="80">
        <v>55</v>
      </c>
      <c r="M540" s="80">
        <v>21</v>
      </c>
      <c r="N540" s="80">
        <v>10</v>
      </c>
      <c r="O540" s="80">
        <v>20</v>
      </c>
      <c r="P540" s="80">
        <v>2</v>
      </c>
      <c r="Q540" s="80">
        <v>4</v>
      </c>
    </row>
    <row r="541" spans="1:17" ht="15" thickBot="1" x14ac:dyDescent="0.35">
      <c r="A541" s="11">
        <v>474</v>
      </c>
      <c r="B541" s="47" t="s">
        <v>1612</v>
      </c>
      <c r="C541" s="46">
        <f>'DRAFT LIST'!F476</f>
        <v>0</v>
      </c>
      <c r="D541" s="79">
        <v>48</v>
      </c>
      <c r="E541" s="79">
        <v>29</v>
      </c>
      <c r="F541" s="79">
        <v>0</v>
      </c>
      <c r="G541" s="79">
        <v>0</v>
      </c>
      <c r="H541" s="79">
        <v>4.79</v>
      </c>
      <c r="I541" s="79">
        <v>0</v>
      </c>
      <c r="J541" s="79">
        <v>1.42</v>
      </c>
      <c r="K541" s="79">
        <v>25</v>
      </c>
      <c r="L541" s="79">
        <v>50</v>
      </c>
      <c r="M541" s="79">
        <v>17</v>
      </c>
      <c r="N541" s="79">
        <v>12</v>
      </c>
      <c r="O541" s="79">
        <v>16</v>
      </c>
      <c r="P541" s="79">
        <v>3</v>
      </c>
      <c r="Q541" s="79">
        <v>3</v>
      </c>
    </row>
    <row r="542" spans="1:17" ht="15" thickBot="1" x14ac:dyDescent="0.35">
      <c r="A542" s="11">
        <v>509</v>
      </c>
      <c r="B542" s="46" t="s">
        <v>2109</v>
      </c>
      <c r="C542" s="46">
        <f>'DRAFT LIST'!F511</f>
        <v>0</v>
      </c>
      <c r="D542" s="80">
        <v>35</v>
      </c>
      <c r="E542" s="80">
        <v>27</v>
      </c>
      <c r="F542" s="80">
        <v>0</v>
      </c>
      <c r="G542" s="80">
        <v>0</v>
      </c>
      <c r="H542" s="80">
        <v>4.79</v>
      </c>
      <c r="I542" s="80">
        <v>2</v>
      </c>
      <c r="J542" s="80">
        <v>1.44</v>
      </c>
      <c r="K542" s="80">
        <v>18</v>
      </c>
      <c r="L542" s="80">
        <v>36</v>
      </c>
      <c r="M542" s="80">
        <v>14</v>
      </c>
      <c r="N542" s="80">
        <v>7</v>
      </c>
      <c r="O542" s="80">
        <v>33</v>
      </c>
      <c r="P542" s="80">
        <v>2</v>
      </c>
      <c r="Q542" s="80">
        <v>2</v>
      </c>
    </row>
    <row r="543" spans="1:17" ht="15" thickBot="1" x14ac:dyDescent="0.35">
      <c r="A543" s="11">
        <v>553</v>
      </c>
      <c r="B543" s="46" t="s">
        <v>2145</v>
      </c>
      <c r="C543" s="46">
        <f>'DRAFT LIST'!F555</f>
        <v>0</v>
      </c>
      <c r="D543" s="80">
        <v>28</v>
      </c>
      <c r="E543" s="80">
        <v>29</v>
      </c>
      <c r="F543" s="80">
        <v>0</v>
      </c>
      <c r="G543" s="80">
        <v>0</v>
      </c>
      <c r="H543" s="80">
        <v>4.79</v>
      </c>
      <c r="I543" s="80">
        <v>1</v>
      </c>
      <c r="J543" s="80">
        <v>1.48</v>
      </c>
      <c r="K543" s="80">
        <v>15</v>
      </c>
      <c r="L543" s="80">
        <v>26</v>
      </c>
      <c r="M543" s="80">
        <v>16</v>
      </c>
      <c r="N543" s="80">
        <v>8</v>
      </c>
      <c r="O543" s="80">
        <v>20</v>
      </c>
      <c r="P543" s="80">
        <v>1</v>
      </c>
      <c r="Q543" s="80">
        <v>1</v>
      </c>
    </row>
    <row r="544" spans="1:17" ht="15" thickBot="1" x14ac:dyDescent="0.35">
      <c r="A544" s="11">
        <v>651</v>
      </c>
      <c r="B544" s="46" t="s">
        <v>1620</v>
      </c>
      <c r="C544" s="46">
        <f>'DRAFT LIST'!F653</f>
        <v>0</v>
      </c>
      <c r="D544" s="80">
        <v>55</v>
      </c>
      <c r="E544" s="80">
        <v>48</v>
      </c>
      <c r="F544" s="80">
        <v>0</v>
      </c>
      <c r="G544" s="80">
        <v>0</v>
      </c>
      <c r="H544" s="80">
        <v>4.79</v>
      </c>
      <c r="I544" s="80">
        <v>0</v>
      </c>
      <c r="J544" s="80">
        <v>1.5</v>
      </c>
      <c r="K544" s="80">
        <v>29</v>
      </c>
      <c r="L544" s="80">
        <v>54</v>
      </c>
      <c r="M544" s="80">
        <v>29</v>
      </c>
      <c r="N544" s="80">
        <v>11</v>
      </c>
      <c r="O544" s="80">
        <v>12</v>
      </c>
      <c r="P544" s="80">
        <v>3</v>
      </c>
      <c r="Q544" s="80">
        <v>4</v>
      </c>
    </row>
    <row r="545" spans="1:17" ht="15" thickBot="1" x14ac:dyDescent="0.35">
      <c r="A545" s="11">
        <v>671</v>
      </c>
      <c r="B545" s="46" t="s">
        <v>1602</v>
      </c>
      <c r="C545" s="46">
        <f>'DRAFT LIST'!F673</f>
        <v>0</v>
      </c>
      <c r="D545" s="80">
        <v>63</v>
      </c>
      <c r="E545" s="80">
        <v>46</v>
      </c>
      <c r="F545" s="80">
        <v>0</v>
      </c>
      <c r="G545" s="80">
        <v>0</v>
      </c>
      <c r="H545" s="80">
        <v>4.79</v>
      </c>
      <c r="I545" s="80">
        <v>1</v>
      </c>
      <c r="J545" s="80">
        <v>1.37</v>
      </c>
      <c r="K545" s="80">
        <v>34</v>
      </c>
      <c r="L545" s="80">
        <v>70</v>
      </c>
      <c r="M545" s="80">
        <v>16</v>
      </c>
      <c r="N545" s="80">
        <v>14</v>
      </c>
      <c r="O545" s="80">
        <v>20</v>
      </c>
      <c r="P545" s="80">
        <v>3</v>
      </c>
      <c r="Q545" s="80">
        <v>4</v>
      </c>
    </row>
    <row r="546" spans="1:17" ht="15" thickBot="1" x14ac:dyDescent="0.35">
      <c r="A546" s="11">
        <v>576</v>
      </c>
      <c r="B546" s="47" t="s">
        <v>1637</v>
      </c>
      <c r="C546" s="46">
        <f>'DRAFT LIST'!F578</f>
        <v>0</v>
      </c>
      <c r="D546" s="79">
        <v>30</v>
      </c>
      <c r="E546" s="79">
        <v>20</v>
      </c>
      <c r="F546" s="79">
        <v>0</v>
      </c>
      <c r="G546" s="79">
        <v>0</v>
      </c>
      <c r="H546" s="79">
        <v>4.8</v>
      </c>
      <c r="I546" s="79">
        <v>0</v>
      </c>
      <c r="J546" s="79">
        <v>1.45</v>
      </c>
      <c r="K546" s="79">
        <v>16</v>
      </c>
      <c r="L546" s="79">
        <v>31</v>
      </c>
      <c r="M546" s="79">
        <v>12</v>
      </c>
      <c r="N546" s="79">
        <v>7</v>
      </c>
      <c r="O546" s="79">
        <v>7</v>
      </c>
      <c r="P546" s="79">
        <v>1</v>
      </c>
      <c r="Q546" s="79">
        <v>2</v>
      </c>
    </row>
    <row r="547" spans="1:17" ht="17.399999999999999" thickBot="1" x14ac:dyDescent="0.35">
      <c r="A547" s="11">
        <v>217</v>
      </c>
      <c r="B547" s="46" t="s">
        <v>1480</v>
      </c>
      <c r="C547" s="46">
        <f>'DRAFT LIST'!F219</f>
        <v>0</v>
      </c>
      <c r="D547" s="80">
        <v>26</v>
      </c>
      <c r="E547" s="80">
        <v>18</v>
      </c>
      <c r="F547" s="80">
        <v>0</v>
      </c>
      <c r="G547" s="80">
        <v>0</v>
      </c>
      <c r="H547" s="80">
        <v>4.8099999999999996</v>
      </c>
      <c r="I547" s="80">
        <v>0</v>
      </c>
      <c r="J547" s="80">
        <v>1.44</v>
      </c>
      <c r="K547" s="80">
        <v>14</v>
      </c>
      <c r="L547" s="80">
        <v>28</v>
      </c>
      <c r="M547" s="80">
        <v>8</v>
      </c>
      <c r="N547" s="80">
        <v>7</v>
      </c>
      <c r="O547" s="80">
        <v>16</v>
      </c>
      <c r="P547" s="80">
        <v>1</v>
      </c>
      <c r="Q547" s="80">
        <v>1</v>
      </c>
    </row>
    <row r="548" spans="1:17" ht="15" thickBot="1" x14ac:dyDescent="0.35">
      <c r="A548" s="11">
        <v>510</v>
      </c>
      <c r="B548" s="47" t="s">
        <v>2110</v>
      </c>
      <c r="C548" s="46">
        <f>'DRAFT LIST'!F512</f>
        <v>0</v>
      </c>
      <c r="D548" s="79">
        <v>32</v>
      </c>
      <c r="E548" s="79">
        <v>31</v>
      </c>
      <c r="F548" s="79">
        <v>0</v>
      </c>
      <c r="G548" s="79">
        <v>0</v>
      </c>
      <c r="H548" s="79">
        <v>4.8099999999999996</v>
      </c>
      <c r="I548" s="79">
        <v>0</v>
      </c>
      <c r="J548" s="79">
        <v>1.49</v>
      </c>
      <c r="K548" s="79">
        <v>17</v>
      </c>
      <c r="L548" s="79">
        <v>32</v>
      </c>
      <c r="M548" s="79">
        <v>15</v>
      </c>
      <c r="N548" s="79">
        <v>9</v>
      </c>
      <c r="O548" s="79">
        <v>23</v>
      </c>
      <c r="P548" s="79">
        <v>2</v>
      </c>
      <c r="Q548" s="79">
        <v>2</v>
      </c>
    </row>
    <row r="549" spans="1:17" ht="15" thickBot="1" x14ac:dyDescent="0.35">
      <c r="A549" s="11">
        <v>552</v>
      </c>
      <c r="B549" s="47" t="s">
        <v>2144</v>
      </c>
      <c r="C549" s="46">
        <f>'DRAFT LIST'!F554</f>
        <v>0</v>
      </c>
      <c r="D549" s="79">
        <v>26</v>
      </c>
      <c r="E549" s="79">
        <v>22</v>
      </c>
      <c r="F549" s="79">
        <v>0</v>
      </c>
      <c r="G549" s="79">
        <v>0</v>
      </c>
      <c r="H549" s="79">
        <v>4.8099999999999996</v>
      </c>
      <c r="I549" s="79">
        <v>0</v>
      </c>
      <c r="J549" s="79">
        <v>1.42</v>
      </c>
      <c r="K549" s="79">
        <v>14</v>
      </c>
      <c r="L549" s="79">
        <v>28</v>
      </c>
      <c r="M549" s="79">
        <v>10</v>
      </c>
      <c r="N549" s="79">
        <v>5</v>
      </c>
      <c r="O549" s="79">
        <v>20</v>
      </c>
      <c r="P549" s="79">
        <v>1</v>
      </c>
      <c r="Q549" s="79">
        <v>2</v>
      </c>
    </row>
    <row r="550" spans="1:17" ht="15" thickBot="1" x14ac:dyDescent="0.35">
      <c r="A550" s="11">
        <v>560</v>
      </c>
      <c r="B550" s="47" t="s">
        <v>2149</v>
      </c>
      <c r="C550" s="46">
        <f>'DRAFT LIST'!F562</f>
        <v>0</v>
      </c>
      <c r="D550" s="79">
        <v>29</v>
      </c>
      <c r="E550" s="79">
        <v>31</v>
      </c>
      <c r="F550" s="79">
        <v>0</v>
      </c>
      <c r="G550" s="79">
        <v>0</v>
      </c>
      <c r="H550" s="79">
        <v>4.8099999999999996</v>
      </c>
      <c r="I550" s="79">
        <v>0</v>
      </c>
      <c r="J550" s="79">
        <v>1.62</v>
      </c>
      <c r="K550" s="79">
        <v>15</v>
      </c>
      <c r="L550" s="79">
        <v>27</v>
      </c>
      <c r="M550" s="79">
        <v>20</v>
      </c>
      <c r="N550" s="79">
        <v>6</v>
      </c>
      <c r="O550" s="79">
        <v>26</v>
      </c>
      <c r="P550" s="79">
        <v>2</v>
      </c>
      <c r="Q550" s="79">
        <v>2</v>
      </c>
    </row>
    <row r="551" spans="1:17" ht="15" thickBot="1" x14ac:dyDescent="0.35">
      <c r="A551" s="11">
        <v>425</v>
      </c>
      <c r="B551" s="46" t="s">
        <v>1594</v>
      </c>
      <c r="C551" s="46">
        <f>'DRAFT LIST'!F427</f>
        <v>0</v>
      </c>
      <c r="D551" s="80">
        <v>73</v>
      </c>
      <c r="E551" s="80">
        <v>42</v>
      </c>
      <c r="F551" s="80">
        <v>0</v>
      </c>
      <c r="G551" s="80">
        <v>0</v>
      </c>
      <c r="H551" s="80">
        <v>4.82</v>
      </c>
      <c r="I551" s="80">
        <v>2</v>
      </c>
      <c r="J551" s="80">
        <v>1.39</v>
      </c>
      <c r="K551" s="80">
        <v>39</v>
      </c>
      <c r="L551" s="80">
        <v>83</v>
      </c>
      <c r="M551" s="80">
        <v>19</v>
      </c>
      <c r="N551" s="80">
        <v>23</v>
      </c>
      <c r="O551" s="80">
        <v>27</v>
      </c>
      <c r="P551" s="80">
        <v>4</v>
      </c>
      <c r="Q551" s="80">
        <v>5</v>
      </c>
    </row>
    <row r="552" spans="1:17" ht="17.399999999999999" thickBot="1" x14ac:dyDescent="0.35">
      <c r="A552" s="11">
        <v>431</v>
      </c>
      <c r="B552" s="46" t="s">
        <v>1597</v>
      </c>
      <c r="C552" s="46">
        <f>'DRAFT LIST'!F433</f>
        <v>0</v>
      </c>
      <c r="D552" s="80">
        <v>56</v>
      </c>
      <c r="E552" s="80">
        <v>39</v>
      </c>
      <c r="F552" s="80">
        <v>0</v>
      </c>
      <c r="G552" s="80">
        <v>0</v>
      </c>
      <c r="H552" s="80">
        <v>4.82</v>
      </c>
      <c r="I552" s="80">
        <v>2</v>
      </c>
      <c r="J552" s="80">
        <v>1.37</v>
      </c>
      <c r="K552" s="80">
        <v>30</v>
      </c>
      <c r="L552" s="80">
        <v>64</v>
      </c>
      <c r="M552" s="80">
        <v>13</v>
      </c>
      <c r="N552" s="80">
        <v>14</v>
      </c>
      <c r="O552" s="80">
        <v>21</v>
      </c>
      <c r="P552" s="80">
        <v>3</v>
      </c>
      <c r="Q552" s="80">
        <v>3</v>
      </c>
    </row>
    <row r="553" spans="1:17" ht="15" thickBot="1" x14ac:dyDescent="0.35">
      <c r="A553" s="11">
        <v>529</v>
      </c>
      <c r="B553" s="46" t="s">
        <v>2128</v>
      </c>
      <c r="C553" s="46">
        <f>'DRAFT LIST'!F531</f>
        <v>0</v>
      </c>
      <c r="D553" s="80">
        <v>26</v>
      </c>
      <c r="E553" s="80">
        <v>29</v>
      </c>
      <c r="F553" s="80">
        <v>0</v>
      </c>
      <c r="G553" s="80">
        <v>0</v>
      </c>
      <c r="H553" s="80">
        <v>4.82</v>
      </c>
      <c r="I553" s="80">
        <v>0</v>
      </c>
      <c r="J553" s="80">
        <v>1.57</v>
      </c>
      <c r="K553" s="80">
        <v>14</v>
      </c>
      <c r="L553" s="80">
        <v>25</v>
      </c>
      <c r="M553" s="80">
        <v>17</v>
      </c>
      <c r="N553" s="80">
        <v>4</v>
      </c>
      <c r="O553" s="80">
        <v>25</v>
      </c>
      <c r="P553" s="80">
        <v>2</v>
      </c>
      <c r="Q553" s="80">
        <v>2</v>
      </c>
    </row>
    <row r="554" spans="1:17" ht="17.399999999999999" thickBot="1" x14ac:dyDescent="0.35">
      <c r="A554" s="11">
        <v>540</v>
      </c>
      <c r="B554" s="47" t="s">
        <v>1708</v>
      </c>
      <c r="C554" s="46">
        <f>'DRAFT LIST'!F542</f>
        <v>0</v>
      </c>
      <c r="D554" s="79">
        <v>65</v>
      </c>
      <c r="E554" s="79">
        <v>43</v>
      </c>
      <c r="F554" s="79">
        <v>0</v>
      </c>
      <c r="G554" s="79">
        <v>0</v>
      </c>
      <c r="H554" s="79">
        <v>4.82</v>
      </c>
      <c r="I554" s="79">
        <v>0</v>
      </c>
      <c r="J554" s="79">
        <v>1.48</v>
      </c>
      <c r="K554" s="79">
        <v>35</v>
      </c>
      <c r="L554" s="79">
        <v>77</v>
      </c>
      <c r="M554" s="79">
        <v>20</v>
      </c>
      <c r="N554" s="79">
        <v>18</v>
      </c>
      <c r="O554" s="79">
        <v>15</v>
      </c>
      <c r="P554" s="79">
        <v>3</v>
      </c>
      <c r="Q554" s="79">
        <v>5</v>
      </c>
    </row>
    <row r="555" spans="1:17" ht="15" thickBot="1" x14ac:dyDescent="0.35">
      <c r="A555" s="11">
        <v>566</v>
      </c>
      <c r="B555" s="47" t="s">
        <v>2154</v>
      </c>
      <c r="C555" s="46">
        <f>'DRAFT LIST'!F568</f>
        <v>0</v>
      </c>
      <c r="D555" s="79">
        <v>47</v>
      </c>
      <c r="E555" s="79">
        <v>40</v>
      </c>
      <c r="F555" s="79">
        <v>0</v>
      </c>
      <c r="G555" s="79">
        <v>0</v>
      </c>
      <c r="H555" s="79">
        <v>4.82</v>
      </c>
      <c r="I555" s="79">
        <v>2</v>
      </c>
      <c r="J555" s="79">
        <v>1.53</v>
      </c>
      <c r="K555" s="79">
        <v>25</v>
      </c>
      <c r="L555" s="79">
        <v>48</v>
      </c>
      <c r="M555" s="79">
        <v>24</v>
      </c>
      <c r="N555" s="79">
        <v>9</v>
      </c>
      <c r="O555" s="79">
        <v>27</v>
      </c>
      <c r="P555" s="79">
        <v>2</v>
      </c>
      <c r="Q555" s="79">
        <v>3</v>
      </c>
    </row>
    <row r="556" spans="1:17" ht="15" thickBot="1" x14ac:dyDescent="0.35">
      <c r="A556" s="11">
        <v>666</v>
      </c>
      <c r="B556" s="47" t="s">
        <v>1563</v>
      </c>
      <c r="C556" s="46">
        <f>'DRAFT LIST'!F668</f>
        <v>0</v>
      </c>
      <c r="D556" s="79">
        <v>98</v>
      </c>
      <c r="E556" s="79">
        <v>68</v>
      </c>
      <c r="F556" s="79">
        <v>0</v>
      </c>
      <c r="G556" s="79">
        <v>0</v>
      </c>
      <c r="H556" s="79">
        <v>4.82</v>
      </c>
      <c r="I556" s="79">
        <v>0</v>
      </c>
      <c r="J556" s="79">
        <v>1.37</v>
      </c>
      <c r="K556" s="79">
        <v>52</v>
      </c>
      <c r="L556" s="79">
        <v>107</v>
      </c>
      <c r="M556" s="79">
        <v>27</v>
      </c>
      <c r="N556" s="79">
        <v>16</v>
      </c>
      <c r="O556" s="79">
        <v>20</v>
      </c>
      <c r="P556" s="79">
        <v>6</v>
      </c>
      <c r="Q556" s="79">
        <v>7</v>
      </c>
    </row>
    <row r="557" spans="1:17" ht="17.399999999999999" thickBot="1" x14ac:dyDescent="0.35">
      <c r="A557" s="11">
        <v>255</v>
      </c>
      <c r="B557" s="46" t="s">
        <v>1551</v>
      </c>
      <c r="C557" s="46">
        <f>'DRAFT LIST'!F257</f>
        <v>0</v>
      </c>
      <c r="D557" s="80">
        <v>44</v>
      </c>
      <c r="E557" s="80">
        <v>36</v>
      </c>
      <c r="F557" s="80">
        <v>0</v>
      </c>
      <c r="G557" s="80">
        <v>0</v>
      </c>
      <c r="H557" s="80">
        <v>4.83</v>
      </c>
      <c r="I557" s="80">
        <v>0</v>
      </c>
      <c r="J557" s="80">
        <v>1.46</v>
      </c>
      <c r="K557" s="80">
        <v>24</v>
      </c>
      <c r="L557" s="80">
        <v>47</v>
      </c>
      <c r="M557" s="80">
        <v>18</v>
      </c>
      <c r="N557" s="80">
        <v>8</v>
      </c>
      <c r="O557" s="80">
        <v>7</v>
      </c>
      <c r="P557" s="80">
        <v>2</v>
      </c>
      <c r="Q557" s="80">
        <v>3</v>
      </c>
    </row>
    <row r="558" spans="1:17" ht="15" thickBot="1" x14ac:dyDescent="0.35">
      <c r="A558" s="11">
        <v>528</v>
      </c>
      <c r="B558" s="47" t="s">
        <v>2127</v>
      </c>
      <c r="C558" s="46">
        <f>'DRAFT LIST'!F530</f>
        <v>0</v>
      </c>
      <c r="D558" s="79">
        <v>39</v>
      </c>
      <c r="E558" s="79">
        <v>29</v>
      </c>
      <c r="F558" s="79">
        <v>0</v>
      </c>
      <c r="G558" s="79">
        <v>0</v>
      </c>
      <c r="H558" s="79">
        <v>4.83</v>
      </c>
      <c r="I558" s="79">
        <v>0</v>
      </c>
      <c r="J558" s="79">
        <v>1.45</v>
      </c>
      <c r="K558" s="79">
        <v>21</v>
      </c>
      <c r="L558" s="79">
        <v>44</v>
      </c>
      <c r="M558" s="79">
        <v>13</v>
      </c>
      <c r="N558" s="79">
        <v>11</v>
      </c>
      <c r="O558" s="79">
        <v>16</v>
      </c>
      <c r="P558" s="79">
        <v>2</v>
      </c>
      <c r="Q558" s="79">
        <v>3</v>
      </c>
    </row>
    <row r="559" spans="1:17" ht="17.399999999999999" thickBot="1" x14ac:dyDescent="0.35">
      <c r="A559" s="11">
        <v>541</v>
      </c>
      <c r="B559" s="46" t="s">
        <v>1625</v>
      </c>
      <c r="C559" s="46">
        <f>'DRAFT LIST'!F543</f>
        <v>0</v>
      </c>
      <c r="D559" s="80">
        <v>93</v>
      </c>
      <c r="E559" s="80">
        <v>69</v>
      </c>
      <c r="F559" s="80">
        <v>0</v>
      </c>
      <c r="G559" s="80">
        <v>0</v>
      </c>
      <c r="H559" s="80">
        <v>4.83</v>
      </c>
      <c r="I559" s="80">
        <v>0</v>
      </c>
      <c r="J559" s="80">
        <v>1.55</v>
      </c>
      <c r="K559" s="80">
        <v>50</v>
      </c>
      <c r="L559" s="80">
        <v>100</v>
      </c>
      <c r="M559" s="80">
        <v>45</v>
      </c>
      <c r="N559" s="80">
        <v>11</v>
      </c>
      <c r="O559" s="80">
        <v>22</v>
      </c>
      <c r="P559" s="80">
        <v>5</v>
      </c>
      <c r="Q559" s="80">
        <v>6</v>
      </c>
    </row>
    <row r="560" spans="1:17" ht="17.399999999999999" thickBot="1" x14ac:dyDescent="0.35">
      <c r="A560" s="11">
        <v>580</v>
      </c>
      <c r="B560" s="47" t="s">
        <v>2163</v>
      </c>
      <c r="C560" s="46">
        <f>'DRAFT LIST'!F582</f>
        <v>0</v>
      </c>
      <c r="D560" s="79">
        <v>20</v>
      </c>
      <c r="E560" s="79">
        <v>16</v>
      </c>
      <c r="F560" s="79">
        <v>0</v>
      </c>
      <c r="G560" s="79">
        <v>0</v>
      </c>
      <c r="H560" s="79">
        <v>4.83</v>
      </c>
      <c r="I560" s="79">
        <v>0</v>
      </c>
      <c r="J560" s="79">
        <v>1.51</v>
      </c>
      <c r="K560" s="79">
        <v>11</v>
      </c>
      <c r="L560" s="79">
        <v>22</v>
      </c>
      <c r="M560" s="79">
        <v>8</v>
      </c>
      <c r="N560" s="79">
        <v>6</v>
      </c>
      <c r="O560" s="79">
        <v>21</v>
      </c>
      <c r="P560" s="79">
        <v>1</v>
      </c>
      <c r="Q560" s="79">
        <v>1</v>
      </c>
    </row>
    <row r="561" spans="1:17" ht="15" thickBot="1" x14ac:dyDescent="0.35">
      <c r="A561" s="11">
        <v>412</v>
      </c>
      <c r="B561" s="47" t="s">
        <v>2026</v>
      </c>
      <c r="C561" s="46">
        <f>'DRAFT LIST'!F414</f>
        <v>0</v>
      </c>
      <c r="D561" s="79">
        <v>52</v>
      </c>
      <c r="E561" s="79">
        <v>38</v>
      </c>
      <c r="F561" s="79">
        <v>0</v>
      </c>
      <c r="G561" s="79">
        <v>0</v>
      </c>
      <c r="H561" s="79">
        <v>4.84</v>
      </c>
      <c r="I561" s="79">
        <v>2</v>
      </c>
      <c r="J561" s="79">
        <v>1.35</v>
      </c>
      <c r="K561" s="79">
        <v>28</v>
      </c>
      <c r="L561" s="79">
        <v>56</v>
      </c>
      <c r="M561" s="79">
        <v>15</v>
      </c>
      <c r="N561" s="79">
        <v>12</v>
      </c>
      <c r="O561" s="79">
        <v>22</v>
      </c>
      <c r="P561" s="79">
        <v>3</v>
      </c>
      <c r="Q561" s="79">
        <v>4</v>
      </c>
    </row>
    <row r="562" spans="1:17" ht="15" thickBot="1" x14ac:dyDescent="0.35">
      <c r="A562" s="11">
        <v>670</v>
      </c>
      <c r="B562" s="47" t="s">
        <v>1654</v>
      </c>
      <c r="C562" s="46">
        <f>'DRAFT LIST'!F672</f>
        <v>0</v>
      </c>
      <c r="D562" s="79">
        <v>55</v>
      </c>
      <c r="E562" s="79">
        <v>39</v>
      </c>
      <c r="F562" s="79">
        <v>0</v>
      </c>
      <c r="G562" s="79">
        <v>0</v>
      </c>
      <c r="H562" s="79">
        <v>4.84</v>
      </c>
      <c r="I562" s="79">
        <v>0</v>
      </c>
      <c r="J562" s="79">
        <v>1.49</v>
      </c>
      <c r="K562" s="79">
        <v>29</v>
      </c>
      <c r="L562" s="79">
        <v>60</v>
      </c>
      <c r="M562" s="79">
        <v>21</v>
      </c>
      <c r="N562" s="79">
        <v>17</v>
      </c>
      <c r="O562" s="79">
        <v>12</v>
      </c>
      <c r="P562" s="79">
        <v>2</v>
      </c>
      <c r="Q562" s="79">
        <v>3</v>
      </c>
    </row>
    <row r="563" spans="1:17" ht="15" thickBot="1" x14ac:dyDescent="0.35">
      <c r="A563" s="11">
        <v>274</v>
      </c>
      <c r="B563" s="47" t="s">
        <v>1611</v>
      </c>
      <c r="C563" s="46">
        <f>'DRAFT LIST'!F276</f>
        <v>0</v>
      </c>
      <c r="D563" s="79">
        <v>58</v>
      </c>
      <c r="E563" s="79">
        <v>39</v>
      </c>
      <c r="F563" s="79">
        <v>0</v>
      </c>
      <c r="G563" s="79">
        <v>0</v>
      </c>
      <c r="H563" s="79">
        <v>4.8499999999999996</v>
      </c>
      <c r="I563" s="79">
        <v>0</v>
      </c>
      <c r="J563" s="79">
        <v>1.42</v>
      </c>
      <c r="K563" s="79">
        <v>31</v>
      </c>
      <c r="L563" s="79">
        <v>66</v>
      </c>
      <c r="M563" s="79">
        <v>16</v>
      </c>
      <c r="N563" s="79">
        <v>20</v>
      </c>
      <c r="O563" s="79">
        <v>19</v>
      </c>
      <c r="P563" s="79">
        <v>3</v>
      </c>
      <c r="Q563" s="79">
        <v>5</v>
      </c>
    </row>
    <row r="564" spans="1:17" ht="15" thickBot="1" x14ac:dyDescent="0.35">
      <c r="A564" s="11">
        <v>413</v>
      </c>
      <c r="B564" s="46" t="s">
        <v>1589</v>
      </c>
      <c r="C564" s="46">
        <f>'DRAFT LIST'!F415</f>
        <v>0</v>
      </c>
      <c r="D564" s="80">
        <v>93</v>
      </c>
      <c r="E564" s="80">
        <v>57</v>
      </c>
      <c r="F564" s="80">
        <v>0</v>
      </c>
      <c r="G564" s="80">
        <v>0</v>
      </c>
      <c r="H564" s="80">
        <v>4.8499999999999996</v>
      </c>
      <c r="I564" s="80">
        <v>0</v>
      </c>
      <c r="J564" s="80">
        <v>1.42</v>
      </c>
      <c r="K564" s="80">
        <v>50</v>
      </c>
      <c r="L564" s="80">
        <v>107</v>
      </c>
      <c r="M564" s="80">
        <v>25</v>
      </c>
      <c r="N564" s="80">
        <v>16</v>
      </c>
      <c r="O564" s="80">
        <v>20</v>
      </c>
      <c r="P564" s="80">
        <v>5</v>
      </c>
      <c r="Q564" s="80">
        <v>6</v>
      </c>
    </row>
    <row r="565" spans="1:17" ht="15" thickBot="1" x14ac:dyDescent="0.35">
      <c r="A565" s="11">
        <v>419</v>
      </c>
      <c r="B565" s="46" t="s">
        <v>1591</v>
      </c>
      <c r="C565" s="46">
        <f>'DRAFT LIST'!F421</f>
        <v>0</v>
      </c>
      <c r="D565" s="80">
        <v>76</v>
      </c>
      <c r="E565" s="80">
        <v>58</v>
      </c>
      <c r="F565" s="80">
        <v>0</v>
      </c>
      <c r="G565" s="80">
        <v>0</v>
      </c>
      <c r="H565" s="80">
        <v>4.8499999999999996</v>
      </c>
      <c r="I565" s="80">
        <v>1</v>
      </c>
      <c r="J565" s="80">
        <v>1.43</v>
      </c>
      <c r="K565" s="80">
        <v>41</v>
      </c>
      <c r="L565" s="80">
        <v>85</v>
      </c>
      <c r="M565" s="80">
        <v>22</v>
      </c>
      <c r="N565" s="80">
        <v>22</v>
      </c>
      <c r="O565" s="80">
        <v>19</v>
      </c>
      <c r="P565" s="80">
        <v>4</v>
      </c>
      <c r="Q565" s="80">
        <v>5</v>
      </c>
    </row>
    <row r="566" spans="1:17" ht="15" thickBot="1" x14ac:dyDescent="0.35">
      <c r="A566" s="11">
        <v>507</v>
      </c>
      <c r="B566" s="46" t="s">
        <v>2107</v>
      </c>
      <c r="C566" s="46">
        <f>'DRAFT LIST'!F509</f>
        <v>0</v>
      </c>
      <c r="D566" s="80">
        <v>53</v>
      </c>
      <c r="E566" s="80">
        <v>41</v>
      </c>
      <c r="F566" s="80">
        <v>0</v>
      </c>
      <c r="G566" s="80">
        <v>0</v>
      </c>
      <c r="H566" s="80">
        <v>4.8499999999999996</v>
      </c>
      <c r="I566" s="80">
        <v>0</v>
      </c>
      <c r="J566" s="80">
        <v>1.49</v>
      </c>
      <c r="K566" s="80">
        <v>28</v>
      </c>
      <c r="L566" s="80">
        <v>54</v>
      </c>
      <c r="M566" s="80">
        <v>24</v>
      </c>
      <c r="N566" s="80">
        <v>14</v>
      </c>
      <c r="O566" s="80">
        <v>14</v>
      </c>
      <c r="P566" s="80">
        <v>3</v>
      </c>
      <c r="Q566" s="80">
        <v>4</v>
      </c>
    </row>
    <row r="567" spans="1:17" ht="15" thickBot="1" x14ac:dyDescent="0.35">
      <c r="A567" s="11">
        <v>543</v>
      </c>
      <c r="B567" s="46" t="s">
        <v>2137</v>
      </c>
      <c r="C567" s="46">
        <f>'DRAFT LIST'!F545</f>
        <v>0</v>
      </c>
      <c r="D567" s="80">
        <v>28</v>
      </c>
      <c r="E567" s="80">
        <v>23</v>
      </c>
      <c r="F567" s="80">
        <v>0</v>
      </c>
      <c r="G567" s="80">
        <v>0</v>
      </c>
      <c r="H567" s="80">
        <v>4.8499999999999996</v>
      </c>
      <c r="I567" s="80">
        <v>0</v>
      </c>
      <c r="J567" s="80">
        <v>1.38</v>
      </c>
      <c r="K567" s="80">
        <v>15</v>
      </c>
      <c r="L567" s="80">
        <v>29</v>
      </c>
      <c r="M567" s="80">
        <v>9</v>
      </c>
      <c r="N567" s="80">
        <v>9</v>
      </c>
      <c r="O567" s="80">
        <v>27</v>
      </c>
      <c r="P567" s="80">
        <v>1</v>
      </c>
      <c r="Q567" s="80">
        <v>2</v>
      </c>
    </row>
    <row r="568" spans="1:17" ht="15" thickBot="1" x14ac:dyDescent="0.35">
      <c r="A568" s="11">
        <v>572</v>
      </c>
      <c r="B568" s="47" t="s">
        <v>2158</v>
      </c>
      <c r="C568" s="46">
        <f>'DRAFT LIST'!F574</f>
        <v>0</v>
      </c>
      <c r="D568" s="79">
        <v>27</v>
      </c>
      <c r="E568" s="79">
        <v>23</v>
      </c>
      <c r="F568" s="79">
        <v>0</v>
      </c>
      <c r="G568" s="79">
        <v>0</v>
      </c>
      <c r="H568" s="79">
        <v>4.8499999999999996</v>
      </c>
      <c r="I568" s="79">
        <v>0</v>
      </c>
      <c r="J568" s="79">
        <v>1.48</v>
      </c>
      <c r="K568" s="79">
        <v>14</v>
      </c>
      <c r="L568" s="79">
        <v>26</v>
      </c>
      <c r="M568" s="79">
        <v>14</v>
      </c>
      <c r="N568" s="79">
        <v>5</v>
      </c>
      <c r="O568" s="79">
        <v>28</v>
      </c>
      <c r="P568" s="79">
        <v>1</v>
      </c>
      <c r="Q568" s="79">
        <v>1</v>
      </c>
    </row>
    <row r="569" spans="1:17" ht="15" thickBot="1" x14ac:dyDescent="0.35">
      <c r="A569" s="11">
        <v>584</v>
      </c>
      <c r="B569" s="47" t="s">
        <v>1640</v>
      </c>
      <c r="C569" s="46">
        <f>'DRAFT LIST'!F586</f>
        <v>0</v>
      </c>
      <c r="D569" s="79">
        <v>48</v>
      </c>
      <c r="E569" s="79">
        <v>29</v>
      </c>
      <c r="F569" s="79">
        <v>0</v>
      </c>
      <c r="G569" s="79">
        <v>0</v>
      </c>
      <c r="H569" s="79">
        <v>4.8499999999999996</v>
      </c>
      <c r="I569" s="79">
        <v>0</v>
      </c>
      <c r="J569" s="79">
        <v>1.49</v>
      </c>
      <c r="K569" s="79">
        <v>26</v>
      </c>
      <c r="L569" s="79">
        <v>55</v>
      </c>
      <c r="M569" s="79">
        <v>16</v>
      </c>
      <c r="N569" s="79">
        <v>10</v>
      </c>
      <c r="O569" s="79">
        <v>11</v>
      </c>
      <c r="P569" s="79">
        <v>2</v>
      </c>
      <c r="Q569" s="79">
        <v>3</v>
      </c>
    </row>
    <row r="570" spans="1:17" ht="17.399999999999999" thickBot="1" x14ac:dyDescent="0.35">
      <c r="A570" s="11">
        <v>661</v>
      </c>
      <c r="B570" s="46" t="s">
        <v>1600</v>
      </c>
      <c r="C570" s="46">
        <f>'DRAFT LIST'!F663</f>
        <v>0</v>
      </c>
      <c r="D570" s="80">
        <v>63</v>
      </c>
      <c r="E570" s="80">
        <v>42</v>
      </c>
      <c r="F570" s="80">
        <v>0</v>
      </c>
      <c r="G570" s="80">
        <v>0</v>
      </c>
      <c r="H570" s="80">
        <v>4.8499999999999996</v>
      </c>
      <c r="I570" s="80">
        <v>0</v>
      </c>
      <c r="J570" s="80">
        <v>1.39</v>
      </c>
      <c r="K570" s="80">
        <v>34</v>
      </c>
      <c r="L570" s="80">
        <v>73</v>
      </c>
      <c r="M570" s="80">
        <v>15</v>
      </c>
      <c r="N570" s="80">
        <v>20</v>
      </c>
      <c r="O570" s="80">
        <v>11</v>
      </c>
      <c r="P570" s="80">
        <v>4</v>
      </c>
      <c r="Q570" s="80">
        <v>4</v>
      </c>
    </row>
    <row r="571" spans="1:17" ht="15" thickBot="1" x14ac:dyDescent="0.35">
      <c r="A571" s="11">
        <v>562</v>
      </c>
      <c r="B571" s="47" t="s">
        <v>2151</v>
      </c>
      <c r="C571" s="46">
        <f>'DRAFT LIST'!F564</f>
        <v>0</v>
      </c>
      <c r="D571" s="79">
        <v>31</v>
      </c>
      <c r="E571" s="79">
        <v>24</v>
      </c>
      <c r="F571" s="79">
        <v>0</v>
      </c>
      <c r="G571" s="79">
        <v>0</v>
      </c>
      <c r="H571" s="79">
        <v>4.8600000000000003</v>
      </c>
      <c r="I571" s="79">
        <v>0</v>
      </c>
      <c r="J571" s="79">
        <v>1.53</v>
      </c>
      <c r="K571" s="79">
        <v>17</v>
      </c>
      <c r="L571" s="79">
        <v>34</v>
      </c>
      <c r="M571" s="79">
        <v>14</v>
      </c>
      <c r="N571" s="79">
        <v>7</v>
      </c>
      <c r="O571" s="79">
        <v>24</v>
      </c>
      <c r="P571" s="79">
        <v>2</v>
      </c>
      <c r="Q571" s="79">
        <v>3</v>
      </c>
    </row>
    <row r="572" spans="1:17" ht="15" thickBot="1" x14ac:dyDescent="0.35">
      <c r="A572" s="11">
        <v>573</v>
      </c>
      <c r="B572" s="46" t="s">
        <v>2159</v>
      </c>
      <c r="C572" s="46">
        <f>'DRAFT LIST'!F575</f>
        <v>0</v>
      </c>
      <c r="D572" s="80">
        <v>42</v>
      </c>
      <c r="E572" s="80">
        <v>25</v>
      </c>
      <c r="F572" s="80">
        <v>0</v>
      </c>
      <c r="G572" s="80">
        <v>0</v>
      </c>
      <c r="H572" s="80">
        <v>4.87</v>
      </c>
      <c r="I572" s="80">
        <v>2</v>
      </c>
      <c r="J572" s="80">
        <v>1.48</v>
      </c>
      <c r="K572" s="80">
        <v>23</v>
      </c>
      <c r="L572" s="80">
        <v>48</v>
      </c>
      <c r="M572" s="80">
        <v>14</v>
      </c>
      <c r="N572" s="80">
        <v>6</v>
      </c>
      <c r="O572" s="80">
        <v>23</v>
      </c>
      <c r="P572" s="80">
        <v>2</v>
      </c>
      <c r="Q572" s="80">
        <v>2</v>
      </c>
    </row>
    <row r="573" spans="1:17" ht="15" thickBot="1" x14ac:dyDescent="0.35">
      <c r="A573" s="11">
        <v>583</v>
      </c>
      <c r="B573" s="46" t="s">
        <v>2165</v>
      </c>
      <c r="C573" s="46">
        <f>'DRAFT LIST'!F585</f>
        <v>0</v>
      </c>
      <c r="D573" s="80">
        <v>24</v>
      </c>
      <c r="E573" s="80">
        <v>19</v>
      </c>
      <c r="F573" s="80">
        <v>0</v>
      </c>
      <c r="G573" s="80">
        <v>0</v>
      </c>
      <c r="H573" s="80">
        <v>4.87</v>
      </c>
      <c r="I573" s="80">
        <v>0</v>
      </c>
      <c r="J573" s="80">
        <v>1.5</v>
      </c>
      <c r="K573" s="80">
        <v>13</v>
      </c>
      <c r="L573" s="80">
        <v>25</v>
      </c>
      <c r="M573" s="80">
        <v>11</v>
      </c>
      <c r="N573" s="80">
        <v>5</v>
      </c>
      <c r="O573" s="80">
        <v>25</v>
      </c>
      <c r="P573" s="80">
        <v>1</v>
      </c>
      <c r="Q573" s="80">
        <v>1</v>
      </c>
    </row>
    <row r="574" spans="1:17" ht="15" thickBot="1" x14ac:dyDescent="0.35">
      <c r="A574" s="11">
        <v>517</v>
      </c>
      <c r="B574" s="46" t="s">
        <v>2116</v>
      </c>
      <c r="C574" s="46">
        <f>'DRAFT LIST'!F519</f>
        <v>0</v>
      </c>
      <c r="D574" s="80">
        <v>32</v>
      </c>
      <c r="E574" s="80">
        <v>24</v>
      </c>
      <c r="F574" s="80">
        <v>0</v>
      </c>
      <c r="G574" s="80">
        <v>0</v>
      </c>
      <c r="H574" s="80">
        <v>4.88</v>
      </c>
      <c r="I574" s="80">
        <v>2</v>
      </c>
      <c r="J574" s="80">
        <v>1.43</v>
      </c>
      <c r="K574" s="80">
        <v>18</v>
      </c>
      <c r="L574" s="80">
        <v>35</v>
      </c>
      <c r="M574" s="80">
        <v>12</v>
      </c>
      <c r="N574" s="80">
        <v>6</v>
      </c>
      <c r="O574" s="80">
        <v>26</v>
      </c>
      <c r="P574" s="80">
        <v>2</v>
      </c>
      <c r="Q574" s="80">
        <v>2</v>
      </c>
    </row>
    <row r="575" spans="1:17" ht="15" thickBot="1" x14ac:dyDescent="0.35">
      <c r="A575" s="11">
        <v>581</v>
      </c>
      <c r="B575" s="46" t="s">
        <v>2164</v>
      </c>
      <c r="C575" s="46">
        <f>'DRAFT LIST'!F583</f>
        <v>0</v>
      </c>
      <c r="D575" s="80">
        <v>37</v>
      </c>
      <c r="E575" s="80">
        <v>31</v>
      </c>
      <c r="F575" s="80">
        <v>0</v>
      </c>
      <c r="G575" s="80">
        <v>0</v>
      </c>
      <c r="H575" s="80">
        <v>4.88</v>
      </c>
      <c r="I575" s="80">
        <v>1</v>
      </c>
      <c r="J575" s="80">
        <v>1.57</v>
      </c>
      <c r="K575" s="80">
        <v>20</v>
      </c>
      <c r="L575" s="80">
        <v>39</v>
      </c>
      <c r="M575" s="80">
        <v>19</v>
      </c>
      <c r="N575" s="80">
        <v>9</v>
      </c>
      <c r="O575" s="80">
        <v>23</v>
      </c>
      <c r="P575" s="80">
        <v>2</v>
      </c>
      <c r="Q575" s="80">
        <v>2</v>
      </c>
    </row>
    <row r="576" spans="1:17" ht="15" thickBot="1" x14ac:dyDescent="0.35">
      <c r="A576" s="11">
        <v>585</v>
      </c>
      <c r="B576" s="46" t="s">
        <v>2166</v>
      </c>
      <c r="C576" s="46">
        <f>'DRAFT LIST'!F587</f>
        <v>0</v>
      </c>
      <c r="D576" s="80">
        <v>27</v>
      </c>
      <c r="E576" s="80">
        <v>22</v>
      </c>
      <c r="F576" s="80">
        <v>0</v>
      </c>
      <c r="G576" s="80">
        <v>0</v>
      </c>
      <c r="H576" s="80">
        <v>4.88</v>
      </c>
      <c r="I576" s="80">
        <v>1</v>
      </c>
      <c r="J576" s="80">
        <v>1.63</v>
      </c>
      <c r="K576" s="80">
        <v>15</v>
      </c>
      <c r="L576" s="80">
        <v>29</v>
      </c>
      <c r="M576" s="80">
        <v>15</v>
      </c>
      <c r="N576" s="80">
        <v>5</v>
      </c>
      <c r="O576" s="80">
        <v>27</v>
      </c>
      <c r="P576" s="80">
        <v>2</v>
      </c>
      <c r="Q576" s="80">
        <v>2</v>
      </c>
    </row>
    <row r="577" spans="1:17" ht="15" thickBot="1" x14ac:dyDescent="0.35">
      <c r="A577" s="11">
        <v>481</v>
      </c>
      <c r="B577" s="46" t="s">
        <v>2083</v>
      </c>
      <c r="C577" s="46">
        <f>'DRAFT LIST'!F483</f>
        <v>0</v>
      </c>
      <c r="D577" s="80">
        <v>37</v>
      </c>
      <c r="E577" s="80">
        <v>31</v>
      </c>
      <c r="F577" s="80">
        <v>0</v>
      </c>
      <c r="G577" s="80">
        <v>0</v>
      </c>
      <c r="H577" s="80">
        <v>4.8899999999999997</v>
      </c>
      <c r="I577" s="80">
        <v>2</v>
      </c>
      <c r="J577" s="80">
        <v>1.39</v>
      </c>
      <c r="K577" s="80">
        <v>20</v>
      </c>
      <c r="L577" s="80">
        <v>38</v>
      </c>
      <c r="M577" s="80">
        <v>14</v>
      </c>
      <c r="N577" s="80">
        <v>8</v>
      </c>
      <c r="O577" s="80">
        <v>25</v>
      </c>
      <c r="P577" s="80">
        <v>2</v>
      </c>
      <c r="Q577" s="80">
        <v>2</v>
      </c>
    </row>
    <row r="578" spans="1:17" ht="15" thickBot="1" x14ac:dyDescent="0.35">
      <c r="A578" s="11">
        <v>492</v>
      </c>
      <c r="B578" s="47" t="s">
        <v>2094</v>
      </c>
      <c r="C578" s="46">
        <f>'DRAFT LIST'!F494</f>
        <v>0</v>
      </c>
      <c r="D578" s="79">
        <v>43</v>
      </c>
      <c r="E578" s="79">
        <v>31</v>
      </c>
      <c r="F578" s="79">
        <v>0</v>
      </c>
      <c r="G578" s="79">
        <v>0</v>
      </c>
      <c r="H578" s="79">
        <v>4.8899999999999997</v>
      </c>
      <c r="I578" s="79">
        <v>0</v>
      </c>
      <c r="J578" s="79">
        <v>1.38</v>
      </c>
      <c r="K578" s="79">
        <v>23</v>
      </c>
      <c r="L578" s="79">
        <v>47</v>
      </c>
      <c r="M578" s="79">
        <v>12</v>
      </c>
      <c r="N578" s="79">
        <v>10</v>
      </c>
      <c r="O578" s="79">
        <v>20</v>
      </c>
      <c r="P578" s="79">
        <v>2</v>
      </c>
      <c r="Q578" s="79">
        <v>3</v>
      </c>
    </row>
    <row r="579" spans="1:17" ht="15" thickBot="1" x14ac:dyDescent="0.35">
      <c r="A579" s="11">
        <v>587</v>
      </c>
      <c r="B579" s="46" t="s">
        <v>2167</v>
      </c>
      <c r="C579" s="46">
        <f>'DRAFT LIST'!F589</f>
        <v>0</v>
      </c>
      <c r="D579" s="80">
        <v>27</v>
      </c>
      <c r="E579" s="80">
        <v>24</v>
      </c>
      <c r="F579" s="80">
        <v>0</v>
      </c>
      <c r="G579" s="80">
        <v>0</v>
      </c>
      <c r="H579" s="80">
        <v>4.8899999999999997</v>
      </c>
      <c r="I579" s="80">
        <v>2</v>
      </c>
      <c r="J579" s="80">
        <v>1.65</v>
      </c>
      <c r="K579" s="80">
        <v>15</v>
      </c>
      <c r="L579" s="80">
        <v>26</v>
      </c>
      <c r="M579" s="80">
        <v>18</v>
      </c>
      <c r="N579" s="80">
        <v>4</v>
      </c>
      <c r="O579" s="80">
        <v>24</v>
      </c>
      <c r="P579" s="80">
        <v>2</v>
      </c>
      <c r="Q579" s="80">
        <v>2</v>
      </c>
    </row>
    <row r="580" spans="1:17" ht="15" thickBot="1" x14ac:dyDescent="0.35">
      <c r="A580" s="11">
        <v>605</v>
      </c>
      <c r="B580" s="46" t="s">
        <v>2179</v>
      </c>
      <c r="C580" s="46">
        <f>'DRAFT LIST'!F607</f>
        <v>0</v>
      </c>
      <c r="D580" s="80">
        <v>22</v>
      </c>
      <c r="E580" s="80">
        <v>17</v>
      </c>
      <c r="F580" s="80">
        <v>0</v>
      </c>
      <c r="G580" s="80">
        <v>0</v>
      </c>
      <c r="H580" s="80">
        <v>4.8899999999999997</v>
      </c>
      <c r="I580" s="80">
        <v>0</v>
      </c>
      <c r="J580" s="80">
        <v>1.52</v>
      </c>
      <c r="K580" s="80">
        <v>12</v>
      </c>
      <c r="L580" s="80">
        <v>21</v>
      </c>
      <c r="M580" s="80">
        <v>12</v>
      </c>
      <c r="N580" s="80">
        <v>6</v>
      </c>
      <c r="O580" s="80">
        <v>22</v>
      </c>
      <c r="P580" s="80">
        <v>0</v>
      </c>
      <c r="Q580" s="80">
        <v>1</v>
      </c>
    </row>
    <row r="581" spans="1:17" ht="15" thickBot="1" x14ac:dyDescent="0.35">
      <c r="A581" s="11">
        <v>567</v>
      </c>
      <c r="B581" s="46" t="s">
        <v>1635</v>
      </c>
      <c r="C581" s="46">
        <f>'DRAFT LIST'!F569</f>
        <v>0</v>
      </c>
      <c r="D581" s="80">
        <v>47</v>
      </c>
      <c r="E581" s="80">
        <v>34</v>
      </c>
      <c r="F581" s="80">
        <v>0</v>
      </c>
      <c r="G581" s="80">
        <v>0</v>
      </c>
      <c r="H581" s="80">
        <v>4.91</v>
      </c>
      <c r="I581" s="80">
        <v>0</v>
      </c>
      <c r="J581" s="80">
        <v>1.48</v>
      </c>
      <c r="K581" s="80">
        <v>25</v>
      </c>
      <c r="L581" s="80">
        <v>52</v>
      </c>
      <c r="M581" s="80">
        <v>17</v>
      </c>
      <c r="N581" s="80">
        <v>19</v>
      </c>
      <c r="O581" s="80">
        <v>14</v>
      </c>
      <c r="P581" s="80">
        <v>2</v>
      </c>
      <c r="Q581" s="80">
        <v>3</v>
      </c>
    </row>
    <row r="582" spans="1:17" ht="15" thickBot="1" x14ac:dyDescent="0.35">
      <c r="A582" s="11">
        <v>570</v>
      </c>
      <c r="B582" s="47" t="s">
        <v>2157</v>
      </c>
      <c r="C582" s="46">
        <f>'DRAFT LIST'!F572</f>
        <v>0</v>
      </c>
      <c r="D582" s="79">
        <v>40</v>
      </c>
      <c r="E582" s="79">
        <v>37</v>
      </c>
      <c r="F582" s="79">
        <v>0</v>
      </c>
      <c r="G582" s="79">
        <v>0</v>
      </c>
      <c r="H582" s="79">
        <v>4.92</v>
      </c>
      <c r="I582" s="79">
        <v>1</v>
      </c>
      <c r="J582" s="79">
        <v>1.55</v>
      </c>
      <c r="K582" s="79">
        <v>22</v>
      </c>
      <c r="L582" s="79">
        <v>41</v>
      </c>
      <c r="M582" s="79">
        <v>20</v>
      </c>
      <c r="N582" s="79">
        <v>8</v>
      </c>
      <c r="O582" s="79">
        <v>43</v>
      </c>
      <c r="P582" s="79">
        <v>2</v>
      </c>
      <c r="Q582" s="79">
        <v>2</v>
      </c>
    </row>
    <row r="583" spans="1:17" ht="15" thickBot="1" x14ac:dyDescent="0.35">
      <c r="A583" s="11">
        <v>578</v>
      </c>
      <c r="B583" s="47" t="s">
        <v>2161</v>
      </c>
      <c r="C583" s="46">
        <f>'DRAFT LIST'!F580</f>
        <v>0</v>
      </c>
      <c r="D583" s="79">
        <v>17</v>
      </c>
      <c r="E583" s="79">
        <v>16</v>
      </c>
      <c r="F583" s="79">
        <v>0</v>
      </c>
      <c r="G583" s="79">
        <v>0</v>
      </c>
      <c r="H583" s="79">
        <v>4.92</v>
      </c>
      <c r="I583" s="79">
        <v>0</v>
      </c>
      <c r="J583" s="79">
        <v>1.54</v>
      </c>
      <c r="K583" s="79">
        <v>9</v>
      </c>
      <c r="L583" s="79">
        <v>16</v>
      </c>
      <c r="M583" s="79">
        <v>10</v>
      </c>
      <c r="N583" s="79">
        <v>3</v>
      </c>
      <c r="O583" s="79">
        <v>17</v>
      </c>
      <c r="P583" s="79">
        <v>1</v>
      </c>
      <c r="Q583" s="79">
        <v>1</v>
      </c>
    </row>
    <row r="584" spans="1:17" ht="15" thickBot="1" x14ac:dyDescent="0.35">
      <c r="A584" s="11">
        <v>212</v>
      </c>
      <c r="B584" s="47" t="s">
        <v>1490</v>
      </c>
      <c r="C584" s="46">
        <f>'DRAFT LIST'!F214</f>
        <v>0</v>
      </c>
      <c r="D584" s="79">
        <v>72</v>
      </c>
      <c r="E584" s="79">
        <v>56</v>
      </c>
      <c r="F584" s="79">
        <v>0</v>
      </c>
      <c r="G584" s="79">
        <v>0</v>
      </c>
      <c r="H584" s="79">
        <v>4.9400000000000004</v>
      </c>
      <c r="I584" s="79">
        <v>1</v>
      </c>
      <c r="J584" s="79">
        <v>1.36</v>
      </c>
      <c r="K584" s="79">
        <v>40</v>
      </c>
      <c r="L584" s="79">
        <v>79</v>
      </c>
      <c r="M584" s="79">
        <v>19</v>
      </c>
      <c r="N584" s="79">
        <v>11</v>
      </c>
      <c r="O584" s="79">
        <v>20</v>
      </c>
      <c r="P584" s="79">
        <v>4</v>
      </c>
      <c r="Q584" s="79">
        <v>5</v>
      </c>
    </row>
    <row r="585" spans="1:17" ht="15" thickBot="1" x14ac:dyDescent="0.35">
      <c r="A585" s="11">
        <v>558</v>
      </c>
      <c r="B585" s="47" t="s">
        <v>2147</v>
      </c>
      <c r="C585" s="46">
        <f>'DRAFT LIST'!F560</f>
        <v>0</v>
      </c>
      <c r="D585" s="79">
        <v>11</v>
      </c>
      <c r="E585" s="79">
        <v>12</v>
      </c>
      <c r="F585" s="79">
        <v>0</v>
      </c>
      <c r="G585" s="79">
        <v>0</v>
      </c>
      <c r="H585" s="79">
        <v>4.95</v>
      </c>
      <c r="I585" s="79">
        <v>0</v>
      </c>
      <c r="J585" s="79">
        <v>1.45</v>
      </c>
      <c r="K585" s="79">
        <v>6</v>
      </c>
      <c r="L585" s="79">
        <v>12</v>
      </c>
      <c r="M585" s="79">
        <v>5</v>
      </c>
      <c r="N585" s="79">
        <v>4</v>
      </c>
      <c r="O585" s="79">
        <v>8</v>
      </c>
      <c r="P585" s="79">
        <v>1</v>
      </c>
      <c r="Q585" s="79">
        <v>1</v>
      </c>
    </row>
    <row r="586" spans="1:17" ht="15" thickBot="1" x14ac:dyDescent="0.35">
      <c r="A586" s="11">
        <v>588</v>
      </c>
      <c r="B586" s="47" t="s">
        <v>2168</v>
      </c>
      <c r="C586" s="46">
        <f>'DRAFT LIST'!F590</f>
        <v>0</v>
      </c>
      <c r="D586" s="79">
        <v>42</v>
      </c>
      <c r="E586" s="79">
        <v>36</v>
      </c>
      <c r="F586" s="79">
        <v>0</v>
      </c>
      <c r="G586" s="79">
        <v>0</v>
      </c>
      <c r="H586" s="79">
        <v>4.95</v>
      </c>
      <c r="I586" s="79">
        <v>2</v>
      </c>
      <c r="J586" s="79">
        <v>1.48</v>
      </c>
      <c r="K586" s="79">
        <v>23</v>
      </c>
      <c r="L586" s="79">
        <v>42</v>
      </c>
      <c r="M586" s="79">
        <v>20</v>
      </c>
      <c r="N586" s="79">
        <v>9</v>
      </c>
      <c r="O586" s="79">
        <v>31</v>
      </c>
      <c r="P586" s="79">
        <v>1</v>
      </c>
      <c r="Q586" s="79">
        <v>2</v>
      </c>
    </row>
    <row r="587" spans="1:17" ht="15" thickBot="1" x14ac:dyDescent="0.35">
      <c r="A587" s="11">
        <v>501</v>
      </c>
      <c r="B587" s="46" t="s">
        <v>1616</v>
      </c>
      <c r="C587" s="46">
        <f>'DRAFT LIST'!F503</f>
        <v>0</v>
      </c>
      <c r="D587" s="80">
        <v>29</v>
      </c>
      <c r="E587" s="80">
        <v>26</v>
      </c>
      <c r="F587" s="80">
        <v>0</v>
      </c>
      <c r="G587" s="80">
        <v>0</v>
      </c>
      <c r="H587" s="80">
        <v>4.96</v>
      </c>
      <c r="I587" s="80">
        <v>0</v>
      </c>
      <c r="J587" s="80">
        <v>1.42</v>
      </c>
      <c r="K587" s="80">
        <v>16</v>
      </c>
      <c r="L587" s="80">
        <v>30</v>
      </c>
      <c r="M587" s="80">
        <v>11</v>
      </c>
      <c r="N587" s="80">
        <v>7</v>
      </c>
      <c r="O587" s="80">
        <v>6</v>
      </c>
      <c r="P587" s="80">
        <v>2</v>
      </c>
      <c r="Q587" s="80">
        <v>3</v>
      </c>
    </row>
    <row r="588" spans="1:17" ht="15" thickBot="1" x14ac:dyDescent="0.35">
      <c r="A588" s="11">
        <v>589</v>
      </c>
      <c r="B588" s="46" t="s">
        <v>2169</v>
      </c>
      <c r="C588" s="46">
        <f>'DRAFT LIST'!F591</f>
        <v>0</v>
      </c>
      <c r="D588" s="80">
        <v>24</v>
      </c>
      <c r="E588" s="80">
        <v>23</v>
      </c>
      <c r="F588" s="80">
        <v>0</v>
      </c>
      <c r="G588" s="80">
        <v>0</v>
      </c>
      <c r="H588" s="80">
        <v>4.96</v>
      </c>
      <c r="I588" s="80">
        <v>0</v>
      </c>
      <c r="J588" s="80">
        <v>1.55</v>
      </c>
      <c r="K588" s="80">
        <v>13</v>
      </c>
      <c r="L588" s="80">
        <v>24</v>
      </c>
      <c r="M588" s="80">
        <v>14</v>
      </c>
      <c r="N588" s="80">
        <v>7</v>
      </c>
      <c r="O588" s="80">
        <v>15</v>
      </c>
      <c r="P588" s="80">
        <v>1</v>
      </c>
      <c r="Q588" s="80">
        <v>1</v>
      </c>
    </row>
    <row r="589" spans="1:17" ht="15" thickBot="1" x14ac:dyDescent="0.35">
      <c r="A589" s="11">
        <v>672</v>
      </c>
      <c r="B589" s="48" t="s">
        <v>1657</v>
      </c>
      <c r="C589" s="46">
        <f>'DRAFT LIST'!F674</f>
        <v>0</v>
      </c>
      <c r="D589" s="81">
        <v>52</v>
      </c>
      <c r="E589" s="81">
        <v>40</v>
      </c>
      <c r="F589" s="81">
        <v>0</v>
      </c>
      <c r="G589" s="81">
        <v>0</v>
      </c>
      <c r="H589" s="81">
        <v>4.96</v>
      </c>
      <c r="I589" s="81">
        <v>1</v>
      </c>
      <c r="J589" s="81">
        <v>1.49</v>
      </c>
      <c r="K589" s="81">
        <v>29</v>
      </c>
      <c r="L589" s="81">
        <v>54</v>
      </c>
      <c r="M589" s="81">
        <v>24</v>
      </c>
      <c r="N589" s="81">
        <v>14</v>
      </c>
      <c r="O589" s="81">
        <v>20</v>
      </c>
      <c r="P589" s="81">
        <v>2</v>
      </c>
      <c r="Q589" s="81">
        <v>3</v>
      </c>
    </row>
    <row r="590" spans="1:17" ht="15" thickBot="1" x14ac:dyDescent="0.35">
      <c r="A590" s="11">
        <v>398</v>
      </c>
      <c r="B590" s="47" t="s">
        <v>1587</v>
      </c>
      <c r="C590" s="46">
        <f>'DRAFT LIST'!F400</f>
        <v>0</v>
      </c>
      <c r="D590" s="79">
        <v>72</v>
      </c>
      <c r="E590" s="79">
        <v>59</v>
      </c>
      <c r="F590" s="79">
        <v>0</v>
      </c>
      <c r="G590" s="79">
        <v>0</v>
      </c>
      <c r="H590" s="79">
        <v>4.97</v>
      </c>
      <c r="I590" s="79">
        <v>2</v>
      </c>
      <c r="J590" s="79">
        <v>1.4</v>
      </c>
      <c r="K590" s="79">
        <v>40</v>
      </c>
      <c r="L590" s="79">
        <v>77</v>
      </c>
      <c r="M590" s="79">
        <v>24</v>
      </c>
      <c r="N590" s="79">
        <v>20</v>
      </c>
      <c r="O590" s="79">
        <v>24</v>
      </c>
      <c r="P590" s="79">
        <v>4</v>
      </c>
      <c r="Q590" s="79">
        <v>5</v>
      </c>
    </row>
    <row r="591" spans="1:17" ht="15" thickBot="1" x14ac:dyDescent="0.35">
      <c r="A591" s="11">
        <v>554</v>
      </c>
      <c r="B591" s="47" t="s">
        <v>1629</v>
      </c>
      <c r="C591" s="46">
        <f>'DRAFT LIST'!F556</f>
        <v>0</v>
      </c>
      <c r="D591" s="79">
        <v>64</v>
      </c>
      <c r="E591" s="79">
        <v>38</v>
      </c>
      <c r="F591" s="79">
        <v>0</v>
      </c>
      <c r="G591" s="79">
        <v>0</v>
      </c>
      <c r="H591" s="79">
        <v>4.97</v>
      </c>
      <c r="I591" s="79">
        <v>0</v>
      </c>
      <c r="J591" s="79">
        <v>1.5</v>
      </c>
      <c r="K591" s="79">
        <v>35</v>
      </c>
      <c r="L591" s="79">
        <v>71</v>
      </c>
      <c r="M591" s="79">
        <v>25</v>
      </c>
      <c r="N591" s="79">
        <v>16</v>
      </c>
      <c r="O591" s="79">
        <v>15</v>
      </c>
      <c r="P591" s="79">
        <v>4</v>
      </c>
      <c r="Q591" s="79">
        <v>5</v>
      </c>
    </row>
    <row r="592" spans="1:17" ht="15" thickBot="1" x14ac:dyDescent="0.35">
      <c r="A592" s="11">
        <v>564</v>
      </c>
      <c r="B592" s="47" t="s">
        <v>1633</v>
      </c>
      <c r="C592" s="46">
        <f>'DRAFT LIST'!F566</f>
        <v>0</v>
      </c>
      <c r="D592" s="79">
        <v>32</v>
      </c>
      <c r="E592" s="79">
        <v>24</v>
      </c>
      <c r="F592" s="79">
        <v>0</v>
      </c>
      <c r="G592" s="79">
        <v>0</v>
      </c>
      <c r="H592" s="79">
        <v>4.97</v>
      </c>
      <c r="I592" s="79">
        <v>1</v>
      </c>
      <c r="J592" s="79">
        <v>1.5</v>
      </c>
      <c r="K592" s="79">
        <v>17</v>
      </c>
      <c r="L592" s="79">
        <v>35</v>
      </c>
      <c r="M592" s="79">
        <v>13</v>
      </c>
      <c r="N592" s="79">
        <v>6</v>
      </c>
      <c r="O592" s="79">
        <v>16</v>
      </c>
      <c r="P592" s="79">
        <v>2</v>
      </c>
      <c r="Q592" s="79">
        <v>2</v>
      </c>
    </row>
    <row r="593" spans="1:17" ht="17.399999999999999" thickBot="1" x14ac:dyDescent="0.35">
      <c r="A593" s="11">
        <v>590</v>
      </c>
      <c r="B593" s="47" t="s">
        <v>2170</v>
      </c>
      <c r="C593" s="46">
        <f>'DRAFT LIST'!F592</f>
        <v>0</v>
      </c>
      <c r="D593" s="79">
        <v>37</v>
      </c>
      <c r="E593" s="79">
        <v>33</v>
      </c>
      <c r="F593" s="79">
        <v>0</v>
      </c>
      <c r="G593" s="79">
        <v>0</v>
      </c>
      <c r="H593" s="79">
        <v>4.97</v>
      </c>
      <c r="I593" s="79">
        <v>0</v>
      </c>
      <c r="J593" s="79">
        <v>1.59</v>
      </c>
      <c r="K593" s="79">
        <v>21</v>
      </c>
      <c r="L593" s="79">
        <v>39</v>
      </c>
      <c r="M593" s="79">
        <v>21</v>
      </c>
      <c r="N593" s="79">
        <v>6</v>
      </c>
      <c r="O593" s="79">
        <v>34</v>
      </c>
      <c r="P593" s="79">
        <v>2</v>
      </c>
      <c r="Q593" s="79">
        <v>2</v>
      </c>
    </row>
    <row r="594" spans="1:17" ht="15" thickBot="1" x14ac:dyDescent="0.35">
      <c r="A594" s="11">
        <v>598</v>
      </c>
      <c r="B594" s="47" t="s">
        <v>2175</v>
      </c>
      <c r="C594" s="46">
        <f>'DRAFT LIST'!F600</f>
        <v>0</v>
      </c>
      <c r="D594" s="79">
        <v>30</v>
      </c>
      <c r="E594" s="79">
        <v>23</v>
      </c>
      <c r="F594" s="79">
        <v>0</v>
      </c>
      <c r="G594" s="79">
        <v>0</v>
      </c>
      <c r="H594" s="79">
        <v>4.97</v>
      </c>
      <c r="I594" s="79">
        <v>2</v>
      </c>
      <c r="J594" s="79">
        <v>1.53</v>
      </c>
      <c r="K594" s="79">
        <v>16</v>
      </c>
      <c r="L594" s="79">
        <v>31</v>
      </c>
      <c r="M594" s="79">
        <v>15</v>
      </c>
      <c r="N594" s="79">
        <v>5</v>
      </c>
      <c r="O594" s="79">
        <v>25</v>
      </c>
      <c r="P594" s="79">
        <v>1</v>
      </c>
      <c r="Q594" s="79">
        <v>2</v>
      </c>
    </row>
    <row r="595" spans="1:17" ht="15" thickBot="1" x14ac:dyDescent="0.35">
      <c r="A595" s="11">
        <v>100</v>
      </c>
      <c r="B595" s="47" t="s">
        <v>1445</v>
      </c>
      <c r="C595" s="46" t="str">
        <f>'DRAFT LIST'!F102</f>
        <v>Gerrit Cole (PIT - SP) </v>
      </c>
      <c r="D595" s="79">
        <v>63</v>
      </c>
      <c r="E595" s="79">
        <v>54</v>
      </c>
      <c r="F595" s="79">
        <v>0</v>
      </c>
      <c r="G595" s="79">
        <v>0</v>
      </c>
      <c r="H595" s="79">
        <v>4.99</v>
      </c>
      <c r="I595" s="79">
        <v>0</v>
      </c>
      <c r="J595" s="79">
        <v>1.41</v>
      </c>
      <c r="K595" s="79">
        <v>35</v>
      </c>
      <c r="L595" s="79">
        <v>65</v>
      </c>
      <c r="M595" s="79">
        <v>23</v>
      </c>
      <c r="N595" s="79">
        <v>17</v>
      </c>
      <c r="O595" s="79">
        <v>18</v>
      </c>
      <c r="P595" s="79">
        <v>4</v>
      </c>
      <c r="Q595" s="79">
        <v>4</v>
      </c>
    </row>
    <row r="596" spans="1:17" ht="15" thickBot="1" x14ac:dyDescent="0.35">
      <c r="A596" s="11">
        <v>518</v>
      </c>
      <c r="B596" s="47" t="s">
        <v>2117</v>
      </c>
      <c r="C596" s="46">
        <f>'DRAFT LIST'!F520</f>
        <v>0</v>
      </c>
      <c r="D596" s="79">
        <v>31</v>
      </c>
      <c r="E596" s="79">
        <v>27</v>
      </c>
      <c r="F596" s="79">
        <v>0</v>
      </c>
      <c r="G596" s="79">
        <v>0</v>
      </c>
      <c r="H596" s="79">
        <v>4.99</v>
      </c>
      <c r="I596" s="79">
        <v>0</v>
      </c>
      <c r="J596" s="79">
        <v>1.44</v>
      </c>
      <c r="K596" s="79">
        <v>17</v>
      </c>
      <c r="L596" s="79">
        <v>32</v>
      </c>
      <c r="M596" s="79">
        <v>13</v>
      </c>
      <c r="N596" s="79">
        <v>10</v>
      </c>
      <c r="O596" s="79">
        <v>30</v>
      </c>
      <c r="P596" s="79">
        <v>2</v>
      </c>
      <c r="Q596" s="79">
        <v>3</v>
      </c>
    </row>
    <row r="597" spans="1:17" ht="15" thickBot="1" x14ac:dyDescent="0.35">
      <c r="A597" s="11">
        <v>596</v>
      </c>
      <c r="B597" s="47" t="s">
        <v>1651</v>
      </c>
      <c r="C597" s="46">
        <f>'DRAFT LIST'!F598</f>
        <v>0</v>
      </c>
      <c r="D597" s="79">
        <v>39</v>
      </c>
      <c r="E597" s="79">
        <v>26</v>
      </c>
      <c r="F597" s="79">
        <v>0</v>
      </c>
      <c r="G597" s="79">
        <v>0</v>
      </c>
      <c r="H597" s="79">
        <v>5</v>
      </c>
      <c r="I597" s="79">
        <v>1</v>
      </c>
      <c r="J597" s="79">
        <v>1.53</v>
      </c>
      <c r="K597" s="79">
        <v>22</v>
      </c>
      <c r="L597" s="79">
        <v>44</v>
      </c>
      <c r="M597" s="79">
        <v>15</v>
      </c>
      <c r="N597" s="79">
        <v>6</v>
      </c>
      <c r="O597" s="79">
        <v>20</v>
      </c>
      <c r="P597" s="79">
        <v>2</v>
      </c>
      <c r="Q597" s="79">
        <v>3</v>
      </c>
    </row>
    <row r="598" spans="1:17" ht="15" thickBot="1" x14ac:dyDescent="0.35">
      <c r="A598" s="11">
        <v>239</v>
      </c>
      <c r="B598" s="46" t="s">
        <v>1531</v>
      </c>
      <c r="C598" s="46">
        <f>'DRAFT LIST'!F241</f>
        <v>0</v>
      </c>
      <c r="D598" s="80">
        <v>32</v>
      </c>
      <c r="E598" s="80">
        <v>25</v>
      </c>
      <c r="F598" s="80">
        <v>0</v>
      </c>
      <c r="G598" s="80">
        <v>0</v>
      </c>
      <c r="H598" s="80">
        <v>5.01</v>
      </c>
      <c r="I598" s="80">
        <v>0</v>
      </c>
      <c r="J598" s="80">
        <v>1.49</v>
      </c>
      <c r="K598" s="80">
        <v>18</v>
      </c>
      <c r="L598" s="80">
        <v>35</v>
      </c>
      <c r="M598" s="80">
        <v>14</v>
      </c>
      <c r="N598" s="80">
        <v>9</v>
      </c>
      <c r="O598" s="80">
        <v>8</v>
      </c>
      <c r="P598" s="80">
        <v>1</v>
      </c>
      <c r="Q598" s="80">
        <v>3</v>
      </c>
    </row>
    <row r="599" spans="1:17" ht="15" thickBot="1" x14ac:dyDescent="0.35">
      <c r="A599" s="11">
        <v>387</v>
      </c>
      <c r="B599" s="46" t="s">
        <v>1717</v>
      </c>
      <c r="C599" s="46">
        <f>'DRAFT LIST'!F389</f>
        <v>0</v>
      </c>
      <c r="D599" s="80">
        <v>72</v>
      </c>
      <c r="E599" s="80">
        <v>49</v>
      </c>
      <c r="F599" s="80">
        <v>0</v>
      </c>
      <c r="G599" s="80">
        <v>0</v>
      </c>
      <c r="H599" s="80">
        <v>5.0199999999999996</v>
      </c>
      <c r="I599" s="80">
        <v>1</v>
      </c>
      <c r="J599" s="80">
        <v>1.34</v>
      </c>
      <c r="K599" s="80">
        <v>40</v>
      </c>
      <c r="L599" s="80">
        <v>82</v>
      </c>
      <c r="M599" s="80">
        <v>15</v>
      </c>
      <c r="N599" s="80">
        <v>23</v>
      </c>
      <c r="O599" s="80">
        <v>19</v>
      </c>
      <c r="P599" s="80">
        <v>4</v>
      </c>
      <c r="Q599" s="80">
        <v>5</v>
      </c>
    </row>
    <row r="600" spans="1:17" ht="15" thickBot="1" x14ac:dyDescent="0.35">
      <c r="A600" s="11">
        <v>648</v>
      </c>
      <c r="B600" s="47" t="s">
        <v>1544</v>
      </c>
      <c r="C600" s="46">
        <f>'DRAFT LIST'!F650</f>
        <v>0</v>
      </c>
      <c r="D600" s="79">
        <v>77</v>
      </c>
      <c r="E600" s="79">
        <v>41</v>
      </c>
      <c r="F600" s="79">
        <v>0</v>
      </c>
      <c r="G600" s="79">
        <v>0</v>
      </c>
      <c r="H600" s="79">
        <v>5.0199999999999996</v>
      </c>
      <c r="I600" s="79">
        <v>0</v>
      </c>
      <c r="J600" s="79">
        <v>1.56</v>
      </c>
      <c r="K600" s="79">
        <v>43</v>
      </c>
      <c r="L600" s="79">
        <v>94</v>
      </c>
      <c r="M600" s="79">
        <v>26</v>
      </c>
      <c r="N600" s="79">
        <v>9</v>
      </c>
      <c r="O600" s="79">
        <v>14</v>
      </c>
      <c r="P600" s="79">
        <v>4</v>
      </c>
      <c r="Q600" s="79">
        <v>5</v>
      </c>
    </row>
    <row r="601" spans="1:17" ht="15" thickBot="1" x14ac:dyDescent="0.35">
      <c r="A601" s="11">
        <v>480</v>
      </c>
      <c r="B601" s="47" t="s">
        <v>2082</v>
      </c>
      <c r="C601" s="46">
        <f>'DRAFT LIST'!F482</f>
        <v>0</v>
      </c>
      <c r="D601" s="79">
        <v>61</v>
      </c>
      <c r="E601" s="79">
        <v>31</v>
      </c>
      <c r="F601" s="79">
        <v>0</v>
      </c>
      <c r="G601" s="79">
        <v>0</v>
      </c>
      <c r="H601" s="79">
        <v>5.03</v>
      </c>
      <c r="I601" s="79">
        <v>2</v>
      </c>
      <c r="J601" s="79">
        <v>1.4</v>
      </c>
      <c r="K601" s="79">
        <v>34</v>
      </c>
      <c r="L601" s="79">
        <v>74</v>
      </c>
      <c r="M601" s="79">
        <v>11</v>
      </c>
      <c r="N601" s="79">
        <v>16</v>
      </c>
      <c r="O601" s="79">
        <v>26</v>
      </c>
      <c r="P601" s="79">
        <v>4</v>
      </c>
      <c r="Q601" s="79">
        <v>5</v>
      </c>
    </row>
    <row r="602" spans="1:17" ht="15" thickBot="1" x14ac:dyDescent="0.35">
      <c r="A602" s="11">
        <v>568</v>
      </c>
      <c r="B602" s="47" t="s">
        <v>2155</v>
      </c>
      <c r="C602" s="46">
        <f>'DRAFT LIST'!F570</f>
        <v>0</v>
      </c>
      <c r="D602" s="79">
        <v>47</v>
      </c>
      <c r="E602" s="79">
        <v>27</v>
      </c>
      <c r="F602" s="79">
        <v>0</v>
      </c>
      <c r="G602" s="79">
        <v>0</v>
      </c>
      <c r="H602" s="79">
        <v>5.05</v>
      </c>
      <c r="I602" s="79">
        <v>1</v>
      </c>
      <c r="J602" s="79">
        <v>1.41</v>
      </c>
      <c r="K602" s="79">
        <v>26</v>
      </c>
      <c r="L602" s="79">
        <v>55</v>
      </c>
      <c r="M602" s="79">
        <v>11</v>
      </c>
      <c r="N602" s="79">
        <v>10</v>
      </c>
      <c r="O602" s="79">
        <v>14</v>
      </c>
      <c r="P602" s="79">
        <v>2</v>
      </c>
      <c r="Q602" s="79">
        <v>3</v>
      </c>
    </row>
    <row r="603" spans="1:17" ht="15" thickBot="1" x14ac:dyDescent="0.35">
      <c r="A603" s="11">
        <v>536</v>
      </c>
      <c r="B603" s="47" t="s">
        <v>1622</v>
      </c>
      <c r="C603" s="46">
        <f>'DRAFT LIST'!F538</f>
        <v>0</v>
      </c>
      <c r="D603" s="79">
        <v>55</v>
      </c>
      <c r="E603" s="79">
        <v>39</v>
      </c>
      <c r="F603" s="79">
        <v>0</v>
      </c>
      <c r="G603" s="79">
        <v>0</v>
      </c>
      <c r="H603" s="79">
        <v>5.0599999999999996</v>
      </c>
      <c r="I603" s="79">
        <v>2</v>
      </c>
      <c r="J603" s="79">
        <v>1.45</v>
      </c>
      <c r="K603" s="79">
        <v>31</v>
      </c>
      <c r="L603" s="79">
        <v>61</v>
      </c>
      <c r="M603" s="79">
        <v>19</v>
      </c>
      <c r="N603" s="79">
        <v>12</v>
      </c>
      <c r="O603" s="79">
        <v>26</v>
      </c>
      <c r="P603" s="79">
        <v>3</v>
      </c>
      <c r="Q603" s="79">
        <v>5</v>
      </c>
    </row>
    <row r="604" spans="1:17" ht="15" thickBot="1" x14ac:dyDescent="0.35">
      <c r="A604" s="11">
        <v>603</v>
      </c>
      <c r="B604" s="46" t="s">
        <v>2177</v>
      </c>
      <c r="C604" s="46">
        <f>'DRAFT LIST'!F605</f>
        <v>0</v>
      </c>
      <c r="D604" s="80">
        <v>41</v>
      </c>
      <c r="E604" s="80">
        <v>34</v>
      </c>
      <c r="F604" s="80">
        <v>0</v>
      </c>
      <c r="G604" s="80">
        <v>0</v>
      </c>
      <c r="H604" s="80">
        <v>5.0599999999999996</v>
      </c>
      <c r="I604" s="80">
        <v>2</v>
      </c>
      <c r="J604" s="80">
        <v>1.61</v>
      </c>
      <c r="K604" s="80">
        <v>23</v>
      </c>
      <c r="L604" s="80">
        <v>43</v>
      </c>
      <c r="M604" s="80">
        <v>23</v>
      </c>
      <c r="N604" s="80">
        <v>7</v>
      </c>
      <c r="O604" s="80">
        <v>28</v>
      </c>
      <c r="P604" s="80">
        <v>2</v>
      </c>
      <c r="Q604" s="80">
        <v>2</v>
      </c>
    </row>
    <row r="605" spans="1:17" ht="15" thickBot="1" x14ac:dyDescent="0.35">
      <c r="A605" s="11">
        <v>665</v>
      </c>
      <c r="B605" s="46" t="s">
        <v>1644</v>
      </c>
      <c r="C605" s="46">
        <f>'DRAFT LIST'!F667</f>
        <v>0</v>
      </c>
      <c r="D605" s="80">
        <v>54</v>
      </c>
      <c r="E605" s="80">
        <v>40</v>
      </c>
      <c r="F605" s="80">
        <v>0</v>
      </c>
      <c r="G605" s="80">
        <v>0</v>
      </c>
      <c r="H605" s="80">
        <v>5.0599999999999996</v>
      </c>
      <c r="I605" s="80">
        <v>1</v>
      </c>
      <c r="J605" s="80">
        <v>1.55</v>
      </c>
      <c r="K605" s="80">
        <v>30</v>
      </c>
      <c r="L605" s="80">
        <v>58</v>
      </c>
      <c r="M605" s="80">
        <v>25</v>
      </c>
      <c r="N605" s="80">
        <v>13</v>
      </c>
      <c r="O605" s="80">
        <v>19</v>
      </c>
      <c r="P605" s="80">
        <v>4</v>
      </c>
      <c r="Q605" s="80">
        <v>4</v>
      </c>
    </row>
    <row r="606" spans="1:17" ht="15" thickBot="1" x14ac:dyDescent="0.35">
      <c r="A606" s="11">
        <v>523</v>
      </c>
      <c r="B606" s="46" t="s">
        <v>2122</v>
      </c>
      <c r="C606" s="46">
        <f>'DRAFT LIST'!F525</f>
        <v>0</v>
      </c>
      <c r="D606" s="80">
        <v>32</v>
      </c>
      <c r="E606" s="80">
        <v>27</v>
      </c>
      <c r="F606" s="80">
        <v>0</v>
      </c>
      <c r="G606" s="80">
        <v>0</v>
      </c>
      <c r="H606" s="80">
        <v>5.07</v>
      </c>
      <c r="I606" s="80">
        <v>2</v>
      </c>
      <c r="J606" s="80">
        <v>1.42</v>
      </c>
      <c r="K606" s="80">
        <v>18</v>
      </c>
      <c r="L606" s="80">
        <v>34</v>
      </c>
      <c r="M606" s="80">
        <v>11</v>
      </c>
      <c r="N606" s="80">
        <v>7</v>
      </c>
      <c r="O606" s="80">
        <v>25</v>
      </c>
      <c r="P606" s="80">
        <v>2</v>
      </c>
      <c r="Q606" s="80">
        <v>2</v>
      </c>
    </row>
    <row r="607" spans="1:17" ht="17.399999999999999" thickBot="1" x14ac:dyDescent="0.35">
      <c r="A607" s="11">
        <v>539</v>
      </c>
      <c r="B607" s="46" t="s">
        <v>1624</v>
      </c>
      <c r="C607" s="46">
        <f>'DRAFT LIST'!F541</f>
        <v>0</v>
      </c>
      <c r="D607" s="80">
        <v>63</v>
      </c>
      <c r="E607" s="80">
        <v>46</v>
      </c>
      <c r="F607" s="80">
        <v>0</v>
      </c>
      <c r="G607" s="80">
        <v>0</v>
      </c>
      <c r="H607" s="80">
        <v>5.07</v>
      </c>
      <c r="I607" s="80">
        <v>0</v>
      </c>
      <c r="J607" s="80">
        <v>1.5</v>
      </c>
      <c r="K607" s="80">
        <v>36</v>
      </c>
      <c r="L607" s="80">
        <v>68</v>
      </c>
      <c r="M607" s="80">
        <v>27</v>
      </c>
      <c r="N607" s="80">
        <v>9</v>
      </c>
      <c r="O607" s="80">
        <v>15</v>
      </c>
      <c r="P607" s="80">
        <v>4</v>
      </c>
      <c r="Q607" s="80">
        <v>4</v>
      </c>
    </row>
    <row r="608" spans="1:17" ht="15" thickBot="1" x14ac:dyDescent="0.35">
      <c r="A608" s="11">
        <v>593</v>
      </c>
      <c r="B608" s="46" t="s">
        <v>2172</v>
      </c>
      <c r="C608" s="46">
        <f>'DRAFT LIST'!F595</f>
        <v>0</v>
      </c>
      <c r="D608" s="80">
        <v>34</v>
      </c>
      <c r="E608" s="80">
        <v>30</v>
      </c>
      <c r="F608" s="80">
        <v>0</v>
      </c>
      <c r="G608" s="80">
        <v>0</v>
      </c>
      <c r="H608" s="80">
        <v>5.07</v>
      </c>
      <c r="I608" s="80">
        <v>1</v>
      </c>
      <c r="J608" s="80">
        <v>1.59</v>
      </c>
      <c r="K608" s="80">
        <v>19</v>
      </c>
      <c r="L608" s="80">
        <v>36</v>
      </c>
      <c r="M608" s="80">
        <v>19</v>
      </c>
      <c r="N608" s="80">
        <v>8</v>
      </c>
      <c r="O608" s="80">
        <v>27</v>
      </c>
      <c r="P608" s="80">
        <v>2</v>
      </c>
      <c r="Q608" s="80">
        <v>2</v>
      </c>
    </row>
    <row r="609" spans="1:17" ht="15" thickBot="1" x14ac:dyDescent="0.35">
      <c r="A609" s="11">
        <v>600</v>
      </c>
      <c r="B609" s="47" t="s">
        <v>1659</v>
      </c>
      <c r="C609" s="46">
        <f>'DRAFT LIST'!F602</f>
        <v>0</v>
      </c>
      <c r="D609" s="79">
        <v>51</v>
      </c>
      <c r="E609" s="79">
        <v>31</v>
      </c>
      <c r="F609" s="79">
        <v>0</v>
      </c>
      <c r="G609" s="79">
        <v>0</v>
      </c>
      <c r="H609" s="79">
        <v>5.08</v>
      </c>
      <c r="I609" s="79">
        <v>1</v>
      </c>
      <c r="J609" s="79">
        <v>1.55</v>
      </c>
      <c r="K609" s="79">
        <v>29</v>
      </c>
      <c r="L609" s="79">
        <v>60</v>
      </c>
      <c r="M609" s="79">
        <v>19</v>
      </c>
      <c r="N609" s="79">
        <v>11</v>
      </c>
      <c r="O609" s="79">
        <v>16</v>
      </c>
      <c r="P609" s="79">
        <v>3</v>
      </c>
      <c r="Q609" s="79">
        <v>4</v>
      </c>
    </row>
    <row r="610" spans="1:17" ht="15" thickBot="1" x14ac:dyDescent="0.35">
      <c r="A610" s="11">
        <v>591</v>
      </c>
      <c r="B610" s="46" t="s">
        <v>2171</v>
      </c>
      <c r="C610" s="46">
        <f>'DRAFT LIST'!F593</f>
        <v>0</v>
      </c>
      <c r="D610" s="80">
        <v>30</v>
      </c>
      <c r="E610" s="80">
        <v>26</v>
      </c>
      <c r="F610" s="80">
        <v>0</v>
      </c>
      <c r="G610" s="80">
        <v>0</v>
      </c>
      <c r="H610" s="80">
        <v>5.09</v>
      </c>
      <c r="I610" s="80">
        <v>0</v>
      </c>
      <c r="J610" s="80">
        <v>1.48</v>
      </c>
      <c r="K610" s="80">
        <v>17</v>
      </c>
      <c r="L610" s="80">
        <v>29</v>
      </c>
      <c r="M610" s="80">
        <v>15</v>
      </c>
      <c r="N610" s="80">
        <v>9</v>
      </c>
      <c r="O610" s="80">
        <v>23</v>
      </c>
      <c r="P610" s="80">
        <v>1</v>
      </c>
      <c r="Q610" s="80">
        <v>1</v>
      </c>
    </row>
    <row r="611" spans="1:17" ht="15" thickBot="1" x14ac:dyDescent="0.35">
      <c r="A611" s="11">
        <v>604</v>
      </c>
      <c r="B611" s="47" t="s">
        <v>2178</v>
      </c>
      <c r="C611" s="46">
        <f>'DRAFT LIST'!F606</f>
        <v>0</v>
      </c>
      <c r="D611" s="79">
        <v>25</v>
      </c>
      <c r="E611" s="79">
        <v>21</v>
      </c>
      <c r="F611" s="79">
        <v>0</v>
      </c>
      <c r="G611" s="79">
        <v>0</v>
      </c>
      <c r="H611" s="79">
        <v>5.09</v>
      </c>
      <c r="I611" s="79">
        <v>1</v>
      </c>
      <c r="J611" s="79">
        <v>1.61</v>
      </c>
      <c r="K611" s="79">
        <v>14</v>
      </c>
      <c r="L611" s="79">
        <v>26</v>
      </c>
      <c r="M611" s="79">
        <v>15</v>
      </c>
      <c r="N611" s="79">
        <v>5</v>
      </c>
      <c r="O611" s="79">
        <v>21</v>
      </c>
      <c r="P611" s="79">
        <v>1</v>
      </c>
      <c r="Q611" s="79">
        <v>1</v>
      </c>
    </row>
    <row r="612" spans="1:17" ht="17.399999999999999" thickBot="1" x14ac:dyDescent="0.35">
      <c r="A612" s="11">
        <v>586</v>
      </c>
      <c r="B612" s="47" t="s">
        <v>1642</v>
      </c>
      <c r="C612" s="46">
        <f>'DRAFT LIST'!F588</f>
        <v>0</v>
      </c>
      <c r="D612" s="79">
        <v>60</v>
      </c>
      <c r="E612" s="79">
        <v>39</v>
      </c>
      <c r="F612" s="79">
        <v>0</v>
      </c>
      <c r="G612" s="79">
        <v>0</v>
      </c>
      <c r="H612" s="79">
        <v>5.12</v>
      </c>
      <c r="I612" s="79">
        <v>0</v>
      </c>
      <c r="J612" s="79">
        <v>1.48</v>
      </c>
      <c r="K612" s="79">
        <v>34</v>
      </c>
      <c r="L612" s="79">
        <v>66</v>
      </c>
      <c r="M612" s="79">
        <v>23</v>
      </c>
      <c r="N612" s="79">
        <v>15</v>
      </c>
      <c r="O612" s="79">
        <v>18</v>
      </c>
      <c r="P612" s="79">
        <v>3</v>
      </c>
      <c r="Q612" s="79">
        <v>4</v>
      </c>
    </row>
    <row r="613" spans="1:17" ht="15" thickBot="1" x14ac:dyDescent="0.35">
      <c r="A613" s="11">
        <v>169</v>
      </c>
      <c r="B613" s="46" t="s">
        <v>1502</v>
      </c>
      <c r="C613" s="46" t="str">
        <f>'DRAFT LIST'!F171</f>
        <v>Drew Smyly (SEA - SP) </v>
      </c>
      <c r="D613" s="80">
        <v>100</v>
      </c>
      <c r="E613" s="80">
        <v>89</v>
      </c>
      <c r="F613" s="80">
        <v>0</v>
      </c>
      <c r="G613" s="80">
        <v>0</v>
      </c>
      <c r="H613" s="80">
        <v>5.13</v>
      </c>
      <c r="I613" s="80">
        <v>0</v>
      </c>
      <c r="J613" s="80">
        <v>1.37</v>
      </c>
      <c r="K613" s="80">
        <v>57</v>
      </c>
      <c r="L613" s="80">
        <v>102</v>
      </c>
      <c r="M613" s="80">
        <v>35</v>
      </c>
      <c r="N613" s="80">
        <v>16</v>
      </c>
      <c r="O613" s="80">
        <v>16</v>
      </c>
      <c r="P613" s="80">
        <v>5</v>
      </c>
      <c r="Q613" s="80">
        <v>7</v>
      </c>
    </row>
    <row r="614" spans="1:17" ht="17.399999999999999" thickBot="1" x14ac:dyDescent="0.35">
      <c r="A614" s="11">
        <v>545</v>
      </c>
      <c r="B614" s="46" t="s">
        <v>1627</v>
      </c>
      <c r="C614" s="46">
        <f>'DRAFT LIST'!F547</f>
        <v>0</v>
      </c>
      <c r="D614" s="80">
        <v>57</v>
      </c>
      <c r="E614" s="80">
        <v>42</v>
      </c>
      <c r="F614" s="80">
        <v>0</v>
      </c>
      <c r="G614" s="80">
        <v>0</v>
      </c>
      <c r="H614" s="80">
        <v>5.13</v>
      </c>
      <c r="I614" s="80">
        <v>0</v>
      </c>
      <c r="J614" s="80">
        <v>1.45</v>
      </c>
      <c r="K614" s="80">
        <v>33</v>
      </c>
      <c r="L614" s="80">
        <v>67</v>
      </c>
      <c r="M614" s="80">
        <v>17</v>
      </c>
      <c r="N614" s="80">
        <v>17</v>
      </c>
      <c r="O614" s="80">
        <v>23</v>
      </c>
      <c r="P614" s="80">
        <v>3</v>
      </c>
      <c r="Q614" s="80">
        <v>3</v>
      </c>
    </row>
    <row r="615" spans="1:17" ht="15" thickBot="1" x14ac:dyDescent="0.35">
      <c r="A615" s="11">
        <v>559</v>
      </c>
      <c r="B615" s="46" t="s">
        <v>2148</v>
      </c>
      <c r="C615" s="46">
        <f>'DRAFT LIST'!F561</f>
        <v>0</v>
      </c>
      <c r="D615" s="80">
        <v>50</v>
      </c>
      <c r="E615" s="80">
        <v>40</v>
      </c>
      <c r="F615" s="80">
        <v>0</v>
      </c>
      <c r="G615" s="80">
        <v>0</v>
      </c>
      <c r="H615" s="80">
        <v>5.13</v>
      </c>
      <c r="I615" s="80">
        <v>1</v>
      </c>
      <c r="J615" s="80">
        <v>1.5</v>
      </c>
      <c r="K615" s="80">
        <v>29</v>
      </c>
      <c r="L615" s="80">
        <v>50</v>
      </c>
      <c r="M615" s="80">
        <v>25</v>
      </c>
      <c r="N615" s="80">
        <v>13</v>
      </c>
      <c r="O615" s="80">
        <v>18</v>
      </c>
      <c r="P615" s="80">
        <v>3</v>
      </c>
      <c r="Q615" s="80">
        <v>4</v>
      </c>
    </row>
    <row r="616" spans="1:17" ht="15" thickBot="1" x14ac:dyDescent="0.35">
      <c r="A616" s="11">
        <v>619</v>
      </c>
      <c r="B616" s="46" t="s">
        <v>2189</v>
      </c>
      <c r="C616" s="46">
        <f>'DRAFT LIST'!F621</f>
        <v>0</v>
      </c>
      <c r="D616" s="80">
        <v>40</v>
      </c>
      <c r="E616" s="80">
        <v>24</v>
      </c>
      <c r="F616" s="80">
        <v>0</v>
      </c>
      <c r="G616" s="80">
        <v>0</v>
      </c>
      <c r="H616" s="80">
        <v>5.13</v>
      </c>
      <c r="I616" s="80">
        <v>2</v>
      </c>
      <c r="J616" s="80">
        <v>1.62</v>
      </c>
      <c r="K616" s="80">
        <v>23</v>
      </c>
      <c r="L616" s="80">
        <v>45</v>
      </c>
      <c r="M616" s="80">
        <v>20</v>
      </c>
      <c r="N616" s="80">
        <v>7</v>
      </c>
      <c r="O616" s="80">
        <v>22</v>
      </c>
      <c r="P616" s="80">
        <v>2</v>
      </c>
      <c r="Q616" s="80">
        <v>3</v>
      </c>
    </row>
    <row r="617" spans="1:17" ht="17.399999999999999" thickBot="1" x14ac:dyDescent="0.35">
      <c r="A617" s="11">
        <v>550</v>
      </c>
      <c r="B617" s="47" t="s">
        <v>1628</v>
      </c>
      <c r="C617" s="46">
        <f>'DRAFT LIST'!F552</f>
        <v>0</v>
      </c>
      <c r="D617" s="79">
        <v>61</v>
      </c>
      <c r="E617" s="79">
        <v>53</v>
      </c>
      <c r="F617" s="79">
        <v>0</v>
      </c>
      <c r="G617" s="79">
        <v>0</v>
      </c>
      <c r="H617" s="79">
        <v>5.15</v>
      </c>
      <c r="I617" s="79">
        <v>0</v>
      </c>
      <c r="J617" s="79">
        <v>1.54</v>
      </c>
      <c r="K617" s="79">
        <v>35</v>
      </c>
      <c r="L617" s="79">
        <v>65</v>
      </c>
      <c r="M617" s="79">
        <v>29</v>
      </c>
      <c r="N617" s="79">
        <v>17</v>
      </c>
      <c r="O617" s="79">
        <v>12</v>
      </c>
      <c r="P617" s="79">
        <v>4</v>
      </c>
      <c r="Q617" s="79">
        <v>5</v>
      </c>
    </row>
    <row r="618" spans="1:17" ht="15" thickBot="1" x14ac:dyDescent="0.35">
      <c r="A618" s="11">
        <v>660</v>
      </c>
      <c r="B618" s="47" t="s">
        <v>1674</v>
      </c>
      <c r="C618" s="46">
        <f>'DRAFT LIST'!F662</f>
        <v>0</v>
      </c>
      <c r="D618" s="79">
        <v>64</v>
      </c>
      <c r="E618" s="79">
        <v>43</v>
      </c>
      <c r="F618" s="79">
        <v>0</v>
      </c>
      <c r="G618" s="79">
        <v>0</v>
      </c>
      <c r="H618" s="79">
        <v>5.15</v>
      </c>
      <c r="I618" s="79">
        <v>0</v>
      </c>
      <c r="J618" s="79">
        <v>1.56</v>
      </c>
      <c r="K618" s="79">
        <v>36</v>
      </c>
      <c r="L618" s="79">
        <v>76</v>
      </c>
      <c r="M618" s="79">
        <v>23</v>
      </c>
      <c r="N618" s="79">
        <v>12</v>
      </c>
      <c r="O618" s="79">
        <v>14</v>
      </c>
      <c r="P618" s="79">
        <v>4</v>
      </c>
      <c r="Q618" s="79">
        <v>5</v>
      </c>
    </row>
    <row r="619" spans="1:17" ht="15" thickBot="1" x14ac:dyDescent="0.35">
      <c r="A619" s="11">
        <v>606</v>
      </c>
      <c r="B619" s="47" t="s">
        <v>1665</v>
      </c>
      <c r="C619" s="46">
        <f>'DRAFT LIST'!F608</f>
        <v>0</v>
      </c>
      <c r="D619" s="79">
        <v>56</v>
      </c>
      <c r="E619" s="79">
        <v>40</v>
      </c>
      <c r="F619" s="79">
        <v>0</v>
      </c>
      <c r="G619" s="79">
        <v>0</v>
      </c>
      <c r="H619" s="79">
        <v>5.16</v>
      </c>
      <c r="I619" s="79">
        <v>10</v>
      </c>
      <c r="J619" s="79">
        <v>1.57</v>
      </c>
      <c r="K619" s="79">
        <v>32</v>
      </c>
      <c r="L619" s="79">
        <v>63</v>
      </c>
      <c r="M619" s="79">
        <v>26</v>
      </c>
      <c r="N619" s="79">
        <v>8</v>
      </c>
      <c r="O619" s="79">
        <v>33</v>
      </c>
      <c r="P619" s="79">
        <v>3</v>
      </c>
      <c r="Q619" s="79">
        <v>4</v>
      </c>
    </row>
    <row r="620" spans="1:17" ht="15" thickBot="1" x14ac:dyDescent="0.35">
      <c r="A620" s="11">
        <v>597</v>
      </c>
      <c r="B620" s="46" t="s">
        <v>1656</v>
      </c>
      <c r="C620" s="46">
        <f>'DRAFT LIST'!F599</f>
        <v>0</v>
      </c>
      <c r="D620" s="80">
        <v>61</v>
      </c>
      <c r="E620" s="80">
        <v>33</v>
      </c>
      <c r="F620" s="80">
        <v>0</v>
      </c>
      <c r="G620" s="80">
        <v>0</v>
      </c>
      <c r="H620" s="80">
        <v>5.17</v>
      </c>
      <c r="I620" s="80">
        <v>2</v>
      </c>
      <c r="J620" s="80">
        <v>1.47</v>
      </c>
      <c r="K620" s="80">
        <v>35</v>
      </c>
      <c r="L620" s="80">
        <v>71</v>
      </c>
      <c r="M620" s="80">
        <v>18</v>
      </c>
      <c r="N620" s="80">
        <v>11</v>
      </c>
      <c r="O620" s="80">
        <v>17</v>
      </c>
      <c r="P620" s="80">
        <v>3</v>
      </c>
      <c r="Q620" s="80">
        <v>4</v>
      </c>
    </row>
    <row r="621" spans="1:17" ht="15" thickBot="1" x14ac:dyDescent="0.35">
      <c r="A621" s="11">
        <v>618</v>
      </c>
      <c r="B621" s="47" t="s">
        <v>2188</v>
      </c>
      <c r="C621" s="46">
        <f>'DRAFT LIST'!F620</f>
        <v>0</v>
      </c>
      <c r="D621" s="79">
        <v>45</v>
      </c>
      <c r="E621" s="79">
        <v>27</v>
      </c>
      <c r="F621" s="79">
        <v>0</v>
      </c>
      <c r="G621" s="79">
        <v>0</v>
      </c>
      <c r="H621" s="79">
        <v>5.17</v>
      </c>
      <c r="I621" s="79">
        <v>2</v>
      </c>
      <c r="J621" s="79">
        <v>1.63</v>
      </c>
      <c r="K621" s="79">
        <v>26</v>
      </c>
      <c r="L621" s="79">
        <v>53</v>
      </c>
      <c r="M621" s="79">
        <v>21</v>
      </c>
      <c r="N621" s="79">
        <v>8</v>
      </c>
      <c r="O621" s="79">
        <v>34</v>
      </c>
      <c r="P621" s="79">
        <v>3</v>
      </c>
      <c r="Q621" s="79">
        <v>3</v>
      </c>
    </row>
    <row r="622" spans="1:17" ht="15" thickBot="1" x14ac:dyDescent="0.35">
      <c r="A622" s="11">
        <v>617</v>
      </c>
      <c r="B622" s="46" t="s">
        <v>2187</v>
      </c>
      <c r="C622" s="46">
        <f>'DRAFT LIST'!F619</f>
        <v>0</v>
      </c>
      <c r="D622" s="80">
        <v>34</v>
      </c>
      <c r="E622" s="80">
        <v>27</v>
      </c>
      <c r="F622" s="80">
        <v>0</v>
      </c>
      <c r="G622" s="80">
        <v>0</v>
      </c>
      <c r="H622" s="80">
        <v>5.18</v>
      </c>
      <c r="I622" s="80">
        <v>1</v>
      </c>
      <c r="J622" s="80">
        <v>1.58</v>
      </c>
      <c r="K622" s="80">
        <v>20</v>
      </c>
      <c r="L622" s="80">
        <v>34</v>
      </c>
      <c r="M622" s="80">
        <v>19</v>
      </c>
      <c r="N622" s="80">
        <v>8</v>
      </c>
      <c r="O622" s="80">
        <v>26</v>
      </c>
      <c r="P622" s="80">
        <v>1</v>
      </c>
      <c r="Q622" s="80">
        <v>2</v>
      </c>
    </row>
    <row r="623" spans="1:17" ht="15" thickBot="1" x14ac:dyDescent="0.35">
      <c r="A623" s="11">
        <v>615</v>
      </c>
      <c r="B623" s="46" t="s">
        <v>2185</v>
      </c>
      <c r="C623" s="46">
        <f>'DRAFT LIST'!F617</f>
        <v>0</v>
      </c>
      <c r="D623" s="80">
        <v>20</v>
      </c>
      <c r="E623" s="80">
        <v>16</v>
      </c>
      <c r="F623" s="80">
        <v>0</v>
      </c>
      <c r="G623" s="80">
        <v>0</v>
      </c>
      <c r="H623" s="80">
        <v>5.19</v>
      </c>
      <c r="I623" s="80">
        <v>0</v>
      </c>
      <c r="J623" s="80">
        <v>1.72</v>
      </c>
      <c r="K623" s="80">
        <v>12</v>
      </c>
      <c r="L623" s="80">
        <v>21</v>
      </c>
      <c r="M623" s="80">
        <v>14</v>
      </c>
      <c r="N623" s="80">
        <v>4</v>
      </c>
      <c r="O623" s="80">
        <v>16</v>
      </c>
      <c r="P623" s="80">
        <v>1</v>
      </c>
      <c r="Q623" s="80">
        <v>1</v>
      </c>
    </row>
    <row r="624" spans="1:17" ht="15" thickBot="1" x14ac:dyDescent="0.35">
      <c r="A624" s="11">
        <v>649</v>
      </c>
      <c r="B624" s="46" t="s">
        <v>1667</v>
      </c>
      <c r="C624" s="46">
        <f>'DRAFT LIST'!F651</f>
        <v>0</v>
      </c>
      <c r="D624" s="80">
        <v>47</v>
      </c>
      <c r="E624" s="80">
        <v>32</v>
      </c>
      <c r="F624" s="80">
        <v>0</v>
      </c>
      <c r="G624" s="80">
        <v>0</v>
      </c>
      <c r="H624" s="80">
        <v>5.2</v>
      </c>
      <c r="I624" s="80">
        <v>2</v>
      </c>
      <c r="J624" s="80">
        <v>1.47</v>
      </c>
      <c r="K624" s="80">
        <v>27</v>
      </c>
      <c r="L624" s="80">
        <v>51</v>
      </c>
      <c r="M624" s="80">
        <v>17</v>
      </c>
      <c r="N624" s="80">
        <v>10</v>
      </c>
      <c r="O624" s="80">
        <v>22</v>
      </c>
      <c r="P624" s="80">
        <v>2</v>
      </c>
      <c r="Q624" s="80">
        <v>4</v>
      </c>
    </row>
    <row r="625" spans="1:17" ht="17.399999999999999" thickBot="1" x14ac:dyDescent="0.35">
      <c r="A625" s="11">
        <v>571</v>
      </c>
      <c r="B625" s="46" t="s">
        <v>1543</v>
      </c>
      <c r="C625" s="46">
        <f>'DRAFT LIST'!F573</f>
        <v>0</v>
      </c>
      <c r="D625" s="80">
        <v>57</v>
      </c>
      <c r="E625" s="80">
        <v>58</v>
      </c>
      <c r="F625" s="80">
        <v>0</v>
      </c>
      <c r="G625" s="80">
        <v>0</v>
      </c>
      <c r="H625" s="80">
        <v>5.21</v>
      </c>
      <c r="I625" s="80">
        <v>0</v>
      </c>
      <c r="J625" s="80">
        <v>1.61</v>
      </c>
      <c r="K625" s="80">
        <v>33</v>
      </c>
      <c r="L625" s="80">
        <v>56</v>
      </c>
      <c r="M625" s="80">
        <v>35</v>
      </c>
      <c r="N625" s="80">
        <v>15</v>
      </c>
      <c r="O625" s="80">
        <v>13</v>
      </c>
      <c r="P625" s="80">
        <v>4</v>
      </c>
      <c r="Q625" s="80">
        <v>4</v>
      </c>
    </row>
    <row r="626" spans="1:17" ht="15" thickBot="1" x14ac:dyDescent="0.35">
      <c r="A626" s="11">
        <v>582</v>
      </c>
      <c r="B626" s="47" t="s">
        <v>1639</v>
      </c>
      <c r="C626" s="46">
        <f>'DRAFT LIST'!F584</f>
        <v>0</v>
      </c>
      <c r="D626" s="79">
        <v>53</v>
      </c>
      <c r="E626" s="79">
        <v>41</v>
      </c>
      <c r="F626" s="79">
        <v>0</v>
      </c>
      <c r="G626" s="79">
        <v>0</v>
      </c>
      <c r="H626" s="79">
        <v>5.21</v>
      </c>
      <c r="I626" s="79">
        <v>0</v>
      </c>
      <c r="J626" s="79">
        <v>1.51</v>
      </c>
      <c r="K626" s="79">
        <v>30</v>
      </c>
      <c r="L626" s="79">
        <v>60</v>
      </c>
      <c r="M626" s="79">
        <v>20</v>
      </c>
      <c r="N626" s="79">
        <v>18</v>
      </c>
      <c r="O626" s="79">
        <v>17</v>
      </c>
      <c r="P626" s="79">
        <v>3</v>
      </c>
      <c r="Q626" s="79">
        <v>4</v>
      </c>
    </row>
    <row r="627" spans="1:17" ht="15" thickBot="1" x14ac:dyDescent="0.35">
      <c r="A627" s="11">
        <v>609</v>
      </c>
      <c r="B627" s="46" t="s">
        <v>1669</v>
      </c>
      <c r="C627" s="46">
        <f>'DRAFT LIST'!F611</f>
        <v>0</v>
      </c>
      <c r="D627" s="80">
        <v>35</v>
      </c>
      <c r="E627" s="80">
        <v>25</v>
      </c>
      <c r="F627" s="80">
        <v>0</v>
      </c>
      <c r="G627" s="80">
        <v>0</v>
      </c>
      <c r="H627" s="80">
        <v>5.21</v>
      </c>
      <c r="I627" s="80">
        <v>0</v>
      </c>
      <c r="J627" s="80">
        <v>1.61</v>
      </c>
      <c r="K627" s="80">
        <v>20</v>
      </c>
      <c r="L627" s="80">
        <v>40</v>
      </c>
      <c r="M627" s="80">
        <v>17</v>
      </c>
      <c r="N627" s="80">
        <v>10</v>
      </c>
      <c r="O627" s="80">
        <v>13</v>
      </c>
      <c r="P627" s="80">
        <v>2</v>
      </c>
      <c r="Q627" s="80">
        <v>2</v>
      </c>
    </row>
    <row r="628" spans="1:17" ht="15" thickBot="1" x14ac:dyDescent="0.35">
      <c r="A628" s="11">
        <v>602</v>
      </c>
      <c r="B628" s="47" t="s">
        <v>1663</v>
      </c>
      <c r="C628" s="46">
        <f>'DRAFT LIST'!F604</f>
        <v>0</v>
      </c>
      <c r="D628" s="79">
        <v>29</v>
      </c>
      <c r="E628" s="79">
        <v>30</v>
      </c>
      <c r="F628" s="79">
        <v>0</v>
      </c>
      <c r="G628" s="79">
        <v>0</v>
      </c>
      <c r="H628" s="79">
        <v>5.22</v>
      </c>
      <c r="I628" s="79">
        <v>0</v>
      </c>
      <c r="J628" s="79">
        <v>1.6</v>
      </c>
      <c r="K628" s="79">
        <v>17</v>
      </c>
      <c r="L628" s="79">
        <v>28</v>
      </c>
      <c r="M628" s="79">
        <v>18</v>
      </c>
      <c r="N628" s="79">
        <v>10</v>
      </c>
      <c r="O628" s="79">
        <v>24</v>
      </c>
      <c r="P628" s="79">
        <v>1</v>
      </c>
      <c r="Q628" s="79">
        <v>2</v>
      </c>
    </row>
    <row r="629" spans="1:17" ht="15" thickBot="1" x14ac:dyDescent="0.35">
      <c r="A629" s="11">
        <v>611</v>
      </c>
      <c r="B629" s="46" t="s">
        <v>2182</v>
      </c>
      <c r="C629" s="46">
        <f>'DRAFT LIST'!F613</f>
        <v>0</v>
      </c>
      <c r="D629" s="80">
        <v>33</v>
      </c>
      <c r="E629" s="80">
        <v>26</v>
      </c>
      <c r="F629" s="80">
        <v>0</v>
      </c>
      <c r="G629" s="80">
        <v>0</v>
      </c>
      <c r="H629" s="80">
        <v>5.22</v>
      </c>
      <c r="I629" s="80">
        <v>0</v>
      </c>
      <c r="J629" s="80">
        <v>1.65</v>
      </c>
      <c r="K629" s="80">
        <v>19</v>
      </c>
      <c r="L629" s="80">
        <v>34</v>
      </c>
      <c r="M629" s="80">
        <v>20</v>
      </c>
      <c r="N629" s="80">
        <v>8</v>
      </c>
      <c r="O629" s="80">
        <v>28</v>
      </c>
      <c r="P629" s="80">
        <v>2</v>
      </c>
      <c r="Q629" s="80">
        <v>2</v>
      </c>
    </row>
    <row r="630" spans="1:17" ht="15" thickBot="1" x14ac:dyDescent="0.35">
      <c r="A630" s="11">
        <v>620</v>
      </c>
      <c r="B630" s="47" t="s">
        <v>1681</v>
      </c>
      <c r="C630" s="46">
        <f>'DRAFT LIST'!F622</f>
        <v>0</v>
      </c>
      <c r="D630" s="79">
        <v>57</v>
      </c>
      <c r="E630" s="79">
        <v>24</v>
      </c>
      <c r="F630" s="79">
        <v>0</v>
      </c>
      <c r="G630" s="79">
        <v>0</v>
      </c>
      <c r="H630" s="79">
        <v>5.23</v>
      </c>
      <c r="I630" s="79">
        <v>0</v>
      </c>
      <c r="J630" s="79">
        <v>1.52</v>
      </c>
      <c r="K630" s="79">
        <v>33</v>
      </c>
      <c r="L630" s="79">
        <v>68</v>
      </c>
      <c r="M630" s="79">
        <v>18</v>
      </c>
      <c r="N630" s="79">
        <v>15</v>
      </c>
      <c r="O630" s="79">
        <v>12</v>
      </c>
      <c r="P630" s="79">
        <v>3</v>
      </c>
      <c r="Q630" s="79">
        <v>4</v>
      </c>
    </row>
    <row r="631" spans="1:17" ht="15" thickBot="1" x14ac:dyDescent="0.35">
      <c r="A631" s="11">
        <v>244</v>
      </c>
      <c r="B631" s="47" t="s">
        <v>1538</v>
      </c>
      <c r="C631" s="46">
        <f>'DRAFT LIST'!F246</f>
        <v>0</v>
      </c>
      <c r="D631" s="79">
        <v>104</v>
      </c>
      <c r="E631" s="79">
        <v>74</v>
      </c>
      <c r="F631" s="79">
        <v>0</v>
      </c>
      <c r="G631" s="79">
        <v>0</v>
      </c>
      <c r="H631" s="79">
        <v>5.24</v>
      </c>
      <c r="I631" s="79">
        <v>0</v>
      </c>
      <c r="J631" s="79">
        <v>1.53</v>
      </c>
      <c r="K631" s="79">
        <v>61</v>
      </c>
      <c r="L631" s="79">
        <v>114</v>
      </c>
      <c r="M631" s="79">
        <v>45</v>
      </c>
      <c r="N631" s="79">
        <v>19</v>
      </c>
      <c r="O631" s="79">
        <v>34</v>
      </c>
      <c r="P631" s="79">
        <v>5</v>
      </c>
      <c r="Q631" s="79">
        <v>8</v>
      </c>
    </row>
    <row r="632" spans="1:17" ht="15" thickBot="1" x14ac:dyDescent="0.35">
      <c r="A632" s="11">
        <v>595</v>
      </c>
      <c r="B632" s="46" t="s">
        <v>2174</v>
      </c>
      <c r="C632" s="46">
        <f>'DRAFT LIST'!F597</f>
        <v>0</v>
      </c>
      <c r="D632" s="80">
        <v>40</v>
      </c>
      <c r="E632" s="80">
        <v>32</v>
      </c>
      <c r="F632" s="80">
        <v>0</v>
      </c>
      <c r="G632" s="80">
        <v>0</v>
      </c>
      <c r="H632" s="80">
        <v>5.24</v>
      </c>
      <c r="I632" s="80">
        <v>0</v>
      </c>
      <c r="J632" s="80">
        <v>1.51</v>
      </c>
      <c r="K632" s="80">
        <v>23</v>
      </c>
      <c r="L632" s="80">
        <v>45</v>
      </c>
      <c r="M632" s="80">
        <v>16</v>
      </c>
      <c r="N632" s="80">
        <v>15</v>
      </c>
      <c r="O632" s="80">
        <v>12</v>
      </c>
      <c r="P632" s="80">
        <v>2</v>
      </c>
      <c r="Q632" s="80">
        <v>3</v>
      </c>
    </row>
    <row r="633" spans="1:17" ht="17.399999999999999" thickBot="1" x14ac:dyDescent="0.35">
      <c r="A633" s="11">
        <v>601</v>
      </c>
      <c r="B633" s="46" t="s">
        <v>1662</v>
      </c>
      <c r="C633" s="46">
        <f>'DRAFT LIST'!F603</f>
        <v>0</v>
      </c>
      <c r="D633" s="80">
        <v>61</v>
      </c>
      <c r="E633" s="80">
        <v>43</v>
      </c>
      <c r="F633" s="80">
        <v>0</v>
      </c>
      <c r="G633" s="80">
        <v>0</v>
      </c>
      <c r="H633" s="80">
        <v>5.24</v>
      </c>
      <c r="I633" s="80">
        <v>1</v>
      </c>
      <c r="J633" s="80">
        <v>1.57</v>
      </c>
      <c r="K633" s="80">
        <v>36</v>
      </c>
      <c r="L633" s="80">
        <v>69</v>
      </c>
      <c r="M633" s="80">
        <v>27</v>
      </c>
      <c r="N633" s="80">
        <v>14</v>
      </c>
      <c r="O633" s="80">
        <v>21</v>
      </c>
      <c r="P633" s="80">
        <v>4</v>
      </c>
      <c r="Q633" s="80">
        <v>5</v>
      </c>
    </row>
    <row r="634" spans="1:17" ht="15" thickBot="1" x14ac:dyDescent="0.35">
      <c r="A634" s="11">
        <v>612</v>
      </c>
      <c r="B634" s="47" t="s">
        <v>2183</v>
      </c>
      <c r="C634" s="46">
        <f>'DRAFT LIST'!F614</f>
        <v>0</v>
      </c>
      <c r="D634" s="79">
        <v>23</v>
      </c>
      <c r="E634" s="79">
        <v>17</v>
      </c>
      <c r="F634" s="79">
        <v>0</v>
      </c>
      <c r="G634" s="79">
        <v>0</v>
      </c>
      <c r="H634" s="79">
        <v>5.27</v>
      </c>
      <c r="I634" s="79">
        <v>0</v>
      </c>
      <c r="J634" s="79">
        <v>1.61</v>
      </c>
      <c r="K634" s="79">
        <v>14</v>
      </c>
      <c r="L634" s="79">
        <v>28</v>
      </c>
      <c r="M634" s="79">
        <v>10</v>
      </c>
      <c r="N634" s="79">
        <v>7</v>
      </c>
      <c r="O634" s="79">
        <v>21</v>
      </c>
      <c r="P634" s="79">
        <v>1</v>
      </c>
      <c r="Q634" s="79">
        <v>2</v>
      </c>
    </row>
    <row r="635" spans="1:17" ht="15" thickBot="1" x14ac:dyDescent="0.35">
      <c r="A635" s="11">
        <v>627</v>
      </c>
      <c r="B635" s="46" t="s">
        <v>2194</v>
      </c>
      <c r="C635" s="46">
        <f>'DRAFT LIST'!F629</f>
        <v>0</v>
      </c>
      <c r="D635" s="80">
        <v>43</v>
      </c>
      <c r="E635" s="80">
        <v>36</v>
      </c>
      <c r="F635" s="80">
        <v>0</v>
      </c>
      <c r="G635" s="80">
        <v>0</v>
      </c>
      <c r="H635" s="80">
        <v>5.27</v>
      </c>
      <c r="I635" s="80">
        <v>1</v>
      </c>
      <c r="J635" s="80">
        <v>1.68</v>
      </c>
      <c r="K635" s="80">
        <v>25</v>
      </c>
      <c r="L635" s="80">
        <v>46</v>
      </c>
      <c r="M635" s="80">
        <v>26</v>
      </c>
      <c r="N635" s="80">
        <v>12</v>
      </c>
      <c r="O635" s="80">
        <v>23</v>
      </c>
      <c r="P635" s="80">
        <v>2</v>
      </c>
      <c r="Q635" s="80">
        <v>3</v>
      </c>
    </row>
    <row r="636" spans="1:17" ht="15" thickBot="1" x14ac:dyDescent="0.35">
      <c r="A636" s="11">
        <v>613</v>
      </c>
      <c r="B636" s="46" t="s">
        <v>1672</v>
      </c>
      <c r="C636" s="46">
        <f>'DRAFT LIST'!F615</f>
        <v>0</v>
      </c>
      <c r="D636" s="80">
        <v>47</v>
      </c>
      <c r="E636" s="80">
        <v>31</v>
      </c>
      <c r="F636" s="80">
        <v>0</v>
      </c>
      <c r="G636" s="80">
        <v>0</v>
      </c>
      <c r="H636" s="80">
        <v>5.28</v>
      </c>
      <c r="I636" s="80">
        <v>4</v>
      </c>
      <c r="J636" s="80">
        <v>1.59</v>
      </c>
      <c r="K636" s="80">
        <v>28</v>
      </c>
      <c r="L636" s="80">
        <v>55</v>
      </c>
      <c r="M636" s="80">
        <v>20</v>
      </c>
      <c r="N636" s="80">
        <v>6</v>
      </c>
      <c r="O636" s="80">
        <v>21</v>
      </c>
      <c r="P636" s="80">
        <v>3</v>
      </c>
      <c r="Q636" s="80">
        <v>3</v>
      </c>
    </row>
    <row r="637" spans="1:17" ht="15" thickBot="1" x14ac:dyDescent="0.35">
      <c r="A637" s="11">
        <v>616</v>
      </c>
      <c r="B637" s="47" t="s">
        <v>2186</v>
      </c>
      <c r="C637" s="46">
        <f>'DRAFT LIST'!F618</f>
        <v>0</v>
      </c>
      <c r="D637" s="79">
        <v>20</v>
      </c>
      <c r="E637" s="79">
        <v>13</v>
      </c>
      <c r="F637" s="79">
        <v>0</v>
      </c>
      <c r="G637" s="79">
        <v>0</v>
      </c>
      <c r="H637" s="79">
        <v>5.28</v>
      </c>
      <c r="I637" s="79">
        <v>0</v>
      </c>
      <c r="J637" s="79">
        <v>1.66</v>
      </c>
      <c r="K637" s="79">
        <v>12</v>
      </c>
      <c r="L637" s="79">
        <v>22</v>
      </c>
      <c r="M637" s="79">
        <v>11</v>
      </c>
      <c r="N637" s="79">
        <v>5</v>
      </c>
      <c r="O637" s="79">
        <v>22</v>
      </c>
      <c r="P637" s="79">
        <v>1</v>
      </c>
      <c r="Q637" s="79">
        <v>2</v>
      </c>
    </row>
    <row r="638" spans="1:17" ht="15" thickBot="1" x14ac:dyDescent="0.35">
      <c r="A638" s="11">
        <v>577</v>
      </c>
      <c r="B638" s="46" t="s">
        <v>1532</v>
      </c>
      <c r="C638" s="46">
        <f>'DRAFT LIST'!F579</f>
        <v>0</v>
      </c>
      <c r="D638" s="80">
        <v>80</v>
      </c>
      <c r="E638" s="80">
        <v>53</v>
      </c>
      <c r="F638" s="80">
        <v>0</v>
      </c>
      <c r="G638" s="80">
        <v>0</v>
      </c>
      <c r="H638" s="80">
        <v>5.31</v>
      </c>
      <c r="I638" s="80">
        <v>0</v>
      </c>
      <c r="J638" s="80">
        <v>1.44</v>
      </c>
      <c r="K638" s="80">
        <v>47</v>
      </c>
      <c r="L638" s="80">
        <v>89</v>
      </c>
      <c r="M638" s="80">
        <v>26</v>
      </c>
      <c r="N638" s="80">
        <v>14</v>
      </c>
      <c r="O638" s="80">
        <v>15</v>
      </c>
      <c r="P638" s="80">
        <v>4</v>
      </c>
      <c r="Q638" s="80">
        <v>6</v>
      </c>
    </row>
    <row r="639" spans="1:17" ht="15" thickBot="1" x14ac:dyDescent="0.35">
      <c r="A639" s="11">
        <v>628</v>
      </c>
      <c r="B639" s="47" t="s">
        <v>1686</v>
      </c>
      <c r="C639" s="46">
        <f>'DRAFT LIST'!F630</f>
        <v>0</v>
      </c>
      <c r="D639" s="79">
        <v>73</v>
      </c>
      <c r="E639" s="79">
        <v>58</v>
      </c>
      <c r="F639" s="79">
        <v>0</v>
      </c>
      <c r="G639" s="79">
        <v>0</v>
      </c>
      <c r="H639" s="79">
        <v>5.31</v>
      </c>
      <c r="I639" s="79">
        <v>1</v>
      </c>
      <c r="J639" s="79">
        <v>1.62</v>
      </c>
      <c r="K639" s="79">
        <v>43</v>
      </c>
      <c r="L639" s="79">
        <v>81</v>
      </c>
      <c r="M639" s="79">
        <v>37</v>
      </c>
      <c r="N639" s="79">
        <v>20</v>
      </c>
      <c r="O639" s="79">
        <v>19</v>
      </c>
      <c r="P639" s="79">
        <v>4</v>
      </c>
      <c r="Q639" s="79">
        <v>6</v>
      </c>
    </row>
    <row r="640" spans="1:17" ht="15" thickBot="1" x14ac:dyDescent="0.35">
      <c r="A640" s="11">
        <v>633</v>
      </c>
      <c r="B640" s="46" t="s">
        <v>1695</v>
      </c>
      <c r="C640" s="46">
        <f>'DRAFT LIST'!F635</f>
        <v>0</v>
      </c>
      <c r="D640" s="80">
        <v>83</v>
      </c>
      <c r="E640" s="80">
        <v>49</v>
      </c>
      <c r="F640" s="80">
        <v>0</v>
      </c>
      <c r="G640" s="80">
        <v>0</v>
      </c>
      <c r="H640" s="80">
        <v>5.31</v>
      </c>
      <c r="I640" s="80">
        <v>0</v>
      </c>
      <c r="J640" s="80">
        <v>1.62</v>
      </c>
      <c r="K640" s="80">
        <v>49</v>
      </c>
      <c r="L640" s="80">
        <v>90</v>
      </c>
      <c r="M640" s="80">
        <v>44</v>
      </c>
      <c r="N640" s="80">
        <v>14</v>
      </c>
      <c r="O640" s="80">
        <v>15</v>
      </c>
      <c r="P640" s="80">
        <v>5</v>
      </c>
      <c r="Q640" s="80">
        <v>5</v>
      </c>
    </row>
    <row r="641" spans="1:17" ht="15" thickBot="1" x14ac:dyDescent="0.35">
      <c r="A641" s="11">
        <v>276</v>
      </c>
      <c r="B641" s="47" t="s">
        <v>1652</v>
      </c>
      <c r="C641" s="46">
        <f>'DRAFT LIST'!F278</f>
        <v>0</v>
      </c>
      <c r="D641" s="79">
        <v>56</v>
      </c>
      <c r="E641" s="79">
        <v>50</v>
      </c>
      <c r="F641" s="79">
        <v>0</v>
      </c>
      <c r="G641" s="79">
        <v>0</v>
      </c>
      <c r="H641" s="79">
        <v>5.35</v>
      </c>
      <c r="I641" s="79">
        <v>1</v>
      </c>
      <c r="J641" s="79">
        <v>1.53</v>
      </c>
      <c r="K641" s="79">
        <v>33</v>
      </c>
      <c r="L641" s="79">
        <v>58</v>
      </c>
      <c r="M641" s="79">
        <v>28</v>
      </c>
      <c r="N641" s="79">
        <v>14</v>
      </c>
      <c r="O641" s="79">
        <v>16</v>
      </c>
      <c r="P641" s="79">
        <v>3</v>
      </c>
      <c r="Q641" s="79">
        <v>4</v>
      </c>
    </row>
    <row r="642" spans="1:17" ht="15" thickBot="1" x14ac:dyDescent="0.35">
      <c r="A642" s="11">
        <v>610</v>
      </c>
      <c r="B642" s="47" t="s">
        <v>2181</v>
      </c>
      <c r="C642" s="46">
        <f>'DRAFT LIST'!F612</f>
        <v>0</v>
      </c>
      <c r="D642" s="79">
        <v>32</v>
      </c>
      <c r="E642" s="79">
        <v>21</v>
      </c>
      <c r="F642" s="79">
        <v>0</v>
      </c>
      <c r="G642" s="79">
        <v>0</v>
      </c>
      <c r="H642" s="79">
        <v>5.36</v>
      </c>
      <c r="I642" s="79">
        <v>0</v>
      </c>
      <c r="J642" s="79">
        <v>1.48</v>
      </c>
      <c r="K642" s="79">
        <v>19</v>
      </c>
      <c r="L642" s="79">
        <v>37</v>
      </c>
      <c r="M642" s="79">
        <v>10</v>
      </c>
      <c r="N642" s="79">
        <v>11</v>
      </c>
      <c r="O642" s="79">
        <v>25</v>
      </c>
      <c r="P642" s="79">
        <v>1</v>
      </c>
      <c r="Q642" s="79">
        <v>2</v>
      </c>
    </row>
    <row r="643" spans="1:17" ht="15" thickBot="1" x14ac:dyDescent="0.35">
      <c r="A643" s="11">
        <v>614</v>
      </c>
      <c r="B643" s="47" t="s">
        <v>2184</v>
      </c>
      <c r="C643" s="46">
        <f>'DRAFT LIST'!F616</f>
        <v>0</v>
      </c>
      <c r="D643" s="79">
        <v>25</v>
      </c>
      <c r="E643" s="79">
        <v>21</v>
      </c>
      <c r="F643" s="79">
        <v>0</v>
      </c>
      <c r="G643" s="79">
        <v>0</v>
      </c>
      <c r="H643" s="79">
        <v>5.36</v>
      </c>
      <c r="I643" s="79">
        <v>1</v>
      </c>
      <c r="J643" s="79">
        <v>1.61</v>
      </c>
      <c r="K643" s="79">
        <v>15</v>
      </c>
      <c r="L643" s="79">
        <v>27</v>
      </c>
      <c r="M643" s="79">
        <v>13</v>
      </c>
      <c r="N643" s="79">
        <v>7</v>
      </c>
      <c r="O643" s="79">
        <v>21</v>
      </c>
      <c r="P643" s="79">
        <v>1</v>
      </c>
      <c r="Q643" s="79">
        <v>1</v>
      </c>
    </row>
    <row r="644" spans="1:17" ht="15" thickBot="1" x14ac:dyDescent="0.35">
      <c r="A644" s="11">
        <v>194</v>
      </c>
      <c r="B644" s="47" t="s">
        <v>1513</v>
      </c>
      <c r="C644" s="46">
        <f>'DRAFT LIST'!F196</f>
        <v>0</v>
      </c>
      <c r="D644" s="79">
        <v>76</v>
      </c>
      <c r="E644" s="79">
        <v>47</v>
      </c>
      <c r="F644" s="79">
        <v>0</v>
      </c>
      <c r="G644" s="79">
        <v>0</v>
      </c>
      <c r="H644" s="79">
        <v>5.37</v>
      </c>
      <c r="I644" s="79">
        <v>0</v>
      </c>
      <c r="J644" s="79">
        <v>1.54</v>
      </c>
      <c r="K644" s="79">
        <v>46</v>
      </c>
      <c r="L644" s="79">
        <v>87</v>
      </c>
      <c r="M644" s="79">
        <v>30</v>
      </c>
      <c r="N644" s="79">
        <v>13</v>
      </c>
      <c r="O644" s="79">
        <v>14</v>
      </c>
      <c r="P644" s="79">
        <v>4</v>
      </c>
      <c r="Q644" s="79">
        <v>5</v>
      </c>
    </row>
    <row r="645" spans="1:17" ht="15" thickBot="1" x14ac:dyDescent="0.35">
      <c r="A645" s="11">
        <v>599</v>
      </c>
      <c r="B645" s="46" t="s">
        <v>2176</v>
      </c>
      <c r="C645" s="46">
        <f>'DRAFT LIST'!F601</f>
        <v>0</v>
      </c>
      <c r="D645" s="80">
        <v>20</v>
      </c>
      <c r="E645" s="80">
        <v>16</v>
      </c>
      <c r="F645" s="80">
        <v>0</v>
      </c>
      <c r="G645" s="80">
        <v>0</v>
      </c>
      <c r="H645" s="80">
        <v>5.39</v>
      </c>
      <c r="I645" s="80">
        <v>0</v>
      </c>
      <c r="J645" s="80">
        <v>1.52</v>
      </c>
      <c r="K645" s="80">
        <v>12</v>
      </c>
      <c r="L645" s="80">
        <v>21</v>
      </c>
      <c r="M645" s="80">
        <v>9</v>
      </c>
      <c r="N645" s="80">
        <v>6</v>
      </c>
      <c r="O645" s="80">
        <v>18</v>
      </c>
      <c r="P645" s="80">
        <v>1</v>
      </c>
      <c r="Q645" s="80">
        <v>1</v>
      </c>
    </row>
    <row r="646" spans="1:17" ht="15" thickBot="1" x14ac:dyDescent="0.35">
      <c r="A646" s="11">
        <v>608</v>
      </c>
      <c r="B646" s="47" t="s">
        <v>1666</v>
      </c>
      <c r="C646" s="46">
        <f>'DRAFT LIST'!F610</f>
        <v>0</v>
      </c>
      <c r="D646" s="79">
        <v>62</v>
      </c>
      <c r="E646" s="79">
        <v>49</v>
      </c>
      <c r="F646" s="79">
        <v>0</v>
      </c>
      <c r="G646" s="79">
        <v>0</v>
      </c>
      <c r="H646" s="79">
        <v>5.39</v>
      </c>
      <c r="I646" s="79">
        <v>2</v>
      </c>
      <c r="J646" s="79">
        <v>1.52</v>
      </c>
      <c r="K646" s="79">
        <v>37</v>
      </c>
      <c r="L646" s="79">
        <v>68</v>
      </c>
      <c r="M646" s="79">
        <v>26</v>
      </c>
      <c r="N646" s="79">
        <v>10</v>
      </c>
      <c r="O646" s="79">
        <v>21</v>
      </c>
      <c r="P646" s="79">
        <v>3</v>
      </c>
      <c r="Q646" s="79">
        <v>4</v>
      </c>
    </row>
    <row r="647" spans="1:17" ht="15" thickBot="1" x14ac:dyDescent="0.35">
      <c r="A647" s="11">
        <v>621</v>
      </c>
      <c r="B647" s="46" t="s">
        <v>2190</v>
      </c>
      <c r="C647" s="46">
        <f>'DRAFT LIST'!F623</f>
        <v>0</v>
      </c>
      <c r="D647" s="80">
        <v>53</v>
      </c>
      <c r="E647" s="80">
        <v>31</v>
      </c>
      <c r="F647" s="80">
        <v>0</v>
      </c>
      <c r="G647" s="80">
        <v>0</v>
      </c>
      <c r="H647" s="80">
        <v>5.39</v>
      </c>
      <c r="I647" s="80">
        <v>0</v>
      </c>
      <c r="J647" s="80">
        <v>1.49</v>
      </c>
      <c r="K647" s="80">
        <v>32</v>
      </c>
      <c r="L647" s="80">
        <v>63</v>
      </c>
      <c r="M647" s="80">
        <v>16</v>
      </c>
      <c r="N647" s="80">
        <v>15</v>
      </c>
      <c r="O647" s="80">
        <v>21</v>
      </c>
      <c r="P647" s="80">
        <v>2</v>
      </c>
      <c r="Q647" s="80">
        <v>4</v>
      </c>
    </row>
    <row r="648" spans="1:17" ht="15" thickBot="1" x14ac:dyDescent="0.35">
      <c r="A648" s="11">
        <v>630</v>
      </c>
      <c r="B648" s="47" t="s">
        <v>1689</v>
      </c>
      <c r="C648" s="46">
        <f>'DRAFT LIST'!F632</f>
        <v>0</v>
      </c>
      <c r="D648" s="79">
        <v>39</v>
      </c>
      <c r="E648" s="79">
        <v>21</v>
      </c>
      <c r="F648" s="79">
        <v>0</v>
      </c>
      <c r="G648" s="79">
        <v>0</v>
      </c>
      <c r="H648" s="79">
        <v>5.45</v>
      </c>
      <c r="I648" s="79">
        <v>1</v>
      </c>
      <c r="J648" s="79">
        <v>1.62</v>
      </c>
      <c r="K648" s="79">
        <v>23</v>
      </c>
      <c r="L648" s="79">
        <v>45</v>
      </c>
      <c r="M648" s="79">
        <v>18</v>
      </c>
      <c r="N648" s="79">
        <v>7</v>
      </c>
      <c r="O648" s="79">
        <v>16</v>
      </c>
      <c r="P648" s="79">
        <v>2</v>
      </c>
      <c r="Q648" s="79">
        <v>3</v>
      </c>
    </row>
    <row r="649" spans="1:17" ht="15" thickBot="1" x14ac:dyDescent="0.35">
      <c r="A649" s="11">
        <v>592</v>
      </c>
      <c r="B649" s="47" t="s">
        <v>1646</v>
      </c>
      <c r="C649" s="46">
        <f>'DRAFT LIST'!F594</f>
        <v>0</v>
      </c>
      <c r="D649" s="79">
        <v>48</v>
      </c>
      <c r="E649" s="79">
        <v>38</v>
      </c>
      <c r="F649" s="79">
        <v>0</v>
      </c>
      <c r="G649" s="79">
        <v>0</v>
      </c>
      <c r="H649" s="79">
        <v>5.48</v>
      </c>
      <c r="I649" s="79">
        <v>0</v>
      </c>
      <c r="J649" s="79">
        <v>1.42</v>
      </c>
      <c r="K649" s="79">
        <v>29</v>
      </c>
      <c r="L649" s="79">
        <v>54</v>
      </c>
      <c r="M649" s="79">
        <v>14</v>
      </c>
      <c r="N649" s="79">
        <v>20</v>
      </c>
      <c r="O649" s="79">
        <v>11</v>
      </c>
      <c r="P649" s="79">
        <v>2</v>
      </c>
      <c r="Q649" s="79">
        <v>3</v>
      </c>
    </row>
    <row r="650" spans="1:17" ht="15" thickBot="1" x14ac:dyDescent="0.35">
      <c r="A650" s="11">
        <v>657</v>
      </c>
      <c r="B650" s="46" t="s">
        <v>1691</v>
      </c>
      <c r="C650" s="46">
        <f>'DRAFT LIST'!F659</f>
        <v>0</v>
      </c>
      <c r="D650" s="80">
        <v>72</v>
      </c>
      <c r="E650" s="80">
        <v>51</v>
      </c>
      <c r="F650" s="80">
        <v>0</v>
      </c>
      <c r="G650" s="80">
        <v>0</v>
      </c>
      <c r="H650" s="80">
        <v>5.48</v>
      </c>
      <c r="I650" s="80">
        <v>0</v>
      </c>
      <c r="J650" s="80">
        <v>1.6</v>
      </c>
      <c r="K650" s="80">
        <v>44</v>
      </c>
      <c r="L650" s="80">
        <v>86</v>
      </c>
      <c r="M650" s="80">
        <v>29</v>
      </c>
      <c r="N650" s="80">
        <v>25</v>
      </c>
      <c r="O650" s="80">
        <v>14</v>
      </c>
      <c r="P650" s="80">
        <v>5</v>
      </c>
      <c r="Q650" s="80">
        <v>5</v>
      </c>
    </row>
    <row r="651" spans="1:17" ht="15" thickBot="1" x14ac:dyDescent="0.35">
      <c r="A651" s="11">
        <v>629</v>
      </c>
      <c r="B651" s="46" t="s">
        <v>1687</v>
      </c>
      <c r="C651" s="46">
        <f>'DRAFT LIST'!F631</f>
        <v>0</v>
      </c>
      <c r="D651" s="80">
        <v>76</v>
      </c>
      <c r="E651" s="80">
        <v>42</v>
      </c>
      <c r="F651" s="80">
        <v>0</v>
      </c>
      <c r="G651" s="80">
        <v>0</v>
      </c>
      <c r="H651" s="80">
        <v>5.53</v>
      </c>
      <c r="I651" s="80">
        <v>0</v>
      </c>
      <c r="J651" s="80">
        <v>1.5</v>
      </c>
      <c r="K651" s="80">
        <v>47</v>
      </c>
      <c r="L651" s="80">
        <v>94</v>
      </c>
      <c r="M651" s="80">
        <v>20</v>
      </c>
      <c r="N651" s="80">
        <v>25</v>
      </c>
      <c r="O651" s="80">
        <v>15</v>
      </c>
      <c r="P651" s="80">
        <v>4</v>
      </c>
      <c r="Q651" s="80">
        <v>6</v>
      </c>
    </row>
    <row r="652" spans="1:17" ht="15" thickBot="1" x14ac:dyDescent="0.35">
      <c r="A652" s="11">
        <v>641</v>
      </c>
      <c r="B652" s="46" t="s">
        <v>1703</v>
      </c>
      <c r="C652" s="46">
        <f>'DRAFT LIST'!F643</f>
        <v>0</v>
      </c>
      <c r="D652" s="80">
        <v>45</v>
      </c>
      <c r="E652" s="80">
        <v>39</v>
      </c>
      <c r="F652" s="80">
        <v>0</v>
      </c>
      <c r="G652" s="80">
        <v>0</v>
      </c>
      <c r="H652" s="80">
        <v>5.55</v>
      </c>
      <c r="I652" s="80">
        <v>0</v>
      </c>
      <c r="J652" s="80">
        <v>1.83</v>
      </c>
      <c r="K652" s="80">
        <v>28</v>
      </c>
      <c r="L652" s="80">
        <v>46</v>
      </c>
      <c r="M652" s="80">
        <v>37</v>
      </c>
      <c r="N652" s="80">
        <v>11</v>
      </c>
      <c r="O652" s="80">
        <v>14</v>
      </c>
      <c r="P652" s="80">
        <v>2</v>
      </c>
      <c r="Q652" s="80">
        <v>4</v>
      </c>
    </row>
    <row r="653" spans="1:17" ht="15" thickBot="1" x14ac:dyDescent="0.35">
      <c r="A653" s="11">
        <v>626</v>
      </c>
      <c r="B653" s="47" t="s">
        <v>2193</v>
      </c>
      <c r="C653" s="46">
        <f>'DRAFT LIST'!F628</f>
        <v>0</v>
      </c>
      <c r="D653" s="79">
        <v>20</v>
      </c>
      <c r="E653" s="79">
        <v>20</v>
      </c>
      <c r="F653" s="79">
        <v>0</v>
      </c>
      <c r="G653" s="79">
        <v>0</v>
      </c>
      <c r="H653" s="79">
        <v>5.57</v>
      </c>
      <c r="I653" s="79">
        <v>1</v>
      </c>
      <c r="J653" s="79">
        <v>1.86</v>
      </c>
      <c r="K653" s="79">
        <v>12</v>
      </c>
      <c r="L653" s="79">
        <v>18</v>
      </c>
      <c r="M653" s="79">
        <v>19</v>
      </c>
      <c r="N653" s="79">
        <v>4</v>
      </c>
      <c r="O653" s="79">
        <v>19</v>
      </c>
      <c r="P653" s="79">
        <v>1</v>
      </c>
      <c r="Q653" s="79">
        <v>1</v>
      </c>
    </row>
    <row r="654" spans="1:17" ht="15" thickBot="1" x14ac:dyDescent="0.35">
      <c r="A654" s="11">
        <v>248</v>
      </c>
      <c r="B654" s="47" t="s">
        <v>1536</v>
      </c>
      <c r="C654" s="46">
        <f>'DRAFT LIST'!F250</f>
        <v>0</v>
      </c>
      <c r="D654" s="79">
        <v>65</v>
      </c>
      <c r="E654" s="79">
        <v>54</v>
      </c>
      <c r="F654" s="79">
        <v>0</v>
      </c>
      <c r="G654" s="79">
        <v>0</v>
      </c>
      <c r="H654" s="79">
        <v>5.59</v>
      </c>
      <c r="I654" s="79">
        <v>0</v>
      </c>
      <c r="J654" s="79">
        <v>1.5</v>
      </c>
      <c r="K654" s="79">
        <v>41</v>
      </c>
      <c r="L654" s="79">
        <v>69</v>
      </c>
      <c r="M654" s="79">
        <v>29</v>
      </c>
      <c r="N654" s="79">
        <v>9</v>
      </c>
      <c r="O654" s="79">
        <v>14</v>
      </c>
      <c r="P654" s="79">
        <v>3</v>
      </c>
      <c r="Q654" s="79">
        <v>5</v>
      </c>
    </row>
    <row r="655" spans="1:17" ht="17.399999999999999" thickBot="1" x14ac:dyDescent="0.35">
      <c r="A655" s="11">
        <v>623</v>
      </c>
      <c r="B655" s="46" t="s">
        <v>1716</v>
      </c>
      <c r="C655" s="46">
        <f>'DRAFT LIST'!F625</f>
        <v>0</v>
      </c>
      <c r="D655" s="80">
        <v>68</v>
      </c>
      <c r="E655" s="80">
        <v>49</v>
      </c>
      <c r="F655" s="80">
        <v>0</v>
      </c>
      <c r="G655" s="80">
        <v>0</v>
      </c>
      <c r="H655" s="80">
        <v>5.61</v>
      </c>
      <c r="I655" s="80">
        <v>0</v>
      </c>
      <c r="J655" s="80">
        <v>1.49</v>
      </c>
      <c r="K655" s="80">
        <v>42</v>
      </c>
      <c r="L655" s="80">
        <v>77</v>
      </c>
      <c r="M655" s="80">
        <v>25</v>
      </c>
      <c r="N655" s="80">
        <v>24</v>
      </c>
      <c r="O655" s="80">
        <v>13</v>
      </c>
      <c r="P655" s="80">
        <v>3</v>
      </c>
      <c r="Q655" s="80">
        <v>5</v>
      </c>
    </row>
    <row r="656" spans="1:17" ht="15" thickBot="1" x14ac:dyDescent="0.35">
      <c r="A656" s="11">
        <v>607</v>
      </c>
      <c r="B656" s="46" t="s">
        <v>2180</v>
      </c>
      <c r="C656" s="46">
        <f>'DRAFT LIST'!F609</f>
        <v>0</v>
      </c>
      <c r="D656" s="80">
        <v>22</v>
      </c>
      <c r="E656" s="80">
        <v>18</v>
      </c>
      <c r="F656" s="80">
        <v>0</v>
      </c>
      <c r="G656" s="80">
        <v>0</v>
      </c>
      <c r="H656" s="80">
        <v>5.63</v>
      </c>
      <c r="I656" s="80">
        <v>0</v>
      </c>
      <c r="J656" s="80">
        <v>1.54</v>
      </c>
      <c r="K656" s="80">
        <v>14</v>
      </c>
      <c r="L656" s="80">
        <v>25</v>
      </c>
      <c r="M656" s="80">
        <v>8</v>
      </c>
      <c r="N656" s="80">
        <v>4</v>
      </c>
      <c r="O656" s="80">
        <v>26</v>
      </c>
      <c r="P656" s="80">
        <v>1</v>
      </c>
      <c r="Q656" s="80">
        <v>2</v>
      </c>
    </row>
    <row r="657" spans="1:17" ht="17.399999999999999" thickBot="1" x14ac:dyDescent="0.35">
      <c r="A657" s="11">
        <v>635</v>
      </c>
      <c r="B657" s="46" t="s">
        <v>1696</v>
      </c>
      <c r="C657" s="46">
        <f>'DRAFT LIST'!F637</f>
        <v>0</v>
      </c>
      <c r="D657" s="80">
        <v>58</v>
      </c>
      <c r="E657" s="80">
        <v>39</v>
      </c>
      <c r="F657" s="80">
        <v>0</v>
      </c>
      <c r="G657" s="80">
        <v>0</v>
      </c>
      <c r="H657" s="80">
        <v>5.63</v>
      </c>
      <c r="I657" s="80">
        <v>0</v>
      </c>
      <c r="J657" s="80">
        <v>1.61</v>
      </c>
      <c r="K657" s="80">
        <v>36</v>
      </c>
      <c r="L657" s="80">
        <v>67</v>
      </c>
      <c r="M657" s="80">
        <v>27</v>
      </c>
      <c r="N657" s="80">
        <v>19</v>
      </c>
      <c r="O657" s="80">
        <v>14</v>
      </c>
      <c r="P657" s="80">
        <v>3</v>
      </c>
      <c r="Q657" s="80">
        <v>4</v>
      </c>
    </row>
    <row r="658" spans="1:17" ht="15" thickBot="1" x14ac:dyDescent="0.35">
      <c r="A658" s="11">
        <v>642</v>
      </c>
      <c r="B658" s="47" t="s">
        <v>2198</v>
      </c>
      <c r="C658" s="46">
        <f>'DRAFT LIST'!F644</f>
        <v>0</v>
      </c>
      <c r="D658" s="79">
        <v>37</v>
      </c>
      <c r="E658" s="79">
        <v>36</v>
      </c>
      <c r="F658" s="79">
        <v>0</v>
      </c>
      <c r="G658" s="79">
        <v>0</v>
      </c>
      <c r="H658" s="79">
        <v>5.63</v>
      </c>
      <c r="I658" s="79">
        <v>1</v>
      </c>
      <c r="J658" s="79">
        <v>1.92</v>
      </c>
      <c r="K658" s="79">
        <v>23</v>
      </c>
      <c r="L658" s="79">
        <v>35</v>
      </c>
      <c r="M658" s="79">
        <v>37</v>
      </c>
      <c r="N658" s="79">
        <v>8</v>
      </c>
      <c r="O658" s="79">
        <v>24</v>
      </c>
      <c r="P658" s="79">
        <v>1</v>
      </c>
      <c r="Q658" s="79">
        <v>2</v>
      </c>
    </row>
    <row r="659" spans="1:17" ht="15" thickBot="1" x14ac:dyDescent="0.35">
      <c r="A659" s="11">
        <v>632</v>
      </c>
      <c r="B659" s="47" t="s">
        <v>2196</v>
      </c>
      <c r="C659" s="46">
        <f>'DRAFT LIST'!F634</f>
        <v>0</v>
      </c>
      <c r="D659" s="79">
        <v>36</v>
      </c>
      <c r="E659" s="79">
        <v>30</v>
      </c>
      <c r="F659" s="79">
        <v>0</v>
      </c>
      <c r="G659" s="79">
        <v>0</v>
      </c>
      <c r="H659" s="79">
        <v>5.67</v>
      </c>
      <c r="I659" s="79">
        <v>2</v>
      </c>
      <c r="J659" s="79">
        <v>1.75</v>
      </c>
      <c r="K659" s="79">
        <v>22</v>
      </c>
      <c r="L659" s="79">
        <v>37</v>
      </c>
      <c r="M659" s="79">
        <v>26</v>
      </c>
      <c r="N659" s="79">
        <v>7</v>
      </c>
      <c r="O659" s="79">
        <v>33</v>
      </c>
      <c r="P659" s="79">
        <v>2</v>
      </c>
      <c r="Q659" s="79">
        <v>3</v>
      </c>
    </row>
    <row r="660" spans="1:17" ht="15" thickBot="1" x14ac:dyDescent="0.35">
      <c r="A660" s="11">
        <v>622</v>
      </c>
      <c r="B660" s="47" t="s">
        <v>2191</v>
      </c>
      <c r="C660" s="46">
        <f>'DRAFT LIST'!F624</f>
        <v>0</v>
      </c>
      <c r="D660" s="79">
        <v>47</v>
      </c>
      <c r="E660" s="79">
        <v>32</v>
      </c>
      <c r="F660" s="79">
        <v>0</v>
      </c>
      <c r="G660" s="79">
        <v>0</v>
      </c>
      <c r="H660" s="79">
        <v>5.68</v>
      </c>
      <c r="I660" s="79">
        <v>0</v>
      </c>
      <c r="J660" s="79">
        <v>1.56</v>
      </c>
      <c r="K660" s="79">
        <v>30</v>
      </c>
      <c r="L660" s="79">
        <v>55</v>
      </c>
      <c r="M660" s="79">
        <v>18</v>
      </c>
      <c r="N660" s="79">
        <v>16</v>
      </c>
      <c r="O660" s="79">
        <v>10</v>
      </c>
      <c r="P660" s="79">
        <v>3</v>
      </c>
      <c r="Q660" s="79">
        <v>4</v>
      </c>
    </row>
    <row r="661" spans="1:17" ht="15" thickBot="1" x14ac:dyDescent="0.35">
      <c r="A661" s="11">
        <v>639</v>
      </c>
      <c r="B661" s="46" t="s">
        <v>2197</v>
      </c>
      <c r="C661" s="46">
        <f>'DRAFT LIST'!F641</f>
        <v>0</v>
      </c>
      <c r="D661" s="80">
        <v>42</v>
      </c>
      <c r="E661" s="80">
        <v>45</v>
      </c>
      <c r="F661" s="80">
        <v>0</v>
      </c>
      <c r="G661" s="80">
        <v>0</v>
      </c>
      <c r="H661" s="80">
        <v>5.68</v>
      </c>
      <c r="I661" s="80">
        <v>3</v>
      </c>
      <c r="J661" s="80">
        <v>1.86</v>
      </c>
      <c r="K661" s="80">
        <v>26</v>
      </c>
      <c r="L661" s="80">
        <v>39</v>
      </c>
      <c r="M661" s="80">
        <v>39</v>
      </c>
      <c r="N661" s="80">
        <v>8</v>
      </c>
      <c r="O661" s="80">
        <v>30</v>
      </c>
      <c r="P661" s="80">
        <v>2</v>
      </c>
      <c r="Q661" s="80">
        <v>3</v>
      </c>
    </row>
    <row r="662" spans="1:17" ht="15" thickBot="1" x14ac:dyDescent="0.35">
      <c r="A662" s="11">
        <v>624</v>
      </c>
      <c r="B662" s="47" t="s">
        <v>2192</v>
      </c>
      <c r="C662" s="46">
        <f>'DRAFT LIST'!F626</f>
        <v>0</v>
      </c>
      <c r="D662" s="79">
        <v>45</v>
      </c>
      <c r="E662" s="79">
        <v>34</v>
      </c>
      <c r="F662" s="79">
        <v>0</v>
      </c>
      <c r="G662" s="79">
        <v>0</v>
      </c>
      <c r="H662" s="79">
        <v>5.72</v>
      </c>
      <c r="I662" s="79">
        <v>0</v>
      </c>
      <c r="J662" s="79">
        <v>1.53</v>
      </c>
      <c r="K662" s="79">
        <v>28</v>
      </c>
      <c r="L662" s="79">
        <v>50</v>
      </c>
      <c r="M662" s="79">
        <v>18</v>
      </c>
      <c r="N662" s="79">
        <v>16</v>
      </c>
      <c r="O662" s="79">
        <v>11</v>
      </c>
      <c r="P662" s="79">
        <v>2</v>
      </c>
      <c r="Q662" s="79">
        <v>4</v>
      </c>
    </row>
    <row r="663" spans="1:17" ht="15" thickBot="1" x14ac:dyDescent="0.35">
      <c r="A663" s="11">
        <v>631</v>
      </c>
      <c r="B663" s="46" t="s">
        <v>2195</v>
      </c>
      <c r="C663" s="46">
        <f>'DRAFT LIST'!F633</f>
        <v>0</v>
      </c>
      <c r="D663" s="80">
        <v>22</v>
      </c>
      <c r="E663" s="80">
        <v>20</v>
      </c>
      <c r="F663" s="80">
        <v>0</v>
      </c>
      <c r="G663" s="80">
        <v>0</v>
      </c>
      <c r="H663" s="80">
        <v>5.77</v>
      </c>
      <c r="I663" s="80">
        <v>0</v>
      </c>
      <c r="J663" s="80">
        <v>1.88</v>
      </c>
      <c r="K663" s="80">
        <v>14</v>
      </c>
      <c r="L663" s="80">
        <v>23</v>
      </c>
      <c r="M663" s="80">
        <v>19</v>
      </c>
      <c r="N663" s="80">
        <v>6</v>
      </c>
      <c r="O663" s="80">
        <v>19</v>
      </c>
      <c r="P663" s="80">
        <v>1</v>
      </c>
      <c r="Q663" s="80">
        <v>2</v>
      </c>
    </row>
    <row r="664" spans="1:17" ht="15" thickBot="1" x14ac:dyDescent="0.35">
      <c r="A664" s="11">
        <v>637</v>
      </c>
      <c r="B664" s="46" t="s">
        <v>1698</v>
      </c>
      <c r="C664" s="46">
        <f>'DRAFT LIST'!F639</f>
        <v>0</v>
      </c>
      <c r="D664" s="80">
        <v>74</v>
      </c>
      <c r="E664" s="80">
        <v>40</v>
      </c>
      <c r="F664" s="80">
        <v>0</v>
      </c>
      <c r="G664" s="80">
        <v>0</v>
      </c>
      <c r="H664" s="80">
        <v>5.77</v>
      </c>
      <c r="I664" s="80">
        <v>2</v>
      </c>
      <c r="J664" s="80">
        <v>1.53</v>
      </c>
      <c r="K664" s="80">
        <v>47</v>
      </c>
      <c r="L664" s="80">
        <v>90</v>
      </c>
      <c r="M664" s="80">
        <v>23</v>
      </c>
      <c r="N664" s="80">
        <v>24</v>
      </c>
      <c r="O664" s="80">
        <v>24</v>
      </c>
      <c r="P664" s="80">
        <v>4</v>
      </c>
      <c r="Q664" s="80">
        <v>6</v>
      </c>
    </row>
    <row r="665" spans="1:17" ht="15" thickBot="1" x14ac:dyDescent="0.35">
      <c r="A665" s="11">
        <v>654</v>
      </c>
      <c r="B665" s="47" t="s">
        <v>1711</v>
      </c>
      <c r="C665" s="46">
        <f>'DRAFT LIST'!F656</f>
        <v>0</v>
      </c>
      <c r="D665" s="79">
        <v>42</v>
      </c>
      <c r="E665" s="79">
        <v>25</v>
      </c>
      <c r="F665" s="79">
        <v>0</v>
      </c>
      <c r="G665" s="79">
        <v>0</v>
      </c>
      <c r="H665" s="79">
        <v>5.83</v>
      </c>
      <c r="I665" s="79">
        <v>0</v>
      </c>
      <c r="J665" s="79">
        <v>1.67</v>
      </c>
      <c r="K665" s="79">
        <v>28</v>
      </c>
      <c r="L665" s="79">
        <v>49</v>
      </c>
      <c r="M665" s="79">
        <v>21</v>
      </c>
      <c r="N665" s="79">
        <v>13</v>
      </c>
      <c r="O665" s="79">
        <v>9</v>
      </c>
      <c r="P665" s="79">
        <v>2</v>
      </c>
      <c r="Q665" s="79">
        <v>4</v>
      </c>
    </row>
    <row r="666" spans="1:17" ht="15" thickBot="1" x14ac:dyDescent="0.35">
      <c r="A666" s="11">
        <v>650</v>
      </c>
      <c r="B666" s="47" t="s">
        <v>1699</v>
      </c>
      <c r="C666" s="46">
        <f>'DRAFT LIST'!F652</f>
        <v>0</v>
      </c>
      <c r="D666" s="79">
        <v>41</v>
      </c>
      <c r="E666" s="79">
        <v>33</v>
      </c>
      <c r="F666" s="79">
        <v>0</v>
      </c>
      <c r="G666" s="79">
        <v>0</v>
      </c>
      <c r="H666" s="79">
        <v>5.89</v>
      </c>
      <c r="I666" s="79">
        <v>0</v>
      </c>
      <c r="J666" s="79">
        <v>1.67</v>
      </c>
      <c r="K666" s="79">
        <v>27</v>
      </c>
      <c r="L666" s="79">
        <v>45</v>
      </c>
      <c r="M666" s="79">
        <v>24</v>
      </c>
      <c r="N666" s="79">
        <v>14</v>
      </c>
      <c r="O666" s="79">
        <v>8</v>
      </c>
      <c r="P666" s="79">
        <v>2</v>
      </c>
      <c r="Q666" s="79">
        <v>4</v>
      </c>
    </row>
    <row r="667" spans="1:17" ht="15" thickBot="1" x14ac:dyDescent="0.35">
      <c r="A667" s="11">
        <v>638</v>
      </c>
      <c r="B667" s="47" t="s">
        <v>1700</v>
      </c>
      <c r="C667" s="46">
        <f>'DRAFT LIST'!F640</f>
        <v>0</v>
      </c>
      <c r="D667" s="79">
        <v>71</v>
      </c>
      <c r="E667" s="79">
        <v>47</v>
      </c>
      <c r="F667" s="79">
        <v>0</v>
      </c>
      <c r="G667" s="79">
        <v>0</v>
      </c>
      <c r="H667" s="79">
        <v>5.93</v>
      </c>
      <c r="I667" s="79">
        <v>0</v>
      </c>
      <c r="J667" s="79">
        <v>1.52</v>
      </c>
      <c r="K667" s="79">
        <v>47</v>
      </c>
      <c r="L667" s="79">
        <v>81</v>
      </c>
      <c r="M667" s="79">
        <v>27</v>
      </c>
      <c r="N667" s="79">
        <v>28</v>
      </c>
      <c r="O667" s="79">
        <v>13</v>
      </c>
      <c r="P667" s="79">
        <v>3</v>
      </c>
      <c r="Q667" s="79">
        <v>5</v>
      </c>
    </row>
    <row r="668" spans="1:17" ht="15" thickBot="1" x14ac:dyDescent="0.35">
      <c r="A668" s="11">
        <v>634</v>
      </c>
      <c r="B668" s="47" t="s">
        <v>1720</v>
      </c>
      <c r="C668" s="46">
        <f>'DRAFT LIST'!F636</f>
        <v>0</v>
      </c>
      <c r="D668" s="79">
        <v>53</v>
      </c>
      <c r="E668" s="79">
        <v>34</v>
      </c>
      <c r="F668" s="79">
        <v>0</v>
      </c>
      <c r="G668" s="79">
        <v>0</v>
      </c>
      <c r="H668" s="79">
        <v>5.97</v>
      </c>
      <c r="I668" s="79">
        <v>0</v>
      </c>
      <c r="J668" s="79">
        <v>1.56</v>
      </c>
      <c r="K668" s="79">
        <v>35</v>
      </c>
      <c r="L668" s="79">
        <v>60</v>
      </c>
      <c r="M668" s="79">
        <v>22</v>
      </c>
      <c r="N668" s="79">
        <v>20</v>
      </c>
      <c r="O668" s="79">
        <v>10</v>
      </c>
      <c r="P668" s="79">
        <v>3</v>
      </c>
      <c r="Q668" s="79">
        <v>5</v>
      </c>
    </row>
    <row r="669" spans="1:17" ht="15" thickBot="1" x14ac:dyDescent="0.35">
      <c r="A669" s="11">
        <v>625</v>
      </c>
      <c r="B669" s="46" t="s">
        <v>1719</v>
      </c>
      <c r="C669" s="46">
        <f>'DRAFT LIST'!F627</f>
        <v>0</v>
      </c>
      <c r="D669" s="80">
        <v>39</v>
      </c>
      <c r="E669" s="80">
        <v>31</v>
      </c>
      <c r="F669" s="80">
        <v>0</v>
      </c>
      <c r="G669" s="80">
        <v>0</v>
      </c>
      <c r="H669" s="80">
        <v>6.08</v>
      </c>
      <c r="I669" s="80">
        <v>0</v>
      </c>
      <c r="J669" s="80">
        <v>1.52</v>
      </c>
      <c r="K669" s="80">
        <v>26</v>
      </c>
      <c r="L669" s="80">
        <v>44</v>
      </c>
      <c r="M669" s="80">
        <v>16</v>
      </c>
      <c r="N669" s="80">
        <v>11</v>
      </c>
      <c r="O669" s="80">
        <v>8</v>
      </c>
      <c r="P669" s="80">
        <v>2</v>
      </c>
      <c r="Q669" s="80">
        <v>3</v>
      </c>
    </row>
    <row r="670" spans="1:17" ht="17.399999999999999" thickBot="1" x14ac:dyDescent="0.35">
      <c r="A670" s="11">
        <v>640</v>
      </c>
      <c r="B670" s="47" t="s">
        <v>1702</v>
      </c>
      <c r="C670" s="46">
        <f>'DRAFT LIST'!F642</f>
        <v>0</v>
      </c>
      <c r="D670" s="79">
        <v>49</v>
      </c>
      <c r="E670" s="79">
        <v>40</v>
      </c>
      <c r="F670" s="79">
        <v>0</v>
      </c>
      <c r="G670" s="79">
        <v>0</v>
      </c>
      <c r="H670" s="79">
        <v>6.08</v>
      </c>
      <c r="I670" s="79">
        <v>0</v>
      </c>
      <c r="J670" s="79">
        <v>1.65</v>
      </c>
      <c r="K670" s="79">
        <v>33</v>
      </c>
      <c r="L670" s="79">
        <v>54</v>
      </c>
      <c r="M670" s="79">
        <v>27</v>
      </c>
      <c r="N670" s="79">
        <v>17</v>
      </c>
      <c r="O670" s="79">
        <v>13</v>
      </c>
      <c r="P670" s="79">
        <v>2</v>
      </c>
      <c r="Q670" s="79">
        <v>3</v>
      </c>
    </row>
    <row r="671" spans="1:17" ht="17.399999999999999" thickBot="1" x14ac:dyDescent="0.35">
      <c r="A671" s="11">
        <v>636</v>
      </c>
      <c r="B671" s="47" t="s">
        <v>1697</v>
      </c>
      <c r="C671" s="46">
        <f>'DRAFT LIST'!F638</f>
        <v>0</v>
      </c>
      <c r="D671" s="79">
        <v>23</v>
      </c>
      <c r="E671" s="79">
        <v>24</v>
      </c>
      <c r="F671" s="79">
        <v>0</v>
      </c>
      <c r="G671" s="79">
        <v>0</v>
      </c>
      <c r="H671" s="79">
        <v>6.2</v>
      </c>
      <c r="I671" s="79">
        <v>0</v>
      </c>
      <c r="J671" s="79">
        <v>1.87</v>
      </c>
      <c r="K671" s="79">
        <v>16</v>
      </c>
      <c r="L671" s="79">
        <v>23</v>
      </c>
      <c r="M671" s="79">
        <v>20</v>
      </c>
      <c r="N671" s="79">
        <v>7</v>
      </c>
      <c r="O671" s="79">
        <v>11</v>
      </c>
      <c r="P671" s="79">
        <v>1</v>
      </c>
      <c r="Q671" s="79">
        <v>2</v>
      </c>
    </row>
    <row r="672" spans="1:17" ht="15" thickBot="1" x14ac:dyDescent="0.35">
      <c r="A672" s="11">
        <v>644</v>
      </c>
      <c r="B672" s="47" t="s">
        <v>1705</v>
      </c>
      <c r="C672" s="46">
        <f>'DRAFT LIST'!F646</f>
        <v>0</v>
      </c>
      <c r="D672" s="79">
        <v>54</v>
      </c>
      <c r="E672" s="79">
        <v>34</v>
      </c>
      <c r="F672" s="79">
        <v>0</v>
      </c>
      <c r="G672" s="79">
        <v>0</v>
      </c>
      <c r="H672" s="79">
        <v>6.28</v>
      </c>
      <c r="I672" s="79">
        <v>0</v>
      </c>
      <c r="J672" s="79">
        <v>1.7</v>
      </c>
      <c r="K672" s="79">
        <v>38</v>
      </c>
      <c r="L672" s="79">
        <v>64</v>
      </c>
      <c r="M672" s="79">
        <v>28</v>
      </c>
      <c r="N672" s="79">
        <v>19</v>
      </c>
      <c r="O672" s="79">
        <v>14</v>
      </c>
      <c r="P672" s="79">
        <v>2</v>
      </c>
      <c r="Q672" s="79">
        <v>4</v>
      </c>
    </row>
    <row r="673" spans="1:17" ht="15" thickBot="1" x14ac:dyDescent="0.35">
      <c r="A673" s="11">
        <v>643</v>
      </c>
      <c r="B673" s="46" t="s">
        <v>1714</v>
      </c>
      <c r="C673" s="46">
        <f>'DRAFT LIST'!F645</f>
        <v>0</v>
      </c>
      <c r="D673" s="80">
        <v>48</v>
      </c>
      <c r="E673" s="80">
        <v>28</v>
      </c>
      <c r="F673" s="80">
        <v>0</v>
      </c>
      <c r="G673" s="80">
        <v>0</v>
      </c>
      <c r="H673" s="80">
        <v>6.53</v>
      </c>
      <c r="I673" s="80">
        <v>0</v>
      </c>
      <c r="J673" s="80">
        <v>1.67</v>
      </c>
      <c r="K673" s="80">
        <v>35</v>
      </c>
      <c r="L673" s="80">
        <v>60</v>
      </c>
      <c r="M673" s="80">
        <v>20</v>
      </c>
      <c r="N673" s="80">
        <v>19</v>
      </c>
      <c r="O673" s="80">
        <v>10</v>
      </c>
      <c r="P673" s="80">
        <v>2</v>
      </c>
      <c r="Q673" s="80">
        <v>4</v>
      </c>
    </row>
  </sheetData>
  <autoFilter ref="A1:Q673">
    <sortState ref="A2:Q673">
      <sortCondition descending="1" ref="F1:F673"/>
    </sortState>
  </autoFilter>
  <conditionalFormatting sqref="B2:C673">
    <cfRule type="duplicateValues" dxfId="0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R1520"/>
  <sheetViews>
    <sheetView workbookViewId="0">
      <selection activeCell="D1" sqref="D1"/>
    </sheetView>
  </sheetViews>
  <sheetFormatPr defaultRowHeight="14.4" x14ac:dyDescent="0.3"/>
  <cols>
    <col min="1" max="2" width="18.5546875" customWidth="1"/>
    <col min="3" max="4" width="37" customWidth="1"/>
  </cols>
  <sheetData>
    <row r="1" spans="1:18" ht="15" thickBot="1" x14ac:dyDescent="0.35">
      <c r="A1" s="5" t="s">
        <v>182</v>
      </c>
      <c r="B1" s="43" t="str">
        <f>IF(COUNTIF('DRAFT LIST'!$D$3:$D$1000,A1)&gt;=1,"",ROW())</f>
        <v/>
      </c>
      <c r="C1" s="43" t="str">
        <f t="array" ref="C1:C759" ca="1">IF(ROW(A1:A759)-ROW(A1)+1&gt;COUNT(B1:B759),"",INDEX(A:A,SMALL(B1:B759,ROW(INDIRECT("1:"&amp;ROWS(A1:A759))))))</f>
        <v>Maikel Franco (PHI - 3B) </v>
      </c>
      <c r="D1" s="43"/>
      <c r="E1" s="6">
        <v>545</v>
      </c>
      <c r="F1" s="6">
        <v>110</v>
      </c>
      <c r="G1" s="6">
        <v>34</v>
      </c>
      <c r="H1" s="6">
        <v>101</v>
      </c>
      <c r="I1" s="6">
        <v>21</v>
      </c>
      <c r="J1" s="6">
        <v>0.30199999999999999</v>
      </c>
      <c r="K1" s="6">
        <v>0.40899999999999997</v>
      </c>
      <c r="L1" s="6">
        <v>165</v>
      </c>
      <c r="M1" s="6">
        <v>31</v>
      </c>
      <c r="N1" s="6">
        <v>6</v>
      </c>
      <c r="O1" s="6">
        <v>99</v>
      </c>
      <c r="P1" s="6">
        <v>142</v>
      </c>
      <c r="Q1" s="6">
        <v>0.56799999999999995</v>
      </c>
      <c r="R1" s="6">
        <v>0.97699999999999998</v>
      </c>
    </row>
    <row r="2" spans="1:18" ht="15" thickBot="1" x14ac:dyDescent="0.35">
      <c r="A2" s="7" t="s">
        <v>183</v>
      </c>
      <c r="B2" s="43" t="str">
        <f>IF(COUNTIF('DRAFT LIST'!$D$3:$D$1000,A2)&gt;=1,"",ROW())</f>
        <v/>
      </c>
      <c r="C2" s="43" t="str">
        <f ca="1"/>
        <v>Hunter Pence (SF - RF) </v>
      </c>
      <c r="D2" s="43"/>
      <c r="E2" s="8">
        <v>605</v>
      </c>
      <c r="F2" s="8">
        <v>102</v>
      </c>
      <c r="G2" s="8">
        <v>24</v>
      </c>
      <c r="H2" s="8">
        <v>89</v>
      </c>
      <c r="I2" s="8">
        <v>22</v>
      </c>
      <c r="J2" s="8">
        <v>0.307</v>
      </c>
      <c r="K2" s="8">
        <v>0.35899999999999999</v>
      </c>
      <c r="L2" s="8">
        <v>185</v>
      </c>
      <c r="M2" s="8">
        <v>40</v>
      </c>
      <c r="N2" s="8">
        <v>5</v>
      </c>
      <c r="O2" s="8">
        <v>49</v>
      </c>
      <c r="P2" s="8">
        <v>77</v>
      </c>
      <c r="Q2" s="8">
        <v>0.50900000000000001</v>
      </c>
      <c r="R2" s="8">
        <v>0.86799999999999999</v>
      </c>
    </row>
    <row r="3" spans="1:18" ht="15" thickBot="1" x14ac:dyDescent="0.35">
      <c r="A3" s="5" t="s">
        <v>184</v>
      </c>
      <c r="B3" s="43" t="str">
        <f>IF(COUNTIF('DRAFT LIST'!$D$3:$D$1000,A3)&gt;=1,"",ROW())</f>
        <v/>
      </c>
      <c r="C3" s="43" t="str">
        <f ca="1"/>
        <v>Yasmani Grandal (LAD - C) </v>
      </c>
      <c r="D3" s="43"/>
      <c r="E3" s="6">
        <v>611</v>
      </c>
      <c r="F3" s="6">
        <v>93</v>
      </c>
      <c r="G3" s="6">
        <v>16</v>
      </c>
      <c r="H3" s="6">
        <v>74</v>
      </c>
      <c r="I3" s="6">
        <v>31</v>
      </c>
      <c r="J3" s="6">
        <v>0.32200000000000001</v>
      </c>
      <c r="K3" s="6">
        <v>0.36699999999999999</v>
      </c>
      <c r="L3" s="6">
        <v>196</v>
      </c>
      <c r="M3" s="6">
        <v>37</v>
      </c>
      <c r="N3" s="6">
        <v>4</v>
      </c>
      <c r="O3" s="6">
        <v>44</v>
      </c>
      <c r="P3" s="6">
        <v>61</v>
      </c>
      <c r="Q3" s="6">
        <v>0.47699999999999998</v>
      </c>
      <c r="R3" s="6">
        <v>0.84399999999999997</v>
      </c>
    </row>
    <row r="4" spans="1:18" ht="15" thickBot="1" x14ac:dyDescent="0.35">
      <c r="A4" s="7" t="s">
        <v>185</v>
      </c>
      <c r="B4" s="43" t="str">
        <f>IF(COUNTIF('DRAFT LIST'!$D$3:$D$1000,A4)&gt;=1,"",ROW())</f>
        <v/>
      </c>
      <c r="C4" s="43" t="str">
        <f ca="1"/>
        <v>Brandon Belt (SF - 1B) </v>
      </c>
      <c r="D4" s="43"/>
      <c r="E4" s="8">
        <v>533</v>
      </c>
      <c r="F4" s="8">
        <v>94</v>
      </c>
      <c r="G4" s="8">
        <v>26</v>
      </c>
      <c r="H4" s="8">
        <v>94</v>
      </c>
      <c r="I4" s="8">
        <v>20</v>
      </c>
      <c r="J4" s="8">
        <v>0.29499999999999998</v>
      </c>
      <c r="K4" s="8">
        <v>0.40600000000000003</v>
      </c>
      <c r="L4" s="8">
        <v>157</v>
      </c>
      <c r="M4" s="8">
        <v>32</v>
      </c>
      <c r="N4" s="8">
        <v>2</v>
      </c>
      <c r="O4" s="8">
        <v>100</v>
      </c>
      <c r="P4" s="8">
        <v>138</v>
      </c>
      <c r="Q4" s="8">
        <v>0.51100000000000001</v>
      </c>
      <c r="R4" s="8">
        <v>0.91700000000000004</v>
      </c>
    </row>
    <row r="5" spans="1:18" ht="15" thickBot="1" x14ac:dyDescent="0.35">
      <c r="A5" s="5" t="s">
        <v>186</v>
      </c>
      <c r="B5" s="43" t="str">
        <f>IF(COUNTIF('DRAFT LIST'!$D$3:$D$1000,A5)&gt;=1,"",ROW())</f>
        <v/>
      </c>
      <c r="C5" s="43" t="str">
        <f ca="1"/>
        <v>Victor Martinez (DET - 1B,DH) </v>
      </c>
      <c r="D5" s="43"/>
      <c r="E5" s="6">
        <v>568</v>
      </c>
      <c r="F5" s="6">
        <v>102</v>
      </c>
      <c r="G5" s="6">
        <v>34</v>
      </c>
      <c r="H5" s="6">
        <v>102</v>
      </c>
      <c r="I5" s="6">
        <v>10</v>
      </c>
      <c r="J5" s="6">
        <v>0.28399999999999997</v>
      </c>
      <c r="K5" s="6">
        <v>0.36599999999999999</v>
      </c>
      <c r="L5" s="6">
        <v>162</v>
      </c>
      <c r="M5" s="6">
        <v>31</v>
      </c>
      <c r="N5" s="6">
        <v>3</v>
      </c>
      <c r="O5" s="6">
        <v>73</v>
      </c>
      <c r="P5" s="6">
        <v>164</v>
      </c>
      <c r="Q5" s="6">
        <v>0.53200000000000003</v>
      </c>
      <c r="R5" s="6">
        <v>0.89800000000000002</v>
      </c>
    </row>
    <row r="6" spans="1:18" ht="15" thickBot="1" x14ac:dyDescent="0.35">
      <c r="A6" s="7" t="s">
        <v>187</v>
      </c>
      <c r="B6" s="43" t="str">
        <f>IF(COUNTIF('DRAFT LIST'!$D$3:$D$1000,A6)&gt;=1,"",ROW())</f>
        <v/>
      </c>
      <c r="C6" s="43" t="str">
        <f ca="1"/>
        <v>Elvis Andrus (TEX - SS) </v>
      </c>
      <c r="D6" s="43"/>
      <c r="E6" s="8">
        <v>587</v>
      </c>
      <c r="F6" s="8">
        <v>96</v>
      </c>
      <c r="G6" s="8">
        <v>38</v>
      </c>
      <c r="H6" s="8">
        <v>117</v>
      </c>
      <c r="I6" s="8">
        <v>2</v>
      </c>
      <c r="J6" s="8">
        <v>0.28899999999999998</v>
      </c>
      <c r="K6" s="8">
        <v>0.34399999999999997</v>
      </c>
      <c r="L6" s="8">
        <v>169</v>
      </c>
      <c r="M6" s="8">
        <v>37</v>
      </c>
      <c r="N6" s="8">
        <v>4</v>
      </c>
      <c r="O6" s="8">
        <v>50</v>
      </c>
      <c r="P6" s="8">
        <v>98</v>
      </c>
      <c r="Q6" s="8">
        <v>0.56100000000000005</v>
      </c>
      <c r="R6" s="8">
        <v>0.90600000000000003</v>
      </c>
    </row>
    <row r="7" spans="1:18" ht="15" thickBot="1" x14ac:dyDescent="0.35">
      <c r="A7" s="5" t="s">
        <v>188</v>
      </c>
      <c r="B7" s="43" t="str">
        <f>IF(COUNTIF('DRAFT LIST'!$D$3:$D$1000,A7)&gt;=1,"",ROW())</f>
        <v/>
      </c>
      <c r="C7" s="43" t="str">
        <f ca="1"/>
        <v>Jonathan Schoop (BAL - 2B) </v>
      </c>
      <c r="D7" s="43"/>
      <c r="E7" s="6">
        <v>595</v>
      </c>
      <c r="F7" s="6">
        <v>94</v>
      </c>
      <c r="G7" s="6">
        <v>33</v>
      </c>
      <c r="H7" s="6">
        <v>92</v>
      </c>
      <c r="I7" s="6">
        <v>7</v>
      </c>
      <c r="J7" s="6">
        <v>0.29099999999999998</v>
      </c>
      <c r="K7" s="6">
        <v>0.34899999999999998</v>
      </c>
      <c r="L7" s="6">
        <v>173</v>
      </c>
      <c r="M7" s="6">
        <v>32</v>
      </c>
      <c r="N7" s="6">
        <v>1</v>
      </c>
      <c r="O7" s="6">
        <v>53</v>
      </c>
      <c r="P7" s="6">
        <v>107</v>
      </c>
      <c r="Q7" s="6">
        <v>0.51800000000000002</v>
      </c>
      <c r="R7" s="6">
        <v>0.86699999999999999</v>
      </c>
    </row>
    <row r="8" spans="1:18" ht="15" thickBot="1" x14ac:dyDescent="0.35">
      <c r="A8" s="7" t="s">
        <v>189</v>
      </c>
      <c r="B8" s="43" t="str">
        <f>IF(COUNTIF('DRAFT LIST'!$D$3:$D$1000,A8)&gt;=1,"",ROW())</f>
        <v/>
      </c>
      <c r="C8" s="43" t="str">
        <f ca="1"/>
        <v>Ryon Healy (OAK - 3B) </v>
      </c>
      <c r="D8" s="43"/>
      <c r="E8" s="8">
        <v>508</v>
      </c>
      <c r="F8" s="8">
        <v>95</v>
      </c>
      <c r="G8" s="8">
        <v>31</v>
      </c>
      <c r="H8" s="8">
        <v>94</v>
      </c>
      <c r="I8" s="8">
        <v>14</v>
      </c>
      <c r="J8" s="8">
        <v>0.28399999999999997</v>
      </c>
      <c r="K8" s="8">
        <v>0.40799999999999997</v>
      </c>
      <c r="L8" s="8">
        <v>144</v>
      </c>
      <c r="M8" s="8">
        <v>27</v>
      </c>
      <c r="N8" s="8">
        <v>2</v>
      </c>
      <c r="O8" s="8">
        <v>107</v>
      </c>
      <c r="P8" s="8">
        <v>120</v>
      </c>
      <c r="Q8" s="8">
        <v>0.53200000000000003</v>
      </c>
      <c r="R8" s="8">
        <v>0.94</v>
      </c>
    </row>
    <row r="9" spans="1:18" ht="17.399999999999999" thickBot="1" x14ac:dyDescent="0.35">
      <c r="A9" s="5" t="s">
        <v>190</v>
      </c>
      <c r="B9" s="43" t="str">
        <f>IF(COUNTIF('DRAFT LIST'!$D$3:$D$1000,A9)&gt;=1,"",ROW())</f>
        <v/>
      </c>
      <c r="C9" s="43" t="str">
        <f ca="1"/>
        <v>Brad Miller (TB - 1B,SS) </v>
      </c>
      <c r="D9" s="43"/>
      <c r="E9" s="6">
        <v>558</v>
      </c>
      <c r="F9" s="6">
        <v>102</v>
      </c>
      <c r="G9" s="6">
        <v>33</v>
      </c>
      <c r="H9" s="6">
        <v>101</v>
      </c>
      <c r="I9" s="6">
        <v>6</v>
      </c>
      <c r="J9" s="6">
        <v>0.27800000000000002</v>
      </c>
      <c r="K9" s="6">
        <v>0.36899999999999999</v>
      </c>
      <c r="L9" s="6">
        <v>155</v>
      </c>
      <c r="M9" s="6">
        <v>32</v>
      </c>
      <c r="N9" s="6">
        <v>3</v>
      </c>
      <c r="O9" s="6">
        <v>81</v>
      </c>
      <c r="P9" s="6">
        <v>118</v>
      </c>
      <c r="Q9" s="6">
        <v>0.52300000000000002</v>
      </c>
      <c r="R9" s="6">
        <v>0.89200000000000002</v>
      </c>
    </row>
    <row r="10" spans="1:18" ht="15" thickBot="1" x14ac:dyDescent="0.35">
      <c r="A10" s="7" t="s">
        <v>191</v>
      </c>
      <c r="B10" s="43" t="str">
        <f>IF(COUNTIF('DRAFT LIST'!$D$3:$D$1000,A10)&gt;=1,"",ROW())</f>
        <v/>
      </c>
      <c r="C10" s="43" t="str">
        <f ca="1"/>
        <v>Carlos Gomez (TEX - LF,CF,RF) </v>
      </c>
      <c r="D10" s="43"/>
      <c r="E10" s="8">
        <v>555</v>
      </c>
      <c r="F10" s="8">
        <v>92</v>
      </c>
      <c r="G10" s="8">
        <v>32</v>
      </c>
      <c r="H10" s="8">
        <v>104</v>
      </c>
      <c r="I10" s="8">
        <v>7</v>
      </c>
      <c r="J10" s="8">
        <v>0.28499999999999998</v>
      </c>
      <c r="K10" s="8">
        <v>0.36799999999999999</v>
      </c>
      <c r="L10" s="8">
        <v>158</v>
      </c>
      <c r="M10" s="8">
        <v>35</v>
      </c>
      <c r="N10" s="8">
        <v>3</v>
      </c>
      <c r="O10" s="8">
        <v>73</v>
      </c>
      <c r="P10" s="8">
        <v>103</v>
      </c>
      <c r="Q10" s="8">
        <v>0.53100000000000003</v>
      </c>
      <c r="R10" s="8">
        <v>0.9</v>
      </c>
    </row>
    <row r="11" spans="1:18" ht="15" thickBot="1" x14ac:dyDescent="0.35">
      <c r="A11" s="5" t="s">
        <v>192</v>
      </c>
      <c r="B11" s="43" t="str">
        <f>IF(COUNTIF('DRAFT LIST'!$D$3:$D$1000,A11)&gt;=1,"",ROW())</f>
        <v/>
      </c>
      <c r="C11" s="43" t="str">
        <f ca="1"/>
        <v>Brian McCann (HOU - C,DH) </v>
      </c>
      <c r="D11" s="43"/>
      <c r="E11" s="6">
        <v>551</v>
      </c>
      <c r="F11" s="6">
        <v>87</v>
      </c>
      <c r="G11" s="6">
        <v>30</v>
      </c>
      <c r="H11" s="6">
        <v>99</v>
      </c>
      <c r="I11" s="6">
        <v>1</v>
      </c>
      <c r="J11" s="6">
        <v>0.309</v>
      </c>
      <c r="K11" s="6">
        <v>0.38800000000000001</v>
      </c>
      <c r="L11" s="6">
        <v>170</v>
      </c>
      <c r="M11" s="6">
        <v>31</v>
      </c>
      <c r="N11" s="6">
        <v>1</v>
      </c>
      <c r="O11" s="6">
        <v>71</v>
      </c>
      <c r="P11" s="6">
        <v>110</v>
      </c>
      <c r="Q11" s="6">
        <v>0.53300000000000003</v>
      </c>
      <c r="R11" s="6">
        <v>0.92100000000000004</v>
      </c>
    </row>
    <row r="12" spans="1:18" ht="15" thickBot="1" x14ac:dyDescent="0.35">
      <c r="A12" s="7" t="s">
        <v>193</v>
      </c>
      <c r="B12" s="43" t="str">
        <f>IF(COUNTIF('DRAFT LIST'!$D$3:$D$1000,A12)&gt;=1,"",ROW())</f>
        <v/>
      </c>
      <c r="C12" s="43" t="str">
        <f ca="1"/>
        <v>Jay Bruce (NYM - RF) </v>
      </c>
      <c r="D12" s="43"/>
      <c r="E12" s="8">
        <v>576</v>
      </c>
      <c r="F12" s="8">
        <v>95</v>
      </c>
      <c r="G12" s="8">
        <v>23</v>
      </c>
      <c r="H12" s="8">
        <v>67</v>
      </c>
      <c r="I12" s="8">
        <v>25</v>
      </c>
      <c r="J12" s="8">
        <v>0.29599999999999999</v>
      </c>
      <c r="K12" s="8">
        <v>0.34200000000000003</v>
      </c>
      <c r="L12" s="8">
        <v>171</v>
      </c>
      <c r="M12" s="8">
        <v>31</v>
      </c>
      <c r="N12" s="8">
        <v>5</v>
      </c>
      <c r="O12" s="8">
        <v>41</v>
      </c>
      <c r="P12" s="8">
        <v>103</v>
      </c>
      <c r="Q12" s="8">
        <v>0.48799999999999999</v>
      </c>
      <c r="R12" s="8">
        <v>0.83099999999999996</v>
      </c>
    </row>
    <row r="13" spans="1:18" ht="15" thickBot="1" x14ac:dyDescent="0.35">
      <c r="A13" s="5" t="s">
        <v>194</v>
      </c>
      <c r="B13" s="43" t="str">
        <f>IF(COUNTIF('DRAFT LIST'!$D$3:$D$1000,A13)&gt;=1,"",ROW())</f>
        <v/>
      </c>
      <c r="C13" s="43" t="str">
        <f ca="1"/>
        <v>Randal Grichuk (STL - CF) </v>
      </c>
      <c r="D13" s="43"/>
      <c r="E13" s="6">
        <v>576</v>
      </c>
      <c r="F13" s="6">
        <v>82</v>
      </c>
      <c r="G13" s="6">
        <v>23</v>
      </c>
      <c r="H13" s="6">
        <v>98</v>
      </c>
      <c r="I13" s="6">
        <v>16</v>
      </c>
      <c r="J13" s="6">
        <v>0.27900000000000003</v>
      </c>
      <c r="K13" s="6">
        <v>0.35399999999999998</v>
      </c>
      <c r="L13" s="6">
        <v>161</v>
      </c>
      <c r="M13" s="6">
        <v>34</v>
      </c>
      <c r="N13" s="6">
        <v>3</v>
      </c>
      <c r="O13" s="6">
        <v>67</v>
      </c>
      <c r="P13" s="6">
        <v>123</v>
      </c>
      <c r="Q13" s="6">
        <v>0.47299999999999998</v>
      </c>
      <c r="R13" s="6">
        <v>0.82599999999999996</v>
      </c>
    </row>
    <row r="14" spans="1:18" ht="15" thickBot="1" x14ac:dyDescent="0.35">
      <c r="A14" s="7" t="s">
        <v>195</v>
      </c>
      <c r="B14" s="43" t="str">
        <f>IF(COUNTIF('DRAFT LIST'!$D$3:$D$1000,A14)&gt;=1,"",ROW())</f>
        <v/>
      </c>
      <c r="C14" s="43" t="str">
        <f ca="1"/>
        <v>Mike Napoli (TEX - 1B,DH) </v>
      </c>
      <c r="D14" s="43"/>
      <c r="E14" s="8">
        <v>583</v>
      </c>
      <c r="F14" s="8">
        <v>89</v>
      </c>
      <c r="G14" s="8">
        <v>16</v>
      </c>
      <c r="H14" s="8">
        <v>62</v>
      </c>
      <c r="I14" s="8">
        <v>41</v>
      </c>
      <c r="J14" s="8">
        <v>0.29499999999999998</v>
      </c>
      <c r="K14" s="8">
        <v>0.33900000000000002</v>
      </c>
      <c r="L14" s="8">
        <v>172</v>
      </c>
      <c r="M14" s="8">
        <v>28</v>
      </c>
      <c r="N14" s="8">
        <v>10</v>
      </c>
      <c r="O14" s="8">
        <v>40</v>
      </c>
      <c r="P14" s="8">
        <v>128</v>
      </c>
      <c r="Q14" s="8">
        <v>0.46100000000000002</v>
      </c>
      <c r="R14" s="8">
        <v>0.8</v>
      </c>
    </row>
    <row r="15" spans="1:18" ht="15" thickBot="1" x14ac:dyDescent="0.35">
      <c r="A15" s="5" t="s">
        <v>196</v>
      </c>
      <c r="B15" s="43" t="str">
        <f>IF(COUNTIF('DRAFT LIST'!$D$3:$D$1000,A15)&gt;=1,"",ROW())</f>
        <v/>
      </c>
      <c r="C15" s="43" t="str">
        <f ca="1"/>
        <v>Devon Travis (TOR - 2B) </v>
      </c>
      <c r="D15" s="43"/>
      <c r="E15" s="6">
        <v>521</v>
      </c>
      <c r="F15" s="6">
        <v>89</v>
      </c>
      <c r="G15" s="6">
        <v>25</v>
      </c>
      <c r="H15" s="6">
        <v>83</v>
      </c>
      <c r="I15" s="6">
        <v>7</v>
      </c>
      <c r="J15" s="6">
        <v>0.3</v>
      </c>
      <c r="K15" s="6">
        <v>0.42199999999999999</v>
      </c>
      <c r="L15" s="6">
        <v>157</v>
      </c>
      <c r="M15" s="6">
        <v>30</v>
      </c>
      <c r="N15" s="6">
        <v>2</v>
      </c>
      <c r="O15" s="6">
        <v>110</v>
      </c>
      <c r="P15" s="6">
        <v>120</v>
      </c>
      <c r="Q15" s="6">
        <v>0.50700000000000001</v>
      </c>
      <c r="R15" s="6">
        <v>0.92900000000000005</v>
      </c>
    </row>
    <row r="16" spans="1:18" ht="15" thickBot="1" x14ac:dyDescent="0.35">
      <c r="A16" s="7" t="s">
        <v>197</v>
      </c>
      <c r="B16" s="43" t="str">
        <f>IF(COUNTIF('DRAFT LIST'!$D$3:$D$1000,A16)&gt;=1,"",ROW())</f>
        <v/>
      </c>
      <c r="C16" s="43" t="str">
        <f ca="1"/>
        <v>Ender Inciarte (ATL - LF,CF) </v>
      </c>
      <c r="D16" s="43"/>
      <c r="E16" s="8">
        <v>600</v>
      </c>
      <c r="F16" s="8">
        <v>94</v>
      </c>
      <c r="G16" s="8">
        <v>23</v>
      </c>
      <c r="H16" s="8">
        <v>80</v>
      </c>
      <c r="I16" s="8">
        <v>4</v>
      </c>
      <c r="J16" s="8">
        <v>0.29499999999999998</v>
      </c>
      <c r="K16" s="8">
        <v>0.34699999999999998</v>
      </c>
      <c r="L16" s="8">
        <v>177</v>
      </c>
      <c r="M16" s="8">
        <v>39</v>
      </c>
      <c r="N16" s="8">
        <v>5</v>
      </c>
      <c r="O16" s="8">
        <v>48</v>
      </c>
      <c r="P16" s="8">
        <v>122</v>
      </c>
      <c r="Q16" s="8">
        <v>0.49399999999999999</v>
      </c>
      <c r="R16" s="8">
        <v>0.84099999999999997</v>
      </c>
    </row>
    <row r="17" spans="1:18" ht="15" thickBot="1" x14ac:dyDescent="0.35">
      <c r="A17" s="5" t="s">
        <v>198</v>
      </c>
      <c r="B17" s="43" t="str">
        <f>IF(COUNTIF('DRAFT LIST'!$D$3:$D$1000,A17)&gt;=1,"",ROW())</f>
        <v/>
      </c>
      <c r="C17" s="43" t="str">
        <f ca="1"/>
        <v>Marcus Semien (OAK - SS) </v>
      </c>
      <c r="D17" s="43"/>
      <c r="E17" s="6">
        <v>545</v>
      </c>
      <c r="F17" s="6">
        <v>77</v>
      </c>
      <c r="G17" s="6">
        <v>14</v>
      </c>
      <c r="H17" s="6">
        <v>68</v>
      </c>
      <c r="I17" s="6">
        <v>36</v>
      </c>
      <c r="J17" s="6">
        <v>0.29299999999999998</v>
      </c>
      <c r="K17" s="6">
        <v>0.32800000000000001</v>
      </c>
      <c r="L17" s="6">
        <v>160</v>
      </c>
      <c r="M17" s="6">
        <v>33</v>
      </c>
      <c r="N17" s="6">
        <v>4</v>
      </c>
      <c r="O17" s="6">
        <v>28</v>
      </c>
      <c r="P17" s="6">
        <v>121</v>
      </c>
      <c r="Q17" s="6">
        <v>0.44900000000000001</v>
      </c>
      <c r="R17" s="6">
        <v>0.77600000000000002</v>
      </c>
    </row>
    <row r="18" spans="1:18" ht="15" thickBot="1" x14ac:dyDescent="0.35">
      <c r="A18" s="7" t="s">
        <v>199</v>
      </c>
      <c r="B18" s="43" t="str">
        <f>IF(COUNTIF('DRAFT LIST'!$D$3:$D$1000,A18)&gt;=1,"",ROW())</f>
        <v/>
      </c>
      <c r="C18" s="43" t="str">
        <f ca="1"/>
        <v>Logan Forsythe (LAD - 2B) </v>
      </c>
      <c r="D18" s="43"/>
      <c r="E18" s="8">
        <v>556</v>
      </c>
      <c r="F18" s="8">
        <v>91</v>
      </c>
      <c r="G18" s="8">
        <v>28</v>
      </c>
      <c r="H18" s="8">
        <v>89</v>
      </c>
      <c r="I18" s="8">
        <v>4</v>
      </c>
      <c r="J18" s="8">
        <v>0.28799999999999998</v>
      </c>
      <c r="K18" s="8">
        <v>0.38</v>
      </c>
      <c r="L18" s="8">
        <v>160</v>
      </c>
      <c r="M18" s="8">
        <v>36</v>
      </c>
      <c r="N18" s="8">
        <v>3</v>
      </c>
      <c r="O18" s="8">
        <v>82</v>
      </c>
      <c r="P18" s="8">
        <v>148</v>
      </c>
      <c r="Q18" s="8">
        <v>0.51800000000000002</v>
      </c>
      <c r="R18" s="8">
        <v>0.89800000000000002</v>
      </c>
    </row>
    <row r="19" spans="1:18" ht="17.399999999999999" thickBot="1" x14ac:dyDescent="0.35">
      <c r="A19" s="5" t="s">
        <v>200</v>
      </c>
      <c r="B19" s="43" t="str">
        <f>IF(COUNTIF('DRAFT LIST'!$D$3:$D$1000,A19)&gt;=1,"",ROW())</f>
        <v/>
      </c>
      <c r="C19" s="43" t="str">
        <f ca="1"/>
        <v>Mike Moustakas (KC - 3B) </v>
      </c>
      <c r="D19" s="43"/>
      <c r="E19" s="6">
        <v>529</v>
      </c>
      <c r="F19" s="6">
        <v>86</v>
      </c>
      <c r="G19" s="6">
        <v>34</v>
      </c>
      <c r="H19" s="6">
        <v>104</v>
      </c>
      <c r="I19" s="6">
        <v>2</v>
      </c>
      <c r="J19" s="6">
        <v>0.26200000000000001</v>
      </c>
      <c r="K19" s="6">
        <v>0.35</v>
      </c>
      <c r="L19" s="6">
        <v>139</v>
      </c>
      <c r="M19" s="6">
        <v>27</v>
      </c>
      <c r="N19" s="6">
        <v>1</v>
      </c>
      <c r="O19" s="6">
        <v>72</v>
      </c>
      <c r="P19" s="6">
        <v>109</v>
      </c>
      <c r="Q19" s="6">
        <v>0.51</v>
      </c>
      <c r="R19" s="6">
        <v>0.86</v>
      </c>
    </row>
    <row r="20" spans="1:18" ht="15" thickBot="1" x14ac:dyDescent="0.35">
      <c r="A20" s="7" t="s">
        <v>201</v>
      </c>
      <c r="B20" s="43" t="str">
        <f>IF(COUNTIF('DRAFT LIST'!$D$3:$D$1000,A20)&gt;=1,"",ROW())</f>
        <v/>
      </c>
      <c r="C20" s="43" t="str">
        <f ca="1"/>
        <v>Eric Thames (MIL - LF,RF) </v>
      </c>
      <c r="D20" s="43"/>
      <c r="E20" s="8">
        <v>551</v>
      </c>
      <c r="F20" s="8">
        <v>82</v>
      </c>
      <c r="G20" s="8">
        <v>36</v>
      </c>
      <c r="H20" s="8">
        <v>96</v>
      </c>
      <c r="I20" s="8">
        <v>2</v>
      </c>
      <c r="J20" s="8">
        <v>0.27500000000000002</v>
      </c>
      <c r="K20" s="8">
        <v>0.33700000000000002</v>
      </c>
      <c r="L20" s="8">
        <v>151</v>
      </c>
      <c r="M20" s="8">
        <v>23</v>
      </c>
      <c r="N20" s="8">
        <v>1</v>
      </c>
      <c r="O20" s="8">
        <v>52</v>
      </c>
      <c r="P20" s="8">
        <v>147</v>
      </c>
      <c r="Q20" s="8">
        <v>0.51800000000000002</v>
      </c>
      <c r="R20" s="8">
        <v>0.85599999999999998</v>
      </c>
    </row>
    <row r="21" spans="1:18" ht="15" thickBot="1" x14ac:dyDescent="0.35">
      <c r="A21" s="5" t="s">
        <v>202</v>
      </c>
      <c r="B21" s="43" t="str">
        <f>IF(COUNTIF('DRAFT LIST'!$D$3:$D$1000,A21)&gt;=1,"",ROW())</f>
        <v/>
      </c>
      <c r="C21" s="43" t="str">
        <f ca="1"/>
        <v>Tommy Joseph (PHI - 1B) </v>
      </c>
      <c r="D21" s="43"/>
      <c r="E21" s="6">
        <v>591</v>
      </c>
      <c r="F21" s="6">
        <v>85</v>
      </c>
      <c r="G21" s="6">
        <v>25</v>
      </c>
      <c r="H21" s="6">
        <v>89</v>
      </c>
      <c r="I21" s="6">
        <v>2</v>
      </c>
      <c r="J21" s="6">
        <v>0.29099999999999998</v>
      </c>
      <c r="K21" s="6">
        <v>0.34100000000000003</v>
      </c>
      <c r="L21" s="6">
        <v>172</v>
      </c>
      <c r="M21" s="6">
        <v>31</v>
      </c>
      <c r="N21" s="6">
        <v>2</v>
      </c>
      <c r="O21" s="6">
        <v>44</v>
      </c>
      <c r="P21" s="6">
        <v>90</v>
      </c>
      <c r="Q21" s="6">
        <v>0.47799999999999998</v>
      </c>
      <c r="R21" s="6">
        <v>0.81799999999999995</v>
      </c>
    </row>
    <row r="22" spans="1:18" ht="15" thickBot="1" x14ac:dyDescent="0.35">
      <c r="A22" s="7" t="s">
        <v>203</v>
      </c>
      <c r="B22" s="43" t="str">
        <f>IF(COUNTIF('DRAFT LIST'!$D$3:$D$1000,A22)&gt;=1,"",ROW())</f>
        <v/>
      </c>
      <c r="C22" s="43" t="str">
        <f ca="1"/>
        <v>Melky Cabrera (CWS - LF) </v>
      </c>
      <c r="D22" s="43"/>
      <c r="E22" s="8">
        <v>595</v>
      </c>
      <c r="F22" s="8">
        <v>88</v>
      </c>
      <c r="G22" s="8">
        <v>15</v>
      </c>
      <c r="H22" s="8">
        <v>80</v>
      </c>
      <c r="I22" s="8">
        <v>18</v>
      </c>
      <c r="J22" s="8">
        <v>0.29499999999999998</v>
      </c>
      <c r="K22" s="8">
        <v>0.35099999999999998</v>
      </c>
      <c r="L22" s="8">
        <v>176</v>
      </c>
      <c r="M22" s="8">
        <v>30</v>
      </c>
      <c r="N22" s="8">
        <v>4</v>
      </c>
      <c r="O22" s="8">
        <v>51</v>
      </c>
      <c r="P22" s="8">
        <v>92</v>
      </c>
      <c r="Q22" s="8">
        <v>0.439</v>
      </c>
      <c r="R22" s="8">
        <v>0.79</v>
      </c>
    </row>
    <row r="23" spans="1:18" ht="15" thickBot="1" x14ac:dyDescent="0.35">
      <c r="A23" s="5" t="s">
        <v>204</v>
      </c>
      <c r="B23" s="43" t="str">
        <f>IF(COUNTIF('DRAFT LIST'!$D$3:$D$1000,A23)&gt;=1,"",ROW())</f>
        <v/>
      </c>
      <c r="C23" s="43" t="str">
        <f ca="1"/>
        <v>Yasiel Puig (LAD - RF) </v>
      </c>
      <c r="D23" s="43"/>
      <c r="E23" s="6">
        <v>509</v>
      </c>
      <c r="F23" s="6">
        <v>77</v>
      </c>
      <c r="G23" s="6">
        <v>25</v>
      </c>
      <c r="H23" s="6">
        <v>85</v>
      </c>
      <c r="I23" s="6">
        <v>15</v>
      </c>
      <c r="J23" s="6">
        <v>0.28499999999999998</v>
      </c>
      <c r="K23" s="6">
        <v>0.34399999999999997</v>
      </c>
      <c r="L23" s="6">
        <v>145</v>
      </c>
      <c r="M23" s="6">
        <v>26</v>
      </c>
      <c r="N23" s="6">
        <v>3</v>
      </c>
      <c r="O23" s="6">
        <v>46</v>
      </c>
      <c r="P23" s="6">
        <v>107</v>
      </c>
      <c r="Q23" s="6">
        <v>0.498</v>
      </c>
      <c r="R23" s="6">
        <v>0.84199999999999997</v>
      </c>
    </row>
    <row r="24" spans="1:18" ht="15" thickBot="1" x14ac:dyDescent="0.35">
      <c r="A24" s="7" t="s">
        <v>205</v>
      </c>
      <c r="B24" s="43" t="str">
        <f>IF(COUNTIF('DRAFT LIST'!$D$3:$D$1000,A24)&gt;=1,"",ROW())</f>
        <v/>
      </c>
      <c r="C24" s="43" t="str">
        <f ca="1"/>
        <v>Kevin Kiermaier (TB - CF) </v>
      </c>
      <c r="D24" s="43"/>
      <c r="E24" s="8">
        <v>556</v>
      </c>
      <c r="F24" s="8">
        <v>95</v>
      </c>
      <c r="G24" s="8">
        <v>27</v>
      </c>
      <c r="H24" s="8">
        <v>76</v>
      </c>
      <c r="I24" s="8">
        <v>12</v>
      </c>
      <c r="J24" s="8">
        <v>0.26200000000000001</v>
      </c>
      <c r="K24" s="8">
        <v>0.34699999999999998</v>
      </c>
      <c r="L24" s="8">
        <v>146</v>
      </c>
      <c r="M24" s="8">
        <v>24</v>
      </c>
      <c r="N24" s="8">
        <v>3</v>
      </c>
      <c r="O24" s="8">
        <v>72</v>
      </c>
      <c r="P24" s="8">
        <v>155</v>
      </c>
      <c r="Q24" s="8">
        <v>0.46700000000000003</v>
      </c>
      <c r="R24" s="8">
        <v>0.81399999999999995</v>
      </c>
    </row>
    <row r="25" spans="1:18" ht="15" thickBot="1" x14ac:dyDescent="0.35">
      <c r="A25" s="5" t="s">
        <v>206</v>
      </c>
      <c r="B25" s="43" t="str">
        <f>IF(COUNTIF('DRAFT LIST'!$D$3:$D$1000,A25)&gt;=1,"",ROW())</f>
        <v/>
      </c>
      <c r="C25" s="43" t="str">
        <f ca="1"/>
        <v>Curtis Granderson (NYM - LF,CF,RF) </v>
      </c>
      <c r="D25" s="43"/>
      <c r="E25" s="6">
        <v>596</v>
      </c>
      <c r="F25" s="6">
        <v>89</v>
      </c>
      <c r="G25" s="6">
        <v>17</v>
      </c>
      <c r="H25" s="6">
        <v>82</v>
      </c>
      <c r="I25" s="6">
        <v>9</v>
      </c>
      <c r="J25" s="6">
        <v>0.29299999999999998</v>
      </c>
      <c r="K25" s="6">
        <v>0.34300000000000003</v>
      </c>
      <c r="L25" s="6">
        <v>174</v>
      </c>
      <c r="M25" s="6">
        <v>33</v>
      </c>
      <c r="N25" s="6">
        <v>2</v>
      </c>
      <c r="O25" s="6">
        <v>46</v>
      </c>
      <c r="P25" s="6">
        <v>111</v>
      </c>
      <c r="Q25" s="6">
        <v>0.439</v>
      </c>
      <c r="R25" s="6">
        <v>0.78200000000000003</v>
      </c>
    </row>
    <row r="26" spans="1:18" ht="15" thickBot="1" x14ac:dyDescent="0.35">
      <c r="A26" s="7" t="s">
        <v>207</v>
      </c>
      <c r="B26" s="43" t="str">
        <f>IF(COUNTIF('DRAFT LIST'!$D$3:$D$1000,A26)&gt;=1,"",ROW())</f>
        <v/>
      </c>
      <c r="C26" s="43" t="str">
        <f ca="1"/>
        <v>Nick Castellanos (DET - 3B) </v>
      </c>
      <c r="D26" s="43"/>
      <c r="E26" s="8">
        <v>534</v>
      </c>
      <c r="F26" s="8">
        <v>78</v>
      </c>
      <c r="G26" s="8">
        <v>28</v>
      </c>
      <c r="H26" s="8">
        <v>86</v>
      </c>
      <c r="I26" s="8">
        <v>3</v>
      </c>
      <c r="J26" s="8">
        <v>0.28399999999999997</v>
      </c>
      <c r="K26" s="8">
        <v>0.34200000000000003</v>
      </c>
      <c r="L26" s="8">
        <v>152</v>
      </c>
      <c r="M26" s="8">
        <v>32</v>
      </c>
      <c r="N26" s="8">
        <v>2</v>
      </c>
      <c r="O26" s="8">
        <v>47</v>
      </c>
      <c r="P26" s="8">
        <v>151</v>
      </c>
      <c r="Q26" s="8">
        <v>0.51400000000000001</v>
      </c>
      <c r="R26" s="8">
        <v>0.85599999999999998</v>
      </c>
    </row>
    <row r="27" spans="1:18" ht="15" thickBot="1" x14ac:dyDescent="0.35">
      <c r="A27" s="5" t="s">
        <v>208</v>
      </c>
      <c r="B27" s="43" t="str">
        <f>IF(COUNTIF('DRAFT LIST'!$D$3:$D$1000,A27)&gt;=1,"",ROW())</f>
        <v/>
      </c>
      <c r="C27" s="43" t="str">
        <f ca="1"/>
        <v>Neil Walker (NYM - 2B) </v>
      </c>
      <c r="D27" s="43"/>
      <c r="E27" s="6">
        <v>518</v>
      </c>
      <c r="F27" s="6">
        <v>87</v>
      </c>
      <c r="G27" s="6">
        <v>17</v>
      </c>
      <c r="H27" s="6">
        <v>59</v>
      </c>
      <c r="I27" s="6">
        <v>26</v>
      </c>
      <c r="J27" s="6">
        <v>0.28799999999999998</v>
      </c>
      <c r="K27" s="6">
        <v>0.34499999999999997</v>
      </c>
      <c r="L27" s="6">
        <v>149</v>
      </c>
      <c r="M27" s="6">
        <v>31</v>
      </c>
      <c r="N27" s="6">
        <v>5</v>
      </c>
      <c r="O27" s="6">
        <v>45</v>
      </c>
      <c r="P27" s="6">
        <v>83</v>
      </c>
      <c r="Q27" s="6">
        <v>0.46300000000000002</v>
      </c>
      <c r="R27" s="6">
        <v>0.80800000000000005</v>
      </c>
    </row>
    <row r="28" spans="1:18" ht="15" thickBot="1" x14ac:dyDescent="0.35">
      <c r="A28" s="7" t="s">
        <v>209</v>
      </c>
      <c r="B28" s="43" t="str">
        <f>IF(COUNTIF('DRAFT LIST'!$D$3:$D$1000,A28)&gt;=1,"",ROW())</f>
        <v/>
      </c>
      <c r="C28" s="43" t="str">
        <f ca="1"/>
        <v>Hunter Renfroe (SD - RF) </v>
      </c>
      <c r="D28" s="43"/>
      <c r="E28" s="8">
        <v>575</v>
      </c>
      <c r="F28" s="8">
        <v>93</v>
      </c>
      <c r="G28" s="8">
        <v>30</v>
      </c>
      <c r="H28" s="8">
        <v>80</v>
      </c>
      <c r="I28" s="8">
        <v>14</v>
      </c>
      <c r="J28" s="8">
        <v>0.249</v>
      </c>
      <c r="K28" s="8">
        <v>0.32200000000000001</v>
      </c>
      <c r="L28" s="8">
        <v>143</v>
      </c>
      <c r="M28" s="8">
        <v>31</v>
      </c>
      <c r="N28" s="8">
        <v>3</v>
      </c>
      <c r="O28" s="8">
        <v>62</v>
      </c>
      <c r="P28" s="8">
        <v>131</v>
      </c>
      <c r="Q28" s="8">
        <v>0.47299999999999998</v>
      </c>
      <c r="R28" s="8">
        <v>0.79500000000000004</v>
      </c>
    </row>
    <row r="29" spans="1:18" ht="15" thickBot="1" x14ac:dyDescent="0.35">
      <c r="A29" s="5" t="s">
        <v>210</v>
      </c>
      <c r="B29" s="43" t="str">
        <f>IF(COUNTIF('DRAFT LIST'!$D$3:$D$1000,A29)&gt;=1,"",ROW())</f>
        <v/>
      </c>
      <c r="C29" s="43" t="str">
        <f ca="1"/>
        <v>Rajai Davis (OAK - LF,CF) </v>
      </c>
      <c r="D29" s="43"/>
      <c r="E29" s="6">
        <v>472</v>
      </c>
      <c r="F29" s="6">
        <v>76</v>
      </c>
      <c r="G29" s="6">
        <v>36</v>
      </c>
      <c r="H29" s="6">
        <v>97</v>
      </c>
      <c r="I29" s="6">
        <v>4</v>
      </c>
      <c r="J29" s="6">
        <v>0.26200000000000001</v>
      </c>
      <c r="K29" s="6">
        <v>0.35399999999999998</v>
      </c>
      <c r="L29" s="6">
        <v>124</v>
      </c>
      <c r="M29" s="6">
        <v>23</v>
      </c>
      <c r="N29" s="6">
        <v>1</v>
      </c>
      <c r="O29" s="6">
        <v>67</v>
      </c>
      <c r="P29" s="6">
        <v>152</v>
      </c>
      <c r="Q29" s="6">
        <v>0.54800000000000004</v>
      </c>
      <c r="R29" s="6">
        <v>0.90200000000000002</v>
      </c>
    </row>
    <row r="30" spans="1:18" ht="17.399999999999999" thickBot="1" x14ac:dyDescent="0.35">
      <c r="A30" s="7" t="s">
        <v>211</v>
      </c>
      <c r="B30" s="43" t="str">
        <f>IF(COUNTIF('DRAFT LIST'!$D$3:$D$1000,A30)&gt;=1,"",ROW())</f>
        <v/>
      </c>
      <c r="C30" s="43" t="str">
        <f ca="1"/>
        <v>C.J. Cron (LAA - 1B) </v>
      </c>
      <c r="D30" s="43"/>
      <c r="E30" s="8">
        <v>558</v>
      </c>
      <c r="F30" s="8">
        <v>83</v>
      </c>
      <c r="G30" s="8">
        <v>15</v>
      </c>
      <c r="H30" s="8">
        <v>57</v>
      </c>
      <c r="I30" s="8">
        <v>50</v>
      </c>
      <c r="J30" s="8">
        <v>0.26400000000000001</v>
      </c>
      <c r="K30" s="8">
        <v>0.33700000000000002</v>
      </c>
      <c r="L30" s="8">
        <v>147</v>
      </c>
      <c r="M30" s="8">
        <v>30</v>
      </c>
      <c r="N30" s="8">
        <v>4</v>
      </c>
      <c r="O30" s="8">
        <v>62</v>
      </c>
      <c r="P30" s="8">
        <v>162</v>
      </c>
      <c r="Q30" s="8">
        <v>0.41399999999999998</v>
      </c>
      <c r="R30" s="8">
        <v>0.752</v>
      </c>
    </row>
    <row r="31" spans="1:18" ht="15" thickBot="1" x14ac:dyDescent="0.35">
      <c r="A31" s="5" t="s">
        <v>212</v>
      </c>
      <c r="B31" s="43" t="str">
        <f>IF(COUNTIF('DRAFT LIST'!$D$3:$D$1000,A31)&gt;=1,"",ROW())</f>
        <v/>
      </c>
      <c r="C31" s="43" t="str">
        <f ca="1"/>
        <v>Brandon Crawford (SF - SS) </v>
      </c>
      <c r="D31" s="43"/>
      <c r="E31" s="6">
        <v>535</v>
      </c>
      <c r="F31" s="6">
        <v>80</v>
      </c>
      <c r="G31" s="6">
        <v>29</v>
      </c>
      <c r="H31" s="6">
        <v>93</v>
      </c>
      <c r="I31" s="6">
        <v>3</v>
      </c>
      <c r="J31" s="6">
        <v>0.28199999999999997</v>
      </c>
      <c r="K31" s="6">
        <v>0.33700000000000002</v>
      </c>
      <c r="L31" s="6">
        <v>151</v>
      </c>
      <c r="M31" s="6">
        <v>32</v>
      </c>
      <c r="N31" s="6">
        <v>2</v>
      </c>
      <c r="O31" s="6">
        <v>44</v>
      </c>
      <c r="P31" s="6">
        <v>127</v>
      </c>
      <c r="Q31" s="6">
        <v>0.51600000000000001</v>
      </c>
      <c r="R31" s="6">
        <v>0.85299999999999998</v>
      </c>
    </row>
    <row r="32" spans="1:18" ht="15" thickBot="1" x14ac:dyDescent="0.35">
      <c r="A32" s="7" t="s">
        <v>213</v>
      </c>
      <c r="B32" s="43" t="str">
        <f>IF(COUNTIF('DRAFT LIST'!$D$3:$D$1000,A32)&gt;=1,"",ROW())</f>
        <v/>
      </c>
      <c r="C32" s="43" t="str">
        <f ca="1"/>
        <v>Welington Castillo (BAL - C) </v>
      </c>
      <c r="D32" s="43"/>
      <c r="E32" s="8">
        <v>520</v>
      </c>
      <c r="F32" s="8">
        <v>80</v>
      </c>
      <c r="G32" s="8">
        <v>29</v>
      </c>
      <c r="H32" s="8">
        <v>84</v>
      </c>
      <c r="I32" s="8">
        <v>13</v>
      </c>
      <c r="J32" s="8">
        <v>0.25900000000000001</v>
      </c>
      <c r="K32" s="8">
        <v>0.31900000000000001</v>
      </c>
      <c r="L32" s="8">
        <v>135</v>
      </c>
      <c r="M32" s="8">
        <v>30</v>
      </c>
      <c r="N32" s="8">
        <v>6</v>
      </c>
      <c r="O32" s="8">
        <v>46</v>
      </c>
      <c r="P32" s="8">
        <v>172</v>
      </c>
      <c r="Q32" s="8">
        <v>0.50700000000000001</v>
      </c>
      <c r="R32" s="8">
        <v>0.82599999999999996</v>
      </c>
    </row>
    <row r="33" spans="1:18" ht="15" thickBot="1" x14ac:dyDescent="0.35">
      <c r="A33" s="5" t="s">
        <v>214</v>
      </c>
      <c r="B33" s="43" t="str">
        <f>IF(COUNTIF('DRAFT LIST'!$D$3:$D$1000,A33)&gt;=1,"",ROW())</f>
        <v/>
      </c>
      <c r="C33" s="43" t="str">
        <f ca="1"/>
        <v>Jung-Ho Kang (PIT - 3B) </v>
      </c>
      <c r="D33" s="43"/>
      <c r="E33" s="6">
        <v>546</v>
      </c>
      <c r="F33" s="6">
        <v>78</v>
      </c>
      <c r="G33" s="6">
        <v>18</v>
      </c>
      <c r="H33" s="6">
        <v>91</v>
      </c>
      <c r="I33" s="6">
        <v>6</v>
      </c>
      <c r="J33" s="6">
        <v>0.316</v>
      </c>
      <c r="K33" s="6">
        <v>0.35699999999999998</v>
      </c>
      <c r="L33" s="6">
        <v>172</v>
      </c>
      <c r="M33" s="6">
        <v>40</v>
      </c>
      <c r="N33" s="6">
        <v>4</v>
      </c>
      <c r="O33" s="6">
        <v>35</v>
      </c>
      <c r="P33" s="6">
        <v>59</v>
      </c>
      <c r="Q33" s="6">
        <v>0.503</v>
      </c>
      <c r="R33" s="6">
        <v>0.86099999999999999</v>
      </c>
    </row>
    <row r="34" spans="1:18" ht="15" thickBot="1" x14ac:dyDescent="0.35">
      <c r="A34" s="7" t="s">
        <v>215</v>
      </c>
      <c r="B34" s="43" t="str">
        <f>IF(COUNTIF('DRAFT LIST'!$D$3:$D$1000,A34)&gt;=1,"",ROW())</f>
        <v/>
      </c>
      <c r="C34" s="43" t="str">
        <f ca="1"/>
        <v>Jacoby Ellsbury (NYY - CF) </v>
      </c>
      <c r="D34" s="43"/>
      <c r="E34" s="8">
        <v>580</v>
      </c>
      <c r="F34" s="8">
        <v>76</v>
      </c>
      <c r="G34" s="8">
        <v>28</v>
      </c>
      <c r="H34" s="8">
        <v>95</v>
      </c>
      <c r="I34" s="8">
        <v>1</v>
      </c>
      <c r="J34" s="8">
        <v>0.28799999999999998</v>
      </c>
      <c r="K34" s="8">
        <v>0.33800000000000002</v>
      </c>
      <c r="L34" s="8">
        <v>167</v>
      </c>
      <c r="M34" s="8">
        <v>31</v>
      </c>
      <c r="N34" s="8">
        <v>2</v>
      </c>
      <c r="O34" s="8">
        <v>43</v>
      </c>
      <c r="P34" s="8">
        <v>124</v>
      </c>
      <c r="Q34" s="8">
        <v>0.49299999999999999</v>
      </c>
      <c r="R34" s="8">
        <v>0.83</v>
      </c>
    </row>
    <row r="35" spans="1:18" ht="15" thickBot="1" x14ac:dyDescent="0.35">
      <c r="A35" s="5" t="s">
        <v>216</v>
      </c>
      <c r="B35" s="43" t="str">
        <f>IF(COUNTIF('DRAFT LIST'!$D$3:$D$1000,A35)&gt;=1,"",ROW())</f>
        <v/>
      </c>
      <c r="C35" s="43" t="str">
        <f ca="1"/>
        <v>Matt Holliday (NYY - 1B,LF) </v>
      </c>
      <c r="D35" s="43"/>
      <c r="E35" s="6">
        <v>591</v>
      </c>
      <c r="F35" s="6">
        <v>83</v>
      </c>
      <c r="G35" s="6">
        <v>28</v>
      </c>
      <c r="H35" s="6">
        <v>90</v>
      </c>
      <c r="I35" s="6">
        <v>12</v>
      </c>
      <c r="J35" s="6">
        <v>0.27200000000000002</v>
      </c>
      <c r="K35" s="6">
        <v>0.30299999999999999</v>
      </c>
      <c r="L35" s="6">
        <v>161</v>
      </c>
      <c r="M35" s="6">
        <v>32</v>
      </c>
      <c r="N35" s="6">
        <v>6</v>
      </c>
      <c r="O35" s="6">
        <v>26</v>
      </c>
      <c r="P35" s="6">
        <v>118</v>
      </c>
      <c r="Q35" s="6">
        <v>0.49</v>
      </c>
      <c r="R35" s="6">
        <v>0.79200000000000004</v>
      </c>
    </row>
    <row r="36" spans="1:18" ht="15" thickBot="1" x14ac:dyDescent="0.35">
      <c r="A36" s="7" t="s">
        <v>217</v>
      </c>
      <c r="B36" s="43" t="str">
        <f>IF(COUNTIF('DRAFT LIST'!$D$3:$D$1000,A36)&gt;=1,"",ROW())</f>
        <v/>
      </c>
      <c r="C36" s="43" t="str">
        <f ca="1"/>
        <v>David Peralta (ARI - RF) </v>
      </c>
      <c r="D36" s="43"/>
      <c r="E36" s="8">
        <v>564</v>
      </c>
      <c r="F36" s="8">
        <v>79</v>
      </c>
      <c r="G36" s="8">
        <v>24</v>
      </c>
      <c r="H36" s="8">
        <v>85</v>
      </c>
      <c r="I36" s="8">
        <v>17</v>
      </c>
      <c r="J36" s="8">
        <v>0.27600000000000002</v>
      </c>
      <c r="K36" s="8">
        <v>0.32800000000000001</v>
      </c>
      <c r="L36" s="8">
        <v>156</v>
      </c>
      <c r="M36" s="8">
        <v>29</v>
      </c>
      <c r="N36" s="8">
        <v>3</v>
      </c>
      <c r="O36" s="8">
        <v>43</v>
      </c>
      <c r="P36" s="8">
        <v>155</v>
      </c>
      <c r="Q36" s="8">
        <v>0.46700000000000003</v>
      </c>
      <c r="R36" s="8">
        <v>0.79500000000000004</v>
      </c>
    </row>
    <row r="37" spans="1:18" ht="15" thickBot="1" x14ac:dyDescent="0.35">
      <c r="A37" s="5" t="s">
        <v>218</v>
      </c>
      <c r="B37" s="43" t="str">
        <f>IF(COUNTIF('DRAFT LIST'!$D$3:$D$1000,A37)&gt;=1,"",ROW())</f>
        <v/>
      </c>
      <c r="C37" s="43" t="str">
        <f ca="1"/>
        <v>Michael Conforto (NYM - LF,CF,RF) </v>
      </c>
      <c r="D37" s="43"/>
      <c r="E37" s="6">
        <v>560</v>
      </c>
      <c r="F37" s="6">
        <v>81</v>
      </c>
      <c r="G37" s="6">
        <v>16</v>
      </c>
      <c r="H37" s="6">
        <v>79</v>
      </c>
      <c r="I37" s="6">
        <v>13</v>
      </c>
      <c r="J37" s="6">
        <v>0.29499999999999998</v>
      </c>
      <c r="K37" s="6">
        <v>0.37</v>
      </c>
      <c r="L37" s="6">
        <v>165</v>
      </c>
      <c r="M37" s="6">
        <v>35</v>
      </c>
      <c r="N37" s="6">
        <v>3</v>
      </c>
      <c r="O37" s="6">
        <v>67</v>
      </c>
      <c r="P37" s="6">
        <v>128</v>
      </c>
      <c r="Q37" s="6">
        <v>0.45700000000000002</v>
      </c>
      <c r="R37" s="6">
        <v>0.82799999999999996</v>
      </c>
    </row>
    <row r="38" spans="1:18" ht="15" thickBot="1" x14ac:dyDescent="0.35">
      <c r="A38" s="7" t="s">
        <v>219</v>
      </c>
      <c r="B38" s="43" t="str">
        <f>IF(COUNTIF('DRAFT LIST'!$D$3:$D$1000,A38)&gt;=1,"",ROW())</f>
        <v/>
      </c>
      <c r="C38" s="43" t="str">
        <f ca="1"/>
        <v>Starlin Castro (NYY - 2B) </v>
      </c>
      <c r="D38" s="43"/>
      <c r="E38" s="8">
        <v>548</v>
      </c>
      <c r="F38" s="8">
        <v>83</v>
      </c>
      <c r="G38" s="8">
        <v>24</v>
      </c>
      <c r="H38" s="8">
        <v>82</v>
      </c>
      <c r="I38" s="8">
        <v>18</v>
      </c>
      <c r="J38" s="8">
        <v>0.25600000000000001</v>
      </c>
      <c r="K38" s="8">
        <v>0.33200000000000002</v>
      </c>
      <c r="L38" s="8">
        <v>140</v>
      </c>
      <c r="M38" s="8">
        <v>26</v>
      </c>
      <c r="N38" s="8">
        <v>3</v>
      </c>
      <c r="O38" s="8">
        <v>62</v>
      </c>
      <c r="P38" s="8">
        <v>141</v>
      </c>
      <c r="Q38" s="8">
        <v>0.44500000000000001</v>
      </c>
      <c r="R38" s="8">
        <v>0.77700000000000002</v>
      </c>
    </row>
    <row r="39" spans="1:18" ht="15" thickBot="1" x14ac:dyDescent="0.35">
      <c r="A39" s="5" t="s">
        <v>220</v>
      </c>
      <c r="B39" s="43" t="str">
        <f>IF(COUNTIF('DRAFT LIST'!$D$3:$D$1000,A39)&gt;=1,"",ROW())</f>
        <v/>
      </c>
      <c r="C39" s="43" t="str">
        <f ca="1"/>
        <v>Brett Gardner (NYY - LF) </v>
      </c>
      <c r="D39" s="43"/>
      <c r="E39" s="6">
        <v>567</v>
      </c>
      <c r="F39" s="6">
        <v>80</v>
      </c>
      <c r="G39" s="6">
        <v>26</v>
      </c>
      <c r="H39" s="6">
        <v>87</v>
      </c>
      <c r="I39" s="6">
        <v>4</v>
      </c>
      <c r="J39" s="6">
        <v>0.27</v>
      </c>
      <c r="K39" s="6">
        <v>0.33700000000000002</v>
      </c>
      <c r="L39" s="6">
        <v>153</v>
      </c>
      <c r="M39" s="6">
        <v>31</v>
      </c>
      <c r="N39" s="6">
        <v>3</v>
      </c>
      <c r="O39" s="6">
        <v>57</v>
      </c>
      <c r="P39" s="6">
        <v>101</v>
      </c>
      <c r="Q39" s="6">
        <v>0.47</v>
      </c>
      <c r="R39" s="6">
        <v>0.80800000000000005</v>
      </c>
    </row>
    <row r="40" spans="1:18" ht="17.399999999999999" thickBot="1" x14ac:dyDescent="0.35">
      <c r="A40" s="7" t="s">
        <v>221</v>
      </c>
      <c r="B40" s="43" t="str">
        <f>IF(COUNTIF('DRAFT LIST'!$D$3:$D$1000,A40)&gt;=1,"",ROW())</f>
        <v/>
      </c>
      <c r="C40" s="43" t="str">
        <f ca="1"/>
        <v>Domingo Santana (MIL - RF) </v>
      </c>
      <c r="D40" s="43"/>
      <c r="E40" s="8">
        <v>557</v>
      </c>
      <c r="F40" s="8">
        <v>82</v>
      </c>
      <c r="G40" s="8">
        <v>30</v>
      </c>
      <c r="H40" s="8">
        <v>93</v>
      </c>
      <c r="I40" s="8">
        <v>5</v>
      </c>
      <c r="J40" s="8">
        <v>0.27100000000000002</v>
      </c>
      <c r="K40" s="8">
        <v>0.32200000000000001</v>
      </c>
      <c r="L40" s="8">
        <v>151</v>
      </c>
      <c r="M40" s="8">
        <v>30</v>
      </c>
      <c r="N40" s="8">
        <v>3</v>
      </c>
      <c r="O40" s="8">
        <v>43</v>
      </c>
      <c r="P40" s="8">
        <v>126</v>
      </c>
      <c r="Q40" s="8">
        <v>0.499</v>
      </c>
      <c r="R40" s="8">
        <v>0.82199999999999995</v>
      </c>
    </row>
    <row r="41" spans="1:18" ht="15" thickBot="1" x14ac:dyDescent="0.35">
      <c r="A41" s="5" t="s">
        <v>222</v>
      </c>
      <c r="B41" s="43" t="str">
        <f>IF(COUNTIF('DRAFT LIST'!$D$3:$D$1000,A41)&gt;=1,"",ROW())</f>
        <v/>
      </c>
      <c r="C41" s="43" t="str">
        <f ca="1"/>
        <v>Max Kepler (MIN - RF) </v>
      </c>
      <c r="D41" s="43"/>
      <c r="E41" s="6">
        <v>505</v>
      </c>
      <c r="F41" s="6">
        <v>71</v>
      </c>
      <c r="G41" s="6">
        <v>17</v>
      </c>
      <c r="H41" s="6">
        <v>80</v>
      </c>
      <c r="I41" s="6">
        <v>3</v>
      </c>
      <c r="J41" s="6">
        <v>0.29899999999999999</v>
      </c>
      <c r="K41" s="6">
        <v>0.36499999999999999</v>
      </c>
      <c r="L41" s="6">
        <v>151</v>
      </c>
      <c r="M41" s="6">
        <v>27</v>
      </c>
      <c r="N41" s="6">
        <v>2</v>
      </c>
      <c r="O41" s="6">
        <v>53</v>
      </c>
      <c r="P41" s="6">
        <v>60</v>
      </c>
      <c r="Q41" s="6">
        <v>0.45800000000000002</v>
      </c>
      <c r="R41" s="6">
        <v>0.82399999999999995</v>
      </c>
    </row>
    <row r="42" spans="1:18" ht="15" thickBot="1" x14ac:dyDescent="0.35">
      <c r="A42" s="7" t="s">
        <v>223</v>
      </c>
      <c r="B42" s="43" t="str">
        <f>IF(COUNTIF('DRAFT LIST'!$D$3:$D$1000,A42)&gt;=1,"",ROW())</f>
        <v/>
      </c>
      <c r="C42" s="43" t="str">
        <f ca="1"/>
        <v>Chris Carter (NYY - 1B) </v>
      </c>
      <c r="D42" s="43"/>
      <c r="E42" s="8">
        <v>546</v>
      </c>
      <c r="F42" s="8">
        <v>84</v>
      </c>
      <c r="G42" s="8">
        <v>23</v>
      </c>
      <c r="H42" s="8">
        <v>85</v>
      </c>
      <c r="I42" s="8">
        <v>9</v>
      </c>
      <c r="J42" s="8">
        <v>0.28100000000000003</v>
      </c>
      <c r="K42" s="8">
        <v>0.37</v>
      </c>
      <c r="L42" s="8">
        <v>153</v>
      </c>
      <c r="M42" s="8">
        <v>30</v>
      </c>
      <c r="N42" s="8">
        <v>3</v>
      </c>
      <c r="O42" s="8">
        <v>78</v>
      </c>
      <c r="P42" s="8">
        <v>126</v>
      </c>
      <c r="Q42" s="8">
        <v>0.47499999999999998</v>
      </c>
      <c r="R42" s="8">
        <v>0.84499999999999997</v>
      </c>
    </row>
    <row r="43" spans="1:18" ht="15" thickBot="1" x14ac:dyDescent="0.35">
      <c r="A43" s="5" t="s">
        <v>224</v>
      </c>
      <c r="B43" s="43" t="str">
        <f>IF(COUNTIF('DRAFT LIST'!$D$3:$D$1000,A43)&gt;=1,"",ROW())</f>
        <v/>
      </c>
      <c r="C43" s="43" t="str">
        <f ca="1"/>
        <v>Eugenio Suarez (CIN - 3B) </v>
      </c>
      <c r="D43" s="43"/>
      <c r="E43" s="6">
        <v>553</v>
      </c>
      <c r="F43" s="6">
        <v>82</v>
      </c>
      <c r="G43" s="6">
        <v>17</v>
      </c>
      <c r="H43" s="6">
        <v>73</v>
      </c>
      <c r="I43" s="6">
        <v>21</v>
      </c>
      <c r="J43" s="6">
        <v>0.26200000000000001</v>
      </c>
      <c r="K43" s="6">
        <v>0.32800000000000001</v>
      </c>
      <c r="L43" s="6">
        <v>145</v>
      </c>
      <c r="M43" s="6">
        <v>31</v>
      </c>
      <c r="N43" s="6">
        <v>4</v>
      </c>
      <c r="O43" s="6">
        <v>54</v>
      </c>
      <c r="P43" s="6">
        <v>116</v>
      </c>
      <c r="Q43" s="6">
        <v>0.42899999999999999</v>
      </c>
      <c r="R43" s="6">
        <v>0.75800000000000001</v>
      </c>
    </row>
    <row r="44" spans="1:18" ht="15" thickBot="1" x14ac:dyDescent="0.35">
      <c r="A44" s="7" t="s">
        <v>225</v>
      </c>
      <c r="B44" s="43" t="str">
        <f>IF(COUNTIF('DRAFT LIST'!$D$3:$D$1000,A44)&gt;=1,"",ROW())</f>
        <v/>
      </c>
      <c r="C44" s="43" t="str">
        <f ca="1"/>
        <v>Corey Dickerson (TB - LF,DH) </v>
      </c>
      <c r="D44" s="43"/>
      <c r="E44" s="8">
        <v>538</v>
      </c>
      <c r="F44" s="8">
        <v>81</v>
      </c>
      <c r="G44" s="8">
        <v>28</v>
      </c>
      <c r="H44" s="8">
        <v>85</v>
      </c>
      <c r="I44" s="8">
        <v>10</v>
      </c>
      <c r="J44" s="8">
        <v>0.25600000000000001</v>
      </c>
      <c r="K44" s="8">
        <v>0.32700000000000001</v>
      </c>
      <c r="L44" s="8">
        <v>138</v>
      </c>
      <c r="M44" s="8">
        <v>28</v>
      </c>
      <c r="N44" s="8">
        <v>2</v>
      </c>
      <c r="O44" s="8">
        <v>57</v>
      </c>
      <c r="P44" s="8">
        <v>159</v>
      </c>
      <c r="Q44" s="8">
        <v>0.47299999999999998</v>
      </c>
      <c r="R44" s="8">
        <v>0.8</v>
      </c>
    </row>
    <row r="45" spans="1:18" ht="15" thickBot="1" x14ac:dyDescent="0.35">
      <c r="A45" s="5" t="s">
        <v>226</v>
      </c>
      <c r="B45" s="43" t="str">
        <f>IF(COUNTIF('DRAFT LIST'!$D$3:$D$1000,A45)&gt;=1,"",ROW())</f>
        <v/>
      </c>
      <c r="C45" s="43" t="str">
        <f ca="1"/>
        <v>Stephen Vogt (OAK - C,DH) </v>
      </c>
      <c r="D45" s="43"/>
      <c r="E45" s="6">
        <v>532</v>
      </c>
      <c r="F45" s="6">
        <v>76</v>
      </c>
      <c r="G45" s="6">
        <v>23</v>
      </c>
      <c r="H45" s="6">
        <v>88</v>
      </c>
      <c r="I45" s="6">
        <v>1</v>
      </c>
      <c r="J45" s="6">
        <v>0.28999999999999998</v>
      </c>
      <c r="K45" s="6">
        <v>0.34200000000000003</v>
      </c>
      <c r="L45" s="6">
        <v>154</v>
      </c>
      <c r="M45" s="6">
        <v>27</v>
      </c>
      <c r="N45" s="6">
        <v>2</v>
      </c>
      <c r="O45" s="6">
        <v>42</v>
      </c>
      <c r="P45" s="6">
        <v>66</v>
      </c>
      <c r="Q45" s="6">
        <v>0.47799999999999998</v>
      </c>
      <c r="R45" s="6">
        <v>0.82</v>
      </c>
    </row>
    <row r="46" spans="1:18" ht="15" thickBot="1" x14ac:dyDescent="0.35">
      <c r="A46" s="7" t="s">
        <v>227</v>
      </c>
      <c r="B46" s="43" t="str">
        <f>IF(COUNTIF('DRAFT LIST'!$D$3:$D$1000,A46)&gt;=1,"",ROW())</f>
        <v/>
      </c>
      <c r="C46" s="43" t="str">
        <f ca="1"/>
        <v>Jason Heyward (CHC - CF,RF) </v>
      </c>
      <c r="D46" s="43"/>
      <c r="E46" s="8">
        <v>513</v>
      </c>
      <c r="F46" s="8">
        <v>73</v>
      </c>
      <c r="G46" s="8">
        <v>24</v>
      </c>
      <c r="H46" s="8">
        <v>91</v>
      </c>
      <c r="I46" s="8">
        <v>8</v>
      </c>
      <c r="J46" s="8">
        <v>0.27500000000000002</v>
      </c>
      <c r="K46" s="8">
        <v>0.33900000000000002</v>
      </c>
      <c r="L46" s="8">
        <v>141</v>
      </c>
      <c r="M46" s="8">
        <v>27</v>
      </c>
      <c r="N46" s="8">
        <v>1</v>
      </c>
      <c r="O46" s="8">
        <v>50</v>
      </c>
      <c r="P46" s="8">
        <v>108</v>
      </c>
      <c r="Q46" s="8">
        <v>0.47399999999999998</v>
      </c>
      <c r="R46" s="8">
        <v>0.81299999999999994</v>
      </c>
    </row>
    <row r="47" spans="1:18" ht="15" thickBot="1" x14ac:dyDescent="0.35">
      <c r="A47" s="5" t="s">
        <v>228</v>
      </c>
      <c r="B47" s="43" t="str">
        <f>IF(COUNTIF('DRAFT LIST'!$D$3:$D$1000,A47)&gt;=1,"",ROW())</f>
        <v/>
      </c>
      <c r="C47" s="43" t="str">
        <f ca="1"/>
        <v>Yadier Molina (STL - C) </v>
      </c>
      <c r="D47" s="43"/>
      <c r="E47" s="6">
        <v>533</v>
      </c>
      <c r="F47" s="6">
        <v>87</v>
      </c>
      <c r="G47" s="6">
        <v>36</v>
      </c>
      <c r="H47" s="6">
        <v>94</v>
      </c>
      <c r="I47" s="6">
        <v>2</v>
      </c>
      <c r="J47" s="6">
        <v>0.23</v>
      </c>
      <c r="K47" s="6">
        <v>0.32500000000000001</v>
      </c>
      <c r="L47" s="6">
        <v>122</v>
      </c>
      <c r="M47" s="6">
        <v>22</v>
      </c>
      <c r="N47" s="6">
        <v>0</v>
      </c>
      <c r="O47" s="6">
        <v>76</v>
      </c>
      <c r="P47" s="6">
        <v>199</v>
      </c>
      <c r="Q47" s="6">
        <v>0.47799999999999998</v>
      </c>
      <c r="R47" s="6">
        <v>0.80300000000000005</v>
      </c>
    </row>
    <row r="48" spans="1:18" ht="15" thickBot="1" x14ac:dyDescent="0.35">
      <c r="A48" s="7" t="s">
        <v>229</v>
      </c>
      <c r="B48" s="43" t="str">
        <f>IF(COUNTIF('DRAFT LIST'!$D$3:$D$1000,A48)&gt;=1,"",ROW())</f>
        <v/>
      </c>
      <c r="C48" s="43" t="str">
        <f ca="1"/>
        <v>Yulieski Gurriel (HOU - 3B) </v>
      </c>
      <c r="D48" s="43"/>
      <c r="E48" s="8">
        <v>593</v>
      </c>
      <c r="F48" s="8">
        <v>95</v>
      </c>
      <c r="G48" s="8">
        <v>18</v>
      </c>
      <c r="H48" s="8">
        <v>71</v>
      </c>
      <c r="I48" s="8">
        <v>11</v>
      </c>
      <c r="J48" s="8">
        <v>0.27600000000000002</v>
      </c>
      <c r="K48" s="8">
        <v>0.32</v>
      </c>
      <c r="L48" s="8">
        <v>164</v>
      </c>
      <c r="M48" s="8">
        <v>31</v>
      </c>
      <c r="N48" s="8">
        <v>4</v>
      </c>
      <c r="O48" s="8">
        <v>38</v>
      </c>
      <c r="P48" s="8">
        <v>95</v>
      </c>
      <c r="Q48" s="8">
        <v>0.435</v>
      </c>
      <c r="R48" s="8">
        <v>0.75600000000000001</v>
      </c>
    </row>
    <row r="49" spans="1:18" ht="15" thickBot="1" x14ac:dyDescent="0.35">
      <c r="A49" s="5" t="s">
        <v>230</v>
      </c>
      <c r="B49" s="43" t="str">
        <f>IF(COUNTIF('DRAFT LIST'!$D$3:$D$1000,A49)&gt;=1,"",ROW())</f>
        <v/>
      </c>
      <c r="C49" s="43" t="str">
        <f ca="1"/>
        <v>Josh Reddick (HOU - RF) </v>
      </c>
      <c r="D49" s="43"/>
      <c r="E49" s="6">
        <v>463</v>
      </c>
      <c r="F49" s="6">
        <v>85</v>
      </c>
      <c r="G49" s="6">
        <v>29</v>
      </c>
      <c r="H49" s="6">
        <v>78</v>
      </c>
      <c r="I49" s="6">
        <v>5</v>
      </c>
      <c r="J49" s="6">
        <v>0.26400000000000001</v>
      </c>
      <c r="K49" s="6">
        <v>0.35599999999999998</v>
      </c>
      <c r="L49" s="6">
        <v>122</v>
      </c>
      <c r="M49" s="6">
        <v>19</v>
      </c>
      <c r="N49" s="6">
        <v>2</v>
      </c>
      <c r="O49" s="6">
        <v>65</v>
      </c>
      <c r="P49" s="6">
        <v>138</v>
      </c>
      <c r="Q49" s="6">
        <v>0.51100000000000001</v>
      </c>
      <c r="R49" s="6">
        <v>0.86599999999999999</v>
      </c>
    </row>
    <row r="50" spans="1:18" ht="15" thickBot="1" x14ac:dyDescent="0.35">
      <c r="A50" s="7" t="s">
        <v>231</v>
      </c>
      <c r="B50" s="43" t="str">
        <f>IF(COUNTIF('DRAFT LIST'!$D$3:$D$1000,A50)&gt;=1,"",ROW())</f>
        <v/>
      </c>
      <c r="C50" s="43" t="str">
        <f ca="1"/>
        <v>Jorge Soler (KC - LF,RF) </v>
      </c>
      <c r="D50" s="43"/>
      <c r="E50" s="8">
        <v>585</v>
      </c>
      <c r="F50" s="8">
        <v>83</v>
      </c>
      <c r="G50" s="8">
        <v>3</v>
      </c>
      <c r="H50" s="8">
        <v>39</v>
      </c>
      <c r="I50" s="8">
        <v>50</v>
      </c>
      <c r="J50" s="8">
        <v>0.28799999999999998</v>
      </c>
      <c r="K50" s="8">
        <v>0.32400000000000001</v>
      </c>
      <c r="L50" s="8">
        <v>169</v>
      </c>
      <c r="M50" s="8">
        <v>21</v>
      </c>
      <c r="N50" s="8">
        <v>9</v>
      </c>
      <c r="O50" s="8">
        <v>31</v>
      </c>
      <c r="P50" s="8">
        <v>95</v>
      </c>
      <c r="Q50" s="8">
        <v>0.37</v>
      </c>
      <c r="R50" s="8">
        <v>0.69399999999999995</v>
      </c>
    </row>
    <row r="51" spans="1:18" ht="15" thickBot="1" x14ac:dyDescent="0.35">
      <c r="A51" s="5" t="s">
        <v>232</v>
      </c>
      <c r="B51" s="43" t="str">
        <f>IF(COUNTIF('DRAFT LIST'!$D$3:$D$1000,A51)&gt;=1,"",ROW())</f>
        <v/>
      </c>
      <c r="C51" s="43" t="str">
        <f ca="1"/>
        <v>Justin Bour (MIA - 1B) </v>
      </c>
      <c r="D51" s="43"/>
      <c r="E51" s="6">
        <v>572</v>
      </c>
      <c r="F51" s="6">
        <v>81</v>
      </c>
      <c r="G51" s="6">
        <v>33</v>
      </c>
      <c r="H51" s="6">
        <v>90</v>
      </c>
      <c r="I51" s="6">
        <v>13</v>
      </c>
      <c r="J51" s="6">
        <v>0.24099999999999999</v>
      </c>
      <c r="K51" s="6">
        <v>0.30399999999999999</v>
      </c>
      <c r="L51" s="6">
        <v>138</v>
      </c>
      <c r="M51" s="6">
        <v>26</v>
      </c>
      <c r="N51" s="6">
        <v>1</v>
      </c>
      <c r="O51" s="6">
        <v>52</v>
      </c>
      <c r="P51" s="6">
        <v>145</v>
      </c>
      <c r="Q51" s="6">
        <v>0.46100000000000002</v>
      </c>
      <c r="R51" s="6">
        <v>0.76500000000000001</v>
      </c>
    </row>
    <row r="52" spans="1:18" ht="15" thickBot="1" x14ac:dyDescent="0.35">
      <c r="A52" s="7" t="s">
        <v>233</v>
      </c>
      <c r="B52" s="43" t="str">
        <f>IF(COUNTIF('DRAFT LIST'!$D$3:$D$1000,A52)&gt;=1,"",ROW())</f>
        <v/>
      </c>
      <c r="C52" s="43" t="str">
        <f ca="1"/>
        <v>Joshua Bell (PIT - 1B,RF) </v>
      </c>
      <c r="D52" s="43"/>
      <c r="E52" s="8">
        <v>601</v>
      </c>
      <c r="F52" s="8">
        <v>82</v>
      </c>
      <c r="G52" s="8">
        <v>13</v>
      </c>
      <c r="H52" s="8">
        <v>55</v>
      </c>
      <c r="I52" s="8">
        <v>26</v>
      </c>
      <c r="J52" s="8">
        <v>0.27700000000000002</v>
      </c>
      <c r="K52" s="8">
        <v>0.311</v>
      </c>
      <c r="L52" s="8">
        <v>166</v>
      </c>
      <c r="M52" s="8">
        <v>27</v>
      </c>
      <c r="N52" s="8">
        <v>4</v>
      </c>
      <c r="O52" s="8">
        <v>30</v>
      </c>
      <c r="P52" s="8">
        <v>95</v>
      </c>
      <c r="Q52" s="8">
        <v>0.40200000000000002</v>
      </c>
      <c r="R52" s="8">
        <v>0.71299999999999997</v>
      </c>
    </row>
    <row r="53" spans="1:18" ht="15" thickBot="1" x14ac:dyDescent="0.35">
      <c r="A53" s="5" t="s">
        <v>234</v>
      </c>
      <c r="B53" s="43" t="str">
        <f>IF(COUNTIF('DRAFT LIST'!$D$3:$D$1000,A53)&gt;=1,"",ROW())</f>
        <v/>
      </c>
      <c r="C53" s="43" t="str">
        <f ca="1"/>
        <v>Shin-Soo Choo (TEX - RF) </v>
      </c>
      <c r="D53" s="43"/>
      <c r="E53" s="6">
        <v>450</v>
      </c>
      <c r="F53" s="6">
        <v>64</v>
      </c>
      <c r="G53" s="6">
        <v>26</v>
      </c>
      <c r="H53" s="6">
        <v>74</v>
      </c>
      <c r="I53" s="6">
        <v>5</v>
      </c>
      <c r="J53" s="6">
        <v>0.26300000000000001</v>
      </c>
      <c r="K53" s="6">
        <v>0.32</v>
      </c>
      <c r="L53" s="6">
        <v>118</v>
      </c>
      <c r="M53" s="6">
        <v>22</v>
      </c>
      <c r="N53" s="6">
        <v>1</v>
      </c>
      <c r="O53" s="6">
        <v>38</v>
      </c>
      <c r="P53" s="6">
        <v>108</v>
      </c>
      <c r="Q53" s="6">
        <v>0.495</v>
      </c>
      <c r="R53" s="6">
        <v>0.81499999999999995</v>
      </c>
    </row>
    <row r="54" spans="1:18" ht="15" thickBot="1" x14ac:dyDescent="0.35">
      <c r="A54" s="7" t="s">
        <v>235</v>
      </c>
      <c r="B54" s="43" t="str">
        <f>IF(COUNTIF('DRAFT LIST'!$D$3:$D$1000,A54)&gt;=1,"",ROW())</f>
        <v/>
      </c>
      <c r="C54" s="43" t="str">
        <f ca="1"/>
        <v>Hernan Perez (MIL - 2B,3B,CF,RF) </v>
      </c>
      <c r="D54" s="43"/>
      <c r="E54" s="8">
        <v>539</v>
      </c>
      <c r="F54" s="8">
        <v>76</v>
      </c>
      <c r="G54" s="8">
        <v>34</v>
      </c>
      <c r="H54" s="8">
        <v>92</v>
      </c>
      <c r="I54" s="8">
        <v>2</v>
      </c>
      <c r="J54" s="8">
        <v>0.25600000000000001</v>
      </c>
      <c r="K54" s="8">
        <v>0.312</v>
      </c>
      <c r="L54" s="8">
        <v>138</v>
      </c>
      <c r="M54" s="8">
        <v>23</v>
      </c>
      <c r="N54" s="8">
        <v>1</v>
      </c>
      <c r="O54" s="8">
        <v>44</v>
      </c>
      <c r="P54" s="8">
        <v>146</v>
      </c>
      <c r="Q54" s="8">
        <v>0.49299999999999999</v>
      </c>
      <c r="R54" s="8">
        <v>0.80500000000000005</v>
      </c>
    </row>
    <row r="55" spans="1:18" ht="15" thickBot="1" x14ac:dyDescent="0.35">
      <c r="A55" s="5" t="s">
        <v>236</v>
      </c>
      <c r="B55" s="43" t="str">
        <f>IF(COUNTIF('DRAFT LIST'!$D$3:$D$1000,A55)&gt;=1,"",ROW())</f>
        <v/>
      </c>
      <c r="C55" s="43" t="str">
        <f ca="1"/>
        <v>Kevin Pillar (TOR - CF) </v>
      </c>
      <c r="D55" s="43"/>
      <c r="E55" s="6">
        <v>542</v>
      </c>
      <c r="F55" s="6">
        <v>89</v>
      </c>
      <c r="G55" s="6">
        <v>21</v>
      </c>
      <c r="H55" s="6">
        <v>75</v>
      </c>
      <c r="I55" s="6">
        <v>2</v>
      </c>
      <c r="J55" s="6">
        <v>0.26900000000000002</v>
      </c>
      <c r="K55" s="6">
        <v>0.36499999999999999</v>
      </c>
      <c r="L55" s="6">
        <v>146</v>
      </c>
      <c r="M55" s="6">
        <v>36</v>
      </c>
      <c r="N55" s="6">
        <v>4</v>
      </c>
      <c r="O55" s="6">
        <v>83</v>
      </c>
      <c r="P55" s="6">
        <v>127</v>
      </c>
      <c r="Q55" s="6">
        <v>0.47</v>
      </c>
      <c r="R55" s="6">
        <v>0.83599999999999997</v>
      </c>
    </row>
    <row r="56" spans="1:18" ht="15" thickBot="1" x14ac:dyDescent="0.35">
      <c r="A56" s="7" t="s">
        <v>237</v>
      </c>
      <c r="B56" s="43" t="str">
        <f>IF(COUNTIF('DRAFT LIST'!$D$3:$D$1000,A56)&gt;=1,"",ROW())</f>
        <v/>
      </c>
      <c r="C56" s="43" t="str">
        <f ca="1"/>
        <v>Lucas Duda (NYM - 1B) </v>
      </c>
      <c r="D56" s="43"/>
      <c r="E56" s="8">
        <v>542</v>
      </c>
      <c r="F56" s="8">
        <v>78</v>
      </c>
      <c r="G56" s="8">
        <v>34</v>
      </c>
      <c r="H56" s="8">
        <v>94</v>
      </c>
      <c r="I56" s="8">
        <v>3</v>
      </c>
      <c r="J56" s="8">
        <v>0.246</v>
      </c>
      <c r="K56" s="8">
        <v>0.30299999999999999</v>
      </c>
      <c r="L56" s="8">
        <v>133</v>
      </c>
      <c r="M56" s="8">
        <v>25</v>
      </c>
      <c r="N56" s="8">
        <v>2</v>
      </c>
      <c r="O56" s="8">
        <v>45</v>
      </c>
      <c r="P56" s="8">
        <v>154</v>
      </c>
      <c r="Q56" s="8">
        <v>0.48899999999999999</v>
      </c>
      <c r="R56" s="8">
        <v>0.79200000000000004</v>
      </c>
    </row>
    <row r="57" spans="1:18" ht="15" thickBot="1" x14ac:dyDescent="0.35">
      <c r="A57" s="5" t="s">
        <v>238</v>
      </c>
      <c r="B57" s="43" t="str">
        <f>IF(COUNTIF('DRAFT LIST'!$D$3:$D$1000,A57)&gt;=1,"",ROW())</f>
        <v/>
      </c>
      <c r="C57" s="43" t="str">
        <f ca="1"/>
        <v>Mitch Moreland (BOS - 1B) MiLB </v>
      </c>
      <c r="D57" s="43"/>
      <c r="E57" s="6">
        <v>556</v>
      </c>
      <c r="F57" s="6">
        <v>75</v>
      </c>
      <c r="G57" s="6">
        <v>25</v>
      </c>
      <c r="H57" s="6">
        <v>93</v>
      </c>
      <c r="I57" s="6">
        <v>5</v>
      </c>
      <c r="J57" s="6">
        <v>0.26700000000000002</v>
      </c>
      <c r="K57" s="6">
        <v>0.316</v>
      </c>
      <c r="L57" s="6">
        <v>149</v>
      </c>
      <c r="M57" s="6">
        <v>32</v>
      </c>
      <c r="N57" s="6">
        <v>2</v>
      </c>
      <c r="O57" s="6">
        <v>40</v>
      </c>
      <c r="P57" s="6">
        <v>142</v>
      </c>
      <c r="Q57" s="6">
        <v>0.46600000000000003</v>
      </c>
      <c r="R57" s="6">
        <v>0.78200000000000003</v>
      </c>
    </row>
    <row r="58" spans="1:18" ht="15" thickBot="1" x14ac:dyDescent="0.35">
      <c r="A58" s="7" t="s">
        <v>239</v>
      </c>
      <c r="B58" s="43" t="str">
        <f>IF(COUNTIF('DRAFT LIST'!$D$3:$D$1000,A58)&gt;=1,"",ROW())</f>
        <v/>
      </c>
      <c r="C58" s="43" t="str">
        <f ca="1"/>
        <v>Tyler Naquin (CLE - CF) </v>
      </c>
      <c r="D58" s="43"/>
      <c r="E58" s="8">
        <v>543</v>
      </c>
      <c r="F58" s="8">
        <v>83</v>
      </c>
      <c r="G58" s="8">
        <v>18</v>
      </c>
      <c r="H58" s="8">
        <v>75</v>
      </c>
      <c r="I58" s="8">
        <v>9</v>
      </c>
      <c r="J58" s="8">
        <v>0.27100000000000002</v>
      </c>
      <c r="K58" s="8">
        <v>0.34200000000000003</v>
      </c>
      <c r="L58" s="8">
        <v>147</v>
      </c>
      <c r="M58" s="8">
        <v>33</v>
      </c>
      <c r="N58" s="8">
        <v>2</v>
      </c>
      <c r="O58" s="8">
        <v>58</v>
      </c>
      <c r="P58" s="8">
        <v>109</v>
      </c>
      <c r="Q58" s="8">
        <v>0.442</v>
      </c>
      <c r="R58" s="8">
        <v>0.78400000000000003</v>
      </c>
    </row>
    <row r="59" spans="1:18" ht="15" thickBot="1" x14ac:dyDescent="0.35">
      <c r="A59" s="5" t="s">
        <v>240</v>
      </c>
      <c r="B59" s="43" t="str">
        <f>IF(COUNTIF('DRAFT LIST'!$D$3:$D$1000,A59)&gt;=1,"",ROW())</f>
        <v/>
      </c>
      <c r="C59" s="43" t="str">
        <f ca="1"/>
        <v>Travis Jankowski (SD - CF,RF) </v>
      </c>
      <c r="D59" s="43"/>
      <c r="E59" s="6">
        <v>594</v>
      </c>
      <c r="F59" s="6">
        <v>84</v>
      </c>
      <c r="G59" s="6">
        <v>28</v>
      </c>
      <c r="H59" s="6">
        <v>81</v>
      </c>
      <c r="I59" s="6">
        <v>3</v>
      </c>
      <c r="J59" s="6">
        <v>0.27</v>
      </c>
      <c r="K59" s="6">
        <v>0.30399999999999999</v>
      </c>
      <c r="L59" s="6">
        <v>160</v>
      </c>
      <c r="M59" s="6">
        <v>26</v>
      </c>
      <c r="N59" s="6">
        <v>2</v>
      </c>
      <c r="O59" s="6">
        <v>29</v>
      </c>
      <c r="P59" s="6">
        <v>113</v>
      </c>
      <c r="Q59" s="6">
        <v>0.46</v>
      </c>
      <c r="R59" s="6">
        <v>0.76400000000000001</v>
      </c>
    </row>
    <row r="60" spans="1:18" ht="15" thickBot="1" x14ac:dyDescent="0.35">
      <c r="A60" s="7" t="s">
        <v>241</v>
      </c>
      <c r="B60" s="43" t="str">
        <f>IF(COUNTIF('DRAFT LIST'!$D$3:$D$1000,A60)&gt;=1,"",ROW())</f>
        <v/>
      </c>
      <c r="C60" s="43" t="str">
        <f ca="1"/>
        <v>Manuel Margot (SD - CF) </v>
      </c>
      <c r="D60" s="43"/>
      <c r="E60" s="8">
        <v>569</v>
      </c>
      <c r="F60" s="8">
        <v>83</v>
      </c>
      <c r="G60" s="8">
        <v>15</v>
      </c>
      <c r="H60" s="8">
        <v>67</v>
      </c>
      <c r="I60" s="8">
        <v>14</v>
      </c>
      <c r="J60" s="8">
        <v>0.27300000000000002</v>
      </c>
      <c r="K60" s="8">
        <v>0.33800000000000002</v>
      </c>
      <c r="L60" s="8">
        <v>156</v>
      </c>
      <c r="M60" s="8">
        <v>35</v>
      </c>
      <c r="N60" s="8">
        <v>4</v>
      </c>
      <c r="O60" s="8">
        <v>56</v>
      </c>
      <c r="P60" s="8">
        <v>123</v>
      </c>
      <c r="Q60" s="8">
        <v>0.433</v>
      </c>
      <c r="R60" s="8">
        <v>0.77100000000000002</v>
      </c>
    </row>
    <row r="61" spans="1:18" ht="15" thickBot="1" x14ac:dyDescent="0.35">
      <c r="A61" s="5" t="s">
        <v>242</v>
      </c>
      <c r="B61" s="43" t="str">
        <f>IF(COUNTIF('DRAFT LIST'!$D$3:$D$1000,A61)&gt;=1,"",ROW())</f>
        <v/>
      </c>
      <c r="C61" s="43" t="str">
        <f ca="1"/>
        <v>Ryan Schimpf (SD - 2B,3B) </v>
      </c>
      <c r="D61" s="43"/>
      <c r="E61" s="6">
        <v>483</v>
      </c>
      <c r="F61" s="6">
        <v>66</v>
      </c>
      <c r="G61" s="6">
        <v>16</v>
      </c>
      <c r="H61" s="6">
        <v>69</v>
      </c>
      <c r="I61" s="6">
        <v>3</v>
      </c>
      <c r="J61" s="6">
        <v>0.28100000000000003</v>
      </c>
      <c r="K61" s="6">
        <v>0.34399999999999997</v>
      </c>
      <c r="L61" s="6">
        <v>136</v>
      </c>
      <c r="M61" s="6">
        <v>28</v>
      </c>
      <c r="N61" s="6">
        <v>3</v>
      </c>
      <c r="O61" s="6">
        <v>47</v>
      </c>
      <c r="P61" s="6">
        <v>84</v>
      </c>
      <c r="Q61" s="6">
        <v>0.45200000000000001</v>
      </c>
      <c r="R61" s="6">
        <v>0.79700000000000004</v>
      </c>
    </row>
    <row r="62" spans="1:18" ht="15" thickBot="1" x14ac:dyDescent="0.35">
      <c r="A62" s="7" t="s">
        <v>243</v>
      </c>
      <c r="B62" s="43" t="str">
        <f>IF(COUNTIF('DRAFT LIST'!$D$3:$D$1000,A62)&gt;=1,"",ROW())</f>
        <v/>
      </c>
      <c r="C62" s="43" t="str">
        <f ca="1"/>
        <v>Tom Murphy (COL - C) </v>
      </c>
      <c r="D62" s="43"/>
      <c r="E62" s="8">
        <v>591</v>
      </c>
      <c r="F62" s="8">
        <v>77</v>
      </c>
      <c r="G62" s="8">
        <v>27</v>
      </c>
      <c r="H62" s="8">
        <v>87</v>
      </c>
      <c r="I62" s="8">
        <v>2</v>
      </c>
      <c r="J62" s="8">
        <v>0.26500000000000001</v>
      </c>
      <c r="K62" s="8">
        <v>0.318</v>
      </c>
      <c r="L62" s="8">
        <v>157</v>
      </c>
      <c r="M62" s="8">
        <v>32</v>
      </c>
      <c r="N62" s="8">
        <v>2</v>
      </c>
      <c r="O62" s="8">
        <v>46</v>
      </c>
      <c r="P62" s="8">
        <v>133</v>
      </c>
      <c r="Q62" s="8">
        <v>0.46700000000000003</v>
      </c>
      <c r="R62" s="8">
        <v>0.78500000000000003</v>
      </c>
    </row>
    <row r="63" spans="1:18" ht="15" thickBot="1" x14ac:dyDescent="0.35">
      <c r="A63" s="5" t="s">
        <v>244</v>
      </c>
      <c r="B63" s="43" t="str">
        <f>IF(COUNTIF('DRAFT LIST'!$D$3:$D$1000,A63)&gt;=1,"",ROW())</f>
        <v/>
      </c>
      <c r="C63" s="43" t="str">
        <f ca="1"/>
        <v>Cameron Maybin (LAA - CF) </v>
      </c>
      <c r="D63" s="43"/>
      <c r="E63" s="6">
        <v>576</v>
      </c>
      <c r="F63" s="6">
        <v>78</v>
      </c>
      <c r="G63" s="6">
        <v>21</v>
      </c>
      <c r="H63" s="6">
        <v>92</v>
      </c>
      <c r="I63" s="6">
        <v>5</v>
      </c>
      <c r="J63" s="6">
        <v>0.27400000000000002</v>
      </c>
      <c r="K63" s="6">
        <v>0.33700000000000002</v>
      </c>
      <c r="L63" s="6">
        <v>158</v>
      </c>
      <c r="M63" s="6">
        <v>28</v>
      </c>
      <c r="N63" s="6">
        <v>2</v>
      </c>
      <c r="O63" s="6">
        <v>54</v>
      </c>
      <c r="P63" s="6">
        <v>117</v>
      </c>
      <c r="Q63" s="6">
        <v>0.439</v>
      </c>
      <c r="R63" s="6">
        <v>0.77600000000000002</v>
      </c>
    </row>
    <row r="64" spans="1:18" ht="15" thickBot="1" x14ac:dyDescent="0.35">
      <c r="A64" s="7" t="s">
        <v>245</v>
      </c>
      <c r="B64" s="43" t="str">
        <f>IF(COUNTIF('DRAFT LIST'!$D$3:$D$1000,A64)&gt;=1,"",ROW())</f>
        <v/>
      </c>
      <c r="C64" s="43" t="str">
        <f ca="1"/>
        <v>Jedd Gyorko (STL - 1B,2B,3B,SS) </v>
      </c>
      <c r="D64" s="43"/>
      <c r="E64" s="8">
        <v>533</v>
      </c>
      <c r="F64" s="8">
        <v>79</v>
      </c>
      <c r="G64" s="8">
        <v>20</v>
      </c>
      <c r="H64" s="8">
        <v>80</v>
      </c>
      <c r="I64" s="8">
        <v>8</v>
      </c>
      <c r="J64" s="8">
        <v>0.26400000000000001</v>
      </c>
      <c r="K64" s="8">
        <v>0.32400000000000001</v>
      </c>
      <c r="L64" s="8">
        <v>141</v>
      </c>
      <c r="M64" s="8">
        <v>28</v>
      </c>
      <c r="N64" s="8">
        <v>4</v>
      </c>
      <c r="O64" s="8">
        <v>47</v>
      </c>
      <c r="P64" s="8">
        <v>95</v>
      </c>
      <c r="Q64" s="8">
        <v>0.45</v>
      </c>
      <c r="R64" s="8">
        <v>0.77400000000000002</v>
      </c>
    </row>
    <row r="65" spans="1:18" ht="15" thickBot="1" x14ac:dyDescent="0.35">
      <c r="A65" s="5" t="s">
        <v>246</v>
      </c>
      <c r="B65" s="43" t="str">
        <f>IF(COUNTIF('DRAFT LIST'!$D$3:$D$1000,A65)&gt;=1,"",ROW())</f>
        <v/>
      </c>
      <c r="C65" s="43" t="str">
        <f ca="1"/>
        <v>Roman Quinn (PHI - LF) </v>
      </c>
      <c r="D65" s="43"/>
      <c r="E65" s="6">
        <v>493</v>
      </c>
      <c r="F65" s="6">
        <v>70</v>
      </c>
      <c r="G65" s="6">
        <v>5</v>
      </c>
      <c r="H65" s="6">
        <v>34</v>
      </c>
      <c r="I65" s="6">
        <v>59</v>
      </c>
      <c r="J65" s="6">
        <v>0.249</v>
      </c>
      <c r="K65" s="6">
        <v>0.30199999999999999</v>
      </c>
      <c r="L65" s="6">
        <v>123</v>
      </c>
      <c r="M65" s="6">
        <v>21</v>
      </c>
      <c r="N65" s="6">
        <v>4</v>
      </c>
      <c r="O65" s="6">
        <v>37</v>
      </c>
      <c r="P65" s="6">
        <v>100</v>
      </c>
      <c r="Q65" s="6">
        <v>0.34</v>
      </c>
      <c r="R65" s="6">
        <v>0.64200000000000002</v>
      </c>
    </row>
    <row r="66" spans="1:18" ht="15" thickBot="1" x14ac:dyDescent="0.35">
      <c r="A66" s="7" t="s">
        <v>247</v>
      </c>
      <c r="B66" s="43" t="str">
        <f>IF(COUNTIF('DRAFT LIST'!$D$3:$D$1000,A66)&gt;=1,"",ROW())</f>
        <v/>
      </c>
      <c r="C66" s="43" t="str">
        <f ca="1"/>
        <v>Brandon Moss (KC - 1B,LF,RF) </v>
      </c>
      <c r="D66" s="43"/>
      <c r="E66" s="8">
        <v>560</v>
      </c>
      <c r="F66" s="8">
        <v>85</v>
      </c>
      <c r="G66" s="8">
        <v>9</v>
      </c>
      <c r="H66" s="8">
        <v>61</v>
      </c>
      <c r="I66" s="8">
        <v>15</v>
      </c>
      <c r="J66" s="8">
        <v>0.307</v>
      </c>
      <c r="K66" s="8">
        <v>0.36799999999999999</v>
      </c>
      <c r="L66" s="8">
        <v>172</v>
      </c>
      <c r="M66" s="8">
        <v>27</v>
      </c>
      <c r="N66" s="8">
        <v>6</v>
      </c>
      <c r="O66" s="8">
        <v>54</v>
      </c>
      <c r="P66" s="8">
        <v>95</v>
      </c>
      <c r="Q66" s="8">
        <v>0.42499999999999999</v>
      </c>
      <c r="R66" s="8">
        <v>0.79200000000000004</v>
      </c>
    </row>
    <row r="67" spans="1:18" ht="15" thickBot="1" x14ac:dyDescent="0.35">
      <c r="A67" s="5" t="s">
        <v>248</v>
      </c>
      <c r="B67" s="43" t="str">
        <f>IF(COUNTIF('DRAFT LIST'!$D$3:$D$1000,A67)&gt;=1,"",ROW())</f>
        <v/>
      </c>
      <c r="C67" s="43" t="str">
        <f ca="1"/>
        <v>Scott Schebler (CIN - LF,CF,RF) </v>
      </c>
      <c r="D67" s="43"/>
      <c r="E67" s="6">
        <v>543</v>
      </c>
      <c r="F67" s="6">
        <v>84</v>
      </c>
      <c r="G67" s="6">
        <v>26</v>
      </c>
      <c r="H67" s="6">
        <v>79</v>
      </c>
      <c r="I67" s="6">
        <v>6</v>
      </c>
      <c r="J67" s="6">
        <v>0.247</v>
      </c>
      <c r="K67" s="6">
        <v>0.36</v>
      </c>
      <c r="L67" s="6">
        <v>134</v>
      </c>
      <c r="M67" s="6">
        <v>28</v>
      </c>
      <c r="N67" s="6">
        <v>2</v>
      </c>
      <c r="O67" s="6">
        <v>96</v>
      </c>
      <c r="P67" s="6">
        <v>106</v>
      </c>
      <c r="Q67" s="6">
        <v>0.45200000000000001</v>
      </c>
      <c r="R67" s="6">
        <v>0.81200000000000006</v>
      </c>
    </row>
    <row r="68" spans="1:18" ht="15" thickBot="1" x14ac:dyDescent="0.35">
      <c r="A68" s="7" t="s">
        <v>249</v>
      </c>
      <c r="B68" s="43" t="str">
        <f>IF(COUNTIF('DRAFT LIST'!$D$3:$D$1000,A68)&gt;=1,"",ROW())</f>
        <v/>
      </c>
      <c r="C68" s="43" t="str">
        <f ca="1"/>
        <v>Didi Gregorius (NYY - SS) </v>
      </c>
      <c r="D68" s="43"/>
      <c r="E68" s="8">
        <v>481</v>
      </c>
      <c r="F68" s="8">
        <v>82</v>
      </c>
      <c r="G68" s="8">
        <v>29</v>
      </c>
      <c r="H68" s="8">
        <v>88</v>
      </c>
      <c r="I68" s="8">
        <v>4</v>
      </c>
      <c r="J68" s="8">
        <v>0.247</v>
      </c>
      <c r="K68" s="8">
        <v>0.36199999999999999</v>
      </c>
      <c r="L68" s="8">
        <v>119</v>
      </c>
      <c r="M68" s="8">
        <v>24</v>
      </c>
      <c r="N68" s="8">
        <v>2</v>
      </c>
      <c r="O68" s="8">
        <v>87</v>
      </c>
      <c r="P68" s="8">
        <v>105</v>
      </c>
      <c r="Q68" s="8">
        <v>0.48499999999999999</v>
      </c>
      <c r="R68" s="8">
        <v>0.84699999999999998</v>
      </c>
    </row>
    <row r="69" spans="1:18" ht="17.399999999999999" thickBot="1" x14ac:dyDescent="0.35">
      <c r="A69" s="5" t="s">
        <v>250</v>
      </c>
      <c r="B69" s="43" t="str">
        <f>IF(COUNTIF('DRAFT LIST'!$D$3:$D$1000,A69)&gt;=1,"",ROW())</f>
        <v/>
      </c>
      <c r="C69" s="43" t="str">
        <f ca="1"/>
        <v>Josh Harrison (PIT - 2B) </v>
      </c>
      <c r="D69" s="43"/>
      <c r="E69" s="6">
        <v>521</v>
      </c>
      <c r="F69" s="6">
        <v>69</v>
      </c>
      <c r="G69" s="6">
        <v>28</v>
      </c>
      <c r="H69" s="6">
        <v>94</v>
      </c>
      <c r="I69" s="6">
        <v>3</v>
      </c>
      <c r="J69" s="6">
        <v>0.26</v>
      </c>
      <c r="K69" s="6">
        <v>0.314</v>
      </c>
      <c r="L69" s="6">
        <v>135</v>
      </c>
      <c r="M69" s="6">
        <v>21</v>
      </c>
      <c r="N69" s="6">
        <v>1</v>
      </c>
      <c r="O69" s="6">
        <v>41</v>
      </c>
      <c r="P69" s="6">
        <v>67</v>
      </c>
      <c r="Q69" s="6">
        <v>0.46200000000000002</v>
      </c>
      <c r="R69" s="6">
        <v>0.77600000000000002</v>
      </c>
    </row>
    <row r="70" spans="1:18" ht="15" thickBot="1" x14ac:dyDescent="0.35">
      <c r="A70" s="7" t="s">
        <v>251</v>
      </c>
      <c r="B70" s="43" t="str">
        <f>IF(COUNTIF('DRAFT LIST'!$D$3:$D$1000,A70)&gt;=1,"",ROW())</f>
        <v/>
      </c>
      <c r="C70" s="43" t="str">
        <f ca="1"/>
        <v>Denard Span (SF - CF) </v>
      </c>
      <c r="D70" s="43"/>
      <c r="E70" s="8">
        <v>452</v>
      </c>
      <c r="F70" s="8">
        <v>60</v>
      </c>
      <c r="G70" s="8">
        <v>16</v>
      </c>
      <c r="H70" s="8">
        <v>59</v>
      </c>
      <c r="I70" s="8">
        <v>15</v>
      </c>
      <c r="J70" s="8">
        <v>0.27400000000000002</v>
      </c>
      <c r="K70" s="8">
        <v>0.32300000000000001</v>
      </c>
      <c r="L70" s="8">
        <v>124</v>
      </c>
      <c r="M70" s="8">
        <v>27</v>
      </c>
      <c r="N70" s="8">
        <v>5</v>
      </c>
      <c r="O70" s="8">
        <v>33</v>
      </c>
      <c r="P70" s="8">
        <v>122</v>
      </c>
      <c r="Q70" s="8">
        <v>0.46600000000000003</v>
      </c>
      <c r="R70" s="8">
        <v>0.78900000000000003</v>
      </c>
    </row>
    <row r="71" spans="1:18" ht="15" thickBot="1" x14ac:dyDescent="0.35">
      <c r="A71" s="5" t="s">
        <v>252</v>
      </c>
      <c r="B71" s="43" t="str">
        <f>IF(COUNTIF('DRAFT LIST'!$D$3:$D$1000,A71)&gt;=1,"",ROW())</f>
        <v/>
      </c>
      <c r="C71" s="43" t="str">
        <f ca="1"/>
        <v>Adonis Garcia (ATL - 3B) </v>
      </c>
      <c r="D71" s="43"/>
      <c r="E71" s="6">
        <v>525</v>
      </c>
      <c r="F71" s="6">
        <v>74</v>
      </c>
      <c r="G71" s="6">
        <v>12</v>
      </c>
      <c r="H71" s="6">
        <v>68</v>
      </c>
      <c r="I71" s="6">
        <v>21</v>
      </c>
      <c r="J71" s="6">
        <v>0.28399999999999997</v>
      </c>
      <c r="K71" s="6">
        <v>0.33100000000000002</v>
      </c>
      <c r="L71" s="6">
        <v>149</v>
      </c>
      <c r="M71" s="6">
        <v>28</v>
      </c>
      <c r="N71" s="6">
        <v>3</v>
      </c>
      <c r="O71" s="6">
        <v>36</v>
      </c>
      <c r="P71" s="6">
        <v>109</v>
      </c>
      <c r="Q71" s="6">
        <v>0.41599999999999998</v>
      </c>
      <c r="R71" s="6">
        <v>0.747</v>
      </c>
    </row>
    <row r="72" spans="1:18" ht="15" thickBot="1" x14ac:dyDescent="0.35">
      <c r="A72" s="7" t="s">
        <v>253</v>
      </c>
      <c r="B72" s="43" t="str">
        <f>IF(COUNTIF('DRAFT LIST'!$D$3:$D$1000,A72)&gt;=1,"",ROW())</f>
        <v/>
      </c>
      <c r="C72" s="43" t="str">
        <f ca="1"/>
        <v>Asdrubal Cabrera (NYM - SS) </v>
      </c>
      <c r="D72" s="43"/>
      <c r="E72" s="8">
        <v>584</v>
      </c>
      <c r="F72" s="8">
        <v>89</v>
      </c>
      <c r="G72" s="8">
        <v>10</v>
      </c>
      <c r="H72" s="8">
        <v>57</v>
      </c>
      <c r="I72" s="8">
        <v>15</v>
      </c>
      <c r="J72" s="8">
        <v>0.28999999999999998</v>
      </c>
      <c r="K72" s="8">
        <v>0.35099999999999998</v>
      </c>
      <c r="L72" s="8">
        <v>169</v>
      </c>
      <c r="M72" s="8">
        <v>29</v>
      </c>
      <c r="N72" s="8">
        <v>8</v>
      </c>
      <c r="O72" s="8">
        <v>55</v>
      </c>
      <c r="P72" s="8">
        <v>105</v>
      </c>
      <c r="Q72" s="8">
        <v>0.42099999999999999</v>
      </c>
      <c r="R72" s="8">
        <v>0.77300000000000002</v>
      </c>
    </row>
    <row r="73" spans="1:18" ht="15" thickBot="1" x14ac:dyDescent="0.35">
      <c r="A73" s="5" t="s">
        <v>254</v>
      </c>
      <c r="B73" s="43" t="str">
        <f>IF(COUNTIF('DRAFT LIST'!$D$3:$D$1000,A73)&gt;=1,"",ROW())</f>
        <v/>
      </c>
      <c r="C73" s="43" t="str">
        <f ca="1"/>
        <v>Brandon Phillips (ATL - 2B) </v>
      </c>
      <c r="D73" s="43"/>
      <c r="E73" s="6">
        <v>515</v>
      </c>
      <c r="F73" s="6">
        <v>74</v>
      </c>
      <c r="G73" s="6">
        <v>21</v>
      </c>
      <c r="H73" s="6">
        <v>82</v>
      </c>
      <c r="I73" s="6">
        <v>5</v>
      </c>
      <c r="J73" s="6">
        <v>0.28399999999999997</v>
      </c>
      <c r="K73" s="6">
        <v>0.34100000000000003</v>
      </c>
      <c r="L73" s="6">
        <v>146</v>
      </c>
      <c r="M73" s="6">
        <v>32</v>
      </c>
      <c r="N73" s="6">
        <v>3</v>
      </c>
      <c r="O73" s="6">
        <v>45</v>
      </c>
      <c r="P73" s="6">
        <v>98</v>
      </c>
      <c r="Q73" s="6">
        <v>0.47899999999999998</v>
      </c>
      <c r="R73" s="6">
        <v>0.82</v>
      </c>
    </row>
    <row r="74" spans="1:18" ht="15" thickBot="1" x14ac:dyDescent="0.35">
      <c r="A74" s="7" t="s">
        <v>255</v>
      </c>
      <c r="B74" s="43" t="str">
        <f>IF(COUNTIF('DRAFT LIST'!$D$3:$D$1000,A74)&gt;=1,"",ROW())</f>
        <v/>
      </c>
      <c r="C74" s="43" t="str">
        <f ca="1"/>
        <v>Martin Prado (MIA - 3B) </v>
      </c>
      <c r="D74" s="43"/>
      <c r="E74" s="8">
        <v>562</v>
      </c>
      <c r="F74" s="8">
        <v>77</v>
      </c>
      <c r="G74" s="8">
        <v>12</v>
      </c>
      <c r="H74" s="8">
        <v>49</v>
      </c>
      <c r="I74" s="8">
        <v>20</v>
      </c>
      <c r="J74" s="8">
        <v>0.28000000000000003</v>
      </c>
      <c r="K74" s="8">
        <v>0.33800000000000002</v>
      </c>
      <c r="L74" s="8">
        <v>157</v>
      </c>
      <c r="M74" s="8">
        <v>26</v>
      </c>
      <c r="N74" s="8">
        <v>4</v>
      </c>
      <c r="O74" s="8">
        <v>50</v>
      </c>
      <c r="P74" s="8">
        <v>130</v>
      </c>
      <c r="Q74" s="8">
        <v>0.40400000000000003</v>
      </c>
      <c r="R74" s="8">
        <v>0.74199999999999999</v>
      </c>
    </row>
    <row r="75" spans="1:18" ht="15" thickBot="1" x14ac:dyDescent="0.35">
      <c r="A75" s="5" t="s">
        <v>256</v>
      </c>
      <c r="B75" s="43" t="str">
        <f>IF(COUNTIF('DRAFT LIST'!$D$3:$D$1000,A75)&gt;=1,"",ROW())</f>
        <v/>
      </c>
      <c r="C75" s="43" t="str">
        <f ca="1"/>
        <v>Michael Saunders (PHI - LF,RF) </v>
      </c>
      <c r="D75" s="43"/>
      <c r="E75" s="6">
        <v>516</v>
      </c>
      <c r="F75" s="6">
        <v>76</v>
      </c>
      <c r="G75" s="6">
        <v>18</v>
      </c>
      <c r="H75" s="6">
        <v>73</v>
      </c>
      <c r="I75" s="6">
        <v>8</v>
      </c>
      <c r="J75" s="6">
        <v>0.25600000000000001</v>
      </c>
      <c r="K75" s="6">
        <v>0.32500000000000001</v>
      </c>
      <c r="L75" s="6">
        <v>132</v>
      </c>
      <c r="M75" s="6">
        <v>30</v>
      </c>
      <c r="N75" s="6">
        <v>4</v>
      </c>
      <c r="O75" s="6">
        <v>53</v>
      </c>
      <c r="P75" s="6">
        <v>134</v>
      </c>
      <c r="Q75" s="6">
        <v>0.442</v>
      </c>
      <c r="R75" s="6">
        <v>0.76700000000000002</v>
      </c>
    </row>
    <row r="76" spans="1:18" ht="15" thickBot="1" x14ac:dyDescent="0.35">
      <c r="A76" s="7" t="s">
        <v>257</v>
      </c>
      <c r="B76" s="43" t="str">
        <f>IF(COUNTIF('DRAFT LIST'!$D$3:$D$1000,A76)&gt;=1,"",ROW())</f>
        <v/>
      </c>
      <c r="C76" s="43" t="str">
        <f ca="1"/>
        <v>Danny Valencia (SEA - 1B,3B,RF) </v>
      </c>
      <c r="D76" s="43"/>
      <c r="E76" s="8">
        <v>566</v>
      </c>
      <c r="F76" s="8">
        <v>77</v>
      </c>
      <c r="G76" s="8">
        <v>19</v>
      </c>
      <c r="H76" s="8">
        <v>82</v>
      </c>
      <c r="I76" s="8">
        <v>7</v>
      </c>
      <c r="J76" s="8">
        <v>0.27100000000000002</v>
      </c>
      <c r="K76" s="8">
        <v>0.33</v>
      </c>
      <c r="L76" s="8">
        <v>153</v>
      </c>
      <c r="M76" s="8">
        <v>33</v>
      </c>
      <c r="N76" s="8">
        <v>3</v>
      </c>
      <c r="O76" s="8">
        <v>50</v>
      </c>
      <c r="P76" s="8">
        <v>119</v>
      </c>
      <c r="Q76" s="8">
        <v>0.441</v>
      </c>
      <c r="R76" s="8">
        <v>0.77</v>
      </c>
    </row>
    <row r="77" spans="1:18" ht="15" thickBot="1" x14ac:dyDescent="0.35">
      <c r="A77" s="5" t="s">
        <v>258</v>
      </c>
      <c r="B77" s="43" t="str">
        <f>IF(COUNTIF('DRAFT LIST'!$D$3:$D$1000,A77)&gt;=1,"",ROW())</f>
        <v/>
      </c>
      <c r="C77" s="43" t="str">
        <f ca="1"/>
        <v>Joe Panik (SF - 2B) </v>
      </c>
      <c r="D77" s="43"/>
      <c r="E77" s="6">
        <v>553</v>
      </c>
      <c r="F77" s="6">
        <v>79</v>
      </c>
      <c r="G77" s="6">
        <v>12</v>
      </c>
      <c r="H77" s="6">
        <v>61</v>
      </c>
      <c r="I77" s="6">
        <v>6</v>
      </c>
      <c r="J77" s="6">
        <v>0.29299999999999998</v>
      </c>
      <c r="K77" s="6">
        <v>0.35399999999999998</v>
      </c>
      <c r="L77" s="6">
        <v>162</v>
      </c>
      <c r="M77" s="6">
        <v>30</v>
      </c>
      <c r="N77" s="6">
        <v>1</v>
      </c>
      <c r="O77" s="6">
        <v>52</v>
      </c>
      <c r="P77" s="6">
        <v>70</v>
      </c>
      <c r="Q77" s="6">
        <v>0.41599999999999998</v>
      </c>
      <c r="R77" s="6">
        <v>0.77</v>
      </c>
    </row>
    <row r="78" spans="1:18" ht="15" thickBot="1" x14ac:dyDescent="0.35">
      <c r="A78" s="7" t="s">
        <v>259</v>
      </c>
      <c r="B78" s="43" t="str">
        <f>IF(COUNTIF('DRAFT LIST'!$D$3:$D$1000,A78)&gt;=1,"",ROW())</f>
        <v/>
      </c>
      <c r="C78" s="43" t="str">
        <f ca="1"/>
        <v>Jayson Werth (WSH - LF) </v>
      </c>
      <c r="D78" s="43"/>
      <c r="E78" s="8">
        <v>504</v>
      </c>
      <c r="F78" s="8">
        <v>70</v>
      </c>
      <c r="G78" s="8">
        <v>13</v>
      </c>
      <c r="H78" s="8">
        <v>67</v>
      </c>
      <c r="I78" s="8">
        <v>12</v>
      </c>
      <c r="J78" s="8">
        <v>0.28000000000000003</v>
      </c>
      <c r="K78" s="8">
        <v>0.33700000000000002</v>
      </c>
      <c r="L78" s="8">
        <v>141</v>
      </c>
      <c r="M78" s="8">
        <v>32</v>
      </c>
      <c r="N78" s="8">
        <v>7</v>
      </c>
      <c r="O78" s="8">
        <v>43</v>
      </c>
      <c r="P78" s="8">
        <v>82</v>
      </c>
      <c r="Q78" s="8">
        <v>0.45700000000000002</v>
      </c>
      <c r="R78" s="8">
        <v>0.79400000000000004</v>
      </c>
    </row>
    <row r="79" spans="1:18" ht="15" thickBot="1" x14ac:dyDescent="0.35">
      <c r="A79" s="5" t="s">
        <v>260</v>
      </c>
      <c r="B79" s="43" t="str">
        <f>IF(COUNTIF('DRAFT LIST'!$D$3:$D$1000,A79)&gt;=1,"",ROW())</f>
        <v/>
      </c>
      <c r="C79" s="43" t="str">
        <f ca="1"/>
        <v>Austin Hedges (SD - C) </v>
      </c>
      <c r="D79" s="43"/>
      <c r="E79" s="6">
        <v>504</v>
      </c>
      <c r="F79" s="6">
        <v>71</v>
      </c>
      <c r="G79" s="6">
        <v>30</v>
      </c>
      <c r="H79" s="6">
        <v>84</v>
      </c>
      <c r="I79" s="6">
        <v>2</v>
      </c>
      <c r="J79" s="6">
        <v>0.23699999999999999</v>
      </c>
      <c r="K79" s="6">
        <v>0.32700000000000001</v>
      </c>
      <c r="L79" s="6">
        <v>120</v>
      </c>
      <c r="M79" s="6">
        <v>26</v>
      </c>
      <c r="N79" s="6">
        <v>2</v>
      </c>
      <c r="O79" s="6">
        <v>67</v>
      </c>
      <c r="P79" s="6">
        <v>197</v>
      </c>
      <c r="Q79" s="6">
        <v>0.47199999999999998</v>
      </c>
      <c r="R79" s="6">
        <v>0.79900000000000004</v>
      </c>
    </row>
    <row r="80" spans="1:18" ht="15" thickBot="1" x14ac:dyDescent="0.35">
      <c r="A80" s="7" t="s">
        <v>261</v>
      </c>
      <c r="B80" s="43" t="str">
        <f>IF(COUNTIF('DRAFT LIST'!$D$3:$D$1000,A80)&gt;=1,"",ROW())</f>
        <v/>
      </c>
      <c r="C80" s="43" t="str">
        <f ca="1"/>
        <v>Cameron Rupp (PHI - C) </v>
      </c>
      <c r="D80" s="43"/>
      <c r="E80" s="8">
        <v>416</v>
      </c>
      <c r="F80" s="8">
        <v>54</v>
      </c>
      <c r="G80" s="8">
        <v>15</v>
      </c>
      <c r="H80" s="8">
        <v>59</v>
      </c>
      <c r="I80" s="8">
        <v>4</v>
      </c>
      <c r="J80" s="8">
        <v>0.27500000000000002</v>
      </c>
      <c r="K80" s="8">
        <v>0.33800000000000002</v>
      </c>
      <c r="L80" s="8">
        <v>115</v>
      </c>
      <c r="M80" s="8">
        <v>23</v>
      </c>
      <c r="N80" s="8">
        <v>2</v>
      </c>
      <c r="O80" s="8">
        <v>39</v>
      </c>
      <c r="P80" s="8">
        <v>91</v>
      </c>
      <c r="Q80" s="8">
        <v>0.45300000000000001</v>
      </c>
      <c r="R80" s="8">
        <v>0.79100000000000004</v>
      </c>
    </row>
    <row r="81" spans="1:18" ht="15" thickBot="1" x14ac:dyDescent="0.35">
      <c r="A81" s="5" t="s">
        <v>262</v>
      </c>
      <c r="B81" s="43" t="str">
        <f>IF(COUNTIF('DRAFT LIST'!$D$3:$D$1000,A81)&gt;=1,"",ROW())</f>
        <v/>
      </c>
      <c r="C81" s="43" t="str">
        <f ca="1"/>
        <v>Aaron Judge (NYY - RF) DL15 </v>
      </c>
      <c r="D81" s="43"/>
      <c r="E81" s="6">
        <v>554</v>
      </c>
      <c r="F81" s="6">
        <v>76</v>
      </c>
      <c r="G81" s="6">
        <v>10</v>
      </c>
      <c r="H81" s="6">
        <v>64</v>
      </c>
      <c r="I81" s="6">
        <v>21</v>
      </c>
      <c r="J81" s="6">
        <v>0.28499999999999998</v>
      </c>
      <c r="K81" s="6">
        <v>0.33800000000000002</v>
      </c>
      <c r="L81" s="6">
        <v>158</v>
      </c>
      <c r="M81" s="6">
        <v>36</v>
      </c>
      <c r="N81" s="6">
        <v>3</v>
      </c>
      <c r="O81" s="6">
        <v>44</v>
      </c>
      <c r="P81" s="6">
        <v>61</v>
      </c>
      <c r="Q81" s="6">
        <v>0.41899999999999998</v>
      </c>
      <c r="R81" s="6">
        <v>0.75700000000000001</v>
      </c>
    </row>
    <row r="82" spans="1:18" ht="15" thickBot="1" x14ac:dyDescent="0.35">
      <c r="A82" s="7" t="s">
        <v>263</v>
      </c>
      <c r="B82" s="43" t="str">
        <f>IF(COUNTIF('DRAFT LIST'!$D$3:$D$1000,A82)&gt;=1,"",ROW())</f>
        <v/>
      </c>
      <c r="C82" s="43" t="str">
        <f ca="1"/>
        <v>Nick Markakis (ATL - RF) </v>
      </c>
      <c r="D82" s="43"/>
      <c r="E82" s="8">
        <v>529</v>
      </c>
      <c r="F82" s="8">
        <v>69</v>
      </c>
      <c r="G82" s="8">
        <v>21</v>
      </c>
      <c r="H82" s="8">
        <v>89</v>
      </c>
      <c r="I82" s="8">
        <v>0</v>
      </c>
      <c r="J82" s="8">
        <v>0.27200000000000002</v>
      </c>
      <c r="K82" s="8">
        <v>0.33700000000000002</v>
      </c>
      <c r="L82" s="8">
        <v>144</v>
      </c>
      <c r="M82" s="8">
        <v>27</v>
      </c>
      <c r="N82" s="8">
        <v>0</v>
      </c>
      <c r="O82" s="8">
        <v>51</v>
      </c>
      <c r="P82" s="8">
        <v>107</v>
      </c>
      <c r="Q82" s="8">
        <v>0.44600000000000001</v>
      </c>
      <c r="R82" s="8">
        <v>0.78300000000000003</v>
      </c>
    </row>
    <row r="83" spans="1:18" ht="15" thickBot="1" x14ac:dyDescent="0.35">
      <c r="A83" s="5" t="s">
        <v>264</v>
      </c>
      <c r="B83" s="43">
        <f>IF(COUNTIF('DRAFT LIST'!$D$3:$D$1000,A83)&gt;=1,"",ROW())</f>
        <v>83</v>
      </c>
      <c r="C83" s="43" t="str">
        <f ca="1"/>
        <v>Cesar Hernandez (PHI - 2B) </v>
      </c>
      <c r="D83" s="43"/>
      <c r="E83" s="6">
        <v>564</v>
      </c>
      <c r="F83" s="6">
        <v>71</v>
      </c>
      <c r="G83" s="6">
        <v>25</v>
      </c>
      <c r="H83" s="6">
        <v>87</v>
      </c>
      <c r="I83" s="6">
        <v>2</v>
      </c>
      <c r="J83" s="6">
        <v>0.26400000000000001</v>
      </c>
      <c r="K83" s="6">
        <v>0.312</v>
      </c>
      <c r="L83" s="6">
        <v>149</v>
      </c>
      <c r="M83" s="6">
        <v>29</v>
      </c>
      <c r="N83" s="6">
        <v>2</v>
      </c>
      <c r="O83" s="6">
        <v>39</v>
      </c>
      <c r="P83" s="6">
        <v>102</v>
      </c>
      <c r="Q83" s="6">
        <v>0.45300000000000001</v>
      </c>
      <c r="R83" s="6">
        <v>0.76500000000000001</v>
      </c>
    </row>
    <row r="84" spans="1:18" ht="15" thickBot="1" x14ac:dyDescent="0.35">
      <c r="A84" s="7" t="s">
        <v>265</v>
      </c>
      <c r="B84" s="43" t="str">
        <f>IF(COUNTIF('DRAFT LIST'!$D$3:$D$1000,A84)&gt;=1,"",ROW())</f>
        <v/>
      </c>
      <c r="C84" s="43" t="str">
        <f ca="1"/>
        <v>Orlando Arcia (MIL - SS) MiLB </v>
      </c>
      <c r="D84" s="43"/>
      <c r="E84" s="8">
        <v>500</v>
      </c>
      <c r="F84" s="8">
        <v>69</v>
      </c>
      <c r="G84" s="8">
        <v>21</v>
      </c>
      <c r="H84" s="8">
        <v>77</v>
      </c>
      <c r="I84" s="8">
        <v>5</v>
      </c>
      <c r="J84" s="8">
        <v>0.253</v>
      </c>
      <c r="K84" s="8">
        <v>0.32800000000000001</v>
      </c>
      <c r="L84" s="8">
        <v>127</v>
      </c>
      <c r="M84" s="8">
        <v>26</v>
      </c>
      <c r="N84" s="8">
        <v>6</v>
      </c>
      <c r="O84" s="8">
        <v>55</v>
      </c>
      <c r="P84" s="8">
        <v>145</v>
      </c>
      <c r="Q84" s="8">
        <v>0.46200000000000002</v>
      </c>
      <c r="R84" s="8">
        <v>0.79</v>
      </c>
    </row>
    <row r="85" spans="1:18" ht="15" thickBot="1" x14ac:dyDescent="0.35">
      <c r="A85" s="5" t="s">
        <v>266</v>
      </c>
      <c r="B85" s="43" t="str">
        <f>IF(COUNTIF('DRAFT LIST'!$D$3:$D$1000,A85)&gt;=1,"",ROW())</f>
        <v/>
      </c>
      <c r="C85" s="43" t="str">
        <f ca="1"/>
        <v>Andrew Toles (LAD - LF,RF) </v>
      </c>
      <c r="D85" s="43"/>
      <c r="E85" s="6">
        <v>579</v>
      </c>
      <c r="F85" s="6">
        <v>85</v>
      </c>
      <c r="G85" s="6">
        <v>20</v>
      </c>
      <c r="H85" s="6">
        <v>74</v>
      </c>
      <c r="I85" s="6">
        <v>3</v>
      </c>
      <c r="J85" s="6">
        <v>0.26500000000000001</v>
      </c>
      <c r="K85" s="6">
        <v>0.32700000000000001</v>
      </c>
      <c r="L85" s="6">
        <v>154</v>
      </c>
      <c r="M85" s="6">
        <v>29</v>
      </c>
      <c r="N85" s="6">
        <v>3</v>
      </c>
      <c r="O85" s="6">
        <v>54</v>
      </c>
      <c r="P85" s="6">
        <v>128</v>
      </c>
      <c r="Q85" s="6">
        <v>0.433</v>
      </c>
      <c r="R85" s="6">
        <v>0.76100000000000001</v>
      </c>
    </row>
    <row r="86" spans="1:18" ht="15" thickBot="1" x14ac:dyDescent="0.35">
      <c r="A86" s="7" t="s">
        <v>267</v>
      </c>
      <c r="B86" s="43" t="str">
        <f>IF(COUNTIF('DRAFT LIST'!$D$3:$D$1000,A86)&gt;=1,"",ROW())</f>
        <v/>
      </c>
      <c r="C86" s="43" t="str">
        <f ca="1"/>
        <v>Kolten Wong (STL - 2B,CF) </v>
      </c>
      <c r="D86" s="43"/>
      <c r="E86" s="8">
        <v>491</v>
      </c>
      <c r="F86" s="8">
        <v>70</v>
      </c>
      <c r="G86" s="8">
        <v>16</v>
      </c>
      <c r="H86" s="8">
        <v>65</v>
      </c>
      <c r="I86" s="8">
        <v>7</v>
      </c>
      <c r="J86" s="8">
        <v>0.27900000000000003</v>
      </c>
      <c r="K86" s="8">
        <v>0.33400000000000002</v>
      </c>
      <c r="L86" s="8">
        <v>137</v>
      </c>
      <c r="M86" s="8">
        <v>31</v>
      </c>
      <c r="N86" s="8">
        <v>3</v>
      </c>
      <c r="O86" s="8">
        <v>41</v>
      </c>
      <c r="P86" s="8">
        <v>80</v>
      </c>
      <c r="Q86" s="8">
        <v>0.45400000000000001</v>
      </c>
      <c r="R86" s="8">
        <v>0.78800000000000003</v>
      </c>
    </row>
    <row r="87" spans="1:18" ht="15" thickBot="1" x14ac:dyDescent="0.35">
      <c r="A87" s="5" t="s">
        <v>268</v>
      </c>
      <c r="B87" s="43" t="str">
        <f>IF(COUNTIF('DRAFT LIST'!$D$3:$D$1000,A87)&gt;=1,"",ROW())</f>
        <v/>
      </c>
      <c r="C87" s="43" t="str">
        <f ca="1"/>
        <v>Yangervis Solarte (SD - 2B,3B) </v>
      </c>
      <c r="D87" s="43"/>
      <c r="E87" s="6">
        <v>538</v>
      </c>
      <c r="F87" s="6">
        <v>72</v>
      </c>
      <c r="G87" s="6">
        <v>20</v>
      </c>
      <c r="H87" s="6">
        <v>79</v>
      </c>
      <c r="I87" s="6">
        <v>5</v>
      </c>
      <c r="J87" s="6">
        <v>0.251</v>
      </c>
      <c r="K87" s="6">
        <v>0.314</v>
      </c>
      <c r="L87" s="6">
        <v>135</v>
      </c>
      <c r="M87" s="6">
        <v>27</v>
      </c>
      <c r="N87" s="6">
        <v>3</v>
      </c>
      <c r="O87" s="6">
        <v>49</v>
      </c>
      <c r="P87" s="6">
        <v>138</v>
      </c>
      <c r="Q87" s="6">
        <v>0.42499999999999999</v>
      </c>
      <c r="R87" s="6">
        <v>0.73899999999999999</v>
      </c>
    </row>
    <row r="88" spans="1:18" ht="15" thickBot="1" x14ac:dyDescent="0.35">
      <c r="A88" s="7" t="s">
        <v>269</v>
      </c>
      <c r="B88" s="43" t="str">
        <f>IF(COUNTIF('DRAFT LIST'!$D$3:$D$1000,A88)&gt;=1,"",ROW())</f>
        <v/>
      </c>
      <c r="C88" s="43" t="str">
        <f ca="1"/>
        <v>Brandon Drury (ARI - 2B,3B,LF,RF) </v>
      </c>
      <c r="D88" s="43"/>
      <c r="E88" s="8">
        <v>522</v>
      </c>
      <c r="F88" s="8">
        <v>72</v>
      </c>
      <c r="G88" s="8">
        <v>30</v>
      </c>
      <c r="H88" s="8">
        <v>90</v>
      </c>
      <c r="I88" s="8">
        <v>5</v>
      </c>
      <c r="J88" s="8">
        <v>0.23799999999999999</v>
      </c>
      <c r="K88" s="8">
        <v>0.28699999999999998</v>
      </c>
      <c r="L88" s="8">
        <v>124</v>
      </c>
      <c r="M88" s="8">
        <v>24</v>
      </c>
      <c r="N88" s="8">
        <v>3</v>
      </c>
      <c r="O88" s="8">
        <v>36</v>
      </c>
      <c r="P88" s="8">
        <v>149</v>
      </c>
      <c r="Q88" s="8">
        <v>0.47099999999999997</v>
      </c>
      <c r="R88" s="8">
        <v>0.75800000000000001</v>
      </c>
    </row>
    <row r="89" spans="1:18" ht="15" thickBot="1" x14ac:dyDescent="0.35">
      <c r="A89" s="5" t="s">
        <v>270</v>
      </c>
      <c r="B89" s="43" t="str">
        <f>IF(COUNTIF('DRAFT LIST'!$D$3:$D$1000,A89)&gt;=1,"",ROW())</f>
        <v/>
      </c>
      <c r="C89" s="43" t="str">
        <f ca="1"/>
        <v>Jose Reyes (NYM - 3B,SS) </v>
      </c>
      <c r="D89" s="43"/>
      <c r="E89" s="6">
        <v>457</v>
      </c>
      <c r="F89" s="6">
        <v>52</v>
      </c>
      <c r="G89" s="6">
        <v>10</v>
      </c>
      <c r="H89" s="6">
        <v>50</v>
      </c>
      <c r="I89" s="6">
        <v>10</v>
      </c>
      <c r="J89" s="6">
        <v>0.27900000000000003</v>
      </c>
      <c r="K89" s="6">
        <v>0.318</v>
      </c>
      <c r="L89" s="6">
        <v>128</v>
      </c>
      <c r="M89" s="6">
        <v>26</v>
      </c>
      <c r="N89" s="6">
        <v>3</v>
      </c>
      <c r="O89" s="6">
        <v>26</v>
      </c>
      <c r="P89" s="6">
        <v>84</v>
      </c>
      <c r="Q89" s="6">
        <v>0.41799999999999998</v>
      </c>
      <c r="R89" s="6">
        <v>0.73599999999999999</v>
      </c>
    </row>
    <row r="90" spans="1:18" ht="15" thickBot="1" x14ac:dyDescent="0.35">
      <c r="A90" s="7" t="s">
        <v>271</v>
      </c>
      <c r="B90" s="43" t="str">
        <f>IF(COUNTIF('DRAFT LIST'!$D$3:$D$1000,A90)&gt;=1,"",ROW())</f>
        <v/>
      </c>
      <c r="C90" s="43" t="str">
        <f ca="1"/>
        <v>James McCann (DET - C) </v>
      </c>
      <c r="D90" s="43"/>
      <c r="E90" s="8">
        <v>511</v>
      </c>
      <c r="F90" s="8">
        <v>55</v>
      </c>
      <c r="G90" s="8">
        <v>21</v>
      </c>
      <c r="H90" s="8">
        <v>66</v>
      </c>
      <c r="I90" s="8">
        <v>0</v>
      </c>
      <c r="J90" s="8">
        <v>0.255</v>
      </c>
      <c r="K90" s="8">
        <v>0.28299999999999997</v>
      </c>
      <c r="L90" s="8">
        <v>130</v>
      </c>
      <c r="M90" s="8">
        <v>25</v>
      </c>
      <c r="N90" s="8">
        <v>2</v>
      </c>
      <c r="O90" s="8">
        <v>20</v>
      </c>
      <c r="P90" s="8">
        <v>100</v>
      </c>
      <c r="Q90" s="8">
        <v>0.433</v>
      </c>
      <c r="R90" s="8">
        <v>0.71499999999999997</v>
      </c>
    </row>
    <row r="91" spans="1:18" ht="15" thickBot="1" x14ac:dyDescent="0.35">
      <c r="A91" s="5" t="s">
        <v>272</v>
      </c>
      <c r="B91" s="43" t="str">
        <f>IF(COUNTIF('DRAFT LIST'!$D$3:$D$1000,A91)&gt;=1,"",ROW())</f>
        <v/>
      </c>
      <c r="C91" s="43" t="str">
        <f ca="1"/>
        <v>Mitch Haniger (SEA - LF,CF) </v>
      </c>
      <c r="D91" s="43"/>
      <c r="E91" s="6">
        <v>544</v>
      </c>
      <c r="F91" s="6">
        <v>70</v>
      </c>
      <c r="G91" s="6">
        <v>21</v>
      </c>
      <c r="H91" s="6">
        <v>77</v>
      </c>
      <c r="I91" s="6">
        <v>2</v>
      </c>
      <c r="J91" s="6">
        <v>0.27100000000000002</v>
      </c>
      <c r="K91" s="6">
        <v>0.32200000000000001</v>
      </c>
      <c r="L91" s="6">
        <v>147</v>
      </c>
      <c r="M91" s="6">
        <v>27</v>
      </c>
      <c r="N91" s="6">
        <v>4</v>
      </c>
      <c r="O91" s="6">
        <v>41</v>
      </c>
      <c r="P91" s="6">
        <v>124</v>
      </c>
      <c r="Q91" s="6">
        <v>0.45100000000000001</v>
      </c>
      <c r="R91" s="6">
        <v>0.77300000000000002</v>
      </c>
    </row>
    <row r="92" spans="1:18" ht="15" thickBot="1" x14ac:dyDescent="0.35">
      <c r="A92" s="7" t="s">
        <v>273</v>
      </c>
      <c r="B92" s="43">
        <f>IF(COUNTIF('DRAFT LIST'!$D$3:$D$1000,A92)&gt;=1,"",ROW())</f>
        <v>92</v>
      </c>
      <c r="C92" s="43" t="str">
        <f ca="1"/>
        <v>Steve Pearce (TOR - 1B,2B,LF,RF) </v>
      </c>
      <c r="D92" s="43"/>
      <c r="E92" s="8">
        <v>467</v>
      </c>
      <c r="F92" s="8">
        <v>66</v>
      </c>
      <c r="G92" s="8">
        <v>17</v>
      </c>
      <c r="H92" s="8">
        <v>71</v>
      </c>
      <c r="I92" s="8">
        <v>4</v>
      </c>
      <c r="J92" s="8">
        <v>0.27500000000000002</v>
      </c>
      <c r="K92" s="8">
        <v>0.33400000000000002</v>
      </c>
      <c r="L92" s="8">
        <v>128</v>
      </c>
      <c r="M92" s="8">
        <v>23</v>
      </c>
      <c r="N92" s="8">
        <v>3</v>
      </c>
      <c r="O92" s="8">
        <v>42</v>
      </c>
      <c r="P92" s="8">
        <v>106</v>
      </c>
      <c r="Q92" s="8">
        <v>0.44800000000000001</v>
      </c>
      <c r="R92" s="8">
        <v>0.78200000000000003</v>
      </c>
    </row>
    <row r="93" spans="1:18" ht="15" thickBot="1" x14ac:dyDescent="0.35">
      <c r="A93" s="5" t="s">
        <v>274</v>
      </c>
      <c r="B93" s="43" t="str">
        <f>IF(COUNTIF('DRAFT LIST'!$D$3:$D$1000,A93)&gt;=1,"",ROW())</f>
        <v/>
      </c>
      <c r="C93" s="43" t="str">
        <f ca="1"/>
        <v>Alcides Escobar (KC - SS) </v>
      </c>
      <c r="D93" s="43"/>
      <c r="E93" s="6">
        <v>482</v>
      </c>
      <c r="F93" s="6">
        <v>65</v>
      </c>
      <c r="G93" s="6">
        <v>21</v>
      </c>
      <c r="H93" s="6">
        <v>71</v>
      </c>
      <c r="I93" s="6">
        <v>1</v>
      </c>
      <c r="J93" s="6">
        <v>0.26200000000000001</v>
      </c>
      <c r="K93" s="6">
        <v>0.32200000000000001</v>
      </c>
      <c r="L93" s="6">
        <v>126</v>
      </c>
      <c r="M93" s="6">
        <v>22</v>
      </c>
      <c r="N93" s="6">
        <v>1</v>
      </c>
      <c r="O93" s="6">
        <v>43</v>
      </c>
      <c r="P93" s="6">
        <v>105</v>
      </c>
      <c r="Q93" s="6">
        <v>0.44400000000000001</v>
      </c>
      <c r="R93" s="6">
        <v>0.76600000000000001</v>
      </c>
    </row>
    <row r="94" spans="1:18" ht="15" thickBot="1" x14ac:dyDescent="0.35">
      <c r="A94" s="7" t="s">
        <v>275</v>
      </c>
      <c r="B94" s="43">
        <f>IF(COUNTIF('DRAFT LIST'!$D$3:$D$1000,A94)&gt;=1,"",ROW())</f>
        <v>94</v>
      </c>
      <c r="C94" s="43" t="str">
        <f ca="1"/>
        <v>Joe Mauer (MIN - 1B,DH) </v>
      </c>
      <c r="D94" s="43"/>
      <c r="E94" s="8">
        <v>378</v>
      </c>
      <c r="F94" s="8">
        <v>50</v>
      </c>
      <c r="G94" s="8">
        <v>21</v>
      </c>
      <c r="H94" s="8">
        <v>61</v>
      </c>
      <c r="I94" s="8">
        <v>1</v>
      </c>
      <c r="J94" s="8">
        <v>0.23200000000000001</v>
      </c>
      <c r="K94" s="8">
        <v>0.34</v>
      </c>
      <c r="L94" s="8">
        <v>88</v>
      </c>
      <c r="M94" s="8">
        <v>15</v>
      </c>
      <c r="N94" s="8">
        <v>1</v>
      </c>
      <c r="O94" s="8">
        <v>62</v>
      </c>
      <c r="P94" s="8">
        <v>109</v>
      </c>
      <c r="Q94" s="8">
        <v>0.44</v>
      </c>
      <c r="R94" s="8">
        <v>0.78</v>
      </c>
    </row>
    <row r="95" spans="1:18" ht="15" thickBot="1" x14ac:dyDescent="0.35">
      <c r="A95" s="5" t="s">
        <v>276</v>
      </c>
      <c r="B95" s="43">
        <f>IF(COUNTIF('DRAFT LIST'!$D$3:$D$1000,A95)&gt;=1,"",ROW())</f>
        <v>95</v>
      </c>
      <c r="C95" s="43" t="str">
        <f ca="1"/>
        <v>Wilson Ramos (TB - C) DTD </v>
      </c>
      <c r="D95" s="43"/>
      <c r="E95" s="6">
        <v>512</v>
      </c>
      <c r="F95" s="6">
        <v>72</v>
      </c>
      <c r="G95" s="6">
        <v>18</v>
      </c>
      <c r="H95" s="6">
        <v>73</v>
      </c>
      <c r="I95" s="6">
        <v>4</v>
      </c>
      <c r="J95" s="6">
        <v>0.26700000000000002</v>
      </c>
      <c r="K95" s="6">
        <v>0.36199999999999999</v>
      </c>
      <c r="L95" s="6">
        <v>136</v>
      </c>
      <c r="M95" s="6">
        <v>32</v>
      </c>
      <c r="N95" s="6">
        <v>5</v>
      </c>
      <c r="O95" s="6">
        <v>77</v>
      </c>
      <c r="P95" s="6">
        <v>145</v>
      </c>
      <c r="Q95" s="6">
        <v>0.46</v>
      </c>
      <c r="R95" s="6">
        <v>0.82199999999999995</v>
      </c>
    </row>
    <row r="96" spans="1:18" ht="15" thickBot="1" x14ac:dyDescent="0.35">
      <c r="A96" s="7" t="s">
        <v>277</v>
      </c>
      <c r="B96" s="43">
        <f>IF(COUNTIF('DRAFT LIST'!$D$3:$D$1000,A96)&gt;=1,"",ROW())</f>
        <v>96</v>
      </c>
      <c r="C96" s="43" t="str">
        <f ca="1"/>
        <v>Zack Cozart (CIN - SS) </v>
      </c>
      <c r="D96" s="43"/>
      <c r="E96" s="8">
        <v>491</v>
      </c>
      <c r="F96" s="8">
        <v>61</v>
      </c>
      <c r="G96" s="8">
        <v>20</v>
      </c>
      <c r="H96" s="8">
        <v>79</v>
      </c>
      <c r="I96" s="8">
        <v>1</v>
      </c>
      <c r="J96" s="8">
        <v>0.27900000000000003</v>
      </c>
      <c r="K96" s="8">
        <v>0.33700000000000002</v>
      </c>
      <c r="L96" s="8">
        <v>137</v>
      </c>
      <c r="M96" s="8">
        <v>22</v>
      </c>
      <c r="N96" s="8">
        <v>1</v>
      </c>
      <c r="O96" s="8">
        <v>43</v>
      </c>
      <c r="P96" s="8">
        <v>69</v>
      </c>
      <c r="Q96" s="8">
        <v>0.44600000000000001</v>
      </c>
      <c r="R96" s="8">
        <v>0.78300000000000003</v>
      </c>
    </row>
    <row r="97" spans="1:18" ht="15" thickBot="1" x14ac:dyDescent="0.35">
      <c r="A97" s="5" t="s">
        <v>278</v>
      </c>
      <c r="B97" s="43" t="str">
        <f>IF(COUNTIF('DRAFT LIST'!$D$3:$D$1000,A97)&gt;=1,"",ROW())</f>
        <v/>
      </c>
      <c r="C97" s="43" t="str">
        <f ca="1"/>
        <v>Yan Gomes (CLE - C) </v>
      </c>
      <c r="D97" s="43"/>
      <c r="E97" s="6">
        <v>369</v>
      </c>
      <c r="F97" s="6">
        <v>46</v>
      </c>
      <c r="G97" s="6">
        <v>22</v>
      </c>
      <c r="H97" s="6">
        <v>58</v>
      </c>
      <c r="I97" s="6">
        <v>1</v>
      </c>
      <c r="J97" s="6">
        <v>0.25</v>
      </c>
      <c r="K97" s="6">
        <v>0.3</v>
      </c>
      <c r="L97" s="6">
        <v>92</v>
      </c>
      <c r="M97" s="6">
        <v>15</v>
      </c>
      <c r="N97" s="6">
        <v>2</v>
      </c>
      <c r="O97" s="6">
        <v>26</v>
      </c>
      <c r="P97" s="6">
        <v>90</v>
      </c>
      <c r="Q97" s="6">
        <v>0.48</v>
      </c>
      <c r="R97" s="6">
        <v>0.78</v>
      </c>
    </row>
    <row r="98" spans="1:18" ht="15" thickBot="1" x14ac:dyDescent="0.35">
      <c r="A98" s="7" t="s">
        <v>279</v>
      </c>
      <c r="B98" s="43" t="str">
        <f>IF(COUNTIF('DRAFT LIST'!$D$3:$D$1000,A98)&gt;=1,"",ROW())</f>
        <v/>
      </c>
      <c r="C98" s="43" t="str">
        <f ca="1"/>
        <v>Raul Adalberto Mondesi (KC - 2B) </v>
      </c>
      <c r="D98" s="43"/>
      <c r="E98" s="8">
        <v>505</v>
      </c>
      <c r="F98" s="8">
        <v>82</v>
      </c>
      <c r="G98" s="8">
        <v>13</v>
      </c>
      <c r="H98" s="8">
        <v>46</v>
      </c>
      <c r="I98" s="8">
        <v>13</v>
      </c>
      <c r="J98" s="8">
        <v>0.25900000000000001</v>
      </c>
      <c r="K98" s="8">
        <v>0.35499999999999998</v>
      </c>
      <c r="L98" s="8">
        <v>131</v>
      </c>
      <c r="M98" s="8">
        <v>25</v>
      </c>
      <c r="N98" s="8">
        <v>5</v>
      </c>
      <c r="O98" s="8">
        <v>75</v>
      </c>
      <c r="P98" s="8">
        <v>126</v>
      </c>
      <c r="Q98" s="8">
        <v>0.40799999999999997</v>
      </c>
      <c r="R98" s="8">
        <v>0.76400000000000001</v>
      </c>
    </row>
    <row r="99" spans="1:18" ht="17.399999999999999" thickBot="1" x14ac:dyDescent="0.35">
      <c r="A99" s="5" t="s">
        <v>280</v>
      </c>
      <c r="B99" s="43" t="str">
        <f>IF(COUNTIF('DRAFT LIST'!$D$3:$D$1000,A99)&gt;=1,"",ROW())</f>
        <v/>
      </c>
      <c r="C99" s="43" t="str">
        <f ca="1"/>
        <v>Trevor Plouffe (OAK - 1B,3B) </v>
      </c>
      <c r="D99" s="43"/>
      <c r="E99" s="6">
        <v>521</v>
      </c>
      <c r="F99" s="6">
        <v>69</v>
      </c>
      <c r="G99" s="6">
        <v>25</v>
      </c>
      <c r="H99" s="6">
        <v>89</v>
      </c>
      <c r="I99" s="6">
        <v>0</v>
      </c>
      <c r="J99" s="6">
        <v>0.26400000000000001</v>
      </c>
      <c r="K99" s="6">
        <v>0.32600000000000001</v>
      </c>
      <c r="L99" s="6">
        <v>137</v>
      </c>
      <c r="M99" s="6">
        <v>27</v>
      </c>
      <c r="N99" s="6">
        <v>1</v>
      </c>
      <c r="O99" s="6">
        <v>48</v>
      </c>
      <c r="P99" s="6">
        <v>112</v>
      </c>
      <c r="Q99" s="6">
        <v>0.46500000000000002</v>
      </c>
      <c r="R99" s="6">
        <v>0.79100000000000004</v>
      </c>
    </row>
    <row r="100" spans="1:18" ht="15" thickBot="1" x14ac:dyDescent="0.35">
      <c r="A100" s="7" t="s">
        <v>281</v>
      </c>
      <c r="B100" s="43" t="str">
        <f>IF(COUNTIF('DRAFT LIST'!$D$3:$D$1000,A100)&gt;=1,"",ROW())</f>
        <v/>
      </c>
      <c r="C100" s="43" t="str">
        <f ca="1"/>
        <v>Matt Duffy (TB - 3B,SS) DTD </v>
      </c>
      <c r="D100" s="43"/>
      <c r="E100" s="8">
        <v>485</v>
      </c>
      <c r="F100" s="8">
        <v>78</v>
      </c>
      <c r="G100" s="8">
        <v>14</v>
      </c>
      <c r="H100" s="8">
        <v>63</v>
      </c>
      <c r="I100" s="8">
        <v>5</v>
      </c>
      <c r="J100" s="8">
        <v>0.27100000000000002</v>
      </c>
      <c r="K100" s="8">
        <v>0.36399999999999999</v>
      </c>
      <c r="L100" s="8">
        <v>131</v>
      </c>
      <c r="M100" s="8">
        <v>30</v>
      </c>
      <c r="N100" s="8">
        <v>3</v>
      </c>
      <c r="O100" s="8">
        <v>71</v>
      </c>
      <c r="P100" s="8">
        <v>73</v>
      </c>
      <c r="Q100" s="8">
        <v>0.433</v>
      </c>
      <c r="R100" s="8">
        <v>0.79700000000000004</v>
      </c>
    </row>
    <row r="101" spans="1:18" ht="15" thickBot="1" x14ac:dyDescent="0.35">
      <c r="A101" s="5" t="s">
        <v>282</v>
      </c>
      <c r="B101" s="43" t="str">
        <f>IF(COUNTIF('DRAFT LIST'!$D$3:$D$1000,A101)&gt;=1,"",ROW())</f>
        <v/>
      </c>
      <c r="C101" s="43" t="str">
        <f ca="1"/>
        <v>Derek Norris (WSH - C) </v>
      </c>
      <c r="D101" s="43"/>
      <c r="E101" s="6">
        <v>489</v>
      </c>
      <c r="F101" s="6">
        <v>59</v>
      </c>
      <c r="G101" s="6">
        <v>11</v>
      </c>
      <c r="H101" s="6">
        <v>56</v>
      </c>
      <c r="I101" s="6">
        <v>29</v>
      </c>
      <c r="J101" s="6">
        <v>0.27800000000000002</v>
      </c>
      <c r="K101" s="6">
        <v>0.316</v>
      </c>
      <c r="L101" s="6">
        <v>136</v>
      </c>
      <c r="M101" s="6">
        <v>23</v>
      </c>
      <c r="N101" s="6">
        <v>4</v>
      </c>
      <c r="O101" s="6">
        <v>27</v>
      </c>
      <c r="P101" s="6">
        <v>78</v>
      </c>
      <c r="Q101" s="6">
        <v>0.41199999999999998</v>
      </c>
      <c r="R101" s="6">
        <v>0.72699999999999998</v>
      </c>
    </row>
    <row r="102" spans="1:18" ht="15" thickBot="1" x14ac:dyDescent="0.35">
      <c r="A102" s="7" t="s">
        <v>283</v>
      </c>
      <c r="B102" s="43" t="str">
        <f>IF(COUNTIF('DRAFT LIST'!$D$3:$D$1000,A102)&gt;=1,"",ROW())</f>
        <v/>
      </c>
      <c r="C102" s="43" t="str">
        <f ca="1"/>
        <v>Alex Gordon (KC - LF) </v>
      </c>
      <c r="D102" s="43"/>
      <c r="E102" s="8">
        <v>454</v>
      </c>
      <c r="F102" s="8">
        <v>68</v>
      </c>
      <c r="G102" s="8">
        <v>26</v>
      </c>
      <c r="H102" s="8">
        <v>67</v>
      </c>
      <c r="I102" s="8">
        <v>8</v>
      </c>
      <c r="J102" s="8">
        <v>0.23400000000000001</v>
      </c>
      <c r="K102" s="8">
        <v>0.34399999999999997</v>
      </c>
      <c r="L102" s="8">
        <v>106</v>
      </c>
      <c r="M102" s="8">
        <v>20</v>
      </c>
      <c r="N102" s="8">
        <v>1</v>
      </c>
      <c r="O102" s="8">
        <v>76</v>
      </c>
      <c r="P102" s="8">
        <v>147</v>
      </c>
      <c r="Q102" s="8">
        <v>0.45300000000000001</v>
      </c>
      <c r="R102" s="8">
        <v>0.79700000000000004</v>
      </c>
    </row>
    <row r="103" spans="1:18" ht="15" thickBot="1" x14ac:dyDescent="0.35">
      <c r="A103" s="5" t="s">
        <v>284</v>
      </c>
      <c r="B103" s="43" t="str">
        <f>IF(COUNTIF('DRAFT LIST'!$D$3:$D$1000,A103)&gt;=1,"",ROW())</f>
        <v/>
      </c>
      <c r="C103" s="43" t="str">
        <f ca="1"/>
        <v>Mike Zunino (SEA - C) </v>
      </c>
      <c r="D103" s="43"/>
      <c r="E103" s="6">
        <v>428</v>
      </c>
      <c r="F103" s="6">
        <v>58</v>
      </c>
      <c r="G103" s="6">
        <v>18</v>
      </c>
      <c r="H103" s="6">
        <v>66</v>
      </c>
      <c r="I103" s="6">
        <v>3</v>
      </c>
      <c r="J103" s="6">
        <v>0.23400000000000001</v>
      </c>
      <c r="K103" s="6">
        <v>0.31900000000000001</v>
      </c>
      <c r="L103" s="6">
        <v>100</v>
      </c>
      <c r="M103" s="6">
        <v>18</v>
      </c>
      <c r="N103" s="6">
        <v>1</v>
      </c>
      <c r="O103" s="6">
        <v>53</v>
      </c>
      <c r="P103" s="6">
        <v>122</v>
      </c>
      <c r="Q103" s="6">
        <v>0.40699999999999997</v>
      </c>
      <c r="R103" s="6">
        <v>0.72599999999999998</v>
      </c>
    </row>
    <row r="104" spans="1:18" ht="15" thickBot="1" x14ac:dyDescent="0.35">
      <c r="A104" s="7" t="s">
        <v>285</v>
      </c>
      <c r="B104" s="43">
        <f>IF(COUNTIF('DRAFT LIST'!$D$3:$D$1000,A104)&gt;=1,"",ROW())</f>
        <v>104</v>
      </c>
      <c r="C104" s="43" t="str">
        <f ca="1"/>
        <v>Angel Pagan (LF) FA </v>
      </c>
      <c r="D104" s="43"/>
      <c r="E104" s="8">
        <v>546</v>
      </c>
      <c r="F104" s="8">
        <v>68</v>
      </c>
      <c r="G104" s="8">
        <v>7</v>
      </c>
      <c r="H104" s="8">
        <v>58</v>
      </c>
      <c r="I104" s="8">
        <v>23</v>
      </c>
      <c r="J104" s="8">
        <v>0.27700000000000002</v>
      </c>
      <c r="K104" s="8">
        <v>0.33200000000000002</v>
      </c>
      <c r="L104" s="8">
        <v>151</v>
      </c>
      <c r="M104" s="8">
        <v>31</v>
      </c>
      <c r="N104" s="8">
        <v>4</v>
      </c>
      <c r="O104" s="8">
        <v>45</v>
      </c>
      <c r="P104" s="8">
        <v>77</v>
      </c>
      <c r="Q104" s="8">
        <v>0.38700000000000001</v>
      </c>
      <c r="R104" s="8">
        <v>0.71899999999999997</v>
      </c>
    </row>
    <row r="105" spans="1:18" ht="15" thickBot="1" x14ac:dyDescent="0.35">
      <c r="A105" s="5" t="s">
        <v>286</v>
      </c>
      <c r="B105" s="43" t="str">
        <f>IF(COUNTIF('DRAFT LIST'!$D$3:$D$1000,A105)&gt;=1,"",ROW())</f>
        <v/>
      </c>
      <c r="C105" s="43" t="str">
        <f ca="1"/>
        <v>Yunel Escobar (LAA - 3B) </v>
      </c>
      <c r="D105" s="43"/>
      <c r="E105" s="6">
        <v>468</v>
      </c>
      <c r="F105" s="6">
        <v>57</v>
      </c>
      <c r="G105" s="6">
        <v>21</v>
      </c>
      <c r="H105" s="6">
        <v>66</v>
      </c>
      <c r="I105" s="6">
        <v>3</v>
      </c>
      <c r="J105" s="6">
        <v>0.26700000000000002</v>
      </c>
      <c r="K105" s="6">
        <v>0.30499999999999999</v>
      </c>
      <c r="L105" s="6">
        <v>125</v>
      </c>
      <c r="M105" s="6">
        <v>25</v>
      </c>
      <c r="N105" s="6">
        <v>2</v>
      </c>
      <c r="O105" s="6">
        <v>26</v>
      </c>
      <c r="P105" s="6">
        <v>120</v>
      </c>
      <c r="Q105" s="6">
        <v>0.46400000000000002</v>
      </c>
      <c r="R105" s="6">
        <v>0.77</v>
      </c>
    </row>
    <row r="106" spans="1:18" ht="15" thickBot="1" x14ac:dyDescent="0.35">
      <c r="A106" s="7" t="s">
        <v>287</v>
      </c>
      <c r="B106" s="43">
        <f>IF(COUNTIF('DRAFT LIST'!$D$3:$D$1000,A106)&gt;=1,"",ROW())</f>
        <v>106</v>
      </c>
      <c r="C106" s="43" t="str">
        <f ca="1"/>
        <v>Steven Souza (TB - RF) </v>
      </c>
      <c r="D106" s="43"/>
      <c r="E106" s="8">
        <v>550</v>
      </c>
      <c r="F106" s="8">
        <v>68</v>
      </c>
      <c r="G106" s="8">
        <v>23</v>
      </c>
      <c r="H106" s="8">
        <v>72</v>
      </c>
      <c r="I106" s="8">
        <v>2</v>
      </c>
      <c r="J106" s="8">
        <v>0.26100000000000001</v>
      </c>
      <c r="K106" s="8">
        <v>0.28599999999999998</v>
      </c>
      <c r="L106" s="8">
        <v>144</v>
      </c>
      <c r="M106" s="8">
        <v>29</v>
      </c>
      <c r="N106" s="8">
        <v>1</v>
      </c>
      <c r="O106" s="8">
        <v>19</v>
      </c>
      <c r="P106" s="8">
        <v>125</v>
      </c>
      <c r="Q106" s="8">
        <v>0.44800000000000001</v>
      </c>
      <c r="R106" s="8">
        <v>0.73399999999999999</v>
      </c>
    </row>
    <row r="107" spans="1:18" ht="15" thickBot="1" x14ac:dyDescent="0.35">
      <c r="A107" s="5" t="s">
        <v>288</v>
      </c>
      <c r="B107" s="43">
        <f>IF(COUNTIF('DRAFT LIST'!$D$3:$D$1000,A107)&gt;=1,"",ROW())</f>
        <v>107</v>
      </c>
      <c r="C107" s="43" t="str">
        <f ca="1"/>
        <v>Travis d'Arnaud (NYM - C) </v>
      </c>
      <c r="D107" s="43"/>
      <c r="E107" s="6">
        <v>482</v>
      </c>
      <c r="F107" s="6">
        <v>60</v>
      </c>
      <c r="G107" s="6">
        <v>17</v>
      </c>
      <c r="H107" s="6">
        <v>64</v>
      </c>
      <c r="I107" s="6">
        <v>1</v>
      </c>
      <c r="J107" s="6">
        <v>0.27100000000000002</v>
      </c>
      <c r="K107" s="6">
        <v>0.307</v>
      </c>
      <c r="L107" s="6">
        <v>131</v>
      </c>
      <c r="M107" s="6">
        <v>28</v>
      </c>
      <c r="N107" s="6">
        <v>1</v>
      </c>
      <c r="O107" s="6">
        <v>25</v>
      </c>
      <c r="P107" s="6">
        <v>104</v>
      </c>
      <c r="Q107" s="6">
        <v>0.443</v>
      </c>
      <c r="R107" s="6">
        <v>0.75</v>
      </c>
    </row>
    <row r="108" spans="1:18" ht="15" thickBot="1" x14ac:dyDescent="0.35">
      <c r="A108" s="7" t="s">
        <v>290</v>
      </c>
      <c r="B108" s="43">
        <f>IF(COUNTIF('DRAFT LIST'!$D$3:$D$1000,A108)&gt;=1,"",ROW())</f>
        <v>108</v>
      </c>
      <c r="C108" s="43" t="str">
        <f ca="1"/>
        <v>Jorge Polanco (MIN - 2B,3B,SS) </v>
      </c>
      <c r="D108" s="43"/>
      <c r="E108" s="8">
        <v>516</v>
      </c>
      <c r="F108" s="8">
        <v>66</v>
      </c>
      <c r="G108" s="8">
        <v>21</v>
      </c>
      <c r="H108" s="8">
        <v>70</v>
      </c>
      <c r="I108" s="8">
        <v>8</v>
      </c>
      <c r="J108" s="8">
        <v>0.249</v>
      </c>
      <c r="K108" s="8">
        <v>0.312</v>
      </c>
      <c r="L108" s="8">
        <v>128</v>
      </c>
      <c r="M108" s="8">
        <v>25</v>
      </c>
      <c r="N108" s="8">
        <v>5</v>
      </c>
      <c r="O108" s="8">
        <v>47</v>
      </c>
      <c r="P108" s="8">
        <v>130</v>
      </c>
      <c r="Q108" s="8">
        <v>0.442</v>
      </c>
      <c r="R108" s="8">
        <v>0.754</v>
      </c>
    </row>
    <row r="109" spans="1:18" ht="15" thickBot="1" x14ac:dyDescent="0.35">
      <c r="A109" s="5" t="s">
        <v>289</v>
      </c>
      <c r="B109" s="43" t="str">
        <f>IF(COUNTIF('DRAFT LIST'!$D$3:$D$1000,A109)&gt;=1,"",ROW())</f>
        <v/>
      </c>
      <c r="C109" s="43" t="str">
        <f ca="1"/>
        <v>Raimel Tapia (COL - CF) </v>
      </c>
      <c r="D109" s="43"/>
      <c r="E109" s="6">
        <v>529</v>
      </c>
      <c r="F109" s="6">
        <v>67</v>
      </c>
      <c r="G109" s="6">
        <v>20</v>
      </c>
      <c r="H109" s="6">
        <v>73</v>
      </c>
      <c r="I109" s="6">
        <v>1</v>
      </c>
      <c r="J109" s="6">
        <v>0.27</v>
      </c>
      <c r="K109" s="6">
        <v>0.32400000000000001</v>
      </c>
      <c r="L109" s="6">
        <v>143</v>
      </c>
      <c r="M109" s="6">
        <v>21</v>
      </c>
      <c r="N109" s="6">
        <v>3</v>
      </c>
      <c r="O109" s="6">
        <v>42</v>
      </c>
      <c r="P109" s="6">
        <v>115</v>
      </c>
      <c r="Q109" s="6">
        <v>0.432</v>
      </c>
      <c r="R109" s="6">
        <v>0.75600000000000001</v>
      </c>
    </row>
    <row r="110" spans="1:18" ht="15" thickBot="1" x14ac:dyDescent="0.35">
      <c r="A110" s="7" t="s">
        <v>291</v>
      </c>
      <c r="B110" s="43" t="str">
        <f>IF(COUNTIF('DRAFT LIST'!$D$3:$D$1000,A110)&gt;=1,"",ROW())</f>
        <v/>
      </c>
      <c r="C110" s="43" t="str">
        <f ca="1"/>
        <v>Francisco Cervelli (PIT - C) </v>
      </c>
      <c r="D110" s="43"/>
      <c r="E110" s="8">
        <v>488</v>
      </c>
      <c r="F110" s="8">
        <v>72</v>
      </c>
      <c r="G110" s="8">
        <v>16</v>
      </c>
      <c r="H110" s="8">
        <v>55</v>
      </c>
      <c r="I110" s="8">
        <v>17</v>
      </c>
      <c r="J110" s="8">
        <v>0.24399999999999999</v>
      </c>
      <c r="K110" s="8">
        <v>0.29399999999999998</v>
      </c>
      <c r="L110" s="8">
        <v>119</v>
      </c>
      <c r="M110" s="8">
        <v>23</v>
      </c>
      <c r="N110" s="8">
        <v>7</v>
      </c>
      <c r="O110" s="8">
        <v>34</v>
      </c>
      <c r="P110" s="8">
        <v>158</v>
      </c>
      <c r="Q110" s="8">
        <v>0.42699999999999999</v>
      </c>
      <c r="R110" s="8">
        <v>0.72</v>
      </c>
    </row>
    <row r="111" spans="1:18" ht="15" thickBot="1" x14ac:dyDescent="0.35">
      <c r="A111" s="5" t="s">
        <v>292</v>
      </c>
      <c r="B111" s="43" t="str">
        <f>IF(COUNTIF('DRAFT LIST'!$D$3:$D$1000,A111)&gt;=1,"",ROW())</f>
        <v/>
      </c>
      <c r="C111" s="43" t="str">
        <f ca="1"/>
        <v>Mallex Smith (TB - LF,CF) </v>
      </c>
      <c r="D111" s="43"/>
      <c r="E111" s="6">
        <v>457</v>
      </c>
      <c r="F111" s="6">
        <v>56</v>
      </c>
      <c r="G111" s="6">
        <v>18</v>
      </c>
      <c r="H111" s="6">
        <v>64</v>
      </c>
      <c r="I111" s="6">
        <v>13</v>
      </c>
      <c r="J111" s="6">
        <v>0.26300000000000001</v>
      </c>
      <c r="K111" s="6">
        <v>0.29799999999999999</v>
      </c>
      <c r="L111" s="6">
        <v>120</v>
      </c>
      <c r="M111" s="6">
        <v>21</v>
      </c>
      <c r="N111" s="6">
        <v>1</v>
      </c>
      <c r="O111" s="6">
        <v>23</v>
      </c>
      <c r="P111" s="6">
        <v>129</v>
      </c>
      <c r="Q111" s="6">
        <v>0.435</v>
      </c>
      <c r="R111" s="6">
        <v>0.73299999999999998</v>
      </c>
    </row>
    <row r="112" spans="1:18" ht="15" thickBot="1" x14ac:dyDescent="0.35">
      <c r="A112" s="7" t="s">
        <v>293</v>
      </c>
      <c r="B112" s="43">
        <f>IF(COUNTIF('DRAFT LIST'!$D$3:$D$1000,A112)&gt;=1,"",ROW())</f>
        <v>112</v>
      </c>
      <c r="C112" s="43" t="str">
        <f ca="1"/>
        <v>Ryan Zimmerman (WSH - 1B) </v>
      </c>
      <c r="D112" s="43"/>
      <c r="E112" s="8">
        <v>507</v>
      </c>
      <c r="F112" s="8">
        <v>72</v>
      </c>
      <c r="G112" s="8">
        <v>18</v>
      </c>
      <c r="H112" s="8">
        <v>62</v>
      </c>
      <c r="I112" s="8">
        <v>21</v>
      </c>
      <c r="J112" s="8">
        <v>0.255</v>
      </c>
      <c r="K112" s="8">
        <v>0.307</v>
      </c>
      <c r="L112" s="8">
        <v>129</v>
      </c>
      <c r="M112" s="8">
        <v>29</v>
      </c>
      <c r="N112" s="8">
        <v>2</v>
      </c>
      <c r="O112" s="8">
        <v>38</v>
      </c>
      <c r="P112" s="8">
        <v>137</v>
      </c>
      <c r="Q112" s="8">
        <v>0.42299999999999999</v>
      </c>
      <c r="R112" s="8">
        <v>0.73</v>
      </c>
    </row>
    <row r="113" spans="1:18" ht="15" thickBot="1" x14ac:dyDescent="0.35">
      <c r="A113" s="5" t="s">
        <v>294</v>
      </c>
      <c r="B113" s="43">
        <f>IF(COUNTIF('DRAFT LIST'!$D$3:$D$1000,A113)&gt;=1,"",ROW())</f>
        <v>113</v>
      </c>
      <c r="C113" s="43" t="str">
        <f ca="1"/>
        <v>Travis Shaw (MIL - 1B,3B) </v>
      </c>
      <c r="D113" s="43"/>
      <c r="E113" s="6">
        <v>409</v>
      </c>
      <c r="F113" s="6">
        <v>53</v>
      </c>
      <c r="G113" s="6">
        <v>19</v>
      </c>
      <c r="H113" s="6">
        <v>61</v>
      </c>
      <c r="I113" s="6">
        <v>1</v>
      </c>
      <c r="J113" s="6">
        <v>0.23599999999999999</v>
      </c>
      <c r="K113" s="6">
        <v>0.30599999999999999</v>
      </c>
      <c r="L113" s="6">
        <v>96</v>
      </c>
      <c r="M113" s="6">
        <v>13</v>
      </c>
      <c r="N113" s="6">
        <v>1</v>
      </c>
      <c r="O113" s="6">
        <v>42</v>
      </c>
      <c r="P113" s="6">
        <v>86</v>
      </c>
      <c r="Q113" s="6">
        <v>0.41099999999999998</v>
      </c>
      <c r="R113" s="6">
        <v>0.71799999999999997</v>
      </c>
    </row>
    <row r="114" spans="1:18" ht="15" thickBot="1" x14ac:dyDescent="0.35">
      <c r="A114" s="7" t="s">
        <v>295</v>
      </c>
      <c r="B114" s="43">
        <f>IF(COUNTIF('DRAFT LIST'!$D$3:$D$1000,A114)&gt;=1,"",ROW())</f>
        <v>114</v>
      </c>
      <c r="C114" s="43" t="str">
        <f ca="1"/>
        <v>Brett Eibner (LAD - LF,CF,RF) </v>
      </c>
      <c r="D114" s="43"/>
      <c r="E114" s="8">
        <v>505</v>
      </c>
      <c r="F114" s="8">
        <v>66</v>
      </c>
      <c r="G114" s="8">
        <v>24</v>
      </c>
      <c r="H114" s="8">
        <v>80</v>
      </c>
      <c r="I114" s="8">
        <v>6</v>
      </c>
      <c r="J114" s="8">
        <v>0.23699999999999999</v>
      </c>
      <c r="K114" s="8">
        <v>0.3</v>
      </c>
      <c r="L114" s="8">
        <v>120</v>
      </c>
      <c r="M114" s="8">
        <v>26</v>
      </c>
      <c r="N114" s="8">
        <v>4</v>
      </c>
      <c r="O114" s="8">
        <v>45</v>
      </c>
      <c r="P114" s="8">
        <v>126</v>
      </c>
      <c r="Q114" s="8">
        <v>0.44900000000000001</v>
      </c>
      <c r="R114" s="8">
        <v>0.75</v>
      </c>
    </row>
    <row r="115" spans="1:18" ht="17.399999999999999" thickBot="1" x14ac:dyDescent="0.35">
      <c r="A115" s="5" t="s">
        <v>296</v>
      </c>
      <c r="B115" s="43" t="str">
        <f>IF(COUNTIF('DRAFT LIST'!$D$3:$D$1000,A115)&gt;=1,"",ROW())</f>
        <v/>
      </c>
      <c r="C115" s="43" t="str">
        <f ca="1"/>
        <v>Devin Mesoraco (CIN - C) </v>
      </c>
      <c r="D115" s="43"/>
      <c r="E115" s="6">
        <v>478</v>
      </c>
      <c r="F115" s="6">
        <v>55</v>
      </c>
      <c r="G115" s="6">
        <v>5</v>
      </c>
      <c r="H115" s="6">
        <v>42</v>
      </c>
      <c r="I115" s="6">
        <v>30</v>
      </c>
      <c r="J115" s="6">
        <v>0.28199999999999997</v>
      </c>
      <c r="K115" s="6">
        <v>0.311</v>
      </c>
      <c r="L115" s="6">
        <v>135</v>
      </c>
      <c r="M115" s="6">
        <v>19</v>
      </c>
      <c r="N115" s="6">
        <v>6</v>
      </c>
      <c r="O115" s="6">
        <v>20</v>
      </c>
      <c r="P115" s="6">
        <v>68</v>
      </c>
      <c r="Q115" s="6">
        <v>0.379</v>
      </c>
      <c r="R115" s="6">
        <v>0.69</v>
      </c>
    </row>
    <row r="116" spans="1:18" ht="15" thickBot="1" x14ac:dyDescent="0.35">
      <c r="A116" s="7" t="s">
        <v>297</v>
      </c>
      <c r="B116" s="43">
        <f>IF(COUNTIF('DRAFT LIST'!$D$3:$D$1000,A116)&gt;=1,"",ROW())</f>
        <v>116</v>
      </c>
      <c r="C116" s="43" t="str">
        <f ca="1"/>
        <v>Luis Valbuena (LAA - 1B,3B) </v>
      </c>
      <c r="D116" s="43"/>
      <c r="E116" s="8">
        <v>484</v>
      </c>
      <c r="F116" s="8">
        <v>65</v>
      </c>
      <c r="G116" s="8">
        <v>24</v>
      </c>
      <c r="H116" s="8">
        <v>74</v>
      </c>
      <c r="I116" s="8">
        <v>5</v>
      </c>
      <c r="J116" s="8">
        <v>0.248</v>
      </c>
      <c r="K116" s="8">
        <v>0.29099999999999998</v>
      </c>
      <c r="L116" s="8">
        <v>120</v>
      </c>
      <c r="M116" s="8">
        <v>28</v>
      </c>
      <c r="N116" s="8">
        <v>4</v>
      </c>
      <c r="O116" s="8">
        <v>29</v>
      </c>
      <c r="P116" s="8">
        <v>140</v>
      </c>
      <c r="Q116" s="8">
        <v>0.47599999999999998</v>
      </c>
      <c r="R116" s="8">
        <v>0.76700000000000002</v>
      </c>
    </row>
    <row r="117" spans="1:18" ht="15" thickBot="1" x14ac:dyDescent="0.35">
      <c r="A117" s="5" t="s">
        <v>298</v>
      </c>
      <c r="B117" s="43" t="str">
        <f>IF(COUNTIF('DRAFT LIST'!$D$3:$D$1000,A117)&gt;=1,"",ROW())</f>
        <v/>
      </c>
      <c r="C117" s="43" t="str">
        <f ca="1"/>
        <v>Pablo Sandoval (BOS - 3B) </v>
      </c>
      <c r="D117" s="43"/>
      <c r="E117" s="6">
        <v>471</v>
      </c>
      <c r="F117" s="6">
        <v>58</v>
      </c>
      <c r="G117" s="6">
        <v>20</v>
      </c>
      <c r="H117" s="6">
        <v>69</v>
      </c>
      <c r="I117" s="6">
        <v>1</v>
      </c>
      <c r="J117" s="6">
        <v>0.26900000000000002</v>
      </c>
      <c r="K117" s="6">
        <v>0.318</v>
      </c>
      <c r="L117" s="6">
        <v>127</v>
      </c>
      <c r="M117" s="6">
        <v>26</v>
      </c>
      <c r="N117" s="6">
        <v>1</v>
      </c>
      <c r="O117" s="6">
        <v>34</v>
      </c>
      <c r="P117" s="6">
        <v>90</v>
      </c>
      <c r="Q117" s="6">
        <v>0.45300000000000001</v>
      </c>
      <c r="R117" s="6">
        <v>0.77100000000000002</v>
      </c>
    </row>
    <row r="118" spans="1:18" ht="15" thickBot="1" x14ac:dyDescent="0.35">
      <c r="A118" s="7" t="s">
        <v>299</v>
      </c>
      <c r="B118" s="43" t="str">
        <f>IF(COUNTIF('DRAFT LIST'!$D$3:$D$1000,A118)&gt;=1,"",ROW())</f>
        <v/>
      </c>
      <c r="C118" s="43" t="str">
        <f ca="1"/>
        <v>Howie Kendrick (PHI - 1B,2B,3B,LF) </v>
      </c>
      <c r="D118" s="43"/>
      <c r="E118" s="8">
        <v>405</v>
      </c>
      <c r="F118" s="8">
        <v>55</v>
      </c>
      <c r="G118" s="8">
        <v>11</v>
      </c>
      <c r="H118" s="8">
        <v>65</v>
      </c>
      <c r="I118" s="8">
        <v>11</v>
      </c>
      <c r="J118" s="8">
        <v>0.29299999999999998</v>
      </c>
      <c r="K118" s="8">
        <v>0.35599999999999998</v>
      </c>
      <c r="L118" s="8">
        <v>119</v>
      </c>
      <c r="M118" s="8">
        <v>27</v>
      </c>
      <c r="N118" s="8">
        <v>1</v>
      </c>
      <c r="O118" s="8">
        <v>39</v>
      </c>
      <c r="P118" s="8">
        <v>43</v>
      </c>
      <c r="Q118" s="8">
        <v>0.44400000000000001</v>
      </c>
      <c r="R118" s="8">
        <v>0.8</v>
      </c>
    </row>
    <row r="119" spans="1:18" ht="15" thickBot="1" x14ac:dyDescent="0.35">
      <c r="A119" s="5" t="s">
        <v>300</v>
      </c>
      <c r="B119" s="43">
        <f>IF(COUNTIF('DRAFT LIST'!$D$3:$D$1000,A119)&gt;=1,"",ROW())</f>
        <v>119</v>
      </c>
      <c r="C119" s="43" t="str">
        <f ca="1"/>
        <v>Kennys Vargas (MIN - 1B) </v>
      </c>
      <c r="D119" s="43"/>
      <c r="E119" s="6">
        <v>459</v>
      </c>
      <c r="F119" s="6">
        <v>64</v>
      </c>
      <c r="G119" s="6">
        <v>24</v>
      </c>
      <c r="H119" s="6">
        <v>70</v>
      </c>
      <c r="I119" s="6">
        <v>3</v>
      </c>
      <c r="J119" s="6">
        <v>0.23200000000000001</v>
      </c>
      <c r="K119" s="6">
        <v>0.32500000000000001</v>
      </c>
      <c r="L119" s="6">
        <v>106</v>
      </c>
      <c r="M119" s="6">
        <v>19</v>
      </c>
      <c r="N119" s="6">
        <v>1</v>
      </c>
      <c r="O119" s="6">
        <v>63</v>
      </c>
      <c r="P119" s="6">
        <v>152</v>
      </c>
      <c r="Q119" s="6">
        <v>0.437</v>
      </c>
      <c r="R119" s="6">
        <v>0.76200000000000001</v>
      </c>
    </row>
    <row r="120" spans="1:18" ht="15" thickBot="1" x14ac:dyDescent="0.35">
      <c r="A120" s="7" t="s">
        <v>301</v>
      </c>
      <c r="B120" s="43">
        <f>IF(COUNTIF('DRAFT LIST'!$D$3:$D$1000,A120)&gt;=1,"",ROW())</f>
        <v>120</v>
      </c>
      <c r="C120" s="43" t="str">
        <f ca="1"/>
        <v>Seth Smith (BAL - LF,RF) </v>
      </c>
      <c r="D120" s="43"/>
      <c r="E120" s="8">
        <v>505</v>
      </c>
      <c r="F120" s="8">
        <v>70</v>
      </c>
      <c r="G120" s="8">
        <v>14</v>
      </c>
      <c r="H120" s="8">
        <v>59</v>
      </c>
      <c r="I120" s="8">
        <v>7</v>
      </c>
      <c r="J120" s="8">
        <v>0.28199999999999997</v>
      </c>
      <c r="K120" s="8">
        <v>0.32100000000000001</v>
      </c>
      <c r="L120" s="8">
        <v>143</v>
      </c>
      <c r="M120" s="8">
        <v>32</v>
      </c>
      <c r="N120" s="8">
        <v>2</v>
      </c>
      <c r="O120" s="8">
        <v>29</v>
      </c>
      <c r="P120" s="8">
        <v>101</v>
      </c>
      <c r="Q120" s="8">
        <v>0.436</v>
      </c>
      <c r="R120" s="8">
        <v>0.75800000000000001</v>
      </c>
    </row>
    <row r="121" spans="1:18" ht="15" thickBot="1" x14ac:dyDescent="0.35">
      <c r="A121" s="5" t="s">
        <v>302</v>
      </c>
      <c r="B121" s="43" t="str">
        <f>IF(COUNTIF('DRAFT LIST'!$D$3:$D$1000,A121)&gt;=1,"",ROW())</f>
        <v/>
      </c>
      <c r="C121" s="43" t="str">
        <f ca="1"/>
        <v>Hyun-soo Kim (BAL - LF) </v>
      </c>
      <c r="D121" s="43"/>
      <c r="E121" s="6">
        <v>432</v>
      </c>
      <c r="F121" s="6">
        <v>56</v>
      </c>
      <c r="G121" s="6">
        <v>14</v>
      </c>
      <c r="H121" s="6">
        <v>48</v>
      </c>
      <c r="I121" s="6">
        <v>31</v>
      </c>
      <c r="J121" s="6">
        <v>0.22900000000000001</v>
      </c>
      <c r="K121" s="6">
        <v>0.31</v>
      </c>
      <c r="L121" s="6">
        <v>99</v>
      </c>
      <c r="M121" s="6">
        <v>18</v>
      </c>
      <c r="N121" s="6">
        <v>5</v>
      </c>
      <c r="O121" s="6">
        <v>51</v>
      </c>
      <c r="P121" s="6">
        <v>163</v>
      </c>
      <c r="Q121" s="6">
        <v>0.40100000000000002</v>
      </c>
      <c r="R121" s="6">
        <v>0.71</v>
      </c>
    </row>
    <row r="122" spans="1:18" ht="15" thickBot="1" x14ac:dyDescent="0.35">
      <c r="A122" s="7" t="s">
        <v>303</v>
      </c>
      <c r="B122" s="43">
        <f>IF(COUNTIF('DRAFT LIST'!$D$3:$D$1000,A122)&gt;=1,"",ROW())</f>
        <v>122</v>
      </c>
      <c r="C122" s="43" t="str">
        <f ca="1"/>
        <v>Melvin Upton Jr. (TOR - LF,CF) </v>
      </c>
      <c r="D122" s="43"/>
      <c r="E122" s="8">
        <v>558</v>
      </c>
      <c r="F122" s="8">
        <v>78</v>
      </c>
      <c r="G122" s="8">
        <v>6</v>
      </c>
      <c r="H122" s="8">
        <v>40</v>
      </c>
      <c r="I122" s="8">
        <v>20</v>
      </c>
      <c r="J122" s="8">
        <v>0.28499999999999998</v>
      </c>
      <c r="K122" s="8">
        <v>0.33200000000000002</v>
      </c>
      <c r="L122" s="8">
        <v>159</v>
      </c>
      <c r="M122" s="8">
        <v>26</v>
      </c>
      <c r="N122" s="8">
        <v>5</v>
      </c>
      <c r="O122" s="8">
        <v>40</v>
      </c>
      <c r="P122" s="8">
        <v>73</v>
      </c>
      <c r="Q122" s="8">
        <v>0.38300000000000001</v>
      </c>
      <c r="R122" s="8">
        <v>0.71499999999999997</v>
      </c>
    </row>
    <row r="123" spans="1:18" ht="15" thickBot="1" x14ac:dyDescent="0.35">
      <c r="A123" s="5" t="s">
        <v>304</v>
      </c>
      <c r="B123" s="43" t="str">
        <f>IF(COUNTIF('DRAFT LIST'!$D$3:$D$1000,A123)&gt;=1,"",ROW())</f>
        <v/>
      </c>
      <c r="C123" s="43" t="str">
        <f ca="1"/>
        <v>Jurickson Profar (TEX - 1B,2B,3B,SS,LF) </v>
      </c>
      <c r="D123" s="43"/>
      <c r="E123" s="6">
        <v>511</v>
      </c>
      <c r="F123" s="6">
        <v>70</v>
      </c>
      <c r="G123" s="6">
        <v>11</v>
      </c>
      <c r="H123" s="6">
        <v>56</v>
      </c>
      <c r="I123" s="6">
        <v>9</v>
      </c>
      <c r="J123" s="6">
        <v>0.25800000000000001</v>
      </c>
      <c r="K123" s="6">
        <v>0.318</v>
      </c>
      <c r="L123" s="6">
        <v>132</v>
      </c>
      <c r="M123" s="6">
        <v>26</v>
      </c>
      <c r="N123" s="6">
        <v>5</v>
      </c>
      <c r="O123" s="6">
        <v>45</v>
      </c>
      <c r="P123" s="6">
        <v>120</v>
      </c>
      <c r="Q123" s="6">
        <v>0.39100000000000001</v>
      </c>
      <c r="R123" s="6">
        <v>0.71</v>
      </c>
    </row>
    <row r="124" spans="1:18" ht="15" thickBot="1" x14ac:dyDescent="0.35">
      <c r="A124" s="7" t="s">
        <v>305</v>
      </c>
      <c r="B124" s="43">
        <f>IF(COUNTIF('DRAFT LIST'!$D$3:$D$1000,A124)&gt;=1,"",ROW())</f>
        <v>124</v>
      </c>
      <c r="C124" s="43" t="str">
        <f ca="1"/>
        <v>Chris Owings (ARI - SS,CF) </v>
      </c>
      <c r="D124" s="43"/>
      <c r="E124" s="8">
        <v>555</v>
      </c>
      <c r="F124" s="8">
        <v>69</v>
      </c>
      <c r="G124" s="8">
        <v>22</v>
      </c>
      <c r="H124" s="8">
        <v>64</v>
      </c>
      <c r="I124" s="8">
        <v>10</v>
      </c>
      <c r="J124" s="8">
        <v>0.246</v>
      </c>
      <c r="K124" s="8">
        <v>0.308</v>
      </c>
      <c r="L124" s="8">
        <v>136</v>
      </c>
      <c r="M124" s="8">
        <v>26</v>
      </c>
      <c r="N124" s="8">
        <v>3</v>
      </c>
      <c r="O124" s="8">
        <v>50</v>
      </c>
      <c r="P124" s="8">
        <v>135</v>
      </c>
      <c r="Q124" s="8">
        <v>0.42299999999999999</v>
      </c>
      <c r="R124" s="8">
        <v>0.73099999999999998</v>
      </c>
    </row>
    <row r="125" spans="1:18" ht="15" thickBot="1" x14ac:dyDescent="0.35">
      <c r="A125" s="5" t="s">
        <v>306</v>
      </c>
      <c r="B125" s="43">
        <f>IF(COUNTIF('DRAFT LIST'!$D$3:$D$1000,A125)&gt;=1,"",ROW())</f>
        <v>125</v>
      </c>
      <c r="C125" s="43" t="str">
        <f ca="1"/>
        <v>Lewis Brinson (MIL - CF) </v>
      </c>
      <c r="D125" s="43"/>
      <c r="E125" s="6">
        <v>517</v>
      </c>
      <c r="F125" s="6">
        <v>75</v>
      </c>
      <c r="G125" s="6">
        <v>18</v>
      </c>
      <c r="H125" s="6">
        <v>57</v>
      </c>
      <c r="I125" s="6">
        <v>7</v>
      </c>
      <c r="J125" s="6">
        <v>0.26400000000000001</v>
      </c>
      <c r="K125" s="6">
        <v>0.32700000000000001</v>
      </c>
      <c r="L125" s="6">
        <v>136</v>
      </c>
      <c r="M125" s="6">
        <v>26</v>
      </c>
      <c r="N125" s="6">
        <v>3</v>
      </c>
      <c r="O125" s="6">
        <v>48</v>
      </c>
      <c r="P125" s="6">
        <v>113</v>
      </c>
      <c r="Q125" s="6">
        <v>0.42899999999999999</v>
      </c>
      <c r="R125" s="6">
        <v>0.75600000000000001</v>
      </c>
    </row>
    <row r="126" spans="1:18" ht="15" thickBot="1" x14ac:dyDescent="0.35">
      <c r="A126" s="7" t="s">
        <v>307</v>
      </c>
      <c r="B126" s="43">
        <f>IF(COUNTIF('DRAFT LIST'!$D$3:$D$1000,A126)&gt;=1,"",ROW())</f>
        <v>126</v>
      </c>
      <c r="C126" s="43" t="str">
        <f ca="1"/>
        <v>Jose Iglesias (DET - SS) </v>
      </c>
      <c r="D126" s="43"/>
      <c r="E126" s="8">
        <v>487</v>
      </c>
      <c r="F126" s="8">
        <v>62</v>
      </c>
      <c r="G126" s="8">
        <v>20</v>
      </c>
      <c r="H126" s="8">
        <v>67</v>
      </c>
      <c r="I126" s="8">
        <v>1</v>
      </c>
      <c r="J126" s="8">
        <v>0.26</v>
      </c>
      <c r="K126" s="8">
        <v>0.314</v>
      </c>
      <c r="L126" s="8">
        <v>126</v>
      </c>
      <c r="M126" s="8">
        <v>25</v>
      </c>
      <c r="N126" s="8">
        <v>1</v>
      </c>
      <c r="O126" s="8">
        <v>39</v>
      </c>
      <c r="P126" s="8">
        <v>74</v>
      </c>
      <c r="Q126" s="8">
        <v>0.443</v>
      </c>
      <c r="R126" s="8">
        <v>0.75800000000000001</v>
      </c>
    </row>
    <row r="127" spans="1:18" ht="15" thickBot="1" x14ac:dyDescent="0.35">
      <c r="A127" s="5" t="s">
        <v>308</v>
      </c>
      <c r="B127" s="43">
        <f>IF(COUNTIF('DRAFT LIST'!$D$3:$D$1000,A127)&gt;=1,"",ROW())</f>
        <v>127</v>
      </c>
      <c r="C127" s="43" t="str">
        <f ca="1"/>
        <v>Freddy Galvis (PHI - SS) </v>
      </c>
      <c r="D127" s="43"/>
      <c r="E127" s="6">
        <v>474</v>
      </c>
      <c r="F127" s="6">
        <v>72</v>
      </c>
      <c r="G127" s="6">
        <v>26</v>
      </c>
      <c r="H127" s="6">
        <v>82</v>
      </c>
      <c r="I127" s="6">
        <v>12</v>
      </c>
      <c r="J127" s="6">
        <v>0.26500000000000001</v>
      </c>
      <c r="K127" s="6">
        <v>0.33200000000000002</v>
      </c>
      <c r="L127" s="6">
        <v>126</v>
      </c>
      <c r="M127" s="6">
        <v>27</v>
      </c>
      <c r="N127" s="6">
        <v>3</v>
      </c>
      <c r="O127" s="6">
        <v>48</v>
      </c>
      <c r="P127" s="6">
        <v>131</v>
      </c>
      <c r="Q127" s="6">
        <v>0.499</v>
      </c>
      <c r="R127" s="6">
        <v>0.83199999999999996</v>
      </c>
    </row>
    <row r="128" spans="1:18" ht="15" thickBot="1" x14ac:dyDescent="0.35">
      <c r="A128" s="7" t="s">
        <v>309</v>
      </c>
      <c r="B128" s="43">
        <f>IF(COUNTIF('DRAFT LIST'!$D$3:$D$1000,A128)&gt;=1,"",ROW())</f>
        <v>128</v>
      </c>
      <c r="C128" s="43" t="str">
        <f ca="1"/>
        <v>Dan Vogelbach (SEA - 1B) </v>
      </c>
      <c r="D128" s="43"/>
      <c r="E128" s="8">
        <v>439</v>
      </c>
      <c r="F128" s="8">
        <v>57</v>
      </c>
      <c r="G128" s="8">
        <v>25</v>
      </c>
      <c r="H128" s="8">
        <v>68</v>
      </c>
      <c r="I128" s="8">
        <v>1</v>
      </c>
      <c r="J128" s="8">
        <v>0.25700000000000001</v>
      </c>
      <c r="K128" s="8">
        <v>0.29899999999999999</v>
      </c>
      <c r="L128" s="8">
        <v>113</v>
      </c>
      <c r="M128" s="8">
        <v>20</v>
      </c>
      <c r="N128" s="8">
        <v>1</v>
      </c>
      <c r="O128" s="8">
        <v>26</v>
      </c>
      <c r="P128" s="8">
        <v>95</v>
      </c>
      <c r="Q128" s="8">
        <v>0.47799999999999998</v>
      </c>
      <c r="R128" s="8">
        <v>0.77700000000000002</v>
      </c>
    </row>
    <row r="129" spans="1:18" ht="15" thickBot="1" x14ac:dyDescent="0.35">
      <c r="A129" s="5" t="s">
        <v>310</v>
      </c>
      <c r="B129" s="43">
        <f>IF(COUNTIF('DRAFT LIST'!$D$3:$D$1000,A129)&gt;=1,"",ROW())</f>
        <v>129</v>
      </c>
      <c r="C129" s="43" t="str">
        <f ca="1"/>
        <v>Alex Dickerson (SD - LF) </v>
      </c>
      <c r="D129" s="43"/>
      <c r="E129" s="6">
        <v>560</v>
      </c>
      <c r="F129" s="6">
        <v>69</v>
      </c>
      <c r="G129" s="6">
        <v>13</v>
      </c>
      <c r="H129" s="6">
        <v>74</v>
      </c>
      <c r="I129" s="6">
        <v>3</v>
      </c>
      <c r="J129" s="6">
        <v>0.28599999999999998</v>
      </c>
      <c r="K129" s="6">
        <v>0.33500000000000002</v>
      </c>
      <c r="L129" s="6">
        <v>160</v>
      </c>
      <c r="M129" s="6">
        <v>33</v>
      </c>
      <c r="N129" s="6">
        <v>3</v>
      </c>
      <c r="O129" s="6">
        <v>42</v>
      </c>
      <c r="P129" s="6">
        <v>71</v>
      </c>
      <c r="Q129" s="6">
        <v>0.42899999999999999</v>
      </c>
      <c r="R129" s="6">
        <v>0.76400000000000001</v>
      </c>
    </row>
    <row r="130" spans="1:18" ht="15" thickBot="1" x14ac:dyDescent="0.35">
      <c r="A130" s="7" t="s">
        <v>311</v>
      </c>
      <c r="B130" s="43">
        <f>IF(COUNTIF('DRAFT LIST'!$D$3:$D$1000,A130)&gt;=1,"",ROW())</f>
        <v>130</v>
      </c>
      <c r="C130" s="43" t="str">
        <f ca="1"/>
        <v>Matt Adams (STL - 1B) </v>
      </c>
      <c r="D130" s="43"/>
      <c r="E130" s="8">
        <v>444</v>
      </c>
      <c r="F130" s="8">
        <v>63</v>
      </c>
      <c r="G130" s="8">
        <v>18</v>
      </c>
      <c r="H130" s="8">
        <v>65</v>
      </c>
      <c r="I130" s="8">
        <v>6</v>
      </c>
      <c r="J130" s="8">
        <v>0.27700000000000002</v>
      </c>
      <c r="K130" s="8">
        <v>0.33900000000000002</v>
      </c>
      <c r="L130" s="8">
        <v>123</v>
      </c>
      <c r="M130" s="8">
        <v>25</v>
      </c>
      <c r="N130" s="8">
        <v>4</v>
      </c>
      <c r="O130" s="8">
        <v>42</v>
      </c>
      <c r="P130" s="8">
        <v>97</v>
      </c>
      <c r="Q130" s="8">
        <v>0.46500000000000002</v>
      </c>
      <c r="R130" s="8">
        <v>0.80400000000000005</v>
      </c>
    </row>
    <row r="131" spans="1:18" ht="15" thickBot="1" x14ac:dyDescent="0.35">
      <c r="A131" s="5" t="s">
        <v>312</v>
      </c>
      <c r="B131" s="43">
        <f>IF(COUNTIF('DRAFT LIST'!$D$3:$D$1000,A131)&gt;=1,"",ROW())</f>
        <v>131</v>
      </c>
      <c r="C131" s="43" t="str">
        <f ca="1"/>
        <v>Andrew Susac (MIL - C) </v>
      </c>
      <c r="D131" s="43"/>
      <c r="E131" s="6">
        <v>502</v>
      </c>
      <c r="F131" s="6">
        <v>68</v>
      </c>
      <c r="G131" s="6">
        <v>14</v>
      </c>
      <c r="H131" s="6">
        <v>51</v>
      </c>
      <c r="I131" s="6">
        <v>20</v>
      </c>
      <c r="J131" s="6">
        <v>0.25900000000000001</v>
      </c>
      <c r="K131" s="6">
        <v>0.314</v>
      </c>
      <c r="L131" s="6">
        <v>130</v>
      </c>
      <c r="M131" s="6">
        <v>25</v>
      </c>
      <c r="N131" s="6">
        <v>6</v>
      </c>
      <c r="O131" s="6">
        <v>40</v>
      </c>
      <c r="P131" s="6">
        <v>100</v>
      </c>
      <c r="Q131" s="6">
        <v>0.41899999999999998</v>
      </c>
      <c r="R131" s="6">
        <v>0.73299999999999998</v>
      </c>
    </row>
    <row r="132" spans="1:18" ht="15" thickBot="1" x14ac:dyDescent="0.35">
      <c r="A132" s="7" t="s">
        <v>315</v>
      </c>
      <c r="B132" s="43" t="str">
        <f>IF(COUNTIF('DRAFT LIST'!$D$3:$D$1000,A132)&gt;=1,"",ROW())</f>
        <v/>
      </c>
      <c r="C132" s="43" t="str">
        <f ca="1"/>
        <v>Tyler Saladino (CWS - 2B,3B,SS) </v>
      </c>
      <c r="D132" s="43"/>
      <c r="E132" s="8">
        <v>565</v>
      </c>
      <c r="F132" s="8">
        <v>72</v>
      </c>
      <c r="G132" s="8">
        <v>11</v>
      </c>
      <c r="H132" s="8">
        <v>48</v>
      </c>
      <c r="I132" s="8">
        <v>19</v>
      </c>
      <c r="J132" s="8">
        <v>0.26700000000000002</v>
      </c>
      <c r="K132" s="8">
        <v>0.28999999999999998</v>
      </c>
      <c r="L132" s="8">
        <v>151</v>
      </c>
      <c r="M132" s="8">
        <v>27</v>
      </c>
      <c r="N132" s="8">
        <v>6</v>
      </c>
      <c r="O132" s="8">
        <v>19</v>
      </c>
      <c r="P132" s="8">
        <v>155</v>
      </c>
      <c r="Q132" s="8">
        <v>0.39300000000000002</v>
      </c>
      <c r="R132" s="8">
        <v>0.68300000000000005</v>
      </c>
    </row>
    <row r="133" spans="1:18" ht="17.399999999999999" thickBot="1" x14ac:dyDescent="0.35">
      <c r="A133" s="5" t="s">
        <v>313</v>
      </c>
      <c r="B133" s="43">
        <f>IF(COUNTIF('DRAFT LIST'!$D$3:$D$1000,A133)&gt;=1,"",ROW())</f>
        <v>133</v>
      </c>
      <c r="C133" s="43" t="str">
        <f ca="1"/>
        <v>David Wright (NYM - 3B) DTD </v>
      </c>
      <c r="D133" s="43"/>
      <c r="E133" s="6">
        <v>506</v>
      </c>
      <c r="F133" s="6">
        <v>79</v>
      </c>
      <c r="G133" s="6">
        <v>23</v>
      </c>
      <c r="H133" s="6">
        <v>58</v>
      </c>
      <c r="I133" s="6">
        <v>6</v>
      </c>
      <c r="J133" s="6">
        <v>0.24</v>
      </c>
      <c r="K133" s="6">
        <v>0.33</v>
      </c>
      <c r="L133" s="6">
        <v>121</v>
      </c>
      <c r="M133" s="6">
        <v>23</v>
      </c>
      <c r="N133" s="6">
        <v>4</v>
      </c>
      <c r="O133" s="6">
        <v>68</v>
      </c>
      <c r="P133" s="6">
        <v>125</v>
      </c>
      <c r="Q133" s="6">
        <v>0.436</v>
      </c>
      <c r="R133" s="6">
        <v>0.76600000000000001</v>
      </c>
    </row>
    <row r="134" spans="1:18" ht="15" thickBot="1" x14ac:dyDescent="0.35">
      <c r="A134" s="7" t="s">
        <v>314</v>
      </c>
      <c r="B134" s="43">
        <f>IF(COUNTIF('DRAFT LIST'!$D$3:$D$1000,A134)&gt;=1,"",ROW())</f>
        <v>134</v>
      </c>
      <c r="C134" s="43" t="str">
        <f ca="1"/>
        <v>Wilmer Flores (NYM - 1B,2B,3B) </v>
      </c>
      <c r="D134" s="43"/>
      <c r="E134" s="8">
        <v>532</v>
      </c>
      <c r="F134" s="8">
        <v>60</v>
      </c>
      <c r="G134" s="8">
        <v>19</v>
      </c>
      <c r="H134" s="8">
        <v>72</v>
      </c>
      <c r="I134" s="8">
        <v>2</v>
      </c>
      <c r="J134" s="8">
        <v>0.26500000000000001</v>
      </c>
      <c r="K134" s="8">
        <v>0.314</v>
      </c>
      <c r="L134" s="8">
        <v>141</v>
      </c>
      <c r="M134" s="8">
        <v>31</v>
      </c>
      <c r="N134" s="8">
        <v>4</v>
      </c>
      <c r="O134" s="8">
        <v>38</v>
      </c>
      <c r="P134" s="8">
        <v>142</v>
      </c>
      <c r="Q134" s="8">
        <v>0.44800000000000001</v>
      </c>
      <c r="R134" s="8">
        <v>0.76200000000000001</v>
      </c>
    </row>
    <row r="135" spans="1:18" ht="15" thickBot="1" x14ac:dyDescent="0.35">
      <c r="A135" s="5" t="s">
        <v>316</v>
      </c>
      <c r="B135" s="43">
        <f>IF(COUNTIF('DRAFT LIST'!$D$3:$D$1000,A135)&gt;=1,"",ROW())</f>
        <v>135</v>
      </c>
      <c r="C135" s="43" t="str">
        <f ca="1"/>
        <v>Sandy Leon (BOS - C) </v>
      </c>
      <c r="D135" s="43"/>
      <c r="E135" s="6">
        <v>494</v>
      </c>
      <c r="F135" s="6">
        <v>66</v>
      </c>
      <c r="G135" s="6">
        <v>21</v>
      </c>
      <c r="H135" s="6">
        <v>70</v>
      </c>
      <c r="I135" s="6">
        <v>3</v>
      </c>
      <c r="J135" s="6">
        <v>0.26800000000000002</v>
      </c>
      <c r="K135" s="6">
        <v>0.33</v>
      </c>
      <c r="L135" s="6">
        <v>132</v>
      </c>
      <c r="M135" s="6">
        <v>22</v>
      </c>
      <c r="N135" s="6">
        <v>2</v>
      </c>
      <c r="O135" s="6">
        <v>46</v>
      </c>
      <c r="P135" s="6">
        <v>99</v>
      </c>
      <c r="Q135" s="6">
        <v>0.44900000000000001</v>
      </c>
      <c r="R135" s="6">
        <v>0.77900000000000003</v>
      </c>
    </row>
    <row r="136" spans="1:18" ht="15" thickBot="1" x14ac:dyDescent="0.35">
      <c r="A136" s="7" t="s">
        <v>317</v>
      </c>
      <c r="B136" s="43">
        <f>IF(COUNTIF('DRAFT LIST'!$D$3:$D$1000,A136)&gt;=1,"",ROW())</f>
        <v>136</v>
      </c>
      <c r="C136" s="43" t="str">
        <f ca="1"/>
        <v>Avisail Garcia (CWS - LF,RF,DH) </v>
      </c>
      <c r="D136" s="43"/>
      <c r="E136" s="8">
        <v>481</v>
      </c>
      <c r="F136" s="8">
        <v>59</v>
      </c>
      <c r="G136" s="8">
        <v>21</v>
      </c>
      <c r="H136" s="8">
        <v>66</v>
      </c>
      <c r="I136" s="8">
        <v>4</v>
      </c>
      <c r="J136" s="8">
        <v>0.251</v>
      </c>
      <c r="K136" s="8">
        <v>0.28499999999999998</v>
      </c>
      <c r="L136" s="8">
        <v>120</v>
      </c>
      <c r="M136" s="8">
        <v>23</v>
      </c>
      <c r="N136" s="8">
        <v>2</v>
      </c>
      <c r="O136" s="8">
        <v>23</v>
      </c>
      <c r="P136" s="8">
        <v>121</v>
      </c>
      <c r="Q136" s="8">
        <v>0.44</v>
      </c>
      <c r="R136" s="8">
        <v>0.72399999999999998</v>
      </c>
    </row>
    <row r="137" spans="1:18" ht="15" thickBot="1" x14ac:dyDescent="0.35">
      <c r="A137" s="5" t="s">
        <v>319</v>
      </c>
      <c r="B137" s="43">
        <f>IF(COUNTIF('DRAFT LIST'!$D$3:$D$1000,A137)&gt;=1,"",ROW())</f>
        <v>137</v>
      </c>
      <c r="C137" s="43" t="str">
        <f ca="1"/>
        <v>Bradley Zimmer (CLE - CF) NRI </v>
      </c>
      <c r="D137" s="43"/>
      <c r="E137" s="6">
        <v>415</v>
      </c>
      <c r="F137" s="6">
        <v>58</v>
      </c>
      <c r="G137" s="6">
        <v>9</v>
      </c>
      <c r="H137" s="6">
        <v>41</v>
      </c>
      <c r="I137" s="6">
        <v>26</v>
      </c>
      <c r="J137" s="6">
        <v>0.249</v>
      </c>
      <c r="K137" s="6">
        <v>0.29299999999999998</v>
      </c>
      <c r="L137" s="6">
        <v>103</v>
      </c>
      <c r="M137" s="6">
        <v>21</v>
      </c>
      <c r="N137" s="6">
        <v>3</v>
      </c>
      <c r="O137" s="6">
        <v>25</v>
      </c>
      <c r="P137" s="6">
        <v>88</v>
      </c>
      <c r="Q137" s="6">
        <v>0.38400000000000001</v>
      </c>
      <c r="R137" s="6">
        <v>0.67600000000000005</v>
      </c>
    </row>
    <row r="138" spans="1:18" ht="15" thickBot="1" x14ac:dyDescent="0.35">
      <c r="A138" s="7" t="s">
        <v>320</v>
      </c>
      <c r="B138" s="43">
        <f>IF(COUNTIF('DRAFT LIST'!$D$3:$D$1000,A138)&gt;=1,"",ROW())</f>
        <v>138</v>
      </c>
      <c r="C138" s="43" t="str">
        <f ca="1"/>
        <v>Jorge Alfaro (PHI - C) </v>
      </c>
      <c r="D138" s="43"/>
      <c r="E138" s="8">
        <v>471</v>
      </c>
      <c r="F138" s="8">
        <v>55</v>
      </c>
      <c r="G138" s="8">
        <v>20</v>
      </c>
      <c r="H138" s="8">
        <v>72</v>
      </c>
      <c r="I138" s="8">
        <v>3</v>
      </c>
      <c r="J138" s="8">
        <v>0.26700000000000002</v>
      </c>
      <c r="K138" s="8">
        <v>0.30399999999999999</v>
      </c>
      <c r="L138" s="8">
        <v>126</v>
      </c>
      <c r="M138" s="8">
        <v>23</v>
      </c>
      <c r="N138" s="8">
        <v>2</v>
      </c>
      <c r="O138" s="8">
        <v>25</v>
      </c>
      <c r="P138" s="8">
        <v>98</v>
      </c>
      <c r="Q138" s="8">
        <v>0.45500000000000002</v>
      </c>
      <c r="R138" s="8">
        <v>0.75900000000000001</v>
      </c>
    </row>
    <row r="139" spans="1:18" ht="15" thickBot="1" x14ac:dyDescent="0.35">
      <c r="A139" s="5" t="s">
        <v>318</v>
      </c>
      <c r="B139" s="43">
        <f>IF(COUNTIF('DRAFT LIST'!$D$3:$D$1000,A139)&gt;=1,"",ROW())</f>
        <v>139</v>
      </c>
      <c r="C139" s="43" t="str">
        <f ca="1"/>
        <v>Chase Headley (NYY - 3B) </v>
      </c>
      <c r="D139" s="43"/>
      <c r="E139" s="6">
        <v>527</v>
      </c>
      <c r="F139" s="6">
        <v>63</v>
      </c>
      <c r="G139" s="6">
        <v>14</v>
      </c>
      <c r="H139" s="6">
        <v>75</v>
      </c>
      <c r="I139" s="6">
        <v>6</v>
      </c>
      <c r="J139" s="6">
        <v>0.25800000000000001</v>
      </c>
      <c r="K139" s="6">
        <v>0.32300000000000001</v>
      </c>
      <c r="L139" s="6">
        <v>136</v>
      </c>
      <c r="M139" s="6">
        <v>27</v>
      </c>
      <c r="N139" s="6">
        <v>7</v>
      </c>
      <c r="O139" s="6">
        <v>50</v>
      </c>
      <c r="P139" s="6">
        <v>119</v>
      </c>
      <c r="Q139" s="6">
        <v>0.42</v>
      </c>
      <c r="R139" s="6">
        <v>0.74299999999999999</v>
      </c>
    </row>
    <row r="140" spans="1:18" ht="15" thickBot="1" x14ac:dyDescent="0.35">
      <c r="A140" s="7" t="s">
        <v>321</v>
      </c>
      <c r="B140" s="43">
        <f>IF(COUNTIF('DRAFT LIST'!$D$3:$D$1000,A140)&gt;=1,"",ROW())</f>
        <v>140</v>
      </c>
      <c r="C140" s="43" t="str">
        <f ca="1"/>
        <v>Eddie Rosario (LF,CF) DL15 </v>
      </c>
      <c r="D140" s="43"/>
      <c r="E140" s="8">
        <v>384</v>
      </c>
      <c r="F140" s="8">
        <v>41</v>
      </c>
      <c r="G140" s="8">
        <v>15</v>
      </c>
      <c r="H140" s="8">
        <v>55</v>
      </c>
      <c r="I140" s="8">
        <v>1</v>
      </c>
      <c r="J140" s="8">
        <v>0.247</v>
      </c>
      <c r="K140" s="8">
        <v>0.3</v>
      </c>
      <c r="L140" s="8">
        <v>95</v>
      </c>
      <c r="M140" s="8">
        <v>17</v>
      </c>
      <c r="N140" s="8">
        <v>0</v>
      </c>
      <c r="O140" s="8">
        <v>29</v>
      </c>
      <c r="P140" s="8">
        <v>105</v>
      </c>
      <c r="Q140" s="8">
        <v>0.41499999999999998</v>
      </c>
      <c r="R140" s="8">
        <v>0.71499999999999997</v>
      </c>
    </row>
    <row r="141" spans="1:18" ht="15" thickBot="1" x14ac:dyDescent="0.35">
      <c r="A141" s="5" t="s">
        <v>322</v>
      </c>
      <c r="B141" s="43">
        <f>IF(COUNTIF('DRAFT LIST'!$D$3:$D$1000,A141)&gt;=1,"",ROW())</f>
        <v>141</v>
      </c>
      <c r="C141" s="43" t="str">
        <f ca="1"/>
        <v>Matt Joyce (OAK - LF,RF) </v>
      </c>
      <c r="D141" s="43"/>
      <c r="E141" s="6">
        <v>406</v>
      </c>
      <c r="F141" s="6">
        <v>55</v>
      </c>
      <c r="G141" s="6">
        <v>20</v>
      </c>
      <c r="H141" s="6">
        <v>65</v>
      </c>
      <c r="I141" s="6">
        <v>4</v>
      </c>
      <c r="J141" s="6">
        <v>0.26200000000000001</v>
      </c>
      <c r="K141" s="6">
        <v>0.32400000000000001</v>
      </c>
      <c r="L141" s="6">
        <v>107</v>
      </c>
      <c r="M141" s="6">
        <v>22</v>
      </c>
      <c r="N141" s="6">
        <v>1</v>
      </c>
      <c r="O141" s="6">
        <v>37</v>
      </c>
      <c r="P141" s="6">
        <v>101</v>
      </c>
      <c r="Q141" s="6">
        <v>0.47099999999999997</v>
      </c>
      <c r="R141" s="6">
        <v>0.79500000000000004</v>
      </c>
    </row>
    <row r="142" spans="1:18" ht="15" thickBot="1" x14ac:dyDescent="0.35">
      <c r="A142" s="7" t="s">
        <v>323</v>
      </c>
      <c r="B142" s="43">
        <f>IF(COUNTIF('DRAFT LIST'!$D$3:$D$1000,A142)&gt;=1,"",ROW())</f>
        <v>142</v>
      </c>
      <c r="C142" s="43" t="str">
        <f ca="1"/>
        <v>Joey Gallo (TEX - 3B) MiLB </v>
      </c>
      <c r="D142" s="43"/>
      <c r="E142" s="8">
        <v>512</v>
      </c>
      <c r="F142" s="8">
        <v>69</v>
      </c>
      <c r="G142" s="8">
        <v>10</v>
      </c>
      <c r="H142" s="8">
        <v>50</v>
      </c>
      <c r="I142" s="8">
        <v>21</v>
      </c>
      <c r="J142" s="8">
        <v>0.26200000000000001</v>
      </c>
      <c r="K142" s="8">
        <v>0.32</v>
      </c>
      <c r="L142" s="8">
        <v>134</v>
      </c>
      <c r="M142" s="8">
        <v>22</v>
      </c>
      <c r="N142" s="8">
        <v>3</v>
      </c>
      <c r="O142" s="8">
        <v>44</v>
      </c>
      <c r="P142" s="8">
        <v>84</v>
      </c>
      <c r="Q142" s="8">
        <v>0.377</v>
      </c>
      <c r="R142" s="8">
        <v>0.69699999999999995</v>
      </c>
    </row>
    <row r="143" spans="1:18" ht="15" thickBot="1" x14ac:dyDescent="0.35">
      <c r="A143" s="5" t="s">
        <v>324</v>
      </c>
      <c r="B143" s="43" t="str">
        <f>IF(COUNTIF('DRAFT LIST'!$D$3:$D$1000,A143)&gt;=1,"",ROW())</f>
        <v/>
      </c>
      <c r="C143" s="43" t="str">
        <f ca="1"/>
        <v>Colby Rasmus (TB - LF,CF,RF) </v>
      </c>
      <c r="D143" s="43"/>
      <c r="E143" s="6">
        <v>350</v>
      </c>
      <c r="F143" s="6">
        <v>52</v>
      </c>
      <c r="G143" s="6">
        <v>20</v>
      </c>
      <c r="H143" s="6">
        <v>58</v>
      </c>
      <c r="I143" s="6">
        <v>1</v>
      </c>
      <c r="J143" s="6">
        <v>0.253</v>
      </c>
      <c r="K143" s="6">
        <v>0.32700000000000001</v>
      </c>
      <c r="L143" s="6">
        <v>89</v>
      </c>
      <c r="M143" s="6">
        <v>19</v>
      </c>
      <c r="N143" s="6">
        <v>1</v>
      </c>
      <c r="O143" s="6">
        <v>39</v>
      </c>
      <c r="P143" s="6">
        <v>99</v>
      </c>
      <c r="Q143" s="6">
        <v>0.48299999999999998</v>
      </c>
      <c r="R143" s="6">
        <v>0.81</v>
      </c>
    </row>
    <row r="144" spans="1:18" ht="15" thickBot="1" x14ac:dyDescent="0.35">
      <c r="A144" s="7" t="s">
        <v>325</v>
      </c>
      <c r="B144" s="43">
        <f>IF(COUNTIF('DRAFT LIST'!$D$3:$D$1000,A144)&gt;=1,"",ROW())</f>
        <v>144</v>
      </c>
      <c r="C144" s="43" t="str">
        <f ca="1"/>
        <v>Andrelton Simmons (LAA - SS) </v>
      </c>
      <c r="D144" s="43"/>
      <c r="E144" s="8">
        <v>388</v>
      </c>
      <c r="F144" s="8">
        <v>53</v>
      </c>
      <c r="G144" s="8">
        <v>18</v>
      </c>
      <c r="H144" s="8">
        <v>65</v>
      </c>
      <c r="I144" s="8">
        <v>1</v>
      </c>
      <c r="J144" s="8">
        <v>0.26100000000000001</v>
      </c>
      <c r="K144" s="8">
        <v>0.33400000000000002</v>
      </c>
      <c r="L144" s="8">
        <v>101</v>
      </c>
      <c r="M144" s="8">
        <v>21</v>
      </c>
      <c r="N144" s="8">
        <v>1</v>
      </c>
      <c r="O144" s="8">
        <v>43</v>
      </c>
      <c r="P144" s="8">
        <v>78</v>
      </c>
      <c r="Q144" s="8">
        <v>0.45600000000000002</v>
      </c>
      <c r="R144" s="8">
        <v>0.79</v>
      </c>
    </row>
    <row r="145" spans="1:18" ht="15" thickBot="1" x14ac:dyDescent="0.35">
      <c r="A145" s="5" t="s">
        <v>326</v>
      </c>
      <c r="B145" s="43">
        <f>IF(COUNTIF('DRAFT LIST'!$D$3:$D$1000,A145)&gt;=1,"",ROW())</f>
        <v>145</v>
      </c>
      <c r="C145" s="43" t="str">
        <f ca="1"/>
        <v>Charlie Tilson (CWS - CF) DL15 </v>
      </c>
      <c r="D145" s="43"/>
      <c r="E145" s="6">
        <v>450</v>
      </c>
      <c r="F145" s="6">
        <v>59</v>
      </c>
      <c r="G145" s="6">
        <v>14</v>
      </c>
      <c r="H145" s="6">
        <v>62</v>
      </c>
      <c r="I145" s="6">
        <v>6</v>
      </c>
      <c r="J145" s="6">
        <v>0.28000000000000003</v>
      </c>
      <c r="K145" s="6">
        <v>0.32900000000000001</v>
      </c>
      <c r="L145" s="6">
        <v>126</v>
      </c>
      <c r="M145" s="6">
        <v>24</v>
      </c>
      <c r="N145" s="6">
        <v>8</v>
      </c>
      <c r="O145" s="6">
        <v>33</v>
      </c>
      <c r="P145" s="6">
        <v>97</v>
      </c>
      <c r="Q145" s="6">
        <v>0.46800000000000003</v>
      </c>
      <c r="R145" s="6">
        <v>0.79700000000000004</v>
      </c>
    </row>
    <row r="146" spans="1:18" ht="17.399999999999999" thickBot="1" x14ac:dyDescent="0.35">
      <c r="A146" s="7" t="s">
        <v>327</v>
      </c>
      <c r="B146" s="43">
        <f>IF(COUNTIF('DRAFT LIST'!$D$3:$D$1000,A146)&gt;=1,"",ROW())</f>
        <v>146</v>
      </c>
      <c r="C146" s="43" t="str">
        <f ca="1"/>
        <v>A.J. Reed (HOU - 1B) </v>
      </c>
      <c r="D146" s="43"/>
      <c r="E146" s="8">
        <v>335</v>
      </c>
      <c r="F146" s="8">
        <v>46</v>
      </c>
      <c r="G146" s="8">
        <v>15</v>
      </c>
      <c r="H146" s="8">
        <v>49</v>
      </c>
      <c r="I146" s="8">
        <v>2</v>
      </c>
      <c r="J146" s="8">
        <v>0.25900000000000001</v>
      </c>
      <c r="K146" s="8">
        <v>0.32700000000000001</v>
      </c>
      <c r="L146" s="8">
        <v>87</v>
      </c>
      <c r="M146" s="8">
        <v>20</v>
      </c>
      <c r="N146" s="8">
        <v>2</v>
      </c>
      <c r="O146" s="8">
        <v>34</v>
      </c>
      <c r="P146" s="8">
        <v>80</v>
      </c>
      <c r="Q146" s="8">
        <v>0.46300000000000002</v>
      </c>
      <c r="R146" s="8">
        <v>0.78900000000000003</v>
      </c>
    </row>
    <row r="147" spans="1:18" ht="15" thickBot="1" x14ac:dyDescent="0.35">
      <c r="A147" s="5" t="s">
        <v>328</v>
      </c>
      <c r="B147" s="43">
        <f>IF(COUNTIF('DRAFT LIST'!$D$3:$D$1000,A147)&gt;=1,"",ROW())</f>
        <v>147</v>
      </c>
      <c r="C147" s="43" t="str">
        <f ca="1"/>
        <v>Ben Revere (LAA - LF,CF) </v>
      </c>
      <c r="D147" s="43"/>
      <c r="E147" s="6">
        <v>561</v>
      </c>
      <c r="F147" s="6">
        <v>61</v>
      </c>
      <c r="G147" s="6">
        <v>18</v>
      </c>
      <c r="H147" s="6">
        <v>69</v>
      </c>
      <c r="I147" s="6">
        <v>4</v>
      </c>
      <c r="J147" s="6">
        <v>0.26900000000000002</v>
      </c>
      <c r="K147" s="6">
        <v>0.30099999999999999</v>
      </c>
      <c r="L147" s="6">
        <v>151</v>
      </c>
      <c r="M147" s="6">
        <v>28</v>
      </c>
      <c r="N147" s="6">
        <v>1</v>
      </c>
      <c r="O147" s="6">
        <v>25</v>
      </c>
      <c r="P147" s="6">
        <v>108</v>
      </c>
      <c r="Q147" s="6">
        <v>0.41799999999999998</v>
      </c>
      <c r="R147" s="6">
        <v>0.71899999999999997</v>
      </c>
    </row>
    <row r="148" spans="1:18" ht="15" thickBot="1" x14ac:dyDescent="0.35">
      <c r="A148" s="7" t="s">
        <v>329</v>
      </c>
      <c r="B148" s="43">
        <f>IF(COUNTIF('DRAFT LIST'!$D$3:$D$1000,A148)&gt;=1,"",ROW())</f>
        <v>148</v>
      </c>
      <c r="C148" s="43" t="str">
        <f ca="1"/>
        <v>Jett Bandy (MIL - C) </v>
      </c>
      <c r="D148" s="43"/>
      <c r="E148" s="8">
        <v>517</v>
      </c>
      <c r="F148" s="8">
        <v>77</v>
      </c>
      <c r="G148" s="8">
        <v>12</v>
      </c>
      <c r="H148" s="8">
        <v>51</v>
      </c>
      <c r="I148" s="8">
        <v>15</v>
      </c>
      <c r="J148" s="8">
        <v>0.25700000000000001</v>
      </c>
      <c r="K148" s="8">
        <v>0.33300000000000002</v>
      </c>
      <c r="L148" s="8">
        <v>133</v>
      </c>
      <c r="M148" s="8">
        <v>23</v>
      </c>
      <c r="N148" s="8">
        <v>5</v>
      </c>
      <c r="O148" s="8">
        <v>59</v>
      </c>
      <c r="P148" s="8">
        <v>111</v>
      </c>
      <c r="Q148" s="8">
        <v>0.38900000000000001</v>
      </c>
      <c r="R148" s="8">
        <v>0.72199999999999998</v>
      </c>
    </row>
    <row r="149" spans="1:18" ht="15" thickBot="1" x14ac:dyDescent="0.35">
      <c r="A149" s="5" t="s">
        <v>330</v>
      </c>
      <c r="B149" s="43">
        <f>IF(COUNTIF('DRAFT LIST'!$D$3:$D$1000,A149)&gt;=1,"",ROW())</f>
        <v>149</v>
      </c>
      <c r="C149" s="43" t="str">
        <f ca="1"/>
        <v>Lonnie Chisenhall (CLE - RF) </v>
      </c>
      <c r="D149" s="43"/>
      <c r="E149" s="6">
        <v>447</v>
      </c>
      <c r="F149" s="6">
        <v>62</v>
      </c>
      <c r="G149" s="6">
        <v>20</v>
      </c>
      <c r="H149" s="6">
        <v>65</v>
      </c>
      <c r="I149" s="6">
        <v>5</v>
      </c>
      <c r="J149" s="6">
        <v>0.252</v>
      </c>
      <c r="K149" s="6">
        <v>0.33700000000000002</v>
      </c>
      <c r="L149" s="6">
        <v>113</v>
      </c>
      <c r="M149" s="6">
        <v>23</v>
      </c>
      <c r="N149" s="6">
        <v>2</v>
      </c>
      <c r="O149" s="6">
        <v>58</v>
      </c>
      <c r="P149" s="6">
        <v>155</v>
      </c>
      <c r="Q149" s="6">
        <v>0.44600000000000001</v>
      </c>
      <c r="R149" s="6">
        <v>0.78400000000000003</v>
      </c>
    </row>
    <row r="150" spans="1:18" ht="15" thickBot="1" x14ac:dyDescent="0.35">
      <c r="A150" s="7" t="s">
        <v>331</v>
      </c>
      <c r="B150" s="43">
        <f>IF(COUNTIF('DRAFT LIST'!$D$3:$D$1000,A150)&gt;=1,"",ROW())</f>
        <v>150</v>
      </c>
      <c r="C150" s="43" t="str">
        <f ca="1"/>
        <v>Sean Rodriguez (ATL - 1B,2B,3B,SS,LF,RF) DTD </v>
      </c>
      <c r="D150" s="43"/>
      <c r="E150" s="8">
        <v>504</v>
      </c>
      <c r="F150" s="8">
        <v>66</v>
      </c>
      <c r="G150" s="8">
        <v>16</v>
      </c>
      <c r="H150" s="8">
        <v>74</v>
      </c>
      <c r="I150" s="8">
        <v>9</v>
      </c>
      <c r="J150" s="8">
        <v>0.253</v>
      </c>
      <c r="K150" s="8">
        <v>0.32300000000000001</v>
      </c>
      <c r="L150" s="8">
        <v>128</v>
      </c>
      <c r="M150" s="8">
        <v>26</v>
      </c>
      <c r="N150" s="8">
        <v>6</v>
      </c>
      <c r="O150" s="8">
        <v>52</v>
      </c>
      <c r="P150" s="8">
        <v>102</v>
      </c>
      <c r="Q150" s="8">
        <v>0.42899999999999999</v>
      </c>
      <c r="R150" s="8">
        <v>0.752</v>
      </c>
    </row>
    <row r="151" spans="1:18" ht="15" thickBot="1" x14ac:dyDescent="0.35">
      <c r="A151" s="5" t="s">
        <v>332</v>
      </c>
      <c r="B151" s="43">
        <f>IF(COUNTIF('DRAFT LIST'!$D$3:$D$1000,A151)&gt;=1,"",ROW())</f>
        <v>151</v>
      </c>
      <c r="C151" s="43" t="str">
        <f ca="1"/>
        <v>Jhonny Peralta (STL - 3B,SS) </v>
      </c>
      <c r="D151" s="43"/>
      <c r="E151" s="6">
        <v>368</v>
      </c>
      <c r="F151" s="6">
        <v>54</v>
      </c>
      <c r="G151" s="6">
        <v>27</v>
      </c>
      <c r="H151" s="6">
        <v>66</v>
      </c>
      <c r="I151" s="6">
        <v>2</v>
      </c>
      <c r="J151" s="6">
        <v>0.22</v>
      </c>
      <c r="K151" s="6">
        <v>0.308</v>
      </c>
      <c r="L151" s="6">
        <v>81</v>
      </c>
      <c r="M151" s="6">
        <v>17</v>
      </c>
      <c r="N151" s="6">
        <v>1</v>
      </c>
      <c r="O151" s="6">
        <v>47</v>
      </c>
      <c r="P151" s="6">
        <v>133</v>
      </c>
      <c r="Q151" s="6">
        <v>0.48199999999999998</v>
      </c>
      <c r="R151" s="6">
        <v>0.79</v>
      </c>
    </row>
    <row r="152" spans="1:18" ht="15" thickBot="1" x14ac:dyDescent="0.35">
      <c r="A152" s="7" t="s">
        <v>333</v>
      </c>
      <c r="B152" s="43">
        <f>IF(COUNTIF('DRAFT LIST'!$D$3:$D$1000,A152)&gt;=1,"",ROW())</f>
        <v>152</v>
      </c>
      <c r="C152" s="43" t="str">
        <f ca="1"/>
        <v>Brett Lawrie (2B) FA </v>
      </c>
      <c r="D152" s="43"/>
      <c r="E152" s="8">
        <v>539</v>
      </c>
      <c r="F152" s="8">
        <v>68</v>
      </c>
      <c r="G152" s="8">
        <v>19</v>
      </c>
      <c r="H152" s="8">
        <v>68</v>
      </c>
      <c r="I152" s="8">
        <v>9</v>
      </c>
      <c r="J152" s="8">
        <v>0.25</v>
      </c>
      <c r="K152" s="8">
        <v>0.307</v>
      </c>
      <c r="L152" s="8">
        <v>135</v>
      </c>
      <c r="M152" s="8">
        <v>25</v>
      </c>
      <c r="N152" s="8">
        <v>2</v>
      </c>
      <c r="O152" s="8">
        <v>44</v>
      </c>
      <c r="P152" s="8">
        <v>142</v>
      </c>
      <c r="Q152" s="8">
        <v>0.41199999999999998</v>
      </c>
      <c r="R152" s="8">
        <v>0.71899999999999997</v>
      </c>
    </row>
    <row r="153" spans="1:18" ht="15" thickBot="1" x14ac:dyDescent="0.35">
      <c r="A153" s="5" t="s">
        <v>334</v>
      </c>
      <c r="B153" s="43">
        <f>IF(COUNTIF('DRAFT LIST'!$D$3:$D$1000,A153)&gt;=1,"",ROW())</f>
        <v>153</v>
      </c>
      <c r="C153" s="43" t="str">
        <f ca="1"/>
        <v>Ketel Marte (ARI - SS) </v>
      </c>
      <c r="D153" s="43"/>
      <c r="E153" s="6">
        <v>484</v>
      </c>
      <c r="F153" s="6">
        <v>59</v>
      </c>
      <c r="G153" s="6">
        <v>21</v>
      </c>
      <c r="H153" s="6">
        <v>66</v>
      </c>
      <c r="I153" s="6">
        <v>2</v>
      </c>
      <c r="J153" s="6">
        <v>0.25800000000000001</v>
      </c>
      <c r="K153" s="6">
        <v>0.30499999999999999</v>
      </c>
      <c r="L153" s="6">
        <v>125</v>
      </c>
      <c r="M153" s="6">
        <v>29</v>
      </c>
      <c r="N153" s="6">
        <v>3</v>
      </c>
      <c r="O153" s="6">
        <v>33</v>
      </c>
      <c r="P153" s="6">
        <v>125</v>
      </c>
      <c r="Q153" s="6">
        <v>0.46800000000000003</v>
      </c>
      <c r="R153" s="6">
        <v>0.77300000000000002</v>
      </c>
    </row>
    <row r="154" spans="1:18" ht="15" thickBot="1" x14ac:dyDescent="0.35">
      <c r="A154" s="7" t="s">
        <v>335</v>
      </c>
      <c r="B154" s="43" t="str">
        <f>IF(COUNTIF('DRAFT LIST'!$D$3:$D$1000,A154)&gt;=1,"",ROW())</f>
        <v/>
      </c>
      <c r="C154" s="43" t="str">
        <f ca="1"/>
        <v>Danny Espinosa (LAA - SS) </v>
      </c>
      <c r="D154" s="43"/>
      <c r="E154" s="8">
        <v>356</v>
      </c>
      <c r="F154" s="8">
        <v>49</v>
      </c>
      <c r="G154" s="8">
        <v>3</v>
      </c>
      <c r="H154" s="8">
        <v>30</v>
      </c>
      <c r="I154" s="8">
        <v>36</v>
      </c>
      <c r="J154" s="8">
        <v>0.25900000000000001</v>
      </c>
      <c r="K154" s="8">
        <v>0.315</v>
      </c>
      <c r="L154" s="8">
        <v>92</v>
      </c>
      <c r="M154" s="8">
        <v>13</v>
      </c>
      <c r="N154" s="8">
        <v>5</v>
      </c>
      <c r="O154" s="8">
        <v>29</v>
      </c>
      <c r="P154" s="8">
        <v>60</v>
      </c>
      <c r="Q154" s="8">
        <v>0.35</v>
      </c>
      <c r="R154" s="8">
        <v>0.66500000000000004</v>
      </c>
    </row>
    <row r="155" spans="1:18" ht="15" thickBot="1" x14ac:dyDescent="0.35">
      <c r="A155" s="5" t="s">
        <v>336</v>
      </c>
      <c r="B155" s="43">
        <f>IF(COUNTIF('DRAFT LIST'!$D$3:$D$1000,A155)&gt;=1,"",ROW())</f>
        <v>155</v>
      </c>
      <c r="C155" s="43" t="str">
        <f ca="1"/>
        <v>Aaron Altherr (PHI - LF,CF,RF) </v>
      </c>
      <c r="D155" s="43"/>
      <c r="E155" s="6">
        <v>453</v>
      </c>
      <c r="F155" s="6">
        <v>54</v>
      </c>
      <c r="G155" s="6">
        <v>14</v>
      </c>
      <c r="H155" s="6">
        <v>59</v>
      </c>
      <c r="I155" s="6">
        <v>0</v>
      </c>
      <c r="J155" s="6">
        <v>0.25800000000000001</v>
      </c>
      <c r="K155" s="6">
        <v>0.317</v>
      </c>
      <c r="L155" s="6">
        <v>117</v>
      </c>
      <c r="M155" s="6">
        <v>24</v>
      </c>
      <c r="N155" s="6">
        <v>2</v>
      </c>
      <c r="O155" s="6">
        <v>39</v>
      </c>
      <c r="P155" s="6">
        <v>83</v>
      </c>
      <c r="Q155" s="6">
        <v>0.41799999999999998</v>
      </c>
      <c r="R155" s="6">
        <v>0.73499999999999999</v>
      </c>
    </row>
    <row r="156" spans="1:18" ht="15" thickBot="1" x14ac:dyDescent="0.35">
      <c r="A156" s="7" t="s">
        <v>337</v>
      </c>
      <c r="B156" s="43">
        <f>IF(COUNTIF('DRAFT LIST'!$D$3:$D$1000,A156)&gt;=1,"",ROW())</f>
        <v>156</v>
      </c>
      <c r="C156" s="43" t="str">
        <f ca="1"/>
        <v>Tyler Flowers (ATL - C) </v>
      </c>
      <c r="D156" s="43"/>
      <c r="E156" s="8">
        <v>478</v>
      </c>
      <c r="F156" s="8">
        <v>65</v>
      </c>
      <c r="G156" s="8">
        <v>11</v>
      </c>
      <c r="H156" s="8">
        <v>55</v>
      </c>
      <c r="I156" s="8">
        <v>13</v>
      </c>
      <c r="J156" s="8">
        <v>0.26400000000000001</v>
      </c>
      <c r="K156" s="8">
        <v>0.33800000000000002</v>
      </c>
      <c r="L156" s="8">
        <v>126</v>
      </c>
      <c r="M156" s="8">
        <v>27</v>
      </c>
      <c r="N156" s="8">
        <v>2</v>
      </c>
      <c r="O156" s="8">
        <v>53</v>
      </c>
      <c r="P156" s="8">
        <v>82</v>
      </c>
      <c r="Q156" s="8">
        <v>0.39500000000000002</v>
      </c>
      <c r="R156" s="8">
        <v>0.73299999999999998</v>
      </c>
    </row>
    <row r="157" spans="1:18" ht="15" thickBot="1" x14ac:dyDescent="0.35">
      <c r="A157" s="5" t="s">
        <v>338</v>
      </c>
      <c r="B157" s="43">
        <f>IF(COUNTIF('DRAFT LIST'!$D$3:$D$1000,A157)&gt;=1,"",ROW())</f>
        <v>157</v>
      </c>
      <c r="C157" s="43" t="str">
        <f ca="1"/>
        <v>Jason Castro (MIN - C) </v>
      </c>
      <c r="D157" s="43"/>
      <c r="E157" s="6">
        <v>456</v>
      </c>
      <c r="F157" s="6">
        <v>44</v>
      </c>
      <c r="G157" s="6">
        <v>7</v>
      </c>
      <c r="H157" s="6">
        <v>50</v>
      </c>
      <c r="I157" s="6">
        <v>3</v>
      </c>
      <c r="J157" s="6">
        <v>0.28399999999999997</v>
      </c>
      <c r="K157" s="6">
        <v>0.32900000000000001</v>
      </c>
      <c r="L157" s="6">
        <v>130</v>
      </c>
      <c r="M157" s="6">
        <v>26</v>
      </c>
      <c r="N157" s="6">
        <v>1</v>
      </c>
      <c r="O157" s="6">
        <v>30</v>
      </c>
      <c r="P157" s="6">
        <v>58</v>
      </c>
      <c r="Q157" s="6">
        <v>0.39200000000000002</v>
      </c>
      <c r="R157" s="6">
        <v>0.72099999999999997</v>
      </c>
    </row>
    <row r="158" spans="1:18" ht="15" thickBot="1" x14ac:dyDescent="0.35">
      <c r="A158" s="7" t="s">
        <v>339</v>
      </c>
      <c r="B158" s="43">
        <f>IF(COUNTIF('DRAFT LIST'!$D$3:$D$1000,A158)&gt;=1,"",ROW())</f>
        <v>158</v>
      </c>
      <c r="C158" s="43" t="str">
        <f ca="1"/>
        <v>Tony Wolters (COL - C) DL7 </v>
      </c>
      <c r="D158" s="43"/>
      <c r="E158" s="8">
        <v>413</v>
      </c>
      <c r="F158" s="8">
        <v>51</v>
      </c>
      <c r="G158" s="8">
        <v>13</v>
      </c>
      <c r="H158" s="8">
        <v>54</v>
      </c>
      <c r="I158" s="8">
        <v>4</v>
      </c>
      <c r="J158" s="8">
        <v>0.26400000000000001</v>
      </c>
      <c r="K158" s="8">
        <v>0.309</v>
      </c>
      <c r="L158" s="8">
        <v>109</v>
      </c>
      <c r="M158" s="8">
        <v>24</v>
      </c>
      <c r="N158" s="8">
        <v>1</v>
      </c>
      <c r="O158" s="8">
        <v>27</v>
      </c>
      <c r="P158" s="8">
        <v>69</v>
      </c>
      <c r="Q158" s="8">
        <v>0.41599999999999998</v>
      </c>
      <c r="R158" s="8">
        <v>0.72499999999999998</v>
      </c>
    </row>
    <row r="159" spans="1:18" ht="15" thickBot="1" x14ac:dyDescent="0.35">
      <c r="A159" s="5" t="s">
        <v>340</v>
      </c>
      <c r="B159" s="43">
        <f>IF(COUNTIF('DRAFT LIST'!$D$3:$D$1000,A159)&gt;=1,"",ROW())</f>
        <v>159</v>
      </c>
      <c r="C159" s="43" t="str">
        <f ca="1"/>
        <v>Jefry Marte (LAA - 1B,3B,LF) </v>
      </c>
      <c r="D159" s="43"/>
      <c r="E159" s="6">
        <v>436</v>
      </c>
      <c r="F159" s="6">
        <v>59</v>
      </c>
      <c r="G159" s="6">
        <v>16</v>
      </c>
      <c r="H159" s="6">
        <v>60</v>
      </c>
      <c r="I159" s="6">
        <v>7</v>
      </c>
      <c r="J159" s="6">
        <v>0.27</v>
      </c>
      <c r="K159" s="6">
        <v>0.33200000000000002</v>
      </c>
      <c r="L159" s="6">
        <v>118</v>
      </c>
      <c r="M159" s="6">
        <v>21</v>
      </c>
      <c r="N159" s="6">
        <v>3</v>
      </c>
      <c r="O159" s="6">
        <v>40</v>
      </c>
      <c r="P159" s="6">
        <v>67</v>
      </c>
      <c r="Q159" s="6">
        <v>0.442</v>
      </c>
      <c r="R159" s="6">
        <v>0.77400000000000002</v>
      </c>
    </row>
    <row r="160" spans="1:18" ht="15" thickBot="1" x14ac:dyDescent="0.35">
      <c r="A160" s="7" t="s">
        <v>341</v>
      </c>
      <c r="B160" s="43">
        <f>IF(COUNTIF('DRAFT LIST'!$D$3:$D$1000,A160)&gt;=1,"",ROW())</f>
        <v>160</v>
      </c>
      <c r="C160" s="43" t="str">
        <f ca="1"/>
        <v>John Jaso (PIT - 1B) </v>
      </c>
      <c r="D160" s="43"/>
      <c r="E160" s="8">
        <v>394</v>
      </c>
      <c r="F160" s="8">
        <v>54</v>
      </c>
      <c r="G160" s="8">
        <v>16</v>
      </c>
      <c r="H160" s="8">
        <v>56</v>
      </c>
      <c r="I160" s="8">
        <v>2</v>
      </c>
      <c r="J160" s="8">
        <v>0.25700000000000001</v>
      </c>
      <c r="K160" s="8">
        <v>0.33200000000000002</v>
      </c>
      <c r="L160" s="8">
        <v>101</v>
      </c>
      <c r="M160" s="8">
        <v>21</v>
      </c>
      <c r="N160" s="8">
        <v>1</v>
      </c>
      <c r="O160" s="8">
        <v>44</v>
      </c>
      <c r="P160" s="8">
        <v>115</v>
      </c>
      <c r="Q160" s="8">
        <v>0.441</v>
      </c>
      <c r="R160" s="8">
        <v>0.77300000000000002</v>
      </c>
    </row>
    <row r="161" spans="1:18" ht="15" thickBot="1" x14ac:dyDescent="0.35">
      <c r="A161" s="5" t="s">
        <v>342</v>
      </c>
      <c r="B161" s="43" t="str">
        <f>IF(COUNTIF('DRAFT LIST'!$D$3:$D$1000,A161)&gt;=1,"",ROW())</f>
        <v/>
      </c>
      <c r="C161" s="43" t="str">
        <f ca="1"/>
        <v>Cody Asche (CWS - 3B,LF) NRI </v>
      </c>
      <c r="D161" s="43"/>
      <c r="E161" s="6">
        <v>371</v>
      </c>
      <c r="F161" s="6">
        <v>41</v>
      </c>
      <c r="G161" s="6">
        <v>13</v>
      </c>
      <c r="H161" s="6">
        <v>52</v>
      </c>
      <c r="I161" s="6">
        <v>1</v>
      </c>
      <c r="J161" s="6">
        <v>0.254</v>
      </c>
      <c r="K161" s="6">
        <v>0.30599999999999999</v>
      </c>
      <c r="L161" s="6">
        <v>94</v>
      </c>
      <c r="M161" s="6">
        <v>16</v>
      </c>
      <c r="N161" s="6">
        <v>2</v>
      </c>
      <c r="O161" s="6">
        <v>28</v>
      </c>
      <c r="P161" s="6">
        <v>78</v>
      </c>
      <c r="Q161" s="6">
        <v>0.41299999999999998</v>
      </c>
      <c r="R161" s="6">
        <v>0.71899999999999997</v>
      </c>
    </row>
    <row r="162" spans="1:18" ht="15" thickBot="1" x14ac:dyDescent="0.35">
      <c r="A162" s="7" t="s">
        <v>343</v>
      </c>
      <c r="B162" s="43">
        <f>IF(COUNTIF('DRAFT LIST'!$D$3:$D$1000,A162)&gt;=1,"",ROW())</f>
        <v>162</v>
      </c>
      <c r="C162" s="43" t="str">
        <f ca="1"/>
        <v>Pedro Alvarez (3B,DH) FA </v>
      </c>
      <c r="D162" s="43"/>
      <c r="E162" s="8">
        <v>433</v>
      </c>
      <c r="F162" s="8">
        <v>53</v>
      </c>
      <c r="G162" s="8">
        <v>21</v>
      </c>
      <c r="H162" s="8">
        <v>70</v>
      </c>
      <c r="I162" s="8">
        <v>1</v>
      </c>
      <c r="J162" s="8">
        <v>0.26300000000000001</v>
      </c>
      <c r="K162" s="8">
        <v>0.33400000000000002</v>
      </c>
      <c r="L162" s="8">
        <v>114</v>
      </c>
      <c r="M162" s="8">
        <v>20</v>
      </c>
      <c r="N162" s="8">
        <v>1</v>
      </c>
      <c r="O162" s="8">
        <v>46</v>
      </c>
      <c r="P162" s="8">
        <v>92</v>
      </c>
      <c r="Q162" s="8">
        <v>0.45900000000000002</v>
      </c>
      <c r="R162" s="8">
        <v>0.79400000000000004</v>
      </c>
    </row>
    <row r="163" spans="1:18" ht="15" thickBot="1" x14ac:dyDescent="0.35">
      <c r="A163" s="5" t="s">
        <v>344</v>
      </c>
      <c r="B163" s="43">
        <f>IF(COUNTIF('DRAFT LIST'!$D$3:$D$1000,A163)&gt;=1,"",ROW())</f>
        <v>163</v>
      </c>
      <c r="C163" s="43" t="str">
        <f ca="1"/>
        <v>Robbie Grossman (MIN - LF) </v>
      </c>
      <c r="D163" s="43"/>
      <c r="E163" s="6">
        <v>450</v>
      </c>
      <c r="F163" s="6">
        <v>59</v>
      </c>
      <c r="G163" s="6">
        <v>12</v>
      </c>
      <c r="H163" s="6">
        <v>59</v>
      </c>
      <c r="I163" s="6">
        <v>4</v>
      </c>
      <c r="J163" s="6">
        <v>0.27800000000000002</v>
      </c>
      <c r="K163" s="6">
        <v>0.35199999999999998</v>
      </c>
      <c r="L163" s="6">
        <v>125</v>
      </c>
      <c r="M163" s="6">
        <v>24</v>
      </c>
      <c r="N163" s="6">
        <v>3</v>
      </c>
      <c r="O163" s="6">
        <v>51</v>
      </c>
      <c r="P163" s="6">
        <v>76</v>
      </c>
      <c r="Q163" s="6">
        <v>0.42399999999999999</v>
      </c>
      <c r="R163" s="6">
        <v>0.77500000000000002</v>
      </c>
    </row>
    <row r="164" spans="1:18" ht="15" thickBot="1" x14ac:dyDescent="0.35">
      <c r="A164" s="7" t="s">
        <v>345</v>
      </c>
      <c r="B164" s="43">
        <f>IF(COUNTIF('DRAFT LIST'!$D$3:$D$1000,A164)&gt;=1,"",ROW())</f>
        <v>164</v>
      </c>
      <c r="C164" s="43" t="str">
        <f ca="1"/>
        <v>David Freese (PIT - 1B,3B) </v>
      </c>
      <c r="D164" s="43"/>
      <c r="E164" s="8">
        <v>424</v>
      </c>
      <c r="F164" s="8">
        <v>66</v>
      </c>
      <c r="G164" s="8">
        <v>16</v>
      </c>
      <c r="H164" s="8">
        <v>53</v>
      </c>
      <c r="I164" s="8">
        <v>6</v>
      </c>
      <c r="J164" s="8">
        <v>0.26</v>
      </c>
      <c r="K164" s="8">
        <v>0.34799999999999998</v>
      </c>
      <c r="L164" s="8">
        <v>110</v>
      </c>
      <c r="M164" s="8">
        <v>22</v>
      </c>
      <c r="N164" s="8">
        <v>1</v>
      </c>
      <c r="O164" s="8">
        <v>58</v>
      </c>
      <c r="P164" s="8">
        <v>113</v>
      </c>
      <c r="Q164" s="8">
        <v>0.42799999999999999</v>
      </c>
      <c r="R164" s="8">
        <v>0.77600000000000002</v>
      </c>
    </row>
    <row r="165" spans="1:18" ht="17.399999999999999" thickBot="1" x14ac:dyDescent="0.35">
      <c r="A165" s="5" t="s">
        <v>346</v>
      </c>
      <c r="B165" s="43">
        <f>IF(COUNTIF('DRAFT LIST'!$D$3:$D$1000,A165)&gt;=1,"",ROW())</f>
        <v>165</v>
      </c>
      <c r="C165" s="43" t="str">
        <f ca="1"/>
        <v>Nick Franklin (TB - 1B,2B,SS,LF,RF) </v>
      </c>
      <c r="D165" s="43"/>
      <c r="E165" s="6">
        <v>356</v>
      </c>
      <c r="F165" s="6">
        <v>37</v>
      </c>
      <c r="G165" s="6">
        <v>8</v>
      </c>
      <c r="H165" s="6">
        <v>41</v>
      </c>
      <c r="I165" s="6">
        <v>18</v>
      </c>
      <c r="J165" s="6">
        <v>0.26100000000000001</v>
      </c>
      <c r="K165" s="6">
        <v>0.28999999999999998</v>
      </c>
      <c r="L165" s="6">
        <v>93</v>
      </c>
      <c r="M165" s="6">
        <v>18</v>
      </c>
      <c r="N165" s="6">
        <v>3</v>
      </c>
      <c r="O165" s="6">
        <v>14</v>
      </c>
      <c r="P165" s="6">
        <v>74</v>
      </c>
      <c r="Q165" s="6">
        <v>0.39100000000000001</v>
      </c>
      <c r="R165" s="6">
        <v>0.68100000000000005</v>
      </c>
    </row>
    <row r="166" spans="1:18" ht="15" thickBot="1" x14ac:dyDescent="0.35">
      <c r="A166" s="7" t="s">
        <v>347</v>
      </c>
      <c r="B166" s="43">
        <f>IF(COUNTIF('DRAFT LIST'!$D$3:$D$1000,A166)&gt;=1,"",ROW())</f>
        <v>166</v>
      </c>
      <c r="C166" s="43" t="str">
        <f ca="1"/>
        <v>Adam Lind (WSH - 1B) </v>
      </c>
      <c r="D166" s="43"/>
      <c r="E166" s="8">
        <v>532</v>
      </c>
      <c r="F166" s="8">
        <v>61</v>
      </c>
      <c r="G166" s="8">
        <v>10</v>
      </c>
      <c r="H166" s="8">
        <v>55</v>
      </c>
      <c r="I166" s="8">
        <v>16</v>
      </c>
      <c r="J166" s="8">
        <v>0.27200000000000002</v>
      </c>
      <c r="K166" s="8">
        <v>0.30299999999999999</v>
      </c>
      <c r="L166" s="8">
        <v>145</v>
      </c>
      <c r="M166" s="8">
        <v>34</v>
      </c>
      <c r="N166" s="8">
        <v>2</v>
      </c>
      <c r="O166" s="8">
        <v>24</v>
      </c>
      <c r="P166" s="8">
        <v>86</v>
      </c>
      <c r="Q166" s="8">
        <v>0.4</v>
      </c>
      <c r="R166" s="8">
        <v>0.70299999999999996</v>
      </c>
    </row>
    <row r="167" spans="1:18" ht="15" thickBot="1" x14ac:dyDescent="0.35">
      <c r="A167" s="5" t="s">
        <v>348</v>
      </c>
      <c r="B167" s="43">
        <f>IF(COUNTIF('DRAFT LIST'!$D$3:$D$1000,A167)&gt;=1,"",ROW())</f>
        <v>167</v>
      </c>
      <c r="C167" s="43" t="str">
        <f ca="1"/>
        <v>Logan Morrison (TB - 1B) </v>
      </c>
      <c r="D167" s="43"/>
      <c r="E167" s="6">
        <v>396</v>
      </c>
      <c r="F167" s="6">
        <v>55</v>
      </c>
      <c r="G167" s="6">
        <v>22</v>
      </c>
      <c r="H167" s="6">
        <v>63</v>
      </c>
      <c r="I167" s="6">
        <v>1</v>
      </c>
      <c r="J167" s="6">
        <v>0.24199999999999999</v>
      </c>
      <c r="K167" s="6">
        <v>0.33</v>
      </c>
      <c r="L167" s="6">
        <v>96</v>
      </c>
      <c r="M167" s="6">
        <v>20</v>
      </c>
      <c r="N167" s="6">
        <v>1</v>
      </c>
      <c r="O167" s="6">
        <v>52</v>
      </c>
      <c r="P167" s="6">
        <v>108</v>
      </c>
      <c r="Q167" s="6">
        <v>0.46200000000000002</v>
      </c>
      <c r="R167" s="6">
        <v>0.79100000000000004</v>
      </c>
    </row>
    <row r="168" spans="1:18" ht="17.399999999999999" thickBot="1" x14ac:dyDescent="0.35">
      <c r="A168" s="7" t="s">
        <v>349</v>
      </c>
      <c r="B168" s="43">
        <f>IF(COUNTIF('DRAFT LIST'!$D$3:$D$1000,A168)&gt;=1,"",ROW())</f>
        <v>168</v>
      </c>
      <c r="C168" s="43" t="str">
        <f ca="1"/>
        <v>Jarrett Parker (SF - LF,RF) MiLB </v>
      </c>
      <c r="D168" s="43"/>
      <c r="E168" s="8">
        <v>418</v>
      </c>
      <c r="F168" s="8">
        <v>48</v>
      </c>
      <c r="G168" s="8">
        <v>17</v>
      </c>
      <c r="H168" s="8">
        <v>62</v>
      </c>
      <c r="I168" s="8">
        <v>1</v>
      </c>
      <c r="J168" s="8">
        <v>0.253</v>
      </c>
      <c r="K168" s="8">
        <v>0.307</v>
      </c>
      <c r="L168" s="8">
        <v>106</v>
      </c>
      <c r="M168" s="8">
        <v>24</v>
      </c>
      <c r="N168" s="8">
        <v>1</v>
      </c>
      <c r="O168" s="8">
        <v>32</v>
      </c>
      <c r="P168" s="8">
        <v>104</v>
      </c>
      <c r="Q168" s="8">
        <v>0.435</v>
      </c>
      <c r="R168" s="8">
        <v>0.74199999999999999</v>
      </c>
    </row>
    <row r="169" spans="1:18" ht="15" thickBot="1" x14ac:dyDescent="0.35">
      <c r="A169" s="5" t="s">
        <v>350</v>
      </c>
      <c r="B169" s="43" t="str">
        <f>IF(COUNTIF('DRAFT LIST'!$D$3:$D$1000,A169)&gt;=1,"",ROW())</f>
        <v/>
      </c>
      <c r="C169" s="43" t="str">
        <f ca="1"/>
        <v>Scooter Gennett (MIL - 2B) </v>
      </c>
      <c r="D169" s="43"/>
      <c r="E169" s="6">
        <v>461</v>
      </c>
      <c r="F169" s="6">
        <v>57</v>
      </c>
      <c r="G169" s="6">
        <v>11</v>
      </c>
      <c r="H169" s="6">
        <v>45</v>
      </c>
      <c r="I169" s="6">
        <v>20</v>
      </c>
      <c r="J169" s="6">
        <v>0.245</v>
      </c>
      <c r="K169" s="6">
        <v>0.29699999999999999</v>
      </c>
      <c r="L169" s="6">
        <v>113</v>
      </c>
      <c r="M169" s="6">
        <v>17</v>
      </c>
      <c r="N169" s="6">
        <v>3</v>
      </c>
      <c r="O169" s="6">
        <v>34</v>
      </c>
      <c r="P169" s="6">
        <v>118</v>
      </c>
      <c r="Q169" s="6">
        <v>0.36499999999999999</v>
      </c>
      <c r="R169" s="6">
        <v>0.66200000000000003</v>
      </c>
    </row>
    <row r="170" spans="1:18" ht="15" thickBot="1" x14ac:dyDescent="0.35">
      <c r="A170" s="7" t="s">
        <v>351</v>
      </c>
      <c r="B170" s="43">
        <f>IF(COUNTIF('DRAFT LIST'!$D$3:$D$1000,A170)&gt;=1,"",ROW())</f>
        <v>170</v>
      </c>
      <c r="C170" s="43" t="str">
        <f ca="1"/>
        <v>Martin Maldonado (LAA - C) </v>
      </c>
      <c r="D170" s="43"/>
      <c r="E170" s="8">
        <v>407</v>
      </c>
      <c r="F170" s="8">
        <v>53</v>
      </c>
      <c r="G170" s="8">
        <v>11</v>
      </c>
      <c r="H170" s="8">
        <v>48</v>
      </c>
      <c r="I170" s="8">
        <v>9</v>
      </c>
      <c r="J170" s="8">
        <v>0.26600000000000001</v>
      </c>
      <c r="K170" s="8">
        <v>0.32900000000000001</v>
      </c>
      <c r="L170" s="8">
        <v>108</v>
      </c>
      <c r="M170" s="8">
        <v>19</v>
      </c>
      <c r="N170" s="8">
        <v>3</v>
      </c>
      <c r="O170" s="8">
        <v>39</v>
      </c>
      <c r="P170" s="8">
        <v>123</v>
      </c>
      <c r="Q170" s="8">
        <v>0.41799999999999998</v>
      </c>
      <c r="R170" s="8">
        <v>0.748</v>
      </c>
    </row>
    <row r="171" spans="1:18" ht="15" thickBot="1" x14ac:dyDescent="0.35">
      <c r="A171" s="5" t="s">
        <v>353</v>
      </c>
      <c r="B171" s="43">
        <f>IF(COUNTIF('DRAFT LIST'!$D$3:$D$1000,A171)&gt;=1,"",ROW())</f>
        <v>171</v>
      </c>
      <c r="C171" s="43" t="str">
        <f ca="1"/>
        <v>Jordy Mercer (PIT - SS) </v>
      </c>
      <c r="D171" s="43"/>
      <c r="E171" s="6">
        <v>465</v>
      </c>
      <c r="F171" s="6">
        <v>59</v>
      </c>
      <c r="G171" s="6">
        <v>3</v>
      </c>
      <c r="H171" s="6">
        <v>30</v>
      </c>
      <c r="I171" s="6">
        <v>33</v>
      </c>
      <c r="J171" s="6">
        <v>0.24099999999999999</v>
      </c>
      <c r="K171" s="6">
        <v>0.311</v>
      </c>
      <c r="L171" s="6">
        <v>112</v>
      </c>
      <c r="M171" s="6">
        <v>17</v>
      </c>
      <c r="N171" s="6">
        <v>4</v>
      </c>
      <c r="O171" s="6">
        <v>47</v>
      </c>
      <c r="P171" s="6">
        <v>113</v>
      </c>
      <c r="Q171" s="6">
        <v>0.318</v>
      </c>
      <c r="R171" s="6">
        <v>0.628</v>
      </c>
    </row>
    <row r="172" spans="1:18" ht="15" thickBot="1" x14ac:dyDescent="0.35">
      <c r="A172" s="7" t="s">
        <v>354</v>
      </c>
      <c r="B172" s="43">
        <f>IF(COUNTIF('DRAFT LIST'!$D$3:$D$1000,A172)&gt;=1,"",ROW())</f>
        <v>172</v>
      </c>
      <c r="C172" s="43" t="str">
        <f ca="1"/>
        <v>Tommy Pham (STL - LF,CF) </v>
      </c>
      <c r="D172" s="43"/>
      <c r="E172" s="8">
        <v>473</v>
      </c>
      <c r="F172" s="8">
        <v>59</v>
      </c>
      <c r="G172" s="8">
        <v>6</v>
      </c>
      <c r="H172" s="8">
        <v>42</v>
      </c>
      <c r="I172" s="8">
        <v>24</v>
      </c>
      <c r="J172" s="8">
        <v>0.26</v>
      </c>
      <c r="K172" s="8">
        <v>0.29899999999999999</v>
      </c>
      <c r="L172" s="8">
        <v>123</v>
      </c>
      <c r="M172" s="8">
        <v>20</v>
      </c>
      <c r="N172" s="8">
        <v>6</v>
      </c>
      <c r="O172" s="8">
        <v>26</v>
      </c>
      <c r="P172" s="8">
        <v>69</v>
      </c>
      <c r="Q172" s="8">
        <v>0.372</v>
      </c>
      <c r="R172" s="8">
        <v>0.67100000000000004</v>
      </c>
    </row>
    <row r="173" spans="1:18" ht="15" thickBot="1" x14ac:dyDescent="0.35">
      <c r="A173" s="5" t="s">
        <v>352</v>
      </c>
      <c r="B173" s="43">
        <f>IF(COUNTIF('DRAFT LIST'!$D$3:$D$1000,A173)&gt;=1,"",ROW())</f>
        <v>173</v>
      </c>
      <c r="C173" s="43" t="str">
        <f ca="1"/>
        <v>Peter O'Brien (KC - LF) MiLB </v>
      </c>
      <c r="D173" s="43"/>
      <c r="E173" s="6">
        <v>427</v>
      </c>
      <c r="F173" s="6">
        <v>59</v>
      </c>
      <c r="G173" s="6">
        <v>22</v>
      </c>
      <c r="H173" s="6">
        <v>65</v>
      </c>
      <c r="I173" s="6">
        <v>2</v>
      </c>
      <c r="J173" s="6">
        <v>0.219</v>
      </c>
      <c r="K173" s="6">
        <v>0.30299999999999999</v>
      </c>
      <c r="L173" s="6">
        <v>94</v>
      </c>
      <c r="M173" s="6">
        <v>23</v>
      </c>
      <c r="N173" s="6">
        <v>3</v>
      </c>
      <c r="O173" s="6">
        <v>52</v>
      </c>
      <c r="P173" s="6">
        <v>131</v>
      </c>
      <c r="Q173" s="6">
        <v>0.44900000000000001</v>
      </c>
      <c r="R173" s="6">
        <v>0.752</v>
      </c>
    </row>
    <row r="174" spans="1:18" ht="15" thickBot="1" x14ac:dyDescent="0.35">
      <c r="A174" s="7" t="s">
        <v>355</v>
      </c>
      <c r="B174" s="43">
        <f>IF(COUNTIF('DRAFT LIST'!$D$3:$D$1000,A174)&gt;=1,"",ROW())</f>
        <v>174</v>
      </c>
      <c r="C174" s="43" t="str">
        <f ca="1"/>
        <v>J.J. Hardy (BAL - SS) DTD </v>
      </c>
      <c r="D174" s="43"/>
      <c r="E174" s="8">
        <v>250</v>
      </c>
      <c r="F174" s="8">
        <v>34</v>
      </c>
      <c r="G174" s="8">
        <v>13</v>
      </c>
      <c r="H174" s="8">
        <v>39</v>
      </c>
      <c r="I174" s="8">
        <v>2</v>
      </c>
      <c r="J174" s="8">
        <v>0.253</v>
      </c>
      <c r="K174" s="8">
        <v>0.29699999999999999</v>
      </c>
      <c r="L174" s="8">
        <v>63</v>
      </c>
      <c r="M174" s="8">
        <v>13</v>
      </c>
      <c r="N174" s="8">
        <v>2</v>
      </c>
      <c r="O174" s="8">
        <v>16</v>
      </c>
      <c r="P174" s="8">
        <v>78</v>
      </c>
      <c r="Q174" s="8">
        <v>0.48199999999999998</v>
      </c>
      <c r="R174" s="8">
        <v>0.78</v>
      </c>
    </row>
    <row r="175" spans="1:18" ht="15" thickBot="1" x14ac:dyDescent="0.35">
      <c r="A175" s="5" t="s">
        <v>356</v>
      </c>
      <c r="B175" s="43">
        <f>IF(COUNTIF('DRAFT LIST'!$D$3:$D$1000,A175)&gt;=1,"",ROW())</f>
        <v>175</v>
      </c>
      <c r="C175" s="43" t="str">
        <f ca="1"/>
        <v>Byung-ho Park (MIN - 1B,DH) MiLB </v>
      </c>
      <c r="D175" s="43"/>
      <c r="E175" s="6">
        <v>384</v>
      </c>
      <c r="F175" s="6">
        <v>51</v>
      </c>
      <c r="G175" s="6">
        <v>6</v>
      </c>
      <c r="H175" s="6">
        <v>42</v>
      </c>
      <c r="I175" s="6">
        <v>14</v>
      </c>
      <c r="J175" s="6">
        <v>0.26</v>
      </c>
      <c r="K175" s="6">
        <v>0.32200000000000001</v>
      </c>
      <c r="L175" s="6">
        <v>100</v>
      </c>
      <c r="M175" s="6">
        <v>17</v>
      </c>
      <c r="N175" s="6">
        <v>3</v>
      </c>
      <c r="O175" s="6">
        <v>35</v>
      </c>
      <c r="P175" s="6">
        <v>81</v>
      </c>
      <c r="Q175" s="6">
        <v>0.36799999999999999</v>
      </c>
      <c r="R175" s="6">
        <v>0.69</v>
      </c>
    </row>
    <row r="176" spans="1:18" ht="17.399999999999999" thickBot="1" x14ac:dyDescent="0.35">
      <c r="A176" s="7" t="s">
        <v>357</v>
      </c>
      <c r="B176" s="43">
        <f>IF(COUNTIF('DRAFT LIST'!$D$3:$D$1000,A176)&gt;=1,"",ROW())</f>
        <v>176</v>
      </c>
      <c r="C176" s="43" t="str">
        <f ca="1"/>
        <v>Derek Dietrich (MIA - 1B,2B,3B,LF) </v>
      </c>
      <c r="D176" s="43"/>
      <c r="E176" s="8">
        <v>433</v>
      </c>
      <c r="F176" s="8">
        <v>52</v>
      </c>
      <c r="G176" s="8">
        <v>23</v>
      </c>
      <c r="H176" s="8">
        <v>62</v>
      </c>
      <c r="I176" s="8">
        <v>1</v>
      </c>
      <c r="J176" s="8">
        <v>0.245</v>
      </c>
      <c r="K176" s="8">
        <v>0.30299999999999999</v>
      </c>
      <c r="L176" s="8">
        <v>106</v>
      </c>
      <c r="M176" s="8">
        <v>16</v>
      </c>
      <c r="N176" s="8">
        <v>1</v>
      </c>
      <c r="O176" s="8">
        <v>36</v>
      </c>
      <c r="P176" s="8">
        <v>104</v>
      </c>
      <c r="Q176" s="8">
        <v>0.441</v>
      </c>
      <c r="R176" s="8">
        <v>0.74399999999999999</v>
      </c>
    </row>
    <row r="177" spans="1:18" ht="15" thickBot="1" x14ac:dyDescent="0.35">
      <c r="A177" s="5" t="s">
        <v>358</v>
      </c>
      <c r="B177" s="43">
        <f>IF(COUNTIF('DRAFT LIST'!$D$3:$D$1000,A177)&gt;=1,"",ROW())</f>
        <v>177</v>
      </c>
      <c r="C177" s="43" t="str">
        <f ca="1"/>
        <v>Ozhaino Albies (ATL - SS,2B) NRI </v>
      </c>
      <c r="D177" s="43"/>
      <c r="E177" s="6">
        <v>230</v>
      </c>
      <c r="F177" s="6">
        <v>34</v>
      </c>
      <c r="G177" s="6">
        <v>4</v>
      </c>
      <c r="H177" s="6">
        <v>20</v>
      </c>
      <c r="I177" s="6">
        <v>18</v>
      </c>
      <c r="J177" s="6">
        <v>0.247</v>
      </c>
      <c r="K177" s="6">
        <v>0.30399999999999999</v>
      </c>
      <c r="L177" s="6">
        <v>57</v>
      </c>
      <c r="M177" s="6">
        <v>7</v>
      </c>
      <c r="N177" s="6">
        <v>2</v>
      </c>
      <c r="O177" s="6">
        <v>19</v>
      </c>
      <c r="P177" s="6">
        <v>63</v>
      </c>
      <c r="Q177" s="6">
        <v>0.35899999999999999</v>
      </c>
      <c r="R177" s="6">
        <v>0.66300000000000003</v>
      </c>
    </row>
    <row r="178" spans="1:18" ht="15" thickBot="1" x14ac:dyDescent="0.35">
      <c r="A178" s="7" t="s">
        <v>359</v>
      </c>
      <c r="B178" s="43">
        <f>IF(COUNTIF('DRAFT LIST'!$D$3:$D$1000,A178)&gt;=1,"",ROW())</f>
        <v>178</v>
      </c>
      <c r="C178" s="43" t="str">
        <f ca="1"/>
        <v>Gerardo Parra (COL - 1B,LF,CF,RF) </v>
      </c>
      <c r="D178" s="43"/>
      <c r="E178" s="8">
        <v>426</v>
      </c>
      <c r="F178" s="8">
        <v>57</v>
      </c>
      <c r="G178" s="8">
        <v>22</v>
      </c>
      <c r="H178" s="8">
        <v>62</v>
      </c>
      <c r="I178" s="8">
        <v>1</v>
      </c>
      <c r="J178" s="8">
        <v>0.22700000000000001</v>
      </c>
      <c r="K178" s="8">
        <v>0.29699999999999999</v>
      </c>
      <c r="L178" s="8">
        <v>97</v>
      </c>
      <c r="M178" s="8">
        <v>21</v>
      </c>
      <c r="N178" s="8">
        <v>2</v>
      </c>
      <c r="O178" s="8">
        <v>43</v>
      </c>
      <c r="P178" s="8">
        <v>138</v>
      </c>
      <c r="Q178" s="8">
        <v>0.438</v>
      </c>
      <c r="R178" s="8">
        <v>0.73499999999999999</v>
      </c>
    </row>
    <row r="179" spans="1:18" ht="15" thickBot="1" x14ac:dyDescent="0.35">
      <c r="A179" s="5" t="s">
        <v>360</v>
      </c>
      <c r="B179" s="43">
        <f>IF(COUNTIF('DRAFT LIST'!$D$3:$D$1000,A179)&gt;=1,"",ROW())</f>
        <v>179</v>
      </c>
      <c r="C179" s="43" t="str">
        <f ca="1"/>
        <v>Chris Herrmann (ARI - C) </v>
      </c>
      <c r="D179" s="43"/>
      <c r="E179" s="6">
        <v>428</v>
      </c>
      <c r="F179" s="6">
        <v>54</v>
      </c>
      <c r="G179" s="6">
        <v>18</v>
      </c>
      <c r="H179" s="6">
        <v>60</v>
      </c>
      <c r="I179" s="6">
        <v>6</v>
      </c>
      <c r="J179" s="6">
        <v>0.255</v>
      </c>
      <c r="K179" s="6">
        <v>0.30299999999999999</v>
      </c>
      <c r="L179" s="6">
        <v>109</v>
      </c>
      <c r="M179" s="6">
        <v>18</v>
      </c>
      <c r="N179" s="6">
        <v>6</v>
      </c>
      <c r="O179" s="6">
        <v>29</v>
      </c>
      <c r="P179" s="6">
        <v>106</v>
      </c>
      <c r="Q179" s="6">
        <v>0.45200000000000001</v>
      </c>
      <c r="R179" s="6">
        <v>0.755</v>
      </c>
    </row>
    <row r="180" spans="1:18" ht="15" thickBot="1" x14ac:dyDescent="0.35">
      <c r="A180" s="7" t="s">
        <v>361</v>
      </c>
      <c r="B180" s="43">
        <f>IF(COUNTIF('DRAFT LIST'!$D$3:$D$1000,A180)&gt;=1,"",ROW())</f>
        <v>180</v>
      </c>
      <c r="C180" s="43" t="str">
        <f ca="1"/>
        <v>Nick Hundley (SF - C) </v>
      </c>
      <c r="D180" s="43"/>
      <c r="E180" s="8">
        <v>549</v>
      </c>
      <c r="F180" s="8">
        <v>64</v>
      </c>
      <c r="G180" s="8">
        <v>15</v>
      </c>
      <c r="H180" s="8">
        <v>62</v>
      </c>
      <c r="I180" s="8">
        <v>6</v>
      </c>
      <c r="J180" s="8">
        <v>0.26500000000000001</v>
      </c>
      <c r="K180" s="8">
        <v>0.30199999999999999</v>
      </c>
      <c r="L180" s="8">
        <v>145</v>
      </c>
      <c r="M180" s="8">
        <v>28</v>
      </c>
      <c r="N180" s="8">
        <v>3</v>
      </c>
      <c r="O180" s="8">
        <v>29</v>
      </c>
      <c r="P180" s="8">
        <v>88</v>
      </c>
      <c r="Q180" s="8">
        <v>0.41</v>
      </c>
      <c r="R180" s="8">
        <v>0.71199999999999997</v>
      </c>
    </row>
    <row r="181" spans="1:18" ht="15" thickBot="1" x14ac:dyDescent="0.35">
      <c r="A181" s="5" t="s">
        <v>362</v>
      </c>
      <c r="B181" s="43">
        <f>IF(COUNTIF('DRAFT LIST'!$D$3:$D$1000,A181)&gt;=1,"",ROW())</f>
        <v>181</v>
      </c>
      <c r="C181" s="43" t="str">
        <f ca="1"/>
        <v>Tyler Austin (NYY - 1B) DTD </v>
      </c>
      <c r="D181" s="43"/>
      <c r="E181" s="6">
        <v>504</v>
      </c>
      <c r="F181" s="6">
        <v>62</v>
      </c>
      <c r="G181" s="6">
        <v>7</v>
      </c>
      <c r="H181" s="6">
        <v>51</v>
      </c>
      <c r="I181" s="6">
        <v>15</v>
      </c>
      <c r="J181" s="6">
        <v>0.28299999999999997</v>
      </c>
      <c r="K181" s="6">
        <v>0.312</v>
      </c>
      <c r="L181" s="6">
        <v>143</v>
      </c>
      <c r="M181" s="6">
        <v>30</v>
      </c>
      <c r="N181" s="6">
        <v>5</v>
      </c>
      <c r="O181" s="6">
        <v>21</v>
      </c>
      <c r="P181" s="6">
        <v>80</v>
      </c>
      <c r="Q181" s="6">
        <v>0.40500000000000003</v>
      </c>
      <c r="R181" s="6">
        <v>0.71699999999999997</v>
      </c>
    </row>
    <row r="182" spans="1:18" ht="15" thickBot="1" x14ac:dyDescent="0.35">
      <c r="A182" s="7" t="s">
        <v>363</v>
      </c>
      <c r="B182" s="43">
        <f>IF(COUNTIF('DRAFT LIST'!$D$3:$D$1000,A182)&gt;=1,"",ROW())</f>
        <v>182</v>
      </c>
      <c r="C182" s="43" t="str">
        <f ca="1"/>
        <v>Tucker Barnhart (CIN - C) </v>
      </c>
      <c r="D182" s="43"/>
      <c r="E182" s="8">
        <v>531</v>
      </c>
      <c r="F182" s="8">
        <v>72</v>
      </c>
      <c r="G182" s="8">
        <v>8</v>
      </c>
      <c r="H182" s="8">
        <v>44</v>
      </c>
      <c r="I182" s="8">
        <v>14</v>
      </c>
      <c r="J182" s="8">
        <v>0.27300000000000002</v>
      </c>
      <c r="K182" s="8">
        <v>0.33300000000000002</v>
      </c>
      <c r="L182" s="8">
        <v>145</v>
      </c>
      <c r="M182" s="8">
        <v>26</v>
      </c>
      <c r="N182" s="8">
        <v>5</v>
      </c>
      <c r="O182" s="8">
        <v>48</v>
      </c>
      <c r="P182" s="8">
        <v>68</v>
      </c>
      <c r="Q182" s="8">
        <v>0.38700000000000001</v>
      </c>
      <c r="R182" s="8">
        <v>0.71899999999999997</v>
      </c>
    </row>
    <row r="183" spans="1:18" ht="15" thickBot="1" x14ac:dyDescent="0.35">
      <c r="A183" s="5" t="s">
        <v>364</v>
      </c>
      <c r="B183" s="43">
        <f>IF(COUNTIF('DRAFT LIST'!$D$3:$D$1000,A183)&gt;=1,"",ROW())</f>
        <v>183</v>
      </c>
      <c r="C183" s="43" t="str">
        <f ca="1"/>
        <v>Geovany Soto (CWS - C) NRI </v>
      </c>
      <c r="D183" s="43"/>
      <c r="E183" s="6">
        <v>486</v>
      </c>
      <c r="F183" s="6">
        <v>55</v>
      </c>
      <c r="G183" s="6">
        <v>14</v>
      </c>
      <c r="H183" s="6">
        <v>60</v>
      </c>
      <c r="I183" s="6">
        <v>4</v>
      </c>
      <c r="J183" s="6">
        <v>0.26700000000000002</v>
      </c>
      <c r="K183" s="6">
        <v>0.29599999999999999</v>
      </c>
      <c r="L183" s="6">
        <v>130</v>
      </c>
      <c r="M183" s="6">
        <v>24</v>
      </c>
      <c r="N183" s="6">
        <v>1</v>
      </c>
      <c r="O183" s="6">
        <v>20</v>
      </c>
      <c r="P183" s="6">
        <v>85</v>
      </c>
      <c r="Q183" s="6">
        <v>0.40699999999999997</v>
      </c>
      <c r="R183" s="6">
        <v>0.70199999999999996</v>
      </c>
    </row>
    <row r="184" spans="1:18" ht="15" thickBot="1" x14ac:dyDescent="0.35">
      <c r="A184" s="7" t="s">
        <v>365</v>
      </c>
      <c r="B184" s="43">
        <f>IF(COUNTIF('DRAFT LIST'!$D$3:$D$1000,A184)&gt;=1,"",ROW())</f>
        <v>184</v>
      </c>
      <c r="C184" s="43" t="str">
        <f ca="1"/>
        <v>Chris Coghlan (PHI - 2B,3B,LF,RF) NRI </v>
      </c>
      <c r="D184" s="43"/>
      <c r="E184" s="8">
        <v>520</v>
      </c>
      <c r="F184" s="8">
        <v>67</v>
      </c>
      <c r="G184" s="8">
        <v>18</v>
      </c>
      <c r="H184" s="8">
        <v>61</v>
      </c>
      <c r="I184" s="8">
        <v>5</v>
      </c>
      <c r="J184" s="8">
        <v>0.26200000000000001</v>
      </c>
      <c r="K184" s="8">
        <v>0.314</v>
      </c>
      <c r="L184" s="8">
        <v>136</v>
      </c>
      <c r="M184" s="8">
        <v>29</v>
      </c>
      <c r="N184" s="8">
        <v>3</v>
      </c>
      <c r="O184" s="8">
        <v>40</v>
      </c>
      <c r="P184" s="8">
        <v>105</v>
      </c>
      <c r="Q184" s="8">
        <v>0.433</v>
      </c>
      <c r="R184" s="8">
        <v>0.747</v>
      </c>
    </row>
    <row r="185" spans="1:18" ht="15" thickBot="1" x14ac:dyDescent="0.35">
      <c r="A185" s="5" t="s">
        <v>366</v>
      </c>
      <c r="B185" s="43">
        <f>IF(COUNTIF('DRAFT LIST'!$D$3:$D$1000,A185)&gt;=1,"",ROW())</f>
        <v>185</v>
      </c>
      <c r="C185" s="43" t="str">
        <f ca="1"/>
        <v>Albert Almora (CHC - CF) </v>
      </c>
      <c r="D185" s="43"/>
      <c r="E185" s="6">
        <v>481</v>
      </c>
      <c r="F185" s="6">
        <v>56</v>
      </c>
      <c r="G185" s="6">
        <v>9</v>
      </c>
      <c r="H185" s="6">
        <v>53</v>
      </c>
      <c r="I185" s="6">
        <v>11</v>
      </c>
      <c r="J185" s="6">
        <v>0.28199999999999997</v>
      </c>
      <c r="K185" s="6">
        <v>0.31</v>
      </c>
      <c r="L185" s="6">
        <v>136</v>
      </c>
      <c r="M185" s="6">
        <v>23</v>
      </c>
      <c r="N185" s="6">
        <v>1</v>
      </c>
      <c r="O185" s="6">
        <v>20</v>
      </c>
      <c r="P185" s="6">
        <v>63</v>
      </c>
      <c r="Q185" s="6">
        <v>0.38800000000000001</v>
      </c>
      <c r="R185" s="6">
        <v>0.69799999999999995</v>
      </c>
    </row>
    <row r="186" spans="1:18" ht="15" thickBot="1" x14ac:dyDescent="0.35">
      <c r="A186" s="7" t="s">
        <v>367</v>
      </c>
      <c r="B186" s="43">
        <f>IF(COUNTIF('DRAFT LIST'!$D$3:$D$1000,A186)&gt;=1,"",ROW())</f>
        <v>186</v>
      </c>
      <c r="C186" s="43" t="str">
        <f ca="1"/>
        <v>Joe Wendle (OAK - 2B) </v>
      </c>
      <c r="D186" s="43"/>
      <c r="E186" s="8">
        <v>550</v>
      </c>
      <c r="F186" s="8">
        <v>66</v>
      </c>
      <c r="G186" s="8">
        <v>9</v>
      </c>
      <c r="H186" s="8">
        <v>64</v>
      </c>
      <c r="I186" s="8">
        <v>2</v>
      </c>
      <c r="J186" s="8">
        <v>0.28999999999999998</v>
      </c>
      <c r="K186" s="8">
        <v>0.33900000000000002</v>
      </c>
      <c r="L186" s="8">
        <v>159</v>
      </c>
      <c r="M186" s="8">
        <v>30</v>
      </c>
      <c r="N186" s="8">
        <v>3</v>
      </c>
      <c r="O186" s="8">
        <v>41</v>
      </c>
      <c r="P186" s="8">
        <v>70</v>
      </c>
      <c r="Q186" s="8">
        <v>0.40500000000000003</v>
      </c>
      <c r="R186" s="8">
        <v>0.74399999999999999</v>
      </c>
    </row>
    <row r="187" spans="1:18" ht="17.399999999999999" thickBot="1" x14ac:dyDescent="0.35">
      <c r="A187" s="5" t="s">
        <v>368</v>
      </c>
      <c r="B187" s="43">
        <f>IF(COUNTIF('DRAFT LIST'!$D$3:$D$1000,A187)&gt;=1,"",ROW())</f>
        <v>187</v>
      </c>
      <c r="C187" s="43" t="str">
        <f ca="1"/>
        <v>Miguel Montero (CHC - C) </v>
      </c>
      <c r="D187" s="43"/>
      <c r="E187" s="6">
        <v>417</v>
      </c>
      <c r="F187" s="6">
        <v>57</v>
      </c>
      <c r="G187" s="6">
        <v>18</v>
      </c>
      <c r="H187" s="6">
        <v>52</v>
      </c>
      <c r="I187" s="6">
        <v>2</v>
      </c>
      <c r="J187" s="6">
        <v>0.24399999999999999</v>
      </c>
      <c r="K187" s="6">
        <v>0.32900000000000001</v>
      </c>
      <c r="L187" s="6">
        <v>102</v>
      </c>
      <c r="M187" s="6">
        <v>22</v>
      </c>
      <c r="N187" s="6">
        <v>2</v>
      </c>
      <c r="O187" s="6">
        <v>53</v>
      </c>
      <c r="P187" s="6">
        <v>125</v>
      </c>
      <c r="Q187" s="6">
        <v>0.438</v>
      </c>
      <c r="R187" s="6">
        <v>0.76700000000000002</v>
      </c>
    </row>
    <row r="188" spans="1:18" ht="17.399999999999999" thickBot="1" x14ac:dyDescent="0.35">
      <c r="A188" s="7" t="s">
        <v>369</v>
      </c>
      <c r="B188" s="43">
        <f>IF(COUNTIF('DRAFT LIST'!$D$3:$D$1000,A188)&gt;=1,"",ROW())</f>
        <v>188</v>
      </c>
      <c r="C188" s="43" t="str">
        <f ca="1"/>
        <v>Ryan Rua (TEX - 1B,LF) </v>
      </c>
      <c r="D188" s="43"/>
      <c r="E188" s="8">
        <v>357</v>
      </c>
      <c r="F188" s="8">
        <v>49</v>
      </c>
      <c r="G188" s="8">
        <v>14</v>
      </c>
      <c r="H188" s="8">
        <v>47</v>
      </c>
      <c r="I188" s="8">
        <v>1</v>
      </c>
      <c r="J188" s="8">
        <v>0.26900000000000002</v>
      </c>
      <c r="K188" s="8">
        <v>0.32200000000000001</v>
      </c>
      <c r="L188" s="8">
        <v>96</v>
      </c>
      <c r="M188" s="8">
        <v>17</v>
      </c>
      <c r="N188" s="8">
        <v>1</v>
      </c>
      <c r="O188" s="8">
        <v>28</v>
      </c>
      <c r="P188" s="8">
        <v>88</v>
      </c>
      <c r="Q188" s="8">
        <v>0.439</v>
      </c>
      <c r="R188" s="8">
        <v>0.76100000000000001</v>
      </c>
    </row>
    <row r="189" spans="1:18" ht="15" thickBot="1" x14ac:dyDescent="0.35">
      <c r="A189" s="5" t="s">
        <v>370</v>
      </c>
      <c r="B189" s="43">
        <f>IF(COUNTIF('DRAFT LIST'!$D$3:$D$1000,A189)&gt;=1,"",ROW())</f>
        <v>189</v>
      </c>
      <c r="C189" s="43" t="str">
        <f ca="1"/>
        <v>Paulo Orlando (KC - CF,RF) </v>
      </c>
      <c r="D189" s="43"/>
      <c r="E189" s="6">
        <v>491</v>
      </c>
      <c r="F189" s="6">
        <v>68</v>
      </c>
      <c r="G189" s="6">
        <v>9</v>
      </c>
      <c r="H189" s="6">
        <v>56</v>
      </c>
      <c r="I189" s="6">
        <v>4</v>
      </c>
      <c r="J189" s="6">
        <v>0.27300000000000002</v>
      </c>
      <c r="K189" s="6">
        <v>0.33500000000000002</v>
      </c>
      <c r="L189" s="6">
        <v>134</v>
      </c>
      <c r="M189" s="6">
        <v>25</v>
      </c>
      <c r="N189" s="6">
        <v>5</v>
      </c>
      <c r="O189" s="6">
        <v>46</v>
      </c>
      <c r="P189" s="6">
        <v>55</v>
      </c>
      <c r="Q189" s="6">
        <v>0.39900000000000002</v>
      </c>
      <c r="R189" s="6">
        <v>0.73499999999999999</v>
      </c>
    </row>
    <row r="190" spans="1:18" ht="15" thickBot="1" x14ac:dyDescent="0.35">
      <c r="A190" s="7" t="s">
        <v>371</v>
      </c>
      <c r="B190" s="43">
        <f>IF(COUNTIF('DRAFT LIST'!$D$3:$D$1000,A190)&gt;=1,"",ROW())</f>
        <v>190</v>
      </c>
      <c r="C190" s="43" t="str">
        <f ca="1"/>
        <v>Trayce Thompson (LAD - LF,CF,RF) </v>
      </c>
      <c r="D190" s="43"/>
      <c r="E190" s="8">
        <v>404</v>
      </c>
      <c r="F190" s="8">
        <v>59</v>
      </c>
      <c r="G190" s="8">
        <v>15</v>
      </c>
      <c r="H190" s="8">
        <v>54</v>
      </c>
      <c r="I190" s="8">
        <v>3</v>
      </c>
      <c r="J190" s="8">
        <v>0.249</v>
      </c>
      <c r="K190" s="8">
        <v>0.33200000000000002</v>
      </c>
      <c r="L190" s="8">
        <v>101</v>
      </c>
      <c r="M190" s="8">
        <v>21</v>
      </c>
      <c r="N190" s="8">
        <v>1</v>
      </c>
      <c r="O190" s="8">
        <v>50</v>
      </c>
      <c r="P190" s="8">
        <v>101</v>
      </c>
      <c r="Q190" s="8">
        <v>0.41</v>
      </c>
      <c r="R190" s="8">
        <v>0.74199999999999999</v>
      </c>
    </row>
    <row r="191" spans="1:18" ht="15" thickBot="1" x14ac:dyDescent="0.35">
      <c r="A191" s="5" t="s">
        <v>372</v>
      </c>
      <c r="B191" s="43">
        <f>IF(COUNTIF('DRAFT LIST'!$D$3:$D$1000,A191)&gt;=1,"",ROW())</f>
        <v>191</v>
      </c>
      <c r="C191" s="43" t="str">
        <f ca="1"/>
        <v>J.P. Crawford (PHI - SS) NRI </v>
      </c>
      <c r="D191" s="43"/>
      <c r="E191" s="6">
        <v>374</v>
      </c>
      <c r="F191" s="6">
        <v>39</v>
      </c>
      <c r="G191" s="6">
        <v>12</v>
      </c>
      <c r="H191" s="6">
        <v>46</v>
      </c>
      <c r="I191" s="6">
        <v>1</v>
      </c>
      <c r="J191" s="6">
        <v>0.23200000000000001</v>
      </c>
      <c r="K191" s="6">
        <v>0.26600000000000001</v>
      </c>
      <c r="L191" s="6">
        <v>87</v>
      </c>
      <c r="M191" s="6">
        <v>15</v>
      </c>
      <c r="N191" s="6">
        <v>1</v>
      </c>
      <c r="O191" s="6">
        <v>17</v>
      </c>
      <c r="P191" s="6">
        <v>82</v>
      </c>
      <c r="Q191" s="6">
        <v>0.38</v>
      </c>
      <c r="R191" s="6">
        <v>0.64600000000000002</v>
      </c>
    </row>
    <row r="192" spans="1:18" ht="15" thickBot="1" x14ac:dyDescent="0.35">
      <c r="A192" s="7" t="s">
        <v>373</v>
      </c>
      <c r="B192" s="43">
        <f>IF(COUNTIF('DRAFT LIST'!$D$3:$D$1000,A192)&gt;=1,"",ROW())</f>
        <v>192</v>
      </c>
      <c r="C192" s="43" t="str">
        <f ca="1"/>
        <v>Brandon Guyer (CLE - LF,CF,RF) </v>
      </c>
      <c r="D192" s="43"/>
      <c r="E192" s="8">
        <v>341</v>
      </c>
      <c r="F192" s="8">
        <v>32</v>
      </c>
      <c r="G192" s="8">
        <v>12</v>
      </c>
      <c r="H192" s="8">
        <v>42</v>
      </c>
      <c r="I192" s="8">
        <v>1</v>
      </c>
      <c r="J192" s="8">
        <v>0.23599999999999999</v>
      </c>
      <c r="K192" s="8">
        <v>0.28799999999999998</v>
      </c>
      <c r="L192" s="8">
        <v>81</v>
      </c>
      <c r="M192" s="8">
        <v>18</v>
      </c>
      <c r="N192" s="8">
        <v>1</v>
      </c>
      <c r="O192" s="8">
        <v>25</v>
      </c>
      <c r="P192" s="8">
        <v>102</v>
      </c>
      <c r="Q192" s="8">
        <v>0.40300000000000002</v>
      </c>
      <c r="R192" s="8">
        <v>0.69099999999999995</v>
      </c>
    </row>
    <row r="193" spans="1:18" ht="15" thickBot="1" x14ac:dyDescent="0.35">
      <c r="A193" s="5" t="s">
        <v>374</v>
      </c>
      <c r="B193" s="43">
        <f>IF(COUNTIF('DRAFT LIST'!$D$3:$D$1000,A193)&gt;=1,"",ROW())</f>
        <v>193</v>
      </c>
      <c r="C193" s="43" t="str">
        <f ca="1"/>
        <v>Norichika Aoki (HOU - LF,CF) </v>
      </c>
      <c r="D193" s="43"/>
      <c r="E193" s="6">
        <v>360</v>
      </c>
      <c r="F193" s="6">
        <v>51</v>
      </c>
      <c r="G193" s="6">
        <v>19</v>
      </c>
      <c r="H193" s="6">
        <v>56</v>
      </c>
      <c r="I193" s="6">
        <v>4</v>
      </c>
      <c r="J193" s="6">
        <v>0.23799999999999999</v>
      </c>
      <c r="K193" s="6">
        <v>0.309</v>
      </c>
      <c r="L193" s="6">
        <v>86</v>
      </c>
      <c r="M193" s="6">
        <v>17</v>
      </c>
      <c r="N193" s="6">
        <v>1</v>
      </c>
      <c r="O193" s="6">
        <v>37</v>
      </c>
      <c r="P193" s="6">
        <v>126</v>
      </c>
      <c r="Q193" s="6">
        <v>0.441</v>
      </c>
      <c r="R193" s="6">
        <v>0.75</v>
      </c>
    </row>
    <row r="194" spans="1:18" ht="15" thickBot="1" x14ac:dyDescent="0.35">
      <c r="A194" s="7" t="s">
        <v>375</v>
      </c>
      <c r="B194" s="43">
        <f>IF(COUNTIF('DRAFT LIST'!$D$3:$D$1000,A194)&gt;=1,"",ROW())</f>
        <v>194</v>
      </c>
      <c r="C194" s="43" t="str">
        <f ca="1"/>
        <v>Manny Pina (MIL - C) </v>
      </c>
      <c r="D194" s="43"/>
      <c r="E194" s="8">
        <v>546</v>
      </c>
      <c r="F194" s="8">
        <v>65</v>
      </c>
      <c r="G194" s="8">
        <v>10</v>
      </c>
      <c r="H194" s="8">
        <v>62</v>
      </c>
      <c r="I194" s="8">
        <v>1</v>
      </c>
      <c r="J194" s="8">
        <v>0.27300000000000002</v>
      </c>
      <c r="K194" s="8">
        <v>0.34599999999999997</v>
      </c>
      <c r="L194" s="8">
        <v>149</v>
      </c>
      <c r="M194" s="8">
        <v>27</v>
      </c>
      <c r="N194" s="8">
        <v>1</v>
      </c>
      <c r="O194" s="8">
        <v>61</v>
      </c>
      <c r="P194" s="8">
        <v>84</v>
      </c>
      <c r="Q194" s="8">
        <v>0.38100000000000001</v>
      </c>
      <c r="R194" s="8">
        <v>0.72699999999999998</v>
      </c>
    </row>
    <row r="195" spans="1:18" ht="15" thickBot="1" x14ac:dyDescent="0.35">
      <c r="A195" s="5" t="s">
        <v>376</v>
      </c>
      <c r="B195" s="43">
        <f>IF(COUNTIF('DRAFT LIST'!$D$3:$D$1000,A195)&gt;=1,"",ROW())</f>
        <v>195</v>
      </c>
      <c r="C195" s="43" t="str">
        <f ca="1"/>
        <v>Cheslor Cuthbert (KC - 3B) </v>
      </c>
      <c r="D195" s="43"/>
      <c r="E195" s="6">
        <v>533</v>
      </c>
      <c r="F195" s="6">
        <v>66</v>
      </c>
      <c r="G195" s="6">
        <v>5</v>
      </c>
      <c r="H195" s="6">
        <v>43</v>
      </c>
      <c r="I195" s="6">
        <v>18</v>
      </c>
      <c r="J195" s="6">
        <v>0.27600000000000002</v>
      </c>
      <c r="K195" s="6">
        <v>0.34599999999999997</v>
      </c>
      <c r="L195" s="6">
        <v>147</v>
      </c>
      <c r="M195" s="6">
        <v>19</v>
      </c>
      <c r="N195" s="6">
        <v>7</v>
      </c>
      <c r="O195" s="6">
        <v>58</v>
      </c>
      <c r="P195" s="6">
        <v>114</v>
      </c>
      <c r="Q195" s="6">
        <v>0.36599999999999999</v>
      </c>
      <c r="R195" s="6">
        <v>0.71199999999999997</v>
      </c>
    </row>
    <row r="196" spans="1:18" ht="15" thickBot="1" x14ac:dyDescent="0.35">
      <c r="A196" s="7" t="s">
        <v>377</v>
      </c>
      <c r="B196" s="43">
        <f>IF(COUNTIF('DRAFT LIST'!$D$3:$D$1000,A196)&gt;=1,"",ROW())</f>
        <v>196</v>
      </c>
      <c r="C196" s="43" t="str">
        <f ca="1"/>
        <v>Mark Canha (OAK - 1B) </v>
      </c>
      <c r="D196" s="43"/>
      <c r="E196" s="8">
        <v>527</v>
      </c>
      <c r="F196" s="8">
        <v>60</v>
      </c>
      <c r="G196" s="8">
        <v>10</v>
      </c>
      <c r="H196" s="8">
        <v>54</v>
      </c>
      <c r="I196" s="8">
        <v>19</v>
      </c>
      <c r="J196" s="8">
        <v>0.245</v>
      </c>
      <c r="K196" s="8">
        <v>0.28899999999999998</v>
      </c>
      <c r="L196" s="8">
        <v>129</v>
      </c>
      <c r="M196" s="8">
        <v>27</v>
      </c>
      <c r="N196" s="8">
        <v>5</v>
      </c>
      <c r="O196" s="8">
        <v>33</v>
      </c>
      <c r="P196" s="8">
        <v>113</v>
      </c>
      <c r="Q196" s="8">
        <v>0.374</v>
      </c>
      <c r="R196" s="8">
        <v>0.66300000000000003</v>
      </c>
    </row>
    <row r="197" spans="1:18" ht="15" thickBot="1" x14ac:dyDescent="0.35">
      <c r="A197" s="5" t="s">
        <v>378</v>
      </c>
      <c r="B197" s="43">
        <f>IF(COUNTIF('DRAFT LIST'!$D$3:$D$1000,A197)&gt;=1,"",ROW())</f>
        <v>197</v>
      </c>
      <c r="C197" s="43" t="str">
        <f ca="1"/>
        <v>Aaron Hill (SF - 2B,3B) NRI </v>
      </c>
      <c r="D197" s="43"/>
      <c r="E197" s="6">
        <v>336</v>
      </c>
      <c r="F197" s="6">
        <v>41</v>
      </c>
      <c r="G197" s="6">
        <v>7</v>
      </c>
      <c r="H197" s="6">
        <v>38</v>
      </c>
      <c r="I197" s="6">
        <v>15</v>
      </c>
      <c r="J197" s="6">
        <v>0.27400000000000002</v>
      </c>
      <c r="K197" s="6">
        <v>0.31</v>
      </c>
      <c r="L197" s="6">
        <v>92</v>
      </c>
      <c r="M197" s="6">
        <v>19</v>
      </c>
      <c r="N197" s="6">
        <v>3</v>
      </c>
      <c r="O197" s="6">
        <v>17</v>
      </c>
      <c r="P197" s="6">
        <v>69</v>
      </c>
      <c r="Q197" s="6">
        <v>0.42</v>
      </c>
      <c r="R197" s="6">
        <v>0.72899999999999998</v>
      </c>
    </row>
    <row r="198" spans="1:18" ht="17.399999999999999" thickBot="1" x14ac:dyDescent="0.35">
      <c r="A198" s="7" t="s">
        <v>379</v>
      </c>
      <c r="B198" s="43" t="str">
        <f>IF(COUNTIF('DRAFT LIST'!$D$3:$D$1000,A198)&gt;=1,"",ROW())</f>
        <v/>
      </c>
      <c r="C198" s="43" t="str">
        <f ca="1"/>
        <v>Delino DeShields (TEX - LF,CF) MiLB </v>
      </c>
      <c r="D198" s="43"/>
      <c r="E198" s="8">
        <v>385</v>
      </c>
      <c r="F198" s="8">
        <v>51</v>
      </c>
      <c r="G198" s="8">
        <v>12</v>
      </c>
      <c r="H198" s="8">
        <v>42</v>
      </c>
      <c r="I198" s="8">
        <v>20</v>
      </c>
      <c r="J198" s="8">
        <v>0.23599999999999999</v>
      </c>
      <c r="K198" s="8">
        <v>0.309</v>
      </c>
      <c r="L198" s="8">
        <v>91</v>
      </c>
      <c r="M198" s="8">
        <v>20</v>
      </c>
      <c r="N198" s="8">
        <v>2</v>
      </c>
      <c r="O198" s="8">
        <v>40</v>
      </c>
      <c r="P198" s="8">
        <v>127</v>
      </c>
      <c r="Q198" s="8">
        <v>0.39300000000000002</v>
      </c>
      <c r="R198" s="8">
        <v>0.70099999999999996</v>
      </c>
    </row>
    <row r="199" spans="1:18" ht="15" thickBot="1" x14ac:dyDescent="0.35">
      <c r="A199" s="5" t="s">
        <v>380</v>
      </c>
      <c r="B199" s="43">
        <f>IF(COUNTIF('DRAFT LIST'!$D$3:$D$1000,A199)&gt;=1,"",ROW())</f>
        <v>199</v>
      </c>
      <c r="C199" s="43" t="str">
        <f ca="1"/>
        <v>Justin Smoak (TOR - 1B) </v>
      </c>
      <c r="D199" s="43"/>
      <c r="E199" s="6">
        <v>453</v>
      </c>
      <c r="F199" s="6">
        <v>56</v>
      </c>
      <c r="G199" s="6">
        <v>11</v>
      </c>
      <c r="H199" s="6">
        <v>48</v>
      </c>
      <c r="I199" s="6">
        <v>13</v>
      </c>
      <c r="J199" s="6">
        <v>0.25800000000000001</v>
      </c>
      <c r="K199" s="6">
        <v>0.312</v>
      </c>
      <c r="L199" s="6">
        <v>117</v>
      </c>
      <c r="M199" s="6">
        <v>17</v>
      </c>
      <c r="N199" s="6">
        <v>5</v>
      </c>
      <c r="O199" s="6">
        <v>36</v>
      </c>
      <c r="P199" s="6">
        <v>76</v>
      </c>
      <c r="Q199" s="6">
        <v>0.39500000000000002</v>
      </c>
      <c r="R199" s="6">
        <v>0.70699999999999996</v>
      </c>
    </row>
    <row r="200" spans="1:18" ht="15" thickBot="1" x14ac:dyDescent="0.35">
      <c r="A200" s="7" t="s">
        <v>381</v>
      </c>
      <c r="B200" s="43">
        <f>IF(COUNTIF('DRAFT LIST'!$D$3:$D$1000,A200)&gt;=1,"",ROW())</f>
        <v>200</v>
      </c>
      <c r="C200" s="43" t="str">
        <f ca="1"/>
        <v>Jace Peterson (ATL - 2B,LF) </v>
      </c>
      <c r="D200" s="43"/>
      <c r="E200" s="8">
        <v>504</v>
      </c>
      <c r="F200" s="8">
        <v>61</v>
      </c>
      <c r="G200" s="8">
        <v>15</v>
      </c>
      <c r="H200" s="8">
        <v>70</v>
      </c>
      <c r="I200" s="8">
        <v>1</v>
      </c>
      <c r="J200" s="8">
        <v>0.27300000000000002</v>
      </c>
      <c r="K200" s="8">
        <v>0.32600000000000001</v>
      </c>
      <c r="L200" s="8">
        <v>138</v>
      </c>
      <c r="M200" s="8">
        <v>28</v>
      </c>
      <c r="N200" s="8">
        <v>3</v>
      </c>
      <c r="O200" s="8">
        <v>40</v>
      </c>
      <c r="P200" s="8">
        <v>68</v>
      </c>
      <c r="Q200" s="8">
        <v>0.42599999999999999</v>
      </c>
      <c r="R200" s="8">
        <v>0.752</v>
      </c>
    </row>
    <row r="201" spans="1:18" ht="17.399999999999999" thickBot="1" x14ac:dyDescent="0.35">
      <c r="A201" s="5" t="s">
        <v>382</v>
      </c>
      <c r="B201" s="43">
        <f>IF(COUNTIF('DRAFT LIST'!$D$3:$D$1000,A201)&gt;=1,"",ROW())</f>
        <v>201</v>
      </c>
      <c r="C201" s="43" t="str">
        <f ca="1"/>
        <v>Coco Crisp (LF,CF) FA </v>
      </c>
      <c r="D201" s="43"/>
      <c r="E201" s="6">
        <v>455</v>
      </c>
      <c r="F201" s="6">
        <v>52</v>
      </c>
      <c r="G201" s="6">
        <v>13</v>
      </c>
      <c r="H201" s="6">
        <v>53</v>
      </c>
      <c r="I201" s="6">
        <v>2</v>
      </c>
      <c r="J201" s="6">
        <v>0.26900000000000002</v>
      </c>
      <c r="K201" s="6">
        <v>0.312</v>
      </c>
      <c r="L201" s="6">
        <v>122</v>
      </c>
      <c r="M201" s="6">
        <v>27</v>
      </c>
      <c r="N201" s="6">
        <v>1</v>
      </c>
      <c r="O201" s="6">
        <v>29</v>
      </c>
      <c r="P201" s="6">
        <v>91</v>
      </c>
      <c r="Q201" s="6">
        <v>0.42199999999999999</v>
      </c>
      <c r="R201" s="6">
        <v>0.73399999999999999</v>
      </c>
    </row>
    <row r="202" spans="1:18" ht="15" thickBot="1" x14ac:dyDescent="0.35">
      <c r="A202" s="7" t="s">
        <v>383</v>
      </c>
      <c r="B202" s="43">
        <f>IF(COUNTIF('DRAFT LIST'!$D$3:$D$1000,A202)&gt;=1,"",ROW())</f>
        <v>202</v>
      </c>
      <c r="C202" s="43" t="str">
        <f ca="1"/>
        <v>Marwin Gonzalez (HOU - 1B,2B,3B,SS,LF) </v>
      </c>
      <c r="D202" s="43"/>
      <c r="E202" s="8">
        <v>366</v>
      </c>
      <c r="F202" s="8">
        <v>50</v>
      </c>
      <c r="G202" s="8">
        <v>7</v>
      </c>
      <c r="H202" s="8">
        <v>33</v>
      </c>
      <c r="I202" s="8">
        <v>14</v>
      </c>
      <c r="J202" s="8">
        <v>0.26200000000000001</v>
      </c>
      <c r="K202" s="8">
        <v>0.311</v>
      </c>
      <c r="L202" s="8">
        <v>96</v>
      </c>
      <c r="M202" s="8">
        <v>16</v>
      </c>
      <c r="N202" s="8">
        <v>3</v>
      </c>
      <c r="O202" s="8">
        <v>27</v>
      </c>
      <c r="P202" s="8">
        <v>56</v>
      </c>
      <c r="Q202" s="8">
        <v>0.38400000000000001</v>
      </c>
      <c r="R202" s="8">
        <v>0.69499999999999995</v>
      </c>
    </row>
    <row r="203" spans="1:18" ht="15" thickBot="1" x14ac:dyDescent="0.35">
      <c r="A203" s="5" t="s">
        <v>384</v>
      </c>
      <c r="B203" s="43">
        <f>IF(COUNTIF('DRAFT LIST'!$D$3:$D$1000,A203)&gt;=1,"",ROW())</f>
        <v>203</v>
      </c>
      <c r="C203" s="43" t="str">
        <f ca="1"/>
        <v>Jake Smolinski (OAK - LF,CF,RF) </v>
      </c>
      <c r="D203" s="43"/>
      <c r="E203" s="6">
        <v>366</v>
      </c>
      <c r="F203" s="6">
        <v>34</v>
      </c>
      <c r="G203" s="6">
        <v>9</v>
      </c>
      <c r="H203" s="6">
        <v>42</v>
      </c>
      <c r="I203" s="6">
        <v>1</v>
      </c>
      <c r="J203" s="6">
        <v>0.23699999999999999</v>
      </c>
      <c r="K203" s="6">
        <v>0.27700000000000002</v>
      </c>
      <c r="L203" s="6">
        <v>87</v>
      </c>
      <c r="M203" s="6">
        <v>15</v>
      </c>
      <c r="N203" s="6">
        <v>2</v>
      </c>
      <c r="O203" s="6">
        <v>20</v>
      </c>
      <c r="P203" s="6">
        <v>100</v>
      </c>
      <c r="Q203" s="6">
        <v>0.36199999999999999</v>
      </c>
      <c r="R203" s="6">
        <v>0.63900000000000001</v>
      </c>
    </row>
    <row r="204" spans="1:18" ht="15" thickBot="1" x14ac:dyDescent="0.35">
      <c r="A204" s="7" t="s">
        <v>385</v>
      </c>
      <c r="B204" s="43">
        <f>IF(COUNTIF('DRAFT LIST'!$D$3:$D$1000,A204)&gt;=1,"",ROW())</f>
        <v>204</v>
      </c>
      <c r="C204" s="43" t="str">
        <f ca="1"/>
        <v>Whit Merrifield (KC - 2B,LF) </v>
      </c>
      <c r="D204" s="43"/>
      <c r="E204" s="8">
        <v>413</v>
      </c>
      <c r="F204" s="8">
        <v>50</v>
      </c>
      <c r="G204" s="8">
        <v>16</v>
      </c>
      <c r="H204" s="8">
        <v>55</v>
      </c>
      <c r="I204" s="8">
        <v>6</v>
      </c>
      <c r="J204" s="8">
        <v>0.248</v>
      </c>
      <c r="K204" s="8">
        <v>0.31</v>
      </c>
      <c r="L204" s="8">
        <v>102</v>
      </c>
      <c r="M204" s="8">
        <v>22</v>
      </c>
      <c r="N204" s="8">
        <v>2</v>
      </c>
      <c r="O204" s="8">
        <v>37</v>
      </c>
      <c r="P204" s="8">
        <v>103</v>
      </c>
      <c r="Q204" s="8">
        <v>0.42699999999999999</v>
      </c>
      <c r="R204" s="8">
        <v>0.73799999999999999</v>
      </c>
    </row>
    <row r="205" spans="1:18" ht="17.399999999999999" thickBot="1" x14ac:dyDescent="0.35">
      <c r="A205" s="5" t="s">
        <v>386</v>
      </c>
      <c r="B205" s="43">
        <f>IF(COUNTIF('DRAFT LIST'!$D$3:$D$1000,A205)&gt;=1,"",ROW())</f>
        <v>205</v>
      </c>
      <c r="C205" s="43" t="str">
        <f ca="1"/>
        <v>Austin Meadows (PIT - CF) NRI </v>
      </c>
      <c r="D205" s="43"/>
      <c r="E205" s="6">
        <v>334</v>
      </c>
      <c r="F205" s="6">
        <v>47</v>
      </c>
      <c r="G205" s="6">
        <v>17</v>
      </c>
      <c r="H205" s="6">
        <v>47</v>
      </c>
      <c r="I205" s="6">
        <v>2</v>
      </c>
      <c r="J205" s="6">
        <v>0.26500000000000001</v>
      </c>
      <c r="K205" s="6">
        <v>0.33600000000000002</v>
      </c>
      <c r="L205" s="6">
        <v>88</v>
      </c>
      <c r="M205" s="6">
        <v>18</v>
      </c>
      <c r="N205" s="6">
        <v>1</v>
      </c>
      <c r="O205" s="6">
        <v>36</v>
      </c>
      <c r="P205" s="6">
        <v>73</v>
      </c>
      <c r="Q205" s="6">
        <v>0.47699999999999998</v>
      </c>
      <c r="R205" s="6">
        <v>0.81200000000000006</v>
      </c>
    </row>
    <row r="206" spans="1:18" ht="15" thickBot="1" x14ac:dyDescent="0.35">
      <c r="A206" s="7" t="s">
        <v>387</v>
      </c>
      <c r="B206" s="43">
        <f>IF(COUNTIF('DRAFT LIST'!$D$3:$D$1000,A206)&gt;=1,"",ROW())</f>
        <v>206</v>
      </c>
      <c r="C206" s="43" t="str">
        <f ca="1"/>
        <v>Jon Jay (CHC - LF,CF,RF) </v>
      </c>
      <c r="D206" s="43"/>
      <c r="E206" s="8">
        <v>591</v>
      </c>
      <c r="F206" s="8">
        <v>65</v>
      </c>
      <c r="G206" s="8">
        <v>5</v>
      </c>
      <c r="H206" s="8">
        <v>49</v>
      </c>
      <c r="I206" s="8">
        <v>17</v>
      </c>
      <c r="J206" s="8">
        <v>0.26100000000000001</v>
      </c>
      <c r="K206" s="8">
        <v>0.29099999999999998</v>
      </c>
      <c r="L206" s="8">
        <v>154</v>
      </c>
      <c r="M206" s="8">
        <v>25</v>
      </c>
      <c r="N206" s="8">
        <v>5</v>
      </c>
      <c r="O206" s="8">
        <v>25</v>
      </c>
      <c r="P206" s="8">
        <v>85</v>
      </c>
      <c r="Q206" s="8">
        <v>0.34599999999999997</v>
      </c>
      <c r="R206" s="8">
        <v>0.63700000000000001</v>
      </c>
    </row>
    <row r="207" spans="1:18" ht="15" thickBot="1" x14ac:dyDescent="0.35">
      <c r="A207" s="5" t="s">
        <v>388</v>
      </c>
      <c r="B207" s="43">
        <f>IF(COUNTIF('DRAFT LIST'!$D$3:$D$1000,A207)&gt;=1,"",ROW())</f>
        <v>207</v>
      </c>
      <c r="C207" s="43" t="str">
        <f ca="1"/>
        <v>Adeiny Hechavarria (MIA - SS) </v>
      </c>
      <c r="D207" s="43"/>
      <c r="E207" s="6">
        <v>478</v>
      </c>
      <c r="F207" s="6">
        <v>63</v>
      </c>
      <c r="G207" s="6">
        <v>9</v>
      </c>
      <c r="H207" s="6">
        <v>56</v>
      </c>
      <c r="I207" s="6">
        <v>2</v>
      </c>
      <c r="J207" s="6">
        <v>0.26600000000000001</v>
      </c>
      <c r="K207" s="6">
        <v>0.35499999999999998</v>
      </c>
      <c r="L207" s="6">
        <v>127</v>
      </c>
      <c r="M207" s="6">
        <v>25</v>
      </c>
      <c r="N207" s="6">
        <v>3</v>
      </c>
      <c r="O207" s="6">
        <v>66</v>
      </c>
      <c r="P207" s="6">
        <v>96</v>
      </c>
      <c r="Q207" s="6">
        <v>0.38900000000000001</v>
      </c>
      <c r="R207" s="6">
        <v>0.74299999999999999</v>
      </c>
    </row>
    <row r="208" spans="1:18" ht="15" thickBot="1" x14ac:dyDescent="0.35">
      <c r="A208" s="7" t="s">
        <v>389</v>
      </c>
      <c r="B208" s="43">
        <f>IF(COUNTIF('DRAFT LIST'!$D$3:$D$1000,A208)&gt;=1,"",ROW())</f>
        <v>208</v>
      </c>
      <c r="C208" s="43" t="str">
        <f ca="1"/>
        <v>Blake Swihart (BOS - C,LF) </v>
      </c>
      <c r="D208" s="43"/>
      <c r="E208" s="8">
        <v>270</v>
      </c>
      <c r="F208" s="8">
        <v>28</v>
      </c>
      <c r="G208" s="8">
        <v>10</v>
      </c>
      <c r="H208" s="8">
        <v>36</v>
      </c>
      <c r="I208" s="8">
        <v>0</v>
      </c>
      <c r="J208" s="8">
        <v>0.26300000000000001</v>
      </c>
      <c r="K208" s="8">
        <v>0.30399999999999999</v>
      </c>
      <c r="L208" s="8">
        <v>71</v>
      </c>
      <c r="M208" s="8">
        <v>11</v>
      </c>
      <c r="N208" s="8">
        <v>0</v>
      </c>
      <c r="O208" s="8">
        <v>16</v>
      </c>
      <c r="P208" s="8">
        <v>52</v>
      </c>
      <c r="Q208" s="8">
        <v>0.42299999999999999</v>
      </c>
      <c r="R208" s="8">
        <v>0.72699999999999998</v>
      </c>
    </row>
    <row r="209" spans="1:18" ht="15" thickBot="1" x14ac:dyDescent="0.35">
      <c r="A209" s="5" t="s">
        <v>390</v>
      </c>
      <c r="B209" s="43">
        <f>IF(COUNTIF('DRAFT LIST'!$D$3:$D$1000,A209)&gt;=1,"",ROW())</f>
        <v>209</v>
      </c>
      <c r="C209" s="43" t="str">
        <f ca="1"/>
        <v>Stephen Drew (WSH - 2B,3B,SS) </v>
      </c>
      <c r="D209" s="43"/>
      <c r="E209" s="6">
        <v>481</v>
      </c>
      <c r="F209" s="6">
        <v>60</v>
      </c>
      <c r="G209" s="6">
        <v>14</v>
      </c>
      <c r="H209" s="6">
        <v>51</v>
      </c>
      <c r="I209" s="6">
        <v>5</v>
      </c>
      <c r="J209" s="6">
        <v>0.248</v>
      </c>
      <c r="K209" s="6">
        <v>0.29699999999999999</v>
      </c>
      <c r="L209" s="6">
        <v>119</v>
      </c>
      <c r="M209" s="6">
        <v>25</v>
      </c>
      <c r="N209" s="6">
        <v>3</v>
      </c>
      <c r="O209" s="6">
        <v>34</v>
      </c>
      <c r="P209" s="6">
        <v>83</v>
      </c>
      <c r="Q209" s="6">
        <v>0.39700000000000002</v>
      </c>
      <c r="R209" s="6">
        <v>0.69399999999999995</v>
      </c>
    </row>
    <row r="210" spans="1:18" ht="15" thickBot="1" x14ac:dyDescent="0.35">
      <c r="A210" s="7" t="s">
        <v>391</v>
      </c>
      <c r="B210" s="43">
        <f>IF(COUNTIF('DRAFT LIST'!$D$3:$D$1000,A210)&gt;=1,"",ROW())</f>
        <v>210</v>
      </c>
      <c r="C210" s="43" t="str">
        <f ca="1"/>
        <v>Brandon Nimmo (NYM - LF) </v>
      </c>
      <c r="D210" s="43"/>
      <c r="E210" s="8">
        <v>323</v>
      </c>
      <c r="F210" s="8">
        <v>36</v>
      </c>
      <c r="G210" s="8">
        <v>12</v>
      </c>
      <c r="H210" s="8">
        <v>42</v>
      </c>
      <c r="I210" s="8">
        <v>1</v>
      </c>
      <c r="J210" s="8">
        <v>0.23</v>
      </c>
      <c r="K210" s="8">
        <v>0.26200000000000001</v>
      </c>
      <c r="L210" s="8">
        <v>74</v>
      </c>
      <c r="M210" s="8">
        <v>16</v>
      </c>
      <c r="N210" s="8">
        <v>1</v>
      </c>
      <c r="O210" s="8">
        <v>14</v>
      </c>
      <c r="P210" s="8">
        <v>86</v>
      </c>
      <c r="Q210" s="8">
        <v>0.39800000000000002</v>
      </c>
      <c r="R210" s="8">
        <v>0.66</v>
      </c>
    </row>
    <row r="211" spans="1:18" ht="17.399999999999999" thickBot="1" x14ac:dyDescent="0.35">
      <c r="A211" s="5" t="s">
        <v>392</v>
      </c>
      <c r="B211" s="43">
        <f>IF(COUNTIF('DRAFT LIST'!$D$3:$D$1000,A211)&gt;=1,"",ROW())</f>
        <v>211</v>
      </c>
      <c r="C211" s="43" t="str">
        <f ca="1"/>
        <v>Michael Taylor (WSH - CF) </v>
      </c>
      <c r="D211" s="43"/>
      <c r="E211" s="6">
        <v>313</v>
      </c>
      <c r="F211" s="6">
        <v>37</v>
      </c>
      <c r="G211" s="6">
        <v>7</v>
      </c>
      <c r="H211" s="6">
        <v>32</v>
      </c>
      <c r="I211" s="6">
        <v>20</v>
      </c>
      <c r="J211" s="6">
        <v>0.222</v>
      </c>
      <c r="K211" s="6">
        <v>0.26100000000000001</v>
      </c>
      <c r="L211" s="6">
        <v>70</v>
      </c>
      <c r="M211" s="6">
        <v>11</v>
      </c>
      <c r="N211" s="6">
        <v>5</v>
      </c>
      <c r="O211" s="6">
        <v>16</v>
      </c>
      <c r="P211" s="6">
        <v>100</v>
      </c>
      <c r="Q211" s="6">
        <v>0.35499999999999998</v>
      </c>
      <c r="R211" s="6">
        <v>0.61599999999999999</v>
      </c>
    </row>
    <row r="212" spans="1:18" ht="15" thickBot="1" x14ac:dyDescent="0.35">
      <c r="A212" s="7" t="s">
        <v>393</v>
      </c>
      <c r="B212" s="43">
        <f>IF(COUNTIF('DRAFT LIST'!$D$3:$D$1000,A212)&gt;=1,"",ROW())</f>
        <v>212</v>
      </c>
      <c r="C212" s="43" t="str">
        <f ca="1"/>
        <v>Enrique Hernandez (LAD - 2B,LF,CF) </v>
      </c>
      <c r="D212" s="43"/>
      <c r="E212" s="8">
        <v>457</v>
      </c>
      <c r="F212" s="8">
        <v>55</v>
      </c>
      <c r="G212" s="8">
        <v>16</v>
      </c>
      <c r="H212" s="8">
        <v>65</v>
      </c>
      <c r="I212" s="8">
        <v>2</v>
      </c>
      <c r="J212" s="8">
        <v>0.25</v>
      </c>
      <c r="K212" s="8">
        <v>0.30599999999999999</v>
      </c>
      <c r="L212" s="8">
        <v>114</v>
      </c>
      <c r="M212" s="8">
        <v>24</v>
      </c>
      <c r="N212" s="8">
        <v>2</v>
      </c>
      <c r="O212" s="8">
        <v>37</v>
      </c>
      <c r="P212" s="8">
        <v>94</v>
      </c>
      <c r="Q212" s="8">
        <v>0.41699999999999998</v>
      </c>
      <c r="R212" s="8">
        <v>0.72299999999999998</v>
      </c>
    </row>
    <row r="213" spans="1:18" ht="15" thickBot="1" x14ac:dyDescent="0.35">
      <c r="A213" s="5" t="s">
        <v>394</v>
      </c>
      <c r="B213" s="43">
        <f>IF(COUNTIF('DRAFT LIST'!$D$3:$D$1000,A213)&gt;=1,"",ROW())</f>
        <v>213</v>
      </c>
      <c r="C213" s="43" t="str">
        <f ca="1"/>
        <v>Jeremy Hazelbaker (ARI - LF,CF) </v>
      </c>
      <c r="D213" s="43"/>
      <c r="E213" s="6">
        <v>514</v>
      </c>
      <c r="F213" s="6">
        <v>63</v>
      </c>
      <c r="G213" s="6">
        <v>10</v>
      </c>
      <c r="H213" s="6">
        <v>56</v>
      </c>
      <c r="I213" s="6">
        <v>11</v>
      </c>
      <c r="J213" s="6">
        <v>0.26700000000000002</v>
      </c>
      <c r="K213" s="6">
        <v>0.309</v>
      </c>
      <c r="L213" s="6">
        <v>137</v>
      </c>
      <c r="M213" s="6">
        <v>24</v>
      </c>
      <c r="N213" s="6">
        <v>3</v>
      </c>
      <c r="O213" s="6">
        <v>31</v>
      </c>
      <c r="P213" s="6">
        <v>94</v>
      </c>
      <c r="Q213" s="6">
        <v>0.38400000000000001</v>
      </c>
      <c r="R213" s="6">
        <v>0.69299999999999995</v>
      </c>
    </row>
    <row r="214" spans="1:18" ht="15" thickBot="1" x14ac:dyDescent="0.35">
      <c r="A214" s="7" t="s">
        <v>395</v>
      </c>
      <c r="B214" s="43">
        <f>IF(COUNTIF('DRAFT LIST'!$D$3:$D$1000,A214)&gt;=1,"",ROW())</f>
        <v>214</v>
      </c>
      <c r="C214" s="43" t="str">
        <f ca="1"/>
        <v>Abraham Almonte (CLE - LF,RF) </v>
      </c>
      <c r="D214" s="43"/>
      <c r="E214" s="8">
        <v>259</v>
      </c>
      <c r="F214" s="8">
        <v>32</v>
      </c>
      <c r="G214" s="8">
        <v>8</v>
      </c>
      <c r="H214" s="8">
        <v>31</v>
      </c>
      <c r="I214" s="8">
        <v>4</v>
      </c>
      <c r="J214" s="8">
        <v>0.23200000000000001</v>
      </c>
      <c r="K214" s="8">
        <v>0.29899999999999999</v>
      </c>
      <c r="L214" s="8">
        <v>60</v>
      </c>
      <c r="M214" s="8">
        <v>14</v>
      </c>
      <c r="N214" s="8">
        <v>0</v>
      </c>
      <c r="O214" s="8">
        <v>25</v>
      </c>
      <c r="P214" s="8">
        <v>72</v>
      </c>
      <c r="Q214" s="8">
        <v>0.38400000000000001</v>
      </c>
      <c r="R214" s="8">
        <v>0.68300000000000005</v>
      </c>
    </row>
    <row r="215" spans="1:18" ht="15" thickBot="1" x14ac:dyDescent="0.35">
      <c r="A215" s="5" t="s">
        <v>396</v>
      </c>
      <c r="B215" s="43">
        <f>IF(COUNTIF('DRAFT LIST'!$D$3:$D$1000,A215)&gt;=1,"",ROW())</f>
        <v>215</v>
      </c>
      <c r="C215" s="43" t="str">
        <f ca="1"/>
        <v>Chris Young (BOS - LF) </v>
      </c>
      <c r="D215" s="43"/>
      <c r="E215" s="6">
        <v>468</v>
      </c>
      <c r="F215" s="6">
        <v>61</v>
      </c>
      <c r="G215" s="6">
        <v>16</v>
      </c>
      <c r="H215" s="6">
        <v>55</v>
      </c>
      <c r="I215" s="6">
        <v>7</v>
      </c>
      <c r="J215" s="6">
        <v>0.245</v>
      </c>
      <c r="K215" s="6">
        <v>0.32400000000000001</v>
      </c>
      <c r="L215" s="6">
        <v>115</v>
      </c>
      <c r="M215" s="6">
        <v>21</v>
      </c>
      <c r="N215" s="6">
        <v>2</v>
      </c>
      <c r="O215" s="6">
        <v>55</v>
      </c>
      <c r="P215" s="6">
        <v>130</v>
      </c>
      <c r="Q215" s="6">
        <v>0.40200000000000002</v>
      </c>
      <c r="R215" s="6">
        <v>0.72599999999999998</v>
      </c>
    </row>
    <row r="216" spans="1:18" ht="15" thickBot="1" x14ac:dyDescent="0.35">
      <c r="A216" s="7" t="s">
        <v>397</v>
      </c>
      <c r="B216" s="43">
        <f>IF(COUNTIF('DRAFT LIST'!$D$3:$D$1000,A216)&gt;=1,"",ROW())</f>
        <v>216</v>
      </c>
      <c r="C216" s="43" t="str">
        <f ca="1"/>
        <v>Clint Frazier (NYY - CF,LF) NRI </v>
      </c>
      <c r="D216" s="43"/>
      <c r="E216" s="8">
        <v>372</v>
      </c>
      <c r="F216" s="8">
        <v>42</v>
      </c>
      <c r="G216" s="8">
        <v>18</v>
      </c>
      <c r="H216" s="8">
        <v>50</v>
      </c>
      <c r="I216" s="8">
        <v>0</v>
      </c>
      <c r="J216" s="8">
        <v>0.21099999999999999</v>
      </c>
      <c r="K216" s="8">
        <v>0.26700000000000002</v>
      </c>
      <c r="L216" s="8">
        <v>78</v>
      </c>
      <c r="M216" s="8">
        <v>16</v>
      </c>
      <c r="N216" s="8">
        <v>1</v>
      </c>
      <c r="O216" s="8">
        <v>29</v>
      </c>
      <c r="P216" s="8">
        <v>126</v>
      </c>
      <c r="Q216" s="8">
        <v>0.40200000000000002</v>
      </c>
      <c r="R216" s="8">
        <v>0.66900000000000004</v>
      </c>
    </row>
    <row r="217" spans="1:18" ht="15" thickBot="1" x14ac:dyDescent="0.35">
      <c r="A217" s="5" t="s">
        <v>398</v>
      </c>
      <c r="B217" s="43">
        <f>IF(COUNTIF('DRAFT LIST'!$D$3:$D$1000,A217)&gt;=1,"",ROW())</f>
        <v>217</v>
      </c>
      <c r="C217" s="43" t="str">
        <f ca="1"/>
        <v>Billy Burns (KC - CF,RF) </v>
      </c>
      <c r="D217" s="43"/>
      <c r="E217" s="6">
        <v>307</v>
      </c>
      <c r="F217" s="6">
        <v>38</v>
      </c>
      <c r="G217" s="6">
        <v>5</v>
      </c>
      <c r="H217" s="6">
        <v>30</v>
      </c>
      <c r="I217" s="6">
        <v>8</v>
      </c>
      <c r="J217" s="6">
        <v>0.26900000000000002</v>
      </c>
      <c r="K217" s="6">
        <v>0.318</v>
      </c>
      <c r="L217" s="6">
        <v>83</v>
      </c>
      <c r="M217" s="6">
        <v>15</v>
      </c>
      <c r="N217" s="6">
        <v>2</v>
      </c>
      <c r="O217" s="6">
        <v>22</v>
      </c>
      <c r="P217" s="6">
        <v>47</v>
      </c>
      <c r="Q217" s="6">
        <v>0.38200000000000001</v>
      </c>
      <c r="R217" s="6">
        <v>0.7</v>
      </c>
    </row>
    <row r="218" spans="1:18" ht="15" thickBot="1" x14ac:dyDescent="0.35">
      <c r="A218" s="7" t="s">
        <v>399</v>
      </c>
      <c r="B218" s="43">
        <f>IF(COUNTIF('DRAFT LIST'!$D$3:$D$1000,A218)&gt;=1,"",ROW())</f>
        <v>218</v>
      </c>
      <c r="C218" s="43" t="str">
        <f ca="1"/>
        <v>Bruce Maxwell (OAK - C) </v>
      </c>
      <c r="D218" s="43"/>
      <c r="E218" s="8">
        <v>493</v>
      </c>
      <c r="F218" s="8">
        <v>61</v>
      </c>
      <c r="G218" s="8">
        <v>7</v>
      </c>
      <c r="H218" s="8">
        <v>43</v>
      </c>
      <c r="I218" s="8">
        <v>2</v>
      </c>
      <c r="J218" s="8">
        <v>0.28599999999999998</v>
      </c>
      <c r="K218" s="8">
        <v>0.33800000000000002</v>
      </c>
      <c r="L218" s="8">
        <v>141</v>
      </c>
      <c r="M218" s="8">
        <v>23</v>
      </c>
      <c r="N218" s="8">
        <v>1</v>
      </c>
      <c r="O218" s="8">
        <v>39</v>
      </c>
      <c r="P218" s="8">
        <v>67</v>
      </c>
      <c r="Q218" s="8">
        <v>0.378</v>
      </c>
      <c r="R218" s="8">
        <v>0.71699999999999997</v>
      </c>
    </row>
    <row r="219" spans="1:18" ht="15" thickBot="1" x14ac:dyDescent="0.35">
      <c r="A219" s="5" t="s">
        <v>400</v>
      </c>
      <c r="B219" s="43">
        <f>IF(COUNTIF('DRAFT LIST'!$D$3:$D$1000,A219)&gt;=1,"",ROW())</f>
        <v>219</v>
      </c>
      <c r="C219" s="43" t="str">
        <f ca="1"/>
        <v>Chase Utley (LAD - 2B) </v>
      </c>
      <c r="D219" s="43"/>
      <c r="E219" s="6">
        <v>415</v>
      </c>
      <c r="F219" s="6">
        <v>54</v>
      </c>
      <c r="G219" s="6">
        <v>17</v>
      </c>
      <c r="H219" s="6">
        <v>51</v>
      </c>
      <c r="I219" s="6">
        <v>10</v>
      </c>
      <c r="J219" s="6">
        <v>0.24</v>
      </c>
      <c r="K219" s="6">
        <v>0.30599999999999999</v>
      </c>
      <c r="L219" s="6">
        <v>100</v>
      </c>
      <c r="M219" s="6">
        <v>17</v>
      </c>
      <c r="N219" s="6">
        <v>1</v>
      </c>
      <c r="O219" s="6">
        <v>39</v>
      </c>
      <c r="P219" s="6">
        <v>143</v>
      </c>
      <c r="Q219" s="6">
        <v>0.41099999999999998</v>
      </c>
      <c r="R219" s="6">
        <v>0.71599999999999997</v>
      </c>
    </row>
    <row r="220" spans="1:18" ht="15" thickBot="1" x14ac:dyDescent="0.35">
      <c r="A220" s="7" t="s">
        <v>401</v>
      </c>
      <c r="B220" s="43">
        <f>IF(COUNTIF('DRAFT LIST'!$D$3:$D$1000,A220)&gt;=1,"",ROW())</f>
        <v>220</v>
      </c>
      <c r="C220" s="43" t="str">
        <f ca="1"/>
        <v>Ryan Howard (1B) FA </v>
      </c>
      <c r="D220" s="43"/>
      <c r="E220" s="8">
        <v>337</v>
      </c>
      <c r="F220" s="8">
        <v>39</v>
      </c>
      <c r="G220" s="8">
        <v>10</v>
      </c>
      <c r="H220" s="8">
        <v>36</v>
      </c>
      <c r="I220" s="8">
        <v>0</v>
      </c>
      <c r="J220" s="8">
        <v>0.25</v>
      </c>
      <c r="K220" s="8">
        <v>0.308</v>
      </c>
      <c r="L220" s="8">
        <v>84</v>
      </c>
      <c r="M220" s="8">
        <v>17</v>
      </c>
      <c r="N220" s="8">
        <v>1</v>
      </c>
      <c r="O220" s="8">
        <v>28</v>
      </c>
      <c r="P220" s="8">
        <v>66</v>
      </c>
      <c r="Q220" s="8">
        <v>0.39600000000000002</v>
      </c>
      <c r="R220" s="8">
        <v>0.70399999999999996</v>
      </c>
    </row>
    <row r="221" spans="1:18" ht="15" thickBot="1" x14ac:dyDescent="0.35">
      <c r="A221" s="5" t="s">
        <v>402</v>
      </c>
      <c r="B221" s="43">
        <f>IF(COUNTIF('DRAFT LIST'!$D$3:$D$1000,A221)&gt;=1,"",ROW())</f>
        <v>221</v>
      </c>
      <c r="C221" s="43" t="str">
        <f ca="1"/>
        <v>Andre Ethier (LAD - LF) </v>
      </c>
      <c r="D221" s="43"/>
      <c r="E221" s="6">
        <v>507</v>
      </c>
      <c r="F221" s="6">
        <v>54</v>
      </c>
      <c r="G221" s="6">
        <v>10</v>
      </c>
      <c r="H221" s="6">
        <v>54</v>
      </c>
      <c r="I221" s="6">
        <v>10</v>
      </c>
      <c r="J221" s="6">
        <v>0.26600000000000001</v>
      </c>
      <c r="K221" s="6">
        <v>0.314</v>
      </c>
      <c r="L221" s="6">
        <v>135</v>
      </c>
      <c r="M221" s="6">
        <v>25</v>
      </c>
      <c r="N221" s="6">
        <v>6</v>
      </c>
      <c r="O221" s="6">
        <v>35</v>
      </c>
      <c r="P221" s="6">
        <v>93</v>
      </c>
      <c r="Q221" s="6">
        <v>0.39700000000000002</v>
      </c>
      <c r="R221" s="6">
        <v>0.71099999999999997</v>
      </c>
    </row>
    <row r="222" spans="1:18" ht="15" thickBot="1" x14ac:dyDescent="0.35">
      <c r="A222" s="7" t="s">
        <v>403</v>
      </c>
      <c r="B222" s="43">
        <f>IF(COUNTIF('DRAFT LIST'!$D$3:$D$1000,A222)&gt;=1,"",ROW())</f>
        <v>222</v>
      </c>
      <c r="C222" s="43" t="str">
        <f ca="1"/>
        <v>Brock Holt (BOS - 3B,LF) </v>
      </c>
      <c r="D222" s="43"/>
      <c r="E222" s="8">
        <v>260</v>
      </c>
      <c r="F222" s="8">
        <v>31</v>
      </c>
      <c r="G222" s="8">
        <v>5</v>
      </c>
      <c r="H222" s="8">
        <v>27</v>
      </c>
      <c r="I222" s="8">
        <v>10</v>
      </c>
      <c r="J222" s="8">
        <v>0.29099999999999998</v>
      </c>
      <c r="K222" s="8">
        <v>0.32</v>
      </c>
      <c r="L222" s="8">
        <v>76</v>
      </c>
      <c r="M222" s="8">
        <v>16</v>
      </c>
      <c r="N222" s="8">
        <v>4</v>
      </c>
      <c r="O222" s="8">
        <v>11</v>
      </c>
      <c r="P222" s="8">
        <v>44</v>
      </c>
      <c r="Q222" s="8">
        <v>0.42199999999999999</v>
      </c>
      <c r="R222" s="8">
        <v>0.74199999999999999</v>
      </c>
    </row>
    <row r="223" spans="1:18" ht="15" thickBot="1" x14ac:dyDescent="0.35">
      <c r="A223" s="5" t="s">
        <v>404</v>
      </c>
      <c r="B223" s="43">
        <f>IF(COUNTIF('DRAFT LIST'!$D$3:$D$1000,A223)&gt;=1,"",ROW())</f>
        <v>223</v>
      </c>
      <c r="C223" s="43" t="str">
        <f ca="1"/>
        <v>Jed Lowrie (OAK - 2B) </v>
      </c>
      <c r="D223" s="43"/>
      <c r="E223" s="6">
        <v>371</v>
      </c>
      <c r="F223" s="6">
        <v>43</v>
      </c>
      <c r="G223" s="6">
        <v>4</v>
      </c>
      <c r="H223" s="6">
        <v>37</v>
      </c>
      <c r="I223" s="6">
        <v>4</v>
      </c>
      <c r="J223" s="6">
        <v>0.26800000000000002</v>
      </c>
      <c r="K223" s="6">
        <v>0.35</v>
      </c>
      <c r="L223" s="6">
        <v>99</v>
      </c>
      <c r="M223" s="6">
        <v>16</v>
      </c>
      <c r="N223" s="6">
        <v>2</v>
      </c>
      <c r="O223" s="6">
        <v>47</v>
      </c>
      <c r="P223" s="6">
        <v>80</v>
      </c>
      <c r="Q223" s="6">
        <v>0.35399999999999998</v>
      </c>
      <c r="R223" s="6">
        <v>0.70299999999999996</v>
      </c>
    </row>
    <row r="224" spans="1:18" ht="15" thickBot="1" x14ac:dyDescent="0.35">
      <c r="A224" s="7" t="s">
        <v>405</v>
      </c>
      <c r="B224" s="43">
        <f>IF(COUNTIF('DRAFT LIST'!$D$3:$D$1000,A224)&gt;=1,"",ROW())</f>
        <v>224</v>
      </c>
      <c r="C224" s="43" t="str">
        <f ca="1"/>
        <v>Danny Santana (MIN - LF,CF,RF) </v>
      </c>
      <c r="D224" s="43"/>
      <c r="E224" s="8">
        <v>251</v>
      </c>
      <c r="F224" s="8">
        <v>34</v>
      </c>
      <c r="G224" s="8">
        <v>3</v>
      </c>
      <c r="H224" s="8">
        <v>25</v>
      </c>
      <c r="I224" s="8">
        <v>22</v>
      </c>
      <c r="J224" s="8">
        <v>0.25</v>
      </c>
      <c r="K224" s="8">
        <v>0.312</v>
      </c>
      <c r="L224" s="8">
        <v>63</v>
      </c>
      <c r="M224" s="8">
        <v>10</v>
      </c>
      <c r="N224" s="8">
        <v>3</v>
      </c>
      <c r="O224" s="8">
        <v>23</v>
      </c>
      <c r="P224" s="8">
        <v>60</v>
      </c>
      <c r="Q224" s="8">
        <v>0.35799999999999998</v>
      </c>
      <c r="R224" s="8">
        <v>0.67</v>
      </c>
    </row>
    <row r="225" spans="1:18" ht="15" thickBot="1" x14ac:dyDescent="0.35">
      <c r="A225" s="5" t="s">
        <v>406</v>
      </c>
      <c r="B225" s="43">
        <f>IF(COUNTIF('DRAFT LIST'!$D$3:$D$1000,A225)&gt;=1,"",ROW())</f>
        <v>225</v>
      </c>
      <c r="C225" s="43" t="str">
        <f ca="1"/>
        <v>Ezequiel Carrera (TOR - LF,RF) </v>
      </c>
      <c r="D225" s="43"/>
      <c r="E225" s="6">
        <v>401</v>
      </c>
      <c r="F225" s="6">
        <v>52</v>
      </c>
      <c r="G225" s="6">
        <v>15</v>
      </c>
      <c r="H225" s="6">
        <v>58</v>
      </c>
      <c r="I225" s="6">
        <v>3</v>
      </c>
      <c r="J225" s="6">
        <v>0.24099999999999999</v>
      </c>
      <c r="K225" s="6">
        <v>0.29799999999999999</v>
      </c>
      <c r="L225" s="6">
        <v>97</v>
      </c>
      <c r="M225" s="6">
        <v>23</v>
      </c>
      <c r="N225" s="6">
        <v>1</v>
      </c>
      <c r="O225" s="6">
        <v>32</v>
      </c>
      <c r="P225" s="6">
        <v>93</v>
      </c>
      <c r="Q225" s="6">
        <v>0.41699999999999998</v>
      </c>
      <c r="R225" s="6">
        <v>0.71499999999999997</v>
      </c>
    </row>
    <row r="226" spans="1:18" ht="15" thickBot="1" x14ac:dyDescent="0.35">
      <c r="A226" s="7" t="s">
        <v>407</v>
      </c>
      <c r="B226" s="43">
        <f>IF(COUNTIF('DRAFT LIST'!$D$3:$D$1000,A226)&gt;=1,"",ROW())</f>
        <v>226</v>
      </c>
      <c r="C226" s="43" t="str">
        <f ca="1"/>
        <v>Alexi Amarista (COL - 2B,SS) </v>
      </c>
      <c r="D226" s="43"/>
      <c r="E226" s="8">
        <v>432</v>
      </c>
      <c r="F226" s="8">
        <v>53</v>
      </c>
      <c r="G226" s="8">
        <v>17</v>
      </c>
      <c r="H226" s="8">
        <v>59</v>
      </c>
      <c r="I226" s="8">
        <v>4</v>
      </c>
      <c r="J226" s="8">
        <v>0.24399999999999999</v>
      </c>
      <c r="K226" s="8">
        <v>0.30599999999999999</v>
      </c>
      <c r="L226" s="8">
        <v>105</v>
      </c>
      <c r="M226" s="8">
        <v>23</v>
      </c>
      <c r="N226" s="8">
        <v>2</v>
      </c>
      <c r="O226" s="8">
        <v>39</v>
      </c>
      <c r="P226" s="8">
        <v>124</v>
      </c>
      <c r="Q226" s="8">
        <v>0.42699999999999999</v>
      </c>
      <c r="R226" s="8">
        <v>0.73299999999999998</v>
      </c>
    </row>
    <row r="227" spans="1:18" ht="15" thickBot="1" x14ac:dyDescent="0.35">
      <c r="A227" s="5" t="s">
        <v>408</v>
      </c>
      <c r="B227" s="43">
        <f>IF(COUNTIF('DRAFT LIST'!$D$3:$D$1000,A227)&gt;=1,"",ROW())</f>
        <v>227</v>
      </c>
      <c r="C227" s="43" t="str">
        <f ca="1"/>
        <v>Gregor Blanco (ARI - LF,CF,RF) NRI </v>
      </c>
      <c r="D227" s="43"/>
      <c r="E227" s="6">
        <v>254</v>
      </c>
      <c r="F227" s="6">
        <v>34</v>
      </c>
      <c r="G227" s="6">
        <v>10</v>
      </c>
      <c r="H227" s="6">
        <v>32</v>
      </c>
      <c r="I227" s="6">
        <v>3</v>
      </c>
      <c r="J227" s="6">
        <v>0.22600000000000001</v>
      </c>
      <c r="K227" s="6">
        <v>0.29799999999999999</v>
      </c>
      <c r="L227" s="6">
        <v>57</v>
      </c>
      <c r="M227" s="6">
        <v>8</v>
      </c>
      <c r="N227" s="6">
        <v>1</v>
      </c>
      <c r="O227" s="6">
        <v>26</v>
      </c>
      <c r="P227" s="6">
        <v>69</v>
      </c>
      <c r="Q227" s="6">
        <v>0.39300000000000002</v>
      </c>
      <c r="R227" s="6">
        <v>0.69099999999999995</v>
      </c>
    </row>
    <row r="228" spans="1:18" ht="15" thickBot="1" x14ac:dyDescent="0.35">
      <c r="A228" s="7" t="s">
        <v>409</v>
      </c>
      <c r="B228" s="43">
        <f>IF(COUNTIF('DRAFT LIST'!$D$3:$D$1000,A228)&gt;=1,"",ROW())</f>
        <v>228</v>
      </c>
      <c r="C228" s="43" t="str">
        <f ca="1"/>
        <v>Austin Barnes (LAD - C) MiLB </v>
      </c>
      <c r="D228" s="43"/>
      <c r="E228" s="8">
        <v>264</v>
      </c>
      <c r="F228" s="8">
        <v>29</v>
      </c>
      <c r="G228" s="8">
        <v>11</v>
      </c>
      <c r="H228" s="8">
        <v>34</v>
      </c>
      <c r="I228" s="8">
        <v>2</v>
      </c>
      <c r="J228" s="8">
        <v>0.23400000000000001</v>
      </c>
      <c r="K228" s="8">
        <v>0.30299999999999999</v>
      </c>
      <c r="L228" s="8">
        <v>62</v>
      </c>
      <c r="M228" s="8">
        <v>12</v>
      </c>
      <c r="N228" s="8">
        <v>1</v>
      </c>
      <c r="O228" s="8">
        <v>26</v>
      </c>
      <c r="P228" s="8">
        <v>65</v>
      </c>
      <c r="Q228" s="8">
        <v>0.41099999999999998</v>
      </c>
      <c r="R228" s="8">
        <v>0.71399999999999997</v>
      </c>
    </row>
    <row r="229" spans="1:18" ht="15" thickBot="1" x14ac:dyDescent="0.35">
      <c r="A229" s="5" t="s">
        <v>410</v>
      </c>
      <c r="B229" s="43">
        <f>IF(COUNTIF('DRAFT LIST'!$D$3:$D$1000,A229)&gt;=1,"",ROW())</f>
        <v>229</v>
      </c>
      <c r="C229" s="43" t="str">
        <f ca="1"/>
        <v>Aaron Hicks (NYY - LF,CF,RF) </v>
      </c>
      <c r="D229" s="43"/>
      <c r="E229" s="6">
        <v>328</v>
      </c>
      <c r="F229" s="6">
        <v>44</v>
      </c>
      <c r="G229" s="6">
        <v>14</v>
      </c>
      <c r="H229" s="6">
        <v>43</v>
      </c>
      <c r="I229" s="6">
        <v>1</v>
      </c>
      <c r="J229" s="6">
        <v>0.23699999999999999</v>
      </c>
      <c r="K229" s="6">
        <v>0.32300000000000001</v>
      </c>
      <c r="L229" s="6">
        <v>78</v>
      </c>
      <c r="M229" s="6">
        <v>17</v>
      </c>
      <c r="N229" s="6">
        <v>1</v>
      </c>
      <c r="O229" s="6">
        <v>41</v>
      </c>
      <c r="P229" s="6">
        <v>81</v>
      </c>
      <c r="Q229" s="6">
        <v>0.41899999999999998</v>
      </c>
      <c r="R229" s="6">
        <v>0.74199999999999999</v>
      </c>
    </row>
    <row r="230" spans="1:18" ht="15" thickBot="1" x14ac:dyDescent="0.35">
      <c r="A230" s="7" t="s">
        <v>411</v>
      </c>
      <c r="B230" s="43">
        <f>IF(COUNTIF('DRAFT LIST'!$D$3:$D$1000,A230)&gt;=1,"",ROW())</f>
        <v>230</v>
      </c>
      <c r="C230" s="43" t="str">
        <f ca="1"/>
        <v>Ben Paulsen (MIN - 1B,LF) NRI </v>
      </c>
      <c r="D230" s="43"/>
      <c r="E230" s="8">
        <v>403</v>
      </c>
      <c r="F230" s="8">
        <v>44</v>
      </c>
      <c r="G230" s="8">
        <v>11</v>
      </c>
      <c r="H230" s="8">
        <v>48</v>
      </c>
      <c r="I230" s="8">
        <v>1</v>
      </c>
      <c r="J230" s="8">
        <v>0.26400000000000001</v>
      </c>
      <c r="K230" s="8">
        <v>0.309</v>
      </c>
      <c r="L230" s="8">
        <v>106</v>
      </c>
      <c r="M230" s="8">
        <v>23</v>
      </c>
      <c r="N230" s="8">
        <v>1</v>
      </c>
      <c r="O230" s="8">
        <v>26</v>
      </c>
      <c r="P230" s="8">
        <v>67</v>
      </c>
      <c r="Q230" s="8">
        <v>0.40600000000000003</v>
      </c>
      <c r="R230" s="8">
        <v>0.71499999999999997</v>
      </c>
    </row>
    <row r="231" spans="1:18" ht="17.399999999999999" thickBot="1" x14ac:dyDescent="0.35">
      <c r="A231" s="5" t="s">
        <v>412</v>
      </c>
      <c r="B231" s="43">
        <f>IF(COUNTIF('DRAFT LIST'!$D$3:$D$1000,A231)&gt;=1,"",ROW())</f>
        <v>231</v>
      </c>
      <c r="C231" s="43" t="str">
        <f ca="1"/>
        <v>A.J. Pierzynski (C) FA </v>
      </c>
      <c r="D231" s="43"/>
      <c r="E231" s="6">
        <v>462</v>
      </c>
      <c r="F231" s="6">
        <v>58</v>
      </c>
      <c r="G231" s="6">
        <v>8</v>
      </c>
      <c r="H231" s="6">
        <v>48</v>
      </c>
      <c r="I231" s="6">
        <v>8</v>
      </c>
      <c r="J231" s="6">
        <v>0.27100000000000002</v>
      </c>
      <c r="K231" s="6">
        <v>0.32500000000000001</v>
      </c>
      <c r="L231" s="6">
        <v>125</v>
      </c>
      <c r="M231" s="6">
        <v>23</v>
      </c>
      <c r="N231" s="6">
        <v>3</v>
      </c>
      <c r="O231" s="6">
        <v>37</v>
      </c>
      <c r="P231" s="6">
        <v>89</v>
      </c>
      <c r="Q231" s="6">
        <v>0.38700000000000001</v>
      </c>
      <c r="R231" s="6">
        <v>0.71199999999999997</v>
      </c>
    </row>
    <row r="232" spans="1:18" ht="15" thickBot="1" x14ac:dyDescent="0.35">
      <c r="A232" s="7" t="s">
        <v>413</v>
      </c>
      <c r="B232" s="43">
        <f>IF(COUNTIF('DRAFT LIST'!$D$3:$D$1000,A232)&gt;=1,"",ROW())</f>
        <v>232</v>
      </c>
      <c r="C232" s="43" t="str">
        <f ca="1"/>
        <v>Greg Garcia (STL - 2B,3B,SS) </v>
      </c>
      <c r="D232" s="43"/>
      <c r="E232" s="8">
        <v>441</v>
      </c>
      <c r="F232" s="8">
        <v>59</v>
      </c>
      <c r="G232" s="8">
        <v>21</v>
      </c>
      <c r="H232" s="8">
        <v>61</v>
      </c>
      <c r="I232" s="8">
        <v>0</v>
      </c>
      <c r="J232" s="8">
        <v>0.23400000000000001</v>
      </c>
      <c r="K232" s="8">
        <v>0.315</v>
      </c>
      <c r="L232" s="8">
        <v>103</v>
      </c>
      <c r="M232" s="8">
        <v>20</v>
      </c>
      <c r="N232" s="8">
        <v>1</v>
      </c>
      <c r="O232" s="8">
        <v>53</v>
      </c>
      <c r="P232" s="8">
        <v>138</v>
      </c>
      <c r="Q232" s="8">
        <v>0.42499999999999999</v>
      </c>
      <c r="R232" s="8">
        <v>0.74</v>
      </c>
    </row>
    <row r="233" spans="1:18" ht="15" thickBot="1" x14ac:dyDescent="0.35">
      <c r="A233" s="5" t="s">
        <v>414</v>
      </c>
      <c r="B233" s="43">
        <f>IF(COUNTIF('DRAFT LIST'!$D$3:$D$1000,A233)&gt;=1,"",ROW())</f>
        <v>233</v>
      </c>
      <c r="C233" s="43" t="str">
        <f ca="1"/>
        <v>Eduardo Escobar (MIN - 3B,SS) </v>
      </c>
      <c r="D233" s="43"/>
      <c r="E233" s="6">
        <v>379</v>
      </c>
      <c r="F233" s="6">
        <v>56</v>
      </c>
      <c r="G233" s="6">
        <v>14</v>
      </c>
      <c r="H233" s="6">
        <v>53</v>
      </c>
      <c r="I233" s="6">
        <v>0</v>
      </c>
      <c r="J233" s="6">
        <v>0.25800000000000001</v>
      </c>
      <c r="K233" s="6">
        <v>0.34</v>
      </c>
      <c r="L233" s="6">
        <v>98</v>
      </c>
      <c r="M233" s="6">
        <v>22</v>
      </c>
      <c r="N233" s="6">
        <v>2</v>
      </c>
      <c r="O233" s="6">
        <v>47</v>
      </c>
      <c r="P233" s="6">
        <v>85</v>
      </c>
      <c r="Q233" s="6">
        <v>0.437</v>
      </c>
      <c r="R233" s="6">
        <v>0.77700000000000002</v>
      </c>
    </row>
    <row r="234" spans="1:18" ht="15" thickBot="1" x14ac:dyDescent="0.35">
      <c r="A234" s="7" t="s">
        <v>415</v>
      </c>
      <c r="B234" s="43">
        <f>IF(COUNTIF('DRAFT LIST'!$D$3:$D$1000,A234)&gt;=1,"",ROW())</f>
        <v>234</v>
      </c>
      <c r="C234" s="43" t="str">
        <f ca="1"/>
        <v>Cory Spangenberg (SD - 2B) </v>
      </c>
      <c r="D234" s="43"/>
      <c r="E234" s="8">
        <v>389</v>
      </c>
      <c r="F234" s="8">
        <v>51</v>
      </c>
      <c r="G234" s="8">
        <v>11</v>
      </c>
      <c r="H234" s="8">
        <v>38</v>
      </c>
      <c r="I234" s="8">
        <v>3</v>
      </c>
      <c r="J234" s="8">
        <v>0.27800000000000002</v>
      </c>
      <c r="K234" s="8">
        <v>0.34699999999999998</v>
      </c>
      <c r="L234" s="8">
        <v>108</v>
      </c>
      <c r="M234" s="8">
        <v>17</v>
      </c>
      <c r="N234" s="8">
        <v>1</v>
      </c>
      <c r="O234" s="8">
        <v>41</v>
      </c>
      <c r="P234" s="8">
        <v>62</v>
      </c>
      <c r="Q234" s="8">
        <v>0.41599999999999998</v>
      </c>
      <c r="R234" s="8">
        <v>0.76300000000000001</v>
      </c>
    </row>
    <row r="235" spans="1:18" ht="15" thickBot="1" x14ac:dyDescent="0.35">
      <c r="A235" s="5" t="s">
        <v>416</v>
      </c>
      <c r="B235" s="43">
        <f>IF(COUNTIF('DRAFT LIST'!$D$3:$D$1000,A235)&gt;=1,"",ROW())</f>
        <v>235</v>
      </c>
      <c r="C235" s="43" t="str">
        <f ca="1"/>
        <v>Adam Frazier (PIT - 2B,LF,RF) </v>
      </c>
      <c r="D235" s="43"/>
      <c r="E235" s="6">
        <v>307</v>
      </c>
      <c r="F235" s="6">
        <v>38</v>
      </c>
      <c r="G235" s="6">
        <v>11</v>
      </c>
      <c r="H235" s="6">
        <v>34</v>
      </c>
      <c r="I235" s="6">
        <v>13</v>
      </c>
      <c r="J235" s="6">
        <v>0.22900000000000001</v>
      </c>
      <c r="K235" s="6">
        <v>0.28999999999999998</v>
      </c>
      <c r="L235" s="6">
        <v>70</v>
      </c>
      <c r="M235" s="6">
        <v>14</v>
      </c>
      <c r="N235" s="6">
        <v>2</v>
      </c>
      <c r="O235" s="6">
        <v>26</v>
      </c>
      <c r="P235" s="6">
        <v>98</v>
      </c>
      <c r="Q235" s="6">
        <v>0.38900000000000001</v>
      </c>
      <c r="R235" s="6">
        <v>0.67900000000000005</v>
      </c>
    </row>
    <row r="236" spans="1:18" ht="17.399999999999999" thickBot="1" x14ac:dyDescent="0.35">
      <c r="A236" s="7" t="s">
        <v>417</v>
      </c>
      <c r="B236" s="43">
        <f>IF(COUNTIF('DRAFT LIST'!$D$3:$D$1000,A236)&gt;=1,"",ROW())</f>
        <v>236</v>
      </c>
      <c r="C236" s="43" t="str">
        <f ca="1"/>
        <v>Mark Reynolds (COL - 1B) NRI </v>
      </c>
      <c r="D236" s="43"/>
      <c r="E236" s="8">
        <v>306</v>
      </c>
      <c r="F236" s="8">
        <v>39</v>
      </c>
      <c r="G236" s="8">
        <v>7</v>
      </c>
      <c r="H236" s="8">
        <v>32</v>
      </c>
      <c r="I236" s="8">
        <v>4</v>
      </c>
      <c r="J236" s="8">
        <v>0.25</v>
      </c>
      <c r="K236" s="8">
        <v>0.315</v>
      </c>
      <c r="L236" s="8">
        <v>76</v>
      </c>
      <c r="M236" s="8">
        <v>11</v>
      </c>
      <c r="N236" s="8">
        <v>2</v>
      </c>
      <c r="O236" s="8">
        <v>29</v>
      </c>
      <c r="P236" s="8">
        <v>63</v>
      </c>
      <c r="Q236" s="8">
        <v>0.36499999999999999</v>
      </c>
      <c r="R236" s="8">
        <v>0.68</v>
      </c>
    </row>
    <row r="237" spans="1:18" ht="15" thickBot="1" x14ac:dyDescent="0.35">
      <c r="A237" s="5" t="s">
        <v>418</v>
      </c>
      <c r="B237" s="43">
        <f>IF(COUNTIF('DRAFT LIST'!$D$3:$D$1000,A237)&gt;=1,"",ROW())</f>
        <v>237</v>
      </c>
      <c r="C237" s="43" t="str">
        <f ca="1"/>
        <v>Chris Iannetta (ARI - C) </v>
      </c>
      <c r="D237" s="43"/>
      <c r="E237" s="6">
        <v>411</v>
      </c>
      <c r="F237" s="6">
        <v>47</v>
      </c>
      <c r="G237" s="6">
        <v>5</v>
      </c>
      <c r="H237" s="6">
        <v>42</v>
      </c>
      <c r="I237" s="6">
        <v>15</v>
      </c>
      <c r="J237" s="6">
        <v>0.26</v>
      </c>
      <c r="K237" s="6">
        <v>0.29499999999999998</v>
      </c>
      <c r="L237" s="6">
        <v>107</v>
      </c>
      <c r="M237" s="6">
        <v>22</v>
      </c>
      <c r="N237" s="6">
        <v>7</v>
      </c>
      <c r="O237" s="6">
        <v>21</v>
      </c>
      <c r="P237" s="6">
        <v>93</v>
      </c>
      <c r="Q237" s="6">
        <v>0.38800000000000001</v>
      </c>
      <c r="R237" s="6">
        <v>0.68200000000000005</v>
      </c>
    </row>
    <row r="238" spans="1:18" ht="15" thickBot="1" x14ac:dyDescent="0.35">
      <c r="A238" s="7" t="s">
        <v>419</v>
      </c>
      <c r="B238" s="43">
        <f>IF(COUNTIF('DRAFT LIST'!$D$3:$D$1000,A238)&gt;=1,"",ROW())</f>
        <v>238</v>
      </c>
      <c r="C238" s="43" t="str">
        <f ca="1"/>
        <v>Jesse Winker (CIN - LF,RF) </v>
      </c>
      <c r="D238" s="43"/>
      <c r="E238" s="8">
        <v>232</v>
      </c>
      <c r="F238" s="8">
        <v>28</v>
      </c>
      <c r="G238" s="8">
        <v>9</v>
      </c>
      <c r="H238" s="8">
        <v>29</v>
      </c>
      <c r="I238" s="8">
        <v>7</v>
      </c>
      <c r="J238" s="8">
        <v>0.249</v>
      </c>
      <c r="K238" s="8">
        <v>0.28799999999999998</v>
      </c>
      <c r="L238" s="8">
        <v>58</v>
      </c>
      <c r="M238" s="8">
        <v>14</v>
      </c>
      <c r="N238" s="8">
        <v>3</v>
      </c>
      <c r="O238" s="8">
        <v>13</v>
      </c>
      <c r="P238" s="8">
        <v>59</v>
      </c>
      <c r="Q238" s="8">
        <v>0.43</v>
      </c>
      <c r="R238" s="8">
        <v>0.71899999999999997</v>
      </c>
    </row>
    <row r="239" spans="1:18" ht="15" thickBot="1" x14ac:dyDescent="0.35">
      <c r="A239" s="5" t="s">
        <v>420</v>
      </c>
      <c r="B239" s="43">
        <f>IF(COUNTIF('DRAFT LIST'!$D$3:$D$1000,A239)&gt;=1,"",ROW())</f>
        <v>239</v>
      </c>
      <c r="C239" s="43" t="str">
        <f ca="1"/>
        <v>Rymer Liriano (CWS - RF) </v>
      </c>
      <c r="D239" s="43"/>
      <c r="E239" s="6">
        <v>481</v>
      </c>
      <c r="F239" s="6">
        <v>55</v>
      </c>
      <c r="G239" s="6">
        <v>5</v>
      </c>
      <c r="H239" s="6">
        <v>39</v>
      </c>
      <c r="I239" s="6">
        <v>10</v>
      </c>
      <c r="J239" s="6">
        <v>0.27100000000000002</v>
      </c>
      <c r="K239" s="6">
        <v>0.311</v>
      </c>
      <c r="L239" s="6">
        <v>130</v>
      </c>
      <c r="M239" s="6">
        <v>24</v>
      </c>
      <c r="N239" s="6">
        <v>1</v>
      </c>
      <c r="O239" s="6">
        <v>28</v>
      </c>
      <c r="P239" s="6">
        <v>53</v>
      </c>
      <c r="Q239" s="6">
        <v>0.35499999999999998</v>
      </c>
      <c r="R239" s="6">
        <v>0.66700000000000004</v>
      </c>
    </row>
    <row r="240" spans="1:18" ht="15" thickBot="1" x14ac:dyDescent="0.35">
      <c r="A240" s="7" t="s">
        <v>421</v>
      </c>
      <c r="B240" s="43">
        <f>IF(COUNTIF('DRAFT LIST'!$D$3:$D$1000,A240)&gt;=1,"",ROW())</f>
        <v>240</v>
      </c>
      <c r="C240" s="43" t="str">
        <f ca="1"/>
        <v>Robinson Chirinos (TEX - C) </v>
      </c>
      <c r="D240" s="43"/>
      <c r="E240" s="8">
        <v>451</v>
      </c>
      <c r="F240" s="8">
        <v>47</v>
      </c>
      <c r="G240" s="8">
        <v>12</v>
      </c>
      <c r="H240" s="8">
        <v>49</v>
      </c>
      <c r="I240" s="8">
        <v>9</v>
      </c>
      <c r="J240" s="8">
        <v>0.245</v>
      </c>
      <c r="K240" s="8">
        <v>0.28100000000000003</v>
      </c>
      <c r="L240" s="8">
        <v>111</v>
      </c>
      <c r="M240" s="8">
        <v>19</v>
      </c>
      <c r="N240" s="8">
        <v>3</v>
      </c>
      <c r="O240" s="8">
        <v>23</v>
      </c>
      <c r="P240" s="8">
        <v>98</v>
      </c>
      <c r="Q240" s="8">
        <v>0.38100000000000001</v>
      </c>
      <c r="R240" s="8">
        <v>0.66300000000000003</v>
      </c>
    </row>
    <row r="241" spans="1:18" ht="15" thickBot="1" x14ac:dyDescent="0.35">
      <c r="A241" s="5" t="s">
        <v>422</v>
      </c>
      <c r="B241" s="43">
        <f>IF(COUNTIF('DRAFT LIST'!$D$3:$D$1000,A241)&gt;=1,"",ROW())</f>
        <v>241</v>
      </c>
      <c r="C241" s="43" t="str">
        <f ca="1"/>
        <v>Socrates Brito (ARI - CF,RF) DTD </v>
      </c>
      <c r="D241" s="43"/>
      <c r="E241" s="6">
        <v>351</v>
      </c>
      <c r="F241" s="6">
        <v>47</v>
      </c>
      <c r="G241" s="6">
        <v>14</v>
      </c>
      <c r="H241" s="6">
        <v>51</v>
      </c>
      <c r="I241" s="6">
        <v>1</v>
      </c>
      <c r="J241" s="6">
        <v>0.24199999999999999</v>
      </c>
      <c r="K241" s="6">
        <v>0.33300000000000002</v>
      </c>
      <c r="L241" s="6">
        <v>85</v>
      </c>
      <c r="M241" s="6">
        <v>16</v>
      </c>
      <c r="N241" s="6">
        <v>1</v>
      </c>
      <c r="O241" s="6">
        <v>48</v>
      </c>
      <c r="P241" s="6">
        <v>91</v>
      </c>
      <c r="Q241" s="6">
        <v>0.41199999999999998</v>
      </c>
      <c r="R241" s="6">
        <v>0.745</v>
      </c>
    </row>
    <row r="242" spans="1:18" ht="15" thickBot="1" x14ac:dyDescent="0.35">
      <c r="A242" s="7" t="s">
        <v>423</v>
      </c>
      <c r="B242" s="43">
        <f>IF(COUNTIF('DRAFT LIST'!$D$3:$D$1000,A242)&gt;=1,"",ROW())</f>
        <v>242</v>
      </c>
      <c r="C242" s="43" t="str">
        <f ca="1"/>
        <v>Carlos Ruiz (SEA - C) </v>
      </c>
      <c r="D242" s="43"/>
      <c r="E242" s="8">
        <v>386</v>
      </c>
      <c r="F242" s="8">
        <v>54</v>
      </c>
      <c r="G242" s="8">
        <v>12</v>
      </c>
      <c r="H242" s="8">
        <v>48</v>
      </c>
      <c r="I242" s="8">
        <v>3</v>
      </c>
      <c r="J242" s="8">
        <v>0.26600000000000001</v>
      </c>
      <c r="K242" s="8">
        <v>0.318</v>
      </c>
      <c r="L242" s="8">
        <v>103</v>
      </c>
      <c r="M242" s="8">
        <v>22</v>
      </c>
      <c r="N242" s="8">
        <v>3</v>
      </c>
      <c r="O242" s="8">
        <v>29</v>
      </c>
      <c r="P242" s="8">
        <v>75</v>
      </c>
      <c r="Q242" s="8">
        <v>0.435</v>
      </c>
      <c r="R242" s="8">
        <v>0.753</v>
      </c>
    </row>
    <row r="243" spans="1:18" ht="15" thickBot="1" x14ac:dyDescent="0.35">
      <c r="A243" s="5" t="s">
        <v>424</v>
      </c>
      <c r="B243" s="43">
        <f>IF(COUNTIF('DRAFT LIST'!$D$3:$D$1000,A243)&gt;=1,"",ROW())</f>
        <v>243</v>
      </c>
      <c r="C243" s="43" t="str">
        <f ca="1"/>
        <v>Tim Beckham (TB - 1B,2B,SS) MiLB </v>
      </c>
      <c r="D243" s="43"/>
      <c r="E243" s="6">
        <v>220</v>
      </c>
      <c r="F243" s="6">
        <v>25</v>
      </c>
      <c r="G243" s="6">
        <v>9</v>
      </c>
      <c r="H243" s="6">
        <v>33</v>
      </c>
      <c r="I243" s="6">
        <v>1</v>
      </c>
      <c r="J243" s="6">
        <v>0.25600000000000001</v>
      </c>
      <c r="K243" s="6">
        <v>0.30499999999999999</v>
      </c>
      <c r="L243" s="6">
        <v>56</v>
      </c>
      <c r="M243" s="6">
        <v>12</v>
      </c>
      <c r="N243" s="6">
        <v>0</v>
      </c>
      <c r="O243" s="6">
        <v>15</v>
      </c>
      <c r="P243" s="6">
        <v>55</v>
      </c>
      <c r="Q243" s="6">
        <v>0.44500000000000001</v>
      </c>
      <c r="R243" s="6">
        <v>0.75</v>
      </c>
    </row>
    <row r="244" spans="1:18" ht="15" thickBot="1" x14ac:dyDescent="0.35">
      <c r="A244" s="7" t="s">
        <v>425</v>
      </c>
      <c r="B244" s="43">
        <f>IF(COUNTIF('DRAFT LIST'!$D$3:$D$1000,A244)&gt;=1,"",ROW())</f>
        <v>244</v>
      </c>
      <c r="C244" s="43" t="str">
        <f ca="1"/>
        <v>Andres Blanco (PHI - 1B,2B,3B,SS) </v>
      </c>
      <c r="D244" s="43"/>
      <c r="E244" s="8">
        <v>156</v>
      </c>
      <c r="F244" s="8">
        <v>18</v>
      </c>
      <c r="G244" s="8">
        <v>5</v>
      </c>
      <c r="H244" s="8">
        <v>19</v>
      </c>
      <c r="I244" s="8">
        <v>0</v>
      </c>
      <c r="J244" s="8">
        <v>0.23</v>
      </c>
      <c r="K244" s="8">
        <v>0.30099999999999999</v>
      </c>
      <c r="L244" s="8">
        <v>36</v>
      </c>
      <c r="M244" s="8">
        <v>9</v>
      </c>
      <c r="N244" s="8">
        <v>1</v>
      </c>
      <c r="O244" s="8">
        <v>16</v>
      </c>
      <c r="P244" s="8">
        <v>46</v>
      </c>
      <c r="Q244" s="8">
        <v>0.375</v>
      </c>
      <c r="R244" s="8">
        <v>0.67600000000000005</v>
      </c>
    </row>
    <row r="245" spans="1:18" ht="17.399999999999999" thickBot="1" x14ac:dyDescent="0.35">
      <c r="A245" s="5" t="s">
        <v>426</v>
      </c>
      <c r="B245" s="43">
        <f>IF(COUNTIF('DRAFT LIST'!$D$3:$D$1000,A245)&gt;=1,"",ROW())</f>
        <v>245</v>
      </c>
      <c r="C245" s="43" t="str">
        <f ca="1"/>
        <v>Cody Bellinger (LAD - 1B) NRI </v>
      </c>
      <c r="D245" s="43"/>
      <c r="E245" s="6">
        <v>257</v>
      </c>
      <c r="F245" s="6">
        <v>30</v>
      </c>
      <c r="G245" s="6">
        <v>6</v>
      </c>
      <c r="H245" s="6">
        <v>28</v>
      </c>
      <c r="I245" s="6">
        <v>10</v>
      </c>
      <c r="J245" s="6">
        <v>0.255</v>
      </c>
      <c r="K245" s="6">
        <v>0.29499999999999998</v>
      </c>
      <c r="L245" s="6">
        <v>65</v>
      </c>
      <c r="M245" s="6">
        <v>10</v>
      </c>
      <c r="N245" s="6">
        <v>2</v>
      </c>
      <c r="O245" s="6">
        <v>15</v>
      </c>
      <c r="P245" s="6">
        <v>54</v>
      </c>
      <c r="Q245" s="6">
        <v>0.379</v>
      </c>
      <c r="R245" s="6">
        <v>0.67400000000000004</v>
      </c>
    </row>
    <row r="246" spans="1:18" ht="15" thickBot="1" x14ac:dyDescent="0.35">
      <c r="A246" s="7" t="s">
        <v>427</v>
      </c>
      <c r="B246" s="43">
        <f>IF(COUNTIF('DRAFT LIST'!$D$3:$D$1000,A246)&gt;=1,"",ROW())</f>
        <v>246</v>
      </c>
      <c r="C246" s="43" t="str">
        <f ca="1"/>
        <v>Tyler O'Neill (SEA - LF,RF) NRI </v>
      </c>
      <c r="D246" s="43"/>
      <c r="E246" s="8">
        <v>270</v>
      </c>
      <c r="F246" s="8">
        <v>34</v>
      </c>
      <c r="G246" s="8">
        <v>8</v>
      </c>
      <c r="H246" s="8">
        <v>30</v>
      </c>
      <c r="I246" s="8">
        <v>4</v>
      </c>
      <c r="J246" s="8">
        <v>0.247</v>
      </c>
      <c r="K246" s="8">
        <v>0.33100000000000002</v>
      </c>
      <c r="L246" s="8">
        <v>67</v>
      </c>
      <c r="M246" s="8">
        <v>15</v>
      </c>
      <c r="N246" s="8">
        <v>1</v>
      </c>
      <c r="O246" s="8">
        <v>34</v>
      </c>
      <c r="P246" s="8">
        <v>78</v>
      </c>
      <c r="Q246" s="8">
        <v>0.38700000000000001</v>
      </c>
      <c r="R246" s="8">
        <v>0.71799999999999997</v>
      </c>
    </row>
    <row r="247" spans="1:18" ht="15" thickBot="1" x14ac:dyDescent="0.35">
      <c r="A247" s="5" t="s">
        <v>428</v>
      </c>
      <c r="B247" s="43">
        <f>IF(COUNTIF('DRAFT LIST'!$D$3:$D$1000,A247)&gt;=1,"",ROW())</f>
        <v>247</v>
      </c>
      <c r="C247" s="43" t="str">
        <f ca="1"/>
        <v>Austin Jackson (CLE - CF) NRI </v>
      </c>
      <c r="D247" s="43"/>
      <c r="E247" s="6">
        <v>371</v>
      </c>
      <c r="F247" s="6">
        <v>45</v>
      </c>
      <c r="G247" s="6">
        <v>15</v>
      </c>
      <c r="H247" s="6">
        <v>51</v>
      </c>
      <c r="I247" s="6">
        <v>1</v>
      </c>
      <c r="J247" s="6">
        <v>0.26400000000000001</v>
      </c>
      <c r="K247" s="6">
        <v>0.30499999999999999</v>
      </c>
      <c r="L247" s="6">
        <v>98</v>
      </c>
      <c r="M247" s="6">
        <v>17</v>
      </c>
      <c r="N247" s="6">
        <v>1</v>
      </c>
      <c r="O247" s="6">
        <v>21</v>
      </c>
      <c r="P247" s="6">
        <v>55</v>
      </c>
      <c r="Q247" s="6">
        <v>0.435</v>
      </c>
      <c r="R247" s="6">
        <v>0.73899999999999999</v>
      </c>
    </row>
    <row r="248" spans="1:18" ht="15" thickBot="1" x14ac:dyDescent="0.35">
      <c r="A248" s="7" t="s">
        <v>429</v>
      </c>
      <c r="B248" s="43">
        <f>IF(COUNTIF('DRAFT LIST'!$D$3:$D$1000,A248)&gt;=1,"",ROW())</f>
        <v>248</v>
      </c>
      <c r="C248" s="43" t="str">
        <f ca="1"/>
        <v>Nick Ahmed (ARI - SS) </v>
      </c>
      <c r="D248" s="43"/>
      <c r="E248" s="8">
        <v>310</v>
      </c>
      <c r="F248" s="8">
        <v>35</v>
      </c>
      <c r="G248" s="8">
        <v>6</v>
      </c>
      <c r="H248" s="8">
        <v>32</v>
      </c>
      <c r="I248" s="8">
        <v>1</v>
      </c>
      <c r="J248" s="8">
        <v>0.252</v>
      </c>
      <c r="K248" s="8">
        <v>0.309</v>
      </c>
      <c r="L248" s="8">
        <v>78</v>
      </c>
      <c r="M248" s="8">
        <v>16</v>
      </c>
      <c r="N248" s="8">
        <v>2</v>
      </c>
      <c r="O248" s="8">
        <v>26</v>
      </c>
      <c r="P248" s="8">
        <v>81</v>
      </c>
      <c r="Q248" s="8">
        <v>0.372</v>
      </c>
      <c r="R248" s="8">
        <v>0.68</v>
      </c>
    </row>
    <row r="249" spans="1:18" ht="17.399999999999999" thickBot="1" x14ac:dyDescent="0.35">
      <c r="A249" s="5" t="s">
        <v>430</v>
      </c>
      <c r="B249" s="43">
        <f>IF(COUNTIF('DRAFT LIST'!$D$3:$D$1000,A249)&gt;=1,"",ROW())</f>
        <v>249</v>
      </c>
      <c r="C249" s="43" t="str">
        <f ca="1"/>
        <v>Daniel Descalso (ARI - 1B,2B,SS,LF) </v>
      </c>
      <c r="D249" s="43"/>
      <c r="E249" s="6">
        <v>426</v>
      </c>
      <c r="F249" s="6">
        <v>54</v>
      </c>
      <c r="G249" s="6">
        <v>14</v>
      </c>
      <c r="H249" s="6">
        <v>54</v>
      </c>
      <c r="I249" s="6">
        <v>6</v>
      </c>
      <c r="J249" s="6">
        <v>0.25800000000000001</v>
      </c>
      <c r="K249" s="6">
        <v>0.309</v>
      </c>
      <c r="L249" s="6">
        <v>110</v>
      </c>
      <c r="M249" s="6">
        <v>18</v>
      </c>
      <c r="N249" s="6">
        <v>1</v>
      </c>
      <c r="O249" s="6">
        <v>32</v>
      </c>
      <c r="P249" s="6">
        <v>112</v>
      </c>
      <c r="Q249" s="6">
        <v>0.4</v>
      </c>
      <c r="R249" s="6">
        <v>0.71</v>
      </c>
    </row>
    <row r="250" spans="1:18" ht="15" thickBot="1" x14ac:dyDescent="0.35">
      <c r="A250" s="7" t="s">
        <v>431</v>
      </c>
      <c r="B250" s="43">
        <f>IF(COUNTIF('DRAFT LIST'!$D$3:$D$1000,A250)&gt;=1,"",ROW())</f>
        <v>250</v>
      </c>
      <c r="C250" s="43" t="str">
        <f ca="1"/>
        <v>Yonder Alonso (OAK - 1B) </v>
      </c>
      <c r="D250" s="43"/>
      <c r="E250" s="8">
        <v>326</v>
      </c>
      <c r="F250" s="8">
        <v>41</v>
      </c>
      <c r="G250" s="8">
        <v>10</v>
      </c>
      <c r="H250" s="8">
        <v>38</v>
      </c>
      <c r="I250" s="8">
        <v>16</v>
      </c>
      <c r="J250" s="8">
        <v>0.22700000000000001</v>
      </c>
      <c r="K250" s="8">
        <v>0.3</v>
      </c>
      <c r="L250" s="8">
        <v>74</v>
      </c>
      <c r="M250" s="8">
        <v>14</v>
      </c>
      <c r="N250" s="8">
        <v>2</v>
      </c>
      <c r="O250" s="8">
        <v>34</v>
      </c>
      <c r="P250" s="8">
        <v>126</v>
      </c>
      <c r="Q250" s="8">
        <v>0.378</v>
      </c>
      <c r="R250" s="8">
        <v>0.67800000000000005</v>
      </c>
    </row>
    <row r="251" spans="1:18" ht="15" thickBot="1" x14ac:dyDescent="0.35">
      <c r="A251" s="5" t="s">
        <v>432</v>
      </c>
      <c r="B251" s="43">
        <f>IF(COUNTIF('DRAFT LIST'!$D$3:$D$1000,A251)&gt;=1,"",ROW())</f>
        <v>251</v>
      </c>
      <c r="C251" s="43" t="str">
        <f ca="1"/>
        <v>Franklin Barreto (OAK - SS) </v>
      </c>
      <c r="D251" s="43"/>
      <c r="E251" s="6">
        <v>204</v>
      </c>
      <c r="F251" s="6">
        <v>23</v>
      </c>
      <c r="G251" s="6">
        <v>6</v>
      </c>
      <c r="H251" s="6">
        <v>24</v>
      </c>
      <c r="I251" s="6">
        <v>1</v>
      </c>
      <c r="J251" s="6">
        <v>0.23300000000000001</v>
      </c>
      <c r="K251" s="6">
        <v>0.26700000000000002</v>
      </c>
      <c r="L251" s="6">
        <v>47</v>
      </c>
      <c r="M251" s="6">
        <v>9</v>
      </c>
      <c r="N251" s="6">
        <v>1</v>
      </c>
      <c r="O251" s="6">
        <v>10</v>
      </c>
      <c r="P251" s="6">
        <v>63</v>
      </c>
      <c r="Q251" s="6">
        <v>0.36699999999999999</v>
      </c>
      <c r="R251" s="6">
        <v>0.63400000000000001</v>
      </c>
    </row>
    <row r="252" spans="1:18" ht="15" thickBot="1" x14ac:dyDescent="0.35">
      <c r="A252" s="7" t="s">
        <v>433</v>
      </c>
      <c r="B252" s="43">
        <f>IF(COUNTIF('DRAFT LIST'!$D$3:$D$1000,A252)&gt;=1,"",ROW())</f>
        <v>252</v>
      </c>
      <c r="C252" s="43" t="str">
        <f ca="1"/>
        <v>Steven Moya (DET - LF,RF) </v>
      </c>
      <c r="D252" s="43"/>
      <c r="E252" s="8">
        <v>468</v>
      </c>
      <c r="F252" s="8">
        <v>58</v>
      </c>
      <c r="G252" s="8">
        <v>13</v>
      </c>
      <c r="H252" s="8">
        <v>53</v>
      </c>
      <c r="I252" s="8">
        <v>5</v>
      </c>
      <c r="J252" s="8">
        <v>0.25</v>
      </c>
      <c r="K252" s="8">
        <v>0.318</v>
      </c>
      <c r="L252" s="8">
        <v>117</v>
      </c>
      <c r="M252" s="8">
        <v>21</v>
      </c>
      <c r="N252" s="8">
        <v>1</v>
      </c>
      <c r="O252" s="8">
        <v>47</v>
      </c>
      <c r="P252" s="8">
        <v>118</v>
      </c>
      <c r="Q252" s="8">
        <v>0.38300000000000001</v>
      </c>
      <c r="R252" s="8">
        <v>0.70099999999999996</v>
      </c>
    </row>
    <row r="253" spans="1:18" ht="15" thickBot="1" x14ac:dyDescent="0.35">
      <c r="A253" s="5" t="s">
        <v>434</v>
      </c>
      <c r="B253" s="43">
        <f>IF(COUNTIF('DRAFT LIST'!$D$3:$D$1000,A253)&gt;=1,"",ROW())</f>
        <v>253</v>
      </c>
      <c r="C253" s="43" t="str">
        <f ca="1"/>
        <v>Ben Gamel (SEA - RF) </v>
      </c>
      <c r="D253" s="43"/>
      <c r="E253" s="6">
        <v>427</v>
      </c>
      <c r="F253" s="6">
        <v>55</v>
      </c>
      <c r="G253" s="6">
        <v>13</v>
      </c>
      <c r="H253" s="6">
        <v>49</v>
      </c>
      <c r="I253" s="6">
        <v>8</v>
      </c>
      <c r="J253" s="6">
        <v>0.26200000000000001</v>
      </c>
      <c r="K253" s="6">
        <v>0.29099999999999998</v>
      </c>
      <c r="L253" s="6">
        <v>112</v>
      </c>
      <c r="M253" s="6">
        <v>21</v>
      </c>
      <c r="N253" s="6">
        <v>4</v>
      </c>
      <c r="O253" s="6">
        <v>17</v>
      </c>
      <c r="P253" s="6">
        <v>103</v>
      </c>
      <c r="Q253" s="6">
        <v>0.42399999999999999</v>
      </c>
      <c r="R253" s="6">
        <v>0.71499999999999997</v>
      </c>
    </row>
    <row r="254" spans="1:18" ht="15" thickBot="1" x14ac:dyDescent="0.35">
      <c r="A254" s="7" t="s">
        <v>435</v>
      </c>
      <c r="B254" s="43">
        <f>IF(COUNTIF('DRAFT LIST'!$D$3:$D$1000,A254)&gt;=1,"",ROW())</f>
        <v>254</v>
      </c>
      <c r="C254" s="43" t="str">
        <f ca="1"/>
        <v>Dalton Pompey (TOR - LF,DH) </v>
      </c>
      <c r="D254" s="43"/>
      <c r="E254" s="8">
        <v>343</v>
      </c>
      <c r="F254" s="8">
        <v>46</v>
      </c>
      <c r="G254" s="8">
        <v>12</v>
      </c>
      <c r="H254" s="8">
        <v>45</v>
      </c>
      <c r="I254" s="8">
        <v>2</v>
      </c>
      <c r="J254" s="8">
        <v>0.23200000000000001</v>
      </c>
      <c r="K254" s="8">
        <v>0.34200000000000003</v>
      </c>
      <c r="L254" s="8">
        <v>79</v>
      </c>
      <c r="M254" s="8">
        <v>17</v>
      </c>
      <c r="N254" s="8">
        <v>1</v>
      </c>
      <c r="O254" s="8">
        <v>58</v>
      </c>
      <c r="P254" s="8">
        <v>93</v>
      </c>
      <c r="Q254" s="8">
        <v>0.39300000000000002</v>
      </c>
      <c r="R254" s="8">
        <v>0.73499999999999999</v>
      </c>
    </row>
    <row r="255" spans="1:18" ht="15" thickBot="1" x14ac:dyDescent="0.35">
      <c r="A255" s="5" t="s">
        <v>436</v>
      </c>
      <c r="B255" s="43">
        <f>IF(COUNTIF('DRAFT LIST'!$D$3:$D$1000,A255)&gt;=1,"",ROW())</f>
        <v>255</v>
      </c>
      <c r="C255" s="43" t="str">
        <f ca="1"/>
        <v>Kirk Nieuwenhuis (MIL - CF,RF) </v>
      </c>
      <c r="D255" s="43"/>
      <c r="E255" s="6">
        <v>295</v>
      </c>
      <c r="F255" s="6">
        <v>45</v>
      </c>
      <c r="G255" s="6">
        <v>19</v>
      </c>
      <c r="H255" s="6">
        <v>46</v>
      </c>
      <c r="I255" s="6">
        <v>3</v>
      </c>
      <c r="J255" s="6">
        <v>0.20899999999999999</v>
      </c>
      <c r="K255" s="6">
        <v>0.307</v>
      </c>
      <c r="L255" s="6">
        <v>62</v>
      </c>
      <c r="M255" s="6">
        <v>13</v>
      </c>
      <c r="N255" s="6">
        <v>2</v>
      </c>
      <c r="O255" s="6">
        <v>42</v>
      </c>
      <c r="P255" s="6">
        <v>133</v>
      </c>
      <c r="Q255" s="6">
        <v>0.44800000000000001</v>
      </c>
      <c r="R255" s="6">
        <v>0.755</v>
      </c>
    </row>
    <row r="256" spans="1:18" ht="15" thickBot="1" x14ac:dyDescent="0.35">
      <c r="A256" s="7" t="s">
        <v>437</v>
      </c>
      <c r="B256" s="43">
        <f>IF(COUNTIF('DRAFT LIST'!$D$3:$D$1000,A256)&gt;=1,"",ROW())</f>
        <v>256</v>
      </c>
      <c r="C256" s="43" t="str">
        <f ca="1"/>
        <v>Charlie Culberson (LAD - 2B,3B,SS) MiLB </v>
      </c>
      <c r="D256" s="43"/>
      <c r="E256" s="8">
        <v>385</v>
      </c>
      <c r="F256" s="8">
        <v>47</v>
      </c>
      <c r="G256" s="8">
        <v>19</v>
      </c>
      <c r="H256" s="8">
        <v>52</v>
      </c>
      <c r="I256" s="8">
        <v>3</v>
      </c>
      <c r="J256" s="8">
        <v>0.223</v>
      </c>
      <c r="K256" s="8">
        <v>0.29799999999999999</v>
      </c>
      <c r="L256" s="8">
        <v>86</v>
      </c>
      <c r="M256" s="8">
        <v>16</v>
      </c>
      <c r="N256" s="8">
        <v>1</v>
      </c>
      <c r="O256" s="8">
        <v>41</v>
      </c>
      <c r="P256" s="8">
        <v>129</v>
      </c>
      <c r="Q256" s="8">
        <v>0.41399999999999998</v>
      </c>
      <c r="R256" s="8">
        <v>0.71199999999999997</v>
      </c>
    </row>
    <row r="257" spans="1:18" ht="15" thickBot="1" x14ac:dyDescent="0.35">
      <c r="A257" s="5" t="s">
        <v>438</v>
      </c>
      <c r="B257" s="43">
        <f>IF(COUNTIF('DRAFT LIST'!$D$3:$D$1000,A257)&gt;=1,"",ROW())</f>
        <v>257</v>
      </c>
      <c r="C257" s="43" t="str">
        <f ca="1"/>
        <v>Kelly Johnson (NYM - 1B,2B,3B,LF) FA </v>
      </c>
      <c r="D257" s="43"/>
      <c r="E257" s="6">
        <v>505</v>
      </c>
      <c r="F257" s="6">
        <v>54</v>
      </c>
      <c r="G257" s="6">
        <v>6</v>
      </c>
      <c r="H257" s="6">
        <v>51</v>
      </c>
      <c r="I257" s="6">
        <v>7</v>
      </c>
      <c r="J257" s="6">
        <v>0.26700000000000002</v>
      </c>
      <c r="K257" s="6">
        <v>0.311</v>
      </c>
      <c r="L257" s="6">
        <v>135</v>
      </c>
      <c r="M257" s="6">
        <v>24</v>
      </c>
      <c r="N257" s="6">
        <v>3</v>
      </c>
      <c r="O257" s="6">
        <v>32</v>
      </c>
      <c r="P257" s="6">
        <v>49</v>
      </c>
      <c r="Q257" s="6">
        <v>0.36</v>
      </c>
      <c r="R257" s="6">
        <v>0.67100000000000004</v>
      </c>
    </row>
    <row r="258" spans="1:18" ht="17.399999999999999" thickBot="1" x14ac:dyDescent="0.35">
      <c r="A258" s="7" t="s">
        <v>439</v>
      </c>
      <c r="B258" s="43">
        <f>IF(COUNTIF('DRAFT LIST'!$D$3:$D$1000,A258)&gt;=1,"",ROW())</f>
        <v>258</v>
      </c>
      <c r="C258" s="43" t="str">
        <f ca="1"/>
        <v>Kurt Suzuki (ATL - C) </v>
      </c>
      <c r="D258" s="43"/>
      <c r="E258" s="8">
        <v>403</v>
      </c>
      <c r="F258" s="8">
        <v>49</v>
      </c>
      <c r="G258" s="8">
        <v>5</v>
      </c>
      <c r="H258" s="8">
        <v>34</v>
      </c>
      <c r="I258" s="8">
        <v>17</v>
      </c>
      <c r="J258" s="8">
        <v>0.25700000000000001</v>
      </c>
      <c r="K258" s="8">
        <v>0.30399999999999999</v>
      </c>
      <c r="L258" s="8">
        <v>103</v>
      </c>
      <c r="M258" s="8">
        <v>16</v>
      </c>
      <c r="N258" s="8">
        <v>5</v>
      </c>
      <c r="O258" s="8">
        <v>28</v>
      </c>
      <c r="P258" s="8">
        <v>73</v>
      </c>
      <c r="Q258" s="8">
        <v>0.35899999999999999</v>
      </c>
      <c r="R258" s="8">
        <v>0.66300000000000003</v>
      </c>
    </row>
    <row r="259" spans="1:18" ht="15" thickBot="1" x14ac:dyDescent="0.35">
      <c r="A259" s="5" t="s">
        <v>440</v>
      </c>
      <c r="B259" s="43">
        <f>IF(COUNTIF('DRAFT LIST'!$D$3:$D$1000,A259)&gt;=1,"",ROW())</f>
        <v>259</v>
      </c>
      <c r="C259" s="43" t="str">
        <f ca="1"/>
        <v>Jacoby Jones (DET - 3B) </v>
      </c>
      <c r="D259" s="43"/>
      <c r="E259" s="6">
        <v>247</v>
      </c>
      <c r="F259" s="6">
        <v>32</v>
      </c>
      <c r="G259" s="6">
        <v>11</v>
      </c>
      <c r="H259" s="6">
        <v>34</v>
      </c>
      <c r="I259" s="6">
        <v>0</v>
      </c>
      <c r="J259" s="6">
        <v>0.23599999999999999</v>
      </c>
      <c r="K259" s="6">
        <v>0.315</v>
      </c>
      <c r="L259" s="6">
        <v>58</v>
      </c>
      <c r="M259" s="6">
        <v>13</v>
      </c>
      <c r="N259" s="6">
        <v>1</v>
      </c>
      <c r="O259" s="6">
        <v>28</v>
      </c>
      <c r="P259" s="6">
        <v>77</v>
      </c>
      <c r="Q259" s="6">
        <v>0.41499999999999998</v>
      </c>
      <c r="R259" s="6">
        <v>0.73</v>
      </c>
    </row>
    <row r="260" spans="1:18" ht="15" thickBot="1" x14ac:dyDescent="0.35">
      <c r="A260" s="7" t="s">
        <v>441</v>
      </c>
      <c r="B260" s="43">
        <f>IF(COUNTIF('DRAFT LIST'!$D$3:$D$1000,A260)&gt;=1,"",ROW())</f>
        <v>260</v>
      </c>
      <c r="C260" s="43" t="str">
        <f ca="1"/>
        <v>Juan Lagares (NYM - CF) </v>
      </c>
      <c r="D260" s="43"/>
      <c r="E260" s="8">
        <v>272</v>
      </c>
      <c r="F260" s="8">
        <v>33</v>
      </c>
      <c r="G260" s="8">
        <v>1</v>
      </c>
      <c r="H260" s="8">
        <v>20</v>
      </c>
      <c r="I260" s="8">
        <v>14</v>
      </c>
      <c r="J260" s="8">
        <v>0.27</v>
      </c>
      <c r="K260" s="8">
        <v>0.3</v>
      </c>
      <c r="L260" s="8">
        <v>73</v>
      </c>
      <c r="M260" s="8">
        <v>8</v>
      </c>
      <c r="N260" s="8">
        <v>3</v>
      </c>
      <c r="O260" s="8">
        <v>12</v>
      </c>
      <c r="P260" s="8">
        <v>27</v>
      </c>
      <c r="Q260" s="8">
        <v>0.33900000000000002</v>
      </c>
      <c r="R260" s="8">
        <v>0.63900000000000001</v>
      </c>
    </row>
    <row r="261" spans="1:18" ht="15" thickBot="1" x14ac:dyDescent="0.35">
      <c r="A261" s="5" t="s">
        <v>442</v>
      </c>
      <c r="B261" s="43">
        <f>IF(COUNTIF('DRAFT LIST'!$D$3:$D$1000,A261)&gt;=1,"",ROW())</f>
        <v>261</v>
      </c>
      <c r="C261" s="43" t="str">
        <f ca="1"/>
        <v>Michael Bourn (BAL - LF,CF,RF) NRI </v>
      </c>
      <c r="D261" s="43"/>
      <c r="E261" s="6">
        <v>296</v>
      </c>
      <c r="F261" s="6">
        <v>31</v>
      </c>
      <c r="G261" s="6">
        <v>11</v>
      </c>
      <c r="H261" s="6">
        <v>36</v>
      </c>
      <c r="I261" s="6">
        <v>2</v>
      </c>
      <c r="J261" s="6">
        <v>0.23200000000000001</v>
      </c>
      <c r="K261" s="6">
        <v>0.26900000000000002</v>
      </c>
      <c r="L261" s="6">
        <v>69</v>
      </c>
      <c r="M261" s="6">
        <v>13</v>
      </c>
      <c r="N261" s="6">
        <v>0</v>
      </c>
      <c r="O261" s="6">
        <v>15</v>
      </c>
      <c r="P261" s="6">
        <v>68</v>
      </c>
      <c r="Q261" s="6">
        <v>0.38900000000000001</v>
      </c>
      <c r="R261" s="6">
        <v>0.65800000000000003</v>
      </c>
    </row>
    <row r="262" spans="1:18" ht="15" thickBot="1" x14ac:dyDescent="0.35">
      <c r="A262" s="7" t="s">
        <v>443</v>
      </c>
      <c r="B262" s="43">
        <f>IF(COUNTIF('DRAFT LIST'!$D$3:$D$1000,A262)&gt;=1,"",ROW())</f>
        <v>262</v>
      </c>
      <c r="C262" s="43" t="str">
        <f ca="1"/>
        <v>Ehire Adrianza (MIN - SS) </v>
      </c>
      <c r="D262" s="43"/>
      <c r="E262" s="8">
        <v>406</v>
      </c>
      <c r="F262" s="8">
        <v>48</v>
      </c>
      <c r="G262" s="8">
        <v>10</v>
      </c>
      <c r="H262" s="8">
        <v>55</v>
      </c>
      <c r="I262" s="8">
        <v>4</v>
      </c>
      <c r="J262" s="8">
        <v>0.26300000000000001</v>
      </c>
      <c r="K262" s="8">
        <v>0.311</v>
      </c>
      <c r="L262" s="8">
        <v>107</v>
      </c>
      <c r="M262" s="8">
        <v>23</v>
      </c>
      <c r="N262" s="8">
        <v>2</v>
      </c>
      <c r="O262" s="8">
        <v>28</v>
      </c>
      <c r="P262" s="8">
        <v>82</v>
      </c>
      <c r="Q262" s="8">
        <v>0.41099999999999998</v>
      </c>
      <c r="R262" s="8">
        <v>0.72199999999999998</v>
      </c>
    </row>
    <row r="263" spans="1:18" ht="17.399999999999999" thickBot="1" x14ac:dyDescent="0.35">
      <c r="A263" s="5" t="s">
        <v>444</v>
      </c>
      <c r="B263" s="43">
        <f>IF(COUNTIF('DRAFT LIST'!$D$3:$D$1000,A263)&gt;=1,"",ROW())</f>
        <v>263</v>
      </c>
      <c r="C263" s="43" t="str">
        <f ca="1"/>
        <v>Ronald Torreyes (NYY - 2B,3B,SS) </v>
      </c>
      <c r="D263" s="43"/>
      <c r="E263" s="6">
        <v>182</v>
      </c>
      <c r="F263" s="6">
        <v>25</v>
      </c>
      <c r="G263" s="6">
        <v>7</v>
      </c>
      <c r="H263" s="6">
        <v>25</v>
      </c>
      <c r="I263" s="6">
        <v>1</v>
      </c>
      <c r="J263" s="6">
        <v>0.23699999999999999</v>
      </c>
      <c r="K263" s="6">
        <v>0.28899999999999998</v>
      </c>
      <c r="L263" s="6">
        <v>43</v>
      </c>
      <c r="M263" s="6">
        <v>11</v>
      </c>
      <c r="N263" s="6">
        <v>1</v>
      </c>
      <c r="O263" s="6">
        <v>13</v>
      </c>
      <c r="P263" s="6">
        <v>58</v>
      </c>
      <c r="Q263" s="6">
        <v>0.42299999999999999</v>
      </c>
      <c r="R263" s="6">
        <v>0.71199999999999997</v>
      </c>
    </row>
    <row r="264" spans="1:18" ht="15" thickBot="1" x14ac:dyDescent="0.35">
      <c r="A264" s="7" t="s">
        <v>445</v>
      </c>
      <c r="B264" s="43">
        <f>IF(COUNTIF('DRAFT LIST'!$D$3:$D$1000,A264)&gt;=1,"",ROW())</f>
        <v>264</v>
      </c>
      <c r="C264" s="43" t="str">
        <f ca="1"/>
        <v>Scott Van Slyke (LAD - LF,RF) </v>
      </c>
      <c r="D264" s="43"/>
      <c r="E264" s="8">
        <v>394</v>
      </c>
      <c r="F264" s="8">
        <v>45</v>
      </c>
      <c r="G264" s="8">
        <v>12</v>
      </c>
      <c r="H264" s="8">
        <v>48</v>
      </c>
      <c r="I264" s="8">
        <v>1</v>
      </c>
      <c r="J264" s="8">
        <v>0.26200000000000001</v>
      </c>
      <c r="K264" s="8">
        <v>0.31900000000000001</v>
      </c>
      <c r="L264" s="8">
        <v>103</v>
      </c>
      <c r="M264" s="8">
        <v>20</v>
      </c>
      <c r="N264" s="8">
        <v>1</v>
      </c>
      <c r="O264" s="8">
        <v>33</v>
      </c>
      <c r="P264" s="8">
        <v>77</v>
      </c>
      <c r="Q264" s="8">
        <v>0.41199999999999998</v>
      </c>
      <c r="R264" s="8">
        <v>0.73099999999999998</v>
      </c>
    </row>
    <row r="265" spans="1:18" ht="15" thickBot="1" x14ac:dyDescent="0.35">
      <c r="A265" s="5" t="s">
        <v>446</v>
      </c>
      <c r="B265" s="43">
        <f>IF(COUNTIF('DRAFT LIST'!$D$3:$D$1000,A265)&gt;=1,"",ROW())</f>
        <v>265</v>
      </c>
      <c r="C265" s="43" t="str">
        <f ca="1"/>
        <v>Desmond Jennings (CIN - LF,CF) NRI </v>
      </c>
      <c r="D265" s="43"/>
      <c r="E265" s="6">
        <v>370</v>
      </c>
      <c r="F265" s="6">
        <v>41</v>
      </c>
      <c r="G265" s="6">
        <v>13</v>
      </c>
      <c r="H265" s="6">
        <v>43</v>
      </c>
      <c r="I265" s="6">
        <v>4</v>
      </c>
      <c r="J265" s="6">
        <v>0.253</v>
      </c>
      <c r="K265" s="6">
        <v>0.30099999999999999</v>
      </c>
      <c r="L265" s="6">
        <v>94</v>
      </c>
      <c r="M265" s="6">
        <v>22</v>
      </c>
      <c r="N265" s="6">
        <v>1</v>
      </c>
      <c r="O265" s="6">
        <v>25</v>
      </c>
      <c r="P265" s="6">
        <v>102</v>
      </c>
      <c r="Q265" s="6">
        <v>0.41699999999999998</v>
      </c>
      <c r="R265" s="6">
        <v>0.71699999999999997</v>
      </c>
    </row>
    <row r="266" spans="1:18" ht="15" thickBot="1" x14ac:dyDescent="0.35">
      <c r="A266" s="7" t="s">
        <v>447</v>
      </c>
      <c r="B266" s="43">
        <f>IF(COUNTIF('DRAFT LIST'!$D$3:$D$1000,A266)&gt;=1,"",ROW())</f>
        <v>266</v>
      </c>
      <c r="C266" s="43" t="str">
        <f ca="1"/>
        <v>Dixon Machado (DET - SS) </v>
      </c>
      <c r="D266" s="43"/>
      <c r="E266" s="8">
        <v>379</v>
      </c>
      <c r="F266" s="8">
        <v>47</v>
      </c>
      <c r="G266" s="8">
        <v>2</v>
      </c>
      <c r="H266" s="8">
        <v>33</v>
      </c>
      <c r="I266" s="8">
        <v>13</v>
      </c>
      <c r="J266" s="8">
        <v>0.27700000000000002</v>
      </c>
      <c r="K266" s="8">
        <v>0.315</v>
      </c>
      <c r="L266" s="8">
        <v>105</v>
      </c>
      <c r="M266" s="8">
        <v>20</v>
      </c>
      <c r="N266" s="8">
        <v>4</v>
      </c>
      <c r="O266" s="8">
        <v>21</v>
      </c>
      <c r="P266" s="8">
        <v>64</v>
      </c>
      <c r="Q266" s="8">
        <v>0.37</v>
      </c>
      <c r="R266" s="8">
        <v>0.68500000000000005</v>
      </c>
    </row>
    <row r="267" spans="1:18" ht="15" thickBot="1" x14ac:dyDescent="0.35">
      <c r="A267" s="5" t="s">
        <v>448</v>
      </c>
      <c r="B267" s="43">
        <f>IF(COUNTIF('DRAFT LIST'!$D$3:$D$1000,A267)&gt;=1,"",ROW())</f>
        <v>267</v>
      </c>
      <c r="C267" s="43" t="str">
        <f ca="1"/>
        <v>Omar Narvaez (CWS - C) </v>
      </c>
      <c r="D267" s="43"/>
      <c r="E267" s="6">
        <v>476</v>
      </c>
      <c r="F267" s="6">
        <v>57</v>
      </c>
      <c r="G267" s="6">
        <v>17</v>
      </c>
      <c r="H267" s="6">
        <v>53</v>
      </c>
      <c r="I267" s="6">
        <v>7</v>
      </c>
      <c r="J267" s="6">
        <v>0.21199999999999999</v>
      </c>
      <c r="K267" s="6">
        <v>0.27400000000000002</v>
      </c>
      <c r="L267" s="6">
        <v>101</v>
      </c>
      <c r="M267" s="6">
        <v>18</v>
      </c>
      <c r="N267" s="6">
        <v>1</v>
      </c>
      <c r="O267" s="6">
        <v>41</v>
      </c>
      <c r="P267" s="6">
        <v>157</v>
      </c>
      <c r="Q267" s="6">
        <v>0.36199999999999999</v>
      </c>
      <c r="R267" s="6">
        <v>0.63600000000000001</v>
      </c>
    </row>
    <row r="268" spans="1:18" ht="15" thickBot="1" x14ac:dyDescent="0.35">
      <c r="A268" s="7" t="s">
        <v>449</v>
      </c>
      <c r="B268" s="43">
        <f>IF(COUNTIF('DRAFT LIST'!$D$3:$D$1000,A268)&gt;=1,"",ROW())</f>
        <v>268</v>
      </c>
      <c r="C268" s="43" t="str">
        <f ca="1"/>
        <v>Alen Hanson (PIT - 2B) </v>
      </c>
      <c r="D268" s="43"/>
      <c r="E268" s="8">
        <v>278</v>
      </c>
      <c r="F268" s="8">
        <v>35</v>
      </c>
      <c r="G268" s="8">
        <v>8</v>
      </c>
      <c r="H268" s="8">
        <v>34</v>
      </c>
      <c r="I268" s="8">
        <v>8</v>
      </c>
      <c r="J268" s="8">
        <v>0.22800000000000001</v>
      </c>
      <c r="K268" s="8">
        <v>0.29199999999999998</v>
      </c>
      <c r="L268" s="8">
        <v>63</v>
      </c>
      <c r="M268" s="8">
        <v>17</v>
      </c>
      <c r="N268" s="8">
        <v>2</v>
      </c>
      <c r="O268" s="8">
        <v>25</v>
      </c>
      <c r="P268" s="8">
        <v>83</v>
      </c>
      <c r="Q268" s="8">
        <v>0.379</v>
      </c>
      <c r="R268" s="8">
        <v>0.67</v>
      </c>
    </row>
    <row r="269" spans="1:18" ht="15" thickBot="1" x14ac:dyDescent="0.35">
      <c r="A269" s="5" t="s">
        <v>450</v>
      </c>
      <c r="B269" s="43">
        <f>IF(COUNTIF('DRAFT LIST'!$D$3:$D$1000,A269)&gt;=1,"",ROW())</f>
        <v>269</v>
      </c>
      <c r="C269" s="43" t="str">
        <f ca="1"/>
        <v>Josh Hamilton (TEX - LF,RF) NRI </v>
      </c>
      <c r="D269" s="43"/>
      <c r="E269" s="6">
        <v>286</v>
      </c>
      <c r="F269" s="6">
        <v>26</v>
      </c>
      <c r="G269" s="6">
        <v>9</v>
      </c>
      <c r="H269" s="6">
        <v>36</v>
      </c>
      <c r="I269" s="6">
        <v>0</v>
      </c>
      <c r="J269" s="6">
        <v>0.245</v>
      </c>
      <c r="K269" s="6">
        <v>0.3</v>
      </c>
      <c r="L269" s="6">
        <v>70</v>
      </c>
      <c r="M269" s="6">
        <v>13</v>
      </c>
      <c r="N269" s="6">
        <v>0</v>
      </c>
      <c r="O269" s="6">
        <v>22</v>
      </c>
      <c r="P269" s="6">
        <v>93</v>
      </c>
      <c r="Q269" s="6">
        <v>0.38800000000000001</v>
      </c>
      <c r="R269" s="6">
        <v>0.68799999999999994</v>
      </c>
    </row>
    <row r="270" spans="1:18" ht="15" thickBot="1" x14ac:dyDescent="0.35">
      <c r="A270" s="7" t="s">
        <v>451</v>
      </c>
      <c r="B270" s="43">
        <f>IF(COUNTIF('DRAFT LIST'!$D$3:$D$1000,A270)&gt;=1,"",ROW())</f>
        <v>270</v>
      </c>
      <c r="C270" s="43" t="str">
        <f ca="1"/>
        <v>Billy Butler (1B,DH) FA </v>
      </c>
      <c r="D270" s="43"/>
      <c r="E270" s="8">
        <v>364</v>
      </c>
      <c r="F270" s="8">
        <v>42</v>
      </c>
      <c r="G270" s="8">
        <v>11</v>
      </c>
      <c r="H270" s="8">
        <v>39</v>
      </c>
      <c r="I270" s="8">
        <v>1</v>
      </c>
      <c r="J270" s="8">
        <v>0.217</v>
      </c>
      <c r="K270" s="8">
        <v>0.29099999999999998</v>
      </c>
      <c r="L270" s="8">
        <v>79</v>
      </c>
      <c r="M270" s="8">
        <v>18</v>
      </c>
      <c r="N270" s="8">
        <v>2</v>
      </c>
      <c r="O270" s="8">
        <v>38</v>
      </c>
      <c r="P270" s="8">
        <v>123</v>
      </c>
      <c r="Q270" s="8">
        <v>0.372</v>
      </c>
      <c r="R270" s="8">
        <v>0.66300000000000003</v>
      </c>
    </row>
    <row r="271" spans="1:18" ht="15" thickBot="1" x14ac:dyDescent="0.35">
      <c r="A271" s="5" t="s">
        <v>452</v>
      </c>
      <c r="B271" s="43">
        <f>IF(COUNTIF('DRAFT LIST'!$D$3:$D$1000,A271)&gt;=1,"",ROW())</f>
        <v>271</v>
      </c>
      <c r="C271" s="43" t="str">
        <f ca="1"/>
        <v>Dilson Herrera (CIN - 2B,SS) MiLB </v>
      </c>
      <c r="D271" s="43"/>
      <c r="E271" s="6">
        <v>279</v>
      </c>
      <c r="F271" s="6">
        <v>32</v>
      </c>
      <c r="G271" s="6">
        <v>4</v>
      </c>
      <c r="H271" s="6">
        <v>33</v>
      </c>
      <c r="I271" s="6">
        <v>4</v>
      </c>
      <c r="J271" s="6">
        <v>0.24299999999999999</v>
      </c>
      <c r="K271" s="6">
        <v>0.30399999999999999</v>
      </c>
      <c r="L271" s="6">
        <v>68</v>
      </c>
      <c r="M271" s="6">
        <v>15</v>
      </c>
      <c r="N271" s="6">
        <v>2</v>
      </c>
      <c r="O271" s="6">
        <v>24</v>
      </c>
      <c r="P271" s="6">
        <v>73</v>
      </c>
      <c r="Q271" s="6">
        <v>0.35199999999999998</v>
      </c>
      <c r="R271" s="6">
        <v>0.65600000000000003</v>
      </c>
    </row>
    <row r="272" spans="1:18" ht="15" thickBot="1" x14ac:dyDescent="0.35">
      <c r="A272" s="7" t="s">
        <v>453</v>
      </c>
      <c r="B272" s="43">
        <f>IF(COUNTIF('DRAFT LIST'!$D$3:$D$1000,A272)&gt;=1,"",ROW())</f>
        <v>272</v>
      </c>
      <c r="C272" s="43" t="str">
        <f ca="1"/>
        <v>Tyler Collins (DET - LF,CF,RF) </v>
      </c>
      <c r="D272" s="43"/>
      <c r="E272" s="8">
        <v>225</v>
      </c>
      <c r="F272" s="8">
        <v>29</v>
      </c>
      <c r="G272" s="8">
        <v>11</v>
      </c>
      <c r="H272" s="8">
        <v>32</v>
      </c>
      <c r="I272" s="8">
        <v>3</v>
      </c>
      <c r="J272" s="8">
        <v>0.24</v>
      </c>
      <c r="K272" s="8">
        <v>0.29299999999999998</v>
      </c>
      <c r="L272" s="8">
        <v>54</v>
      </c>
      <c r="M272" s="8">
        <v>10</v>
      </c>
      <c r="N272" s="8">
        <v>0</v>
      </c>
      <c r="O272" s="8">
        <v>17</v>
      </c>
      <c r="P272" s="8">
        <v>54</v>
      </c>
      <c r="Q272" s="8">
        <v>0.43</v>
      </c>
      <c r="R272" s="8">
        <v>0.72299999999999998</v>
      </c>
    </row>
    <row r="273" spans="1:18" ht="15" thickBot="1" x14ac:dyDescent="0.35">
      <c r="A273" s="5" t="s">
        <v>454</v>
      </c>
      <c r="B273" s="43">
        <f>IF(COUNTIF('DRAFT LIST'!$D$3:$D$1000,A273)&gt;=1,"",ROW())</f>
        <v>273</v>
      </c>
      <c r="C273" s="43" t="str">
        <f ca="1"/>
        <v>Adam Rosales (OAK - 2B,3B,SS) </v>
      </c>
      <c r="D273" s="43"/>
      <c r="E273" s="6">
        <v>263</v>
      </c>
      <c r="F273" s="6">
        <v>33</v>
      </c>
      <c r="G273" s="6">
        <v>6</v>
      </c>
      <c r="H273" s="6">
        <v>30</v>
      </c>
      <c r="I273" s="6">
        <v>1</v>
      </c>
      <c r="J273" s="6">
        <v>0.26600000000000001</v>
      </c>
      <c r="K273" s="6">
        <v>0.34100000000000003</v>
      </c>
      <c r="L273" s="6">
        <v>70</v>
      </c>
      <c r="M273" s="6">
        <v>15</v>
      </c>
      <c r="N273" s="6">
        <v>1</v>
      </c>
      <c r="O273" s="6">
        <v>30</v>
      </c>
      <c r="P273" s="6">
        <v>51</v>
      </c>
      <c r="Q273" s="6">
        <v>0.41499999999999998</v>
      </c>
      <c r="R273" s="6">
        <v>0.75600000000000001</v>
      </c>
    </row>
    <row r="274" spans="1:18" ht="15" thickBot="1" x14ac:dyDescent="0.35">
      <c r="A274" s="7" t="s">
        <v>455</v>
      </c>
      <c r="B274" s="43">
        <f>IF(COUNTIF('DRAFT LIST'!$D$3:$D$1000,A274)&gt;=1,"",ROW())</f>
        <v>274</v>
      </c>
      <c r="C274" s="43" t="str">
        <f ca="1"/>
        <v>Willy Adames (TB - SS) </v>
      </c>
      <c r="D274" s="43"/>
      <c r="E274" s="8">
        <v>242</v>
      </c>
      <c r="F274" s="8">
        <v>29</v>
      </c>
      <c r="G274" s="8">
        <v>8</v>
      </c>
      <c r="H274" s="8">
        <v>28</v>
      </c>
      <c r="I274" s="8">
        <v>2</v>
      </c>
      <c r="J274" s="8">
        <v>0.23599999999999999</v>
      </c>
      <c r="K274" s="8">
        <v>0.29099999999999998</v>
      </c>
      <c r="L274" s="8">
        <v>57</v>
      </c>
      <c r="M274" s="8">
        <v>11</v>
      </c>
      <c r="N274" s="8">
        <v>0</v>
      </c>
      <c r="O274" s="8">
        <v>19</v>
      </c>
      <c r="P274" s="8">
        <v>66</v>
      </c>
      <c r="Q274" s="8">
        <v>0.39900000000000002</v>
      </c>
      <c r="R274" s="8">
        <v>0.69099999999999995</v>
      </c>
    </row>
    <row r="275" spans="1:18" ht="15" thickBot="1" x14ac:dyDescent="0.35">
      <c r="A275" s="5" t="s">
        <v>456</v>
      </c>
      <c r="B275" s="43">
        <f>IF(COUNTIF('DRAFT LIST'!$D$3:$D$1000,A275)&gt;=1,"",ROW())</f>
        <v>275</v>
      </c>
      <c r="C275" s="43" t="str">
        <f ca="1"/>
        <v>Trey Mancini (BAL - DH) </v>
      </c>
      <c r="D275" s="43"/>
      <c r="E275" s="6">
        <v>277</v>
      </c>
      <c r="F275" s="6">
        <v>38</v>
      </c>
      <c r="G275" s="6">
        <v>18</v>
      </c>
      <c r="H275" s="6">
        <v>46</v>
      </c>
      <c r="I275" s="6">
        <v>2</v>
      </c>
      <c r="J275" s="6">
        <v>0.245</v>
      </c>
      <c r="K275" s="6">
        <v>0.31900000000000001</v>
      </c>
      <c r="L275" s="6">
        <v>68</v>
      </c>
      <c r="M275" s="6">
        <v>12</v>
      </c>
      <c r="N275" s="6">
        <v>0</v>
      </c>
      <c r="O275" s="6">
        <v>30</v>
      </c>
      <c r="P275" s="6">
        <v>82</v>
      </c>
      <c r="Q275" s="6">
        <v>0.48599999999999999</v>
      </c>
      <c r="R275" s="6">
        <v>0.80500000000000005</v>
      </c>
    </row>
    <row r="276" spans="1:18" ht="15" thickBot="1" x14ac:dyDescent="0.35">
      <c r="A276" s="7" t="s">
        <v>457</v>
      </c>
      <c r="B276" s="43">
        <f>IF(COUNTIF('DRAFT LIST'!$D$3:$D$1000,A276)&gt;=1,"",ROW())</f>
        <v>276</v>
      </c>
      <c r="C276" s="43" t="str">
        <f ca="1"/>
        <v>Jake Marisnick (HOU - LF,CF) </v>
      </c>
      <c r="D276" s="43"/>
      <c r="E276" s="8">
        <v>304</v>
      </c>
      <c r="F276" s="8">
        <v>39</v>
      </c>
      <c r="G276" s="8">
        <v>8</v>
      </c>
      <c r="H276" s="8">
        <v>33</v>
      </c>
      <c r="I276" s="8">
        <v>6</v>
      </c>
      <c r="J276" s="8">
        <v>0.249</v>
      </c>
      <c r="K276" s="8">
        <v>0.33900000000000002</v>
      </c>
      <c r="L276" s="8">
        <v>76</v>
      </c>
      <c r="M276" s="8">
        <v>14</v>
      </c>
      <c r="N276" s="8">
        <v>1</v>
      </c>
      <c r="O276" s="8">
        <v>41</v>
      </c>
      <c r="P276" s="8">
        <v>82</v>
      </c>
      <c r="Q276" s="8">
        <v>0.377</v>
      </c>
      <c r="R276" s="8">
        <v>0.71499999999999997</v>
      </c>
    </row>
    <row r="277" spans="1:18" ht="15" thickBot="1" x14ac:dyDescent="0.35">
      <c r="A277" s="5" t="s">
        <v>458</v>
      </c>
      <c r="B277" s="43">
        <f>IF(COUNTIF('DRAFT LIST'!$D$3:$D$1000,A277)&gt;=1,"",ROW())</f>
        <v>277</v>
      </c>
      <c r="C277" s="43" t="str">
        <f ca="1"/>
        <v>Luis Sardinas (SD - SS) </v>
      </c>
      <c r="D277" s="43"/>
      <c r="E277" s="6">
        <v>331</v>
      </c>
      <c r="F277" s="6">
        <v>41</v>
      </c>
      <c r="G277" s="6">
        <v>9</v>
      </c>
      <c r="H277" s="6">
        <v>42</v>
      </c>
      <c r="I277" s="6">
        <v>0</v>
      </c>
      <c r="J277" s="6">
        <v>0.25600000000000001</v>
      </c>
      <c r="K277" s="6">
        <v>0.318</v>
      </c>
      <c r="L277" s="6">
        <v>85</v>
      </c>
      <c r="M277" s="6">
        <v>17</v>
      </c>
      <c r="N277" s="6">
        <v>0</v>
      </c>
      <c r="O277" s="6">
        <v>30</v>
      </c>
      <c r="P277" s="6">
        <v>93</v>
      </c>
      <c r="Q277" s="6">
        <v>0.39600000000000002</v>
      </c>
      <c r="R277" s="6">
        <v>0.71399999999999997</v>
      </c>
    </row>
    <row r="278" spans="1:18" ht="17.399999999999999" thickBot="1" x14ac:dyDescent="0.35">
      <c r="A278" s="7" t="s">
        <v>459</v>
      </c>
      <c r="B278" s="43">
        <f>IF(COUNTIF('DRAFT LIST'!$D$3:$D$1000,A278)&gt;=1,"",ROW())</f>
        <v>278</v>
      </c>
      <c r="C278" s="43" t="str">
        <f ca="1"/>
        <v>Jordan Patterson (COL - RF) </v>
      </c>
      <c r="D278" s="43"/>
      <c r="E278" s="8">
        <v>257</v>
      </c>
      <c r="F278" s="8">
        <v>30</v>
      </c>
      <c r="G278" s="8">
        <v>7</v>
      </c>
      <c r="H278" s="8">
        <v>31</v>
      </c>
      <c r="I278" s="8">
        <v>6</v>
      </c>
      <c r="J278" s="8">
        <v>0.23400000000000001</v>
      </c>
      <c r="K278" s="8">
        <v>0.29899999999999999</v>
      </c>
      <c r="L278" s="8">
        <v>60</v>
      </c>
      <c r="M278" s="8">
        <v>12</v>
      </c>
      <c r="N278" s="8">
        <v>1</v>
      </c>
      <c r="O278" s="8">
        <v>24</v>
      </c>
      <c r="P278" s="8">
        <v>69</v>
      </c>
      <c r="Q278" s="8">
        <v>0.379</v>
      </c>
      <c r="R278" s="8">
        <v>0.67800000000000005</v>
      </c>
    </row>
    <row r="279" spans="1:18" ht="15" thickBot="1" x14ac:dyDescent="0.35">
      <c r="A279" s="5" t="s">
        <v>460</v>
      </c>
      <c r="B279" s="43">
        <f>IF(COUNTIF('DRAFT LIST'!$D$3:$D$1000,A279)&gt;=1,"",ROW())</f>
        <v>279</v>
      </c>
      <c r="C279" s="43" t="str">
        <f ca="1"/>
        <v>Mikie Mahtook (DET - LF,CF,RF) </v>
      </c>
      <c r="D279" s="43"/>
      <c r="E279" s="6">
        <v>290</v>
      </c>
      <c r="F279" s="6">
        <v>37</v>
      </c>
      <c r="G279" s="6">
        <v>11</v>
      </c>
      <c r="H279" s="6">
        <v>44</v>
      </c>
      <c r="I279" s="6">
        <v>0</v>
      </c>
      <c r="J279" s="6">
        <v>0.26700000000000002</v>
      </c>
      <c r="K279" s="6">
        <v>0.33</v>
      </c>
      <c r="L279" s="6">
        <v>77</v>
      </c>
      <c r="M279" s="6">
        <v>14</v>
      </c>
      <c r="N279" s="6">
        <v>0</v>
      </c>
      <c r="O279" s="6">
        <v>27</v>
      </c>
      <c r="P279" s="6">
        <v>58</v>
      </c>
      <c r="Q279" s="6">
        <v>0.441</v>
      </c>
      <c r="R279" s="6">
        <v>0.77100000000000002</v>
      </c>
    </row>
    <row r="280" spans="1:18" ht="15" thickBot="1" x14ac:dyDescent="0.35">
      <c r="A280" s="7" t="s">
        <v>461</v>
      </c>
      <c r="B280" s="43">
        <f>IF(COUNTIF('DRAFT LIST'!$D$3:$D$1000,A280)&gt;=1,"",ROW())</f>
        <v>280</v>
      </c>
      <c r="C280" s="43" t="str">
        <f ca="1"/>
        <v>Rowdy Tellez (TOR - 1B) NRI </v>
      </c>
      <c r="D280" s="43"/>
      <c r="E280" s="8">
        <v>338</v>
      </c>
      <c r="F280" s="8">
        <v>42</v>
      </c>
      <c r="G280" s="8">
        <v>13</v>
      </c>
      <c r="H280" s="8">
        <v>45</v>
      </c>
      <c r="I280" s="8">
        <v>5</v>
      </c>
      <c r="J280" s="8">
        <v>0.24099999999999999</v>
      </c>
      <c r="K280" s="8">
        <v>0.309</v>
      </c>
      <c r="L280" s="8">
        <v>82</v>
      </c>
      <c r="M280" s="8">
        <v>16</v>
      </c>
      <c r="N280" s="8">
        <v>1</v>
      </c>
      <c r="O280" s="8">
        <v>33</v>
      </c>
      <c r="P280" s="8">
        <v>71</v>
      </c>
      <c r="Q280" s="8">
        <v>0.40799999999999997</v>
      </c>
      <c r="R280" s="8">
        <v>0.71699999999999997</v>
      </c>
    </row>
    <row r="281" spans="1:18" ht="17.399999999999999" thickBot="1" x14ac:dyDescent="0.35">
      <c r="A281" s="5" t="s">
        <v>462</v>
      </c>
      <c r="B281" s="43">
        <f>IF(COUNTIF('DRAFT LIST'!$D$3:$D$1000,A281)&gt;=1,"",ROW())</f>
        <v>281</v>
      </c>
      <c r="C281" s="43" t="str">
        <f ca="1"/>
        <v>Joey Rickard (BAL - LF,CF,RF) </v>
      </c>
      <c r="D281" s="43"/>
      <c r="E281" s="6">
        <v>293</v>
      </c>
      <c r="F281" s="6">
        <v>39</v>
      </c>
      <c r="G281" s="6">
        <v>12</v>
      </c>
      <c r="H281" s="6">
        <v>37</v>
      </c>
      <c r="I281" s="6">
        <v>4</v>
      </c>
      <c r="J281" s="6">
        <v>0.22900000000000001</v>
      </c>
      <c r="K281" s="6">
        <v>0.30599999999999999</v>
      </c>
      <c r="L281" s="6">
        <v>67</v>
      </c>
      <c r="M281" s="6">
        <v>13</v>
      </c>
      <c r="N281" s="6">
        <v>2</v>
      </c>
      <c r="O281" s="6">
        <v>33</v>
      </c>
      <c r="P281" s="6">
        <v>111</v>
      </c>
      <c r="Q281" s="6">
        <v>0.40699999999999997</v>
      </c>
      <c r="R281" s="6">
        <v>0.71299999999999997</v>
      </c>
    </row>
    <row r="282" spans="1:18" ht="15" thickBot="1" x14ac:dyDescent="0.35">
      <c r="A282" s="7" t="s">
        <v>463</v>
      </c>
      <c r="B282" s="43">
        <f>IF(COUNTIF('DRAFT LIST'!$D$3:$D$1000,A282)&gt;=1,"",ROW())</f>
        <v>282</v>
      </c>
      <c r="C282" s="43" t="str">
        <f ca="1"/>
        <v>Alexei Ramirez (SS) FA </v>
      </c>
      <c r="D282" s="43"/>
      <c r="E282" s="8">
        <v>316</v>
      </c>
      <c r="F282" s="8">
        <v>38</v>
      </c>
      <c r="G282" s="8">
        <v>8</v>
      </c>
      <c r="H282" s="8">
        <v>32</v>
      </c>
      <c r="I282" s="8">
        <v>4</v>
      </c>
      <c r="J282" s="8">
        <v>0.26700000000000002</v>
      </c>
      <c r="K282" s="8">
        <v>0.307</v>
      </c>
      <c r="L282" s="8">
        <v>84</v>
      </c>
      <c r="M282" s="8">
        <v>22</v>
      </c>
      <c r="N282" s="8">
        <v>2</v>
      </c>
      <c r="O282" s="8">
        <v>18</v>
      </c>
      <c r="P282" s="8">
        <v>64</v>
      </c>
      <c r="Q282" s="8">
        <v>0.40799999999999997</v>
      </c>
      <c r="R282" s="8">
        <v>0.71499999999999997</v>
      </c>
    </row>
    <row r="283" spans="1:18" ht="15" thickBot="1" x14ac:dyDescent="0.35">
      <c r="A283" s="5" t="s">
        <v>464</v>
      </c>
      <c r="B283" s="43">
        <f>IF(COUNTIF('DRAFT LIST'!$D$3:$D$1000,A283)&gt;=1,"",ROW())</f>
        <v>283</v>
      </c>
      <c r="C283" s="43" t="str">
        <f ca="1"/>
        <v>Josh Phegley (OAK - C) </v>
      </c>
      <c r="D283" s="43"/>
      <c r="E283" s="6">
        <v>281</v>
      </c>
      <c r="F283" s="6">
        <v>28</v>
      </c>
      <c r="G283" s="6">
        <v>8</v>
      </c>
      <c r="H283" s="6">
        <v>29</v>
      </c>
      <c r="I283" s="6">
        <v>1</v>
      </c>
      <c r="J283" s="6">
        <v>0.21199999999999999</v>
      </c>
      <c r="K283" s="6">
        <v>0.29499999999999998</v>
      </c>
      <c r="L283" s="6">
        <v>60</v>
      </c>
      <c r="M283" s="6">
        <v>9</v>
      </c>
      <c r="N283" s="6">
        <v>0</v>
      </c>
      <c r="O283" s="6">
        <v>33</v>
      </c>
      <c r="P283" s="6">
        <v>72</v>
      </c>
      <c r="Q283" s="6">
        <v>0.33400000000000002</v>
      </c>
      <c r="R283" s="6">
        <v>0.629</v>
      </c>
    </row>
    <row r="284" spans="1:18" ht="15" thickBot="1" x14ac:dyDescent="0.35">
      <c r="A284" s="7" t="s">
        <v>465</v>
      </c>
      <c r="B284" s="43">
        <f>IF(COUNTIF('DRAFT LIST'!$D$3:$D$1000,A284)&gt;=1,"",ROW())</f>
        <v>284</v>
      </c>
      <c r="C284" s="43" t="str">
        <f ca="1"/>
        <v>Erick Aybar (SD - 3B,SS) NRI </v>
      </c>
      <c r="D284" s="43"/>
      <c r="E284" s="8">
        <v>440</v>
      </c>
      <c r="F284" s="8">
        <v>48</v>
      </c>
      <c r="G284" s="8">
        <v>9</v>
      </c>
      <c r="H284" s="8">
        <v>49</v>
      </c>
      <c r="I284" s="8">
        <v>2</v>
      </c>
      <c r="J284" s="8">
        <v>0.25600000000000001</v>
      </c>
      <c r="K284" s="8">
        <v>0.312</v>
      </c>
      <c r="L284" s="8">
        <v>113</v>
      </c>
      <c r="M284" s="8">
        <v>20</v>
      </c>
      <c r="N284" s="8">
        <v>2</v>
      </c>
      <c r="O284" s="8">
        <v>36</v>
      </c>
      <c r="P284" s="8">
        <v>75</v>
      </c>
      <c r="Q284" s="8">
        <v>0.371</v>
      </c>
      <c r="R284" s="8">
        <v>0.68300000000000005</v>
      </c>
    </row>
    <row r="285" spans="1:18" ht="15" thickBot="1" x14ac:dyDescent="0.35">
      <c r="A285" s="5" t="s">
        <v>466</v>
      </c>
      <c r="B285" s="43">
        <f>IF(COUNTIF('DRAFT LIST'!$D$3:$D$1000,A285)&gt;=1,"",ROW())</f>
        <v>285</v>
      </c>
      <c r="C285" s="43" t="str">
        <f ca="1"/>
        <v>Mac Williamson (SF - LF,RF) </v>
      </c>
      <c r="D285" s="43"/>
      <c r="E285" s="6">
        <v>241</v>
      </c>
      <c r="F285" s="6">
        <v>34</v>
      </c>
      <c r="G285" s="6">
        <v>8</v>
      </c>
      <c r="H285" s="6">
        <v>29</v>
      </c>
      <c r="I285" s="6">
        <v>7</v>
      </c>
      <c r="J285" s="6">
        <v>0.24299999999999999</v>
      </c>
      <c r="K285" s="6">
        <v>0.31900000000000001</v>
      </c>
      <c r="L285" s="6">
        <v>59</v>
      </c>
      <c r="M285" s="6">
        <v>10</v>
      </c>
      <c r="N285" s="6">
        <v>2</v>
      </c>
      <c r="O285" s="6">
        <v>27</v>
      </c>
      <c r="P285" s="6">
        <v>74</v>
      </c>
      <c r="Q285" s="6">
        <v>0.40799999999999997</v>
      </c>
      <c r="R285" s="6">
        <v>0.72699999999999998</v>
      </c>
    </row>
    <row r="286" spans="1:18" ht="15" thickBot="1" x14ac:dyDescent="0.35">
      <c r="A286" s="7" t="s">
        <v>467</v>
      </c>
      <c r="B286" s="43">
        <f>IF(COUNTIF('DRAFT LIST'!$D$3:$D$1000,A286)&gt;=1,"",ROW())</f>
        <v>286</v>
      </c>
      <c r="C286" s="43" t="str">
        <f ca="1"/>
        <v>Christian Vazquez (BOS - C) </v>
      </c>
      <c r="D286" s="43"/>
      <c r="E286" s="8">
        <v>244</v>
      </c>
      <c r="F286" s="8">
        <v>30</v>
      </c>
      <c r="G286" s="8">
        <v>14</v>
      </c>
      <c r="H286" s="8">
        <v>36</v>
      </c>
      <c r="I286" s="8">
        <v>1</v>
      </c>
      <c r="J286" s="8">
        <v>0.218</v>
      </c>
      <c r="K286" s="8">
        <v>0.254</v>
      </c>
      <c r="L286" s="8">
        <v>53</v>
      </c>
      <c r="M286" s="8">
        <v>11</v>
      </c>
      <c r="N286" s="8">
        <v>2</v>
      </c>
      <c r="O286" s="8">
        <v>12</v>
      </c>
      <c r="P286" s="8">
        <v>94</v>
      </c>
      <c r="Q286" s="8">
        <v>0.439</v>
      </c>
      <c r="R286" s="8">
        <v>0.69299999999999995</v>
      </c>
    </row>
    <row r="287" spans="1:18" ht="15" thickBot="1" x14ac:dyDescent="0.35">
      <c r="A287" s="5" t="s">
        <v>468</v>
      </c>
      <c r="B287" s="43">
        <f>IF(COUNTIF('DRAFT LIST'!$D$3:$D$1000,A287)&gt;=1,"",ROW())</f>
        <v>287</v>
      </c>
      <c r="C287" s="43" t="str">
        <f ca="1"/>
        <v>Wilmer Difo (WSH - 2B) </v>
      </c>
      <c r="D287" s="43"/>
      <c r="E287" s="6">
        <v>460</v>
      </c>
      <c r="F287" s="6">
        <v>48</v>
      </c>
      <c r="G287" s="6">
        <v>10</v>
      </c>
      <c r="H287" s="6">
        <v>47</v>
      </c>
      <c r="I287" s="6">
        <v>0</v>
      </c>
      <c r="J287" s="6">
        <v>0.25</v>
      </c>
      <c r="K287" s="6">
        <v>0.28999999999999998</v>
      </c>
      <c r="L287" s="6">
        <v>115</v>
      </c>
      <c r="M287" s="6">
        <v>24</v>
      </c>
      <c r="N287" s="6">
        <v>0</v>
      </c>
      <c r="O287" s="6">
        <v>26</v>
      </c>
      <c r="P287" s="6">
        <v>88</v>
      </c>
      <c r="Q287" s="6">
        <v>0.37</v>
      </c>
      <c r="R287" s="6">
        <v>0.66100000000000003</v>
      </c>
    </row>
    <row r="288" spans="1:18" ht="17.399999999999999" thickBot="1" x14ac:dyDescent="0.35">
      <c r="A288" s="7" t="s">
        <v>469</v>
      </c>
      <c r="B288" s="43">
        <f>IF(COUNTIF('DRAFT LIST'!$D$3:$D$1000,A288)&gt;=1,"",ROW())</f>
        <v>288</v>
      </c>
      <c r="C288" s="43" t="str">
        <f ca="1"/>
        <v>Curt Casali (TB - C) </v>
      </c>
      <c r="D288" s="43"/>
      <c r="E288" s="8">
        <v>187</v>
      </c>
      <c r="F288" s="8">
        <v>26</v>
      </c>
      <c r="G288" s="8">
        <v>11</v>
      </c>
      <c r="H288" s="8">
        <v>25</v>
      </c>
      <c r="I288" s="8">
        <v>1</v>
      </c>
      <c r="J288" s="8">
        <v>0.22500000000000001</v>
      </c>
      <c r="K288" s="8">
        <v>0.28599999999999998</v>
      </c>
      <c r="L288" s="8">
        <v>42</v>
      </c>
      <c r="M288" s="8">
        <v>10</v>
      </c>
      <c r="N288" s="8">
        <v>1</v>
      </c>
      <c r="O288" s="8">
        <v>16</v>
      </c>
      <c r="P288" s="8">
        <v>64</v>
      </c>
      <c r="Q288" s="8">
        <v>0.443</v>
      </c>
      <c r="R288" s="8">
        <v>0.73</v>
      </c>
    </row>
    <row r="289" spans="1:18" ht="17.399999999999999" thickBot="1" x14ac:dyDescent="0.35">
      <c r="A289" s="5" t="s">
        <v>470</v>
      </c>
      <c r="B289" s="43">
        <f>IF(COUNTIF('DRAFT LIST'!$D$3:$D$1000,A289)&gt;=1,"",ROW())</f>
        <v>289</v>
      </c>
      <c r="C289" s="43" t="str">
        <f ca="1"/>
        <v>Chance Sisco (BAL - C) NRI </v>
      </c>
      <c r="D289" s="43"/>
      <c r="E289" s="6">
        <v>308</v>
      </c>
      <c r="F289" s="6">
        <v>41</v>
      </c>
      <c r="G289" s="6">
        <v>9</v>
      </c>
      <c r="H289" s="6">
        <v>36</v>
      </c>
      <c r="I289" s="6">
        <v>1</v>
      </c>
      <c r="J289" s="6">
        <v>0.25700000000000001</v>
      </c>
      <c r="K289" s="6">
        <v>0.315</v>
      </c>
      <c r="L289" s="6">
        <v>79</v>
      </c>
      <c r="M289" s="6">
        <v>16</v>
      </c>
      <c r="N289" s="6">
        <v>4</v>
      </c>
      <c r="O289" s="6">
        <v>26</v>
      </c>
      <c r="P289" s="6">
        <v>75</v>
      </c>
      <c r="Q289" s="6">
        <v>0.42399999999999999</v>
      </c>
      <c r="R289" s="6">
        <v>0.73899999999999999</v>
      </c>
    </row>
    <row r="290" spans="1:18" ht="17.399999999999999" thickBot="1" x14ac:dyDescent="0.35">
      <c r="A290" s="7" t="s">
        <v>471</v>
      </c>
      <c r="B290" s="43">
        <f>IF(COUNTIF('DRAFT LIST'!$D$3:$D$1000,A290)&gt;=1,"",ROW())</f>
        <v>290</v>
      </c>
      <c r="C290" s="43" t="str">
        <f ca="1"/>
        <v>Gleyber Torres (NYY - SS) NRI </v>
      </c>
      <c r="D290" s="43"/>
      <c r="E290" s="8">
        <v>217</v>
      </c>
      <c r="F290" s="8">
        <v>26</v>
      </c>
      <c r="G290" s="8">
        <v>3</v>
      </c>
      <c r="H290" s="8">
        <v>19</v>
      </c>
      <c r="I290" s="8">
        <v>9</v>
      </c>
      <c r="J290" s="8">
        <v>0.255</v>
      </c>
      <c r="K290" s="8">
        <v>0.309</v>
      </c>
      <c r="L290" s="8">
        <v>55</v>
      </c>
      <c r="M290" s="8">
        <v>14</v>
      </c>
      <c r="N290" s="8">
        <v>3</v>
      </c>
      <c r="O290" s="8">
        <v>17</v>
      </c>
      <c r="P290" s="8">
        <v>47</v>
      </c>
      <c r="Q290" s="8">
        <v>0.36199999999999999</v>
      </c>
      <c r="R290" s="8">
        <v>0.67100000000000004</v>
      </c>
    </row>
    <row r="291" spans="1:18" ht="17.399999999999999" thickBot="1" x14ac:dyDescent="0.35">
      <c r="A291" s="5" t="s">
        <v>472</v>
      </c>
      <c r="B291" s="43">
        <f>IF(COUNTIF('DRAFT LIST'!$D$3:$D$1000,A291)&gt;=1,"",ROW())</f>
        <v>291</v>
      </c>
      <c r="C291" s="43" t="str">
        <f ca="1"/>
        <v>Darwin Barney (TOR - 2B,3B,SS) </v>
      </c>
      <c r="D291" s="43"/>
      <c r="E291" s="6">
        <v>323</v>
      </c>
      <c r="F291" s="6">
        <v>42</v>
      </c>
      <c r="G291" s="6">
        <v>7</v>
      </c>
      <c r="H291" s="6">
        <v>34</v>
      </c>
      <c r="I291" s="6">
        <v>6</v>
      </c>
      <c r="J291" s="6">
        <v>0.27400000000000002</v>
      </c>
      <c r="K291" s="6">
        <v>0.308</v>
      </c>
      <c r="L291" s="6">
        <v>88</v>
      </c>
      <c r="M291" s="6">
        <v>19</v>
      </c>
      <c r="N291" s="6">
        <v>3</v>
      </c>
      <c r="O291" s="6">
        <v>16</v>
      </c>
      <c r="P291" s="6">
        <v>59</v>
      </c>
      <c r="Q291" s="6">
        <v>0.42199999999999999</v>
      </c>
      <c r="R291" s="6">
        <v>0.73</v>
      </c>
    </row>
    <row r="292" spans="1:18" ht="15" thickBot="1" x14ac:dyDescent="0.35">
      <c r="A292" s="7" t="s">
        <v>473</v>
      </c>
      <c r="B292" s="43">
        <f>IF(COUNTIF('DRAFT LIST'!$D$3:$D$1000,A292)&gt;=1,"",ROW())</f>
        <v>292</v>
      </c>
      <c r="C292" s="43" t="str">
        <f ca="1"/>
        <v>Amed Rosario (NYM - SS) </v>
      </c>
      <c r="D292" s="43"/>
      <c r="E292" s="8">
        <v>260</v>
      </c>
      <c r="F292" s="8">
        <v>31</v>
      </c>
      <c r="G292" s="8">
        <v>7</v>
      </c>
      <c r="H292" s="8">
        <v>33</v>
      </c>
      <c r="I292" s="8">
        <v>4</v>
      </c>
      <c r="J292" s="8">
        <v>0.23699999999999999</v>
      </c>
      <c r="K292" s="8">
        <v>0.30099999999999999</v>
      </c>
      <c r="L292" s="8">
        <v>62</v>
      </c>
      <c r="M292" s="8">
        <v>12</v>
      </c>
      <c r="N292" s="8">
        <v>4</v>
      </c>
      <c r="O292" s="8">
        <v>24</v>
      </c>
      <c r="P292" s="8">
        <v>75</v>
      </c>
      <c r="Q292" s="8">
        <v>0.38600000000000001</v>
      </c>
      <c r="R292" s="8">
        <v>0.68700000000000006</v>
      </c>
    </row>
    <row r="293" spans="1:18" ht="15" thickBot="1" x14ac:dyDescent="0.35">
      <c r="A293" s="5" t="s">
        <v>474</v>
      </c>
      <c r="B293" s="43">
        <f>IF(COUNTIF('DRAFT LIST'!$D$3:$D$1000,A293)&gt;=1,"",ROW())</f>
        <v>293</v>
      </c>
      <c r="C293" s="43" t="str">
        <f ca="1"/>
        <v>Franklin Gutierrez (LAD - LF,RF) </v>
      </c>
      <c r="D293" s="43"/>
      <c r="E293" s="6">
        <v>175</v>
      </c>
      <c r="F293" s="6">
        <v>17</v>
      </c>
      <c r="G293" s="6">
        <v>4</v>
      </c>
      <c r="H293" s="6">
        <v>22</v>
      </c>
      <c r="I293" s="6">
        <v>1</v>
      </c>
      <c r="J293" s="6">
        <v>0.252</v>
      </c>
      <c r="K293" s="6">
        <v>0.30099999999999999</v>
      </c>
      <c r="L293" s="6">
        <v>44</v>
      </c>
      <c r="M293" s="6">
        <v>8</v>
      </c>
      <c r="N293" s="6">
        <v>1</v>
      </c>
      <c r="O293" s="6">
        <v>12</v>
      </c>
      <c r="P293" s="6">
        <v>42</v>
      </c>
      <c r="Q293" s="6">
        <v>0.39200000000000002</v>
      </c>
      <c r="R293" s="6">
        <v>0.69199999999999995</v>
      </c>
    </row>
    <row r="294" spans="1:18" ht="15" thickBot="1" x14ac:dyDescent="0.35">
      <c r="A294" s="7" t="s">
        <v>475</v>
      </c>
      <c r="B294" s="43">
        <f>IF(COUNTIF('DRAFT LIST'!$D$3:$D$1000,A294)&gt;=1,"",ROW())</f>
        <v>294</v>
      </c>
      <c r="C294" s="43" t="str">
        <f ca="1"/>
        <v>Roberto Perez (CLE - C) </v>
      </c>
      <c r="D294" s="43"/>
      <c r="E294" s="8">
        <v>191</v>
      </c>
      <c r="F294" s="8">
        <v>24</v>
      </c>
      <c r="G294" s="8">
        <v>8</v>
      </c>
      <c r="H294" s="8">
        <v>27</v>
      </c>
      <c r="I294" s="8">
        <v>3</v>
      </c>
      <c r="J294" s="8">
        <v>0.24199999999999999</v>
      </c>
      <c r="K294" s="8">
        <v>0.309</v>
      </c>
      <c r="L294" s="8">
        <v>46</v>
      </c>
      <c r="M294" s="8">
        <v>10</v>
      </c>
      <c r="N294" s="8">
        <v>1</v>
      </c>
      <c r="O294" s="8">
        <v>19</v>
      </c>
      <c r="P294" s="8">
        <v>62</v>
      </c>
      <c r="Q294" s="8">
        <v>0.42</v>
      </c>
      <c r="R294" s="8">
        <v>0.72899999999999998</v>
      </c>
    </row>
    <row r="295" spans="1:18" ht="15" thickBot="1" x14ac:dyDescent="0.35">
      <c r="A295" s="5" t="s">
        <v>476</v>
      </c>
      <c r="B295" s="43">
        <f>IF(COUNTIF('DRAFT LIST'!$D$3:$D$1000,A295)&gt;=1,"",ROW())</f>
        <v>295</v>
      </c>
      <c r="C295" s="43" t="str">
        <f ca="1"/>
        <v>Jarrod Saltalamacchia (TOR - C,1B) NRI </v>
      </c>
      <c r="D295" s="43"/>
      <c r="E295" s="6">
        <v>276</v>
      </c>
      <c r="F295" s="6">
        <v>26</v>
      </c>
      <c r="G295" s="6">
        <v>4</v>
      </c>
      <c r="H295" s="6">
        <v>31</v>
      </c>
      <c r="I295" s="6">
        <v>1</v>
      </c>
      <c r="J295" s="6">
        <v>0.252</v>
      </c>
      <c r="K295" s="6">
        <v>0.317</v>
      </c>
      <c r="L295" s="6">
        <v>70</v>
      </c>
      <c r="M295" s="6">
        <v>13</v>
      </c>
      <c r="N295" s="6">
        <v>1</v>
      </c>
      <c r="O295" s="6">
        <v>26</v>
      </c>
      <c r="P295" s="6">
        <v>52</v>
      </c>
      <c r="Q295" s="6">
        <v>0.35599999999999998</v>
      </c>
      <c r="R295" s="6">
        <v>0.67200000000000004</v>
      </c>
    </row>
    <row r="296" spans="1:18" ht="15" thickBot="1" x14ac:dyDescent="0.35">
      <c r="A296" s="7" t="s">
        <v>477</v>
      </c>
      <c r="B296" s="43">
        <f>IF(COUNTIF('DRAFT LIST'!$D$3:$D$1000,A296)&gt;=1,"",ROW())</f>
        <v>296</v>
      </c>
      <c r="C296" s="43" t="str">
        <f ca="1"/>
        <v>Hunter Dozier (KC - RF) </v>
      </c>
      <c r="D296" s="43"/>
      <c r="E296" s="8">
        <v>222</v>
      </c>
      <c r="F296" s="8">
        <v>26</v>
      </c>
      <c r="G296" s="8">
        <v>10</v>
      </c>
      <c r="H296" s="8">
        <v>27</v>
      </c>
      <c r="I296" s="8">
        <v>0</v>
      </c>
      <c r="J296" s="8">
        <v>0.23400000000000001</v>
      </c>
      <c r="K296" s="8">
        <v>0.29299999999999998</v>
      </c>
      <c r="L296" s="8">
        <v>52</v>
      </c>
      <c r="M296" s="8">
        <v>10</v>
      </c>
      <c r="N296" s="8">
        <v>0</v>
      </c>
      <c r="O296" s="8">
        <v>19</v>
      </c>
      <c r="P296" s="8">
        <v>68</v>
      </c>
      <c r="Q296" s="8">
        <v>0.41899999999999998</v>
      </c>
      <c r="R296" s="8">
        <v>0.71199999999999997</v>
      </c>
    </row>
    <row r="297" spans="1:18" ht="17.399999999999999" thickBot="1" x14ac:dyDescent="0.35">
      <c r="A297" s="5" t="s">
        <v>478</v>
      </c>
      <c r="B297" s="43">
        <f>IF(COUNTIF('DRAFT LIST'!$D$3:$D$1000,A297)&gt;=1,"",ROW())</f>
        <v>297</v>
      </c>
      <c r="C297" s="43" t="str">
        <f ca="1"/>
        <v>Ichiro Suzuki (MIA - LF,CF,RF) </v>
      </c>
      <c r="D297" s="43"/>
      <c r="E297" s="6">
        <v>202</v>
      </c>
      <c r="F297" s="6">
        <v>28</v>
      </c>
      <c r="G297" s="6">
        <v>6</v>
      </c>
      <c r="H297" s="6">
        <v>22</v>
      </c>
      <c r="I297" s="6">
        <v>3</v>
      </c>
      <c r="J297" s="6">
        <v>0.23300000000000001</v>
      </c>
      <c r="K297" s="6">
        <v>0.317</v>
      </c>
      <c r="L297" s="6">
        <v>47</v>
      </c>
      <c r="M297" s="6">
        <v>12</v>
      </c>
      <c r="N297" s="6">
        <v>2</v>
      </c>
      <c r="O297" s="6">
        <v>25</v>
      </c>
      <c r="P297" s="6">
        <v>48</v>
      </c>
      <c r="Q297" s="6">
        <v>0.39500000000000002</v>
      </c>
      <c r="R297" s="6">
        <v>0.71199999999999997</v>
      </c>
    </row>
    <row r="298" spans="1:18" ht="15" thickBot="1" x14ac:dyDescent="0.35">
      <c r="A298" s="7" t="s">
        <v>479</v>
      </c>
      <c r="B298" s="43">
        <f>IF(COUNTIF('DRAFT LIST'!$D$3:$D$1000,A298)&gt;=1,"",ROW())</f>
        <v>298</v>
      </c>
      <c r="C298" s="43" t="str">
        <f ca="1"/>
        <v>Carson Kelly (STL - C) </v>
      </c>
      <c r="D298" s="43"/>
      <c r="E298" s="8">
        <v>343</v>
      </c>
      <c r="F298" s="8">
        <v>39</v>
      </c>
      <c r="G298" s="8">
        <v>6</v>
      </c>
      <c r="H298" s="8">
        <v>37</v>
      </c>
      <c r="I298" s="8">
        <v>6</v>
      </c>
      <c r="J298" s="8">
        <v>0.26700000000000002</v>
      </c>
      <c r="K298" s="8">
        <v>0.29399999999999998</v>
      </c>
      <c r="L298" s="8">
        <v>92</v>
      </c>
      <c r="M298" s="8">
        <v>21</v>
      </c>
      <c r="N298" s="8">
        <v>3</v>
      </c>
      <c r="O298" s="8">
        <v>13</v>
      </c>
      <c r="P298" s="8">
        <v>54</v>
      </c>
      <c r="Q298" s="8">
        <v>0.39300000000000002</v>
      </c>
      <c r="R298" s="8">
        <v>0.68799999999999994</v>
      </c>
    </row>
    <row r="299" spans="1:18" ht="15" thickBot="1" x14ac:dyDescent="0.35">
      <c r="A299" s="5" t="s">
        <v>480</v>
      </c>
      <c r="B299" s="43">
        <f>IF(COUNTIF('DRAFT LIST'!$D$3:$D$1000,A299)&gt;=1,"",ROW())</f>
        <v>299</v>
      </c>
      <c r="C299" s="43" t="str">
        <f ca="1"/>
        <v>Dae-Ho Lee (SEA - 1B) FA </v>
      </c>
      <c r="D299" s="43"/>
      <c r="E299" s="6">
        <v>284</v>
      </c>
      <c r="F299" s="6">
        <v>33</v>
      </c>
      <c r="G299" s="6">
        <v>6</v>
      </c>
      <c r="H299" s="6">
        <v>30</v>
      </c>
      <c r="I299" s="6">
        <v>5</v>
      </c>
      <c r="J299" s="6">
        <v>0.24399999999999999</v>
      </c>
      <c r="K299" s="6">
        <v>0.28100000000000003</v>
      </c>
      <c r="L299" s="6">
        <v>69</v>
      </c>
      <c r="M299" s="6">
        <v>14</v>
      </c>
      <c r="N299" s="6">
        <v>2</v>
      </c>
      <c r="O299" s="6">
        <v>15</v>
      </c>
      <c r="P299" s="6">
        <v>64</v>
      </c>
      <c r="Q299" s="6">
        <v>0.36499999999999999</v>
      </c>
      <c r="R299" s="6">
        <v>0.64600000000000002</v>
      </c>
    </row>
    <row r="300" spans="1:18" ht="15" thickBot="1" x14ac:dyDescent="0.35">
      <c r="A300" s="7" t="s">
        <v>481</v>
      </c>
      <c r="B300" s="43">
        <f>IF(COUNTIF('DRAFT LIST'!$D$3:$D$1000,A300)&gt;=1,"",ROW())</f>
        <v>300</v>
      </c>
      <c r="C300" s="43" t="str">
        <f ca="1"/>
        <v>Nick Williams (PHI - LF) </v>
      </c>
      <c r="D300" s="43"/>
      <c r="E300" s="8">
        <v>201</v>
      </c>
      <c r="F300" s="8">
        <v>23</v>
      </c>
      <c r="G300" s="8">
        <v>7</v>
      </c>
      <c r="H300" s="8">
        <v>28</v>
      </c>
      <c r="I300" s="8">
        <v>1</v>
      </c>
      <c r="J300" s="8">
        <v>0.23400000000000001</v>
      </c>
      <c r="K300" s="8">
        <v>0.32300000000000001</v>
      </c>
      <c r="L300" s="8">
        <v>47</v>
      </c>
      <c r="M300" s="8">
        <v>7</v>
      </c>
      <c r="N300" s="8">
        <v>0</v>
      </c>
      <c r="O300" s="8">
        <v>27</v>
      </c>
      <c r="P300" s="8">
        <v>50</v>
      </c>
      <c r="Q300" s="8">
        <v>0.373</v>
      </c>
      <c r="R300" s="8">
        <v>0.69599999999999995</v>
      </c>
    </row>
    <row r="301" spans="1:18" ht="15" thickBot="1" x14ac:dyDescent="0.35">
      <c r="A301" s="5" t="s">
        <v>482</v>
      </c>
      <c r="B301" s="43">
        <f>IF(COUNTIF('DRAFT LIST'!$D$3:$D$1000,A301)&gt;=1,"",ROW())</f>
        <v>301</v>
      </c>
      <c r="C301" s="43" t="str">
        <f ca="1"/>
        <v>Christian Bethancourt (SD - C) DL15 </v>
      </c>
      <c r="D301" s="43"/>
      <c r="E301" s="6">
        <v>226</v>
      </c>
      <c r="F301" s="6">
        <v>31</v>
      </c>
      <c r="G301" s="6">
        <v>8</v>
      </c>
      <c r="H301" s="6">
        <v>25</v>
      </c>
      <c r="I301" s="6">
        <v>4</v>
      </c>
      <c r="J301" s="6">
        <v>0.246</v>
      </c>
      <c r="K301" s="6">
        <v>0.30099999999999999</v>
      </c>
      <c r="L301" s="6">
        <v>56</v>
      </c>
      <c r="M301" s="6">
        <v>10</v>
      </c>
      <c r="N301" s="6">
        <v>1</v>
      </c>
      <c r="O301" s="6">
        <v>18</v>
      </c>
      <c r="P301" s="6">
        <v>67</v>
      </c>
      <c r="Q301" s="6">
        <v>0.40100000000000002</v>
      </c>
      <c r="R301" s="6">
        <v>0.70099999999999996</v>
      </c>
    </row>
    <row r="302" spans="1:18" ht="15" thickBot="1" x14ac:dyDescent="0.35">
      <c r="A302" s="7" t="s">
        <v>483</v>
      </c>
      <c r="B302" s="43">
        <f>IF(COUNTIF('DRAFT LIST'!$D$3:$D$1000,A302)&gt;=1,"",ROW())</f>
        <v>302</v>
      </c>
      <c r="C302" s="43" t="str">
        <f ca="1"/>
        <v>Teoscar Hernandez (HOU - LF,CF,RF) </v>
      </c>
      <c r="D302" s="43"/>
      <c r="E302" s="8">
        <v>333</v>
      </c>
      <c r="F302" s="8">
        <v>36</v>
      </c>
      <c r="G302" s="8">
        <v>5</v>
      </c>
      <c r="H302" s="8">
        <v>32</v>
      </c>
      <c r="I302" s="8">
        <v>10</v>
      </c>
      <c r="J302" s="8">
        <v>0.26800000000000002</v>
      </c>
      <c r="K302" s="8">
        <v>0.29299999999999998</v>
      </c>
      <c r="L302" s="8">
        <v>89</v>
      </c>
      <c r="M302" s="8">
        <v>15</v>
      </c>
      <c r="N302" s="8">
        <v>3</v>
      </c>
      <c r="O302" s="8">
        <v>12</v>
      </c>
      <c r="P302" s="8">
        <v>73</v>
      </c>
      <c r="Q302" s="8">
        <v>0.377</v>
      </c>
      <c r="R302" s="8">
        <v>0.67</v>
      </c>
    </row>
    <row r="303" spans="1:18" ht="17.399999999999999" thickBot="1" x14ac:dyDescent="0.35">
      <c r="A303" s="5" t="s">
        <v>484</v>
      </c>
      <c r="B303" s="43">
        <f>IF(COUNTIF('DRAFT LIST'!$D$3:$D$1000,A303)&gt;=1,"",ROW())</f>
        <v>303</v>
      </c>
      <c r="C303" s="43" t="str">
        <f ca="1"/>
        <v>Jason Coats (RF) FA </v>
      </c>
      <c r="D303" s="43"/>
      <c r="E303" s="6">
        <v>250</v>
      </c>
      <c r="F303" s="6">
        <v>31</v>
      </c>
      <c r="G303" s="6">
        <v>10</v>
      </c>
      <c r="H303" s="6">
        <v>32</v>
      </c>
      <c r="I303" s="6">
        <v>5</v>
      </c>
      <c r="J303" s="6">
        <v>0.23300000000000001</v>
      </c>
      <c r="K303" s="6">
        <v>0.29399999999999998</v>
      </c>
      <c r="L303" s="6">
        <v>58</v>
      </c>
      <c r="M303" s="6">
        <v>13</v>
      </c>
      <c r="N303" s="6">
        <v>2</v>
      </c>
      <c r="O303" s="6">
        <v>21</v>
      </c>
      <c r="P303" s="6">
        <v>69</v>
      </c>
      <c r="Q303" s="6">
        <v>0.42199999999999999</v>
      </c>
      <c r="R303" s="6">
        <v>0.71599999999999997</v>
      </c>
    </row>
    <row r="304" spans="1:18" ht="15" thickBot="1" x14ac:dyDescent="0.35">
      <c r="A304" s="7" t="s">
        <v>485</v>
      </c>
      <c r="B304" s="43">
        <f>IF(COUNTIF('DRAFT LIST'!$D$3:$D$1000,A304)&gt;=1,"",ROW())</f>
        <v>304</v>
      </c>
      <c r="C304" s="43" t="str">
        <f ca="1"/>
        <v>Carlos Perez (LAA - C) </v>
      </c>
      <c r="D304" s="43"/>
      <c r="E304" s="8">
        <v>281</v>
      </c>
      <c r="F304" s="8">
        <v>32</v>
      </c>
      <c r="G304" s="8">
        <v>5</v>
      </c>
      <c r="H304" s="8">
        <v>26</v>
      </c>
      <c r="I304" s="8">
        <v>6</v>
      </c>
      <c r="J304" s="8">
        <v>0.24199999999999999</v>
      </c>
      <c r="K304" s="8">
        <v>0.32100000000000001</v>
      </c>
      <c r="L304" s="8">
        <v>68</v>
      </c>
      <c r="M304" s="8">
        <v>13</v>
      </c>
      <c r="N304" s="8">
        <v>2</v>
      </c>
      <c r="O304" s="8">
        <v>33</v>
      </c>
      <c r="P304" s="8">
        <v>52</v>
      </c>
      <c r="Q304" s="8">
        <v>0.34300000000000003</v>
      </c>
      <c r="R304" s="8">
        <v>0.66400000000000003</v>
      </c>
    </row>
    <row r="305" spans="1:18" ht="17.399999999999999" thickBot="1" x14ac:dyDescent="0.35">
      <c r="A305" s="5" t="s">
        <v>486</v>
      </c>
      <c r="B305" s="43">
        <f>IF(COUNTIF('DRAFT LIST'!$D$3:$D$1000,A305)&gt;=1,"",ROW())</f>
        <v>305</v>
      </c>
      <c r="C305" s="43" t="str">
        <f ca="1"/>
        <v>Francisco Mejia (CLE - C) </v>
      </c>
      <c r="D305" s="43"/>
      <c r="E305" s="6">
        <v>287</v>
      </c>
      <c r="F305" s="6">
        <v>40</v>
      </c>
      <c r="G305" s="6">
        <v>7</v>
      </c>
      <c r="H305" s="6">
        <v>33</v>
      </c>
      <c r="I305" s="6">
        <v>5</v>
      </c>
      <c r="J305" s="6">
        <v>0.26600000000000001</v>
      </c>
      <c r="K305" s="6">
        <v>0.312</v>
      </c>
      <c r="L305" s="6">
        <v>76</v>
      </c>
      <c r="M305" s="6">
        <v>17</v>
      </c>
      <c r="N305" s="6">
        <v>1</v>
      </c>
      <c r="O305" s="6">
        <v>19</v>
      </c>
      <c r="P305" s="6">
        <v>52</v>
      </c>
      <c r="Q305" s="6">
        <v>0.40799999999999997</v>
      </c>
      <c r="R305" s="6">
        <v>0.72</v>
      </c>
    </row>
    <row r="306" spans="1:18" ht="15" thickBot="1" x14ac:dyDescent="0.35">
      <c r="A306" s="7" t="s">
        <v>487</v>
      </c>
      <c r="B306" s="43">
        <f>IF(COUNTIF('DRAFT LIST'!$D$3:$D$1000,A306)&gt;=1,"",ROW())</f>
        <v>306</v>
      </c>
      <c r="C306" s="43" t="str">
        <f ca="1"/>
        <v>Dylan Cozens (PHI - RF) </v>
      </c>
      <c r="D306" s="43"/>
      <c r="E306" s="8">
        <v>296</v>
      </c>
      <c r="F306" s="8">
        <v>38</v>
      </c>
      <c r="G306" s="8">
        <v>3</v>
      </c>
      <c r="H306" s="8">
        <v>22</v>
      </c>
      <c r="I306" s="8">
        <v>7</v>
      </c>
      <c r="J306" s="8">
        <v>0.27500000000000002</v>
      </c>
      <c r="K306" s="8">
        <v>0.32800000000000001</v>
      </c>
      <c r="L306" s="8">
        <v>81</v>
      </c>
      <c r="M306" s="8">
        <v>14</v>
      </c>
      <c r="N306" s="8">
        <v>3</v>
      </c>
      <c r="O306" s="8">
        <v>23</v>
      </c>
      <c r="P306" s="8">
        <v>32</v>
      </c>
      <c r="Q306" s="8">
        <v>0.37</v>
      </c>
      <c r="R306" s="8">
        <v>0.69799999999999995</v>
      </c>
    </row>
    <row r="307" spans="1:18" ht="15" thickBot="1" x14ac:dyDescent="0.35">
      <c r="A307" s="5" t="s">
        <v>488</v>
      </c>
      <c r="B307" s="43">
        <f>IF(COUNTIF('DRAFT LIST'!$D$3:$D$1000,A307)&gt;=1,"",ROW())</f>
        <v>307</v>
      </c>
      <c r="C307" s="43" t="str">
        <f ca="1"/>
        <v>Jeff Mathis (ARI - C) </v>
      </c>
      <c r="D307" s="43"/>
      <c r="E307" s="6">
        <v>138</v>
      </c>
      <c r="F307" s="6">
        <v>14</v>
      </c>
      <c r="G307" s="6">
        <v>3</v>
      </c>
      <c r="H307" s="6">
        <v>17</v>
      </c>
      <c r="I307" s="6">
        <v>1</v>
      </c>
      <c r="J307" s="6">
        <v>0.25</v>
      </c>
      <c r="K307" s="6">
        <v>0.30199999999999999</v>
      </c>
      <c r="L307" s="6">
        <v>35</v>
      </c>
      <c r="M307" s="6">
        <v>8</v>
      </c>
      <c r="N307" s="6">
        <v>0</v>
      </c>
      <c r="O307" s="6">
        <v>10</v>
      </c>
      <c r="P307" s="6">
        <v>26</v>
      </c>
      <c r="Q307" s="6">
        <v>0.38500000000000001</v>
      </c>
      <c r="R307" s="6">
        <v>0.68799999999999994</v>
      </c>
    </row>
    <row r="308" spans="1:18" ht="15" thickBot="1" x14ac:dyDescent="0.35">
      <c r="A308" s="7" t="s">
        <v>489</v>
      </c>
      <c r="B308" s="43">
        <f>IF(COUNTIF('DRAFT LIST'!$D$3:$D$1000,A308)&gt;=1,"",ROW())</f>
        <v>308</v>
      </c>
      <c r="C308" s="43" t="str">
        <f ca="1"/>
        <v>Luke Maile (TB - C) </v>
      </c>
      <c r="D308" s="43"/>
      <c r="E308" s="8">
        <v>308</v>
      </c>
      <c r="F308" s="8">
        <v>33</v>
      </c>
      <c r="G308" s="8">
        <v>9</v>
      </c>
      <c r="H308" s="8">
        <v>34</v>
      </c>
      <c r="I308" s="8">
        <v>2</v>
      </c>
      <c r="J308" s="8">
        <v>0.26500000000000001</v>
      </c>
      <c r="K308" s="8">
        <v>0.313</v>
      </c>
      <c r="L308" s="8">
        <v>81</v>
      </c>
      <c r="M308" s="8">
        <v>16</v>
      </c>
      <c r="N308" s="8">
        <v>1</v>
      </c>
      <c r="O308" s="8">
        <v>22</v>
      </c>
      <c r="P308" s="8">
        <v>60</v>
      </c>
      <c r="Q308" s="8">
        <v>0.40899999999999997</v>
      </c>
      <c r="R308" s="8">
        <v>0.72299999999999998</v>
      </c>
    </row>
    <row r="309" spans="1:18" ht="15" thickBot="1" x14ac:dyDescent="0.35">
      <c r="A309" s="5" t="s">
        <v>490</v>
      </c>
      <c r="B309" s="43">
        <f>IF(COUNTIF('DRAFT LIST'!$D$3:$D$1000,A309)&gt;=1,"",ROW())</f>
        <v>309</v>
      </c>
      <c r="C309" s="43" t="str">
        <f ca="1"/>
        <v>Arismendy Alcantara (CIN - CF) </v>
      </c>
      <c r="D309" s="43"/>
      <c r="E309" s="6">
        <v>211</v>
      </c>
      <c r="F309" s="6">
        <v>27</v>
      </c>
      <c r="G309" s="6">
        <v>8</v>
      </c>
      <c r="H309" s="6">
        <v>30</v>
      </c>
      <c r="I309" s="6">
        <v>2</v>
      </c>
      <c r="J309" s="6">
        <v>0.245</v>
      </c>
      <c r="K309" s="6">
        <v>0.29599999999999999</v>
      </c>
      <c r="L309" s="6">
        <v>52</v>
      </c>
      <c r="M309" s="6">
        <v>11</v>
      </c>
      <c r="N309" s="6">
        <v>1</v>
      </c>
      <c r="O309" s="6">
        <v>16</v>
      </c>
      <c r="P309" s="6">
        <v>55</v>
      </c>
      <c r="Q309" s="6">
        <v>0.41199999999999998</v>
      </c>
      <c r="R309" s="6">
        <v>0.70799999999999996</v>
      </c>
    </row>
    <row r="310" spans="1:18" ht="15" thickBot="1" x14ac:dyDescent="0.35">
      <c r="A310" s="7" t="s">
        <v>491</v>
      </c>
      <c r="B310" s="43">
        <f>IF(COUNTIF('DRAFT LIST'!$D$3:$D$1000,A310)&gt;=1,"",ROW())</f>
        <v>310</v>
      </c>
      <c r="C310" s="43" t="str">
        <f ca="1"/>
        <v>Oswaldo Arcia (ARI - LF,RF) NRI </v>
      </c>
      <c r="D310" s="43"/>
      <c r="E310" s="8">
        <v>178</v>
      </c>
      <c r="F310" s="8">
        <v>20</v>
      </c>
      <c r="G310" s="8">
        <v>4</v>
      </c>
      <c r="H310" s="8">
        <v>21</v>
      </c>
      <c r="I310" s="8">
        <v>2</v>
      </c>
      <c r="J310" s="8">
        <v>0.253</v>
      </c>
      <c r="K310" s="8">
        <v>0.312</v>
      </c>
      <c r="L310" s="8">
        <v>45</v>
      </c>
      <c r="M310" s="8">
        <v>12</v>
      </c>
      <c r="N310" s="8">
        <v>1</v>
      </c>
      <c r="O310" s="8">
        <v>15</v>
      </c>
      <c r="P310" s="8">
        <v>30</v>
      </c>
      <c r="Q310" s="8">
        <v>0.36899999999999999</v>
      </c>
      <c r="R310" s="8">
        <v>0.68100000000000005</v>
      </c>
    </row>
    <row r="311" spans="1:18" ht="17.399999999999999" thickBot="1" x14ac:dyDescent="0.35">
      <c r="A311" s="5" t="s">
        <v>492</v>
      </c>
      <c r="B311" s="43">
        <f>IF(COUNTIF('DRAFT LIST'!$D$3:$D$1000,A311)&gt;=1,"",ROW())</f>
        <v>311</v>
      </c>
      <c r="C311" s="43" t="str">
        <f ca="1"/>
        <v>Brett Phillips (MIL - CF,RF) </v>
      </c>
      <c r="D311" s="43"/>
      <c r="E311" s="6">
        <v>220</v>
      </c>
      <c r="F311" s="6">
        <v>35</v>
      </c>
      <c r="G311" s="6">
        <v>4</v>
      </c>
      <c r="H311" s="6">
        <v>20</v>
      </c>
      <c r="I311" s="6">
        <v>13</v>
      </c>
      <c r="J311" s="6">
        <v>0.24299999999999999</v>
      </c>
      <c r="K311" s="6">
        <v>0.318</v>
      </c>
      <c r="L311" s="6">
        <v>53</v>
      </c>
      <c r="M311" s="6">
        <v>11</v>
      </c>
      <c r="N311" s="6">
        <v>2</v>
      </c>
      <c r="O311" s="6">
        <v>24</v>
      </c>
      <c r="P311" s="6">
        <v>61</v>
      </c>
      <c r="Q311" s="6">
        <v>0.35199999999999998</v>
      </c>
      <c r="R311" s="6">
        <v>0.67</v>
      </c>
    </row>
    <row r="312" spans="1:18" ht="15" thickBot="1" x14ac:dyDescent="0.35">
      <c r="A312" s="7" t="s">
        <v>493</v>
      </c>
      <c r="B312" s="43">
        <f>IF(COUNTIF('DRAFT LIST'!$D$3:$D$1000,A312)&gt;=1,"",ROW())</f>
        <v>312</v>
      </c>
      <c r="C312" s="43" t="str">
        <f ca="1"/>
        <v>Micah Johnson (ATL - 2B) </v>
      </c>
      <c r="D312" s="43"/>
      <c r="E312" s="8">
        <v>351</v>
      </c>
      <c r="F312" s="8">
        <v>43</v>
      </c>
      <c r="G312" s="8">
        <v>15</v>
      </c>
      <c r="H312" s="8">
        <v>48</v>
      </c>
      <c r="I312" s="8">
        <v>1</v>
      </c>
      <c r="J312" s="8">
        <v>0.221</v>
      </c>
      <c r="K312" s="8">
        <v>0.29899999999999999</v>
      </c>
      <c r="L312" s="8">
        <v>78</v>
      </c>
      <c r="M312" s="8">
        <v>15</v>
      </c>
      <c r="N312" s="8">
        <v>1</v>
      </c>
      <c r="O312" s="8">
        <v>39</v>
      </c>
      <c r="P312" s="8">
        <v>114</v>
      </c>
      <c r="Q312" s="8">
        <v>0.39800000000000002</v>
      </c>
      <c r="R312" s="8">
        <v>0.69799999999999995</v>
      </c>
    </row>
    <row r="313" spans="1:18" ht="15" thickBot="1" x14ac:dyDescent="0.35">
      <c r="A313" s="5" t="s">
        <v>494</v>
      </c>
      <c r="B313" s="43">
        <f>IF(COUNTIF('DRAFT LIST'!$D$3:$D$1000,A313)&gt;=1,"",ROW())</f>
        <v>313</v>
      </c>
      <c r="C313" s="43" t="str">
        <f ca="1"/>
        <v>Alex Verdugo (LAD - RF,CF) NRI </v>
      </c>
      <c r="D313" s="43"/>
      <c r="E313" s="6">
        <v>317</v>
      </c>
      <c r="F313" s="6">
        <v>35</v>
      </c>
      <c r="G313" s="6">
        <v>4</v>
      </c>
      <c r="H313" s="6">
        <v>29</v>
      </c>
      <c r="I313" s="6">
        <v>7</v>
      </c>
      <c r="J313" s="6">
        <v>0.24199999999999999</v>
      </c>
      <c r="K313" s="6">
        <v>0.32200000000000001</v>
      </c>
      <c r="L313" s="6">
        <v>77</v>
      </c>
      <c r="M313" s="6">
        <v>16</v>
      </c>
      <c r="N313" s="6">
        <v>3</v>
      </c>
      <c r="O313" s="6">
        <v>37</v>
      </c>
      <c r="P313" s="6">
        <v>69</v>
      </c>
      <c r="Q313" s="6">
        <v>0.34300000000000003</v>
      </c>
      <c r="R313" s="6">
        <v>0.66500000000000004</v>
      </c>
    </row>
    <row r="314" spans="1:18" ht="15" thickBot="1" x14ac:dyDescent="0.35">
      <c r="A314" s="7" t="s">
        <v>495</v>
      </c>
      <c r="B314" s="43">
        <f>IF(COUNTIF('DRAFT LIST'!$D$3:$D$1000,A314)&gt;=1,"",ROW())</f>
        <v>314</v>
      </c>
      <c r="C314" s="43" t="str">
        <f ca="1"/>
        <v>Jose Lobaton (WSH - C) </v>
      </c>
      <c r="D314" s="43"/>
      <c r="E314" s="8">
        <v>206</v>
      </c>
      <c r="F314" s="8">
        <v>26</v>
      </c>
      <c r="G314" s="8">
        <v>5</v>
      </c>
      <c r="H314" s="8">
        <v>23</v>
      </c>
      <c r="I314" s="8">
        <v>5</v>
      </c>
      <c r="J314" s="8">
        <v>0.23799999999999999</v>
      </c>
      <c r="K314" s="8">
        <v>0.309</v>
      </c>
      <c r="L314" s="8">
        <v>49</v>
      </c>
      <c r="M314" s="8">
        <v>14</v>
      </c>
      <c r="N314" s="8">
        <v>2</v>
      </c>
      <c r="O314" s="8">
        <v>21</v>
      </c>
      <c r="P314" s="8">
        <v>38</v>
      </c>
      <c r="Q314" s="8">
        <v>0.38100000000000001</v>
      </c>
      <c r="R314" s="8">
        <v>0.69</v>
      </c>
    </row>
    <row r="315" spans="1:18" ht="17.399999999999999" thickBot="1" x14ac:dyDescent="0.35">
      <c r="A315" s="5" t="s">
        <v>496</v>
      </c>
      <c r="B315" s="43">
        <f>IF(COUNTIF('DRAFT LIST'!$D$3:$D$1000,A315)&gt;=1,"",ROW())</f>
        <v>315</v>
      </c>
      <c r="C315" s="43" t="str">
        <f ca="1"/>
        <v>Peter Bourjos (CWS - CF,RF) NRI </v>
      </c>
      <c r="D315" s="43"/>
      <c r="E315" s="6">
        <v>255</v>
      </c>
      <c r="F315" s="6">
        <v>30</v>
      </c>
      <c r="G315" s="6">
        <v>7</v>
      </c>
      <c r="H315" s="6">
        <v>28</v>
      </c>
      <c r="I315" s="6">
        <v>4</v>
      </c>
      <c r="J315" s="6">
        <v>0.26</v>
      </c>
      <c r="K315" s="6">
        <v>0.29399999999999998</v>
      </c>
      <c r="L315" s="6">
        <v>66</v>
      </c>
      <c r="M315" s="6">
        <v>14</v>
      </c>
      <c r="N315" s="6">
        <v>1</v>
      </c>
      <c r="O315" s="6">
        <v>12</v>
      </c>
      <c r="P315" s="6">
        <v>56</v>
      </c>
      <c r="Q315" s="6">
        <v>0.41</v>
      </c>
      <c r="R315" s="6">
        <v>0.70399999999999996</v>
      </c>
    </row>
    <row r="316" spans="1:18" ht="17.399999999999999" thickBot="1" x14ac:dyDescent="0.35">
      <c r="A316" s="7" t="s">
        <v>497</v>
      </c>
      <c r="B316" s="43">
        <f>IF(COUNTIF('DRAFT LIST'!$D$3:$D$1000,A316)&gt;=1,"",ROW())</f>
        <v>316</v>
      </c>
      <c r="C316" s="43" t="str">
        <f ca="1"/>
        <v>Trevor Brown (SF - C) </v>
      </c>
      <c r="D316" s="43"/>
      <c r="E316" s="8">
        <v>314</v>
      </c>
      <c r="F316" s="8">
        <v>38</v>
      </c>
      <c r="G316" s="8">
        <v>8</v>
      </c>
      <c r="H316" s="8">
        <v>35</v>
      </c>
      <c r="I316" s="8">
        <v>4</v>
      </c>
      <c r="J316" s="8">
        <v>0.24399999999999999</v>
      </c>
      <c r="K316" s="8">
        <v>0.29599999999999999</v>
      </c>
      <c r="L316" s="8">
        <v>77</v>
      </c>
      <c r="M316" s="8">
        <v>15</v>
      </c>
      <c r="N316" s="8">
        <v>1</v>
      </c>
      <c r="O316" s="8">
        <v>23</v>
      </c>
      <c r="P316" s="8">
        <v>59</v>
      </c>
      <c r="Q316" s="8">
        <v>0.39200000000000002</v>
      </c>
      <c r="R316" s="8">
        <v>0.68799999999999994</v>
      </c>
    </row>
    <row r="317" spans="1:18" ht="15" thickBot="1" x14ac:dyDescent="0.35">
      <c r="A317" s="5" t="s">
        <v>498</v>
      </c>
      <c r="B317" s="43">
        <f>IF(COUNTIF('DRAFT LIST'!$D$3:$D$1000,A317)&gt;=1,"",ROW())</f>
        <v>317</v>
      </c>
      <c r="C317" s="43" t="str">
        <f ca="1"/>
        <v>J.R. Murphy (MIN - C) </v>
      </c>
      <c r="D317" s="43"/>
      <c r="E317" s="6">
        <v>296</v>
      </c>
      <c r="F317" s="6">
        <v>36</v>
      </c>
      <c r="G317" s="6">
        <v>3</v>
      </c>
      <c r="H317" s="6">
        <v>26</v>
      </c>
      <c r="I317" s="6">
        <v>10</v>
      </c>
      <c r="J317" s="6">
        <v>0.252</v>
      </c>
      <c r="K317" s="6">
        <v>0.29299999999999998</v>
      </c>
      <c r="L317" s="6">
        <v>74</v>
      </c>
      <c r="M317" s="6">
        <v>19</v>
      </c>
      <c r="N317" s="6">
        <v>2</v>
      </c>
      <c r="O317" s="6">
        <v>17</v>
      </c>
      <c r="P317" s="6">
        <v>60</v>
      </c>
      <c r="Q317" s="6">
        <v>0.36</v>
      </c>
      <c r="R317" s="6">
        <v>0.65300000000000002</v>
      </c>
    </row>
    <row r="318" spans="1:18" ht="15" thickBot="1" x14ac:dyDescent="0.35">
      <c r="A318" s="7" t="s">
        <v>499</v>
      </c>
      <c r="B318" s="43">
        <f>IF(COUNTIF('DRAFT LIST'!$D$3:$D$1000,A318)&gt;=1,"",ROW())</f>
        <v>318</v>
      </c>
      <c r="C318" s="43" t="str">
        <f ca="1"/>
        <v>Jabari Blash (SD - RF) MiLB </v>
      </c>
      <c r="D318" s="43"/>
      <c r="E318" s="8">
        <v>251</v>
      </c>
      <c r="F318" s="8">
        <v>34</v>
      </c>
      <c r="G318" s="8">
        <v>7</v>
      </c>
      <c r="H318" s="8">
        <v>35</v>
      </c>
      <c r="I318" s="8">
        <v>9</v>
      </c>
      <c r="J318" s="8">
        <v>0.26</v>
      </c>
      <c r="K318" s="8">
        <v>0.313</v>
      </c>
      <c r="L318" s="8">
        <v>65</v>
      </c>
      <c r="M318" s="8">
        <v>15</v>
      </c>
      <c r="N318" s="8">
        <v>4</v>
      </c>
      <c r="O318" s="8">
        <v>20</v>
      </c>
      <c r="P318" s="8">
        <v>57</v>
      </c>
      <c r="Q318" s="8">
        <v>0.443</v>
      </c>
      <c r="R318" s="8">
        <v>0.75700000000000001</v>
      </c>
    </row>
    <row r="319" spans="1:18" ht="15" thickBot="1" x14ac:dyDescent="0.35">
      <c r="A319" s="5" t="s">
        <v>500</v>
      </c>
      <c r="B319" s="43">
        <f>IF(COUNTIF('DRAFT LIST'!$D$3:$D$1000,A319)&gt;=1,"",ROW())</f>
        <v>319</v>
      </c>
      <c r="C319" s="43" t="str">
        <f ca="1"/>
        <v>Rob Refsnyder (NYY - 1B,2B,RF) </v>
      </c>
      <c r="D319" s="43"/>
      <c r="E319" s="6">
        <v>328</v>
      </c>
      <c r="F319" s="6">
        <v>39</v>
      </c>
      <c r="G319" s="6">
        <v>3</v>
      </c>
      <c r="H319" s="6">
        <v>29</v>
      </c>
      <c r="I319" s="6">
        <v>3</v>
      </c>
      <c r="J319" s="6">
        <v>0.26700000000000002</v>
      </c>
      <c r="K319" s="6">
        <v>0.315</v>
      </c>
      <c r="L319" s="6">
        <v>88</v>
      </c>
      <c r="M319" s="6">
        <v>16</v>
      </c>
      <c r="N319" s="6">
        <v>1</v>
      </c>
      <c r="O319" s="6">
        <v>23</v>
      </c>
      <c r="P319" s="6">
        <v>67</v>
      </c>
      <c r="Q319" s="6">
        <v>0.35099999999999998</v>
      </c>
      <c r="R319" s="6">
        <v>0.66600000000000004</v>
      </c>
    </row>
    <row r="320" spans="1:18" ht="15" thickBot="1" x14ac:dyDescent="0.35">
      <c r="A320" s="7" t="s">
        <v>501</v>
      </c>
      <c r="B320" s="43">
        <f>IF(COUNTIF('DRAFT LIST'!$D$3:$D$1000,A320)&gt;=1,"",ROW())</f>
        <v>320</v>
      </c>
      <c r="C320" s="43" t="str">
        <f ca="1"/>
        <v>Chad Pinder (OAK - 2B) </v>
      </c>
      <c r="D320" s="43"/>
      <c r="E320" s="8">
        <v>517</v>
      </c>
      <c r="F320" s="8">
        <v>52</v>
      </c>
      <c r="G320" s="8">
        <v>4</v>
      </c>
      <c r="H320" s="8">
        <v>45</v>
      </c>
      <c r="I320" s="8">
        <v>4</v>
      </c>
      <c r="J320" s="8">
        <v>0.25700000000000001</v>
      </c>
      <c r="K320" s="8">
        <v>0.29799999999999999</v>
      </c>
      <c r="L320" s="8">
        <v>133</v>
      </c>
      <c r="M320" s="8">
        <v>20</v>
      </c>
      <c r="N320" s="8">
        <v>6</v>
      </c>
      <c r="O320" s="8">
        <v>30</v>
      </c>
      <c r="P320" s="8">
        <v>80</v>
      </c>
      <c r="Q320" s="8">
        <v>0.34200000000000003</v>
      </c>
      <c r="R320" s="8">
        <v>0.63900000000000001</v>
      </c>
    </row>
    <row r="321" spans="1:18" ht="15" thickBot="1" x14ac:dyDescent="0.35">
      <c r="A321" s="5" t="s">
        <v>502</v>
      </c>
      <c r="B321" s="43">
        <f>IF(COUNTIF('DRAFT LIST'!$D$3:$D$1000,A321)&gt;=1,"",ROW())</f>
        <v>321</v>
      </c>
      <c r="C321" s="43" t="str">
        <f ca="1"/>
        <v>Nick Senzel (CIN - 3B) MiLB </v>
      </c>
      <c r="D321" s="43"/>
      <c r="E321" s="6">
        <v>151</v>
      </c>
      <c r="F321" s="6">
        <v>18</v>
      </c>
      <c r="G321" s="6">
        <v>3</v>
      </c>
      <c r="H321" s="6">
        <v>16</v>
      </c>
      <c r="I321" s="6">
        <v>2</v>
      </c>
      <c r="J321" s="6">
        <v>0.25700000000000001</v>
      </c>
      <c r="K321" s="6">
        <v>0.316</v>
      </c>
      <c r="L321" s="6">
        <v>39</v>
      </c>
      <c r="M321" s="6">
        <v>9</v>
      </c>
      <c r="N321" s="6">
        <v>2</v>
      </c>
      <c r="O321" s="6">
        <v>13</v>
      </c>
      <c r="P321" s="6">
        <v>36</v>
      </c>
      <c r="Q321" s="6">
        <v>0.36799999999999999</v>
      </c>
      <c r="R321" s="6">
        <v>0.68400000000000005</v>
      </c>
    </row>
    <row r="322" spans="1:18" ht="17.399999999999999" thickBot="1" x14ac:dyDescent="0.35">
      <c r="A322" s="7" t="s">
        <v>503</v>
      </c>
      <c r="B322" s="43">
        <f>IF(COUNTIF('DRAFT LIST'!$D$3:$D$1000,A322)&gt;=1,"",ROW())</f>
        <v>322</v>
      </c>
      <c r="C322" s="43" t="str">
        <f ca="1"/>
        <v>T.J. Rivera (NYM - 2B,3B) </v>
      </c>
      <c r="D322" s="43"/>
      <c r="E322" s="8">
        <v>150</v>
      </c>
      <c r="F322" s="8">
        <v>18</v>
      </c>
      <c r="G322" s="8">
        <v>6</v>
      </c>
      <c r="H322" s="8">
        <v>19</v>
      </c>
      <c r="I322" s="8">
        <v>1</v>
      </c>
      <c r="J322" s="8">
        <v>0.22600000000000001</v>
      </c>
      <c r="K322" s="8">
        <v>0.29699999999999999</v>
      </c>
      <c r="L322" s="8">
        <v>34</v>
      </c>
      <c r="M322" s="8">
        <v>9</v>
      </c>
      <c r="N322" s="8">
        <v>1</v>
      </c>
      <c r="O322" s="8">
        <v>15</v>
      </c>
      <c r="P322" s="8">
        <v>32</v>
      </c>
      <c r="Q322" s="8">
        <v>0.40799999999999997</v>
      </c>
      <c r="R322" s="8">
        <v>0.70499999999999996</v>
      </c>
    </row>
    <row r="323" spans="1:18" ht="15" thickBot="1" x14ac:dyDescent="0.35">
      <c r="A323" s="5" t="s">
        <v>504</v>
      </c>
      <c r="B323" s="43">
        <f>IF(COUNTIF('DRAFT LIST'!$D$3:$D$1000,A323)&gt;=1,"",ROW())</f>
        <v>323</v>
      </c>
      <c r="C323" s="43" t="str">
        <f ca="1"/>
        <v>Casey Gillaspie (TB - 1B) NRI </v>
      </c>
      <c r="D323" s="43"/>
      <c r="E323" s="6">
        <v>146</v>
      </c>
      <c r="F323" s="6">
        <v>20</v>
      </c>
      <c r="G323" s="6">
        <v>4</v>
      </c>
      <c r="H323" s="6">
        <v>16</v>
      </c>
      <c r="I323" s="6">
        <v>2</v>
      </c>
      <c r="J323" s="6">
        <v>0.26200000000000001</v>
      </c>
      <c r="K323" s="6">
        <v>0.33300000000000002</v>
      </c>
      <c r="L323" s="6">
        <v>38</v>
      </c>
      <c r="M323" s="6">
        <v>6</v>
      </c>
      <c r="N323" s="6">
        <v>2</v>
      </c>
      <c r="O323" s="6">
        <v>16</v>
      </c>
      <c r="P323" s="6">
        <v>37</v>
      </c>
      <c r="Q323" s="6">
        <v>0.40400000000000003</v>
      </c>
      <c r="R323" s="6">
        <v>0.73699999999999999</v>
      </c>
    </row>
    <row r="324" spans="1:18" ht="15" thickBot="1" x14ac:dyDescent="0.35">
      <c r="A324" s="7" t="s">
        <v>505</v>
      </c>
      <c r="B324" s="43">
        <f>IF(COUNTIF('DRAFT LIST'!$D$3:$D$1000,A324)&gt;=1,"",ROW())</f>
        <v>324</v>
      </c>
      <c r="C324" s="43" t="str">
        <f ca="1"/>
        <v>Caleb Joseph (BAL - C) </v>
      </c>
      <c r="D324" s="43"/>
      <c r="E324" s="8">
        <v>221</v>
      </c>
      <c r="F324" s="8">
        <v>26</v>
      </c>
      <c r="G324" s="8">
        <v>7</v>
      </c>
      <c r="H324" s="8">
        <v>24</v>
      </c>
      <c r="I324" s="8">
        <v>10</v>
      </c>
      <c r="J324" s="8">
        <v>0.22800000000000001</v>
      </c>
      <c r="K324" s="8">
        <v>0.28699999999999998</v>
      </c>
      <c r="L324" s="8">
        <v>51</v>
      </c>
      <c r="M324" s="8">
        <v>10</v>
      </c>
      <c r="N324" s="8">
        <v>1</v>
      </c>
      <c r="O324" s="8">
        <v>18</v>
      </c>
      <c r="P324" s="8">
        <v>78</v>
      </c>
      <c r="Q324" s="8">
        <v>0.36799999999999999</v>
      </c>
      <c r="R324" s="8">
        <v>0.65500000000000003</v>
      </c>
    </row>
    <row r="325" spans="1:18" ht="17.399999999999999" thickBot="1" x14ac:dyDescent="0.35">
      <c r="A325" s="5" t="s">
        <v>506</v>
      </c>
      <c r="B325" s="43">
        <f>IF(COUNTIF('DRAFT LIST'!$D$3:$D$1000,A325)&gt;=1,"",ROW())</f>
        <v>325</v>
      </c>
      <c r="C325" s="43" t="str">
        <f ca="1"/>
        <v>Marco Hernandez (BOS - 2B) </v>
      </c>
      <c r="D325" s="43"/>
      <c r="E325" s="6">
        <v>204</v>
      </c>
      <c r="F325" s="6">
        <v>24</v>
      </c>
      <c r="G325" s="6">
        <v>6</v>
      </c>
      <c r="H325" s="6">
        <v>21</v>
      </c>
      <c r="I325" s="6">
        <v>2</v>
      </c>
      <c r="J325" s="6">
        <v>0.23899999999999999</v>
      </c>
      <c r="K325" s="6">
        <v>0.29899999999999999</v>
      </c>
      <c r="L325" s="6">
        <v>49</v>
      </c>
      <c r="M325" s="6">
        <v>10</v>
      </c>
      <c r="N325" s="6">
        <v>1</v>
      </c>
      <c r="O325" s="6">
        <v>18</v>
      </c>
      <c r="P325" s="6">
        <v>46</v>
      </c>
      <c r="Q325" s="6">
        <v>0.38700000000000001</v>
      </c>
      <c r="R325" s="6">
        <v>0.68600000000000005</v>
      </c>
    </row>
    <row r="326" spans="1:18" ht="17.399999999999999" thickBot="1" x14ac:dyDescent="0.35">
      <c r="A326" s="7" t="s">
        <v>507</v>
      </c>
      <c r="B326" s="43">
        <f>IF(COUNTIF('DRAFT LIST'!$D$3:$D$1000,A326)&gt;=1,"",ROW())</f>
        <v>326</v>
      </c>
      <c r="C326" s="43" t="str">
        <f ca="1"/>
        <v>Terrance Gore (KC - LF,DH) </v>
      </c>
      <c r="D326" s="43"/>
      <c r="E326" s="8">
        <v>153</v>
      </c>
      <c r="F326" s="8">
        <v>21</v>
      </c>
      <c r="G326" s="8">
        <v>6</v>
      </c>
      <c r="H326" s="8">
        <v>19</v>
      </c>
      <c r="I326" s="8">
        <v>5</v>
      </c>
      <c r="J326" s="8">
        <v>0.23899999999999999</v>
      </c>
      <c r="K326" s="8">
        <v>0.29599999999999999</v>
      </c>
      <c r="L326" s="8">
        <v>37</v>
      </c>
      <c r="M326" s="8">
        <v>7</v>
      </c>
      <c r="N326" s="8">
        <v>2</v>
      </c>
      <c r="O326" s="8">
        <v>12</v>
      </c>
      <c r="P326" s="8">
        <v>49</v>
      </c>
      <c r="Q326" s="8">
        <v>0.41899999999999998</v>
      </c>
      <c r="R326" s="8">
        <v>0.71499999999999997</v>
      </c>
    </row>
    <row r="327" spans="1:18" ht="17.399999999999999" thickBot="1" x14ac:dyDescent="0.35">
      <c r="A327" s="5" t="s">
        <v>508</v>
      </c>
      <c r="B327" s="43">
        <f>IF(COUNTIF('DRAFT LIST'!$D$3:$D$1000,A327)&gt;=1,"",ROW())</f>
        <v>327</v>
      </c>
      <c r="C327" s="43" t="str">
        <f ca="1"/>
        <v>Christian Colon (KC - 2B,3B) </v>
      </c>
      <c r="D327" s="43"/>
      <c r="E327" s="6">
        <v>177</v>
      </c>
      <c r="F327" s="6">
        <v>23</v>
      </c>
      <c r="G327" s="6">
        <v>3</v>
      </c>
      <c r="H327" s="6">
        <v>20</v>
      </c>
      <c r="I327" s="6">
        <v>6</v>
      </c>
      <c r="J327" s="6">
        <v>0.253</v>
      </c>
      <c r="K327" s="6">
        <v>0.30599999999999999</v>
      </c>
      <c r="L327" s="6">
        <v>45</v>
      </c>
      <c r="M327" s="6">
        <v>10</v>
      </c>
      <c r="N327" s="6">
        <v>2</v>
      </c>
      <c r="O327" s="6">
        <v>13</v>
      </c>
      <c r="P327" s="6">
        <v>43</v>
      </c>
      <c r="Q327" s="6">
        <v>0.38600000000000001</v>
      </c>
      <c r="R327" s="6">
        <v>0.69199999999999995</v>
      </c>
    </row>
    <row r="328" spans="1:18" ht="15" thickBot="1" x14ac:dyDescent="0.35">
      <c r="A328" s="7" t="s">
        <v>509</v>
      </c>
      <c r="B328" s="43">
        <f>IF(COUNTIF('DRAFT LIST'!$D$3:$D$1000,A328)&gt;=1,"",ROW())</f>
        <v>328</v>
      </c>
      <c r="C328" s="43" t="str">
        <f ca="1"/>
        <v>Drew Butera (KC - C) </v>
      </c>
      <c r="D328" s="43"/>
      <c r="E328" s="8">
        <v>254</v>
      </c>
      <c r="F328" s="8">
        <v>35</v>
      </c>
      <c r="G328" s="8">
        <v>10</v>
      </c>
      <c r="H328" s="8">
        <v>34</v>
      </c>
      <c r="I328" s="8">
        <v>4</v>
      </c>
      <c r="J328" s="8">
        <v>0.249</v>
      </c>
      <c r="K328" s="8">
        <v>0.313</v>
      </c>
      <c r="L328" s="8">
        <v>63</v>
      </c>
      <c r="M328" s="8">
        <v>18</v>
      </c>
      <c r="N328" s="8">
        <v>1</v>
      </c>
      <c r="O328" s="8">
        <v>24</v>
      </c>
      <c r="P328" s="8">
        <v>60</v>
      </c>
      <c r="Q328" s="8">
        <v>0.443</v>
      </c>
      <c r="R328" s="8">
        <v>0.75600000000000001</v>
      </c>
    </row>
    <row r="329" spans="1:18" ht="15" thickBot="1" x14ac:dyDescent="0.35">
      <c r="A329" s="5" t="s">
        <v>510</v>
      </c>
      <c r="B329" s="43">
        <f>IF(COUNTIF('DRAFT LIST'!$D$3:$D$1000,A329)&gt;=1,"",ROW())</f>
        <v>329</v>
      </c>
      <c r="C329" s="43" t="str">
        <f ca="1"/>
        <v>Dioner Navarro (C) FA </v>
      </c>
      <c r="D329" s="43"/>
      <c r="E329" s="6">
        <v>330</v>
      </c>
      <c r="F329" s="6">
        <v>42</v>
      </c>
      <c r="G329" s="6">
        <v>13</v>
      </c>
      <c r="H329" s="6">
        <v>43</v>
      </c>
      <c r="I329" s="6">
        <v>7</v>
      </c>
      <c r="J329" s="6">
        <v>0.23799999999999999</v>
      </c>
      <c r="K329" s="6">
        <v>0.29599999999999999</v>
      </c>
      <c r="L329" s="6">
        <v>79</v>
      </c>
      <c r="M329" s="6">
        <v>16</v>
      </c>
      <c r="N329" s="6">
        <v>2</v>
      </c>
      <c r="O329" s="6">
        <v>27</v>
      </c>
      <c r="P329" s="6">
        <v>106</v>
      </c>
      <c r="Q329" s="6">
        <v>0.40799999999999997</v>
      </c>
      <c r="R329" s="6">
        <v>0.70299999999999996</v>
      </c>
    </row>
    <row r="330" spans="1:18" ht="15" thickBot="1" x14ac:dyDescent="0.35">
      <c r="A330" s="7" t="s">
        <v>511</v>
      </c>
      <c r="B330" s="43">
        <f>IF(COUNTIF('DRAFT LIST'!$D$3:$D$1000,A330)&gt;=1,"",ROW())</f>
        <v>330</v>
      </c>
      <c r="C330" s="43" t="str">
        <f ca="1"/>
        <v>Guillermo Heredia (SEA - LF,RF) </v>
      </c>
      <c r="D330" s="43"/>
      <c r="E330" s="8">
        <v>205</v>
      </c>
      <c r="F330" s="8">
        <v>25</v>
      </c>
      <c r="G330" s="8">
        <v>1</v>
      </c>
      <c r="H330" s="8">
        <v>15</v>
      </c>
      <c r="I330" s="8">
        <v>12</v>
      </c>
      <c r="J330" s="8">
        <v>0.26</v>
      </c>
      <c r="K330" s="8">
        <v>0.29699999999999999</v>
      </c>
      <c r="L330" s="8">
        <v>53</v>
      </c>
      <c r="M330" s="8">
        <v>8</v>
      </c>
      <c r="N330" s="8">
        <v>3</v>
      </c>
      <c r="O330" s="8">
        <v>11</v>
      </c>
      <c r="P330" s="8">
        <v>34</v>
      </c>
      <c r="Q330" s="8">
        <v>0.33800000000000002</v>
      </c>
      <c r="R330" s="8">
        <v>0.63500000000000001</v>
      </c>
    </row>
    <row r="331" spans="1:18" ht="15" thickBot="1" x14ac:dyDescent="0.35">
      <c r="A331" s="5" t="s">
        <v>512</v>
      </c>
      <c r="B331" s="43">
        <f>IF(COUNTIF('DRAFT LIST'!$D$3:$D$1000,A331)&gt;=1,"",ROW())</f>
        <v>331</v>
      </c>
      <c r="C331" s="43" t="str">
        <f ca="1"/>
        <v>Alejandro De Aza (OAK - LF,CF,RF) NRI </v>
      </c>
      <c r="D331" s="43"/>
      <c r="E331" s="6">
        <v>204</v>
      </c>
      <c r="F331" s="6">
        <v>22</v>
      </c>
      <c r="G331" s="6">
        <v>5</v>
      </c>
      <c r="H331" s="6">
        <v>24</v>
      </c>
      <c r="I331" s="6">
        <v>1</v>
      </c>
      <c r="J331" s="6">
        <v>0.247</v>
      </c>
      <c r="K331" s="6">
        <v>0.30299999999999999</v>
      </c>
      <c r="L331" s="6">
        <v>51</v>
      </c>
      <c r="M331" s="6">
        <v>10</v>
      </c>
      <c r="N331" s="6">
        <v>1</v>
      </c>
      <c r="O331" s="6">
        <v>17</v>
      </c>
      <c r="P331" s="6">
        <v>50</v>
      </c>
      <c r="Q331" s="6">
        <v>0.36299999999999999</v>
      </c>
      <c r="R331" s="6">
        <v>0.66600000000000004</v>
      </c>
    </row>
    <row r="332" spans="1:18" ht="15" thickBot="1" x14ac:dyDescent="0.35">
      <c r="A332" s="7" t="s">
        <v>513</v>
      </c>
      <c r="B332" s="43">
        <f>IF(COUNTIF('DRAFT LIST'!$D$3:$D$1000,A332)&gt;=1,"",ROW())</f>
        <v>332</v>
      </c>
      <c r="C332" s="43" t="str">
        <f ca="1"/>
        <v>Justin Morneau (DH) FA </v>
      </c>
      <c r="D332" s="43"/>
      <c r="E332" s="8">
        <v>215</v>
      </c>
      <c r="F332" s="8">
        <v>29</v>
      </c>
      <c r="G332" s="8">
        <v>5</v>
      </c>
      <c r="H332" s="8">
        <v>23</v>
      </c>
      <c r="I332" s="8">
        <v>1</v>
      </c>
      <c r="J332" s="8">
        <v>0.24</v>
      </c>
      <c r="K332" s="8">
        <v>0.29399999999999998</v>
      </c>
      <c r="L332" s="8">
        <v>52</v>
      </c>
      <c r="M332" s="8">
        <v>11</v>
      </c>
      <c r="N332" s="8">
        <v>1</v>
      </c>
      <c r="O332" s="8">
        <v>16</v>
      </c>
      <c r="P332" s="8">
        <v>44</v>
      </c>
      <c r="Q332" s="8">
        <v>0.38</v>
      </c>
      <c r="R332" s="8">
        <v>0.67400000000000004</v>
      </c>
    </row>
    <row r="333" spans="1:18" ht="15" thickBot="1" x14ac:dyDescent="0.35">
      <c r="A333" s="5" t="s">
        <v>514</v>
      </c>
      <c r="B333" s="43">
        <f>IF(COUNTIF('DRAFT LIST'!$D$3:$D$1000,A333)&gt;=1,"",ROW())</f>
        <v>333</v>
      </c>
      <c r="C333" s="43" t="str">
        <f ca="1"/>
        <v>Carlos Asuaje (SD - 2B) </v>
      </c>
      <c r="D333" s="43"/>
      <c r="E333" s="6">
        <v>210</v>
      </c>
      <c r="F333" s="6">
        <v>25</v>
      </c>
      <c r="G333" s="6">
        <v>12</v>
      </c>
      <c r="H333" s="6">
        <v>37</v>
      </c>
      <c r="I333" s="6">
        <v>0</v>
      </c>
      <c r="J333" s="6">
        <v>0.219</v>
      </c>
      <c r="K333" s="6">
        <v>0.27200000000000002</v>
      </c>
      <c r="L333" s="6">
        <v>46</v>
      </c>
      <c r="M333" s="6">
        <v>10</v>
      </c>
      <c r="N333" s="6">
        <v>0</v>
      </c>
      <c r="O333" s="6">
        <v>15</v>
      </c>
      <c r="P333" s="6">
        <v>69</v>
      </c>
      <c r="Q333" s="6">
        <v>0.42699999999999999</v>
      </c>
      <c r="R333" s="6">
        <v>0.69899999999999995</v>
      </c>
    </row>
    <row r="334" spans="1:18" ht="15" thickBot="1" x14ac:dyDescent="0.35">
      <c r="A334" s="7" t="s">
        <v>515</v>
      </c>
      <c r="B334" s="43">
        <f>IF(COUNTIF('DRAFT LIST'!$D$3:$D$1000,A334)&gt;=1,"",ROW())</f>
        <v>334</v>
      </c>
      <c r="C334" s="43" t="str">
        <f ca="1"/>
        <v>Matt Olson (OAK - RF) </v>
      </c>
      <c r="D334" s="43"/>
      <c r="E334" s="8">
        <v>231</v>
      </c>
      <c r="F334" s="8">
        <v>26</v>
      </c>
      <c r="G334" s="8">
        <v>6</v>
      </c>
      <c r="H334" s="8">
        <v>29</v>
      </c>
      <c r="I334" s="8">
        <v>1</v>
      </c>
      <c r="J334" s="8">
        <v>0.25800000000000001</v>
      </c>
      <c r="K334" s="8">
        <v>0.32600000000000001</v>
      </c>
      <c r="L334" s="8">
        <v>60</v>
      </c>
      <c r="M334" s="8">
        <v>13</v>
      </c>
      <c r="N334" s="8">
        <v>3</v>
      </c>
      <c r="O334" s="8">
        <v>23</v>
      </c>
      <c r="P334" s="8">
        <v>49</v>
      </c>
      <c r="Q334" s="8">
        <v>0.41199999999999998</v>
      </c>
      <c r="R334" s="8">
        <v>0.73799999999999999</v>
      </c>
    </row>
    <row r="335" spans="1:18" ht="15" thickBot="1" x14ac:dyDescent="0.35">
      <c r="A335" s="5" t="s">
        <v>516</v>
      </c>
      <c r="B335" s="43">
        <f>IF(COUNTIF('DRAFT LIST'!$D$3:$D$1000,A335)&gt;=1,"",ROW())</f>
        <v>335</v>
      </c>
      <c r="C335" s="43" t="str">
        <f ca="1"/>
        <v>Matt Chapman (OAK - 3B) NRI </v>
      </c>
      <c r="D335" s="43"/>
      <c r="E335" s="6">
        <v>354</v>
      </c>
      <c r="F335" s="6">
        <v>46</v>
      </c>
      <c r="G335" s="6">
        <v>4</v>
      </c>
      <c r="H335" s="6">
        <v>36</v>
      </c>
      <c r="I335" s="6">
        <v>6</v>
      </c>
      <c r="J335" s="6">
        <v>0.27</v>
      </c>
      <c r="K335" s="6">
        <v>0.33</v>
      </c>
      <c r="L335" s="6">
        <v>95</v>
      </c>
      <c r="M335" s="6">
        <v>21</v>
      </c>
      <c r="N335" s="6">
        <v>2</v>
      </c>
      <c r="O335" s="6">
        <v>32</v>
      </c>
      <c r="P335" s="6">
        <v>72</v>
      </c>
      <c r="Q335" s="6">
        <v>0.379</v>
      </c>
      <c r="R335" s="6">
        <v>0.70799999999999996</v>
      </c>
    </row>
    <row r="336" spans="1:18" ht="15" thickBot="1" x14ac:dyDescent="0.35">
      <c r="A336" s="7" t="s">
        <v>517</v>
      </c>
      <c r="B336" s="43">
        <f>IF(COUNTIF('DRAFT LIST'!$D$3:$D$1000,A336)&gt;=1,"",ROW())</f>
        <v>336</v>
      </c>
      <c r="C336" s="43" t="str">
        <f ca="1"/>
        <v>Matt Davidson (CWS - DH) </v>
      </c>
      <c r="D336" s="43"/>
      <c r="E336" s="8">
        <v>414</v>
      </c>
      <c r="F336" s="8">
        <v>47</v>
      </c>
      <c r="G336" s="8">
        <v>7</v>
      </c>
      <c r="H336" s="8">
        <v>40</v>
      </c>
      <c r="I336" s="8">
        <v>1</v>
      </c>
      <c r="J336" s="8">
        <v>0.251</v>
      </c>
      <c r="K336" s="8">
        <v>0.312</v>
      </c>
      <c r="L336" s="8">
        <v>104</v>
      </c>
      <c r="M336" s="8">
        <v>20</v>
      </c>
      <c r="N336" s="8">
        <v>1</v>
      </c>
      <c r="O336" s="8">
        <v>37</v>
      </c>
      <c r="P336" s="8">
        <v>75</v>
      </c>
      <c r="Q336" s="8">
        <v>0.35599999999999998</v>
      </c>
      <c r="R336" s="8">
        <v>0.66800000000000004</v>
      </c>
    </row>
    <row r="337" spans="1:18" ht="17.399999999999999" thickBot="1" x14ac:dyDescent="0.35">
      <c r="A337" s="5" t="s">
        <v>518</v>
      </c>
      <c r="B337" s="43">
        <f>IF(COUNTIF('DRAFT LIST'!$D$3:$D$1000,A337)&gt;=1,"",ROW())</f>
        <v>337</v>
      </c>
      <c r="C337" s="43" t="str">
        <f ca="1"/>
        <v>Conor Gillaspie (SF - 3B) </v>
      </c>
      <c r="D337" s="43"/>
      <c r="E337" s="6">
        <v>304</v>
      </c>
      <c r="F337" s="6">
        <v>39</v>
      </c>
      <c r="G337" s="6">
        <v>4</v>
      </c>
      <c r="H337" s="6">
        <v>29</v>
      </c>
      <c r="I337" s="6">
        <v>13</v>
      </c>
      <c r="J337" s="6">
        <v>0.26800000000000002</v>
      </c>
      <c r="K337" s="6">
        <v>0.29699999999999999</v>
      </c>
      <c r="L337" s="6">
        <v>81</v>
      </c>
      <c r="M337" s="6">
        <v>15</v>
      </c>
      <c r="N337" s="6">
        <v>4</v>
      </c>
      <c r="O337" s="6">
        <v>13</v>
      </c>
      <c r="P337" s="6">
        <v>71</v>
      </c>
      <c r="Q337" s="6">
        <v>0.38300000000000001</v>
      </c>
      <c r="R337" s="6">
        <v>0.68</v>
      </c>
    </row>
    <row r="338" spans="1:18" ht="15" thickBot="1" x14ac:dyDescent="0.35">
      <c r="A338" s="7" t="s">
        <v>519</v>
      </c>
      <c r="B338" s="43">
        <f>IF(COUNTIF('DRAFT LIST'!$D$3:$D$1000,A338)&gt;=1,"",ROW())</f>
        <v>338</v>
      </c>
      <c r="C338" s="43" t="str">
        <f ca="1"/>
        <v>Harrison Bader (STL - LF,CF) NRI </v>
      </c>
      <c r="D338" s="43"/>
      <c r="E338" s="8">
        <v>249</v>
      </c>
      <c r="F338" s="8">
        <v>34</v>
      </c>
      <c r="G338" s="8">
        <v>4</v>
      </c>
      <c r="H338" s="8">
        <v>24</v>
      </c>
      <c r="I338" s="8">
        <v>9</v>
      </c>
      <c r="J338" s="8">
        <v>0.248</v>
      </c>
      <c r="K338" s="8">
        <v>0.30499999999999999</v>
      </c>
      <c r="L338" s="8">
        <v>62</v>
      </c>
      <c r="M338" s="8">
        <v>9</v>
      </c>
      <c r="N338" s="8">
        <v>2</v>
      </c>
      <c r="O338" s="8">
        <v>20</v>
      </c>
      <c r="P338" s="8">
        <v>59</v>
      </c>
      <c r="Q338" s="8">
        <v>0.35099999999999998</v>
      </c>
      <c r="R338" s="8">
        <v>0.65600000000000003</v>
      </c>
    </row>
    <row r="339" spans="1:18" ht="15" thickBot="1" x14ac:dyDescent="0.35">
      <c r="A339" s="5" t="s">
        <v>520</v>
      </c>
      <c r="B339" s="43">
        <f>IF(COUNTIF('DRAFT LIST'!$D$3:$D$1000,A339)&gt;=1,"",ROW())</f>
        <v>339</v>
      </c>
      <c r="C339" s="43" t="str">
        <f ca="1"/>
        <v>Anthony Gose (DET - CF) NRI </v>
      </c>
      <c r="D339" s="43"/>
      <c r="E339" s="6">
        <v>141</v>
      </c>
      <c r="F339" s="6">
        <v>14</v>
      </c>
      <c r="G339" s="6">
        <v>2</v>
      </c>
      <c r="H339" s="6">
        <v>15</v>
      </c>
      <c r="I339" s="6">
        <v>4</v>
      </c>
      <c r="J339" s="6">
        <v>0.25700000000000001</v>
      </c>
      <c r="K339" s="6">
        <v>0.30399999999999999</v>
      </c>
      <c r="L339" s="6">
        <v>36</v>
      </c>
      <c r="M339" s="6">
        <v>5</v>
      </c>
      <c r="N339" s="6">
        <v>1</v>
      </c>
      <c r="O339" s="6">
        <v>9</v>
      </c>
      <c r="P339" s="6">
        <v>23</v>
      </c>
      <c r="Q339" s="6">
        <v>0.34200000000000003</v>
      </c>
      <c r="R339" s="6">
        <v>0.64600000000000002</v>
      </c>
    </row>
    <row r="340" spans="1:18" ht="17.399999999999999" thickBot="1" x14ac:dyDescent="0.35">
      <c r="A340" s="7" t="s">
        <v>521</v>
      </c>
      <c r="B340" s="43">
        <f>IF(COUNTIF('DRAFT LIST'!$D$3:$D$1000,A340)&gt;=1,"",ROW())</f>
        <v>340</v>
      </c>
      <c r="C340" s="43" t="str">
        <f ca="1"/>
        <v>Yefri Perez (MIA - SS) </v>
      </c>
      <c r="D340" s="43"/>
      <c r="E340" s="8">
        <v>193</v>
      </c>
      <c r="F340" s="8">
        <v>27</v>
      </c>
      <c r="G340" s="8">
        <v>2</v>
      </c>
      <c r="H340" s="8">
        <v>19</v>
      </c>
      <c r="I340" s="8">
        <v>6</v>
      </c>
      <c r="J340" s="8">
        <v>0.26</v>
      </c>
      <c r="K340" s="8">
        <v>0.33500000000000002</v>
      </c>
      <c r="L340" s="8">
        <v>50</v>
      </c>
      <c r="M340" s="8">
        <v>11</v>
      </c>
      <c r="N340" s="8">
        <v>3</v>
      </c>
      <c r="O340" s="8">
        <v>22</v>
      </c>
      <c r="P340" s="8">
        <v>38</v>
      </c>
      <c r="Q340" s="8">
        <v>0.36599999999999999</v>
      </c>
      <c r="R340" s="8">
        <v>0.70099999999999996</v>
      </c>
    </row>
    <row r="341" spans="1:18" ht="15" thickBot="1" x14ac:dyDescent="0.35">
      <c r="A341" s="5" t="s">
        <v>522</v>
      </c>
      <c r="B341" s="43">
        <f>IF(COUNTIF('DRAFT LIST'!$D$3:$D$1000,A341)&gt;=1,"",ROW())</f>
        <v>341</v>
      </c>
      <c r="C341" s="43" t="str">
        <f ca="1"/>
        <v>Dustin Ackley (NYY - 1B,2B,LF,CF,RF) NRI </v>
      </c>
      <c r="D341" s="43"/>
      <c r="E341" s="6">
        <v>180</v>
      </c>
      <c r="F341" s="6">
        <v>22</v>
      </c>
      <c r="G341" s="6">
        <v>4</v>
      </c>
      <c r="H341" s="6">
        <v>20</v>
      </c>
      <c r="I341" s="6">
        <v>5</v>
      </c>
      <c r="J341" s="6">
        <v>0.245</v>
      </c>
      <c r="K341" s="6">
        <v>0.314</v>
      </c>
      <c r="L341" s="6">
        <v>44</v>
      </c>
      <c r="M341" s="6">
        <v>10</v>
      </c>
      <c r="N341" s="6">
        <v>1</v>
      </c>
      <c r="O341" s="6">
        <v>18</v>
      </c>
      <c r="P341" s="6">
        <v>33</v>
      </c>
      <c r="Q341" s="6">
        <v>0.35899999999999999</v>
      </c>
      <c r="R341" s="6">
        <v>0.67300000000000004</v>
      </c>
    </row>
    <row r="342" spans="1:18" ht="15" thickBot="1" x14ac:dyDescent="0.35">
      <c r="A342" s="7" t="s">
        <v>523</v>
      </c>
      <c r="B342" s="43">
        <f>IF(COUNTIF('DRAFT LIST'!$D$3:$D$1000,A342)&gt;=1,"",ROW())</f>
        <v>342</v>
      </c>
      <c r="C342" s="43" t="str">
        <f ca="1"/>
        <v>Tyler White (HOU - 1B) </v>
      </c>
      <c r="D342" s="43"/>
      <c r="E342" s="8">
        <v>321</v>
      </c>
      <c r="F342" s="8">
        <v>40</v>
      </c>
      <c r="G342" s="8">
        <v>9</v>
      </c>
      <c r="H342" s="8">
        <v>35</v>
      </c>
      <c r="I342" s="8">
        <v>6</v>
      </c>
      <c r="J342" s="8">
        <v>0.24099999999999999</v>
      </c>
      <c r="K342" s="8">
        <v>0.315</v>
      </c>
      <c r="L342" s="8">
        <v>77</v>
      </c>
      <c r="M342" s="8">
        <v>15</v>
      </c>
      <c r="N342" s="8">
        <v>2</v>
      </c>
      <c r="O342" s="8">
        <v>34</v>
      </c>
      <c r="P342" s="8">
        <v>70</v>
      </c>
      <c r="Q342" s="8">
        <v>0.38100000000000001</v>
      </c>
      <c r="R342" s="8">
        <v>0.69499999999999995</v>
      </c>
    </row>
    <row r="343" spans="1:18" ht="15" thickBot="1" x14ac:dyDescent="0.35">
      <c r="A343" s="5" t="s">
        <v>524</v>
      </c>
      <c r="B343" s="43">
        <f>IF(COUNTIF('DRAFT LIST'!$D$3:$D$1000,A343)&gt;=1,"",ROW())</f>
        <v>343</v>
      </c>
      <c r="C343" s="43" t="str">
        <f ca="1"/>
        <v>Willie Calhoun (LAD - 2B) NRI </v>
      </c>
      <c r="D343" s="43"/>
      <c r="E343" s="6">
        <v>242</v>
      </c>
      <c r="F343" s="6">
        <v>24</v>
      </c>
      <c r="G343" s="6">
        <v>7</v>
      </c>
      <c r="H343" s="6">
        <v>26</v>
      </c>
      <c r="I343" s="6">
        <v>1</v>
      </c>
      <c r="J343" s="6">
        <v>0.22900000000000001</v>
      </c>
      <c r="K343" s="6">
        <v>0.28299999999999997</v>
      </c>
      <c r="L343" s="6">
        <v>56</v>
      </c>
      <c r="M343" s="6">
        <v>13</v>
      </c>
      <c r="N343" s="6">
        <v>3</v>
      </c>
      <c r="O343" s="6">
        <v>18</v>
      </c>
      <c r="P343" s="6">
        <v>72</v>
      </c>
      <c r="Q343" s="6">
        <v>0.39200000000000002</v>
      </c>
      <c r="R343" s="6">
        <v>0.67500000000000004</v>
      </c>
    </row>
    <row r="344" spans="1:18" ht="15" thickBot="1" x14ac:dyDescent="0.35">
      <c r="A344" s="7" t="s">
        <v>525</v>
      </c>
      <c r="B344" s="43">
        <f>IF(COUNTIF('DRAFT LIST'!$D$3:$D$1000,A344)&gt;=1,"",ROW())</f>
        <v>344</v>
      </c>
      <c r="C344" s="43" t="str">
        <f ca="1"/>
        <v>Jeimer Candelario (CHC - 3B) </v>
      </c>
      <c r="D344" s="43"/>
      <c r="E344" s="8">
        <v>189</v>
      </c>
      <c r="F344" s="8">
        <v>15</v>
      </c>
      <c r="G344" s="8">
        <v>3</v>
      </c>
      <c r="H344" s="8">
        <v>21</v>
      </c>
      <c r="I344" s="8">
        <v>1</v>
      </c>
      <c r="J344" s="8">
        <v>0.254</v>
      </c>
      <c r="K344" s="8">
        <v>0.27900000000000003</v>
      </c>
      <c r="L344" s="8">
        <v>48</v>
      </c>
      <c r="M344" s="8">
        <v>16</v>
      </c>
      <c r="N344" s="8">
        <v>0</v>
      </c>
      <c r="O344" s="8">
        <v>7</v>
      </c>
      <c r="P344" s="8">
        <v>23</v>
      </c>
      <c r="Q344" s="8">
        <v>0.34499999999999997</v>
      </c>
      <c r="R344" s="8">
        <v>0.624</v>
      </c>
    </row>
    <row r="345" spans="1:18" ht="15" thickBot="1" x14ac:dyDescent="0.35">
      <c r="A345" s="5" t="s">
        <v>526</v>
      </c>
      <c r="B345" s="43">
        <f>IF(COUNTIF('DRAFT LIST'!$D$3:$D$1000,A345)&gt;=1,"",ROW())</f>
        <v>345</v>
      </c>
      <c r="C345" s="43" t="str">
        <f ca="1"/>
        <v>Austin Romine (NYY - C) </v>
      </c>
      <c r="D345" s="43"/>
      <c r="E345" s="6">
        <v>199</v>
      </c>
      <c r="F345" s="6">
        <v>25</v>
      </c>
      <c r="G345" s="6">
        <v>2</v>
      </c>
      <c r="H345" s="6">
        <v>16</v>
      </c>
      <c r="I345" s="6">
        <v>3</v>
      </c>
      <c r="J345" s="6">
        <v>0.254</v>
      </c>
      <c r="K345" s="6">
        <v>0.33800000000000002</v>
      </c>
      <c r="L345" s="6">
        <v>51</v>
      </c>
      <c r="M345" s="6">
        <v>9</v>
      </c>
      <c r="N345" s="6">
        <v>0</v>
      </c>
      <c r="O345" s="6">
        <v>25</v>
      </c>
      <c r="P345" s="6">
        <v>44</v>
      </c>
      <c r="Q345" s="6">
        <v>0.34200000000000003</v>
      </c>
      <c r="R345" s="6">
        <v>0.67900000000000005</v>
      </c>
    </row>
    <row r="346" spans="1:18" ht="15" thickBot="1" x14ac:dyDescent="0.35">
      <c r="A346" s="7" t="s">
        <v>527</v>
      </c>
      <c r="B346" s="43">
        <f>IF(COUNTIF('DRAFT LIST'!$D$3:$D$1000,A346)&gt;=1,"",ROW())</f>
        <v>346</v>
      </c>
      <c r="C346" s="43" t="str">
        <f ca="1"/>
        <v>Anthony Kemp (HOU - LF) </v>
      </c>
      <c r="D346" s="43"/>
      <c r="E346" s="8">
        <v>265</v>
      </c>
      <c r="F346" s="8">
        <v>28</v>
      </c>
      <c r="G346" s="8">
        <v>6</v>
      </c>
      <c r="H346" s="8">
        <v>30</v>
      </c>
      <c r="I346" s="8">
        <v>2</v>
      </c>
      <c r="J346" s="8">
        <v>0.25</v>
      </c>
      <c r="K346" s="8">
        <v>0.29399999999999998</v>
      </c>
      <c r="L346" s="8">
        <v>66</v>
      </c>
      <c r="M346" s="8">
        <v>16</v>
      </c>
      <c r="N346" s="8">
        <v>2</v>
      </c>
      <c r="O346" s="8">
        <v>17</v>
      </c>
      <c r="P346" s="8">
        <v>56</v>
      </c>
      <c r="Q346" s="8">
        <v>0.38500000000000001</v>
      </c>
      <c r="R346" s="8">
        <v>0.67900000000000005</v>
      </c>
    </row>
    <row r="347" spans="1:18" ht="15" thickBot="1" x14ac:dyDescent="0.35">
      <c r="A347" s="5" t="s">
        <v>528</v>
      </c>
      <c r="B347" s="43">
        <f>IF(COUNTIF('DRAFT LIST'!$D$3:$D$1000,A347)&gt;=1,"",ROW())</f>
        <v>347</v>
      </c>
      <c r="C347" s="43" t="str">
        <f ca="1"/>
        <v>Miguel Rojas (MIA - 1B,2B,3B,SS) </v>
      </c>
      <c r="D347" s="43"/>
      <c r="E347" s="6">
        <v>218</v>
      </c>
      <c r="F347" s="6">
        <v>24</v>
      </c>
      <c r="G347" s="6">
        <v>3</v>
      </c>
      <c r="H347" s="6">
        <v>22</v>
      </c>
      <c r="I347" s="6">
        <v>6</v>
      </c>
      <c r="J347" s="6">
        <v>0.255</v>
      </c>
      <c r="K347" s="6">
        <v>0.308</v>
      </c>
      <c r="L347" s="6">
        <v>56</v>
      </c>
      <c r="M347" s="6">
        <v>10</v>
      </c>
      <c r="N347" s="6">
        <v>4</v>
      </c>
      <c r="O347" s="6">
        <v>17</v>
      </c>
      <c r="P347" s="6">
        <v>53</v>
      </c>
      <c r="Q347" s="6">
        <v>0.38200000000000001</v>
      </c>
      <c r="R347" s="6">
        <v>0.69</v>
      </c>
    </row>
    <row r="348" spans="1:18" ht="15" thickBot="1" x14ac:dyDescent="0.35">
      <c r="A348" s="7" t="s">
        <v>529</v>
      </c>
      <c r="B348" s="43">
        <f>IF(COUNTIF('DRAFT LIST'!$D$3:$D$1000,A348)&gt;=1,"",ROW())</f>
        <v>348</v>
      </c>
      <c r="C348" s="43" t="str">
        <f ca="1"/>
        <v>Anthony Alford (TOR - CF) </v>
      </c>
      <c r="D348" s="43"/>
      <c r="E348" s="8">
        <v>232</v>
      </c>
      <c r="F348" s="8">
        <v>27</v>
      </c>
      <c r="G348" s="8">
        <v>2</v>
      </c>
      <c r="H348" s="8">
        <v>20</v>
      </c>
      <c r="I348" s="8">
        <v>8</v>
      </c>
      <c r="J348" s="8">
        <v>0.27300000000000002</v>
      </c>
      <c r="K348" s="8">
        <v>0.32400000000000001</v>
      </c>
      <c r="L348" s="8">
        <v>63</v>
      </c>
      <c r="M348" s="8">
        <v>12</v>
      </c>
      <c r="N348" s="8">
        <v>2</v>
      </c>
      <c r="O348" s="8">
        <v>18</v>
      </c>
      <c r="P348" s="8">
        <v>33</v>
      </c>
      <c r="Q348" s="8">
        <v>0.35899999999999999</v>
      </c>
      <c r="R348" s="8">
        <v>0.68400000000000005</v>
      </c>
    </row>
    <row r="349" spans="1:18" ht="15" thickBot="1" x14ac:dyDescent="0.35">
      <c r="A349" s="5" t="s">
        <v>530</v>
      </c>
      <c r="B349" s="43">
        <f>IF(COUNTIF('DRAFT LIST'!$D$3:$D$1000,A349)&gt;=1,"",ROW())</f>
        <v>349</v>
      </c>
      <c r="C349" s="43" t="str">
        <f ca="1"/>
        <v>Jimmy Rollins (SF - SS) NRI </v>
      </c>
      <c r="D349" s="43"/>
      <c r="E349" s="6">
        <v>213</v>
      </c>
      <c r="F349" s="6">
        <v>28</v>
      </c>
      <c r="G349" s="6">
        <v>10</v>
      </c>
      <c r="H349" s="6">
        <v>30</v>
      </c>
      <c r="I349" s="6">
        <v>1</v>
      </c>
      <c r="J349" s="6">
        <v>0.251</v>
      </c>
      <c r="K349" s="6">
        <v>0.32500000000000001</v>
      </c>
      <c r="L349" s="6">
        <v>54</v>
      </c>
      <c r="M349" s="6">
        <v>10</v>
      </c>
      <c r="N349" s="6">
        <v>1</v>
      </c>
      <c r="O349" s="6">
        <v>24</v>
      </c>
      <c r="P349" s="6">
        <v>62</v>
      </c>
      <c r="Q349" s="6">
        <v>0.439</v>
      </c>
      <c r="R349" s="6">
        <v>0.76400000000000001</v>
      </c>
    </row>
    <row r="350" spans="1:18" ht="15" thickBot="1" x14ac:dyDescent="0.35">
      <c r="A350" s="7" t="s">
        <v>531</v>
      </c>
      <c r="B350" s="43">
        <f>IF(COUNTIF('DRAFT LIST'!$D$3:$D$1000,A350)&gt;=1,"",ROW())</f>
        <v>350</v>
      </c>
      <c r="C350" s="43" t="str">
        <f ca="1"/>
        <v>Dominic Smith (NYM - 1B) NRI </v>
      </c>
      <c r="D350" s="43"/>
      <c r="E350" s="8">
        <v>191</v>
      </c>
      <c r="F350" s="8">
        <v>20</v>
      </c>
      <c r="G350" s="8">
        <v>6</v>
      </c>
      <c r="H350" s="8">
        <v>22</v>
      </c>
      <c r="I350" s="8">
        <v>0</v>
      </c>
      <c r="J350" s="8">
        <v>0.22</v>
      </c>
      <c r="K350" s="8">
        <v>0.317</v>
      </c>
      <c r="L350" s="8">
        <v>42</v>
      </c>
      <c r="M350" s="8">
        <v>9</v>
      </c>
      <c r="N350" s="8">
        <v>0</v>
      </c>
      <c r="O350" s="8">
        <v>27</v>
      </c>
      <c r="P350" s="8">
        <v>55</v>
      </c>
      <c r="Q350" s="8">
        <v>0.36</v>
      </c>
      <c r="R350" s="8">
        <v>0.67800000000000005</v>
      </c>
    </row>
    <row r="351" spans="1:18" ht="15" thickBot="1" x14ac:dyDescent="0.35">
      <c r="A351" s="5" t="s">
        <v>532</v>
      </c>
      <c r="B351" s="43">
        <f>IF(COUNTIF('DRAFT LIST'!$D$3:$D$1000,A351)&gt;=1,"",ROW())</f>
        <v>351</v>
      </c>
      <c r="C351" s="43" t="str">
        <f ca="1"/>
        <v>Preston Tucker (HOU - LF,DH) DL15 </v>
      </c>
      <c r="D351" s="43"/>
      <c r="E351" s="6">
        <v>196</v>
      </c>
      <c r="F351" s="6">
        <v>25</v>
      </c>
      <c r="G351" s="6">
        <v>6</v>
      </c>
      <c r="H351" s="6">
        <v>25</v>
      </c>
      <c r="I351" s="6">
        <v>1</v>
      </c>
      <c r="J351" s="6">
        <v>0.27400000000000002</v>
      </c>
      <c r="K351" s="6">
        <v>0.36</v>
      </c>
      <c r="L351" s="6">
        <v>54</v>
      </c>
      <c r="M351" s="6">
        <v>11</v>
      </c>
      <c r="N351" s="6">
        <v>1</v>
      </c>
      <c r="O351" s="6">
        <v>26</v>
      </c>
      <c r="P351" s="6">
        <v>42</v>
      </c>
      <c r="Q351" s="6">
        <v>0.41499999999999998</v>
      </c>
      <c r="R351" s="6">
        <v>0.77500000000000002</v>
      </c>
    </row>
    <row r="352" spans="1:18" ht="15" thickBot="1" x14ac:dyDescent="0.35">
      <c r="A352" s="7" t="s">
        <v>533</v>
      </c>
      <c r="B352" s="43">
        <f>IF(COUNTIF('DRAFT LIST'!$D$3:$D$1000,A352)&gt;=1,"",ROW())</f>
        <v>352</v>
      </c>
      <c r="C352" s="43" t="str">
        <f ca="1"/>
        <v>Andrew Romine (DET - 1B,2B,3B,SS,CF) </v>
      </c>
      <c r="D352" s="43"/>
      <c r="E352" s="8">
        <v>267</v>
      </c>
      <c r="F352" s="8">
        <v>32</v>
      </c>
      <c r="G352" s="8">
        <v>7</v>
      </c>
      <c r="H352" s="8">
        <v>29</v>
      </c>
      <c r="I352" s="8">
        <v>7</v>
      </c>
      <c r="J352" s="8">
        <v>0.23</v>
      </c>
      <c r="K352" s="8">
        <v>0.29499999999999998</v>
      </c>
      <c r="L352" s="8">
        <v>61</v>
      </c>
      <c r="M352" s="8">
        <v>15</v>
      </c>
      <c r="N352" s="8">
        <v>1</v>
      </c>
      <c r="O352" s="8">
        <v>25</v>
      </c>
      <c r="P352" s="8">
        <v>89</v>
      </c>
      <c r="Q352" s="8">
        <v>0.34599999999999997</v>
      </c>
      <c r="R352" s="8">
        <v>0.64100000000000001</v>
      </c>
    </row>
    <row r="353" spans="1:18" ht="15" thickBot="1" x14ac:dyDescent="0.35">
      <c r="A353" s="5" t="s">
        <v>534</v>
      </c>
      <c r="B353" s="43">
        <f>IF(COUNTIF('DRAFT LIST'!$D$3:$D$1000,A353)&gt;=1,"",ROW())</f>
        <v>353</v>
      </c>
      <c r="C353" s="43" t="str">
        <f ca="1"/>
        <v>Kevin Plawecki (NYM - C) </v>
      </c>
      <c r="D353" s="43"/>
      <c r="E353" s="6">
        <v>148</v>
      </c>
      <c r="F353" s="6">
        <v>20</v>
      </c>
      <c r="G353" s="6">
        <v>7</v>
      </c>
      <c r="H353" s="6">
        <v>20</v>
      </c>
      <c r="I353" s="6">
        <v>0</v>
      </c>
      <c r="J353" s="6">
        <v>0.22600000000000001</v>
      </c>
      <c r="K353" s="6">
        <v>0.29099999999999998</v>
      </c>
      <c r="L353" s="6">
        <v>34</v>
      </c>
      <c r="M353" s="6">
        <v>9</v>
      </c>
      <c r="N353" s="6">
        <v>0</v>
      </c>
      <c r="O353" s="6">
        <v>13</v>
      </c>
      <c r="P353" s="6">
        <v>40</v>
      </c>
      <c r="Q353" s="6">
        <v>0.42099999999999999</v>
      </c>
      <c r="R353" s="6">
        <v>0.71099999999999997</v>
      </c>
    </row>
    <row r="354" spans="1:18" ht="17.399999999999999" thickBot="1" x14ac:dyDescent="0.35">
      <c r="A354" s="7" t="s">
        <v>535</v>
      </c>
      <c r="B354" s="43">
        <f>IF(COUNTIF('DRAFT LIST'!$D$3:$D$1000,A354)&gt;=1,"",ROW())</f>
        <v>354</v>
      </c>
      <c r="C354" s="43" t="str">
        <f ca="1"/>
        <v>Alex Avila (DET - C) </v>
      </c>
      <c r="D354" s="43"/>
      <c r="E354" s="8">
        <v>240</v>
      </c>
      <c r="F354" s="8">
        <v>27</v>
      </c>
      <c r="G354" s="8">
        <v>6</v>
      </c>
      <c r="H354" s="8">
        <v>25</v>
      </c>
      <c r="I354" s="8">
        <v>6</v>
      </c>
      <c r="J354" s="8">
        <v>0.251</v>
      </c>
      <c r="K354" s="8">
        <v>0.27800000000000002</v>
      </c>
      <c r="L354" s="8">
        <v>60</v>
      </c>
      <c r="M354" s="8">
        <v>10</v>
      </c>
      <c r="N354" s="8">
        <v>4</v>
      </c>
      <c r="O354" s="8">
        <v>9</v>
      </c>
      <c r="P354" s="8">
        <v>54</v>
      </c>
      <c r="Q354" s="8">
        <v>0.39400000000000002</v>
      </c>
      <c r="R354" s="8">
        <v>0.67200000000000004</v>
      </c>
    </row>
    <row r="355" spans="1:18" ht="15" thickBot="1" x14ac:dyDescent="0.35">
      <c r="A355" s="5" t="s">
        <v>536</v>
      </c>
      <c r="B355" s="43">
        <f>IF(COUNTIF('DRAFT LIST'!$D$3:$D$1000,A355)&gt;=1,"",ROW())</f>
        <v>355</v>
      </c>
      <c r="C355" s="43" t="str">
        <f ca="1"/>
        <v>Rene Rivera (NYM - C) </v>
      </c>
      <c r="D355" s="43"/>
      <c r="E355" s="6">
        <v>165</v>
      </c>
      <c r="F355" s="6">
        <v>17</v>
      </c>
      <c r="G355" s="6">
        <v>2</v>
      </c>
      <c r="H355" s="6">
        <v>15</v>
      </c>
      <c r="I355" s="6">
        <v>2</v>
      </c>
      <c r="J355" s="6">
        <v>0.24</v>
      </c>
      <c r="K355" s="6">
        <v>0.314</v>
      </c>
      <c r="L355" s="6">
        <v>40</v>
      </c>
      <c r="M355" s="6">
        <v>7</v>
      </c>
      <c r="N355" s="6">
        <v>0</v>
      </c>
      <c r="O355" s="6">
        <v>18</v>
      </c>
      <c r="P355" s="6">
        <v>28</v>
      </c>
      <c r="Q355" s="6">
        <v>0.33300000000000002</v>
      </c>
      <c r="R355" s="6">
        <v>0.64800000000000002</v>
      </c>
    </row>
    <row r="356" spans="1:18" ht="17.399999999999999" thickBot="1" x14ac:dyDescent="0.35">
      <c r="A356" s="7" t="s">
        <v>537</v>
      </c>
      <c r="B356" s="43">
        <f>IF(COUNTIF('DRAFT LIST'!$D$3:$D$1000,A356)&gt;=1,"",ROW())</f>
        <v>356</v>
      </c>
      <c r="C356" s="43" t="str">
        <f ca="1"/>
        <v>Kelby Tomlinson (SF - 2B) </v>
      </c>
      <c r="D356" s="43"/>
      <c r="E356" s="8">
        <v>210</v>
      </c>
      <c r="F356" s="8">
        <v>24</v>
      </c>
      <c r="G356" s="8">
        <v>5</v>
      </c>
      <c r="H356" s="8">
        <v>22</v>
      </c>
      <c r="I356" s="8">
        <v>3</v>
      </c>
      <c r="J356" s="8">
        <v>0.22800000000000001</v>
      </c>
      <c r="K356" s="8">
        <v>0.27500000000000002</v>
      </c>
      <c r="L356" s="8">
        <v>48</v>
      </c>
      <c r="M356" s="8">
        <v>9</v>
      </c>
      <c r="N356" s="8">
        <v>3</v>
      </c>
      <c r="O356" s="8">
        <v>14</v>
      </c>
      <c r="P356" s="8">
        <v>68</v>
      </c>
      <c r="Q356" s="8">
        <v>0.38500000000000001</v>
      </c>
      <c r="R356" s="8">
        <v>0.66</v>
      </c>
    </row>
    <row r="357" spans="1:18" ht="17.399999999999999" thickBot="1" x14ac:dyDescent="0.35">
      <c r="A357" s="5" t="s">
        <v>538</v>
      </c>
      <c r="B357" s="43">
        <f>IF(COUNTIF('DRAFT LIST'!$D$3:$D$1000,A357)&gt;=1,"",ROW())</f>
        <v>357</v>
      </c>
      <c r="C357" s="43" t="str">
        <f ca="1"/>
        <v>Andrew Knapp (PHI - C) </v>
      </c>
      <c r="D357" s="43"/>
      <c r="E357" s="6">
        <v>211</v>
      </c>
      <c r="F357" s="6">
        <v>25</v>
      </c>
      <c r="G357" s="6">
        <v>5</v>
      </c>
      <c r="H357" s="6">
        <v>22</v>
      </c>
      <c r="I357" s="6">
        <v>2</v>
      </c>
      <c r="J357" s="6">
        <v>0.25700000000000001</v>
      </c>
      <c r="K357" s="6">
        <v>0.30499999999999999</v>
      </c>
      <c r="L357" s="6">
        <v>54</v>
      </c>
      <c r="M357" s="6">
        <v>13</v>
      </c>
      <c r="N357" s="6">
        <v>1</v>
      </c>
      <c r="O357" s="6">
        <v>15</v>
      </c>
      <c r="P357" s="6">
        <v>42</v>
      </c>
      <c r="Q357" s="6">
        <v>0.40899999999999997</v>
      </c>
      <c r="R357" s="6">
        <v>0.71399999999999997</v>
      </c>
    </row>
    <row r="358" spans="1:18" ht="15" thickBot="1" x14ac:dyDescent="0.35">
      <c r="A358" s="7" t="s">
        <v>539</v>
      </c>
      <c r="B358" s="43">
        <f>IF(COUNTIF('DRAFT LIST'!$D$3:$D$1000,A358)&gt;=1,"",ROW())</f>
        <v>358</v>
      </c>
      <c r="C358" s="43" t="str">
        <f ca="1"/>
        <v>Eric Fryer (STL - C) NRI </v>
      </c>
      <c r="D358" s="43"/>
      <c r="E358" s="8">
        <v>190</v>
      </c>
      <c r="F358" s="8">
        <v>28</v>
      </c>
      <c r="G358" s="8">
        <v>10</v>
      </c>
      <c r="H358" s="8">
        <v>32</v>
      </c>
      <c r="I358" s="8">
        <v>3</v>
      </c>
      <c r="J358" s="8">
        <v>0.23200000000000001</v>
      </c>
      <c r="K358" s="8">
        <v>0.30199999999999999</v>
      </c>
      <c r="L358" s="8">
        <v>44</v>
      </c>
      <c r="M358" s="8">
        <v>9</v>
      </c>
      <c r="N358" s="8">
        <v>1</v>
      </c>
      <c r="O358" s="8">
        <v>19</v>
      </c>
      <c r="P358" s="8">
        <v>62</v>
      </c>
      <c r="Q358" s="8">
        <v>0.434</v>
      </c>
      <c r="R358" s="8">
        <v>0.73499999999999999</v>
      </c>
    </row>
    <row r="359" spans="1:18" ht="15" thickBot="1" x14ac:dyDescent="0.35">
      <c r="A359" s="5" t="s">
        <v>540</v>
      </c>
      <c r="B359" s="43">
        <f>IF(COUNTIF('DRAFT LIST'!$D$3:$D$1000,A359)&gt;=1,"",ROW())</f>
        <v>359</v>
      </c>
      <c r="C359" s="43" t="str">
        <f ca="1"/>
        <v>Gavin Cecchini (NYM - SS) </v>
      </c>
      <c r="D359" s="43"/>
      <c r="E359" s="6">
        <v>306</v>
      </c>
      <c r="F359" s="6">
        <v>39</v>
      </c>
      <c r="G359" s="6">
        <v>16</v>
      </c>
      <c r="H359" s="6">
        <v>46</v>
      </c>
      <c r="I359" s="6">
        <v>6</v>
      </c>
      <c r="J359" s="6">
        <v>0.23200000000000001</v>
      </c>
      <c r="K359" s="6">
        <v>0.28399999999999997</v>
      </c>
      <c r="L359" s="6">
        <v>71</v>
      </c>
      <c r="M359" s="6">
        <v>13</v>
      </c>
      <c r="N359" s="6">
        <v>1</v>
      </c>
      <c r="O359" s="6">
        <v>22</v>
      </c>
      <c r="P359" s="6">
        <v>119</v>
      </c>
      <c r="Q359" s="6">
        <v>0.44700000000000001</v>
      </c>
      <c r="R359" s="6">
        <v>0.73099999999999998</v>
      </c>
    </row>
    <row r="360" spans="1:18" ht="15" thickBot="1" x14ac:dyDescent="0.35">
      <c r="A360" s="7" t="s">
        <v>541</v>
      </c>
      <c r="B360" s="43">
        <f>IF(COUNTIF('DRAFT LIST'!$D$3:$D$1000,A360)&gt;=1,"",ROW())</f>
        <v>360</v>
      </c>
      <c r="C360" s="43" t="str">
        <f ca="1"/>
        <v>Cristhian Adames (COL - 2B,3B,SS) </v>
      </c>
      <c r="D360" s="43"/>
      <c r="E360" s="8">
        <v>195</v>
      </c>
      <c r="F360" s="8">
        <v>24</v>
      </c>
      <c r="G360" s="8">
        <v>3</v>
      </c>
      <c r="H360" s="8">
        <v>20</v>
      </c>
      <c r="I360" s="8">
        <v>5</v>
      </c>
      <c r="J360" s="8">
        <v>0.25900000000000001</v>
      </c>
      <c r="K360" s="8">
        <v>0.311</v>
      </c>
      <c r="L360" s="8">
        <v>51</v>
      </c>
      <c r="M360" s="8">
        <v>12</v>
      </c>
      <c r="N360" s="8">
        <v>2</v>
      </c>
      <c r="O360" s="8">
        <v>15</v>
      </c>
      <c r="P360" s="8">
        <v>49</v>
      </c>
      <c r="Q360" s="8">
        <v>0.36799999999999999</v>
      </c>
      <c r="R360" s="8">
        <v>0.67900000000000005</v>
      </c>
    </row>
    <row r="361" spans="1:18" ht="15" thickBot="1" x14ac:dyDescent="0.35">
      <c r="A361" s="5" t="s">
        <v>542</v>
      </c>
      <c r="B361" s="43">
        <f>IF(COUNTIF('DRAFT LIST'!$D$3:$D$1000,A361)&gt;=1,"",ROW())</f>
        <v>361</v>
      </c>
      <c r="C361" s="43" t="str">
        <f ca="1"/>
        <v>Richie Shaffer (CLE - 1B) MiLB </v>
      </c>
      <c r="D361" s="43"/>
      <c r="E361" s="6">
        <v>256</v>
      </c>
      <c r="F361" s="6">
        <v>26</v>
      </c>
      <c r="G361" s="6">
        <v>4</v>
      </c>
      <c r="H361" s="6">
        <v>22</v>
      </c>
      <c r="I361" s="6">
        <v>4</v>
      </c>
      <c r="J361" s="6">
        <v>0.23300000000000001</v>
      </c>
      <c r="K361" s="6">
        <v>0.27700000000000002</v>
      </c>
      <c r="L361" s="6">
        <v>59</v>
      </c>
      <c r="M361" s="6">
        <v>11</v>
      </c>
      <c r="N361" s="6">
        <v>2</v>
      </c>
      <c r="O361" s="6">
        <v>16</v>
      </c>
      <c r="P361" s="6">
        <v>48</v>
      </c>
      <c r="Q361" s="6">
        <v>0.33900000000000002</v>
      </c>
      <c r="R361" s="6">
        <v>0.61599999999999999</v>
      </c>
    </row>
    <row r="362" spans="1:18" ht="17.399999999999999" thickBot="1" x14ac:dyDescent="0.35">
      <c r="A362" s="7" t="s">
        <v>543</v>
      </c>
      <c r="B362" s="43">
        <f>IF(COUNTIF('DRAFT LIST'!$D$3:$D$1000,A362)&gt;=1,"",ROW())</f>
        <v>362</v>
      </c>
      <c r="C362" s="43" t="str">
        <f ca="1"/>
        <v>Shawn O'Malley (SEA - 2B,SS,LF,RF) </v>
      </c>
      <c r="D362" s="43"/>
      <c r="E362" s="8">
        <v>178</v>
      </c>
      <c r="F362" s="8">
        <v>22</v>
      </c>
      <c r="G362" s="8">
        <v>4</v>
      </c>
      <c r="H362" s="8">
        <v>21</v>
      </c>
      <c r="I362" s="8">
        <v>2</v>
      </c>
      <c r="J362" s="8">
        <v>0.23899999999999999</v>
      </c>
      <c r="K362" s="8">
        <v>0.32100000000000001</v>
      </c>
      <c r="L362" s="8">
        <v>43</v>
      </c>
      <c r="M362" s="8">
        <v>9</v>
      </c>
      <c r="N362" s="8">
        <v>1</v>
      </c>
      <c r="O362" s="8">
        <v>22</v>
      </c>
      <c r="P362" s="8">
        <v>41</v>
      </c>
      <c r="Q362" s="8">
        <v>0.374</v>
      </c>
      <c r="R362" s="8">
        <v>0.69499999999999995</v>
      </c>
    </row>
    <row r="363" spans="1:18" ht="15" thickBot="1" x14ac:dyDescent="0.35">
      <c r="A363" s="5" t="s">
        <v>544</v>
      </c>
      <c r="B363" s="43">
        <f>IF(COUNTIF('DRAFT LIST'!$D$3:$D$1000,A363)&gt;=1,"",ROW())</f>
        <v>363</v>
      </c>
      <c r="C363" s="43" t="str">
        <f ca="1"/>
        <v>Tomas Telis (MIA - C) </v>
      </c>
      <c r="D363" s="43"/>
      <c r="E363" s="6">
        <v>388</v>
      </c>
      <c r="F363" s="6">
        <v>45</v>
      </c>
      <c r="G363" s="6">
        <v>7</v>
      </c>
      <c r="H363" s="6">
        <v>43</v>
      </c>
      <c r="I363" s="6">
        <v>3</v>
      </c>
      <c r="J363" s="6">
        <v>0.26300000000000001</v>
      </c>
      <c r="K363" s="6">
        <v>0.32800000000000001</v>
      </c>
      <c r="L363" s="6">
        <v>102</v>
      </c>
      <c r="M363" s="6">
        <v>23</v>
      </c>
      <c r="N363" s="6">
        <v>1</v>
      </c>
      <c r="O363" s="6">
        <v>37</v>
      </c>
      <c r="P363" s="6">
        <v>58</v>
      </c>
      <c r="Q363" s="6">
        <v>0.38400000000000001</v>
      </c>
      <c r="R363" s="6">
        <v>0.71199999999999997</v>
      </c>
    </row>
    <row r="364" spans="1:18" ht="15" thickBot="1" x14ac:dyDescent="0.35">
      <c r="A364" s="7" t="s">
        <v>545</v>
      </c>
      <c r="B364" s="43">
        <f>IF(COUNTIF('DRAFT LIST'!$D$3:$D$1000,A364)&gt;=1,"",ROW())</f>
        <v>364</v>
      </c>
      <c r="C364" s="43" t="str">
        <f ca="1"/>
        <v>Yandy Diaz (CLE - 3B,SS) NRI </v>
      </c>
      <c r="D364" s="43"/>
      <c r="E364" s="8">
        <v>189</v>
      </c>
      <c r="F364" s="8">
        <v>22</v>
      </c>
      <c r="G364" s="8">
        <v>4</v>
      </c>
      <c r="H364" s="8">
        <v>19</v>
      </c>
      <c r="I364" s="8">
        <v>7</v>
      </c>
      <c r="J364" s="8">
        <v>0.245</v>
      </c>
      <c r="K364" s="8">
        <v>0.28199999999999997</v>
      </c>
      <c r="L364" s="8">
        <v>46</v>
      </c>
      <c r="M364" s="8">
        <v>13</v>
      </c>
      <c r="N364" s="8">
        <v>2</v>
      </c>
      <c r="O364" s="8">
        <v>10</v>
      </c>
      <c r="P364" s="8">
        <v>44</v>
      </c>
      <c r="Q364" s="8">
        <v>0.35</v>
      </c>
      <c r="R364" s="8">
        <v>0.63300000000000001</v>
      </c>
    </row>
    <row r="365" spans="1:18" ht="15" thickBot="1" x14ac:dyDescent="0.35">
      <c r="A365" s="5" t="s">
        <v>546</v>
      </c>
      <c r="B365" s="43">
        <f>IF(COUNTIF('DRAFT LIST'!$D$3:$D$1000,A365)&gt;=1,"",ROW())</f>
        <v>365</v>
      </c>
      <c r="C365" s="43" t="str">
        <f ca="1"/>
        <v>James Loney (TEX - 1B) NRI </v>
      </c>
      <c r="D365" s="43"/>
      <c r="E365" s="6">
        <v>257</v>
      </c>
      <c r="F365" s="6">
        <v>32</v>
      </c>
      <c r="G365" s="6">
        <v>13</v>
      </c>
      <c r="H365" s="6">
        <v>39</v>
      </c>
      <c r="I365" s="6">
        <v>2</v>
      </c>
      <c r="J365" s="6">
        <v>0.248</v>
      </c>
      <c r="K365" s="6">
        <v>0.27700000000000002</v>
      </c>
      <c r="L365" s="6">
        <v>64</v>
      </c>
      <c r="M365" s="6">
        <v>14</v>
      </c>
      <c r="N365" s="6">
        <v>2</v>
      </c>
      <c r="O365" s="6">
        <v>10</v>
      </c>
      <c r="P365" s="6">
        <v>83</v>
      </c>
      <c r="Q365" s="6">
        <v>0.46400000000000002</v>
      </c>
      <c r="R365" s="6">
        <v>0.74099999999999999</v>
      </c>
    </row>
    <row r="366" spans="1:18" ht="15" thickBot="1" x14ac:dyDescent="0.35">
      <c r="A366" s="7" t="s">
        <v>547</v>
      </c>
      <c r="B366" s="43">
        <f>IF(COUNTIF('DRAFT LIST'!$D$3:$D$1000,A366)&gt;=1,"",ROW())</f>
        <v>366</v>
      </c>
      <c r="C366" s="43" t="str">
        <f ca="1"/>
        <v>Chris Stewart (PIT - C) </v>
      </c>
      <c r="D366" s="43"/>
      <c r="E366" s="8">
        <v>287</v>
      </c>
      <c r="F366" s="8">
        <v>35</v>
      </c>
      <c r="G366" s="8">
        <v>5</v>
      </c>
      <c r="H366" s="8">
        <v>28</v>
      </c>
      <c r="I366" s="8">
        <v>7</v>
      </c>
      <c r="J366" s="8">
        <v>0.25800000000000001</v>
      </c>
      <c r="K366" s="8">
        <v>0.309</v>
      </c>
      <c r="L366" s="8">
        <v>74</v>
      </c>
      <c r="M366" s="8">
        <v>16</v>
      </c>
      <c r="N366" s="8">
        <v>3</v>
      </c>
      <c r="O366" s="8">
        <v>21</v>
      </c>
      <c r="P366" s="8">
        <v>67</v>
      </c>
      <c r="Q366" s="8">
        <v>0.372</v>
      </c>
      <c r="R366" s="8">
        <v>0.68100000000000005</v>
      </c>
    </row>
    <row r="367" spans="1:18" ht="15" thickBot="1" x14ac:dyDescent="0.35">
      <c r="A367" s="5" t="s">
        <v>548</v>
      </c>
      <c r="B367" s="43">
        <f>IF(COUNTIF('DRAFT LIST'!$D$3:$D$1000,A367)&gt;=1,"",ROW())</f>
        <v>367</v>
      </c>
      <c r="C367" s="43" t="str">
        <f ca="1"/>
        <v>Ryan Goins (TOR - 2B,SS) </v>
      </c>
      <c r="D367" s="43"/>
      <c r="E367" s="6">
        <v>239</v>
      </c>
      <c r="F367" s="6">
        <v>30</v>
      </c>
      <c r="G367" s="6">
        <v>4</v>
      </c>
      <c r="H367" s="6">
        <v>21</v>
      </c>
      <c r="I367" s="6">
        <v>12</v>
      </c>
      <c r="J367" s="6">
        <v>0.249</v>
      </c>
      <c r="K367" s="6">
        <v>0.313</v>
      </c>
      <c r="L367" s="6">
        <v>60</v>
      </c>
      <c r="M367" s="6">
        <v>12</v>
      </c>
      <c r="N367" s="6">
        <v>2</v>
      </c>
      <c r="O367" s="6">
        <v>22</v>
      </c>
      <c r="P367" s="6">
        <v>58</v>
      </c>
      <c r="Q367" s="6">
        <v>0.36299999999999999</v>
      </c>
      <c r="R367" s="6">
        <v>0.67600000000000005</v>
      </c>
    </row>
    <row r="368" spans="1:18" ht="15" thickBot="1" x14ac:dyDescent="0.35">
      <c r="A368" s="7" t="s">
        <v>549</v>
      </c>
      <c r="B368" s="43">
        <f>IF(COUNTIF('DRAFT LIST'!$D$3:$D$1000,A368)&gt;=1,"",ROW())</f>
        <v>368</v>
      </c>
      <c r="C368" s="43" t="str">
        <f ca="1"/>
        <v>Jorge Mateo (NYY - SS) </v>
      </c>
      <c r="D368" s="43"/>
      <c r="E368" s="8">
        <v>217</v>
      </c>
      <c r="F368" s="8">
        <v>27</v>
      </c>
      <c r="G368" s="8">
        <v>8</v>
      </c>
      <c r="H368" s="8">
        <v>29</v>
      </c>
      <c r="I368" s="8">
        <v>5</v>
      </c>
      <c r="J368" s="8">
        <v>0.217</v>
      </c>
      <c r="K368" s="8">
        <v>0.30199999999999999</v>
      </c>
      <c r="L368" s="8">
        <v>47</v>
      </c>
      <c r="M368" s="8">
        <v>12</v>
      </c>
      <c r="N368" s="8">
        <v>1</v>
      </c>
      <c r="O368" s="8">
        <v>27</v>
      </c>
      <c r="P368" s="8">
        <v>77</v>
      </c>
      <c r="Q368" s="8">
        <v>0.39900000000000002</v>
      </c>
      <c r="R368" s="8">
        <v>0.70199999999999996</v>
      </c>
    </row>
    <row r="369" spans="1:18" ht="17.399999999999999" thickBot="1" x14ac:dyDescent="0.35">
      <c r="A369" s="5" t="s">
        <v>550</v>
      </c>
      <c r="B369" s="43">
        <f>IF(COUNTIF('DRAFT LIST'!$D$3:$D$1000,A369)&gt;=1,"",ROW())</f>
        <v>369</v>
      </c>
      <c r="C369" s="43" t="str">
        <f ca="1"/>
        <v>Johnny Giavotella (BAL - 2B) NRI </v>
      </c>
      <c r="D369" s="43"/>
      <c r="E369" s="6">
        <v>121</v>
      </c>
      <c r="F369" s="6">
        <v>11</v>
      </c>
      <c r="G369" s="6">
        <v>2</v>
      </c>
      <c r="H369" s="6">
        <v>12</v>
      </c>
      <c r="I369" s="6">
        <v>2</v>
      </c>
      <c r="J369" s="6">
        <v>0.23</v>
      </c>
      <c r="K369" s="6">
        <v>0.26200000000000001</v>
      </c>
      <c r="L369" s="6">
        <v>28</v>
      </c>
      <c r="M369" s="6">
        <v>7</v>
      </c>
      <c r="N369" s="6">
        <v>1</v>
      </c>
      <c r="O369" s="6">
        <v>5</v>
      </c>
      <c r="P369" s="6">
        <v>31</v>
      </c>
      <c r="Q369" s="6">
        <v>0.34</v>
      </c>
      <c r="R369" s="6">
        <v>0.60199999999999998</v>
      </c>
    </row>
    <row r="370" spans="1:18" ht="17.399999999999999" thickBot="1" x14ac:dyDescent="0.35">
      <c r="A370" s="7" t="s">
        <v>551</v>
      </c>
      <c r="B370" s="43">
        <f>IF(COUNTIF('DRAFT LIST'!$D$3:$D$1000,A370)&gt;=1,"",ROW())</f>
        <v>370</v>
      </c>
      <c r="C370" s="43" t="str">
        <f ca="1"/>
        <v>Jake Bauers (TB - 1B,RF) NRI </v>
      </c>
      <c r="D370" s="43"/>
      <c r="E370" s="8">
        <v>166</v>
      </c>
      <c r="F370" s="8">
        <v>18</v>
      </c>
      <c r="G370" s="8">
        <v>6</v>
      </c>
      <c r="H370" s="8">
        <v>21</v>
      </c>
      <c r="I370" s="8">
        <v>2</v>
      </c>
      <c r="J370" s="8">
        <v>0.24199999999999999</v>
      </c>
      <c r="K370" s="8">
        <v>0.29899999999999999</v>
      </c>
      <c r="L370" s="8">
        <v>40</v>
      </c>
      <c r="M370" s="8">
        <v>8</v>
      </c>
      <c r="N370" s="8">
        <v>1</v>
      </c>
      <c r="O370" s="8">
        <v>13</v>
      </c>
      <c r="P370" s="8">
        <v>40</v>
      </c>
      <c r="Q370" s="8">
        <v>0.39800000000000002</v>
      </c>
      <c r="R370" s="8">
        <v>0.69699999999999995</v>
      </c>
    </row>
    <row r="371" spans="1:18" ht="15" thickBot="1" x14ac:dyDescent="0.35">
      <c r="A371" s="5" t="s">
        <v>552</v>
      </c>
      <c r="B371" s="43">
        <f>IF(COUNTIF('DRAFT LIST'!$D$3:$D$1000,A371)&gt;=1,"",ROW())</f>
        <v>371</v>
      </c>
      <c r="C371" s="43" t="str">
        <f ca="1"/>
        <v>Mark Zagunis (CHC - OF) NRI </v>
      </c>
      <c r="D371" s="43"/>
      <c r="E371" s="6">
        <v>234</v>
      </c>
      <c r="F371" s="6">
        <v>21</v>
      </c>
      <c r="G371" s="6">
        <v>4</v>
      </c>
      <c r="H371" s="6">
        <v>28</v>
      </c>
      <c r="I371" s="6">
        <v>0</v>
      </c>
      <c r="J371" s="6">
        <v>0.25900000000000001</v>
      </c>
      <c r="K371" s="6">
        <v>0.30399999999999999</v>
      </c>
      <c r="L371" s="6">
        <v>61</v>
      </c>
      <c r="M371" s="6">
        <v>13</v>
      </c>
      <c r="N371" s="6">
        <v>0</v>
      </c>
      <c r="O371" s="6">
        <v>15</v>
      </c>
      <c r="P371" s="6">
        <v>31</v>
      </c>
      <c r="Q371" s="6">
        <v>0.36299999999999999</v>
      </c>
      <c r="R371" s="6">
        <v>0.66700000000000004</v>
      </c>
    </row>
    <row r="372" spans="1:18" ht="15" thickBot="1" x14ac:dyDescent="0.35">
      <c r="A372" s="7" t="s">
        <v>553</v>
      </c>
      <c r="B372" s="43">
        <f>IF(COUNTIF('DRAFT LIST'!$D$3:$D$1000,A372)&gt;=1,"",ROW())</f>
        <v>372</v>
      </c>
      <c r="C372" s="43" t="str">
        <f ca="1"/>
        <v>Kyle Jensen (LF,1B) FA </v>
      </c>
      <c r="D372" s="43"/>
      <c r="E372" s="8">
        <v>176</v>
      </c>
      <c r="F372" s="8">
        <v>20</v>
      </c>
      <c r="G372" s="8">
        <v>4</v>
      </c>
      <c r="H372" s="8">
        <v>18</v>
      </c>
      <c r="I372" s="8">
        <v>4</v>
      </c>
      <c r="J372" s="8">
        <v>0.22700000000000001</v>
      </c>
      <c r="K372" s="8">
        <v>0.27400000000000002</v>
      </c>
      <c r="L372" s="8">
        <v>40</v>
      </c>
      <c r="M372" s="8">
        <v>8</v>
      </c>
      <c r="N372" s="8">
        <v>1</v>
      </c>
      <c r="O372" s="8">
        <v>12</v>
      </c>
      <c r="P372" s="8">
        <v>63</v>
      </c>
      <c r="Q372" s="8">
        <v>0.373</v>
      </c>
      <c r="R372" s="8">
        <v>0.64700000000000002</v>
      </c>
    </row>
    <row r="373" spans="1:18" ht="15" thickBot="1" x14ac:dyDescent="0.35">
      <c r="A373" s="5" t="s">
        <v>554</v>
      </c>
      <c r="B373" s="43">
        <f>IF(COUNTIF('DRAFT LIST'!$D$3:$D$1000,A373)&gt;=1,"",ROW())</f>
        <v>373</v>
      </c>
      <c r="C373" s="43" t="str">
        <f ca="1"/>
        <v>Andy Burns (SS,3B) FA </v>
      </c>
      <c r="D373" s="43"/>
      <c r="E373" s="6">
        <v>231</v>
      </c>
      <c r="F373" s="6">
        <v>25</v>
      </c>
      <c r="G373" s="6">
        <v>3</v>
      </c>
      <c r="H373" s="6">
        <v>22</v>
      </c>
      <c r="I373" s="6">
        <v>5</v>
      </c>
      <c r="J373" s="6">
        <v>0.25800000000000001</v>
      </c>
      <c r="K373" s="6">
        <v>0.29299999999999998</v>
      </c>
      <c r="L373" s="6">
        <v>60</v>
      </c>
      <c r="M373" s="6">
        <v>11</v>
      </c>
      <c r="N373" s="6">
        <v>2</v>
      </c>
      <c r="O373" s="6">
        <v>11</v>
      </c>
      <c r="P373" s="6">
        <v>47</v>
      </c>
      <c r="Q373" s="6">
        <v>0.372</v>
      </c>
      <c r="R373" s="6">
        <v>0.66500000000000004</v>
      </c>
    </row>
    <row r="374" spans="1:18" ht="17.399999999999999" thickBot="1" x14ac:dyDescent="0.35">
      <c r="A374" s="7" t="s">
        <v>555</v>
      </c>
      <c r="B374" s="43">
        <f>IF(COUNTIF('DRAFT LIST'!$D$3:$D$1000,A374)&gt;=1,"",ROW())</f>
        <v>374</v>
      </c>
      <c r="C374" s="43" t="str">
        <f ca="1"/>
        <v>Patrick Kivlehan (CIN - RF) NRI </v>
      </c>
      <c r="D374" s="43"/>
      <c r="E374" s="8">
        <v>232</v>
      </c>
      <c r="F374" s="8">
        <v>25</v>
      </c>
      <c r="G374" s="8">
        <v>2</v>
      </c>
      <c r="H374" s="8">
        <v>19</v>
      </c>
      <c r="I374" s="8">
        <v>8</v>
      </c>
      <c r="J374" s="8">
        <v>0.24</v>
      </c>
      <c r="K374" s="8">
        <v>0.29399999999999998</v>
      </c>
      <c r="L374" s="8">
        <v>56</v>
      </c>
      <c r="M374" s="8">
        <v>9</v>
      </c>
      <c r="N374" s="8">
        <v>3</v>
      </c>
      <c r="O374" s="8">
        <v>18</v>
      </c>
      <c r="P374" s="8">
        <v>58</v>
      </c>
      <c r="Q374" s="8">
        <v>0.32300000000000001</v>
      </c>
      <c r="R374" s="8">
        <v>0.61799999999999999</v>
      </c>
    </row>
    <row r="375" spans="1:18" ht="15" thickBot="1" x14ac:dyDescent="0.35">
      <c r="A375" s="5" t="s">
        <v>556</v>
      </c>
      <c r="B375" s="43">
        <f>IF(COUNTIF('DRAFT LIST'!$D$3:$D$1000,A375)&gt;=1,"",ROW())</f>
        <v>375</v>
      </c>
      <c r="C375" s="43" t="str">
        <f ca="1"/>
        <v>Zach Granite (MIN - CF) </v>
      </c>
      <c r="D375" s="43"/>
      <c r="E375" s="6">
        <v>93</v>
      </c>
      <c r="F375" s="6">
        <v>9</v>
      </c>
      <c r="G375" s="6">
        <v>2</v>
      </c>
      <c r="H375" s="6">
        <v>9</v>
      </c>
      <c r="I375" s="6">
        <v>2</v>
      </c>
      <c r="J375" s="6">
        <v>0.23400000000000001</v>
      </c>
      <c r="K375" s="6">
        <v>0.28799999999999998</v>
      </c>
      <c r="L375" s="6">
        <v>22</v>
      </c>
      <c r="M375" s="6">
        <v>4</v>
      </c>
      <c r="N375" s="6">
        <v>0</v>
      </c>
      <c r="O375" s="6">
        <v>7</v>
      </c>
      <c r="P375" s="6">
        <v>20</v>
      </c>
      <c r="Q375" s="6">
        <v>0.33200000000000002</v>
      </c>
      <c r="R375" s="6">
        <v>0.62</v>
      </c>
    </row>
    <row r="376" spans="1:18" ht="17.399999999999999" thickBot="1" x14ac:dyDescent="0.35">
      <c r="A376" s="7" t="s">
        <v>557</v>
      </c>
      <c r="B376" s="43">
        <f>IF(COUNTIF('DRAFT LIST'!$D$3:$D$1000,A376)&gt;=1,"",ROW())</f>
        <v>376</v>
      </c>
      <c r="C376" s="43" t="str">
        <f ca="1"/>
        <v>Jesus Montero (TOR - 1B) MiLB </v>
      </c>
      <c r="D376" s="43"/>
      <c r="E376" s="8">
        <v>198</v>
      </c>
      <c r="F376" s="8">
        <v>23</v>
      </c>
      <c r="G376" s="8">
        <v>2</v>
      </c>
      <c r="H376" s="8">
        <v>17</v>
      </c>
      <c r="I376" s="8">
        <v>3</v>
      </c>
      <c r="J376" s="8">
        <v>0.25800000000000001</v>
      </c>
      <c r="K376" s="8">
        <v>0.29699999999999999</v>
      </c>
      <c r="L376" s="8">
        <v>51</v>
      </c>
      <c r="M376" s="8">
        <v>9</v>
      </c>
      <c r="N376" s="8">
        <v>2</v>
      </c>
      <c r="O376" s="8">
        <v>11</v>
      </c>
      <c r="P376" s="8">
        <v>23</v>
      </c>
      <c r="Q376" s="8">
        <v>0.35299999999999998</v>
      </c>
      <c r="R376" s="8">
        <v>0.65</v>
      </c>
    </row>
    <row r="377" spans="1:18" ht="15" thickBot="1" x14ac:dyDescent="0.35">
      <c r="A377" s="5" t="s">
        <v>558</v>
      </c>
      <c r="B377" s="43">
        <f>IF(COUNTIF('DRAFT LIST'!$D$3:$D$1000,A377)&gt;=1,"",ROW())</f>
        <v>377</v>
      </c>
      <c r="C377" s="43" t="str">
        <f ca="1"/>
        <v>Brock Stassi (PHI - 1B) NRI </v>
      </c>
      <c r="D377" s="43"/>
      <c r="E377" s="6">
        <v>200</v>
      </c>
      <c r="F377" s="6">
        <v>23</v>
      </c>
      <c r="G377" s="6">
        <v>7</v>
      </c>
      <c r="H377" s="6">
        <v>25</v>
      </c>
      <c r="I377" s="6">
        <v>3</v>
      </c>
      <c r="J377" s="6">
        <v>0.24299999999999999</v>
      </c>
      <c r="K377" s="6">
        <v>0.315</v>
      </c>
      <c r="L377" s="6">
        <v>49</v>
      </c>
      <c r="M377" s="6">
        <v>10</v>
      </c>
      <c r="N377" s="6">
        <v>0</v>
      </c>
      <c r="O377" s="6">
        <v>21</v>
      </c>
      <c r="P377" s="6">
        <v>55</v>
      </c>
      <c r="Q377" s="6">
        <v>0.39700000000000002</v>
      </c>
      <c r="R377" s="6">
        <v>0.71199999999999997</v>
      </c>
    </row>
    <row r="378" spans="1:18" ht="17.399999999999999" thickBot="1" x14ac:dyDescent="0.35">
      <c r="A378" s="7" t="s">
        <v>559</v>
      </c>
      <c r="B378" s="43">
        <f>IF(COUNTIF('DRAFT LIST'!$D$3:$D$1000,A378)&gt;=1,"",ROW())</f>
        <v>378</v>
      </c>
      <c r="C378" s="43" t="str">
        <f ca="1"/>
        <v>Johnny Monell (C) FA </v>
      </c>
      <c r="D378" s="43"/>
      <c r="E378" s="8">
        <v>218</v>
      </c>
      <c r="F378" s="8">
        <v>27</v>
      </c>
      <c r="G378" s="8">
        <v>6</v>
      </c>
      <c r="H378" s="8">
        <v>24</v>
      </c>
      <c r="I378" s="8">
        <v>5</v>
      </c>
      <c r="J378" s="8">
        <v>0.23899999999999999</v>
      </c>
      <c r="K378" s="8">
        <v>0.31</v>
      </c>
      <c r="L378" s="8">
        <v>52</v>
      </c>
      <c r="M378" s="8">
        <v>11</v>
      </c>
      <c r="N378" s="8">
        <v>1</v>
      </c>
      <c r="O378" s="8">
        <v>22</v>
      </c>
      <c r="P378" s="8">
        <v>52</v>
      </c>
      <c r="Q378" s="8">
        <v>0.38500000000000001</v>
      </c>
      <c r="R378" s="8">
        <v>0.69499999999999995</v>
      </c>
    </row>
    <row r="379" spans="1:18" ht="15" thickBot="1" x14ac:dyDescent="0.35">
      <c r="A379" s="5" t="s">
        <v>560</v>
      </c>
      <c r="B379" s="43">
        <f>IF(COUNTIF('DRAFT LIST'!$D$3:$D$1000,A379)&gt;=1,"",ROW())</f>
        <v>379</v>
      </c>
      <c r="C379" s="43" t="str">
        <f ca="1"/>
        <v>Miguel Gomez (SF - C) </v>
      </c>
      <c r="D379" s="43"/>
      <c r="E379" s="6">
        <v>170</v>
      </c>
      <c r="F379" s="6">
        <v>19</v>
      </c>
      <c r="G379" s="6">
        <v>2</v>
      </c>
      <c r="H379" s="6">
        <v>15</v>
      </c>
      <c r="I379" s="6">
        <v>4</v>
      </c>
      <c r="J379" s="6">
        <v>0.24099999999999999</v>
      </c>
      <c r="K379" s="6">
        <v>0.30199999999999999</v>
      </c>
      <c r="L379" s="6">
        <v>41</v>
      </c>
      <c r="M379" s="6">
        <v>10</v>
      </c>
      <c r="N379" s="6">
        <v>1</v>
      </c>
      <c r="O379" s="6">
        <v>15</v>
      </c>
      <c r="P379" s="6">
        <v>33</v>
      </c>
      <c r="Q379" s="6">
        <v>0.317</v>
      </c>
      <c r="R379" s="6">
        <v>0.61899999999999999</v>
      </c>
    </row>
    <row r="380" spans="1:18" ht="15" thickBot="1" x14ac:dyDescent="0.35">
      <c r="A380" s="7" t="s">
        <v>561</v>
      </c>
      <c r="B380" s="43">
        <f>IF(COUNTIF('DRAFT LIST'!$D$3:$D$1000,A380)&gt;=1,"",ROW())</f>
        <v>380</v>
      </c>
      <c r="C380" s="43" t="str">
        <f ca="1"/>
        <v>Matt Dominguez (BOS - 3B) NRI </v>
      </c>
      <c r="D380" s="43"/>
      <c r="E380" s="8">
        <v>268</v>
      </c>
      <c r="F380" s="8">
        <v>27</v>
      </c>
      <c r="G380" s="8">
        <v>4</v>
      </c>
      <c r="H380" s="8">
        <v>24</v>
      </c>
      <c r="I380" s="8">
        <v>1</v>
      </c>
      <c r="J380" s="8">
        <v>0.24099999999999999</v>
      </c>
      <c r="K380" s="8">
        <v>0.30199999999999999</v>
      </c>
      <c r="L380" s="8">
        <v>65</v>
      </c>
      <c r="M380" s="8">
        <v>10</v>
      </c>
      <c r="N380" s="8">
        <v>0</v>
      </c>
      <c r="O380" s="8">
        <v>23</v>
      </c>
      <c r="P380" s="8">
        <v>45</v>
      </c>
      <c r="Q380" s="8">
        <v>0.317</v>
      </c>
      <c r="R380" s="8">
        <v>0.61899999999999999</v>
      </c>
    </row>
    <row r="381" spans="1:18" ht="15" thickBot="1" x14ac:dyDescent="0.35">
      <c r="A381" s="5" t="s">
        <v>562</v>
      </c>
      <c r="B381" s="43">
        <f>IF(COUNTIF('DRAFT LIST'!$D$3:$D$1000,A381)&gt;=1,"",ROW())</f>
        <v>381</v>
      </c>
      <c r="C381" s="43" t="str">
        <f ca="1"/>
        <v>Yairo Munoz (OAK - 3B,SS) </v>
      </c>
      <c r="D381" s="43"/>
      <c r="E381" s="6">
        <v>204</v>
      </c>
      <c r="F381" s="6">
        <v>24</v>
      </c>
      <c r="G381" s="6">
        <v>4</v>
      </c>
      <c r="H381" s="6">
        <v>20</v>
      </c>
      <c r="I381" s="6">
        <v>11</v>
      </c>
      <c r="J381" s="6">
        <v>0.246</v>
      </c>
      <c r="K381" s="6">
        <v>0.29099999999999998</v>
      </c>
      <c r="L381" s="6">
        <v>50</v>
      </c>
      <c r="M381" s="6">
        <v>9</v>
      </c>
      <c r="N381" s="6">
        <v>4</v>
      </c>
      <c r="O381" s="6">
        <v>13</v>
      </c>
      <c r="P381" s="6">
        <v>41</v>
      </c>
      <c r="Q381" s="6">
        <v>0.35299999999999998</v>
      </c>
      <c r="R381" s="6">
        <v>0.64400000000000002</v>
      </c>
    </row>
    <row r="382" spans="1:18" ht="17.399999999999999" thickBot="1" x14ac:dyDescent="0.35">
      <c r="A382" s="7" t="s">
        <v>563</v>
      </c>
      <c r="B382" s="43">
        <f>IF(COUNTIF('DRAFT LIST'!$D$3:$D$1000,A382)&gt;=1,"",ROW())</f>
        <v>382</v>
      </c>
      <c r="C382" s="43" t="str">
        <f ca="1"/>
        <v>Samir Duenez (KC - RF) </v>
      </c>
      <c r="D382" s="43"/>
      <c r="E382" s="8">
        <v>83</v>
      </c>
      <c r="F382" s="8">
        <v>10</v>
      </c>
      <c r="G382" s="8">
        <v>3</v>
      </c>
      <c r="H382" s="8">
        <v>11</v>
      </c>
      <c r="I382" s="8">
        <v>0</v>
      </c>
      <c r="J382" s="8">
        <v>0.249</v>
      </c>
      <c r="K382" s="8">
        <v>0.3</v>
      </c>
      <c r="L382" s="8">
        <v>21</v>
      </c>
      <c r="M382" s="8">
        <v>5</v>
      </c>
      <c r="N382" s="8">
        <v>0</v>
      </c>
      <c r="O382" s="8">
        <v>6</v>
      </c>
      <c r="P382" s="8">
        <v>25</v>
      </c>
      <c r="Q382" s="8">
        <v>0.42499999999999999</v>
      </c>
      <c r="R382" s="8">
        <v>0.72499999999999998</v>
      </c>
    </row>
    <row r="383" spans="1:18" ht="15" thickBot="1" x14ac:dyDescent="0.35">
      <c r="A383" s="5" t="s">
        <v>564</v>
      </c>
      <c r="B383" s="43">
        <f>IF(COUNTIF('DRAFT LIST'!$D$3:$D$1000,A383)&gt;=1,"",ROW())</f>
        <v>383</v>
      </c>
      <c r="C383" s="43" t="str">
        <f ca="1"/>
        <v>Matt McBride (OAK - C) MiLB </v>
      </c>
      <c r="D383" s="43"/>
      <c r="E383" s="6">
        <v>269</v>
      </c>
      <c r="F383" s="6">
        <v>31</v>
      </c>
      <c r="G383" s="6">
        <v>8</v>
      </c>
      <c r="H383" s="6">
        <v>36</v>
      </c>
      <c r="I383" s="6">
        <v>0</v>
      </c>
      <c r="J383" s="6">
        <v>0.26900000000000002</v>
      </c>
      <c r="K383" s="6">
        <v>0.33100000000000002</v>
      </c>
      <c r="L383" s="6">
        <v>72</v>
      </c>
      <c r="M383" s="6">
        <v>17</v>
      </c>
      <c r="N383" s="6">
        <v>0</v>
      </c>
      <c r="O383" s="6">
        <v>25</v>
      </c>
      <c r="P383" s="6">
        <v>51</v>
      </c>
      <c r="Q383" s="6">
        <v>0.41099999999999998</v>
      </c>
      <c r="R383" s="6">
        <v>0.74199999999999999</v>
      </c>
    </row>
    <row r="384" spans="1:18" ht="17.399999999999999" thickBot="1" x14ac:dyDescent="0.35">
      <c r="A384" s="7" t="s">
        <v>565</v>
      </c>
      <c r="B384" s="43">
        <f>IF(COUNTIF('DRAFT LIST'!$D$3:$D$1000,A384)&gt;=1,"",ROW())</f>
        <v>384</v>
      </c>
      <c r="C384" s="43" t="str">
        <f ca="1"/>
        <v>Jared Hoying (TEX - LF,RF) NRI </v>
      </c>
      <c r="D384" s="43"/>
      <c r="E384" s="8">
        <v>203</v>
      </c>
      <c r="F384" s="8">
        <v>26</v>
      </c>
      <c r="G384" s="8">
        <v>7</v>
      </c>
      <c r="H384" s="8">
        <v>25</v>
      </c>
      <c r="I384" s="8">
        <v>4</v>
      </c>
      <c r="J384" s="8">
        <v>0.251</v>
      </c>
      <c r="K384" s="8">
        <v>0.30399999999999999</v>
      </c>
      <c r="L384" s="8">
        <v>51</v>
      </c>
      <c r="M384" s="8">
        <v>12</v>
      </c>
      <c r="N384" s="8">
        <v>2</v>
      </c>
      <c r="O384" s="8">
        <v>16</v>
      </c>
      <c r="P384" s="8">
        <v>47</v>
      </c>
      <c r="Q384" s="8">
        <v>0.41099999999999998</v>
      </c>
      <c r="R384" s="8">
        <v>0.71399999999999997</v>
      </c>
    </row>
    <row r="385" spans="1:18" ht="15" thickBot="1" x14ac:dyDescent="0.35">
      <c r="A385" s="5" t="s">
        <v>566</v>
      </c>
      <c r="B385" s="43">
        <f>IF(COUNTIF('DRAFT LIST'!$D$3:$D$1000,A385)&gt;=1,"",ROW())</f>
        <v>385</v>
      </c>
      <c r="C385" s="43" t="str">
        <f ca="1"/>
        <v>Dawel Lugo (ARI - SS,3B) </v>
      </c>
      <c r="D385" s="43"/>
      <c r="E385" s="6">
        <v>277</v>
      </c>
      <c r="F385" s="6">
        <v>31</v>
      </c>
      <c r="G385" s="6">
        <v>8</v>
      </c>
      <c r="H385" s="6">
        <v>31</v>
      </c>
      <c r="I385" s="6">
        <v>4</v>
      </c>
      <c r="J385" s="6">
        <v>0.23200000000000001</v>
      </c>
      <c r="K385" s="6">
        <v>0.28599999999999998</v>
      </c>
      <c r="L385" s="6">
        <v>64</v>
      </c>
      <c r="M385" s="6">
        <v>10</v>
      </c>
      <c r="N385" s="6">
        <v>2</v>
      </c>
      <c r="O385" s="6">
        <v>21</v>
      </c>
      <c r="P385" s="6">
        <v>73</v>
      </c>
      <c r="Q385" s="6">
        <v>0.36899999999999999</v>
      </c>
      <c r="R385" s="6">
        <v>0.65500000000000003</v>
      </c>
    </row>
    <row r="386" spans="1:18" ht="17.399999999999999" thickBot="1" x14ac:dyDescent="0.35">
      <c r="A386" s="7" t="s">
        <v>567</v>
      </c>
      <c r="B386" s="43">
        <f>IF(COUNTIF('DRAFT LIST'!$D$3:$D$1000,A386)&gt;=1,"",ROW())</f>
        <v>386</v>
      </c>
      <c r="C386" s="43" t="str">
        <f ca="1"/>
        <v>Miguel Andujar (NYY - 3B) </v>
      </c>
      <c r="D386" s="43"/>
      <c r="E386" s="8">
        <v>165</v>
      </c>
      <c r="F386" s="8">
        <v>21</v>
      </c>
      <c r="G386" s="8">
        <v>6</v>
      </c>
      <c r="H386" s="8">
        <v>20</v>
      </c>
      <c r="I386" s="8">
        <v>3</v>
      </c>
      <c r="J386" s="8">
        <v>0.22600000000000001</v>
      </c>
      <c r="K386" s="8">
        <v>0.29499999999999998</v>
      </c>
      <c r="L386" s="8">
        <v>37</v>
      </c>
      <c r="M386" s="8">
        <v>8</v>
      </c>
      <c r="N386" s="8">
        <v>1</v>
      </c>
      <c r="O386" s="8">
        <v>16</v>
      </c>
      <c r="P386" s="8">
        <v>53</v>
      </c>
      <c r="Q386" s="8">
        <v>0.39700000000000002</v>
      </c>
      <c r="R386" s="8">
        <v>0.69099999999999995</v>
      </c>
    </row>
    <row r="387" spans="1:18" ht="15" thickBot="1" x14ac:dyDescent="0.35">
      <c r="A387" s="5" t="s">
        <v>568</v>
      </c>
      <c r="B387" s="43">
        <f>IF(COUNTIF('DRAFT LIST'!$D$3:$D$1000,A387)&gt;=1,"",ROW())</f>
        <v>387</v>
      </c>
      <c r="C387" s="43" t="str">
        <f ca="1"/>
        <v>Rafael Bautista (WSH - CF) </v>
      </c>
      <c r="D387" s="43"/>
      <c r="E387" s="6">
        <v>254</v>
      </c>
      <c r="F387" s="6">
        <v>34</v>
      </c>
      <c r="G387" s="6">
        <v>6</v>
      </c>
      <c r="H387" s="6">
        <v>26</v>
      </c>
      <c r="I387" s="6">
        <v>4</v>
      </c>
      <c r="J387" s="6">
        <v>0.23300000000000001</v>
      </c>
      <c r="K387" s="6">
        <v>0.307</v>
      </c>
      <c r="L387" s="6">
        <v>59</v>
      </c>
      <c r="M387" s="6">
        <v>13</v>
      </c>
      <c r="N387" s="6">
        <v>2</v>
      </c>
      <c r="O387" s="6">
        <v>27</v>
      </c>
      <c r="P387" s="6">
        <v>91</v>
      </c>
      <c r="Q387" s="6">
        <v>0.37</v>
      </c>
      <c r="R387" s="6">
        <v>0.67700000000000005</v>
      </c>
    </row>
    <row r="388" spans="1:18" ht="15" thickBot="1" x14ac:dyDescent="0.35">
      <c r="A388" s="7" t="s">
        <v>569</v>
      </c>
      <c r="B388" s="43">
        <f>IF(COUNTIF('DRAFT LIST'!$D$3:$D$1000,A388)&gt;=1,"",ROW())</f>
        <v>388</v>
      </c>
      <c r="C388" s="43" t="str">
        <f ca="1"/>
        <v>Victor Caratini (CHC - C) </v>
      </c>
      <c r="D388" s="43"/>
      <c r="E388" s="8">
        <v>298</v>
      </c>
      <c r="F388" s="8">
        <v>38</v>
      </c>
      <c r="G388" s="8">
        <v>11</v>
      </c>
      <c r="H388" s="8">
        <v>39</v>
      </c>
      <c r="I388" s="8">
        <v>2</v>
      </c>
      <c r="J388" s="8">
        <v>0.26400000000000001</v>
      </c>
      <c r="K388" s="8">
        <v>0.312</v>
      </c>
      <c r="L388" s="8">
        <v>79</v>
      </c>
      <c r="M388" s="8">
        <v>17</v>
      </c>
      <c r="N388" s="8">
        <v>2</v>
      </c>
      <c r="O388" s="8">
        <v>21</v>
      </c>
      <c r="P388" s="8">
        <v>78</v>
      </c>
      <c r="Q388" s="8">
        <v>0.42799999999999999</v>
      </c>
      <c r="R388" s="8">
        <v>0.74</v>
      </c>
    </row>
    <row r="389" spans="1:18" ht="15" thickBot="1" x14ac:dyDescent="0.35">
      <c r="A389" s="5" t="s">
        <v>570</v>
      </c>
      <c r="B389" s="43">
        <f>IF(COUNTIF('DRAFT LIST'!$D$3:$D$1000,A389)&gt;=1,"",ROW())</f>
        <v>389</v>
      </c>
      <c r="C389" s="43" t="str">
        <f ca="1"/>
        <v>Mitch Garver (MIN - C) </v>
      </c>
      <c r="D389" s="43"/>
      <c r="E389" s="6">
        <v>257</v>
      </c>
      <c r="F389" s="6">
        <v>32</v>
      </c>
      <c r="G389" s="6">
        <v>6</v>
      </c>
      <c r="H389" s="6">
        <v>26</v>
      </c>
      <c r="I389" s="6">
        <v>12</v>
      </c>
      <c r="J389" s="6">
        <v>0.22800000000000001</v>
      </c>
      <c r="K389" s="6">
        <v>0.26500000000000001</v>
      </c>
      <c r="L389" s="6">
        <v>59</v>
      </c>
      <c r="M389" s="6">
        <v>12</v>
      </c>
      <c r="N389" s="6">
        <v>2</v>
      </c>
      <c r="O389" s="6">
        <v>13</v>
      </c>
      <c r="P389" s="6">
        <v>74</v>
      </c>
      <c r="Q389" s="6">
        <v>0.36</v>
      </c>
      <c r="R389" s="6">
        <v>0.625</v>
      </c>
    </row>
    <row r="390" spans="1:18" ht="15" thickBot="1" x14ac:dyDescent="0.35">
      <c r="A390" s="7" t="s">
        <v>571</v>
      </c>
      <c r="B390" s="43">
        <f>IF(COUNTIF('DRAFT LIST'!$D$3:$D$1000,A390)&gt;=1,"",ROW())</f>
        <v>390</v>
      </c>
      <c r="C390" s="43" t="str">
        <f ca="1"/>
        <v>Juan Uribe (2B,3B) FA </v>
      </c>
      <c r="D390" s="43"/>
      <c r="E390" s="8">
        <v>321</v>
      </c>
      <c r="F390" s="8">
        <v>32</v>
      </c>
      <c r="G390" s="8">
        <v>3</v>
      </c>
      <c r="H390" s="8">
        <v>26</v>
      </c>
      <c r="I390" s="8">
        <v>8</v>
      </c>
      <c r="J390" s="8">
        <v>0.23799999999999999</v>
      </c>
      <c r="K390" s="8">
        <v>0.27800000000000002</v>
      </c>
      <c r="L390" s="8">
        <v>76</v>
      </c>
      <c r="M390" s="8">
        <v>12</v>
      </c>
      <c r="N390" s="8">
        <v>2</v>
      </c>
      <c r="O390" s="8">
        <v>18</v>
      </c>
      <c r="P390" s="8">
        <v>66</v>
      </c>
      <c r="Q390" s="8">
        <v>0.31</v>
      </c>
      <c r="R390" s="8">
        <v>0.58899999999999997</v>
      </c>
    </row>
    <row r="391" spans="1:18" ht="15" thickBot="1" x14ac:dyDescent="0.35">
      <c r="A391" s="5" t="s">
        <v>572</v>
      </c>
      <c r="B391" s="43">
        <f>IF(COUNTIF('DRAFT LIST'!$D$3:$D$1000,A391)&gt;=1,"",ROW())</f>
        <v>391</v>
      </c>
      <c r="C391" s="43" t="str">
        <f ca="1"/>
        <v>Xavier Scruggs (MIA - 1B) FA </v>
      </c>
      <c r="D391" s="43"/>
      <c r="E391" s="6">
        <v>164</v>
      </c>
      <c r="F391" s="6">
        <v>21</v>
      </c>
      <c r="G391" s="6">
        <v>5</v>
      </c>
      <c r="H391" s="6">
        <v>20</v>
      </c>
      <c r="I391" s="6">
        <v>4</v>
      </c>
      <c r="J391" s="6">
        <v>0.25900000000000001</v>
      </c>
      <c r="K391" s="6">
        <v>0.31</v>
      </c>
      <c r="L391" s="6">
        <v>42</v>
      </c>
      <c r="M391" s="6">
        <v>8</v>
      </c>
      <c r="N391" s="6">
        <v>1</v>
      </c>
      <c r="O391" s="6">
        <v>12</v>
      </c>
      <c r="P391" s="6">
        <v>47</v>
      </c>
      <c r="Q391" s="6">
        <v>0.41799999999999998</v>
      </c>
      <c r="R391" s="6">
        <v>0.72799999999999998</v>
      </c>
    </row>
    <row r="392" spans="1:18" ht="15" thickBot="1" x14ac:dyDescent="0.35">
      <c r="A392" s="7" t="s">
        <v>573</v>
      </c>
      <c r="B392" s="43">
        <f>IF(COUNTIF('DRAFT LIST'!$D$3:$D$1000,A392)&gt;=1,"",ROW())</f>
        <v>392</v>
      </c>
      <c r="C392" s="43" t="str">
        <f ca="1"/>
        <v>Kyle Higashioka (NYY - C) </v>
      </c>
      <c r="D392" s="43"/>
      <c r="E392" s="8">
        <v>291</v>
      </c>
      <c r="F392" s="8">
        <v>32</v>
      </c>
      <c r="G392" s="8">
        <v>7</v>
      </c>
      <c r="H392" s="8">
        <v>28</v>
      </c>
      <c r="I392" s="8">
        <v>6</v>
      </c>
      <c r="J392" s="8">
        <v>0.23899999999999999</v>
      </c>
      <c r="K392" s="8">
        <v>0.28100000000000003</v>
      </c>
      <c r="L392" s="8">
        <v>69</v>
      </c>
      <c r="M392" s="8">
        <v>18</v>
      </c>
      <c r="N392" s="8">
        <v>2</v>
      </c>
      <c r="O392" s="8">
        <v>17</v>
      </c>
      <c r="P392" s="8">
        <v>86</v>
      </c>
      <c r="Q392" s="8">
        <v>0.38200000000000001</v>
      </c>
      <c r="R392" s="8">
        <v>0.66300000000000003</v>
      </c>
    </row>
    <row r="393" spans="1:18" ht="15" thickBot="1" x14ac:dyDescent="0.35">
      <c r="A393" s="5" t="s">
        <v>574</v>
      </c>
      <c r="B393" s="43">
        <f>IF(COUNTIF('DRAFT LIST'!$D$3:$D$1000,A393)&gt;=1,"",ROW())</f>
        <v>393</v>
      </c>
      <c r="C393" s="43" t="str">
        <f ca="1"/>
        <v>Matt Skole (WSH - 1B,3B) </v>
      </c>
      <c r="D393" s="43"/>
      <c r="E393" s="6">
        <v>255</v>
      </c>
      <c r="F393" s="6">
        <v>33</v>
      </c>
      <c r="G393" s="6">
        <v>11</v>
      </c>
      <c r="H393" s="6">
        <v>38</v>
      </c>
      <c r="I393" s="6">
        <v>2</v>
      </c>
      <c r="J393" s="6">
        <v>0.25</v>
      </c>
      <c r="K393" s="6">
        <v>0.31</v>
      </c>
      <c r="L393" s="6">
        <v>64</v>
      </c>
      <c r="M393" s="6">
        <v>13</v>
      </c>
      <c r="N393" s="6">
        <v>1</v>
      </c>
      <c r="O393" s="6">
        <v>22</v>
      </c>
      <c r="P393" s="6">
        <v>71</v>
      </c>
      <c r="Q393" s="6">
        <v>0.437</v>
      </c>
      <c r="R393" s="6">
        <v>0.747</v>
      </c>
    </row>
    <row r="394" spans="1:18" ht="15" thickBot="1" x14ac:dyDescent="0.35">
      <c r="A394" s="7" t="s">
        <v>575</v>
      </c>
      <c r="B394" s="43">
        <f>IF(COUNTIF('DRAFT LIST'!$D$3:$D$1000,A394)&gt;=1,"",ROW())</f>
        <v>394</v>
      </c>
      <c r="C394" s="43" t="str">
        <f ca="1"/>
        <v>Rangel Ravelo (OAK - 1B) NRI </v>
      </c>
      <c r="D394" s="43"/>
      <c r="E394" s="8">
        <v>211</v>
      </c>
      <c r="F394" s="8">
        <v>27</v>
      </c>
      <c r="G394" s="8">
        <v>3</v>
      </c>
      <c r="H394" s="8">
        <v>18</v>
      </c>
      <c r="I394" s="8">
        <v>5</v>
      </c>
      <c r="J394" s="8">
        <v>0.25700000000000001</v>
      </c>
      <c r="K394" s="8">
        <v>0.316</v>
      </c>
      <c r="L394" s="8">
        <v>54</v>
      </c>
      <c r="M394" s="8">
        <v>10</v>
      </c>
      <c r="N394" s="8">
        <v>1</v>
      </c>
      <c r="O394" s="8">
        <v>18</v>
      </c>
      <c r="P394" s="8">
        <v>47</v>
      </c>
      <c r="Q394" s="8">
        <v>0.36499999999999999</v>
      </c>
      <c r="R394" s="8">
        <v>0.68100000000000005</v>
      </c>
    </row>
    <row r="395" spans="1:18" ht="15" thickBot="1" x14ac:dyDescent="0.35">
      <c r="A395" s="5" t="s">
        <v>576</v>
      </c>
      <c r="B395" s="43">
        <f>IF(COUNTIF('DRAFT LIST'!$D$3:$D$1000,A395)&gt;=1,"",ROW())</f>
        <v>395</v>
      </c>
      <c r="C395" s="43" t="str">
        <f ca="1"/>
        <v>Carlos Peguero (LF,RF) FA </v>
      </c>
      <c r="D395" s="43"/>
      <c r="E395" s="6">
        <v>312</v>
      </c>
      <c r="F395" s="6">
        <v>30</v>
      </c>
      <c r="G395" s="6">
        <v>5</v>
      </c>
      <c r="H395" s="6">
        <v>32</v>
      </c>
      <c r="I395" s="6">
        <v>8</v>
      </c>
      <c r="J395" s="6">
        <v>0.251</v>
      </c>
      <c r="K395" s="6">
        <v>0.28299999999999997</v>
      </c>
      <c r="L395" s="6">
        <v>78</v>
      </c>
      <c r="M395" s="6">
        <v>17</v>
      </c>
      <c r="N395" s="6">
        <v>1</v>
      </c>
      <c r="O395" s="6">
        <v>14</v>
      </c>
      <c r="P395" s="6">
        <v>40</v>
      </c>
      <c r="Q395" s="6">
        <v>0.36</v>
      </c>
      <c r="R395" s="6">
        <v>0.64200000000000002</v>
      </c>
    </row>
    <row r="396" spans="1:18" ht="15" thickBot="1" x14ac:dyDescent="0.35">
      <c r="A396" s="7" t="s">
        <v>577</v>
      </c>
      <c r="B396" s="43">
        <f>IF(COUNTIF('DRAFT LIST'!$D$3:$D$1000,A396)&gt;=1,"",ROW())</f>
        <v>396</v>
      </c>
      <c r="C396" s="43" t="str">
        <f ca="1"/>
        <v>Cody Decker (MIL - 1B) MiLB </v>
      </c>
      <c r="D396" s="43"/>
      <c r="E396" s="8">
        <v>162</v>
      </c>
      <c r="F396" s="8">
        <v>20</v>
      </c>
      <c r="G396" s="8">
        <v>5</v>
      </c>
      <c r="H396" s="8">
        <v>22</v>
      </c>
      <c r="I396" s="8">
        <v>0</v>
      </c>
      <c r="J396" s="8">
        <v>0.24399999999999999</v>
      </c>
      <c r="K396" s="8">
        <v>0.28599999999999998</v>
      </c>
      <c r="L396" s="8">
        <v>40</v>
      </c>
      <c r="M396" s="8">
        <v>10</v>
      </c>
      <c r="N396" s="8">
        <v>0</v>
      </c>
      <c r="O396" s="8">
        <v>10</v>
      </c>
      <c r="P396" s="8">
        <v>34</v>
      </c>
      <c r="Q396" s="8">
        <v>0.41299999999999998</v>
      </c>
      <c r="R396" s="8">
        <v>0.69899999999999995</v>
      </c>
    </row>
    <row r="397" spans="1:18" ht="15" thickBot="1" x14ac:dyDescent="0.35">
      <c r="A397" s="5" t="s">
        <v>578</v>
      </c>
      <c r="B397" s="43">
        <f>IF(COUNTIF('DRAFT LIST'!$D$3:$D$1000,A397)&gt;=1,"",ROW())</f>
        <v>397</v>
      </c>
      <c r="C397" s="43" t="str">
        <f ca="1"/>
        <v>Anthony Garcia (STL - RF,C) MiLB </v>
      </c>
      <c r="D397" s="43"/>
      <c r="E397" s="6">
        <v>287</v>
      </c>
      <c r="F397" s="6">
        <v>29</v>
      </c>
      <c r="G397" s="6">
        <v>2</v>
      </c>
      <c r="H397" s="6">
        <v>25</v>
      </c>
      <c r="I397" s="6">
        <v>5</v>
      </c>
      <c r="J397" s="6">
        <v>0.255</v>
      </c>
      <c r="K397" s="6">
        <v>0.29699999999999999</v>
      </c>
      <c r="L397" s="6">
        <v>73</v>
      </c>
      <c r="M397" s="6">
        <v>15</v>
      </c>
      <c r="N397" s="6">
        <v>2</v>
      </c>
      <c r="O397" s="6">
        <v>17</v>
      </c>
      <c r="P397" s="6">
        <v>39</v>
      </c>
      <c r="Q397" s="6">
        <v>0.33700000000000002</v>
      </c>
      <c r="R397" s="6">
        <v>0.63400000000000001</v>
      </c>
    </row>
    <row r="398" spans="1:18" ht="15" thickBot="1" x14ac:dyDescent="0.35">
      <c r="A398" s="7" t="s">
        <v>579</v>
      </c>
      <c r="B398" s="43">
        <f>IF(COUNTIF('DRAFT LIST'!$D$3:$D$1000,A398)&gt;=1,"",ROW())</f>
        <v>398</v>
      </c>
      <c r="C398" s="43" t="str">
        <f ca="1"/>
        <v>Renato Nunez (OAK - DH) </v>
      </c>
      <c r="D398" s="43"/>
      <c r="E398" s="8">
        <v>276</v>
      </c>
      <c r="F398" s="8">
        <v>34</v>
      </c>
      <c r="G398" s="8">
        <v>10</v>
      </c>
      <c r="H398" s="8">
        <v>36</v>
      </c>
      <c r="I398" s="8">
        <v>3</v>
      </c>
      <c r="J398" s="8">
        <v>0.24299999999999999</v>
      </c>
      <c r="K398" s="8">
        <v>0.29899999999999999</v>
      </c>
      <c r="L398" s="8">
        <v>67</v>
      </c>
      <c r="M398" s="8">
        <v>14</v>
      </c>
      <c r="N398" s="8">
        <v>1</v>
      </c>
      <c r="O398" s="8">
        <v>22</v>
      </c>
      <c r="P398" s="8">
        <v>78</v>
      </c>
      <c r="Q398" s="8">
        <v>0.40300000000000002</v>
      </c>
      <c r="R398" s="8">
        <v>0.70199999999999996</v>
      </c>
    </row>
    <row r="399" spans="1:18" ht="15" thickBot="1" x14ac:dyDescent="0.35">
      <c r="A399" s="5" t="s">
        <v>580</v>
      </c>
      <c r="B399" s="43">
        <f>IF(COUNTIF('DRAFT LIST'!$D$3:$D$1000,A399)&gt;=1,"",ROW())</f>
        <v>399</v>
      </c>
      <c r="C399" s="43" t="str">
        <f ca="1"/>
        <v>Casey McGehee (DET - 3B) FA </v>
      </c>
      <c r="D399" s="43"/>
      <c r="E399" s="6">
        <v>220</v>
      </c>
      <c r="F399" s="6">
        <v>24</v>
      </c>
      <c r="G399" s="6">
        <v>3</v>
      </c>
      <c r="H399" s="6">
        <v>20</v>
      </c>
      <c r="I399" s="6">
        <v>1</v>
      </c>
      <c r="J399" s="6">
        <v>0.24399999999999999</v>
      </c>
      <c r="K399" s="6">
        <v>0.29599999999999999</v>
      </c>
      <c r="L399" s="6">
        <v>54</v>
      </c>
      <c r="M399" s="6">
        <v>12</v>
      </c>
      <c r="N399" s="6">
        <v>1</v>
      </c>
      <c r="O399" s="6">
        <v>16</v>
      </c>
      <c r="P399" s="6">
        <v>49</v>
      </c>
      <c r="Q399" s="6">
        <v>0.34200000000000003</v>
      </c>
      <c r="R399" s="6">
        <v>0.63700000000000001</v>
      </c>
    </row>
    <row r="400" spans="1:18" ht="15" thickBot="1" x14ac:dyDescent="0.35">
      <c r="A400" s="7" t="s">
        <v>581</v>
      </c>
      <c r="B400" s="43">
        <f>IF(COUNTIF('DRAFT LIST'!$D$3:$D$1000,A400)&gt;=1,"",ROW())</f>
        <v>400</v>
      </c>
      <c r="C400" s="43" t="str">
        <f ca="1"/>
        <v>Dustin Garneau (COL - C) </v>
      </c>
      <c r="D400" s="43"/>
      <c r="E400" s="8">
        <v>162</v>
      </c>
      <c r="F400" s="8">
        <v>20</v>
      </c>
      <c r="G400" s="8">
        <v>2</v>
      </c>
      <c r="H400" s="8">
        <v>17</v>
      </c>
      <c r="I400" s="8">
        <v>8</v>
      </c>
      <c r="J400" s="8">
        <v>0.247</v>
      </c>
      <c r="K400" s="8">
        <v>0.28899999999999998</v>
      </c>
      <c r="L400" s="8">
        <v>40</v>
      </c>
      <c r="M400" s="8">
        <v>8</v>
      </c>
      <c r="N400" s="8">
        <v>1</v>
      </c>
      <c r="O400" s="8">
        <v>10</v>
      </c>
      <c r="P400" s="8">
        <v>32</v>
      </c>
      <c r="Q400" s="8">
        <v>0.34799999999999998</v>
      </c>
      <c r="R400" s="8">
        <v>0.63700000000000001</v>
      </c>
    </row>
    <row r="401" spans="1:18" ht="15" thickBot="1" x14ac:dyDescent="0.35">
      <c r="A401" s="5" t="s">
        <v>582</v>
      </c>
      <c r="B401" s="43">
        <f>IF(COUNTIF('DRAFT LIST'!$D$3:$D$1000,A401)&gt;=1,"",ROW())</f>
        <v>401</v>
      </c>
      <c r="C401" s="43" t="str">
        <f ca="1"/>
        <v>Eric Campbell (1B,3B) FA </v>
      </c>
      <c r="D401" s="43"/>
      <c r="E401" s="6">
        <v>205</v>
      </c>
      <c r="F401" s="6">
        <v>22</v>
      </c>
      <c r="G401" s="6">
        <v>8</v>
      </c>
      <c r="H401" s="6">
        <v>24</v>
      </c>
      <c r="I401" s="6">
        <v>0</v>
      </c>
      <c r="J401" s="6">
        <v>0.2</v>
      </c>
      <c r="K401" s="6">
        <v>0.27800000000000002</v>
      </c>
      <c r="L401" s="6">
        <v>41</v>
      </c>
      <c r="M401" s="6">
        <v>8</v>
      </c>
      <c r="N401" s="6">
        <v>0</v>
      </c>
      <c r="O401" s="6">
        <v>22</v>
      </c>
      <c r="P401" s="6">
        <v>67</v>
      </c>
      <c r="Q401" s="6">
        <v>0.35199999999999998</v>
      </c>
      <c r="R401" s="6">
        <v>0.63</v>
      </c>
    </row>
    <row r="402" spans="1:18" ht="15" thickBot="1" x14ac:dyDescent="0.35">
      <c r="A402" s="7" t="s">
        <v>583</v>
      </c>
      <c r="B402" s="43">
        <f>IF(COUNTIF('DRAFT LIST'!$D$3:$D$1000,A402)&gt;=1,"",ROW())</f>
        <v>402</v>
      </c>
      <c r="C402" s="43" t="str">
        <f ca="1"/>
        <v>Chris Dominguez (CHC - LF,1B) MiLB </v>
      </c>
      <c r="D402" s="43"/>
      <c r="E402" s="8">
        <v>229</v>
      </c>
      <c r="F402" s="8">
        <v>26</v>
      </c>
      <c r="G402" s="8">
        <v>4</v>
      </c>
      <c r="H402" s="8">
        <v>22</v>
      </c>
      <c r="I402" s="8">
        <v>2</v>
      </c>
      <c r="J402" s="8">
        <v>0.26600000000000001</v>
      </c>
      <c r="K402" s="8">
        <v>0.32900000000000001</v>
      </c>
      <c r="L402" s="8">
        <v>61</v>
      </c>
      <c r="M402" s="8">
        <v>11</v>
      </c>
      <c r="N402" s="8">
        <v>1</v>
      </c>
      <c r="O402" s="8">
        <v>22</v>
      </c>
      <c r="P402" s="8">
        <v>57</v>
      </c>
      <c r="Q402" s="8">
        <v>0.38100000000000001</v>
      </c>
      <c r="R402" s="8">
        <v>0.71</v>
      </c>
    </row>
    <row r="403" spans="1:18" ht="15" thickBot="1" x14ac:dyDescent="0.35">
      <c r="A403" s="5" t="s">
        <v>584</v>
      </c>
      <c r="B403" s="43">
        <f>IF(COUNTIF('DRAFT LIST'!$D$3:$D$1000,A403)&gt;=1,"",ROW())</f>
        <v>403</v>
      </c>
      <c r="C403" s="43" t="str">
        <f ca="1"/>
        <v>Anthony Santander (BAL - LF) MiLB </v>
      </c>
      <c r="D403" s="43"/>
      <c r="E403" s="6">
        <v>273</v>
      </c>
      <c r="F403" s="6">
        <v>31</v>
      </c>
      <c r="G403" s="6">
        <v>6</v>
      </c>
      <c r="H403" s="6">
        <v>30</v>
      </c>
      <c r="I403" s="6">
        <v>7</v>
      </c>
      <c r="J403" s="6">
        <v>0.222</v>
      </c>
      <c r="K403" s="6">
        <v>0.27600000000000002</v>
      </c>
      <c r="L403" s="6">
        <v>61</v>
      </c>
      <c r="M403" s="6">
        <v>11</v>
      </c>
      <c r="N403" s="6">
        <v>2</v>
      </c>
      <c r="O403" s="6">
        <v>21</v>
      </c>
      <c r="P403" s="6">
        <v>90</v>
      </c>
      <c r="Q403" s="6">
        <v>0.33500000000000002</v>
      </c>
      <c r="R403" s="6">
        <v>0.61099999999999999</v>
      </c>
    </row>
    <row r="404" spans="1:18" ht="17.399999999999999" thickBot="1" x14ac:dyDescent="0.35">
      <c r="A404" s="7" t="s">
        <v>585</v>
      </c>
      <c r="B404" s="43">
        <f>IF(COUNTIF('DRAFT LIST'!$D$3:$D$1000,A404)&gt;=1,"",ROW())</f>
        <v>404</v>
      </c>
      <c r="C404" s="43" t="str">
        <f ca="1"/>
        <v>Chris Colabello (CLE - 1B,LF,RF) NRI </v>
      </c>
      <c r="D404" s="43"/>
      <c r="E404" s="8">
        <v>201</v>
      </c>
      <c r="F404" s="8">
        <v>23</v>
      </c>
      <c r="G404" s="8">
        <v>3</v>
      </c>
      <c r="H404" s="8">
        <v>17</v>
      </c>
      <c r="I404" s="8">
        <v>2</v>
      </c>
      <c r="J404" s="8">
        <v>0.249</v>
      </c>
      <c r="K404" s="8">
        <v>0.29399999999999998</v>
      </c>
      <c r="L404" s="8">
        <v>50</v>
      </c>
      <c r="M404" s="8">
        <v>9</v>
      </c>
      <c r="N404" s="8">
        <v>1</v>
      </c>
      <c r="O404" s="8">
        <v>13</v>
      </c>
      <c r="P404" s="8">
        <v>33</v>
      </c>
      <c r="Q404" s="8">
        <v>0.35</v>
      </c>
      <c r="R404" s="8">
        <v>0.64400000000000002</v>
      </c>
    </row>
    <row r="405" spans="1:18" ht="15" thickBot="1" x14ac:dyDescent="0.35">
      <c r="A405" s="5" t="s">
        <v>586</v>
      </c>
      <c r="B405" s="43">
        <f>IF(COUNTIF('DRAFT LIST'!$D$3:$D$1000,A405)&gt;=1,"",ROW())</f>
        <v>405</v>
      </c>
      <c r="C405" s="43" t="str">
        <f ca="1"/>
        <v>Ryan Cordell (MIL - CF,LF) </v>
      </c>
      <c r="D405" s="43"/>
      <c r="E405" s="6">
        <v>277</v>
      </c>
      <c r="F405" s="6">
        <v>28</v>
      </c>
      <c r="G405" s="6">
        <v>3</v>
      </c>
      <c r="H405" s="6">
        <v>25</v>
      </c>
      <c r="I405" s="6">
        <v>7</v>
      </c>
      <c r="J405" s="6">
        <v>0.23200000000000001</v>
      </c>
      <c r="K405" s="6">
        <v>0.27500000000000002</v>
      </c>
      <c r="L405" s="6">
        <v>64</v>
      </c>
      <c r="M405" s="6">
        <v>12</v>
      </c>
      <c r="N405" s="6">
        <v>4</v>
      </c>
      <c r="O405" s="6">
        <v>16</v>
      </c>
      <c r="P405" s="6">
        <v>69</v>
      </c>
      <c r="Q405" s="6">
        <v>0.33500000000000002</v>
      </c>
      <c r="R405" s="6">
        <v>0.61</v>
      </c>
    </row>
    <row r="406" spans="1:18" ht="17.399999999999999" thickBot="1" x14ac:dyDescent="0.35">
      <c r="A406" s="7" t="s">
        <v>587</v>
      </c>
      <c r="B406" s="43">
        <f>IF(COUNTIF('DRAFT LIST'!$D$3:$D$1000,A406)&gt;=1,"",ROW())</f>
        <v>406</v>
      </c>
      <c r="C406" s="43" t="str">
        <f ca="1"/>
        <v>Tomas Nido (NYM - C) MiLB </v>
      </c>
      <c r="D406" s="43"/>
      <c r="E406" s="8">
        <v>212</v>
      </c>
      <c r="F406" s="8">
        <v>28</v>
      </c>
      <c r="G406" s="8">
        <v>11</v>
      </c>
      <c r="H406" s="8">
        <v>32</v>
      </c>
      <c r="I406" s="8">
        <v>1</v>
      </c>
      <c r="J406" s="8">
        <v>0.246</v>
      </c>
      <c r="K406" s="8">
        <v>0.308</v>
      </c>
      <c r="L406" s="8">
        <v>52</v>
      </c>
      <c r="M406" s="8">
        <v>11</v>
      </c>
      <c r="N406" s="8">
        <v>0</v>
      </c>
      <c r="O406" s="8">
        <v>19</v>
      </c>
      <c r="P406" s="8">
        <v>66</v>
      </c>
      <c r="Q406" s="8">
        <v>0.45100000000000001</v>
      </c>
      <c r="R406" s="8">
        <v>0.75900000000000001</v>
      </c>
    </row>
    <row r="407" spans="1:18" ht="15" thickBot="1" x14ac:dyDescent="0.35">
      <c r="A407" s="5" t="s">
        <v>588</v>
      </c>
      <c r="B407" s="43">
        <f>IF(COUNTIF('DRAFT LIST'!$D$3:$D$1000,A407)&gt;=1,"",ROW())</f>
        <v>407</v>
      </c>
      <c r="C407" s="43" t="str">
        <f ca="1"/>
        <v>Jordan Schafer (STL - LF,CF) NRI </v>
      </c>
      <c r="D407" s="43"/>
      <c r="E407" s="6">
        <v>232</v>
      </c>
      <c r="F407" s="6">
        <v>28</v>
      </c>
      <c r="G407" s="6">
        <v>7</v>
      </c>
      <c r="H407" s="6">
        <v>26</v>
      </c>
      <c r="I407" s="6">
        <v>1</v>
      </c>
      <c r="J407" s="6">
        <v>0.216</v>
      </c>
      <c r="K407" s="6">
        <v>0.311</v>
      </c>
      <c r="L407" s="6">
        <v>50</v>
      </c>
      <c r="M407" s="6">
        <v>10</v>
      </c>
      <c r="N407" s="6">
        <v>1</v>
      </c>
      <c r="O407" s="6">
        <v>32</v>
      </c>
      <c r="P407" s="6">
        <v>71</v>
      </c>
      <c r="Q407" s="6">
        <v>0.35499999999999998</v>
      </c>
      <c r="R407" s="6">
        <v>0.66600000000000004</v>
      </c>
    </row>
    <row r="408" spans="1:18" ht="17.399999999999999" thickBot="1" x14ac:dyDescent="0.35">
      <c r="A408" s="7" t="s">
        <v>589</v>
      </c>
      <c r="B408" s="43">
        <f>IF(COUNTIF('DRAFT LIST'!$D$3:$D$1000,A408)&gt;=1,"",ROW())</f>
        <v>408</v>
      </c>
      <c r="C408" s="43" t="str">
        <f ca="1"/>
        <v>Juan Centeno (HOU - C) NRI </v>
      </c>
      <c r="D408" s="43"/>
      <c r="E408" s="8">
        <v>179</v>
      </c>
      <c r="F408" s="8">
        <v>22</v>
      </c>
      <c r="G408" s="8">
        <v>8</v>
      </c>
      <c r="H408" s="8">
        <v>25</v>
      </c>
      <c r="I408" s="8">
        <v>0</v>
      </c>
      <c r="J408" s="8">
        <v>0.19700000000000001</v>
      </c>
      <c r="K408" s="8">
        <v>0.29399999999999998</v>
      </c>
      <c r="L408" s="8">
        <v>35</v>
      </c>
      <c r="M408" s="8">
        <v>8</v>
      </c>
      <c r="N408" s="8">
        <v>1</v>
      </c>
      <c r="O408" s="8">
        <v>25</v>
      </c>
      <c r="P408" s="8">
        <v>71</v>
      </c>
      <c r="Q408" s="8">
        <v>0.374</v>
      </c>
      <c r="R408" s="8">
        <v>0.66800000000000004</v>
      </c>
    </row>
    <row r="409" spans="1:18" ht="15" thickBot="1" x14ac:dyDescent="0.35">
      <c r="A409" s="5" t="s">
        <v>590</v>
      </c>
      <c r="B409" s="43">
        <f>IF(COUNTIF('DRAFT LIST'!$D$3:$D$1000,A409)&gt;=1,"",ROW())</f>
        <v>409</v>
      </c>
      <c r="C409" s="43" t="str">
        <f ca="1"/>
        <v>John Hicks (DET - 1B) </v>
      </c>
      <c r="D409" s="43"/>
      <c r="E409" s="6">
        <v>172</v>
      </c>
      <c r="F409" s="6">
        <v>20</v>
      </c>
      <c r="G409" s="6">
        <v>5</v>
      </c>
      <c r="H409" s="6">
        <v>19</v>
      </c>
      <c r="I409" s="6">
        <v>2</v>
      </c>
      <c r="J409" s="6">
        <v>0.22900000000000001</v>
      </c>
      <c r="K409" s="6">
        <v>0.28599999999999998</v>
      </c>
      <c r="L409" s="6">
        <v>40</v>
      </c>
      <c r="M409" s="6">
        <v>12</v>
      </c>
      <c r="N409" s="6">
        <v>0</v>
      </c>
      <c r="O409" s="6">
        <v>14</v>
      </c>
      <c r="P409" s="6">
        <v>52</v>
      </c>
      <c r="Q409" s="6">
        <v>0.38800000000000001</v>
      </c>
      <c r="R409" s="6">
        <v>0.67400000000000004</v>
      </c>
    </row>
    <row r="410" spans="1:18" ht="15" thickBot="1" x14ac:dyDescent="0.35">
      <c r="A410" s="7" t="s">
        <v>591</v>
      </c>
      <c r="B410" s="43">
        <f>IF(COUNTIF('DRAFT LIST'!$D$3:$D$1000,A410)&gt;=1,"",ROW())</f>
        <v>410</v>
      </c>
      <c r="C410" s="43" t="str">
        <f ca="1"/>
        <v>Phillip Ervin (CIN - CF,LF) </v>
      </c>
      <c r="D410" s="43"/>
      <c r="E410" s="8">
        <v>225</v>
      </c>
      <c r="F410" s="8">
        <v>27</v>
      </c>
      <c r="G410" s="8">
        <v>1</v>
      </c>
      <c r="H410" s="8">
        <v>18</v>
      </c>
      <c r="I410" s="8">
        <v>6</v>
      </c>
      <c r="J410" s="8">
        <v>0.25900000000000001</v>
      </c>
      <c r="K410" s="8">
        <v>0.313</v>
      </c>
      <c r="L410" s="8">
        <v>58</v>
      </c>
      <c r="M410" s="8">
        <v>8</v>
      </c>
      <c r="N410" s="8">
        <v>3</v>
      </c>
      <c r="O410" s="8">
        <v>18</v>
      </c>
      <c r="P410" s="8">
        <v>32</v>
      </c>
      <c r="Q410" s="8">
        <v>0.33</v>
      </c>
      <c r="R410" s="8">
        <v>0.64300000000000002</v>
      </c>
    </row>
    <row r="411" spans="1:18" ht="15" thickBot="1" x14ac:dyDescent="0.35">
      <c r="A411" s="5" t="s">
        <v>592</v>
      </c>
      <c r="B411" s="43">
        <f>IF(COUNTIF('DRAFT LIST'!$D$3:$D$1000,A411)&gt;=1,"",ROW())</f>
        <v>411</v>
      </c>
      <c r="C411" s="43" t="str">
        <f ca="1"/>
        <v>Rob Segedin (LAD - 3B,RF,LF,1B) MiLB </v>
      </c>
      <c r="D411" s="43"/>
      <c r="E411" s="6">
        <v>196</v>
      </c>
      <c r="F411" s="6">
        <v>20</v>
      </c>
      <c r="G411" s="6">
        <v>4</v>
      </c>
      <c r="H411" s="6">
        <v>20</v>
      </c>
      <c r="I411" s="6">
        <v>0</v>
      </c>
      <c r="J411" s="6">
        <v>0.24099999999999999</v>
      </c>
      <c r="K411" s="6">
        <v>0.28499999999999998</v>
      </c>
      <c r="L411" s="6">
        <v>47</v>
      </c>
      <c r="M411" s="6">
        <v>10</v>
      </c>
      <c r="N411" s="6">
        <v>0</v>
      </c>
      <c r="O411" s="6">
        <v>12</v>
      </c>
      <c r="P411" s="6">
        <v>41</v>
      </c>
      <c r="Q411" s="6">
        <v>0.35599999999999998</v>
      </c>
      <c r="R411" s="6">
        <v>0.64100000000000001</v>
      </c>
    </row>
    <row r="412" spans="1:18" ht="15" thickBot="1" x14ac:dyDescent="0.35">
      <c r="A412" s="7" t="s">
        <v>593</v>
      </c>
      <c r="B412" s="43">
        <f>IF(COUNTIF('DRAFT LIST'!$D$3:$D$1000,A412)&gt;=1,"",ROW())</f>
        <v>412</v>
      </c>
      <c r="C412" s="43" t="str">
        <f ca="1"/>
        <v>Richard Urena (TOR - SS) </v>
      </c>
      <c r="D412" s="43"/>
      <c r="E412" s="8">
        <v>255</v>
      </c>
      <c r="F412" s="8">
        <v>31</v>
      </c>
      <c r="G412" s="8">
        <v>12</v>
      </c>
      <c r="H412" s="8">
        <v>40</v>
      </c>
      <c r="I412" s="8">
        <v>0</v>
      </c>
      <c r="J412" s="8">
        <v>0.25</v>
      </c>
      <c r="K412" s="8">
        <v>0.29799999999999999</v>
      </c>
      <c r="L412" s="8">
        <v>64</v>
      </c>
      <c r="M412" s="8">
        <v>12</v>
      </c>
      <c r="N412" s="8">
        <v>0</v>
      </c>
      <c r="O412" s="8">
        <v>18</v>
      </c>
      <c r="P412" s="8">
        <v>62</v>
      </c>
      <c r="Q412" s="8">
        <v>0.42299999999999999</v>
      </c>
      <c r="R412" s="8">
        <v>0.72099999999999997</v>
      </c>
    </row>
    <row r="413" spans="1:18" ht="15" thickBot="1" x14ac:dyDescent="0.35">
      <c r="A413" s="5" t="s">
        <v>594</v>
      </c>
      <c r="B413" s="43">
        <f>IF(COUNTIF('DRAFT LIST'!$D$3:$D$1000,A413)&gt;=1,"",ROW())</f>
        <v>413</v>
      </c>
      <c r="C413" s="43" t="str">
        <f ca="1"/>
        <v>Reymond Fuentes (ARI - CF,RF) NRI </v>
      </c>
      <c r="D413" s="43"/>
      <c r="E413" s="6">
        <v>199</v>
      </c>
      <c r="F413" s="6">
        <v>25</v>
      </c>
      <c r="G413" s="6">
        <v>7</v>
      </c>
      <c r="H413" s="6">
        <v>25</v>
      </c>
      <c r="I413" s="6">
        <v>3</v>
      </c>
      <c r="J413" s="6">
        <v>0.247</v>
      </c>
      <c r="K413" s="6">
        <v>0.27700000000000002</v>
      </c>
      <c r="L413" s="6">
        <v>49</v>
      </c>
      <c r="M413" s="6">
        <v>11</v>
      </c>
      <c r="N413" s="6">
        <v>2</v>
      </c>
      <c r="O413" s="6">
        <v>8</v>
      </c>
      <c r="P413" s="6">
        <v>57</v>
      </c>
      <c r="Q413" s="6">
        <v>0.41099999999999998</v>
      </c>
      <c r="R413" s="6">
        <v>0.68799999999999994</v>
      </c>
    </row>
    <row r="414" spans="1:18" ht="17.399999999999999" thickBot="1" x14ac:dyDescent="0.35">
      <c r="A414" s="7" t="s">
        <v>595</v>
      </c>
      <c r="B414" s="43">
        <f>IF(COUNTIF('DRAFT LIST'!$D$3:$D$1000,A414)&gt;=1,"",ROW())</f>
        <v>414</v>
      </c>
      <c r="C414" s="43" t="str">
        <f ca="1"/>
        <v>Ramon Cabrera (MIA - C) NRI </v>
      </c>
      <c r="D414" s="43"/>
      <c r="E414" s="8">
        <v>201</v>
      </c>
      <c r="F414" s="8">
        <v>20</v>
      </c>
      <c r="G414" s="8">
        <v>5</v>
      </c>
      <c r="H414" s="8">
        <v>23</v>
      </c>
      <c r="I414" s="8">
        <v>2</v>
      </c>
      <c r="J414" s="8">
        <v>0.24099999999999999</v>
      </c>
      <c r="K414" s="8">
        <v>0.27300000000000002</v>
      </c>
      <c r="L414" s="8">
        <v>48</v>
      </c>
      <c r="M414" s="8">
        <v>11</v>
      </c>
      <c r="N414" s="8">
        <v>0</v>
      </c>
      <c r="O414" s="8">
        <v>9</v>
      </c>
      <c r="P414" s="8">
        <v>47</v>
      </c>
      <c r="Q414" s="8">
        <v>0.35899999999999999</v>
      </c>
      <c r="R414" s="8">
        <v>0.63200000000000001</v>
      </c>
    </row>
    <row r="415" spans="1:18" ht="17.399999999999999" thickBot="1" x14ac:dyDescent="0.35">
      <c r="A415" s="5" t="s">
        <v>596</v>
      </c>
      <c r="B415" s="43">
        <f>IF(COUNTIF('DRAFT LIST'!$D$3:$D$1000,A415)&gt;=1,"",ROW())</f>
        <v>415</v>
      </c>
      <c r="C415" s="43" t="str">
        <f ca="1"/>
        <v>Jaff Decker (OAK - RF) MiLB </v>
      </c>
      <c r="D415" s="43"/>
      <c r="E415" s="6">
        <v>177</v>
      </c>
      <c r="F415" s="6">
        <v>23</v>
      </c>
      <c r="G415" s="6">
        <v>5</v>
      </c>
      <c r="H415" s="6">
        <v>20</v>
      </c>
      <c r="I415" s="6">
        <v>8</v>
      </c>
      <c r="J415" s="6">
        <v>0.23799999999999999</v>
      </c>
      <c r="K415" s="6">
        <v>0.29099999999999998</v>
      </c>
      <c r="L415" s="6">
        <v>42</v>
      </c>
      <c r="M415" s="6">
        <v>9</v>
      </c>
      <c r="N415" s="6">
        <v>1</v>
      </c>
      <c r="O415" s="6">
        <v>13</v>
      </c>
      <c r="P415" s="6">
        <v>51</v>
      </c>
      <c r="Q415" s="6">
        <v>0.39800000000000002</v>
      </c>
      <c r="R415" s="6">
        <v>0.68899999999999995</v>
      </c>
    </row>
    <row r="416" spans="1:18" ht="15" thickBot="1" x14ac:dyDescent="0.35">
      <c r="A416" s="7" t="s">
        <v>597</v>
      </c>
      <c r="B416" s="43">
        <f>IF(COUNTIF('DRAFT LIST'!$D$3:$D$1000,A416)&gt;=1,"",ROW())</f>
        <v>416</v>
      </c>
      <c r="C416" s="43" t="str">
        <f ca="1"/>
        <v>Daniel Palka (MIN - 1B,RF) </v>
      </c>
      <c r="D416" s="43"/>
      <c r="E416" s="8">
        <v>209</v>
      </c>
      <c r="F416" s="8">
        <v>26</v>
      </c>
      <c r="G416" s="8">
        <v>6</v>
      </c>
      <c r="H416" s="8">
        <v>25</v>
      </c>
      <c r="I416" s="8">
        <v>2</v>
      </c>
      <c r="J416" s="8">
        <v>0.252</v>
      </c>
      <c r="K416" s="8">
        <v>0.29299999999999998</v>
      </c>
      <c r="L416" s="8">
        <v>53</v>
      </c>
      <c r="M416" s="8">
        <v>15</v>
      </c>
      <c r="N416" s="8">
        <v>1</v>
      </c>
      <c r="O416" s="8">
        <v>12</v>
      </c>
      <c r="P416" s="8">
        <v>50</v>
      </c>
      <c r="Q416" s="8">
        <v>0.42199999999999999</v>
      </c>
      <c r="R416" s="8">
        <v>0.71499999999999997</v>
      </c>
    </row>
    <row r="417" spans="1:18" ht="15" thickBot="1" x14ac:dyDescent="0.35">
      <c r="A417" s="5" t="s">
        <v>598</v>
      </c>
      <c r="B417" s="43">
        <f>IF(COUNTIF('DRAFT LIST'!$D$3:$D$1000,A417)&gt;=1,"",ROW())</f>
        <v>417</v>
      </c>
      <c r="C417" s="43" t="str">
        <f ca="1"/>
        <v>Marlon Byrd (LF,RF) FA </v>
      </c>
      <c r="D417" s="43"/>
      <c r="E417" s="6">
        <v>252</v>
      </c>
      <c r="F417" s="6">
        <v>25</v>
      </c>
      <c r="G417" s="6">
        <v>5</v>
      </c>
      <c r="H417" s="6">
        <v>27</v>
      </c>
      <c r="I417" s="6">
        <v>2</v>
      </c>
      <c r="J417" s="6">
        <v>0.23100000000000001</v>
      </c>
      <c r="K417" s="6">
        <v>0.27300000000000002</v>
      </c>
      <c r="L417" s="6">
        <v>58</v>
      </c>
      <c r="M417" s="6">
        <v>13</v>
      </c>
      <c r="N417" s="6">
        <v>0</v>
      </c>
      <c r="O417" s="6">
        <v>15</v>
      </c>
      <c r="P417" s="6">
        <v>49</v>
      </c>
      <c r="Q417" s="6">
        <v>0.34499999999999997</v>
      </c>
      <c r="R417" s="6">
        <v>0.61799999999999999</v>
      </c>
    </row>
    <row r="418" spans="1:18" ht="15" thickBot="1" x14ac:dyDescent="0.35">
      <c r="A418" s="7" t="s">
        <v>599</v>
      </c>
      <c r="B418" s="43">
        <f>IF(COUNTIF('DRAFT LIST'!$D$3:$D$1000,A418)&gt;=1,"",ROW())</f>
        <v>418</v>
      </c>
      <c r="C418" s="43" t="str">
        <f ca="1"/>
        <v>Shawn Zarraga (CIN - C) NRI </v>
      </c>
      <c r="D418" s="43"/>
      <c r="E418" s="8">
        <v>173</v>
      </c>
      <c r="F418" s="8">
        <v>20</v>
      </c>
      <c r="G418" s="8">
        <v>5</v>
      </c>
      <c r="H418" s="8">
        <v>21</v>
      </c>
      <c r="I418" s="8">
        <v>1</v>
      </c>
      <c r="J418" s="8">
        <v>0.23599999999999999</v>
      </c>
      <c r="K418" s="8">
        <v>0.27600000000000002</v>
      </c>
      <c r="L418" s="8">
        <v>41</v>
      </c>
      <c r="M418" s="8">
        <v>12</v>
      </c>
      <c r="N418" s="8">
        <v>1</v>
      </c>
      <c r="O418" s="8">
        <v>10</v>
      </c>
      <c r="P418" s="8">
        <v>41</v>
      </c>
      <c r="Q418" s="8">
        <v>0.374</v>
      </c>
      <c r="R418" s="8">
        <v>0.65</v>
      </c>
    </row>
    <row r="419" spans="1:18" ht="15" thickBot="1" x14ac:dyDescent="0.35">
      <c r="A419" s="5" t="s">
        <v>600</v>
      </c>
      <c r="B419" s="43">
        <f>IF(COUNTIF('DRAFT LIST'!$D$3:$D$1000,A419)&gt;=1,"",ROW())</f>
        <v>419</v>
      </c>
      <c r="C419" s="43" t="str">
        <f ca="1"/>
        <v>Tim Federowicz (SF - C) MiLB </v>
      </c>
      <c r="D419" s="43"/>
      <c r="E419" s="6">
        <v>158</v>
      </c>
      <c r="F419" s="6">
        <v>24</v>
      </c>
      <c r="G419" s="6">
        <v>6</v>
      </c>
      <c r="H419" s="6">
        <v>27</v>
      </c>
      <c r="I419" s="6">
        <v>4</v>
      </c>
      <c r="J419" s="6">
        <v>0.23400000000000001</v>
      </c>
      <c r="K419" s="6">
        <v>0.28899999999999998</v>
      </c>
      <c r="L419" s="6">
        <v>37</v>
      </c>
      <c r="M419" s="6">
        <v>10</v>
      </c>
      <c r="N419" s="6">
        <v>1</v>
      </c>
      <c r="O419" s="6">
        <v>12</v>
      </c>
      <c r="P419" s="6">
        <v>61</v>
      </c>
      <c r="Q419" s="6">
        <v>0.42599999999999999</v>
      </c>
      <c r="R419" s="6">
        <v>0.71499999999999997</v>
      </c>
    </row>
    <row r="420" spans="1:18" ht="15" thickBot="1" x14ac:dyDescent="0.35">
      <c r="A420" s="7" t="s">
        <v>601</v>
      </c>
      <c r="B420" s="43">
        <f>IF(COUNTIF('DRAFT LIST'!$D$3:$D$1000,A420)&gt;=1,"",ROW())</f>
        <v>420</v>
      </c>
      <c r="C420" s="43" t="str">
        <f ca="1"/>
        <v>Magneuris Sierra (STL - CF) </v>
      </c>
      <c r="D420" s="43"/>
      <c r="E420" s="8">
        <v>133</v>
      </c>
      <c r="F420" s="8">
        <v>12</v>
      </c>
      <c r="G420" s="8">
        <v>3</v>
      </c>
      <c r="H420" s="8">
        <v>15</v>
      </c>
      <c r="I420" s="8">
        <v>0</v>
      </c>
      <c r="J420" s="8">
        <v>0.215</v>
      </c>
      <c r="K420" s="8">
        <v>0.25800000000000001</v>
      </c>
      <c r="L420" s="8">
        <v>29</v>
      </c>
      <c r="M420" s="8">
        <v>6</v>
      </c>
      <c r="N420" s="8">
        <v>1</v>
      </c>
      <c r="O420" s="8">
        <v>8</v>
      </c>
      <c r="P420" s="8">
        <v>41</v>
      </c>
      <c r="Q420" s="8">
        <v>0.33700000000000002</v>
      </c>
      <c r="R420" s="8">
        <v>0.59399999999999997</v>
      </c>
    </row>
    <row r="421" spans="1:18" ht="15" thickBot="1" x14ac:dyDescent="0.35">
      <c r="A421" s="5" t="s">
        <v>602</v>
      </c>
      <c r="B421" s="43">
        <f>IF(COUNTIF('DRAFT LIST'!$D$3:$D$1000,A421)&gt;=1,"",ROW())</f>
        <v>421</v>
      </c>
      <c r="C421" s="43" t="str">
        <f ca="1"/>
        <v>Ryan Flaherty (BAL - 3B,SS) </v>
      </c>
      <c r="D421" s="43"/>
      <c r="E421" s="6">
        <v>195</v>
      </c>
      <c r="F421" s="6">
        <v>18</v>
      </c>
      <c r="G421" s="6">
        <v>4</v>
      </c>
      <c r="H421" s="6">
        <v>17</v>
      </c>
      <c r="I421" s="6">
        <v>1</v>
      </c>
      <c r="J421" s="6">
        <v>0.217</v>
      </c>
      <c r="K421" s="6">
        <v>0.26200000000000001</v>
      </c>
      <c r="L421" s="6">
        <v>42</v>
      </c>
      <c r="M421" s="6">
        <v>11</v>
      </c>
      <c r="N421" s="6">
        <v>0</v>
      </c>
      <c r="O421" s="6">
        <v>12</v>
      </c>
      <c r="P421" s="6">
        <v>49</v>
      </c>
      <c r="Q421" s="6">
        <v>0.32700000000000001</v>
      </c>
      <c r="R421" s="6">
        <v>0.58899999999999997</v>
      </c>
    </row>
    <row r="422" spans="1:18" ht="15" thickBot="1" x14ac:dyDescent="0.35">
      <c r="A422" s="7" t="s">
        <v>603</v>
      </c>
      <c r="B422" s="43">
        <f>IF(COUNTIF('DRAFT LIST'!$D$3:$D$1000,A422)&gt;=1,"",ROW())</f>
        <v>422</v>
      </c>
      <c r="C422" s="43" t="str">
        <f ca="1"/>
        <v>Jacob Stallings (PIT - C) MiLB </v>
      </c>
      <c r="D422" s="43"/>
      <c r="E422" s="8">
        <v>253</v>
      </c>
      <c r="F422" s="8">
        <v>31</v>
      </c>
      <c r="G422" s="8">
        <v>8</v>
      </c>
      <c r="H422" s="8">
        <v>29</v>
      </c>
      <c r="I422" s="8">
        <v>12</v>
      </c>
      <c r="J422" s="8">
        <v>0.23200000000000001</v>
      </c>
      <c r="K422" s="8">
        <v>0.28000000000000003</v>
      </c>
      <c r="L422" s="8">
        <v>59</v>
      </c>
      <c r="M422" s="8">
        <v>13</v>
      </c>
      <c r="N422" s="8">
        <v>4</v>
      </c>
      <c r="O422" s="8">
        <v>17</v>
      </c>
      <c r="P422" s="8">
        <v>80</v>
      </c>
      <c r="Q422" s="8">
        <v>0.39600000000000002</v>
      </c>
      <c r="R422" s="8">
        <v>0.67600000000000005</v>
      </c>
    </row>
    <row r="423" spans="1:18" ht="17.399999999999999" thickBot="1" x14ac:dyDescent="0.35">
      <c r="A423" s="5" t="s">
        <v>604</v>
      </c>
      <c r="B423" s="43">
        <f>IF(COUNTIF('DRAFT LIST'!$D$3:$D$1000,A423)&gt;=1,"",ROW())</f>
        <v>423</v>
      </c>
      <c r="C423" s="43" t="str">
        <f ca="1"/>
        <v>Pat Valaika (COL - 3B,SS) </v>
      </c>
      <c r="D423" s="43"/>
      <c r="E423" s="6">
        <v>172</v>
      </c>
      <c r="F423" s="6">
        <v>20</v>
      </c>
      <c r="G423" s="6">
        <v>9</v>
      </c>
      <c r="H423" s="6">
        <v>25</v>
      </c>
      <c r="I423" s="6">
        <v>1</v>
      </c>
      <c r="J423" s="6">
        <v>0.23400000000000001</v>
      </c>
      <c r="K423" s="6">
        <v>0.28899999999999998</v>
      </c>
      <c r="L423" s="6">
        <v>40</v>
      </c>
      <c r="M423" s="6">
        <v>9</v>
      </c>
      <c r="N423" s="6">
        <v>2</v>
      </c>
      <c r="O423" s="6">
        <v>13</v>
      </c>
      <c r="P423" s="6">
        <v>58</v>
      </c>
      <c r="Q423" s="6">
        <v>0.437</v>
      </c>
      <c r="R423" s="6">
        <v>0.72599999999999998</v>
      </c>
    </row>
    <row r="424" spans="1:18" ht="15" thickBot="1" x14ac:dyDescent="0.35">
      <c r="A424" s="7" t="s">
        <v>605</v>
      </c>
      <c r="B424" s="43">
        <f>IF(COUNTIF('DRAFT LIST'!$D$3:$D$1000,A424)&gt;=1,"",ROW())</f>
        <v>424</v>
      </c>
      <c r="C424" s="43" t="str">
        <f ca="1"/>
        <v>Chris Parmelee (OAK - 1B,RF) NRI </v>
      </c>
      <c r="D424" s="43"/>
      <c r="E424" s="8">
        <v>244</v>
      </c>
      <c r="F424" s="8">
        <v>30</v>
      </c>
      <c r="G424" s="8">
        <v>8</v>
      </c>
      <c r="H424" s="8">
        <v>30</v>
      </c>
      <c r="I424" s="8">
        <v>5</v>
      </c>
      <c r="J424" s="8">
        <v>0.23200000000000001</v>
      </c>
      <c r="K424" s="8">
        <v>0.29799999999999999</v>
      </c>
      <c r="L424" s="8">
        <v>57</v>
      </c>
      <c r="M424" s="8">
        <v>10</v>
      </c>
      <c r="N424" s="8">
        <v>4</v>
      </c>
      <c r="O424" s="8">
        <v>23</v>
      </c>
      <c r="P424" s="8">
        <v>82</v>
      </c>
      <c r="Q424" s="8">
        <v>0.4</v>
      </c>
      <c r="R424" s="8">
        <v>0.69799999999999995</v>
      </c>
    </row>
    <row r="425" spans="1:18" ht="15" thickBot="1" x14ac:dyDescent="0.35">
      <c r="A425" s="5" t="s">
        <v>606</v>
      </c>
      <c r="B425" s="43">
        <f>IF(COUNTIF('DRAFT LIST'!$D$3:$D$1000,A425)&gt;=1,"",ROW())</f>
        <v>425</v>
      </c>
      <c r="C425" s="43" t="str">
        <f ca="1"/>
        <v>Justin O'Conner (TB - C) MiLB </v>
      </c>
      <c r="D425" s="43"/>
      <c r="E425" s="6">
        <v>155</v>
      </c>
      <c r="F425" s="6">
        <v>18</v>
      </c>
      <c r="G425" s="6">
        <v>2</v>
      </c>
      <c r="H425" s="6">
        <v>13</v>
      </c>
      <c r="I425" s="6">
        <v>7</v>
      </c>
      <c r="J425" s="6">
        <v>0.23899999999999999</v>
      </c>
      <c r="K425" s="6">
        <v>0.28899999999999998</v>
      </c>
      <c r="L425" s="6">
        <v>37</v>
      </c>
      <c r="M425" s="6">
        <v>7</v>
      </c>
      <c r="N425" s="6">
        <v>1</v>
      </c>
      <c r="O425" s="6">
        <v>11</v>
      </c>
      <c r="P425" s="6">
        <v>38</v>
      </c>
      <c r="Q425" s="6">
        <v>0.32500000000000001</v>
      </c>
      <c r="R425" s="6">
        <v>0.61399999999999999</v>
      </c>
    </row>
    <row r="426" spans="1:18" ht="17.399999999999999" thickBot="1" x14ac:dyDescent="0.35">
      <c r="A426" s="7" t="s">
        <v>607</v>
      </c>
      <c r="B426" s="43">
        <f>IF(COUNTIF('DRAFT LIST'!$D$3:$D$1000,A426)&gt;=1,"",ROW())</f>
        <v>426</v>
      </c>
      <c r="C426" s="43" t="str">
        <f ca="1"/>
        <v>Nick Buss (SD - LF) MiLB </v>
      </c>
      <c r="D426" s="43"/>
      <c r="E426" s="8">
        <v>291</v>
      </c>
      <c r="F426" s="8">
        <v>35</v>
      </c>
      <c r="G426" s="8">
        <v>8</v>
      </c>
      <c r="H426" s="8">
        <v>36</v>
      </c>
      <c r="I426" s="8">
        <v>3</v>
      </c>
      <c r="J426" s="8">
        <v>0.25900000000000001</v>
      </c>
      <c r="K426" s="8">
        <v>0.29799999999999999</v>
      </c>
      <c r="L426" s="8">
        <v>75</v>
      </c>
      <c r="M426" s="8">
        <v>15</v>
      </c>
      <c r="N426" s="8">
        <v>1</v>
      </c>
      <c r="O426" s="8">
        <v>16</v>
      </c>
      <c r="P426" s="8">
        <v>51</v>
      </c>
      <c r="Q426" s="8">
        <v>0.39100000000000001</v>
      </c>
      <c r="R426" s="8">
        <v>0.68799999999999994</v>
      </c>
    </row>
    <row r="427" spans="1:18" ht="15" thickBot="1" x14ac:dyDescent="0.35">
      <c r="A427" s="5" t="s">
        <v>608</v>
      </c>
      <c r="B427" s="43">
        <f>IF(COUNTIF('DRAFT LIST'!$D$3:$D$1000,A427)&gt;=1,"",ROW())</f>
        <v>427</v>
      </c>
      <c r="C427" s="43" t="str">
        <f ca="1"/>
        <v>Tony Sanchez (LAA - C) MiLB </v>
      </c>
      <c r="D427" s="43"/>
      <c r="E427" s="6">
        <v>107</v>
      </c>
      <c r="F427" s="6">
        <v>10</v>
      </c>
      <c r="G427" s="6">
        <v>3</v>
      </c>
      <c r="H427" s="6">
        <v>11</v>
      </c>
      <c r="I427" s="6">
        <v>0</v>
      </c>
      <c r="J427" s="6">
        <v>0.22800000000000001</v>
      </c>
      <c r="K427" s="6">
        <v>0.29699999999999999</v>
      </c>
      <c r="L427" s="6">
        <v>24</v>
      </c>
      <c r="M427" s="6">
        <v>4</v>
      </c>
      <c r="N427" s="6">
        <v>1</v>
      </c>
      <c r="O427" s="6">
        <v>10</v>
      </c>
      <c r="P427" s="6">
        <v>27</v>
      </c>
      <c r="Q427" s="6">
        <v>0.34699999999999998</v>
      </c>
      <c r="R427" s="6">
        <v>0.64400000000000002</v>
      </c>
    </row>
    <row r="428" spans="1:18" ht="17.399999999999999" thickBot="1" x14ac:dyDescent="0.35">
      <c r="A428" s="7" t="s">
        <v>609</v>
      </c>
      <c r="B428" s="43">
        <f>IF(COUNTIF('DRAFT LIST'!$D$3:$D$1000,A428)&gt;=1,"",ROW())</f>
        <v>428</v>
      </c>
      <c r="C428" s="43" t="str">
        <f ca="1"/>
        <v>Joey Terdoslavich (BAL - 1B) NRI </v>
      </c>
      <c r="D428" s="43"/>
      <c r="E428" s="8">
        <v>194</v>
      </c>
      <c r="F428" s="8">
        <v>24</v>
      </c>
      <c r="G428" s="8">
        <v>4</v>
      </c>
      <c r="H428" s="8">
        <v>15</v>
      </c>
      <c r="I428" s="8">
        <v>4</v>
      </c>
      <c r="J428" s="8">
        <v>0.23200000000000001</v>
      </c>
      <c r="K428" s="8">
        <v>0.27800000000000002</v>
      </c>
      <c r="L428" s="8">
        <v>45</v>
      </c>
      <c r="M428" s="8">
        <v>9</v>
      </c>
      <c r="N428" s="8">
        <v>2</v>
      </c>
      <c r="O428" s="8">
        <v>12</v>
      </c>
      <c r="P428" s="8">
        <v>54</v>
      </c>
      <c r="Q428" s="8">
        <v>0.36799999999999999</v>
      </c>
      <c r="R428" s="8">
        <v>0.64500000000000002</v>
      </c>
    </row>
    <row r="429" spans="1:18" ht="15" thickBot="1" x14ac:dyDescent="0.35">
      <c r="A429" s="5" t="s">
        <v>610</v>
      </c>
      <c r="B429" s="43">
        <f>IF(COUNTIF('DRAFT LIST'!$D$3:$D$1000,A429)&gt;=1,"",ROW())</f>
        <v>429</v>
      </c>
      <c r="C429" s="43" t="str">
        <f ca="1"/>
        <v>Clint Robinson (WSH - 1B) </v>
      </c>
      <c r="D429" s="43"/>
      <c r="E429" s="6">
        <v>102</v>
      </c>
      <c r="F429" s="6">
        <v>10</v>
      </c>
      <c r="G429" s="6">
        <v>2</v>
      </c>
      <c r="H429" s="6">
        <v>10</v>
      </c>
      <c r="I429" s="6">
        <v>0</v>
      </c>
      <c r="J429" s="6">
        <v>0.23400000000000001</v>
      </c>
      <c r="K429" s="6">
        <v>0.27600000000000002</v>
      </c>
      <c r="L429" s="6">
        <v>24</v>
      </c>
      <c r="M429" s="6">
        <v>4</v>
      </c>
      <c r="N429" s="6">
        <v>0</v>
      </c>
      <c r="O429" s="6">
        <v>6</v>
      </c>
      <c r="P429" s="6">
        <v>22</v>
      </c>
      <c r="Q429" s="6">
        <v>0.33500000000000002</v>
      </c>
      <c r="R429" s="6">
        <v>0.61199999999999999</v>
      </c>
    </row>
    <row r="430" spans="1:18" ht="15" thickBot="1" x14ac:dyDescent="0.35">
      <c r="A430" s="7" t="s">
        <v>611</v>
      </c>
      <c r="B430" s="43">
        <f>IF(COUNTIF('DRAFT LIST'!$D$3:$D$1000,A430)&gt;=1,"",ROW())</f>
        <v>430</v>
      </c>
      <c r="C430" s="43" t="str">
        <f ca="1"/>
        <v>Harold Ramirez (RF,CF) </v>
      </c>
      <c r="D430" s="43"/>
      <c r="E430" s="8">
        <v>197</v>
      </c>
      <c r="F430" s="8">
        <v>20</v>
      </c>
      <c r="G430" s="8">
        <v>4</v>
      </c>
      <c r="H430" s="8">
        <v>20</v>
      </c>
      <c r="I430" s="8">
        <v>0</v>
      </c>
      <c r="J430" s="8">
        <v>0.22700000000000001</v>
      </c>
      <c r="K430" s="8">
        <v>0.27400000000000002</v>
      </c>
      <c r="L430" s="8">
        <v>45</v>
      </c>
      <c r="M430" s="8">
        <v>9</v>
      </c>
      <c r="N430" s="8">
        <v>0</v>
      </c>
      <c r="O430" s="8">
        <v>13</v>
      </c>
      <c r="P430" s="8">
        <v>48</v>
      </c>
      <c r="Q430" s="8">
        <v>0.34100000000000003</v>
      </c>
      <c r="R430" s="8">
        <v>0.61499999999999999</v>
      </c>
    </row>
    <row r="431" spans="1:18" ht="15" thickBot="1" x14ac:dyDescent="0.35">
      <c r="A431" s="5" t="s">
        <v>612</v>
      </c>
      <c r="B431" s="43">
        <f>IF(COUNTIF('DRAFT LIST'!$D$3:$D$1000,A431)&gt;=1,"",ROW())</f>
        <v>431</v>
      </c>
      <c r="C431" s="43" t="str">
        <f ca="1"/>
        <v>Hector Sanchez (SD - C) MiLB </v>
      </c>
      <c r="D431" s="43"/>
      <c r="E431" s="6">
        <v>250</v>
      </c>
      <c r="F431" s="6">
        <v>34</v>
      </c>
      <c r="G431" s="6">
        <v>14</v>
      </c>
      <c r="H431" s="6">
        <v>31</v>
      </c>
      <c r="I431" s="6">
        <v>3</v>
      </c>
      <c r="J431" s="6">
        <v>0.21199999999999999</v>
      </c>
      <c r="K431" s="6">
        <v>0.308</v>
      </c>
      <c r="L431" s="6">
        <v>53</v>
      </c>
      <c r="M431" s="6">
        <v>13</v>
      </c>
      <c r="N431" s="6">
        <v>1</v>
      </c>
      <c r="O431" s="6">
        <v>34</v>
      </c>
      <c r="P431" s="6">
        <v>94</v>
      </c>
      <c r="Q431" s="6">
        <v>0.41799999999999998</v>
      </c>
      <c r="R431" s="6">
        <v>0.72599999999999998</v>
      </c>
    </row>
    <row r="432" spans="1:18" ht="17.399999999999999" thickBot="1" x14ac:dyDescent="0.35">
      <c r="A432" s="7" t="s">
        <v>613</v>
      </c>
      <c r="B432" s="43">
        <f>IF(COUNTIF('DRAFT LIST'!$D$3:$D$1000,A432)&gt;=1,"",ROW())</f>
        <v>432</v>
      </c>
      <c r="C432" s="43" t="str">
        <f ca="1"/>
        <v>Ronnier Mustelier (ATL - LF,2B) MiLB </v>
      </c>
      <c r="D432" s="43"/>
      <c r="E432" s="8">
        <v>242</v>
      </c>
      <c r="F432" s="8">
        <v>31</v>
      </c>
      <c r="G432" s="8">
        <v>4</v>
      </c>
      <c r="H432" s="8">
        <v>25</v>
      </c>
      <c r="I432" s="8">
        <v>4</v>
      </c>
      <c r="J432" s="8">
        <v>0.26300000000000001</v>
      </c>
      <c r="K432" s="8">
        <v>0.32400000000000001</v>
      </c>
      <c r="L432" s="8">
        <v>64</v>
      </c>
      <c r="M432" s="8">
        <v>13</v>
      </c>
      <c r="N432" s="8">
        <v>1</v>
      </c>
      <c r="O432" s="8">
        <v>22</v>
      </c>
      <c r="P432" s="8">
        <v>48</v>
      </c>
      <c r="Q432" s="8">
        <v>0.379</v>
      </c>
      <c r="R432" s="8">
        <v>0.70299999999999996</v>
      </c>
    </row>
    <row r="433" spans="1:18" ht="15" thickBot="1" x14ac:dyDescent="0.35">
      <c r="A433" s="5" t="s">
        <v>614</v>
      </c>
      <c r="B433" s="43">
        <f>IF(COUNTIF('DRAFT LIST'!$D$3:$D$1000,A433)&gt;=1,"",ROW())</f>
        <v>433</v>
      </c>
      <c r="C433" s="43" t="str">
        <f ca="1"/>
        <v>Gorkys Hernandez (SF - CF) </v>
      </c>
      <c r="D433" s="43"/>
      <c r="E433" s="6">
        <v>149</v>
      </c>
      <c r="F433" s="6">
        <v>18</v>
      </c>
      <c r="G433" s="6">
        <v>4</v>
      </c>
      <c r="H433" s="6">
        <v>15</v>
      </c>
      <c r="I433" s="6">
        <v>2</v>
      </c>
      <c r="J433" s="6">
        <v>0.23499999999999999</v>
      </c>
      <c r="K433" s="6">
        <v>0.26900000000000002</v>
      </c>
      <c r="L433" s="6">
        <v>35</v>
      </c>
      <c r="M433" s="6">
        <v>8</v>
      </c>
      <c r="N433" s="6">
        <v>0</v>
      </c>
      <c r="O433" s="6">
        <v>7</v>
      </c>
      <c r="P433" s="6">
        <v>40</v>
      </c>
      <c r="Q433" s="6">
        <v>0.37</v>
      </c>
      <c r="R433" s="6">
        <v>0.63900000000000001</v>
      </c>
    </row>
    <row r="434" spans="1:18" ht="15" thickBot="1" x14ac:dyDescent="0.35">
      <c r="A434" s="7" t="s">
        <v>615</v>
      </c>
      <c r="B434" s="43">
        <f>IF(COUNTIF('DRAFT LIST'!$D$3:$D$1000,A434)&gt;=1,"",ROW())</f>
        <v>434</v>
      </c>
      <c r="C434" s="43" t="str">
        <f ca="1"/>
        <v>Carlos Corporan (CHC - C) MiLB </v>
      </c>
      <c r="D434" s="43"/>
      <c r="E434" s="8">
        <v>79</v>
      </c>
      <c r="F434" s="8">
        <v>7</v>
      </c>
      <c r="G434" s="8">
        <v>2</v>
      </c>
      <c r="H434" s="8">
        <v>7</v>
      </c>
      <c r="I434" s="8">
        <v>2</v>
      </c>
      <c r="J434" s="8">
        <v>0.20300000000000001</v>
      </c>
      <c r="K434" s="8">
        <v>0.25600000000000001</v>
      </c>
      <c r="L434" s="8">
        <v>16</v>
      </c>
      <c r="M434" s="8">
        <v>3</v>
      </c>
      <c r="N434" s="8">
        <v>0</v>
      </c>
      <c r="O434" s="8">
        <v>6</v>
      </c>
      <c r="P434" s="8">
        <v>23</v>
      </c>
      <c r="Q434" s="8">
        <v>0.34399999999999997</v>
      </c>
      <c r="R434" s="8">
        <v>0.6</v>
      </c>
    </row>
    <row r="435" spans="1:18" ht="15" thickBot="1" x14ac:dyDescent="0.35">
      <c r="A435" s="5" t="s">
        <v>616</v>
      </c>
      <c r="B435" s="43">
        <f>IF(COUNTIF('DRAFT LIST'!$D$3:$D$1000,A435)&gt;=1,"",ROW())</f>
        <v>435</v>
      </c>
      <c r="C435" s="43" t="str">
        <f ca="1"/>
        <v>Jason Bourgeois (ARI - LF,CF,RF) MiLB </v>
      </c>
      <c r="D435" s="43"/>
      <c r="E435" s="6">
        <v>141</v>
      </c>
      <c r="F435" s="6">
        <v>16</v>
      </c>
      <c r="G435" s="6">
        <v>3</v>
      </c>
      <c r="H435" s="6">
        <v>16</v>
      </c>
      <c r="I435" s="6">
        <v>1</v>
      </c>
      <c r="J435" s="6">
        <v>0.26800000000000002</v>
      </c>
      <c r="K435" s="6">
        <v>0.3</v>
      </c>
      <c r="L435" s="6">
        <v>38</v>
      </c>
      <c r="M435" s="6">
        <v>8</v>
      </c>
      <c r="N435" s="6">
        <v>1</v>
      </c>
      <c r="O435" s="6">
        <v>6</v>
      </c>
      <c r="P435" s="6">
        <v>25</v>
      </c>
      <c r="Q435" s="6">
        <v>0.39900000000000002</v>
      </c>
      <c r="R435" s="6">
        <v>0.7</v>
      </c>
    </row>
    <row r="436" spans="1:18" ht="15" thickBot="1" x14ac:dyDescent="0.35">
      <c r="A436" s="7" t="s">
        <v>617</v>
      </c>
      <c r="B436" s="43">
        <f>IF(COUNTIF('DRAFT LIST'!$D$3:$D$1000,A436)&gt;=1,"",ROW())</f>
        <v>436</v>
      </c>
      <c r="C436" s="43" t="str">
        <f ca="1"/>
        <v>Brett Nicholas (TEX - C) DTD </v>
      </c>
      <c r="D436" s="43"/>
      <c r="E436" s="8">
        <v>280</v>
      </c>
      <c r="F436" s="8">
        <v>39</v>
      </c>
      <c r="G436" s="8">
        <v>11</v>
      </c>
      <c r="H436" s="8">
        <v>37</v>
      </c>
      <c r="I436" s="8">
        <v>2</v>
      </c>
      <c r="J436" s="8">
        <v>0.24199999999999999</v>
      </c>
      <c r="K436" s="8">
        <v>0.315</v>
      </c>
      <c r="L436" s="8">
        <v>68</v>
      </c>
      <c r="M436" s="8">
        <v>13</v>
      </c>
      <c r="N436" s="8">
        <v>1</v>
      </c>
      <c r="O436" s="8">
        <v>30</v>
      </c>
      <c r="P436" s="8">
        <v>79</v>
      </c>
      <c r="Q436" s="8">
        <v>0.40699999999999997</v>
      </c>
      <c r="R436" s="8">
        <v>0.72199999999999998</v>
      </c>
    </row>
    <row r="437" spans="1:18" ht="15" thickBot="1" x14ac:dyDescent="0.35">
      <c r="A437" s="5" t="s">
        <v>618</v>
      </c>
      <c r="B437" s="43">
        <f>IF(COUNTIF('DRAFT LIST'!$D$3:$D$1000,A437)&gt;=1,"",ROW())</f>
        <v>437</v>
      </c>
      <c r="C437" s="43" t="str">
        <f ca="1"/>
        <v>Chris Marrero (SF - 1B) MiLB </v>
      </c>
      <c r="D437" s="43"/>
      <c r="E437" s="6">
        <v>173</v>
      </c>
      <c r="F437" s="6">
        <v>17</v>
      </c>
      <c r="G437" s="6">
        <v>5</v>
      </c>
      <c r="H437" s="6">
        <v>17</v>
      </c>
      <c r="I437" s="6">
        <v>0</v>
      </c>
      <c r="J437" s="6">
        <v>0.222</v>
      </c>
      <c r="K437" s="6">
        <v>0.26800000000000002</v>
      </c>
      <c r="L437" s="6">
        <v>38</v>
      </c>
      <c r="M437" s="6">
        <v>7</v>
      </c>
      <c r="N437" s="6">
        <v>0</v>
      </c>
      <c r="O437" s="6">
        <v>11</v>
      </c>
      <c r="P437" s="6">
        <v>41</v>
      </c>
      <c r="Q437" s="6">
        <v>0.33600000000000002</v>
      </c>
      <c r="R437" s="6">
        <v>0.60399999999999998</v>
      </c>
    </row>
    <row r="438" spans="1:18" ht="15" thickBot="1" x14ac:dyDescent="0.35">
      <c r="A438" s="7" t="s">
        <v>619</v>
      </c>
      <c r="B438" s="43">
        <f>IF(COUNTIF('DRAFT LIST'!$D$3:$D$1000,A438)&gt;=1,"",ROW())</f>
        <v>438</v>
      </c>
      <c r="C438" s="43" t="str">
        <f ca="1"/>
        <v>Jose Osuna (PIT - 1B) </v>
      </c>
      <c r="D438" s="43"/>
      <c r="E438" s="8">
        <v>103</v>
      </c>
      <c r="F438" s="8">
        <v>12</v>
      </c>
      <c r="G438" s="8">
        <v>2</v>
      </c>
      <c r="H438" s="8">
        <v>11</v>
      </c>
      <c r="I438" s="8">
        <v>2</v>
      </c>
      <c r="J438" s="8">
        <v>0.26400000000000001</v>
      </c>
      <c r="K438" s="8">
        <v>0.29799999999999999</v>
      </c>
      <c r="L438" s="8">
        <v>27</v>
      </c>
      <c r="M438" s="8">
        <v>5</v>
      </c>
      <c r="N438" s="8">
        <v>1</v>
      </c>
      <c r="O438" s="8">
        <v>5</v>
      </c>
      <c r="P438" s="8">
        <v>26</v>
      </c>
      <c r="Q438" s="8">
        <v>0.38200000000000001</v>
      </c>
      <c r="R438" s="8">
        <v>0.68</v>
      </c>
    </row>
    <row r="439" spans="1:18" ht="15" thickBot="1" x14ac:dyDescent="0.35">
      <c r="A439" s="5" t="s">
        <v>620</v>
      </c>
      <c r="B439" s="43">
        <f>IF(COUNTIF('DRAFT LIST'!$D$3:$D$1000,A439)&gt;=1,"",ROW())</f>
        <v>439</v>
      </c>
      <c r="C439" s="43" t="str">
        <f ca="1"/>
        <v>Anthony Recker (ATL - C) </v>
      </c>
      <c r="D439" s="43"/>
      <c r="E439" s="6">
        <v>155</v>
      </c>
      <c r="F439" s="6">
        <v>16</v>
      </c>
      <c r="G439" s="6">
        <v>0</v>
      </c>
      <c r="H439" s="6">
        <v>7</v>
      </c>
      <c r="I439" s="6">
        <v>19</v>
      </c>
      <c r="J439" s="6">
        <v>0.20499999999999999</v>
      </c>
      <c r="K439" s="6">
        <v>0.255</v>
      </c>
      <c r="L439" s="6">
        <v>32</v>
      </c>
      <c r="M439" s="6">
        <v>2</v>
      </c>
      <c r="N439" s="6">
        <v>1</v>
      </c>
      <c r="O439" s="6">
        <v>10</v>
      </c>
      <c r="P439" s="6">
        <v>45</v>
      </c>
      <c r="Q439" s="6">
        <v>0.25600000000000001</v>
      </c>
      <c r="R439" s="6">
        <v>0.51100000000000001</v>
      </c>
    </row>
    <row r="440" spans="1:18" ht="15" thickBot="1" x14ac:dyDescent="0.35">
      <c r="A440" s="7" t="s">
        <v>621</v>
      </c>
      <c r="B440" s="43">
        <f>IF(COUNTIF('DRAFT LIST'!$D$3:$D$1000,A440)&gt;=1,"",ROW())</f>
        <v>440</v>
      </c>
      <c r="C440" s="43" t="str">
        <f ca="1"/>
        <v>Kristopher Negron (ARI - 2B,3B,SS,LF) MiLB </v>
      </c>
      <c r="D440" s="43"/>
      <c r="E440" s="8">
        <v>180</v>
      </c>
      <c r="F440" s="8">
        <v>18</v>
      </c>
      <c r="G440" s="8">
        <v>2</v>
      </c>
      <c r="H440" s="8">
        <v>16</v>
      </c>
      <c r="I440" s="8">
        <v>3</v>
      </c>
      <c r="J440" s="8">
        <v>0.254</v>
      </c>
      <c r="K440" s="8">
        <v>0.30499999999999999</v>
      </c>
      <c r="L440" s="8">
        <v>46</v>
      </c>
      <c r="M440" s="8">
        <v>8</v>
      </c>
      <c r="N440" s="8">
        <v>0</v>
      </c>
      <c r="O440" s="8">
        <v>13</v>
      </c>
      <c r="P440" s="8">
        <v>29</v>
      </c>
      <c r="Q440" s="8">
        <v>0.33</v>
      </c>
      <c r="R440" s="8">
        <v>0.63500000000000001</v>
      </c>
    </row>
    <row r="441" spans="1:18" ht="15" thickBot="1" x14ac:dyDescent="0.35">
      <c r="A441" s="5" t="s">
        <v>622</v>
      </c>
      <c r="B441" s="43">
        <f>IF(COUNTIF('DRAFT LIST'!$D$3:$D$1000,A441)&gt;=1,"",ROW())</f>
        <v>441</v>
      </c>
      <c r="C441" s="43" t="str">
        <f ca="1"/>
        <v>Jaycob Brugman (OAK - CF,LF) </v>
      </c>
      <c r="D441" s="43"/>
      <c r="E441" s="6">
        <v>114</v>
      </c>
      <c r="F441" s="6">
        <v>12</v>
      </c>
      <c r="G441" s="6">
        <v>3</v>
      </c>
      <c r="H441" s="6">
        <v>11</v>
      </c>
      <c r="I441" s="6">
        <v>0</v>
      </c>
      <c r="J441" s="6">
        <v>0.23100000000000001</v>
      </c>
      <c r="K441" s="6">
        <v>0.27800000000000002</v>
      </c>
      <c r="L441" s="6">
        <v>26</v>
      </c>
      <c r="M441" s="6">
        <v>5</v>
      </c>
      <c r="N441" s="6">
        <v>1</v>
      </c>
      <c r="O441" s="6">
        <v>7</v>
      </c>
      <c r="P441" s="6">
        <v>30</v>
      </c>
      <c r="Q441" s="6">
        <v>0.36299999999999999</v>
      </c>
      <c r="R441" s="6">
        <v>0.64100000000000001</v>
      </c>
    </row>
    <row r="442" spans="1:18" ht="15" thickBot="1" x14ac:dyDescent="0.35">
      <c r="A442" s="7" t="s">
        <v>623</v>
      </c>
      <c r="B442" s="43">
        <f>IF(COUNTIF('DRAFT LIST'!$D$3:$D$1000,A442)&gt;=1,"",ROW())</f>
        <v>442</v>
      </c>
      <c r="C442" s="43" t="str">
        <f ca="1"/>
        <v>Christian Villanueva (SD - 3B) MiLB </v>
      </c>
      <c r="D442" s="43"/>
      <c r="E442" s="8">
        <v>191</v>
      </c>
      <c r="F442" s="8">
        <v>18</v>
      </c>
      <c r="G442" s="8">
        <v>5</v>
      </c>
      <c r="H442" s="8">
        <v>24</v>
      </c>
      <c r="I442" s="8">
        <v>1</v>
      </c>
      <c r="J442" s="8">
        <v>0.24299999999999999</v>
      </c>
      <c r="K442" s="8">
        <v>0.29699999999999999</v>
      </c>
      <c r="L442" s="8">
        <v>46</v>
      </c>
      <c r="M442" s="8">
        <v>8</v>
      </c>
      <c r="N442" s="8">
        <v>1</v>
      </c>
      <c r="O442" s="8">
        <v>14</v>
      </c>
      <c r="P442" s="8">
        <v>38</v>
      </c>
      <c r="Q442" s="8">
        <v>0.36699999999999999</v>
      </c>
      <c r="R442" s="8">
        <v>0.66300000000000003</v>
      </c>
    </row>
    <row r="443" spans="1:18" ht="17.399999999999999" thickBot="1" x14ac:dyDescent="0.35">
      <c r="A443" s="5" t="s">
        <v>624</v>
      </c>
      <c r="B443" s="43">
        <f>IF(COUNTIF('DRAFT LIST'!$D$3:$D$1000,A443)&gt;=1,"",ROW())</f>
        <v>443</v>
      </c>
      <c r="C443" s="43" t="str">
        <f ca="1"/>
        <v>Rio Ruiz (ATL - 3B) </v>
      </c>
      <c r="D443" s="43"/>
      <c r="E443" s="6">
        <v>208</v>
      </c>
      <c r="F443" s="6">
        <v>25</v>
      </c>
      <c r="G443" s="6">
        <v>3</v>
      </c>
      <c r="H443" s="6">
        <v>20</v>
      </c>
      <c r="I443" s="6">
        <v>3</v>
      </c>
      <c r="J443" s="6">
        <v>0.251</v>
      </c>
      <c r="K443" s="6">
        <v>0.316</v>
      </c>
      <c r="L443" s="6">
        <v>52</v>
      </c>
      <c r="M443" s="6">
        <v>8</v>
      </c>
      <c r="N443" s="6">
        <v>1</v>
      </c>
      <c r="O443" s="6">
        <v>20</v>
      </c>
      <c r="P443" s="6">
        <v>37</v>
      </c>
      <c r="Q443" s="6">
        <v>0.33600000000000002</v>
      </c>
      <c r="R443" s="6">
        <v>0.65200000000000002</v>
      </c>
    </row>
    <row r="444" spans="1:18" ht="17.399999999999999" thickBot="1" x14ac:dyDescent="0.35">
      <c r="A444" s="7" t="s">
        <v>625</v>
      </c>
      <c r="B444" s="43">
        <f>IF(COUNTIF('DRAFT LIST'!$D$3:$D$1000,A444)&gt;=1,"",ROW())</f>
        <v>444</v>
      </c>
      <c r="C444" s="43" t="str">
        <f ca="1"/>
        <v>Aristides Aquino (CIN - RF) </v>
      </c>
      <c r="D444" s="43"/>
      <c r="E444" s="8">
        <v>198</v>
      </c>
      <c r="F444" s="8">
        <v>25</v>
      </c>
      <c r="G444" s="8">
        <v>4</v>
      </c>
      <c r="H444" s="8">
        <v>20</v>
      </c>
      <c r="I444" s="8">
        <v>4</v>
      </c>
      <c r="J444" s="8">
        <v>0.23699999999999999</v>
      </c>
      <c r="K444" s="8">
        <v>0.3</v>
      </c>
      <c r="L444" s="8">
        <v>47</v>
      </c>
      <c r="M444" s="8">
        <v>10</v>
      </c>
      <c r="N444" s="8">
        <v>2</v>
      </c>
      <c r="O444" s="8">
        <v>18</v>
      </c>
      <c r="P444" s="8">
        <v>51</v>
      </c>
      <c r="Q444" s="8">
        <v>0.36299999999999999</v>
      </c>
      <c r="R444" s="8">
        <v>0.66200000000000003</v>
      </c>
    </row>
    <row r="445" spans="1:18" ht="15" thickBot="1" x14ac:dyDescent="0.35">
      <c r="A445" s="5" t="s">
        <v>626</v>
      </c>
      <c r="B445" s="43">
        <f>IF(COUNTIF('DRAFT LIST'!$D$3:$D$1000,A445)&gt;=1,"",ROW())</f>
        <v>445</v>
      </c>
      <c r="C445" s="43" t="str">
        <f ca="1"/>
        <v>Jimmy Paredes (PHI - 2B,LF,RF) FA </v>
      </c>
      <c r="D445" s="43"/>
      <c r="E445" s="6">
        <v>222</v>
      </c>
      <c r="F445" s="6">
        <v>23</v>
      </c>
      <c r="G445" s="6">
        <v>7</v>
      </c>
      <c r="H445" s="6">
        <v>28</v>
      </c>
      <c r="I445" s="6">
        <v>0</v>
      </c>
      <c r="J445" s="6">
        <v>0.26200000000000001</v>
      </c>
      <c r="K445" s="6">
        <v>0.309</v>
      </c>
      <c r="L445" s="6">
        <v>58</v>
      </c>
      <c r="M445" s="6">
        <v>13</v>
      </c>
      <c r="N445" s="6">
        <v>1</v>
      </c>
      <c r="O445" s="6">
        <v>15</v>
      </c>
      <c r="P445" s="6">
        <v>45</v>
      </c>
      <c r="Q445" s="6">
        <v>0.42099999999999999</v>
      </c>
      <c r="R445" s="6">
        <v>0.73</v>
      </c>
    </row>
    <row r="446" spans="1:18" ht="15" thickBot="1" x14ac:dyDescent="0.35">
      <c r="A446" s="7" t="s">
        <v>627</v>
      </c>
      <c r="B446" s="43">
        <f>IF(COUNTIF('DRAFT LIST'!$D$3:$D$1000,A446)&gt;=1,"",ROW())</f>
        <v>446</v>
      </c>
      <c r="C446" s="43" t="str">
        <f ca="1"/>
        <v>James Beresford (2B,3B,1B) FA </v>
      </c>
      <c r="D446" s="43"/>
      <c r="E446" s="8">
        <v>147</v>
      </c>
      <c r="F446" s="8">
        <v>17</v>
      </c>
      <c r="G446" s="8">
        <v>3</v>
      </c>
      <c r="H446" s="8">
        <v>15</v>
      </c>
      <c r="I446" s="8">
        <v>2</v>
      </c>
      <c r="J446" s="8">
        <v>0.24399999999999999</v>
      </c>
      <c r="K446" s="8">
        <v>0.3</v>
      </c>
      <c r="L446" s="8">
        <v>36</v>
      </c>
      <c r="M446" s="8">
        <v>8</v>
      </c>
      <c r="N446" s="8">
        <v>2</v>
      </c>
      <c r="O446" s="8">
        <v>12</v>
      </c>
      <c r="P446" s="8">
        <v>32</v>
      </c>
      <c r="Q446" s="8">
        <v>0.372</v>
      </c>
      <c r="R446" s="8">
        <v>0.67100000000000004</v>
      </c>
    </row>
    <row r="447" spans="1:18" ht="15" thickBot="1" x14ac:dyDescent="0.35">
      <c r="A447" s="5" t="s">
        <v>628</v>
      </c>
      <c r="B447" s="43">
        <f>IF(COUNTIF('DRAFT LIST'!$D$3:$D$1000,A447)&gt;=1,"",ROW())</f>
        <v>447</v>
      </c>
      <c r="C447" s="43" t="str">
        <f ca="1"/>
        <v>Henry Urrutia (BAL - LF,DH) MiLB </v>
      </c>
      <c r="D447" s="43"/>
      <c r="E447" s="6">
        <v>206</v>
      </c>
      <c r="F447" s="6">
        <v>27</v>
      </c>
      <c r="G447" s="6">
        <v>8</v>
      </c>
      <c r="H447" s="6">
        <v>25</v>
      </c>
      <c r="I447" s="6">
        <v>1</v>
      </c>
      <c r="J447" s="6">
        <v>0.215</v>
      </c>
      <c r="K447" s="6">
        <v>0.308</v>
      </c>
      <c r="L447" s="6">
        <v>44</v>
      </c>
      <c r="M447" s="6">
        <v>13</v>
      </c>
      <c r="N447" s="6">
        <v>0</v>
      </c>
      <c r="O447" s="6">
        <v>28</v>
      </c>
      <c r="P447" s="6">
        <v>63</v>
      </c>
      <c r="Q447" s="6">
        <v>0.38</v>
      </c>
      <c r="R447" s="6">
        <v>0.68799999999999994</v>
      </c>
    </row>
    <row r="448" spans="1:18" ht="15" thickBot="1" x14ac:dyDescent="0.35">
      <c r="A448" s="7" t="s">
        <v>629</v>
      </c>
      <c r="B448" s="43">
        <f>IF(COUNTIF('DRAFT LIST'!$D$3:$D$1000,A448)&gt;=1,"",ROW())</f>
        <v>448</v>
      </c>
      <c r="C448" s="43" t="str">
        <f ca="1"/>
        <v>Pedro Severino (WSH - C) </v>
      </c>
      <c r="D448" s="43"/>
      <c r="E448" s="8">
        <v>145</v>
      </c>
      <c r="F448" s="8">
        <v>20</v>
      </c>
      <c r="G448" s="8">
        <v>7</v>
      </c>
      <c r="H448" s="8">
        <v>20</v>
      </c>
      <c r="I448" s="8">
        <v>2</v>
      </c>
      <c r="J448" s="8">
        <v>0.215</v>
      </c>
      <c r="K448" s="8">
        <v>0.27900000000000003</v>
      </c>
      <c r="L448" s="8">
        <v>31</v>
      </c>
      <c r="M448" s="8">
        <v>8</v>
      </c>
      <c r="N448" s="8">
        <v>1</v>
      </c>
      <c r="O448" s="8">
        <v>13</v>
      </c>
      <c r="P448" s="8">
        <v>51</v>
      </c>
      <c r="Q448" s="8">
        <v>0.43099999999999999</v>
      </c>
      <c r="R448" s="8">
        <v>0.70899999999999996</v>
      </c>
    </row>
    <row r="449" spans="1:18" ht="15" thickBot="1" x14ac:dyDescent="0.35">
      <c r="A449" s="5" t="s">
        <v>630</v>
      </c>
      <c r="B449" s="43">
        <f>IF(COUNTIF('DRAFT LIST'!$D$3:$D$1000,A449)&gt;=1,"",ROW())</f>
        <v>449</v>
      </c>
      <c r="C449" s="43" t="str">
        <f ca="1"/>
        <v>Efren Navarro (DET - 1B,LF) NRI </v>
      </c>
      <c r="D449" s="43"/>
      <c r="E449" s="6">
        <v>263</v>
      </c>
      <c r="F449" s="6">
        <v>32</v>
      </c>
      <c r="G449" s="6">
        <v>10</v>
      </c>
      <c r="H449" s="6">
        <v>32</v>
      </c>
      <c r="I449" s="6">
        <v>1</v>
      </c>
      <c r="J449" s="6">
        <v>0.21299999999999999</v>
      </c>
      <c r="K449" s="6">
        <v>0.28000000000000003</v>
      </c>
      <c r="L449" s="6">
        <v>56</v>
      </c>
      <c r="M449" s="6">
        <v>11</v>
      </c>
      <c r="N449" s="6">
        <v>0</v>
      </c>
      <c r="O449" s="6">
        <v>25</v>
      </c>
      <c r="P449" s="6">
        <v>95</v>
      </c>
      <c r="Q449" s="6">
        <v>0.373</v>
      </c>
      <c r="R449" s="6">
        <v>0.65300000000000002</v>
      </c>
    </row>
    <row r="450" spans="1:18" ht="15" thickBot="1" x14ac:dyDescent="0.35">
      <c r="A450" s="7" t="s">
        <v>631</v>
      </c>
      <c r="B450" s="43">
        <f>IF(COUNTIF('DRAFT LIST'!$D$3:$D$1000,A450)&gt;=1,"",ROW())</f>
        <v>450</v>
      </c>
      <c r="C450" s="43" t="str">
        <f ca="1"/>
        <v>Matt Hague (MIN - 1B) NRI </v>
      </c>
      <c r="D450" s="43"/>
      <c r="E450" s="8">
        <v>216</v>
      </c>
      <c r="F450" s="8">
        <v>22</v>
      </c>
      <c r="G450" s="8">
        <v>5</v>
      </c>
      <c r="H450" s="8">
        <v>26</v>
      </c>
      <c r="I450" s="8">
        <v>1</v>
      </c>
      <c r="J450" s="8">
        <v>0.26</v>
      </c>
      <c r="K450" s="8">
        <v>0.30599999999999999</v>
      </c>
      <c r="L450" s="8">
        <v>56</v>
      </c>
      <c r="M450" s="8">
        <v>12</v>
      </c>
      <c r="N450" s="8">
        <v>3</v>
      </c>
      <c r="O450" s="8">
        <v>14</v>
      </c>
      <c r="P450" s="8">
        <v>37</v>
      </c>
      <c r="Q450" s="8">
        <v>0.41</v>
      </c>
      <c r="R450" s="8">
        <v>0.71599999999999997</v>
      </c>
    </row>
    <row r="451" spans="1:18" ht="17.399999999999999" thickBot="1" x14ac:dyDescent="0.35">
      <c r="A451" s="5" t="s">
        <v>632</v>
      </c>
      <c r="B451" s="43">
        <f>IF(COUNTIF('DRAFT LIST'!$D$3:$D$1000,A451)&gt;=1,"",ROW())</f>
        <v>451</v>
      </c>
      <c r="C451" s="43" t="str">
        <f ca="1"/>
        <v>Kyle Farmer (LAD - C) </v>
      </c>
      <c r="D451" s="43"/>
      <c r="E451" s="6">
        <v>186</v>
      </c>
      <c r="F451" s="6">
        <v>23</v>
      </c>
      <c r="G451" s="6">
        <v>6</v>
      </c>
      <c r="H451" s="6">
        <v>22</v>
      </c>
      <c r="I451" s="6">
        <v>5</v>
      </c>
      <c r="J451" s="6">
        <v>0.24399999999999999</v>
      </c>
      <c r="K451" s="6">
        <v>0.28699999999999998</v>
      </c>
      <c r="L451" s="6">
        <v>45</v>
      </c>
      <c r="M451" s="6">
        <v>8</v>
      </c>
      <c r="N451" s="6">
        <v>2</v>
      </c>
      <c r="O451" s="6">
        <v>11</v>
      </c>
      <c r="P451" s="6">
        <v>53</v>
      </c>
      <c r="Q451" s="6">
        <v>0.40799999999999997</v>
      </c>
      <c r="R451" s="6">
        <v>0.69499999999999995</v>
      </c>
    </row>
    <row r="452" spans="1:18" ht="15" thickBot="1" x14ac:dyDescent="0.35">
      <c r="A452" s="7" t="s">
        <v>633</v>
      </c>
      <c r="B452" s="43">
        <f>IF(COUNTIF('DRAFT LIST'!$D$3:$D$1000,A452)&gt;=1,"",ROW())</f>
        <v>452</v>
      </c>
      <c r="C452" s="43" t="str">
        <f ca="1"/>
        <v>A.J. Ellis (MIA - C) </v>
      </c>
      <c r="D452" s="43"/>
      <c r="E452" s="8">
        <v>226</v>
      </c>
      <c r="F452" s="8">
        <v>27</v>
      </c>
      <c r="G452" s="8">
        <v>4</v>
      </c>
      <c r="H452" s="8">
        <v>17</v>
      </c>
      <c r="I452" s="8">
        <v>10</v>
      </c>
      <c r="J452" s="8">
        <v>0.216</v>
      </c>
      <c r="K452" s="8">
        <v>0.27700000000000002</v>
      </c>
      <c r="L452" s="8">
        <v>49</v>
      </c>
      <c r="M452" s="8">
        <v>9</v>
      </c>
      <c r="N452" s="8">
        <v>3</v>
      </c>
      <c r="O452" s="8">
        <v>19</v>
      </c>
      <c r="P452" s="8">
        <v>79</v>
      </c>
      <c r="Q452" s="8">
        <v>0.32500000000000001</v>
      </c>
      <c r="R452" s="8">
        <v>0.60199999999999998</v>
      </c>
    </row>
    <row r="453" spans="1:18" ht="15" thickBot="1" x14ac:dyDescent="0.35">
      <c r="A453" s="5" t="s">
        <v>634</v>
      </c>
      <c r="B453" s="43">
        <f>IF(COUNTIF('DRAFT LIST'!$D$3:$D$1000,A453)&gt;=1,"",ROW())</f>
        <v>453</v>
      </c>
      <c r="C453" s="43" t="str">
        <f ca="1"/>
        <v>Nevin Ashley (TEX - C) MiLB </v>
      </c>
      <c r="D453" s="43"/>
      <c r="E453" s="6">
        <v>133</v>
      </c>
      <c r="F453" s="6">
        <v>17</v>
      </c>
      <c r="G453" s="6">
        <v>1</v>
      </c>
      <c r="H453" s="6">
        <v>8</v>
      </c>
      <c r="I453" s="6">
        <v>11</v>
      </c>
      <c r="J453" s="6">
        <v>0.23799999999999999</v>
      </c>
      <c r="K453" s="6">
        <v>0.28399999999999997</v>
      </c>
      <c r="L453" s="6">
        <v>32</v>
      </c>
      <c r="M453" s="6">
        <v>5</v>
      </c>
      <c r="N453" s="6">
        <v>1</v>
      </c>
      <c r="O453" s="6">
        <v>9</v>
      </c>
      <c r="P453" s="6">
        <v>31</v>
      </c>
      <c r="Q453" s="6">
        <v>0.314</v>
      </c>
      <c r="R453" s="6">
        <v>0.59799999999999998</v>
      </c>
    </row>
    <row r="454" spans="1:18" ht="17.399999999999999" thickBot="1" x14ac:dyDescent="0.35">
      <c r="A454" s="7" t="s">
        <v>635</v>
      </c>
      <c r="B454" s="43">
        <f>IF(COUNTIF('DRAFT LIST'!$D$3:$D$1000,A454)&gt;=1,"",ROW())</f>
        <v>454</v>
      </c>
      <c r="C454" s="43" t="str">
        <f ca="1"/>
        <v>Willy Garcia (CWS - RF,CF) </v>
      </c>
      <c r="D454" s="43"/>
      <c r="E454" s="8">
        <v>130</v>
      </c>
      <c r="F454" s="8">
        <v>16</v>
      </c>
      <c r="G454" s="8">
        <v>3</v>
      </c>
      <c r="H454" s="8">
        <v>19</v>
      </c>
      <c r="I454" s="8">
        <v>2</v>
      </c>
      <c r="J454" s="8">
        <v>0.23899999999999999</v>
      </c>
      <c r="K454" s="8">
        <v>0.29399999999999998</v>
      </c>
      <c r="L454" s="8">
        <v>31</v>
      </c>
      <c r="M454" s="8">
        <v>12</v>
      </c>
      <c r="N454" s="8">
        <v>2</v>
      </c>
      <c r="O454" s="8">
        <v>10</v>
      </c>
      <c r="P454" s="8">
        <v>23</v>
      </c>
      <c r="Q454" s="8">
        <v>0.372</v>
      </c>
      <c r="R454" s="8">
        <v>0.66600000000000004</v>
      </c>
    </row>
    <row r="455" spans="1:18" ht="15" thickBot="1" x14ac:dyDescent="0.35">
      <c r="A455" s="5" t="s">
        <v>636</v>
      </c>
      <c r="B455" s="43">
        <f>IF(COUNTIF('DRAFT LIST'!$D$3:$D$1000,A455)&gt;=1,"",ROW())</f>
        <v>455</v>
      </c>
      <c r="C455" s="43" t="str">
        <f ca="1"/>
        <v>Jacob Hannemann (CHC - CF) </v>
      </c>
      <c r="D455" s="43"/>
      <c r="E455" s="6">
        <v>139</v>
      </c>
      <c r="F455" s="6">
        <v>17</v>
      </c>
      <c r="G455" s="6">
        <v>5</v>
      </c>
      <c r="H455" s="6">
        <v>19</v>
      </c>
      <c r="I455" s="6">
        <v>0</v>
      </c>
      <c r="J455" s="6">
        <v>0.23799999999999999</v>
      </c>
      <c r="K455" s="6">
        <v>0.30499999999999999</v>
      </c>
      <c r="L455" s="6">
        <v>33</v>
      </c>
      <c r="M455" s="6">
        <v>7</v>
      </c>
      <c r="N455" s="6">
        <v>0</v>
      </c>
      <c r="O455" s="6">
        <v>13</v>
      </c>
      <c r="P455" s="6">
        <v>31</v>
      </c>
      <c r="Q455" s="6">
        <v>0.40400000000000003</v>
      </c>
      <c r="R455" s="6">
        <v>0.70899999999999996</v>
      </c>
    </row>
    <row r="456" spans="1:18" ht="15" thickBot="1" x14ac:dyDescent="0.35">
      <c r="A456" s="7" t="s">
        <v>637</v>
      </c>
      <c r="B456" s="43">
        <f>IF(COUNTIF('DRAFT LIST'!$D$3:$D$1000,A456)&gt;=1,"",ROW())</f>
        <v>456</v>
      </c>
      <c r="C456" s="43" t="str">
        <f ca="1"/>
        <v>Chase d'Arnaud (ATL - 2B,3B,SS,LF) </v>
      </c>
      <c r="D456" s="43"/>
      <c r="E456" s="8">
        <v>265</v>
      </c>
      <c r="F456" s="8">
        <v>36</v>
      </c>
      <c r="G456" s="8">
        <v>10</v>
      </c>
      <c r="H456" s="8">
        <v>36</v>
      </c>
      <c r="I456" s="8">
        <v>0</v>
      </c>
      <c r="J456" s="8">
        <v>0.25700000000000001</v>
      </c>
      <c r="K456" s="8">
        <v>0.30499999999999999</v>
      </c>
      <c r="L456" s="8">
        <v>68</v>
      </c>
      <c r="M456" s="8">
        <v>14</v>
      </c>
      <c r="N456" s="8">
        <v>1</v>
      </c>
      <c r="O456" s="8">
        <v>19</v>
      </c>
      <c r="P456" s="8">
        <v>44</v>
      </c>
      <c r="Q456" s="8">
        <v>0.41399999999999998</v>
      </c>
      <c r="R456" s="8">
        <v>0.71899999999999997</v>
      </c>
    </row>
    <row r="457" spans="1:18" ht="15" thickBot="1" x14ac:dyDescent="0.35">
      <c r="A457" s="5" t="s">
        <v>638</v>
      </c>
      <c r="B457" s="43">
        <f>IF(COUNTIF('DRAFT LIST'!$D$3:$D$1000,A457)&gt;=1,"",ROW())</f>
        <v>457</v>
      </c>
      <c r="C457" s="43" t="str">
        <f ca="1"/>
        <v>David Ross (C) FA </v>
      </c>
      <c r="D457" s="43"/>
      <c r="E457" s="6">
        <v>170</v>
      </c>
      <c r="F457" s="6">
        <v>21</v>
      </c>
      <c r="G457" s="6">
        <v>5</v>
      </c>
      <c r="H457" s="6">
        <v>22</v>
      </c>
      <c r="I457" s="6">
        <v>0</v>
      </c>
      <c r="J457" s="6">
        <v>0.25600000000000001</v>
      </c>
      <c r="K457" s="6">
        <v>0.32100000000000001</v>
      </c>
      <c r="L457" s="6">
        <v>44</v>
      </c>
      <c r="M457" s="6">
        <v>11</v>
      </c>
      <c r="N457" s="6">
        <v>1</v>
      </c>
      <c r="O457" s="6">
        <v>16</v>
      </c>
      <c r="P457" s="6">
        <v>40</v>
      </c>
      <c r="Q457" s="6">
        <v>0.4</v>
      </c>
      <c r="R457" s="6">
        <v>0.72099999999999997</v>
      </c>
    </row>
    <row r="458" spans="1:18" ht="15" thickBot="1" x14ac:dyDescent="0.35">
      <c r="A458" s="7" t="s">
        <v>639</v>
      </c>
      <c r="B458" s="43">
        <f>IF(COUNTIF('DRAFT LIST'!$D$3:$D$1000,A458)&gt;=1,"",ROW())</f>
        <v>458</v>
      </c>
      <c r="C458" s="43" t="str">
        <f ca="1"/>
        <v>Rafael Lopez (CIN - C) MiLB </v>
      </c>
      <c r="D458" s="43"/>
      <c r="E458" s="8">
        <v>149</v>
      </c>
      <c r="F458" s="8">
        <v>16</v>
      </c>
      <c r="G458" s="8">
        <v>4</v>
      </c>
      <c r="H458" s="8">
        <v>20</v>
      </c>
      <c r="I458" s="8">
        <v>1</v>
      </c>
      <c r="J458" s="8">
        <v>0.24199999999999999</v>
      </c>
      <c r="K458" s="8">
        <v>0.27800000000000002</v>
      </c>
      <c r="L458" s="8">
        <v>36</v>
      </c>
      <c r="M458" s="8">
        <v>8</v>
      </c>
      <c r="N458" s="8">
        <v>0</v>
      </c>
      <c r="O458" s="8">
        <v>8</v>
      </c>
      <c r="P458" s="8">
        <v>31</v>
      </c>
      <c r="Q458" s="8">
        <v>0.38300000000000001</v>
      </c>
      <c r="R458" s="8">
        <v>0.66100000000000003</v>
      </c>
    </row>
    <row r="459" spans="1:18" ht="15" thickBot="1" x14ac:dyDescent="0.35">
      <c r="A459" s="5" t="s">
        <v>640</v>
      </c>
      <c r="B459" s="43">
        <f>IF(COUNTIF('DRAFT LIST'!$D$3:$D$1000,A459)&gt;=1,"",ROW())</f>
        <v>459</v>
      </c>
      <c r="C459" s="43" t="str">
        <f ca="1"/>
        <v>Matthew Szczur (CHC - LF,CF,RF) </v>
      </c>
      <c r="D459" s="43"/>
      <c r="E459" s="6">
        <v>143</v>
      </c>
      <c r="F459" s="6">
        <v>18</v>
      </c>
      <c r="G459" s="6">
        <v>1</v>
      </c>
      <c r="H459" s="6">
        <v>12</v>
      </c>
      <c r="I459" s="6">
        <v>5</v>
      </c>
      <c r="J459" s="6">
        <v>0.252</v>
      </c>
      <c r="K459" s="6">
        <v>0.318</v>
      </c>
      <c r="L459" s="6">
        <v>36</v>
      </c>
      <c r="M459" s="6">
        <v>6</v>
      </c>
      <c r="N459" s="6">
        <v>2</v>
      </c>
      <c r="O459" s="6">
        <v>14</v>
      </c>
      <c r="P459" s="6">
        <v>25</v>
      </c>
      <c r="Q459" s="6">
        <v>0.35199999999999998</v>
      </c>
      <c r="R459" s="6">
        <v>0.67</v>
      </c>
    </row>
    <row r="460" spans="1:18" ht="17.399999999999999" thickBot="1" x14ac:dyDescent="0.35">
      <c r="A460" s="7" t="s">
        <v>641</v>
      </c>
      <c r="B460" s="43">
        <f>IF(COUNTIF('DRAFT LIST'!$D$3:$D$1000,A460)&gt;=1,"",ROW())</f>
        <v>460</v>
      </c>
      <c r="C460" s="43" t="str">
        <f ca="1"/>
        <v>Blake Lalli (ATL - 1B) MiLB </v>
      </c>
      <c r="D460" s="43"/>
      <c r="E460" s="8">
        <v>174</v>
      </c>
      <c r="F460" s="8">
        <v>19</v>
      </c>
      <c r="G460" s="8">
        <v>1</v>
      </c>
      <c r="H460" s="8">
        <v>15</v>
      </c>
      <c r="I460" s="8">
        <v>2</v>
      </c>
      <c r="J460" s="8">
        <v>0.248</v>
      </c>
      <c r="K460" s="8">
        <v>0.28999999999999998</v>
      </c>
      <c r="L460" s="8">
        <v>43</v>
      </c>
      <c r="M460" s="8">
        <v>8</v>
      </c>
      <c r="N460" s="8">
        <v>1</v>
      </c>
      <c r="O460" s="8">
        <v>10</v>
      </c>
      <c r="P460" s="8">
        <v>24</v>
      </c>
      <c r="Q460" s="8">
        <v>0.32300000000000001</v>
      </c>
      <c r="R460" s="8">
        <v>0.61199999999999999</v>
      </c>
    </row>
    <row r="461" spans="1:18" ht="15" thickBot="1" x14ac:dyDescent="0.35">
      <c r="A461" s="5" t="s">
        <v>642</v>
      </c>
      <c r="B461" s="43">
        <f>IF(COUNTIF('DRAFT LIST'!$D$3:$D$1000,A461)&gt;=1,"",ROW())</f>
        <v>461</v>
      </c>
      <c r="C461" s="43" t="str">
        <f ca="1"/>
        <v>Bryan Holaday (BOS - C) NRI </v>
      </c>
      <c r="D461" s="43"/>
      <c r="E461" s="6">
        <v>152</v>
      </c>
      <c r="F461" s="6">
        <v>17</v>
      </c>
      <c r="G461" s="6">
        <v>4</v>
      </c>
      <c r="H461" s="6">
        <v>15</v>
      </c>
      <c r="I461" s="6">
        <v>6</v>
      </c>
      <c r="J461" s="6">
        <v>0.21</v>
      </c>
      <c r="K461" s="6">
        <v>0.28100000000000003</v>
      </c>
      <c r="L461" s="6">
        <v>32</v>
      </c>
      <c r="M461" s="6">
        <v>7</v>
      </c>
      <c r="N461" s="6">
        <v>1</v>
      </c>
      <c r="O461" s="6">
        <v>15</v>
      </c>
      <c r="P461" s="6">
        <v>61</v>
      </c>
      <c r="Q461" s="6">
        <v>0.34899999999999998</v>
      </c>
      <c r="R461" s="6">
        <v>0.63</v>
      </c>
    </row>
    <row r="462" spans="1:18" ht="15" thickBot="1" x14ac:dyDescent="0.35">
      <c r="A462" s="7" t="s">
        <v>643</v>
      </c>
      <c r="B462" s="43">
        <f>IF(COUNTIF('DRAFT LIST'!$D$3:$D$1000,A462)&gt;=1,"",ROW())</f>
        <v>462</v>
      </c>
      <c r="C462" s="43" t="str">
        <f ca="1"/>
        <v>Moises Sierra (MIA - RF,LF) NRI </v>
      </c>
      <c r="D462" s="43"/>
      <c r="E462" s="8">
        <v>163</v>
      </c>
      <c r="F462" s="8">
        <v>25</v>
      </c>
      <c r="G462" s="8">
        <v>3</v>
      </c>
      <c r="H462" s="8">
        <v>12</v>
      </c>
      <c r="I462" s="8">
        <v>5</v>
      </c>
      <c r="J462" s="8">
        <v>0.23400000000000001</v>
      </c>
      <c r="K462" s="8">
        <v>0.29699999999999999</v>
      </c>
      <c r="L462" s="8">
        <v>38</v>
      </c>
      <c r="M462" s="8">
        <v>12</v>
      </c>
      <c r="N462" s="8">
        <v>2</v>
      </c>
      <c r="O462" s="8">
        <v>15</v>
      </c>
      <c r="P462" s="8">
        <v>29</v>
      </c>
      <c r="Q462" s="8">
        <v>0.36299999999999999</v>
      </c>
      <c r="R462" s="8">
        <v>0.66</v>
      </c>
    </row>
    <row r="463" spans="1:18" ht="15" thickBot="1" x14ac:dyDescent="0.35">
      <c r="A463" s="5" t="s">
        <v>644</v>
      </c>
      <c r="B463" s="43">
        <f>IF(COUNTIF('DRAFT LIST'!$D$3:$D$1000,A463)&gt;=1,"",ROW())</f>
        <v>463</v>
      </c>
      <c r="C463" s="43" t="str">
        <f ca="1"/>
        <v>Chris Gimenez (MIN - C) NRI </v>
      </c>
      <c r="D463" s="43"/>
      <c r="E463" s="6">
        <v>317</v>
      </c>
      <c r="F463" s="6">
        <v>38</v>
      </c>
      <c r="G463" s="6">
        <v>8</v>
      </c>
      <c r="H463" s="6">
        <v>41</v>
      </c>
      <c r="I463" s="6">
        <v>1</v>
      </c>
      <c r="J463" s="6">
        <v>0.25800000000000001</v>
      </c>
      <c r="K463" s="6">
        <v>0.308</v>
      </c>
      <c r="L463" s="6">
        <v>82</v>
      </c>
      <c r="M463" s="6">
        <v>17</v>
      </c>
      <c r="N463" s="6">
        <v>1</v>
      </c>
      <c r="O463" s="6">
        <v>23</v>
      </c>
      <c r="P463" s="6">
        <v>64</v>
      </c>
      <c r="Q463" s="6">
        <v>0.38700000000000001</v>
      </c>
      <c r="R463" s="6">
        <v>0.69399999999999995</v>
      </c>
    </row>
    <row r="464" spans="1:18" ht="17.399999999999999" thickBot="1" x14ac:dyDescent="0.35">
      <c r="A464" s="7" t="s">
        <v>645</v>
      </c>
      <c r="B464" s="43">
        <f>IF(COUNTIF('DRAFT LIST'!$D$3:$D$1000,A464)&gt;=1,"",ROW())</f>
        <v>464</v>
      </c>
      <c r="C464" s="43" t="str">
        <f ca="1"/>
        <v>Tyler Goeddel (PHI - LF,RF) </v>
      </c>
      <c r="D464" s="43"/>
      <c r="E464" s="8">
        <v>191</v>
      </c>
      <c r="F464" s="8">
        <v>24</v>
      </c>
      <c r="G464" s="8">
        <v>8</v>
      </c>
      <c r="H464" s="8">
        <v>23</v>
      </c>
      <c r="I464" s="8">
        <v>1</v>
      </c>
      <c r="J464" s="8">
        <v>0.23499999999999999</v>
      </c>
      <c r="K464" s="8">
        <v>0.28499999999999998</v>
      </c>
      <c r="L464" s="8">
        <v>45</v>
      </c>
      <c r="M464" s="8">
        <v>12</v>
      </c>
      <c r="N464" s="8">
        <v>0</v>
      </c>
      <c r="O464" s="8">
        <v>14</v>
      </c>
      <c r="P464" s="8">
        <v>52</v>
      </c>
      <c r="Q464" s="8">
        <v>0.41299999999999998</v>
      </c>
      <c r="R464" s="8">
        <v>0.69799999999999995</v>
      </c>
    </row>
    <row r="465" spans="1:18" ht="17.399999999999999" thickBot="1" x14ac:dyDescent="0.35">
      <c r="A465" s="5" t="s">
        <v>646</v>
      </c>
      <c r="B465" s="43">
        <f>IF(COUNTIF('DRAFT LIST'!$D$3:$D$1000,A465)&gt;=1,"",ROW())</f>
        <v>465</v>
      </c>
      <c r="C465" s="43" t="str">
        <f ca="1"/>
        <v>Ryan Lollis (RF,LF) </v>
      </c>
      <c r="D465" s="43"/>
      <c r="E465" s="6">
        <v>189</v>
      </c>
      <c r="F465" s="6">
        <v>22</v>
      </c>
      <c r="G465" s="6">
        <v>2</v>
      </c>
      <c r="H465" s="6">
        <v>16</v>
      </c>
      <c r="I465" s="6">
        <v>8</v>
      </c>
      <c r="J465" s="6">
        <v>0.23599999999999999</v>
      </c>
      <c r="K465" s="6">
        <v>0.28599999999999998</v>
      </c>
      <c r="L465" s="6">
        <v>44</v>
      </c>
      <c r="M465" s="6">
        <v>6</v>
      </c>
      <c r="N465" s="6">
        <v>1</v>
      </c>
      <c r="O465" s="6">
        <v>13</v>
      </c>
      <c r="P465" s="6">
        <v>44</v>
      </c>
      <c r="Q465" s="6">
        <v>0.30399999999999999</v>
      </c>
      <c r="R465" s="6">
        <v>0.59</v>
      </c>
    </row>
    <row r="466" spans="1:18" ht="15" thickBot="1" x14ac:dyDescent="0.35">
      <c r="A466" s="7" t="s">
        <v>647</v>
      </c>
      <c r="B466" s="43">
        <f>IF(COUNTIF('DRAFT LIST'!$D$3:$D$1000,A466)&gt;=1,"",ROW())</f>
        <v>466</v>
      </c>
      <c r="C466" s="43" t="str">
        <f ca="1"/>
        <v>A.J. Jimenez (TEX - C) NRI </v>
      </c>
      <c r="D466" s="43"/>
      <c r="E466" s="8">
        <v>158</v>
      </c>
      <c r="F466" s="8">
        <v>15</v>
      </c>
      <c r="G466" s="8">
        <v>3</v>
      </c>
      <c r="H466" s="8">
        <v>17</v>
      </c>
      <c r="I466" s="8">
        <v>0</v>
      </c>
      <c r="J466" s="8">
        <v>0.23300000000000001</v>
      </c>
      <c r="K466" s="8">
        <v>0.28799999999999998</v>
      </c>
      <c r="L466" s="8">
        <v>37</v>
      </c>
      <c r="M466" s="8">
        <v>7</v>
      </c>
      <c r="N466" s="8">
        <v>0</v>
      </c>
      <c r="O466" s="8">
        <v>12</v>
      </c>
      <c r="P466" s="8">
        <v>31</v>
      </c>
      <c r="Q466" s="8">
        <v>0.34</v>
      </c>
      <c r="R466" s="8">
        <v>0.628</v>
      </c>
    </row>
    <row r="467" spans="1:18" ht="15" thickBot="1" x14ac:dyDescent="0.35">
      <c r="A467" s="5" t="s">
        <v>648</v>
      </c>
      <c r="B467" s="43">
        <f>IF(COUNTIF('DRAFT LIST'!$D$3:$D$1000,A467)&gt;=1,"",ROW())</f>
        <v>467</v>
      </c>
      <c r="C467" s="43" t="str">
        <f ca="1"/>
        <v>Dariel Alvarez (BAL - RF) MiLB </v>
      </c>
      <c r="D467" s="43"/>
      <c r="E467" s="6">
        <v>181</v>
      </c>
      <c r="F467" s="6">
        <v>22</v>
      </c>
      <c r="G467" s="6">
        <v>6</v>
      </c>
      <c r="H467" s="6">
        <v>17</v>
      </c>
      <c r="I467" s="6">
        <v>0</v>
      </c>
      <c r="J467" s="6">
        <v>0.21</v>
      </c>
      <c r="K467" s="6">
        <v>0.33300000000000002</v>
      </c>
      <c r="L467" s="6">
        <v>38</v>
      </c>
      <c r="M467" s="6">
        <v>7</v>
      </c>
      <c r="N467" s="6">
        <v>0</v>
      </c>
      <c r="O467" s="6">
        <v>33</v>
      </c>
      <c r="P467" s="6">
        <v>72</v>
      </c>
      <c r="Q467" s="6">
        <v>0.34799999999999998</v>
      </c>
      <c r="R467" s="6">
        <v>0.68200000000000005</v>
      </c>
    </row>
    <row r="468" spans="1:18" ht="15" thickBot="1" x14ac:dyDescent="0.35">
      <c r="A468" s="7" t="s">
        <v>649</v>
      </c>
      <c r="B468" s="43">
        <f>IF(COUNTIF('DRAFT LIST'!$D$3:$D$1000,A468)&gt;=1,"",ROW())</f>
        <v>468</v>
      </c>
      <c r="C468" s="43" t="str">
        <f ca="1"/>
        <v>Francisco Pena (BAL - C) MiLB </v>
      </c>
      <c r="D468" s="43"/>
      <c r="E468" s="8">
        <v>190</v>
      </c>
      <c r="F468" s="8">
        <v>14</v>
      </c>
      <c r="G468" s="8">
        <v>5</v>
      </c>
      <c r="H468" s="8">
        <v>23</v>
      </c>
      <c r="I468" s="8">
        <v>0</v>
      </c>
      <c r="J468" s="8">
        <v>0.216</v>
      </c>
      <c r="K468" s="8">
        <v>0.26500000000000001</v>
      </c>
      <c r="L468" s="8">
        <v>41</v>
      </c>
      <c r="M468" s="8">
        <v>7</v>
      </c>
      <c r="N468" s="8">
        <v>0</v>
      </c>
      <c r="O468" s="8">
        <v>13</v>
      </c>
      <c r="P468" s="8">
        <v>52</v>
      </c>
      <c r="Q468" s="8">
        <v>0.33700000000000002</v>
      </c>
      <c r="R468" s="8">
        <v>0.60099999999999998</v>
      </c>
    </row>
    <row r="469" spans="1:18" ht="15" thickBot="1" x14ac:dyDescent="0.35">
      <c r="A469" s="5" t="s">
        <v>650</v>
      </c>
      <c r="B469" s="43">
        <f>IF(COUNTIF('DRAFT LIST'!$D$3:$D$1000,A469)&gt;=1,"",ROW())</f>
        <v>469</v>
      </c>
      <c r="C469" s="43" t="str">
        <f ca="1"/>
        <v>Xavier Avery (ATL - LF) MiLB </v>
      </c>
      <c r="D469" s="43"/>
      <c r="E469" s="6">
        <v>170</v>
      </c>
      <c r="F469" s="6">
        <v>19</v>
      </c>
      <c r="G469" s="6">
        <v>1</v>
      </c>
      <c r="H469" s="6">
        <v>14</v>
      </c>
      <c r="I469" s="6">
        <v>7</v>
      </c>
      <c r="J469" s="6">
        <v>0.25900000000000001</v>
      </c>
      <c r="K469" s="6">
        <v>0.317</v>
      </c>
      <c r="L469" s="6">
        <v>44</v>
      </c>
      <c r="M469" s="6">
        <v>7</v>
      </c>
      <c r="N469" s="6">
        <v>2</v>
      </c>
      <c r="O469" s="6">
        <v>14</v>
      </c>
      <c r="P469" s="6">
        <v>34</v>
      </c>
      <c r="Q469" s="6">
        <v>0.33200000000000002</v>
      </c>
      <c r="R469" s="6">
        <v>0.64800000000000002</v>
      </c>
    </row>
    <row r="470" spans="1:18" ht="15" thickBot="1" x14ac:dyDescent="0.35">
      <c r="A470" s="7" t="s">
        <v>651</v>
      </c>
      <c r="B470" s="43">
        <f>IF(COUNTIF('DRAFT LIST'!$D$3:$D$1000,A470)&gt;=1,"",ROW())</f>
        <v>470</v>
      </c>
      <c r="C470" s="43" t="str">
        <f ca="1"/>
        <v>Stephen Cardullo (COL - 1B) NRI </v>
      </c>
      <c r="D470" s="43"/>
      <c r="E470" s="8">
        <v>115</v>
      </c>
      <c r="F470" s="8">
        <v>13</v>
      </c>
      <c r="G470" s="8">
        <v>3</v>
      </c>
      <c r="H470" s="8">
        <v>13</v>
      </c>
      <c r="I470" s="8">
        <v>0</v>
      </c>
      <c r="J470" s="8">
        <v>0.22600000000000001</v>
      </c>
      <c r="K470" s="8">
        <v>0.28199999999999997</v>
      </c>
      <c r="L470" s="8">
        <v>26</v>
      </c>
      <c r="M470" s="8">
        <v>6</v>
      </c>
      <c r="N470" s="8">
        <v>0</v>
      </c>
      <c r="O470" s="8">
        <v>9</v>
      </c>
      <c r="P470" s="8">
        <v>37</v>
      </c>
      <c r="Q470" s="8">
        <v>0.36299999999999999</v>
      </c>
      <c r="R470" s="8">
        <v>0.64500000000000002</v>
      </c>
    </row>
    <row r="471" spans="1:18" ht="15" thickBot="1" x14ac:dyDescent="0.35">
      <c r="A471" s="5" t="s">
        <v>652</v>
      </c>
      <c r="B471" s="43">
        <f>IF(COUNTIF('DRAFT LIST'!$D$3:$D$1000,A471)&gt;=1,"",ROW())</f>
        <v>471</v>
      </c>
      <c r="C471" s="43" t="str">
        <f ca="1"/>
        <v>Alexander Guerrero (3B,LF) FA </v>
      </c>
      <c r="D471" s="43"/>
      <c r="E471" s="6">
        <v>87</v>
      </c>
      <c r="F471" s="6">
        <v>10</v>
      </c>
      <c r="G471" s="6">
        <v>0</v>
      </c>
      <c r="H471" s="6">
        <v>8</v>
      </c>
      <c r="I471" s="6">
        <v>1</v>
      </c>
      <c r="J471" s="6">
        <v>0.23699999999999999</v>
      </c>
      <c r="K471" s="6">
        <v>0.30299999999999999</v>
      </c>
      <c r="L471" s="6">
        <v>21</v>
      </c>
      <c r="M471" s="6">
        <v>4</v>
      </c>
      <c r="N471" s="6">
        <v>1</v>
      </c>
      <c r="O471" s="6">
        <v>8</v>
      </c>
      <c r="P471" s="6">
        <v>22</v>
      </c>
      <c r="Q471" s="6">
        <v>0.30299999999999999</v>
      </c>
      <c r="R471" s="6">
        <v>0.60599999999999998</v>
      </c>
    </row>
    <row r="472" spans="1:18" ht="15" thickBot="1" x14ac:dyDescent="0.35">
      <c r="A472" s="7" t="s">
        <v>653</v>
      </c>
      <c r="B472" s="43">
        <f>IF(COUNTIF('DRAFT LIST'!$D$3:$D$1000,A472)&gt;=1,"",ROW())</f>
        <v>472</v>
      </c>
      <c r="C472" s="43" t="str">
        <f ca="1"/>
        <v>Joey Butler (WSH - LF) MiLB </v>
      </c>
      <c r="D472" s="43"/>
      <c r="E472" s="8">
        <v>216</v>
      </c>
      <c r="F472" s="8">
        <v>28</v>
      </c>
      <c r="G472" s="8">
        <v>4</v>
      </c>
      <c r="H472" s="8">
        <v>23</v>
      </c>
      <c r="I472" s="8">
        <v>2</v>
      </c>
      <c r="J472" s="8">
        <v>0.255</v>
      </c>
      <c r="K472" s="8">
        <v>0.308</v>
      </c>
      <c r="L472" s="8">
        <v>55</v>
      </c>
      <c r="M472" s="8">
        <v>11</v>
      </c>
      <c r="N472" s="8">
        <v>1</v>
      </c>
      <c r="O472" s="8">
        <v>17</v>
      </c>
      <c r="P472" s="8">
        <v>37</v>
      </c>
      <c r="Q472" s="8">
        <v>0.36799999999999999</v>
      </c>
      <c r="R472" s="8">
        <v>0.67600000000000005</v>
      </c>
    </row>
    <row r="473" spans="1:18" ht="17.399999999999999" thickBot="1" x14ac:dyDescent="0.35">
      <c r="A473" s="5" t="s">
        <v>654</v>
      </c>
      <c r="B473" s="43">
        <f>IF(COUNTIF('DRAFT LIST'!$D$3:$D$1000,A473)&gt;=1,"",ROW())</f>
        <v>473</v>
      </c>
      <c r="C473" s="43" t="str">
        <f ca="1"/>
        <v>Kyle Blanks (SF - 1B) NRI </v>
      </c>
      <c r="D473" s="43"/>
      <c r="E473" s="6">
        <v>149</v>
      </c>
      <c r="F473" s="6">
        <v>16</v>
      </c>
      <c r="G473" s="6">
        <v>2</v>
      </c>
      <c r="H473" s="6">
        <v>13</v>
      </c>
      <c r="I473" s="6">
        <v>2</v>
      </c>
      <c r="J473" s="6">
        <v>0.25700000000000001</v>
      </c>
      <c r="K473" s="6">
        <v>0.31</v>
      </c>
      <c r="L473" s="6">
        <v>38</v>
      </c>
      <c r="M473" s="6">
        <v>6</v>
      </c>
      <c r="N473" s="6">
        <v>2</v>
      </c>
      <c r="O473" s="6">
        <v>11</v>
      </c>
      <c r="P473" s="6">
        <v>28</v>
      </c>
      <c r="Q473" s="6">
        <v>0.35299999999999998</v>
      </c>
      <c r="R473" s="6">
        <v>0.66300000000000003</v>
      </c>
    </row>
    <row r="474" spans="1:18" ht="15" thickBot="1" x14ac:dyDescent="0.35">
      <c r="A474" s="7" t="s">
        <v>655</v>
      </c>
      <c r="B474" s="43">
        <f>IF(COUNTIF('DRAFT LIST'!$D$3:$D$1000,A474)&gt;=1,"",ROW())</f>
        <v>474</v>
      </c>
      <c r="C474" s="43" t="str">
        <f ca="1"/>
        <v>Kevan Smith (CWS - C) NRI </v>
      </c>
      <c r="D474" s="43"/>
      <c r="E474" s="8">
        <v>219</v>
      </c>
      <c r="F474" s="8">
        <v>27</v>
      </c>
      <c r="G474" s="8">
        <v>8</v>
      </c>
      <c r="H474" s="8">
        <v>25</v>
      </c>
      <c r="I474" s="8">
        <v>2</v>
      </c>
      <c r="J474" s="8">
        <v>0.222</v>
      </c>
      <c r="K474" s="8">
        <v>0.29799999999999999</v>
      </c>
      <c r="L474" s="8">
        <v>49</v>
      </c>
      <c r="M474" s="8">
        <v>17</v>
      </c>
      <c r="N474" s="8">
        <v>1</v>
      </c>
      <c r="O474" s="8">
        <v>24</v>
      </c>
      <c r="P474" s="8">
        <v>77</v>
      </c>
      <c r="Q474" s="8">
        <v>0.378</v>
      </c>
      <c r="R474" s="8">
        <v>0.67600000000000005</v>
      </c>
    </row>
    <row r="475" spans="1:18" ht="17.399999999999999" thickBot="1" x14ac:dyDescent="0.35">
      <c r="A475" s="5" t="s">
        <v>656</v>
      </c>
      <c r="B475" s="43">
        <f>IF(COUNTIF('DRAFT LIST'!$D$3:$D$1000,A475)&gt;=1,"",ROW())</f>
        <v>475</v>
      </c>
      <c r="C475" s="43" t="str">
        <f ca="1"/>
        <v>Alex Rios (RF) </v>
      </c>
      <c r="D475" s="43"/>
      <c r="E475" s="6">
        <v>153</v>
      </c>
      <c r="F475" s="6">
        <v>18</v>
      </c>
      <c r="G475" s="6">
        <v>2</v>
      </c>
      <c r="H475" s="6">
        <v>14</v>
      </c>
      <c r="I475" s="6">
        <v>6</v>
      </c>
      <c r="J475" s="6">
        <v>0.23499999999999999</v>
      </c>
      <c r="K475" s="6">
        <v>0.29399999999999998</v>
      </c>
      <c r="L475" s="6">
        <v>36</v>
      </c>
      <c r="M475" s="6">
        <v>6</v>
      </c>
      <c r="N475" s="6">
        <v>2</v>
      </c>
      <c r="O475" s="6">
        <v>13</v>
      </c>
      <c r="P475" s="6">
        <v>37</v>
      </c>
      <c r="Q475" s="6">
        <v>0.32900000000000001</v>
      </c>
      <c r="R475" s="6">
        <v>0.623</v>
      </c>
    </row>
    <row r="476" spans="1:18" ht="15" thickBot="1" x14ac:dyDescent="0.35">
      <c r="A476" s="7" t="s">
        <v>657</v>
      </c>
      <c r="B476" s="43">
        <f>IF(COUNTIF('DRAFT LIST'!$D$3:$D$1000,A476)&gt;=1,"",ROW())</f>
        <v>476</v>
      </c>
      <c r="C476" s="43" t="str">
        <f ca="1"/>
        <v>Rickie Weeks (ARI - LF) NRI </v>
      </c>
      <c r="D476" s="43"/>
      <c r="E476" s="8">
        <v>111</v>
      </c>
      <c r="F476" s="8">
        <v>12</v>
      </c>
      <c r="G476" s="8">
        <v>2</v>
      </c>
      <c r="H476" s="8">
        <v>12</v>
      </c>
      <c r="I476" s="8">
        <v>1</v>
      </c>
      <c r="J476" s="8">
        <v>0.26100000000000001</v>
      </c>
      <c r="K476" s="8">
        <v>0.29799999999999999</v>
      </c>
      <c r="L476" s="8">
        <v>29</v>
      </c>
      <c r="M476" s="8">
        <v>5</v>
      </c>
      <c r="N476" s="8">
        <v>0</v>
      </c>
      <c r="O476" s="8">
        <v>6</v>
      </c>
      <c r="P476" s="8">
        <v>16</v>
      </c>
      <c r="Q476" s="8">
        <v>0.36</v>
      </c>
      <c r="R476" s="8">
        <v>0.65900000000000003</v>
      </c>
    </row>
    <row r="477" spans="1:18" ht="15" thickBot="1" x14ac:dyDescent="0.35">
      <c r="A477" s="5" t="s">
        <v>658</v>
      </c>
      <c r="B477" s="43">
        <f>IF(COUNTIF('DRAFT LIST'!$D$3:$D$1000,A477)&gt;=1,"",ROW())</f>
        <v>477</v>
      </c>
      <c r="C477" s="43" t="str">
        <f ca="1"/>
        <v>D.J. Peterson (SEA - 3B,1B) </v>
      </c>
      <c r="D477" s="43"/>
      <c r="E477" s="6">
        <v>255</v>
      </c>
      <c r="F477" s="6">
        <v>30</v>
      </c>
      <c r="G477" s="6">
        <v>5</v>
      </c>
      <c r="H477" s="6">
        <v>25</v>
      </c>
      <c r="I477" s="6">
        <v>4</v>
      </c>
      <c r="J477" s="6">
        <v>0.26100000000000001</v>
      </c>
      <c r="K477" s="6">
        <v>0.33800000000000002</v>
      </c>
      <c r="L477" s="6">
        <v>67</v>
      </c>
      <c r="M477" s="6">
        <v>9</v>
      </c>
      <c r="N477" s="6">
        <v>2</v>
      </c>
      <c r="O477" s="6">
        <v>30</v>
      </c>
      <c r="P477" s="6">
        <v>54</v>
      </c>
      <c r="Q477" s="6">
        <v>0.36699999999999999</v>
      </c>
      <c r="R477" s="6">
        <v>0.70499999999999996</v>
      </c>
    </row>
    <row r="478" spans="1:18" ht="15" thickBot="1" x14ac:dyDescent="0.35">
      <c r="A478" s="7" t="s">
        <v>659</v>
      </c>
      <c r="B478" s="43">
        <f>IF(COUNTIF('DRAFT LIST'!$D$3:$D$1000,A478)&gt;=1,"",ROW())</f>
        <v>478</v>
      </c>
      <c r="C478" s="43" t="str">
        <f ca="1"/>
        <v>Max Stassi (HOU - C) </v>
      </c>
      <c r="D478" s="43"/>
      <c r="E478" s="8">
        <v>180</v>
      </c>
      <c r="F478" s="8">
        <v>17</v>
      </c>
      <c r="G478" s="8">
        <v>4</v>
      </c>
      <c r="H478" s="8">
        <v>20</v>
      </c>
      <c r="I478" s="8">
        <v>1</v>
      </c>
      <c r="J478" s="8">
        <v>0.27800000000000002</v>
      </c>
      <c r="K478" s="8">
        <v>0.317</v>
      </c>
      <c r="L478" s="8">
        <v>50</v>
      </c>
      <c r="M478" s="8">
        <v>9</v>
      </c>
      <c r="N478" s="8">
        <v>0</v>
      </c>
      <c r="O478" s="8">
        <v>10</v>
      </c>
      <c r="P478" s="8">
        <v>20</v>
      </c>
      <c r="Q478" s="8">
        <v>0.38500000000000001</v>
      </c>
      <c r="R478" s="8">
        <v>0.70199999999999996</v>
      </c>
    </row>
    <row r="479" spans="1:18" ht="15" thickBot="1" x14ac:dyDescent="0.35">
      <c r="A479" s="5" t="s">
        <v>660</v>
      </c>
      <c r="B479" s="43">
        <f>IF(COUNTIF('DRAFT LIST'!$D$3:$D$1000,A479)&gt;=1,"",ROW())</f>
        <v>479</v>
      </c>
      <c r="C479" s="43" t="str">
        <f ca="1"/>
        <v>Ty Kelly (NYM - 3B,LF) NRI </v>
      </c>
      <c r="D479" s="43"/>
      <c r="E479" s="6">
        <v>141</v>
      </c>
      <c r="F479" s="6">
        <v>13</v>
      </c>
      <c r="G479" s="6">
        <v>1</v>
      </c>
      <c r="H479" s="6">
        <v>12</v>
      </c>
      <c r="I479" s="6">
        <v>0</v>
      </c>
      <c r="J479" s="6">
        <v>0.245</v>
      </c>
      <c r="K479" s="6">
        <v>0.30499999999999999</v>
      </c>
      <c r="L479" s="6">
        <v>35</v>
      </c>
      <c r="M479" s="6">
        <v>5</v>
      </c>
      <c r="N479" s="6">
        <v>0</v>
      </c>
      <c r="O479" s="6">
        <v>12</v>
      </c>
      <c r="P479" s="6">
        <v>24</v>
      </c>
      <c r="Q479" s="6">
        <v>0.30599999999999999</v>
      </c>
      <c r="R479" s="6">
        <v>0.61199999999999999</v>
      </c>
    </row>
    <row r="480" spans="1:18" ht="15" thickBot="1" x14ac:dyDescent="0.35">
      <c r="A480" s="7" t="s">
        <v>661</v>
      </c>
      <c r="B480" s="43">
        <f>IF(COUNTIF('DRAFT LIST'!$D$3:$D$1000,A480)&gt;=1,"",ROW())</f>
        <v>480</v>
      </c>
      <c r="C480" s="43" t="str">
        <f ca="1"/>
        <v>Bryan Anderson (OAK - C) NRI </v>
      </c>
      <c r="D480" s="43"/>
      <c r="E480" s="8">
        <v>224</v>
      </c>
      <c r="F480" s="8">
        <v>23</v>
      </c>
      <c r="G480" s="8">
        <v>3</v>
      </c>
      <c r="H480" s="8">
        <v>21</v>
      </c>
      <c r="I480" s="8">
        <v>1</v>
      </c>
      <c r="J480" s="8">
        <v>0.22500000000000001</v>
      </c>
      <c r="K480" s="8">
        <v>0.27100000000000002</v>
      </c>
      <c r="L480" s="8">
        <v>51</v>
      </c>
      <c r="M480" s="8">
        <v>10</v>
      </c>
      <c r="N480" s="8">
        <v>2</v>
      </c>
      <c r="O480" s="8">
        <v>14</v>
      </c>
      <c r="P480" s="8">
        <v>54</v>
      </c>
      <c r="Q480" s="8">
        <v>0.33100000000000002</v>
      </c>
      <c r="R480" s="8">
        <v>0.60199999999999998</v>
      </c>
    </row>
    <row r="481" spans="1:18" ht="15" thickBot="1" x14ac:dyDescent="0.35">
      <c r="A481" s="5" t="s">
        <v>662</v>
      </c>
      <c r="B481" s="43">
        <f>IF(COUNTIF('DRAFT LIST'!$D$3:$D$1000,A481)&gt;=1,"",ROW())</f>
        <v>481</v>
      </c>
      <c r="C481" s="43" t="str">
        <f ca="1"/>
        <v>Eric Jagielo (NYY - 3B) </v>
      </c>
      <c r="D481" s="43"/>
      <c r="E481" s="6">
        <v>269</v>
      </c>
      <c r="F481" s="6">
        <v>28</v>
      </c>
      <c r="G481" s="6">
        <v>5</v>
      </c>
      <c r="H481" s="6">
        <v>25</v>
      </c>
      <c r="I481" s="6">
        <v>18</v>
      </c>
      <c r="J481" s="6">
        <v>0.218</v>
      </c>
      <c r="K481" s="6">
        <v>0.25800000000000001</v>
      </c>
      <c r="L481" s="6">
        <v>59</v>
      </c>
      <c r="M481" s="6">
        <v>9</v>
      </c>
      <c r="N481" s="6">
        <v>3</v>
      </c>
      <c r="O481" s="6">
        <v>14</v>
      </c>
      <c r="P481" s="6">
        <v>81</v>
      </c>
      <c r="Q481" s="6">
        <v>0.33100000000000002</v>
      </c>
      <c r="R481" s="6">
        <v>0.58899999999999997</v>
      </c>
    </row>
    <row r="482" spans="1:18" ht="17.399999999999999" thickBot="1" x14ac:dyDescent="0.35">
      <c r="A482" s="7" t="s">
        <v>663</v>
      </c>
      <c r="B482" s="43">
        <f>IF(COUNTIF('DRAFT LIST'!$D$3:$D$1000,A482)&gt;=1,"",ROW())</f>
        <v>482</v>
      </c>
      <c r="C482" s="43" t="str">
        <f ca="1"/>
        <v>Elias Diaz (PIT - C) MiLB </v>
      </c>
      <c r="D482" s="43"/>
      <c r="E482" s="8">
        <v>178</v>
      </c>
      <c r="F482" s="8">
        <v>22</v>
      </c>
      <c r="G482" s="8">
        <v>2</v>
      </c>
      <c r="H482" s="8">
        <v>18</v>
      </c>
      <c r="I482" s="8">
        <v>2</v>
      </c>
      <c r="J482" s="8">
        <v>0.26600000000000001</v>
      </c>
      <c r="K482" s="8">
        <v>0.30499999999999999</v>
      </c>
      <c r="L482" s="8">
        <v>47</v>
      </c>
      <c r="M482" s="8">
        <v>13</v>
      </c>
      <c r="N482" s="8">
        <v>1</v>
      </c>
      <c r="O482" s="8">
        <v>10</v>
      </c>
      <c r="P482" s="8">
        <v>20</v>
      </c>
      <c r="Q482" s="8">
        <v>0.379</v>
      </c>
      <c r="R482" s="8">
        <v>0.68500000000000005</v>
      </c>
    </row>
    <row r="483" spans="1:18" ht="15" thickBot="1" x14ac:dyDescent="0.35">
      <c r="A483" s="5" t="s">
        <v>664</v>
      </c>
      <c r="B483" s="43">
        <f>IF(COUNTIF('DRAFT LIST'!$D$3:$D$1000,A483)&gt;=1,"",ROW())</f>
        <v>483</v>
      </c>
      <c r="C483" s="43" t="str">
        <f ca="1"/>
        <v>Adam Moore (CLE - C) MiLB </v>
      </c>
      <c r="D483" s="43"/>
      <c r="E483" s="6">
        <v>409</v>
      </c>
      <c r="F483" s="6">
        <v>56</v>
      </c>
      <c r="G483" s="6">
        <v>15</v>
      </c>
      <c r="H483" s="6">
        <v>56</v>
      </c>
      <c r="I483" s="6">
        <v>6</v>
      </c>
      <c r="J483" s="6">
        <v>0.253</v>
      </c>
      <c r="K483" s="6">
        <v>0.32</v>
      </c>
      <c r="L483" s="6">
        <v>104</v>
      </c>
      <c r="M483" s="6">
        <v>20</v>
      </c>
      <c r="N483" s="6">
        <v>1</v>
      </c>
      <c r="O483" s="6">
        <v>41</v>
      </c>
      <c r="P483" s="6">
        <v>95</v>
      </c>
      <c r="Q483" s="6">
        <v>0.41199999999999998</v>
      </c>
      <c r="R483" s="6">
        <v>0.73199999999999998</v>
      </c>
    </row>
    <row r="484" spans="1:18" ht="15" thickBot="1" x14ac:dyDescent="0.35">
      <c r="A484" s="7" t="s">
        <v>665</v>
      </c>
      <c r="B484" s="43">
        <f>IF(COUNTIF('DRAFT LIST'!$D$3:$D$1000,A484)&gt;=1,"",ROW())</f>
        <v>484</v>
      </c>
      <c r="C484" s="43" t="str">
        <f ca="1"/>
        <v>J.B. Shuck (MIN - LF,CF,RF) NRI </v>
      </c>
      <c r="D484" s="43"/>
      <c r="E484" s="8">
        <v>226</v>
      </c>
      <c r="F484" s="8">
        <v>31</v>
      </c>
      <c r="G484" s="8">
        <v>6</v>
      </c>
      <c r="H484" s="8">
        <v>28</v>
      </c>
      <c r="I484" s="8">
        <v>4</v>
      </c>
      <c r="J484" s="8">
        <v>0.246</v>
      </c>
      <c r="K484" s="8">
        <v>0.32700000000000001</v>
      </c>
      <c r="L484" s="8">
        <v>56</v>
      </c>
      <c r="M484" s="8">
        <v>21</v>
      </c>
      <c r="N484" s="8">
        <v>4</v>
      </c>
      <c r="O484" s="8">
        <v>28</v>
      </c>
      <c r="P484" s="8">
        <v>59</v>
      </c>
      <c r="Q484" s="8">
        <v>0.41299999999999998</v>
      </c>
      <c r="R484" s="8">
        <v>0.74</v>
      </c>
    </row>
    <row r="485" spans="1:18" ht="15" thickBot="1" x14ac:dyDescent="0.35">
      <c r="A485" s="5" t="s">
        <v>666</v>
      </c>
      <c r="B485" s="43">
        <f>IF(COUNTIF('DRAFT LIST'!$D$3:$D$1000,A485)&gt;=1,"",ROW())</f>
        <v>485</v>
      </c>
      <c r="C485" s="43" t="str">
        <f ca="1"/>
        <v>Michael McKenry (TB - C) NRI </v>
      </c>
      <c r="D485" s="43"/>
      <c r="E485" s="6">
        <v>293</v>
      </c>
      <c r="F485" s="6">
        <v>37</v>
      </c>
      <c r="G485" s="6">
        <v>14</v>
      </c>
      <c r="H485" s="6">
        <v>44</v>
      </c>
      <c r="I485" s="6">
        <v>1</v>
      </c>
      <c r="J485" s="6">
        <v>0.23100000000000001</v>
      </c>
      <c r="K485" s="6">
        <v>0.27900000000000003</v>
      </c>
      <c r="L485" s="6">
        <v>68</v>
      </c>
      <c r="M485" s="6">
        <v>16</v>
      </c>
      <c r="N485" s="6">
        <v>1</v>
      </c>
      <c r="O485" s="6">
        <v>20</v>
      </c>
      <c r="P485" s="6">
        <v>102</v>
      </c>
      <c r="Q485" s="6">
        <v>0.42199999999999999</v>
      </c>
      <c r="R485" s="6">
        <v>0.70099999999999996</v>
      </c>
    </row>
    <row r="486" spans="1:18" ht="15" thickBot="1" x14ac:dyDescent="0.35">
      <c r="A486" s="7" t="s">
        <v>667</v>
      </c>
      <c r="B486" s="43">
        <f>IF(COUNTIF('DRAFT LIST'!$D$3:$D$1000,A486)&gt;=1,"",ROW())</f>
        <v>486</v>
      </c>
      <c r="C486" s="43" t="str">
        <f ca="1"/>
        <v>Donovan Solano (NYY - 2B) FA </v>
      </c>
      <c r="D486" s="43"/>
      <c r="E486" s="8">
        <v>322</v>
      </c>
      <c r="F486" s="8">
        <v>37</v>
      </c>
      <c r="G486" s="8">
        <v>8</v>
      </c>
      <c r="H486" s="8">
        <v>36</v>
      </c>
      <c r="I486" s="8">
        <v>6</v>
      </c>
      <c r="J486" s="8">
        <v>0.23599999999999999</v>
      </c>
      <c r="K486" s="8">
        <v>0.28100000000000003</v>
      </c>
      <c r="L486" s="8">
        <v>76</v>
      </c>
      <c r="M486" s="8">
        <v>17</v>
      </c>
      <c r="N486" s="8">
        <v>2</v>
      </c>
      <c r="O486" s="8">
        <v>20</v>
      </c>
      <c r="P486" s="8">
        <v>78</v>
      </c>
      <c r="Q486" s="8">
        <v>0.374</v>
      </c>
      <c r="R486" s="8">
        <v>0.65500000000000003</v>
      </c>
    </row>
    <row r="487" spans="1:18" ht="15" thickBot="1" x14ac:dyDescent="0.35">
      <c r="A487" s="5" t="s">
        <v>668</v>
      </c>
      <c r="B487" s="43">
        <f>IF(COUNTIF('DRAFT LIST'!$D$3:$D$1000,A487)&gt;=1,"",ROW())</f>
        <v>487</v>
      </c>
      <c r="C487" s="43" t="str">
        <f ca="1"/>
        <v>Jamie Romak (LF) </v>
      </c>
      <c r="D487" s="43"/>
      <c r="E487" s="6">
        <v>283</v>
      </c>
      <c r="F487" s="6">
        <v>34</v>
      </c>
      <c r="G487" s="6">
        <v>10</v>
      </c>
      <c r="H487" s="6">
        <v>35</v>
      </c>
      <c r="I487" s="6">
        <v>4</v>
      </c>
      <c r="J487" s="6">
        <v>0.23499999999999999</v>
      </c>
      <c r="K487" s="6">
        <v>0.27900000000000003</v>
      </c>
      <c r="L487" s="6">
        <v>67</v>
      </c>
      <c r="M487" s="6">
        <v>12</v>
      </c>
      <c r="N487" s="6">
        <v>2</v>
      </c>
      <c r="O487" s="6">
        <v>17</v>
      </c>
      <c r="P487" s="6">
        <v>83</v>
      </c>
      <c r="Q487" s="6">
        <v>0.38700000000000001</v>
      </c>
      <c r="R487" s="6">
        <v>0.66600000000000004</v>
      </c>
    </row>
    <row r="488" spans="1:18" ht="15" thickBot="1" x14ac:dyDescent="0.35">
      <c r="A488" s="7" t="s">
        <v>669</v>
      </c>
      <c r="B488" s="43">
        <f>IF(COUNTIF('DRAFT LIST'!$D$3:$D$1000,A488)&gt;=1,"",ROW())</f>
        <v>488</v>
      </c>
      <c r="C488" s="43" t="str">
        <f ca="1"/>
        <v>Alex Presley (DET - LF,RF) NRI </v>
      </c>
      <c r="D488" s="43"/>
      <c r="E488" s="8">
        <v>285</v>
      </c>
      <c r="F488" s="8">
        <v>33</v>
      </c>
      <c r="G488" s="8">
        <v>2</v>
      </c>
      <c r="H488" s="8">
        <v>23</v>
      </c>
      <c r="I488" s="8">
        <v>19</v>
      </c>
      <c r="J488" s="8">
        <v>0.25600000000000001</v>
      </c>
      <c r="K488" s="8">
        <v>0.30099999999999999</v>
      </c>
      <c r="L488" s="8">
        <v>73</v>
      </c>
      <c r="M488" s="8">
        <v>9</v>
      </c>
      <c r="N488" s="8">
        <v>3</v>
      </c>
      <c r="O488" s="8">
        <v>18</v>
      </c>
      <c r="P488" s="8">
        <v>40</v>
      </c>
      <c r="Q488" s="8">
        <v>0.33600000000000002</v>
      </c>
      <c r="R488" s="8">
        <v>0.63600000000000001</v>
      </c>
    </row>
    <row r="489" spans="1:18" ht="17.399999999999999" thickBot="1" x14ac:dyDescent="0.35">
      <c r="A489" s="5" t="s">
        <v>670</v>
      </c>
      <c r="B489" s="43">
        <f>IF(COUNTIF('DRAFT LIST'!$D$3:$D$1000,A489)&gt;=1,"",ROW())</f>
        <v>489</v>
      </c>
      <c r="C489" s="43" t="str">
        <f ca="1"/>
        <v>Chris Taylor (LAD - 2B,3B,SS) MiLB </v>
      </c>
      <c r="D489" s="43"/>
      <c r="E489" s="6">
        <v>261</v>
      </c>
      <c r="F489" s="6">
        <v>31</v>
      </c>
      <c r="G489" s="6">
        <v>9</v>
      </c>
      <c r="H489" s="6">
        <v>37</v>
      </c>
      <c r="I489" s="6">
        <v>1</v>
      </c>
      <c r="J489" s="6">
        <v>0.27</v>
      </c>
      <c r="K489" s="6">
        <v>0.30099999999999999</v>
      </c>
      <c r="L489" s="6">
        <v>71</v>
      </c>
      <c r="M489" s="6">
        <v>20</v>
      </c>
      <c r="N489" s="6">
        <v>2</v>
      </c>
      <c r="O489" s="6">
        <v>12</v>
      </c>
      <c r="P489" s="6">
        <v>55</v>
      </c>
      <c r="Q489" s="6">
        <v>0.38900000000000001</v>
      </c>
      <c r="R489" s="6">
        <v>0.69</v>
      </c>
    </row>
    <row r="490" spans="1:18" ht="15" thickBot="1" x14ac:dyDescent="0.35">
      <c r="A490" s="7" t="s">
        <v>671</v>
      </c>
      <c r="B490" s="43">
        <f>IF(COUNTIF('DRAFT LIST'!$D$3:$D$1000,A490)&gt;=1,"",ROW())</f>
        <v>490</v>
      </c>
      <c r="C490" s="43" t="str">
        <f ca="1"/>
        <v>Stuart Turner (CIN - C) MiLB </v>
      </c>
      <c r="D490" s="43"/>
      <c r="E490" s="8">
        <v>313</v>
      </c>
      <c r="F490" s="8">
        <v>41</v>
      </c>
      <c r="G490" s="8">
        <v>9</v>
      </c>
      <c r="H490" s="8">
        <v>37</v>
      </c>
      <c r="I490" s="8">
        <v>2</v>
      </c>
      <c r="J490" s="8">
        <v>0.24399999999999999</v>
      </c>
      <c r="K490" s="8">
        <v>0.31</v>
      </c>
      <c r="L490" s="8">
        <v>77</v>
      </c>
      <c r="M490" s="8">
        <v>15</v>
      </c>
      <c r="N490" s="8">
        <v>2</v>
      </c>
      <c r="O490" s="8">
        <v>30</v>
      </c>
      <c r="P490" s="8">
        <v>74</v>
      </c>
      <c r="Q490" s="8">
        <v>0.38300000000000001</v>
      </c>
      <c r="R490" s="8">
        <v>0.69299999999999995</v>
      </c>
    </row>
    <row r="491" spans="1:18" ht="15" thickBot="1" x14ac:dyDescent="0.35">
      <c r="A491" s="5" t="s">
        <v>672</v>
      </c>
      <c r="B491" s="43">
        <f>IF(COUNTIF('DRAFT LIST'!$D$3:$D$1000,A491)&gt;=1,"",ROW())</f>
        <v>491</v>
      </c>
      <c r="C491" s="43" t="str">
        <f ca="1"/>
        <v>Hank Conger (ARI - C) NRI </v>
      </c>
      <c r="D491" s="43"/>
      <c r="E491" s="6">
        <v>221</v>
      </c>
      <c r="F491" s="6">
        <v>27</v>
      </c>
      <c r="G491" s="6">
        <v>5</v>
      </c>
      <c r="H491" s="6">
        <v>26</v>
      </c>
      <c r="I491" s="6">
        <v>2</v>
      </c>
      <c r="J491" s="6">
        <v>0.23400000000000001</v>
      </c>
      <c r="K491" s="6">
        <v>0.28599999999999998</v>
      </c>
      <c r="L491" s="6">
        <v>52</v>
      </c>
      <c r="M491" s="6">
        <v>10</v>
      </c>
      <c r="N491" s="6">
        <v>1</v>
      </c>
      <c r="O491" s="6">
        <v>16</v>
      </c>
      <c r="P491" s="6">
        <v>49</v>
      </c>
      <c r="Q491" s="6">
        <v>0.34899999999999998</v>
      </c>
      <c r="R491" s="6">
        <v>0.63500000000000001</v>
      </c>
    </row>
    <row r="492" spans="1:18" ht="15" thickBot="1" x14ac:dyDescent="0.35">
      <c r="A492" s="7" t="s">
        <v>673</v>
      </c>
      <c r="B492" s="43">
        <f>IF(COUNTIF('DRAFT LIST'!$D$3:$D$1000,A492)&gt;=1,"",ROW())</f>
        <v>492</v>
      </c>
      <c r="C492" s="43" t="str">
        <f ca="1"/>
        <v>Mel Rojas (CF) </v>
      </c>
      <c r="D492" s="43"/>
      <c r="E492" s="8">
        <v>193</v>
      </c>
      <c r="F492" s="8">
        <v>21</v>
      </c>
      <c r="G492" s="8">
        <v>5</v>
      </c>
      <c r="H492" s="8">
        <v>23</v>
      </c>
      <c r="I492" s="8">
        <v>1</v>
      </c>
      <c r="J492" s="8">
        <v>0.26200000000000001</v>
      </c>
      <c r="K492" s="8">
        <v>0.29199999999999998</v>
      </c>
      <c r="L492" s="8">
        <v>51</v>
      </c>
      <c r="M492" s="8">
        <v>9</v>
      </c>
      <c r="N492" s="8">
        <v>1</v>
      </c>
      <c r="O492" s="8">
        <v>8</v>
      </c>
      <c r="P492" s="8">
        <v>33</v>
      </c>
      <c r="Q492" s="8">
        <v>0.38900000000000001</v>
      </c>
      <c r="R492" s="8">
        <v>0.68100000000000005</v>
      </c>
    </row>
    <row r="493" spans="1:18" ht="17.399999999999999" thickBot="1" x14ac:dyDescent="0.35">
      <c r="A493" s="5" t="s">
        <v>674</v>
      </c>
      <c r="B493" s="43">
        <f>IF(COUNTIF('DRAFT LIST'!$D$3:$D$1000,A493)&gt;=1,"",ROW())</f>
        <v>493</v>
      </c>
      <c r="C493" s="43" t="str">
        <f ca="1"/>
        <v>Rafael Ortega (SD - LF,CF) MiLB </v>
      </c>
      <c r="D493" s="43"/>
      <c r="E493" s="6">
        <v>270</v>
      </c>
      <c r="F493" s="6">
        <v>29</v>
      </c>
      <c r="G493" s="6">
        <v>9</v>
      </c>
      <c r="H493" s="6">
        <v>36</v>
      </c>
      <c r="I493" s="6">
        <v>0</v>
      </c>
      <c r="J493" s="6">
        <v>0.25</v>
      </c>
      <c r="K493" s="6">
        <v>0.28299999999999997</v>
      </c>
      <c r="L493" s="6">
        <v>68</v>
      </c>
      <c r="M493" s="6">
        <v>24</v>
      </c>
      <c r="N493" s="6">
        <v>0</v>
      </c>
      <c r="O493" s="6">
        <v>13</v>
      </c>
      <c r="P493" s="6">
        <v>52</v>
      </c>
      <c r="Q493" s="6">
        <v>0.38700000000000001</v>
      </c>
      <c r="R493" s="6">
        <v>0.67</v>
      </c>
    </row>
    <row r="494" spans="1:18" ht="15" thickBot="1" x14ac:dyDescent="0.35">
      <c r="A494" s="7" t="s">
        <v>675</v>
      </c>
      <c r="B494" s="43">
        <f>IF(COUNTIF('DRAFT LIST'!$D$3:$D$1000,A494)&gt;=1,"",ROW())</f>
        <v>494</v>
      </c>
      <c r="C494" s="43" t="str">
        <f ca="1"/>
        <v>Taylor Motter (SEA - SS,LF) </v>
      </c>
      <c r="D494" s="43"/>
      <c r="E494" s="8">
        <v>318</v>
      </c>
      <c r="F494" s="8">
        <v>35</v>
      </c>
      <c r="G494" s="8">
        <v>7</v>
      </c>
      <c r="H494" s="8">
        <v>32</v>
      </c>
      <c r="I494" s="8">
        <v>5</v>
      </c>
      <c r="J494" s="8">
        <v>0.23599999999999999</v>
      </c>
      <c r="K494" s="8">
        <v>0.27300000000000002</v>
      </c>
      <c r="L494" s="8">
        <v>75</v>
      </c>
      <c r="M494" s="8">
        <v>14</v>
      </c>
      <c r="N494" s="8">
        <v>2</v>
      </c>
      <c r="O494" s="8">
        <v>16</v>
      </c>
      <c r="P494" s="8">
        <v>69</v>
      </c>
      <c r="Q494" s="8">
        <v>0.35299999999999998</v>
      </c>
      <c r="R494" s="8">
        <v>0.626</v>
      </c>
    </row>
    <row r="495" spans="1:18" ht="15" thickBot="1" x14ac:dyDescent="0.35">
      <c r="A495" s="5" t="s">
        <v>676</v>
      </c>
      <c r="B495" s="43">
        <f>IF(COUNTIF('DRAFT LIST'!$D$3:$D$1000,A495)&gt;=1,"",ROW())</f>
        <v>495</v>
      </c>
      <c r="C495" s="43" t="str">
        <f ca="1"/>
        <v>Christian Walker (CIN - 1B) </v>
      </c>
      <c r="D495" s="43"/>
      <c r="E495" s="6">
        <v>260</v>
      </c>
      <c r="F495" s="6">
        <v>28</v>
      </c>
      <c r="G495" s="6">
        <v>6</v>
      </c>
      <c r="H495" s="6">
        <v>29</v>
      </c>
      <c r="I495" s="6">
        <v>8</v>
      </c>
      <c r="J495" s="6">
        <v>0.25600000000000001</v>
      </c>
      <c r="K495" s="6">
        <v>0.29099999999999998</v>
      </c>
      <c r="L495" s="6">
        <v>67</v>
      </c>
      <c r="M495" s="6">
        <v>12</v>
      </c>
      <c r="N495" s="6">
        <v>2</v>
      </c>
      <c r="O495" s="6">
        <v>13</v>
      </c>
      <c r="P495" s="6">
        <v>47</v>
      </c>
      <c r="Q495" s="6">
        <v>0.38600000000000001</v>
      </c>
      <c r="R495" s="6">
        <v>0.67600000000000005</v>
      </c>
    </row>
    <row r="496" spans="1:18" ht="15" thickBot="1" x14ac:dyDescent="0.35">
      <c r="A496" s="7" t="s">
        <v>677</v>
      </c>
      <c r="B496" s="43">
        <f>IF(COUNTIF('DRAFT LIST'!$D$3:$D$1000,A496)&gt;=1,"",ROW())</f>
        <v>496</v>
      </c>
      <c r="C496" s="43" t="str">
        <f ca="1"/>
        <v>Juniel Querecuto (TB - 3B,SS,2B) MiLB </v>
      </c>
      <c r="D496" s="43"/>
      <c r="E496" s="8">
        <v>190</v>
      </c>
      <c r="F496" s="8">
        <v>22</v>
      </c>
      <c r="G496" s="8">
        <v>5</v>
      </c>
      <c r="H496" s="8">
        <v>21</v>
      </c>
      <c r="I496" s="8">
        <v>1</v>
      </c>
      <c r="J496" s="8">
        <v>0.247</v>
      </c>
      <c r="K496" s="8">
        <v>0.28799999999999998</v>
      </c>
      <c r="L496" s="8">
        <v>47</v>
      </c>
      <c r="M496" s="8">
        <v>12</v>
      </c>
      <c r="N496" s="8">
        <v>1</v>
      </c>
      <c r="O496" s="8">
        <v>11</v>
      </c>
      <c r="P496" s="8">
        <v>35</v>
      </c>
      <c r="Q496" s="8">
        <v>0.38300000000000001</v>
      </c>
      <c r="R496" s="8">
        <v>0.67</v>
      </c>
    </row>
    <row r="497" spans="1:18" ht="17.399999999999999" thickBot="1" x14ac:dyDescent="0.35">
      <c r="A497" s="5" t="s">
        <v>678</v>
      </c>
      <c r="B497" s="43">
        <f>IF(COUNTIF('DRAFT LIST'!$D$3:$D$1000,A497)&gt;=1,"",ROW())</f>
        <v>497</v>
      </c>
      <c r="C497" s="43" t="str">
        <f ca="1"/>
        <v>Ryan Raburn (CIN - LF) NRI </v>
      </c>
      <c r="D497" s="43"/>
      <c r="E497" s="6">
        <v>223</v>
      </c>
      <c r="F497" s="6">
        <v>29</v>
      </c>
      <c r="G497" s="6">
        <v>8</v>
      </c>
      <c r="H497" s="6">
        <v>30</v>
      </c>
      <c r="I497" s="6">
        <v>8</v>
      </c>
      <c r="J497" s="6">
        <v>0.23400000000000001</v>
      </c>
      <c r="K497" s="6">
        <v>0.27900000000000003</v>
      </c>
      <c r="L497" s="6">
        <v>52</v>
      </c>
      <c r="M497" s="6">
        <v>12</v>
      </c>
      <c r="N497" s="6">
        <v>2</v>
      </c>
      <c r="O497" s="6">
        <v>14</v>
      </c>
      <c r="P497" s="6">
        <v>56</v>
      </c>
      <c r="Q497" s="6">
        <v>0.40500000000000003</v>
      </c>
      <c r="R497" s="6">
        <v>0.68500000000000005</v>
      </c>
    </row>
    <row r="498" spans="1:18" ht="15" thickBot="1" x14ac:dyDescent="0.35">
      <c r="A498" s="7" t="s">
        <v>679</v>
      </c>
      <c r="B498" s="43">
        <f>IF(COUNTIF('DRAFT LIST'!$D$3:$D$1000,A498)&gt;=1,"",ROW())</f>
        <v>498</v>
      </c>
      <c r="C498" s="43" t="str">
        <f ca="1"/>
        <v>Barrett Barnes (PIT - LF) NRI </v>
      </c>
      <c r="D498" s="43"/>
      <c r="E498" s="8">
        <v>266</v>
      </c>
      <c r="F498" s="8">
        <v>28</v>
      </c>
      <c r="G498" s="8">
        <v>7</v>
      </c>
      <c r="H498" s="8">
        <v>28</v>
      </c>
      <c r="I498" s="8">
        <v>2</v>
      </c>
      <c r="J498" s="8">
        <v>0.26</v>
      </c>
      <c r="K498" s="8">
        <v>0.28100000000000003</v>
      </c>
      <c r="L498" s="8">
        <v>69</v>
      </c>
      <c r="M498" s="8">
        <v>11</v>
      </c>
      <c r="N498" s="8">
        <v>3</v>
      </c>
      <c r="O498" s="8">
        <v>8</v>
      </c>
      <c r="P498" s="8">
        <v>48</v>
      </c>
      <c r="Q498" s="8">
        <v>0.38800000000000001</v>
      </c>
      <c r="R498" s="8">
        <v>0.66800000000000004</v>
      </c>
    </row>
    <row r="499" spans="1:18" ht="15" thickBot="1" x14ac:dyDescent="0.35">
      <c r="A499" s="5" t="s">
        <v>680</v>
      </c>
      <c r="B499" s="43">
        <f>IF(COUNTIF('DRAFT LIST'!$D$3:$D$1000,A499)&gt;=1,"",ROW())</f>
        <v>499</v>
      </c>
      <c r="C499" s="43" t="str">
        <f ca="1"/>
        <v>Darin Ruf (1B,LF) FA </v>
      </c>
      <c r="D499" s="43"/>
      <c r="E499" s="6">
        <v>234</v>
      </c>
      <c r="F499" s="6">
        <v>27</v>
      </c>
      <c r="G499" s="6">
        <v>8</v>
      </c>
      <c r="H499" s="6">
        <v>30</v>
      </c>
      <c r="I499" s="6">
        <v>2</v>
      </c>
      <c r="J499" s="6">
        <v>0.247</v>
      </c>
      <c r="K499" s="6">
        <v>0.28699999999999998</v>
      </c>
      <c r="L499" s="6">
        <v>58</v>
      </c>
      <c r="M499" s="6">
        <v>11</v>
      </c>
      <c r="N499" s="6">
        <v>2</v>
      </c>
      <c r="O499" s="6">
        <v>13</v>
      </c>
      <c r="P499" s="6">
        <v>51</v>
      </c>
      <c r="Q499" s="6">
        <v>0.40200000000000002</v>
      </c>
      <c r="R499" s="6">
        <v>0.68899999999999995</v>
      </c>
    </row>
    <row r="500" spans="1:18" ht="15" thickBot="1" x14ac:dyDescent="0.35">
      <c r="A500" s="7" t="s">
        <v>681</v>
      </c>
      <c r="B500" s="43">
        <f>IF(COUNTIF('DRAFT LIST'!$D$3:$D$1000,A500)&gt;=1,"",ROW())</f>
        <v>500</v>
      </c>
      <c r="C500" s="43" t="str">
        <f ca="1"/>
        <v>Daniel Castro (ATL - 2B,3B,SS) MiLB </v>
      </c>
      <c r="D500" s="43"/>
      <c r="E500" s="8">
        <v>240</v>
      </c>
      <c r="F500" s="8">
        <v>26</v>
      </c>
      <c r="G500" s="8">
        <v>2</v>
      </c>
      <c r="H500" s="8">
        <v>17</v>
      </c>
      <c r="I500" s="8">
        <v>20</v>
      </c>
      <c r="J500" s="8">
        <v>0.253</v>
      </c>
      <c r="K500" s="8">
        <v>0.29399999999999998</v>
      </c>
      <c r="L500" s="8">
        <v>61</v>
      </c>
      <c r="M500" s="8">
        <v>7</v>
      </c>
      <c r="N500" s="8">
        <v>2</v>
      </c>
      <c r="O500" s="8">
        <v>14</v>
      </c>
      <c r="P500" s="8">
        <v>48</v>
      </c>
      <c r="Q500" s="8">
        <v>0.33</v>
      </c>
      <c r="R500" s="8">
        <v>0.624</v>
      </c>
    </row>
    <row r="501" spans="1:18" ht="15" thickBot="1" x14ac:dyDescent="0.35">
      <c r="A501" s="5" t="s">
        <v>682</v>
      </c>
      <c r="B501" s="43">
        <f>IF(COUNTIF('DRAFT LIST'!$D$3:$D$1000,A501)&gt;=1,"",ROW())</f>
        <v>501</v>
      </c>
      <c r="C501" s="43" t="str">
        <f ca="1"/>
        <v>Ronald Guzman (TEX - 1B) </v>
      </c>
      <c r="D501" s="43"/>
      <c r="E501" s="6">
        <v>191</v>
      </c>
      <c r="F501" s="6">
        <v>21</v>
      </c>
      <c r="G501" s="6">
        <v>4</v>
      </c>
      <c r="H501" s="6">
        <v>21</v>
      </c>
      <c r="I501" s="6">
        <v>0</v>
      </c>
      <c r="J501" s="6">
        <v>0.24399999999999999</v>
      </c>
      <c r="K501" s="6">
        <v>0.309</v>
      </c>
      <c r="L501" s="6">
        <v>47</v>
      </c>
      <c r="M501" s="6">
        <v>10</v>
      </c>
      <c r="N501" s="6">
        <v>1</v>
      </c>
      <c r="O501" s="6">
        <v>18</v>
      </c>
      <c r="P501" s="6">
        <v>48</v>
      </c>
      <c r="Q501" s="6">
        <v>0.35899999999999999</v>
      </c>
      <c r="R501" s="6">
        <v>0.66800000000000004</v>
      </c>
    </row>
    <row r="502" spans="1:18" ht="15" thickBot="1" x14ac:dyDescent="0.35">
      <c r="A502" s="7" t="s">
        <v>683</v>
      </c>
      <c r="B502" s="43">
        <f>IF(COUNTIF('DRAFT LIST'!$D$3:$D$1000,A502)&gt;=1,"",ROW())</f>
        <v>502</v>
      </c>
      <c r="C502" s="43" t="str">
        <f ca="1"/>
        <v>Steve Clevenger (C) FA </v>
      </c>
      <c r="D502" s="43"/>
      <c r="E502" s="8">
        <v>198</v>
      </c>
      <c r="F502" s="8">
        <v>21</v>
      </c>
      <c r="G502" s="8">
        <v>4</v>
      </c>
      <c r="H502" s="8">
        <v>23</v>
      </c>
      <c r="I502" s="8">
        <v>1</v>
      </c>
      <c r="J502" s="8">
        <v>0.22500000000000001</v>
      </c>
      <c r="K502" s="8">
        <v>0.28699999999999998</v>
      </c>
      <c r="L502" s="8">
        <v>45</v>
      </c>
      <c r="M502" s="8">
        <v>10</v>
      </c>
      <c r="N502" s="8">
        <v>0</v>
      </c>
      <c r="O502" s="8">
        <v>17</v>
      </c>
      <c r="P502" s="8">
        <v>55</v>
      </c>
      <c r="Q502" s="8">
        <v>0.34799999999999998</v>
      </c>
      <c r="R502" s="8">
        <v>0.63500000000000001</v>
      </c>
    </row>
    <row r="503" spans="1:18" ht="15" thickBot="1" x14ac:dyDescent="0.35">
      <c r="A503" s="5" t="s">
        <v>684</v>
      </c>
      <c r="B503" s="43">
        <f>IF(COUNTIF('DRAFT LIST'!$D$3:$D$1000,A503)&gt;=1,"",ROW())</f>
        <v>503</v>
      </c>
      <c r="C503" s="43" t="str">
        <f ca="1"/>
        <v>Jose Marmolejos (WSH - 1B) DL60 </v>
      </c>
      <c r="D503" s="43"/>
      <c r="E503" s="6">
        <v>236</v>
      </c>
      <c r="F503" s="6">
        <v>24</v>
      </c>
      <c r="G503" s="6">
        <v>8</v>
      </c>
      <c r="H503" s="6">
        <v>29</v>
      </c>
      <c r="I503" s="6">
        <v>1</v>
      </c>
      <c r="J503" s="6">
        <v>0.249</v>
      </c>
      <c r="K503" s="6">
        <v>0.29799999999999999</v>
      </c>
      <c r="L503" s="6">
        <v>59</v>
      </c>
      <c r="M503" s="6">
        <v>12</v>
      </c>
      <c r="N503" s="6">
        <v>0</v>
      </c>
      <c r="O503" s="6">
        <v>16</v>
      </c>
      <c r="P503" s="6">
        <v>51</v>
      </c>
      <c r="Q503" s="6">
        <v>0.39700000000000002</v>
      </c>
      <c r="R503" s="6">
        <v>0.69499999999999995</v>
      </c>
    </row>
    <row r="504" spans="1:18" ht="15" thickBot="1" x14ac:dyDescent="0.35">
      <c r="A504" s="7" t="s">
        <v>685</v>
      </c>
      <c r="B504" s="43">
        <f>IF(COUNTIF('DRAFT LIST'!$D$3:$D$1000,A504)&gt;=1,"",ROW())</f>
        <v>504</v>
      </c>
      <c r="C504" s="43" t="str">
        <f ca="1"/>
        <v>Franchy Cordero (SD - CF,3B) </v>
      </c>
      <c r="D504" s="43"/>
      <c r="E504" s="8">
        <v>257</v>
      </c>
      <c r="F504" s="8">
        <v>34</v>
      </c>
      <c r="G504" s="8">
        <v>9</v>
      </c>
      <c r="H504" s="8">
        <v>32</v>
      </c>
      <c r="I504" s="8">
        <v>2</v>
      </c>
      <c r="J504" s="8">
        <v>0.23300000000000001</v>
      </c>
      <c r="K504" s="8">
        <v>0.314</v>
      </c>
      <c r="L504" s="8">
        <v>60</v>
      </c>
      <c r="M504" s="8">
        <v>14</v>
      </c>
      <c r="N504" s="8">
        <v>1</v>
      </c>
      <c r="O504" s="8">
        <v>30</v>
      </c>
      <c r="P504" s="8">
        <v>81</v>
      </c>
      <c r="Q504" s="8">
        <v>0.39400000000000002</v>
      </c>
      <c r="R504" s="8">
        <v>0.70799999999999996</v>
      </c>
    </row>
    <row r="505" spans="1:18" ht="15" thickBot="1" x14ac:dyDescent="0.35">
      <c r="A505" s="5" t="s">
        <v>686</v>
      </c>
      <c r="B505" s="43">
        <f>IF(COUNTIF('DRAFT LIST'!$D$3:$D$1000,A505)&gt;=1,"",ROW())</f>
        <v>505</v>
      </c>
      <c r="C505" s="43" t="str">
        <f ca="1"/>
        <v>Chris Denorfia (LF,RF,CF) FA </v>
      </c>
      <c r="D505" s="43"/>
      <c r="E505" s="6">
        <v>131</v>
      </c>
      <c r="F505" s="6">
        <v>16</v>
      </c>
      <c r="G505" s="6">
        <v>5</v>
      </c>
      <c r="H505" s="6">
        <v>19</v>
      </c>
      <c r="I505" s="6">
        <v>0</v>
      </c>
      <c r="J505" s="6">
        <v>0.24099999999999999</v>
      </c>
      <c r="K505" s="6">
        <v>0.28899999999999998</v>
      </c>
      <c r="L505" s="6">
        <v>32</v>
      </c>
      <c r="M505" s="6">
        <v>7</v>
      </c>
      <c r="N505" s="6">
        <v>0</v>
      </c>
      <c r="O505" s="6">
        <v>9</v>
      </c>
      <c r="P505" s="6">
        <v>33</v>
      </c>
      <c r="Q505" s="6">
        <v>0.40100000000000002</v>
      </c>
      <c r="R505" s="6">
        <v>0.69</v>
      </c>
    </row>
    <row r="506" spans="1:18" ht="15" thickBot="1" x14ac:dyDescent="0.35">
      <c r="A506" s="7" t="s">
        <v>687</v>
      </c>
      <c r="B506" s="43">
        <f>IF(COUNTIF('DRAFT LIST'!$D$3:$D$1000,A506)&gt;=1,"",ROW())</f>
        <v>506</v>
      </c>
      <c r="C506" s="43" t="str">
        <f ca="1"/>
        <v>Cole Gillespie (LF,CF,RF) FA </v>
      </c>
      <c r="D506" s="43"/>
      <c r="E506" s="8">
        <v>213</v>
      </c>
      <c r="F506" s="8">
        <v>27</v>
      </c>
      <c r="G506" s="8">
        <v>8</v>
      </c>
      <c r="H506" s="8">
        <v>29</v>
      </c>
      <c r="I506" s="8">
        <v>1</v>
      </c>
      <c r="J506" s="8">
        <v>0.23400000000000001</v>
      </c>
      <c r="K506" s="8">
        <v>0.312</v>
      </c>
      <c r="L506" s="8">
        <v>50</v>
      </c>
      <c r="M506" s="8">
        <v>10</v>
      </c>
      <c r="N506" s="8">
        <v>1</v>
      </c>
      <c r="O506" s="8">
        <v>24</v>
      </c>
      <c r="P506" s="8">
        <v>66</v>
      </c>
      <c r="Q506" s="8">
        <v>0.40600000000000003</v>
      </c>
      <c r="R506" s="8">
        <v>0.71799999999999997</v>
      </c>
    </row>
    <row r="507" spans="1:18" ht="15" thickBot="1" x14ac:dyDescent="0.35">
      <c r="A507" s="5" t="s">
        <v>688</v>
      </c>
      <c r="B507" s="43">
        <f>IF(COUNTIF('DRAFT LIST'!$D$3:$D$1000,A507)&gt;=1,"",ROW())</f>
        <v>507</v>
      </c>
      <c r="C507" s="43" t="str">
        <f ca="1"/>
        <v>Destin Hood (MIA - LF) </v>
      </c>
      <c r="D507" s="43"/>
      <c r="E507" s="6">
        <v>264</v>
      </c>
      <c r="F507" s="6">
        <v>33</v>
      </c>
      <c r="G507" s="6">
        <v>7</v>
      </c>
      <c r="H507" s="6">
        <v>32</v>
      </c>
      <c r="I507" s="6">
        <v>2</v>
      </c>
      <c r="J507" s="6">
        <v>0.24299999999999999</v>
      </c>
      <c r="K507" s="6">
        <v>0.29899999999999999</v>
      </c>
      <c r="L507" s="6">
        <v>64</v>
      </c>
      <c r="M507" s="6">
        <v>15</v>
      </c>
      <c r="N507" s="6">
        <v>1</v>
      </c>
      <c r="O507" s="6">
        <v>21</v>
      </c>
      <c r="P507" s="6">
        <v>58</v>
      </c>
      <c r="Q507" s="6">
        <v>0.39100000000000001</v>
      </c>
      <c r="R507" s="6">
        <v>0.69</v>
      </c>
    </row>
    <row r="508" spans="1:18" ht="15" thickBot="1" x14ac:dyDescent="0.35">
      <c r="A508" s="7" t="s">
        <v>689</v>
      </c>
      <c r="B508" s="43">
        <f>IF(COUNTIF('DRAFT LIST'!$D$3:$D$1000,A508)&gt;=1,"",ROW())</f>
        <v>508</v>
      </c>
      <c r="C508" s="43" t="str">
        <f ca="1"/>
        <v>Bobby Wilson (LAD - C) NRI </v>
      </c>
      <c r="D508" s="43"/>
      <c r="E508" s="8">
        <v>206</v>
      </c>
      <c r="F508" s="8">
        <v>26</v>
      </c>
      <c r="G508" s="8">
        <v>9</v>
      </c>
      <c r="H508" s="8">
        <v>28</v>
      </c>
      <c r="I508" s="8">
        <v>3</v>
      </c>
      <c r="J508" s="8">
        <v>0.23300000000000001</v>
      </c>
      <c r="K508" s="8">
        <v>0.29199999999999998</v>
      </c>
      <c r="L508" s="8">
        <v>48</v>
      </c>
      <c r="M508" s="8">
        <v>10</v>
      </c>
      <c r="N508" s="8">
        <v>1</v>
      </c>
      <c r="O508" s="8">
        <v>17</v>
      </c>
      <c r="P508" s="8">
        <v>74</v>
      </c>
      <c r="Q508" s="8">
        <v>0.42299999999999999</v>
      </c>
      <c r="R508" s="8">
        <v>0.71499999999999997</v>
      </c>
    </row>
    <row r="509" spans="1:18" ht="15" thickBot="1" x14ac:dyDescent="0.35">
      <c r="A509" s="5" t="s">
        <v>690</v>
      </c>
      <c r="B509" s="43">
        <f>IF(COUNTIF('DRAFT LIST'!$D$3:$D$1000,A509)&gt;=1,"",ROW())</f>
        <v>509</v>
      </c>
      <c r="C509" s="43" t="str">
        <f ca="1"/>
        <v>Oscar Hernandez (ARI - C) </v>
      </c>
      <c r="D509" s="43"/>
      <c r="E509" s="6">
        <v>232</v>
      </c>
      <c r="F509" s="6">
        <v>30</v>
      </c>
      <c r="G509" s="6">
        <v>12</v>
      </c>
      <c r="H509" s="6">
        <v>34</v>
      </c>
      <c r="I509" s="6">
        <v>1</v>
      </c>
      <c r="J509" s="6">
        <v>0.217</v>
      </c>
      <c r="K509" s="6">
        <v>0.26800000000000002</v>
      </c>
      <c r="L509" s="6">
        <v>50</v>
      </c>
      <c r="M509" s="6">
        <v>11</v>
      </c>
      <c r="N509" s="6">
        <v>1</v>
      </c>
      <c r="O509" s="6">
        <v>16</v>
      </c>
      <c r="P509" s="6">
        <v>87</v>
      </c>
      <c r="Q509" s="6">
        <v>0.40100000000000002</v>
      </c>
      <c r="R509" s="6">
        <v>0.66900000000000004</v>
      </c>
    </row>
    <row r="510" spans="1:18" ht="17.399999999999999" thickBot="1" x14ac:dyDescent="0.35">
      <c r="A510" s="7" t="s">
        <v>691</v>
      </c>
      <c r="B510" s="43">
        <f>IF(COUNTIF('DRAFT LIST'!$D$3:$D$1000,A510)&gt;=1,"",ROW())</f>
        <v>510</v>
      </c>
      <c r="C510" s="43" t="str">
        <f ca="1"/>
        <v>Orlando Calixte (SF - SS) </v>
      </c>
      <c r="D510" s="43"/>
      <c r="E510" s="8">
        <v>149</v>
      </c>
      <c r="F510" s="8">
        <v>18</v>
      </c>
      <c r="G510" s="8">
        <v>4</v>
      </c>
      <c r="H510" s="8">
        <v>17</v>
      </c>
      <c r="I510" s="8">
        <v>1</v>
      </c>
      <c r="J510" s="8">
        <v>0.23499999999999999</v>
      </c>
      <c r="K510" s="8">
        <v>0.29299999999999998</v>
      </c>
      <c r="L510" s="8">
        <v>35</v>
      </c>
      <c r="M510" s="8">
        <v>8</v>
      </c>
      <c r="N510" s="8">
        <v>0</v>
      </c>
      <c r="O510" s="8">
        <v>12</v>
      </c>
      <c r="P510" s="8">
        <v>36</v>
      </c>
      <c r="Q510" s="8">
        <v>0.38600000000000001</v>
      </c>
      <c r="R510" s="8">
        <v>0.67900000000000005</v>
      </c>
    </row>
    <row r="511" spans="1:18" ht="15" thickBot="1" x14ac:dyDescent="0.35">
      <c r="A511" s="5" t="s">
        <v>692</v>
      </c>
      <c r="B511" s="43">
        <f>IF(COUNTIF('DRAFT LIST'!$D$3:$D$1000,A511)&gt;=1,"",ROW())</f>
        <v>511</v>
      </c>
      <c r="C511" s="43" t="str">
        <f ca="1"/>
        <v>Luis Torrens (SD - C) MiLB </v>
      </c>
      <c r="D511" s="43"/>
      <c r="E511" s="6">
        <v>175</v>
      </c>
      <c r="F511" s="6">
        <v>23</v>
      </c>
      <c r="G511" s="6">
        <v>8</v>
      </c>
      <c r="H511" s="6">
        <v>25</v>
      </c>
      <c r="I511" s="6">
        <v>1</v>
      </c>
      <c r="J511" s="6">
        <v>0.24399999999999999</v>
      </c>
      <c r="K511" s="6">
        <v>0.28000000000000003</v>
      </c>
      <c r="L511" s="6">
        <v>43</v>
      </c>
      <c r="M511" s="6">
        <v>12</v>
      </c>
      <c r="N511" s="6">
        <v>1</v>
      </c>
      <c r="O511" s="6">
        <v>9</v>
      </c>
      <c r="P511" s="6">
        <v>40</v>
      </c>
      <c r="Q511" s="6">
        <v>0.42799999999999999</v>
      </c>
      <c r="R511" s="6">
        <v>0.70899999999999996</v>
      </c>
    </row>
    <row r="512" spans="1:18" ht="15" thickBot="1" x14ac:dyDescent="0.35">
      <c r="A512" s="7" t="s">
        <v>693</v>
      </c>
      <c r="B512" s="43">
        <f>IF(COUNTIF('DRAFT LIST'!$D$3:$D$1000,A512)&gt;=1,"",ROW())</f>
        <v>512</v>
      </c>
      <c r="C512" s="43" t="str">
        <f ca="1"/>
        <v>Jackson Williams (PIT - C) NRI </v>
      </c>
      <c r="D512" s="43"/>
      <c r="E512" s="8">
        <v>275</v>
      </c>
      <c r="F512" s="8">
        <v>26</v>
      </c>
      <c r="G512" s="8">
        <v>4</v>
      </c>
      <c r="H512" s="8">
        <v>28</v>
      </c>
      <c r="I512" s="8">
        <v>2</v>
      </c>
      <c r="J512" s="8">
        <v>0.25600000000000001</v>
      </c>
      <c r="K512" s="8">
        <v>0.311</v>
      </c>
      <c r="L512" s="8">
        <v>70</v>
      </c>
      <c r="M512" s="8">
        <v>13</v>
      </c>
      <c r="N512" s="8">
        <v>0</v>
      </c>
      <c r="O512" s="8">
        <v>22</v>
      </c>
      <c r="P512" s="8">
        <v>53</v>
      </c>
      <c r="Q512" s="8">
        <v>0.36</v>
      </c>
      <c r="R512" s="8">
        <v>0.67100000000000004</v>
      </c>
    </row>
    <row r="513" spans="1:18" ht="15" thickBot="1" x14ac:dyDescent="0.35">
      <c r="A513" s="5" t="s">
        <v>694</v>
      </c>
      <c r="B513" s="43">
        <f>IF(COUNTIF('DRAFT LIST'!$D$3:$D$1000,A513)&gt;=1,"",ROW())</f>
        <v>513</v>
      </c>
      <c r="C513" s="43" t="str">
        <f ca="1"/>
        <v>Jesus Sucre (TB - C) MiLB </v>
      </c>
      <c r="D513" s="43"/>
      <c r="E513" s="6">
        <v>131</v>
      </c>
      <c r="F513" s="6">
        <v>15</v>
      </c>
      <c r="G513" s="6">
        <v>5</v>
      </c>
      <c r="H513" s="6">
        <v>16</v>
      </c>
      <c r="I513" s="6">
        <v>1</v>
      </c>
      <c r="J513" s="6">
        <v>0.23400000000000001</v>
      </c>
      <c r="K513" s="6">
        <v>0.28799999999999998</v>
      </c>
      <c r="L513" s="6">
        <v>31</v>
      </c>
      <c r="M513" s="6">
        <v>8</v>
      </c>
      <c r="N513" s="6">
        <v>0</v>
      </c>
      <c r="O513" s="6">
        <v>10</v>
      </c>
      <c r="P513" s="6">
        <v>31</v>
      </c>
      <c r="Q513" s="6">
        <v>0.39600000000000002</v>
      </c>
      <c r="R513" s="6">
        <v>0.68400000000000005</v>
      </c>
    </row>
    <row r="514" spans="1:18" ht="15" thickBot="1" x14ac:dyDescent="0.35">
      <c r="A514" s="7" t="s">
        <v>695</v>
      </c>
      <c r="B514" s="43">
        <f>IF(COUNTIF('DRAFT LIST'!$D$3:$D$1000,A514)&gt;=1,"",ROW())</f>
        <v>514</v>
      </c>
      <c r="C514" s="43" t="str">
        <f ca="1"/>
        <v>Travis Ishikawa (SF - 1B,LF) MiLB </v>
      </c>
      <c r="D514" s="43"/>
      <c r="E514" s="8">
        <v>218</v>
      </c>
      <c r="F514" s="8">
        <v>29</v>
      </c>
      <c r="G514" s="8">
        <v>5</v>
      </c>
      <c r="H514" s="8">
        <v>25</v>
      </c>
      <c r="I514" s="8">
        <v>4</v>
      </c>
      <c r="J514" s="8">
        <v>0.23599999999999999</v>
      </c>
      <c r="K514" s="8">
        <v>0.317</v>
      </c>
      <c r="L514" s="8">
        <v>51</v>
      </c>
      <c r="M514" s="8">
        <v>9</v>
      </c>
      <c r="N514" s="8">
        <v>1</v>
      </c>
      <c r="O514" s="8">
        <v>26</v>
      </c>
      <c r="P514" s="8">
        <v>51</v>
      </c>
      <c r="Q514" s="8">
        <v>0.35299999999999998</v>
      </c>
      <c r="R514" s="8">
        <v>0.66900000000000004</v>
      </c>
    </row>
    <row r="515" spans="1:18" ht="17.399999999999999" thickBot="1" x14ac:dyDescent="0.35">
      <c r="A515" s="5" t="s">
        <v>696</v>
      </c>
      <c r="B515" s="43">
        <f>IF(COUNTIF('DRAFT LIST'!$D$3:$D$1000,A515)&gt;=1,"",ROW())</f>
        <v>515</v>
      </c>
      <c r="C515" s="43" t="str">
        <f ca="1"/>
        <v>Brett Wallace (SD - 1B,3B) NRI </v>
      </c>
      <c r="D515" s="43"/>
      <c r="E515" s="6">
        <v>229</v>
      </c>
      <c r="F515" s="6">
        <v>24</v>
      </c>
      <c r="G515" s="6">
        <v>9</v>
      </c>
      <c r="H515" s="6">
        <v>28</v>
      </c>
      <c r="I515" s="6">
        <v>4</v>
      </c>
      <c r="J515" s="6">
        <v>0.23</v>
      </c>
      <c r="K515" s="6">
        <v>0.25800000000000001</v>
      </c>
      <c r="L515" s="6">
        <v>53</v>
      </c>
      <c r="M515" s="6">
        <v>10</v>
      </c>
      <c r="N515" s="6">
        <v>1</v>
      </c>
      <c r="O515" s="6">
        <v>9</v>
      </c>
      <c r="P515" s="6">
        <v>71</v>
      </c>
      <c r="Q515" s="6">
        <v>0.39</v>
      </c>
      <c r="R515" s="6">
        <v>0.64800000000000002</v>
      </c>
    </row>
    <row r="516" spans="1:18" ht="17.399999999999999" thickBot="1" x14ac:dyDescent="0.35">
      <c r="A516" s="7" t="s">
        <v>697</v>
      </c>
      <c r="B516" s="43">
        <f>IF(COUNTIF('DRAFT LIST'!$D$3:$D$1000,A516)&gt;=1,"",ROW())</f>
        <v>516</v>
      </c>
      <c r="C516" s="43" t="str">
        <f ca="1"/>
        <v>Erik Kratz (CLE - C) NRI </v>
      </c>
      <c r="D516" s="43"/>
      <c r="E516" s="8">
        <v>197</v>
      </c>
      <c r="F516" s="8">
        <v>25</v>
      </c>
      <c r="G516" s="8">
        <v>8</v>
      </c>
      <c r="H516" s="8">
        <v>26</v>
      </c>
      <c r="I516" s="8">
        <v>3</v>
      </c>
      <c r="J516" s="8">
        <v>0.23899999999999999</v>
      </c>
      <c r="K516" s="8">
        <v>0.28499999999999998</v>
      </c>
      <c r="L516" s="8">
        <v>47</v>
      </c>
      <c r="M516" s="8">
        <v>10</v>
      </c>
      <c r="N516" s="8">
        <v>0</v>
      </c>
      <c r="O516" s="8">
        <v>13</v>
      </c>
      <c r="P516" s="8">
        <v>56</v>
      </c>
      <c r="Q516" s="8">
        <v>0.4</v>
      </c>
      <c r="R516" s="8">
        <v>0.68500000000000005</v>
      </c>
    </row>
    <row r="517" spans="1:18" ht="17.399999999999999" thickBot="1" x14ac:dyDescent="0.35">
      <c r="A517" s="5" t="s">
        <v>698</v>
      </c>
      <c r="B517" s="43">
        <f>IF(COUNTIF('DRAFT LIST'!$D$3:$D$1000,A517)&gt;=1,"",ROW())</f>
        <v>517</v>
      </c>
      <c r="C517" s="43" t="str">
        <f ca="1"/>
        <v>Jesus Aguilar (MIL - 1B) </v>
      </c>
      <c r="D517" s="43"/>
      <c r="E517" s="6">
        <v>203</v>
      </c>
      <c r="F517" s="6">
        <v>24</v>
      </c>
      <c r="G517" s="6">
        <v>8</v>
      </c>
      <c r="H517" s="6">
        <v>26</v>
      </c>
      <c r="I517" s="6">
        <v>1</v>
      </c>
      <c r="J517" s="6">
        <v>0.25</v>
      </c>
      <c r="K517" s="6">
        <v>0.29599999999999999</v>
      </c>
      <c r="L517" s="6">
        <v>51</v>
      </c>
      <c r="M517" s="6">
        <v>11</v>
      </c>
      <c r="N517" s="6">
        <v>1</v>
      </c>
      <c r="O517" s="6">
        <v>13</v>
      </c>
      <c r="P517" s="6">
        <v>64</v>
      </c>
      <c r="Q517" s="6">
        <v>0.40799999999999997</v>
      </c>
      <c r="R517" s="6">
        <v>0.70499999999999996</v>
      </c>
    </row>
    <row r="518" spans="1:18" ht="15" thickBot="1" x14ac:dyDescent="0.35">
      <c r="A518" s="7" t="s">
        <v>699</v>
      </c>
      <c r="B518" s="43">
        <f>IF(COUNTIF('DRAFT LIST'!$D$3:$D$1000,A518)&gt;=1,"",ROW())</f>
        <v>518</v>
      </c>
      <c r="C518" s="43" t="str">
        <f ca="1"/>
        <v>Giovanny Urshela (CLE - 3B) </v>
      </c>
      <c r="D518" s="43"/>
      <c r="E518" s="8">
        <v>214</v>
      </c>
      <c r="F518" s="8">
        <v>25</v>
      </c>
      <c r="G518" s="8">
        <v>7</v>
      </c>
      <c r="H518" s="8">
        <v>24</v>
      </c>
      <c r="I518" s="8">
        <v>6</v>
      </c>
      <c r="J518" s="8">
        <v>0.23899999999999999</v>
      </c>
      <c r="K518" s="8">
        <v>0.28000000000000003</v>
      </c>
      <c r="L518" s="8">
        <v>51</v>
      </c>
      <c r="M518" s="8">
        <v>9</v>
      </c>
      <c r="N518" s="8">
        <v>2</v>
      </c>
      <c r="O518" s="8">
        <v>12</v>
      </c>
      <c r="P518" s="8">
        <v>61</v>
      </c>
      <c r="Q518" s="8">
        <v>0.38700000000000001</v>
      </c>
      <c r="R518" s="8">
        <v>0.66700000000000004</v>
      </c>
    </row>
    <row r="519" spans="1:18" ht="15" thickBot="1" x14ac:dyDescent="0.35">
      <c r="A519" s="5" t="s">
        <v>700</v>
      </c>
      <c r="B519" s="43">
        <f>IF(COUNTIF('DRAFT LIST'!$D$3:$D$1000,A519)&gt;=1,"",ROW())</f>
        <v>519</v>
      </c>
      <c r="C519" s="43" t="str">
        <f ca="1"/>
        <v>Ramiro Pena (SF - 2B,3B,SS) MiLB </v>
      </c>
      <c r="D519" s="43"/>
      <c r="E519" s="6">
        <v>170</v>
      </c>
      <c r="F519" s="6">
        <v>19</v>
      </c>
      <c r="G519" s="6">
        <v>4</v>
      </c>
      <c r="H519" s="6">
        <v>20</v>
      </c>
      <c r="I519" s="6">
        <v>0</v>
      </c>
      <c r="J519" s="6">
        <v>0.22600000000000001</v>
      </c>
      <c r="K519" s="6">
        <v>0.26300000000000001</v>
      </c>
      <c r="L519" s="6">
        <v>38</v>
      </c>
      <c r="M519" s="6">
        <v>9</v>
      </c>
      <c r="N519" s="6">
        <v>1</v>
      </c>
      <c r="O519" s="6">
        <v>9</v>
      </c>
      <c r="P519" s="6">
        <v>41</v>
      </c>
      <c r="Q519" s="6">
        <v>0.35899999999999999</v>
      </c>
      <c r="R519" s="6">
        <v>0.623</v>
      </c>
    </row>
    <row r="520" spans="1:18" ht="17.399999999999999" thickBot="1" x14ac:dyDescent="0.35">
      <c r="A520" s="7" t="s">
        <v>701</v>
      </c>
      <c r="B520" s="43">
        <f>IF(COUNTIF('DRAFT LIST'!$D$3:$D$1000,A520)&gt;=1,"",ROW())</f>
        <v>520</v>
      </c>
      <c r="C520" s="43" t="str">
        <f ca="1"/>
        <v>Jacob Elmore (TOR - 1B,2B,3B,LF) NRI </v>
      </c>
      <c r="D520" s="43"/>
      <c r="E520" s="8">
        <v>76</v>
      </c>
      <c r="F520" s="8">
        <v>9</v>
      </c>
      <c r="G520" s="8">
        <v>1</v>
      </c>
      <c r="H520" s="8">
        <v>4</v>
      </c>
      <c r="I520" s="8">
        <v>7</v>
      </c>
      <c r="J520" s="8">
        <v>0.219</v>
      </c>
      <c r="K520" s="8">
        <v>0.28000000000000003</v>
      </c>
      <c r="L520" s="8">
        <v>17</v>
      </c>
      <c r="M520" s="8">
        <v>4</v>
      </c>
      <c r="N520" s="8">
        <v>1</v>
      </c>
      <c r="O520" s="8">
        <v>7</v>
      </c>
      <c r="P520" s="8">
        <v>20</v>
      </c>
      <c r="Q520" s="8">
        <v>0.28499999999999998</v>
      </c>
      <c r="R520" s="8">
        <v>0.56499999999999995</v>
      </c>
    </row>
    <row r="521" spans="1:18" ht="15" thickBot="1" x14ac:dyDescent="0.35">
      <c r="A521" s="5" t="s">
        <v>702</v>
      </c>
      <c r="B521" s="43">
        <f>IF(COUNTIF('DRAFT LIST'!$D$3:$D$1000,A521)&gt;=1,"",ROW())</f>
        <v>521</v>
      </c>
      <c r="C521" s="43" t="str">
        <f ca="1"/>
        <v>Brett Hayes (TEX - C) NRI </v>
      </c>
      <c r="D521" s="43"/>
      <c r="E521" s="6">
        <v>172</v>
      </c>
      <c r="F521" s="6">
        <v>17</v>
      </c>
      <c r="G521" s="6">
        <v>2</v>
      </c>
      <c r="H521" s="6">
        <v>17</v>
      </c>
      <c r="I521" s="6">
        <v>1</v>
      </c>
      <c r="J521" s="6">
        <v>0.252</v>
      </c>
      <c r="K521" s="6">
        <v>0.29099999999999998</v>
      </c>
      <c r="L521" s="6">
        <v>43</v>
      </c>
      <c r="M521" s="6">
        <v>7</v>
      </c>
      <c r="N521" s="6">
        <v>1</v>
      </c>
      <c r="O521" s="6">
        <v>10</v>
      </c>
      <c r="P521" s="6">
        <v>32</v>
      </c>
      <c r="Q521" s="6">
        <v>0.34499999999999997</v>
      </c>
      <c r="R521" s="6">
        <v>0.63600000000000001</v>
      </c>
    </row>
    <row r="522" spans="1:18" ht="15" thickBot="1" x14ac:dyDescent="0.35">
      <c r="A522" s="7" t="s">
        <v>703</v>
      </c>
      <c r="B522" s="43">
        <f>IF(COUNTIF('DRAFT LIST'!$D$3:$D$1000,A522)&gt;=1,"",ROW())</f>
        <v>522</v>
      </c>
      <c r="C522" s="43" t="str">
        <f ca="1"/>
        <v>Darrell Ceciliani (TOR - LF) MiLB </v>
      </c>
      <c r="D522" s="43"/>
      <c r="E522" s="8">
        <v>130</v>
      </c>
      <c r="F522" s="8">
        <v>15</v>
      </c>
      <c r="G522" s="8">
        <v>3</v>
      </c>
      <c r="H522" s="8">
        <v>15</v>
      </c>
      <c r="I522" s="8">
        <v>2</v>
      </c>
      <c r="J522" s="8">
        <v>0.246</v>
      </c>
      <c r="K522" s="8">
        <v>0.28299999999999997</v>
      </c>
      <c r="L522" s="8">
        <v>32</v>
      </c>
      <c r="M522" s="8">
        <v>6</v>
      </c>
      <c r="N522" s="8">
        <v>0</v>
      </c>
      <c r="O522" s="8">
        <v>7</v>
      </c>
      <c r="P522" s="8">
        <v>36</v>
      </c>
      <c r="Q522" s="8">
        <v>0.376</v>
      </c>
      <c r="R522" s="8">
        <v>0.65900000000000003</v>
      </c>
    </row>
    <row r="523" spans="1:18" ht="15" thickBot="1" x14ac:dyDescent="0.35">
      <c r="A523" s="5" t="s">
        <v>704</v>
      </c>
      <c r="B523" s="43">
        <f>IF(COUNTIF('DRAFT LIST'!$D$3:$D$1000,A523)&gt;=1,"",ROW())</f>
        <v>523</v>
      </c>
      <c r="C523" s="43" t="str">
        <f ca="1"/>
        <v>Chris Bostick (PIT - 2B) MiLB </v>
      </c>
      <c r="D523" s="43"/>
      <c r="E523" s="6">
        <v>170</v>
      </c>
      <c r="F523" s="6">
        <v>24</v>
      </c>
      <c r="G523" s="6">
        <v>6</v>
      </c>
      <c r="H523" s="6">
        <v>23</v>
      </c>
      <c r="I523" s="6">
        <v>8</v>
      </c>
      <c r="J523" s="6">
        <v>0.23100000000000001</v>
      </c>
      <c r="K523" s="6">
        <v>0.29899999999999999</v>
      </c>
      <c r="L523" s="6">
        <v>39</v>
      </c>
      <c r="M523" s="6">
        <v>8</v>
      </c>
      <c r="N523" s="6">
        <v>1</v>
      </c>
      <c r="O523" s="6">
        <v>16</v>
      </c>
      <c r="P523" s="6">
        <v>49</v>
      </c>
      <c r="Q523" s="6">
        <v>0.38600000000000001</v>
      </c>
      <c r="R523" s="6">
        <v>0.68400000000000005</v>
      </c>
    </row>
    <row r="524" spans="1:18" ht="17.399999999999999" thickBot="1" x14ac:dyDescent="0.35">
      <c r="A524" s="7" t="s">
        <v>705</v>
      </c>
      <c r="B524" s="43">
        <f>IF(COUNTIF('DRAFT LIST'!$D$3:$D$1000,A524)&gt;=1,"",ROW())</f>
        <v>524</v>
      </c>
      <c r="C524" s="43" t="str">
        <f ca="1"/>
        <v>Brennan Boesch (LF,CF,RF) </v>
      </c>
      <c r="D524" s="43"/>
      <c r="E524" s="8">
        <v>159</v>
      </c>
      <c r="F524" s="8">
        <v>23</v>
      </c>
      <c r="G524" s="8">
        <v>6</v>
      </c>
      <c r="H524" s="8">
        <v>24</v>
      </c>
      <c r="I524" s="8">
        <v>1</v>
      </c>
      <c r="J524" s="8">
        <v>0.25</v>
      </c>
      <c r="K524" s="8">
        <v>0.30299999999999999</v>
      </c>
      <c r="L524" s="8">
        <v>40</v>
      </c>
      <c r="M524" s="8">
        <v>7</v>
      </c>
      <c r="N524" s="8">
        <v>1</v>
      </c>
      <c r="O524" s="8">
        <v>12</v>
      </c>
      <c r="P524" s="8">
        <v>39</v>
      </c>
      <c r="Q524" s="8">
        <v>0.42899999999999999</v>
      </c>
      <c r="R524" s="8">
        <v>0.73199999999999998</v>
      </c>
    </row>
    <row r="525" spans="1:18" ht="15" thickBot="1" x14ac:dyDescent="0.35">
      <c r="A525" s="5" t="s">
        <v>706</v>
      </c>
      <c r="B525" s="43">
        <f>IF(COUNTIF('DRAFT LIST'!$D$3:$D$1000,A525)&gt;=1,"",ROW())</f>
        <v>525</v>
      </c>
      <c r="C525" s="43" t="str">
        <f ca="1"/>
        <v>Nick Swisher (NYY - 1B,LF) FA </v>
      </c>
      <c r="D525" s="43"/>
      <c r="E525" s="6">
        <v>281</v>
      </c>
      <c r="F525" s="6">
        <v>30</v>
      </c>
      <c r="G525" s="6">
        <v>9</v>
      </c>
      <c r="H525" s="6">
        <v>34</v>
      </c>
      <c r="I525" s="6">
        <v>3</v>
      </c>
      <c r="J525" s="6">
        <v>0.245</v>
      </c>
      <c r="K525" s="6">
        <v>0.27100000000000002</v>
      </c>
      <c r="L525" s="6">
        <v>69</v>
      </c>
      <c r="M525" s="6">
        <v>10</v>
      </c>
      <c r="N525" s="6">
        <v>3</v>
      </c>
      <c r="O525" s="6">
        <v>10</v>
      </c>
      <c r="P525" s="6">
        <v>72</v>
      </c>
      <c r="Q525" s="6">
        <v>0.38700000000000001</v>
      </c>
      <c r="R525" s="6">
        <v>0.65700000000000003</v>
      </c>
    </row>
    <row r="526" spans="1:18" ht="17.399999999999999" thickBot="1" x14ac:dyDescent="0.35">
      <c r="A526" s="7" t="s">
        <v>707</v>
      </c>
      <c r="B526" s="43">
        <f>IF(COUNTIF('DRAFT LIST'!$D$3:$D$1000,A526)&gt;=1,"",ROW())</f>
        <v>526</v>
      </c>
      <c r="C526" s="43" t="str">
        <f ca="1"/>
        <v>Daniel Nava (PHI - LF) NRI </v>
      </c>
      <c r="D526" s="43"/>
      <c r="E526" s="8">
        <v>226</v>
      </c>
      <c r="F526" s="8">
        <v>26</v>
      </c>
      <c r="G526" s="8">
        <v>2</v>
      </c>
      <c r="H526" s="8">
        <v>19</v>
      </c>
      <c r="I526" s="8">
        <v>12</v>
      </c>
      <c r="J526" s="8">
        <v>0.248</v>
      </c>
      <c r="K526" s="8">
        <v>0.29799999999999999</v>
      </c>
      <c r="L526" s="8">
        <v>56</v>
      </c>
      <c r="M526" s="8">
        <v>12</v>
      </c>
      <c r="N526" s="8">
        <v>3</v>
      </c>
      <c r="O526" s="8">
        <v>16</v>
      </c>
      <c r="P526" s="8">
        <v>56</v>
      </c>
      <c r="Q526" s="8">
        <v>0.315</v>
      </c>
      <c r="R526" s="8">
        <v>0.61299999999999999</v>
      </c>
    </row>
    <row r="527" spans="1:18" ht="15" thickBot="1" x14ac:dyDescent="0.35">
      <c r="A527" s="5" t="s">
        <v>708</v>
      </c>
      <c r="B527" s="43">
        <f>IF(COUNTIF('DRAFT LIST'!$D$3:$D$1000,A527)&gt;=1,"",ROW())</f>
        <v>527</v>
      </c>
      <c r="C527" s="43" t="str">
        <f ca="1"/>
        <v>Spencer Kieboom (WSH - C) MiLB </v>
      </c>
      <c r="D527" s="43"/>
      <c r="E527" s="6">
        <v>161</v>
      </c>
      <c r="F527" s="6">
        <v>14</v>
      </c>
      <c r="G527" s="6">
        <v>2</v>
      </c>
      <c r="H527" s="6">
        <v>17</v>
      </c>
      <c r="I527" s="6">
        <v>1</v>
      </c>
      <c r="J527" s="6">
        <v>0.252</v>
      </c>
      <c r="K527" s="6">
        <v>0.29199999999999998</v>
      </c>
      <c r="L527" s="6">
        <v>41</v>
      </c>
      <c r="M527" s="6">
        <v>9</v>
      </c>
      <c r="N527" s="6">
        <v>0</v>
      </c>
      <c r="O527" s="6">
        <v>9</v>
      </c>
      <c r="P527" s="6">
        <v>26</v>
      </c>
      <c r="Q527" s="6">
        <v>0.34499999999999997</v>
      </c>
      <c r="R527" s="6">
        <v>0.63700000000000001</v>
      </c>
    </row>
    <row r="528" spans="1:18" ht="15" thickBot="1" x14ac:dyDescent="0.35">
      <c r="A528" s="7" t="s">
        <v>709</v>
      </c>
      <c r="B528" s="43">
        <f>IF(COUNTIF('DRAFT LIST'!$D$3:$D$1000,A528)&gt;=1,"",ROW())</f>
        <v>528</v>
      </c>
      <c r="C528" s="43" t="str">
        <f ca="1"/>
        <v>Ryan Hanigan (PHI - C) NRI </v>
      </c>
      <c r="D528" s="43"/>
      <c r="E528" s="8">
        <v>226</v>
      </c>
      <c r="F528" s="8">
        <v>29</v>
      </c>
      <c r="G528" s="8">
        <v>5</v>
      </c>
      <c r="H528" s="8">
        <v>23</v>
      </c>
      <c r="I528" s="8">
        <v>7</v>
      </c>
      <c r="J528" s="8">
        <v>0.23</v>
      </c>
      <c r="K528" s="8">
        <v>0.313</v>
      </c>
      <c r="L528" s="8">
        <v>52</v>
      </c>
      <c r="M528" s="8">
        <v>10</v>
      </c>
      <c r="N528" s="8">
        <v>1</v>
      </c>
      <c r="O528" s="8">
        <v>27</v>
      </c>
      <c r="P528" s="8">
        <v>57</v>
      </c>
      <c r="Q528" s="8">
        <v>0.36</v>
      </c>
      <c r="R528" s="8">
        <v>0.67300000000000004</v>
      </c>
    </row>
    <row r="529" spans="1:18" ht="15" thickBot="1" x14ac:dyDescent="0.35">
      <c r="A529" s="5" t="s">
        <v>710</v>
      </c>
      <c r="B529" s="43">
        <f>IF(COUNTIF('DRAFT LIST'!$D$3:$D$1000,A529)&gt;=1,"",ROW())</f>
        <v>529</v>
      </c>
      <c r="C529" s="43" t="str">
        <f ca="1"/>
        <v>Kaleb Cowart (LAA - 2B,3B) </v>
      </c>
      <c r="D529" s="43"/>
      <c r="E529" s="6">
        <v>194</v>
      </c>
      <c r="F529" s="6">
        <v>24</v>
      </c>
      <c r="G529" s="6">
        <v>9</v>
      </c>
      <c r="H529" s="6">
        <v>27</v>
      </c>
      <c r="I529" s="6">
        <v>4</v>
      </c>
      <c r="J529" s="6">
        <v>0.219</v>
      </c>
      <c r="K529" s="6">
        <v>0.27600000000000002</v>
      </c>
      <c r="L529" s="6">
        <v>42</v>
      </c>
      <c r="M529" s="6">
        <v>8</v>
      </c>
      <c r="N529" s="6">
        <v>1</v>
      </c>
      <c r="O529" s="6">
        <v>15</v>
      </c>
      <c r="P529" s="6">
        <v>75</v>
      </c>
      <c r="Q529" s="6">
        <v>0.40500000000000003</v>
      </c>
      <c r="R529" s="6">
        <v>0.68100000000000005</v>
      </c>
    </row>
    <row r="530" spans="1:18" ht="15" thickBot="1" x14ac:dyDescent="0.35">
      <c r="A530" s="7" t="s">
        <v>711</v>
      </c>
      <c r="B530" s="43">
        <f>IF(COUNTIF('DRAFT LIST'!$D$3:$D$1000,A530)&gt;=1,"",ROW())</f>
        <v>530</v>
      </c>
      <c r="C530" s="43" t="str">
        <f ca="1"/>
        <v>Alfredo Gonzalez (CWS - C) MiLB </v>
      </c>
      <c r="D530" s="43"/>
      <c r="E530" s="8">
        <v>192</v>
      </c>
      <c r="F530" s="8">
        <v>21</v>
      </c>
      <c r="G530" s="8">
        <v>8</v>
      </c>
      <c r="H530" s="8">
        <v>28</v>
      </c>
      <c r="I530" s="8">
        <v>1</v>
      </c>
      <c r="J530" s="8">
        <v>0.245</v>
      </c>
      <c r="K530" s="8">
        <v>0.28899999999999998</v>
      </c>
      <c r="L530" s="8">
        <v>47</v>
      </c>
      <c r="M530" s="8">
        <v>12</v>
      </c>
      <c r="N530" s="8">
        <v>2</v>
      </c>
      <c r="O530" s="8">
        <v>12</v>
      </c>
      <c r="P530" s="8">
        <v>59</v>
      </c>
      <c r="Q530" s="8">
        <v>0.437</v>
      </c>
      <c r="R530" s="8">
        <v>0.72599999999999998</v>
      </c>
    </row>
    <row r="531" spans="1:18" ht="15" thickBot="1" x14ac:dyDescent="0.35">
      <c r="A531" s="5" t="s">
        <v>712</v>
      </c>
      <c r="B531" s="43">
        <f>IF(COUNTIF('DRAFT LIST'!$D$3:$D$1000,A531)&gt;=1,"",ROW())</f>
        <v>531</v>
      </c>
      <c r="C531" s="43" t="str">
        <f ca="1"/>
        <v>J.T. Riddle (MIA - 2B,3B,SS) </v>
      </c>
      <c r="D531" s="43"/>
      <c r="E531" s="6">
        <v>162</v>
      </c>
      <c r="F531" s="6">
        <v>17</v>
      </c>
      <c r="G531" s="6">
        <v>3</v>
      </c>
      <c r="H531" s="6">
        <v>16</v>
      </c>
      <c r="I531" s="6">
        <v>0</v>
      </c>
      <c r="J531" s="6">
        <v>0.24099999999999999</v>
      </c>
      <c r="K531" s="6">
        <v>0.30299999999999999</v>
      </c>
      <c r="L531" s="6">
        <v>39</v>
      </c>
      <c r="M531" s="6">
        <v>9</v>
      </c>
      <c r="N531" s="6">
        <v>0</v>
      </c>
      <c r="O531" s="6">
        <v>15</v>
      </c>
      <c r="P531" s="6">
        <v>37</v>
      </c>
      <c r="Q531" s="6">
        <v>0.34300000000000003</v>
      </c>
      <c r="R531" s="6">
        <v>0.64600000000000002</v>
      </c>
    </row>
    <row r="532" spans="1:18" ht="15" thickBot="1" x14ac:dyDescent="0.35">
      <c r="A532" s="7" t="s">
        <v>713</v>
      </c>
      <c r="B532" s="43">
        <f>IF(COUNTIF('DRAFT LIST'!$D$3:$D$1000,A532)&gt;=1,"",ROW())</f>
        <v>532</v>
      </c>
      <c r="C532" s="43" t="str">
        <f ca="1"/>
        <v>Tommy Field (MIN - 2B,SS) NRI </v>
      </c>
      <c r="D532" s="43"/>
      <c r="E532" s="8">
        <v>132</v>
      </c>
      <c r="F532" s="8">
        <v>14</v>
      </c>
      <c r="G532" s="8">
        <v>3</v>
      </c>
      <c r="H532" s="8">
        <v>16</v>
      </c>
      <c r="I532" s="8">
        <v>1</v>
      </c>
      <c r="J532" s="8">
        <v>0.24199999999999999</v>
      </c>
      <c r="K532" s="8">
        <v>0.28599999999999998</v>
      </c>
      <c r="L532" s="8">
        <v>32</v>
      </c>
      <c r="M532" s="8">
        <v>9</v>
      </c>
      <c r="N532" s="8">
        <v>0</v>
      </c>
      <c r="O532" s="8">
        <v>8</v>
      </c>
      <c r="P532" s="8">
        <v>36</v>
      </c>
      <c r="Q532" s="8">
        <v>0.36199999999999999</v>
      </c>
      <c r="R532" s="8">
        <v>0.64800000000000002</v>
      </c>
    </row>
    <row r="533" spans="1:18" ht="15" thickBot="1" x14ac:dyDescent="0.35">
      <c r="A533" s="5" t="s">
        <v>714</v>
      </c>
      <c r="B533" s="43">
        <f>IF(COUNTIF('DRAFT LIST'!$D$3:$D$1000,A533)&gt;=1,"",ROW())</f>
        <v>533</v>
      </c>
      <c r="C533" s="43" t="str">
        <f ca="1"/>
        <v>Steve Selsky (BOS - RF) </v>
      </c>
      <c r="D533" s="43"/>
      <c r="E533" s="6">
        <v>261</v>
      </c>
      <c r="F533" s="6">
        <v>26</v>
      </c>
      <c r="G533" s="6">
        <v>3</v>
      </c>
      <c r="H533" s="6">
        <v>21</v>
      </c>
      <c r="I533" s="6">
        <v>11</v>
      </c>
      <c r="J533" s="6">
        <v>0.24199999999999999</v>
      </c>
      <c r="K533" s="6">
        <v>0.26900000000000002</v>
      </c>
      <c r="L533" s="6">
        <v>63</v>
      </c>
      <c r="M533" s="6">
        <v>10</v>
      </c>
      <c r="N533" s="6">
        <v>2</v>
      </c>
      <c r="O533" s="6">
        <v>10</v>
      </c>
      <c r="P533" s="6">
        <v>62</v>
      </c>
      <c r="Q533" s="6">
        <v>0.33100000000000002</v>
      </c>
      <c r="R533" s="6">
        <v>0.59899999999999998</v>
      </c>
    </row>
    <row r="534" spans="1:18" ht="15" thickBot="1" x14ac:dyDescent="0.35">
      <c r="A534" s="7" t="s">
        <v>715</v>
      </c>
      <c r="B534" s="43">
        <f>IF(COUNTIF('DRAFT LIST'!$D$3:$D$1000,A534)&gt;=1,"",ROW())</f>
        <v>534</v>
      </c>
      <c r="C534" s="43" t="str">
        <f ca="1"/>
        <v>Ji-Man Choi (NYY - 1B,LF) NRI </v>
      </c>
      <c r="D534" s="43"/>
      <c r="E534" s="8">
        <v>245</v>
      </c>
      <c r="F534" s="8">
        <v>28</v>
      </c>
      <c r="G534" s="8">
        <v>7</v>
      </c>
      <c r="H534" s="8">
        <v>27</v>
      </c>
      <c r="I534" s="8">
        <v>2</v>
      </c>
      <c r="J534" s="8">
        <v>0.218</v>
      </c>
      <c r="K534" s="8">
        <v>0.28399999999999997</v>
      </c>
      <c r="L534" s="8">
        <v>54</v>
      </c>
      <c r="M534" s="8">
        <v>10</v>
      </c>
      <c r="N534" s="8">
        <v>2</v>
      </c>
      <c r="O534" s="8">
        <v>22</v>
      </c>
      <c r="P534" s="8">
        <v>69</v>
      </c>
      <c r="Q534" s="8">
        <v>0.35699999999999998</v>
      </c>
      <c r="R534" s="8">
        <v>0.64</v>
      </c>
    </row>
    <row r="535" spans="1:18" ht="15" thickBot="1" x14ac:dyDescent="0.35">
      <c r="A535" s="5" t="s">
        <v>716</v>
      </c>
      <c r="B535" s="43">
        <f>IF(COUNTIF('DRAFT LIST'!$D$3:$D$1000,A535)&gt;=1,"",ROW())</f>
        <v>535</v>
      </c>
      <c r="C535" s="43" t="str">
        <f ca="1"/>
        <v>Chris Heisey (WSH - LF,RF) </v>
      </c>
      <c r="D535" s="43"/>
      <c r="E535" s="6">
        <v>181</v>
      </c>
      <c r="F535" s="6">
        <v>17</v>
      </c>
      <c r="G535" s="6">
        <v>4</v>
      </c>
      <c r="H535" s="6">
        <v>18</v>
      </c>
      <c r="I535" s="6">
        <v>2</v>
      </c>
      <c r="J535" s="6">
        <v>0.216</v>
      </c>
      <c r="K535" s="6">
        <v>0.25700000000000001</v>
      </c>
      <c r="L535" s="6">
        <v>39</v>
      </c>
      <c r="M535" s="6">
        <v>9</v>
      </c>
      <c r="N535" s="6">
        <v>0</v>
      </c>
      <c r="O535" s="6">
        <v>10</v>
      </c>
      <c r="P535" s="6">
        <v>55</v>
      </c>
      <c r="Q535" s="6">
        <v>0.33200000000000002</v>
      </c>
      <c r="R535" s="6">
        <v>0.58799999999999997</v>
      </c>
    </row>
    <row r="536" spans="1:18" ht="15" thickBot="1" x14ac:dyDescent="0.35">
      <c r="A536" s="7" t="s">
        <v>717</v>
      </c>
      <c r="B536" s="43">
        <f>IF(COUNTIF('DRAFT LIST'!$D$3:$D$1000,A536)&gt;=1,"",ROW())</f>
        <v>536</v>
      </c>
      <c r="C536" s="43" t="str">
        <f ca="1"/>
        <v>Reid Brignac (HOU - 3B) NRI </v>
      </c>
      <c r="D536" s="43"/>
      <c r="E536" s="8">
        <v>191</v>
      </c>
      <c r="F536" s="8">
        <v>22</v>
      </c>
      <c r="G536" s="8">
        <v>5</v>
      </c>
      <c r="H536" s="8">
        <v>22</v>
      </c>
      <c r="I536" s="8">
        <v>4</v>
      </c>
      <c r="J536" s="8">
        <v>0.246</v>
      </c>
      <c r="K536" s="8">
        <v>0.28199999999999997</v>
      </c>
      <c r="L536" s="8">
        <v>47</v>
      </c>
      <c r="M536" s="8">
        <v>10</v>
      </c>
      <c r="N536" s="8">
        <v>1</v>
      </c>
      <c r="O536" s="8">
        <v>10</v>
      </c>
      <c r="P536" s="8">
        <v>54</v>
      </c>
      <c r="Q536" s="8">
        <v>0.39500000000000002</v>
      </c>
      <c r="R536" s="8">
        <v>0.67700000000000005</v>
      </c>
    </row>
    <row r="537" spans="1:18" ht="17.399999999999999" thickBot="1" x14ac:dyDescent="0.35">
      <c r="A537" s="5" t="s">
        <v>718</v>
      </c>
      <c r="B537" s="43">
        <f>IF(COUNTIF('DRAFT LIST'!$D$3:$D$1000,A537)&gt;=1,"",ROW())</f>
        <v>537</v>
      </c>
      <c r="C537" s="43" t="str">
        <f ca="1"/>
        <v>David DeJesus (LF,DH) </v>
      </c>
      <c r="D537" s="43"/>
      <c r="E537" s="6">
        <v>190</v>
      </c>
      <c r="F537" s="6">
        <v>24</v>
      </c>
      <c r="G537" s="6">
        <v>8</v>
      </c>
      <c r="H537" s="6">
        <v>23</v>
      </c>
      <c r="I537" s="6">
        <v>1</v>
      </c>
      <c r="J537" s="6">
        <v>0.23899999999999999</v>
      </c>
      <c r="K537" s="6">
        <v>0.30199999999999999</v>
      </c>
      <c r="L537" s="6">
        <v>46</v>
      </c>
      <c r="M537" s="6">
        <v>16</v>
      </c>
      <c r="N537" s="6">
        <v>0</v>
      </c>
      <c r="O537" s="6">
        <v>17</v>
      </c>
      <c r="P537" s="6">
        <v>46</v>
      </c>
      <c r="Q537" s="6">
        <v>0.40500000000000003</v>
      </c>
      <c r="R537" s="6">
        <v>0.70699999999999996</v>
      </c>
    </row>
    <row r="538" spans="1:18" ht="15" thickBot="1" x14ac:dyDescent="0.35">
      <c r="A538" s="7" t="s">
        <v>719</v>
      </c>
      <c r="B538" s="43">
        <f>IF(COUNTIF('DRAFT LIST'!$D$3:$D$1000,A538)&gt;=1,"",ROW())</f>
        <v>538</v>
      </c>
      <c r="C538" s="43" t="str">
        <f ca="1"/>
        <v>Tuffy Gosewisch (SEA - C) </v>
      </c>
      <c r="D538" s="43"/>
      <c r="E538" s="8">
        <v>173</v>
      </c>
      <c r="F538" s="8">
        <v>17</v>
      </c>
      <c r="G538" s="8">
        <v>5</v>
      </c>
      <c r="H538" s="8">
        <v>18</v>
      </c>
      <c r="I538" s="8">
        <v>1</v>
      </c>
      <c r="J538" s="8">
        <v>0.20899999999999999</v>
      </c>
      <c r="K538" s="8">
        <v>0.23699999999999999</v>
      </c>
      <c r="L538" s="8">
        <v>36</v>
      </c>
      <c r="M538" s="8">
        <v>8</v>
      </c>
      <c r="N538" s="8">
        <v>1</v>
      </c>
      <c r="O538" s="8">
        <v>7</v>
      </c>
      <c r="P538" s="8">
        <v>63</v>
      </c>
      <c r="Q538" s="8">
        <v>0.35699999999999998</v>
      </c>
      <c r="R538" s="8">
        <v>0.59399999999999997</v>
      </c>
    </row>
    <row r="539" spans="1:18" ht="15" thickBot="1" x14ac:dyDescent="0.35">
      <c r="A539" s="5" t="s">
        <v>720</v>
      </c>
      <c r="B539" s="43">
        <f>IF(COUNTIF('DRAFT LIST'!$D$3:$D$1000,A539)&gt;=1,"",ROW())</f>
        <v>539</v>
      </c>
      <c r="C539" s="43" t="str">
        <f ca="1"/>
        <v>Brayan Pena (KC - C) NRI </v>
      </c>
      <c r="D539" s="43"/>
      <c r="E539" s="6">
        <v>259</v>
      </c>
      <c r="F539" s="6">
        <v>28</v>
      </c>
      <c r="G539" s="6">
        <v>4</v>
      </c>
      <c r="H539" s="6">
        <v>25</v>
      </c>
      <c r="I539" s="6">
        <v>5</v>
      </c>
      <c r="J539" s="6">
        <v>0.23899999999999999</v>
      </c>
      <c r="K539" s="6">
        <v>0.28599999999999998</v>
      </c>
      <c r="L539" s="6">
        <v>62</v>
      </c>
      <c r="M539" s="6">
        <v>12</v>
      </c>
      <c r="N539" s="6">
        <v>3</v>
      </c>
      <c r="O539" s="6">
        <v>17</v>
      </c>
      <c r="P539" s="6">
        <v>53</v>
      </c>
      <c r="Q539" s="6">
        <v>0.34399999999999997</v>
      </c>
      <c r="R539" s="6">
        <v>0.63</v>
      </c>
    </row>
    <row r="540" spans="1:18" ht="15" thickBot="1" x14ac:dyDescent="0.35">
      <c r="A540" s="7" t="s">
        <v>721</v>
      </c>
      <c r="B540" s="43">
        <f>IF(COUNTIF('DRAFT LIST'!$D$3:$D$1000,A540)&gt;=1,"",ROW())</f>
        <v>540</v>
      </c>
      <c r="C540" s="43" t="str">
        <f ca="1"/>
        <v>Allen Craig (BOS - 1B,LF,RF) NRI </v>
      </c>
      <c r="D540" s="43"/>
      <c r="E540" s="8">
        <v>155</v>
      </c>
      <c r="F540" s="8">
        <v>17</v>
      </c>
      <c r="G540" s="8">
        <v>4</v>
      </c>
      <c r="H540" s="8">
        <v>17</v>
      </c>
      <c r="I540" s="8">
        <v>1</v>
      </c>
      <c r="J540" s="8">
        <v>0.214</v>
      </c>
      <c r="K540" s="8">
        <v>0.27900000000000003</v>
      </c>
      <c r="L540" s="8">
        <v>33</v>
      </c>
      <c r="M540" s="8">
        <v>8</v>
      </c>
      <c r="N540" s="8">
        <v>0</v>
      </c>
      <c r="O540" s="8">
        <v>14</v>
      </c>
      <c r="P540" s="8">
        <v>46</v>
      </c>
      <c r="Q540" s="8">
        <v>0.32900000000000001</v>
      </c>
      <c r="R540" s="8">
        <v>0.60699999999999998</v>
      </c>
    </row>
    <row r="541" spans="1:18" ht="17.399999999999999" thickBot="1" x14ac:dyDescent="0.35">
      <c r="A541" s="5" t="s">
        <v>722</v>
      </c>
      <c r="B541" s="43">
        <f>IF(COUNTIF('DRAFT LIST'!$D$3:$D$1000,A541)&gt;=1,"",ROW())</f>
        <v>541</v>
      </c>
      <c r="C541" s="43" t="str">
        <f ca="1"/>
        <v>Michael Reed (MIL - CF) </v>
      </c>
      <c r="D541" s="43"/>
      <c r="E541" s="6">
        <v>251</v>
      </c>
      <c r="F541" s="6">
        <v>30</v>
      </c>
      <c r="G541" s="6">
        <v>6</v>
      </c>
      <c r="H541" s="6">
        <v>29</v>
      </c>
      <c r="I541" s="6">
        <v>1</v>
      </c>
      <c r="J541" s="6">
        <v>0.24099999999999999</v>
      </c>
      <c r="K541" s="6">
        <v>0.311</v>
      </c>
      <c r="L541" s="6">
        <v>61</v>
      </c>
      <c r="M541" s="6">
        <v>12</v>
      </c>
      <c r="N541" s="6">
        <v>1</v>
      </c>
      <c r="O541" s="6">
        <v>25</v>
      </c>
      <c r="P541" s="6">
        <v>59</v>
      </c>
      <c r="Q541" s="6">
        <v>0.371</v>
      </c>
      <c r="R541" s="6">
        <v>0.68100000000000005</v>
      </c>
    </row>
    <row r="542" spans="1:18" ht="15" thickBot="1" x14ac:dyDescent="0.35">
      <c r="A542" s="7" t="s">
        <v>723</v>
      </c>
      <c r="B542" s="43">
        <f>IF(COUNTIF('DRAFT LIST'!$D$3:$D$1000,A542)&gt;=1,"",ROW())</f>
        <v>542</v>
      </c>
      <c r="C542" s="43" t="str">
        <f ca="1"/>
        <v>Jacob May (CWS - CF) </v>
      </c>
      <c r="D542" s="43"/>
      <c r="E542" s="8">
        <v>213</v>
      </c>
      <c r="F542" s="8">
        <v>25</v>
      </c>
      <c r="G542" s="8">
        <v>6</v>
      </c>
      <c r="H542" s="8">
        <v>26</v>
      </c>
      <c r="I542" s="8">
        <v>0</v>
      </c>
      <c r="J542" s="8">
        <v>0.248</v>
      </c>
      <c r="K542" s="8">
        <v>0.32</v>
      </c>
      <c r="L542" s="8">
        <v>53</v>
      </c>
      <c r="M542" s="8">
        <v>9</v>
      </c>
      <c r="N542" s="8">
        <v>1</v>
      </c>
      <c r="O542" s="8">
        <v>23</v>
      </c>
      <c r="P542" s="8">
        <v>42</v>
      </c>
      <c r="Q542" s="8">
        <v>0.376</v>
      </c>
      <c r="R542" s="8">
        <v>0.69599999999999995</v>
      </c>
    </row>
    <row r="543" spans="1:18" ht="15" thickBot="1" x14ac:dyDescent="0.35">
      <c r="A543" s="5" t="s">
        <v>724</v>
      </c>
      <c r="B543" s="43">
        <f>IF(COUNTIF('DRAFT LIST'!$D$3:$D$1000,A543)&gt;=1,"",ROW())</f>
        <v>543</v>
      </c>
      <c r="C543" s="43" t="str">
        <f ca="1"/>
        <v>Josh Thole (ARI - C) NRI </v>
      </c>
      <c r="D543" s="43"/>
      <c r="E543" s="6">
        <v>221</v>
      </c>
      <c r="F543" s="6">
        <v>25</v>
      </c>
      <c r="G543" s="6">
        <v>2</v>
      </c>
      <c r="H543" s="6">
        <v>24</v>
      </c>
      <c r="I543" s="6">
        <v>6</v>
      </c>
      <c r="J543" s="6">
        <v>0.252</v>
      </c>
      <c r="K543" s="6">
        <v>0.28699999999999998</v>
      </c>
      <c r="L543" s="6">
        <v>56</v>
      </c>
      <c r="M543" s="6">
        <v>9</v>
      </c>
      <c r="N543" s="6">
        <v>3</v>
      </c>
      <c r="O543" s="6">
        <v>11</v>
      </c>
      <c r="P543" s="6">
        <v>51</v>
      </c>
      <c r="Q543" s="6">
        <v>0.38200000000000001</v>
      </c>
      <c r="R543" s="6">
        <v>0.66900000000000004</v>
      </c>
    </row>
    <row r="544" spans="1:18" ht="15" thickBot="1" x14ac:dyDescent="0.35">
      <c r="A544" s="7" t="s">
        <v>725</v>
      </c>
      <c r="B544" s="43">
        <f>IF(COUNTIF('DRAFT LIST'!$D$3:$D$1000,A544)&gt;=1,"",ROW())</f>
        <v>544</v>
      </c>
      <c r="C544" s="43" t="str">
        <f ca="1"/>
        <v>Max Muncy (OAK - 1B,2B,3B,RF) MiLB </v>
      </c>
      <c r="D544" s="43"/>
      <c r="E544" s="8">
        <v>107</v>
      </c>
      <c r="F544" s="8">
        <v>11</v>
      </c>
      <c r="G544" s="8">
        <v>4</v>
      </c>
      <c r="H544" s="8">
        <v>15</v>
      </c>
      <c r="I544" s="8">
        <v>0</v>
      </c>
      <c r="J544" s="8">
        <v>0.24399999999999999</v>
      </c>
      <c r="K544" s="8">
        <v>0.28999999999999998</v>
      </c>
      <c r="L544" s="8">
        <v>26</v>
      </c>
      <c r="M544" s="8">
        <v>6</v>
      </c>
      <c r="N544" s="8">
        <v>0</v>
      </c>
      <c r="O544" s="8">
        <v>7</v>
      </c>
      <c r="P544" s="8">
        <v>26</v>
      </c>
      <c r="Q544" s="8">
        <v>0.41699999999999998</v>
      </c>
      <c r="R544" s="8">
        <v>0.70599999999999996</v>
      </c>
    </row>
    <row r="545" spans="1:18" ht="17.399999999999999" thickBot="1" x14ac:dyDescent="0.35">
      <c r="A545" s="5" t="s">
        <v>726</v>
      </c>
      <c r="B545" s="43">
        <f>IF(COUNTIF('DRAFT LIST'!$D$3:$D$1000,A545)&gt;=1,"",ROW())</f>
        <v>545</v>
      </c>
      <c r="C545" s="43" t="str">
        <f ca="1"/>
        <v>Tommy La Stella (CHC - 2B,3B) </v>
      </c>
      <c r="D545" s="43"/>
      <c r="E545" s="6">
        <v>237</v>
      </c>
      <c r="F545" s="6">
        <v>25</v>
      </c>
      <c r="G545" s="6">
        <v>4</v>
      </c>
      <c r="H545" s="6">
        <v>24</v>
      </c>
      <c r="I545" s="6">
        <v>3</v>
      </c>
      <c r="J545" s="6">
        <v>0.253</v>
      </c>
      <c r="K545" s="6">
        <v>0.29699999999999999</v>
      </c>
      <c r="L545" s="6">
        <v>60</v>
      </c>
      <c r="M545" s="6">
        <v>12</v>
      </c>
      <c r="N545" s="6">
        <v>1</v>
      </c>
      <c r="O545" s="6">
        <v>15</v>
      </c>
      <c r="P545" s="6">
        <v>38</v>
      </c>
      <c r="Q545" s="6">
        <v>0.371</v>
      </c>
      <c r="R545" s="6">
        <v>0.66800000000000004</v>
      </c>
    </row>
    <row r="546" spans="1:18" ht="15" thickBot="1" x14ac:dyDescent="0.35">
      <c r="A546" s="7" t="s">
        <v>727</v>
      </c>
      <c r="B546" s="43">
        <f>IF(COUNTIF('DRAFT LIST'!$D$3:$D$1000,A546)&gt;=1,"",ROW())</f>
        <v>546</v>
      </c>
      <c r="C546" s="43" t="str">
        <f ca="1"/>
        <v>Alberto Rosario (STL - C) NRI </v>
      </c>
      <c r="D546" s="43"/>
      <c r="E546" s="8">
        <v>222</v>
      </c>
      <c r="F546" s="8">
        <v>26</v>
      </c>
      <c r="G546" s="8">
        <v>3</v>
      </c>
      <c r="H546" s="8">
        <v>20</v>
      </c>
      <c r="I546" s="8">
        <v>7</v>
      </c>
      <c r="J546" s="8">
        <v>0.246</v>
      </c>
      <c r="K546" s="8">
        <v>0.30499999999999999</v>
      </c>
      <c r="L546" s="8">
        <v>55</v>
      </c>
      <c r="M546" s="8">
        <v>13</v>
      </c>
      <c r="N546" s="8">
        <v>1</v>
      </c>
      <c r="O546" s="8">
        <v>19</v>
      </c>
      <c r="P546" s="8">
        <v>51</v>
      </c>
      <c r="Q546" s="8">
        <v>0.35099999999999998</v>
      </c>
      <c r="R546" s="8">
        <v>0.65600000000000003</v>
      </c>
    </row>
    <row r="547" spans="1:18" ht="17.399999999999999" thickBot="1" x14ac:dyDescent="0.35">
      <c r="A547" s="5" t="s">
        <v>728</v>
      </c>
      <c r="B547" s="43">
        <f>IF(COUNTIF('DRAFT LIST'!$D$3:$D$1000,A547)&gt;=1,"",ROW())</f>
        <v>547</v>
      </c>
      <c r="C547" s="43" t="str">
        <f ca="1"/>
        <v>Sam Fuld (LF,CF,RF) FA </v>
      </c>
      <c r="D547" s="43"/>
      <c r="E547" s="6">
        <v>128</v>
      </c>
      <c r="F547" s="6">
        <v>14</v>
      </c>
      <c r="G547" s="6">
        <v>4</v>
      </c>
      <c r="H547" s="6">
        <v>16</v>
      </c>
      <c r="I547" s="6">
        <v>0</v>
      </c>
      <c r="J547" s="6">
        <v>0.22</v>
      </c>
      <c r="K547" s="6">
        <v>0.26</v>
      </c>
      <c r="L547" s="6">
        <v>28</v>
      </c>
      <c r="M547" s="6">
        <v>5</v>
      </c>
      <c r="N547" s="6">
        <v>0</v>
      </c>
      <c r="O547" s="6">
        <v>7</v>
      </c>
      <c r="P547" s="6">
        <v>39</v>
      </c>
      <c r="Q547" s="6">
        <v>0.35299999999999998</v>
      </c>
      <c r="R547" s="6">
        <v>0.61299999999999999</v>
      </c>
    </row>
    <row r="548" spans="1:18" ht="17.399999999999999" thickBot="1" x14ac:dyDescent="0.35">
      <c r="A548" s="7" t="s">
        <v>729</v>
      </c>
      <c r="B548" s="43">
        <f>IF(COUNTIF('DRAFT LIST'!$D$3:$D$1000,A548)&gt;=1,"",ROW())</f>
        <v>548</v>
      </c>
      <c r="C548" s="43" t="str">
        <f ca="1"/>
        <v>Jorge Bonifacio (KC - RF) MiLB </v>
      </c>
      <c r="D548" s="43"/>
      <c r="E548" s="8">
        <v>244</v>
      </c>
      <c r="F548" s="8">
        <v>27</v>
      </c>
      <c r="G548" s="8">
        <v>2</v>
      </c>
      <c r="H548" s="8">
        <v>20</v>
      </c>
      <c r="I548" s="8">
        <v>7</v>
      </c>
      <c r="J548" s="8">
        <v>0.251</v>
      </c>
      <c r="K548" s="8">
        <v>0.28999999999999998</v>
      </c>
      <c r="L548" s="8">
        <v>61</v>
      </c>
      <c r="M548" s="8">
        <v>10</v>
      </c>
      <c r="N548" s="8">
        <v>2</v>
      </c>
      <c r="O548" s="8">
        <v>13</v>
      </c>
      <c r="P548" s="8">
        <v>33</v>
      </c>
      <c r="Q548" s="8">
        <v>0.33200000000000002</v>
      </c>
      <c r="R548" s="8">
        <v>0.622</v>
      </c>
    </row>
    <row r="549" spans="1:18" ht="15" thickBot="1" x14ac:dyDescent="0.35">
      <c r="A549" s="5" t="s">
        <v>730</v>
      </c>
      <c r="B549" s="43">
        <f>IF(COUNTIF('DRAFT LIST'!$D$3:$D$1000,A549)&gt;=1,"",ROW())</f>
        <v>549</v>
      </c>
      <c r="C549" s="43" t="str">
        <f ca="1"/>
        <v>Ivan De Jesus (MIL - 1B,2B,3B,SS,LF) NRI </v>
      </c>
      <c r="D549" s="43"/>
      <c r="E549" s="6">
        <v>112</v>
      </c>
      <c r="F549" s="6">
        <v>12</v>
      </c>
      <c r="G549" s="6">
        <v>3</v>
      </c>
      <c r="H549" s="6">
        <v>13</v>
      </c>
      <c r="I549" s="6">
        <v>0</v>
      </c>
      <c r="J549" s="6">
        <v>0.246</v>
      </c>
      <c r="K549" s="6">
        <v>0.29199999999999998</v>
      </c>
      <c r="L549" s="6">
        <v>28</v>
      </c>
      <c r="M549" s="6">
        <v>6</v>
      </c>
      <c r="N549" s="6">
        <v>0</v>
      </c>
      <c r="O549" s="6">
        <v>7</v>
      </c>
      <c r="P549" s="6">
        <v>29</v>
      </c>
      <c r="Q549" s="6">
        <v>0.39600000000000002</v>
      </c>
      <c r="R549" s="6">
        <v>0.68799999999999994</v>
      </c>
    </row>
    <row r="550" spans="1:18" ht="15" thickBot="1" x14ac:dyDescent="0.35">
      <c r="A550" s="7" t="s">
        <v>731</v>
      </c>
      <c r="B550" s="43">
        <f>IF(COUNTIF('DRAFT LIST'!$D$3:$D$1000,A550)&gt;=1,"",ROW())</f>
        <v>550</v>
      </c>
      <c r="C550" s="43" t="str">
        <f ca="1"/>
        <v>Ruben Tejada (NYY - 3B) NRI </v>
      </c>
      <c r="D550" s="43"/>
      <c r="E550" s="8">
        <v>219</v>
      </c>
      <c r="F550" s="8">
        <v>24</v>
      </c>
      <c r="G550" s="8">
        <v>7</v>
      </c>
      <c r="H550" s="8">
        <v>25</v>
      </c>
      <c r="I550" s="8">
        <v>0</v>
      </c>
      <c r="J550" s="8">
        <v>0.26100000000000001</v>
      </c>
      <c r="K550" s="8">
        <v>0.308</v>
      </c>
      <c r="L550" s="8">
        <v>57</v>
      </c>
      <c r="M550" s="8">
        <v>22</v>
      </c>
      <c r="N550" s="8">
        <v>2</v>
      </c>
      <c r="O550" s="8">
        <v>15</v>
      </c>
      <c r="P550" s="8">
        <v>46</v>
      </c>
      <c r="Q550" s="8">
        <v>0.41699999999999998</v>
      </c>
      <c r="R550" s="8">
        <v>0.72499999999999998</v>
      </c>
    </row>
    <row r="551" spans="1:18" ht="15" thickBot="1" x14ac:dyDescent="0.35">
      <c r="A551" s="5" t="s">
        <v>732</v>
      </c>
      <c r="B551" s="43">
        <f>IF(COUNTIF('DRAFT LIST'!$D$3:$D$1000,A551)&gt;=1,"",ROW())</f>
        <v>551</v>
      </c>
      <c r="C551" s="43" t="str">
        <f ca="1"/>
        <v>Javier Guerra (SD - SS) </v>
      </c>
      <c r="D551" s="43"/>
      <c r="E551" s="6">
        <v>213</v>
      </c>
      <c r="F551" s="6">
        <v>26</v>
      </c>
      <c r="G551" s="6">
        <v>5</v>
      </c>
      <c r="H551" s="6">
        <v>26</v>
      </c>
      <c r="I551" s="6">
        <v>2</v>
      </c>
      <c r="J551" s="6">
        <v>0.253</v>
      </c>
      <c r="K551" s="6">
        <v>0.29699999999999999</v>
      </c>
      <c r="L551" s="6">
        <v>54</v>
      </c>
      <c r="M551" s="6">
        <v>12</v>
      </c>
      <c r="N551" s="6">
        <v>1</v>
      </c>
      <c r="O551" s="6">
        <v>13</v>
      </c>
      <c r="P551" s="6">
        <v>50</v>
      </c>
      <c r="Q551" s="6">
        <v>0.39600000000000002</v>
      </c>
      <c r="R551" s="6">
        <v>0.69299999999999995</v>
      </c>
    </row>
    <row r="552" spans="1:18" ht="15" thickBot="1" x14ac:dyDescent="0.35">
      <c r="A552" s="7" t="s">
        <v>733</v>
      </c>
      <c r="B552" s="43">
        <f>IF(COUNTIF('DRAFT LIST'!$D$3:$D$1000,A552)&gt;=1,"",ROW())</f>
        <v>552</v>
      </c>
      <c r="C552" s="43" t="str">
        <f ca="1"/>
        <v>Jonny Gomes (LF,RF) </v>
      </c>
      <c r="D552" s="43"/>
      <c r="E552" s="8">
        <v>116</v>
      </c>
      <c r="F552" s="8">
        <v>12</v>
      </c>
      <c r="G552" s="8">
        <v>4</v>
      </c>
      <c r="H552" s="8">
        <v>15</v>
      </c>
      <c r="I552" s="8">
        <v>1</v>
      </c>
      <c r="J552" s="8">
        <v>0.218</v>
      </c>
      <c r="K552" s="8">
        <v>0.3</v>
      </c>
      <c r="L552" s="8">
        <v>25</v>
      </c>
      <c r="M552" s="8">
        <v>6</v>
      </c>
      <c r="N552" s="8">
        <v>0</v>
      </c>
      <c r="O552" s="8">
        <v>14</v>
      </c>
      <c r="P552" s="8">
        <v>39</v>
      </c>
      <c r="Q552" s="8">
        <v>0.36299999999999999</v>
      </c>
      <c r="R552" s="8">
        <v>0.66300000000000003</v>
      </c>
    </row>
    <row r="553" spans="1:18" ht="17.399999999999999" thickBot="1" x14ac:dyDescent="0.35">
      <c r="A553" s="5" t="s">
        <v>734</v>
      </c>
      <c r="B553" s="43">
        <f>IF(COUNTIF('DRAFT LIST'!$D$3:$D$1000,A553)&gt;=1,"",ROW())</f>
        <v>553</v>
      </c>
      <c r="C553" s="43" t="str">
        <f ca="1"/>
        <v>Drew Stubbs (MIN - LF,CF,RF) NRI </v>
      </c>
      <c r="D553" s="43"/>
      <c r="E553" s="6">
        <v>222</v>
      </c>
      <c r="F553" s="6">
        <v>23</v>
      </c>
      <c r="G553" s="6">
        <v>5</v>
      </c>
      <c r="H553" s="6">
        <v>21</v>
      </c>
      <c r="I553" s="6">
        <v>7</v>
      </c>
      <c r="J553" s="6">
        <v>0.22500000000000001</v>
      </c>
      <c r="K553" s="6">
        <v>0.26400000000000001</v>
      </c>
      <c r="L553" s="6">
        <v>50</v>
      </c>
      <c r="M553" s="6">
        <v>10</v>
      </c>
      <c r="N553" s="6">
        <v>2</v>
      </c>
      <c r="O553" s="6">
        <v>12</v>
      </c>
      <c r="P553" s="6">
        <v>63</v>
      </c>
      <c r="Q553" s="6">
        <v>0.34100000000000003</v>
      </c>
      <c r="R553" s="6">
        <v>0.60499999999999998</v>
      </c>
    </row>
    <row r="554" spans="1:18" ht="17.399999999999999" thickBot="1" x14ac:dyDescent="0.35">
      <c r="A554" s="7" t="s">
        <v>735</v>
      </c>
      <c r="B554" s="43">
        <f>IF(COUNTIF('DRAFT LIST'!$D$3:$D$1000,A554)&gt;=1,"",ROW())</f>
        <v>554</v>
      </c>
      <c r="C554" s="43" t="str">
        <f ca="1"/>
        <v>Delmon Young (LF,RF) </v>
      </c>
      <c r="D554" s="43"/>
      <c r="E554" s="8">
        <v>275</v>
      </c>
      <c r="F554" s="8">
        <v>29</v>
      </c>
      <c r="G554" s="8">
        <v>5</v>
      </c>
      <c r="H554" s="8">
        <v>28</v>
      </c>
      <c r="I554" s="8">
        <v>3</v>
      </c>
      <c r="J554" s="8">
        <v>0.22700000000000001</v>
      </c>
      <c r="K554" s="8">
        <v>0.28100000000000003</v>
      </c>
      <c r="L554" s="8">
        <v>62</v>
      </c>
      <c r="M554" s="8">
        <v>13</v>
      </c>
      <c r="N554" s="8">
        <v>3</v>
      </c>
      <c r="O554" s="8">
        <v>21</v>
      </c>
      <c r="P554" s="8">
        <v>72</v>
      </c>
      <c r="Q554" s="8">
        <v>0.35899999999999999</v>
      </c>
      <c r="R554" s="8">
        <v>0.64</v>
      </c>
    </row>
    <row r="555" spans="1:18" ht="17.399999999999999" thickBot="1" x14ac:dyDescent="0.35">
      <c r="A555" s="5" t="s">
        <v>736</v>
      </c>
      <c r="B555" s="43">
        <f>IF(COUNTIF('DRAFT LIST'!$D$3:$D$1000,A555)&gt;=1,"",ROW())</f>
        <v>555</v>
      </c>
      <c r="C555" s="43" t="str">
        <f ca="1"/>
        <v>Emilio Bonifacio (ATL - 2B,LF) NRI </v>
      </c>
      <c r="D555" s="43"/>
      <c r="E555" s="6">
        <v>185</v>
      </c>
      <c r="F555" s="6">
        <v>22</v>
      </c>
      <c r="G555" s="6">
        <v>5</v>
      </c>
      <c r="H555" s="6">
        <v>23</v>
      </c>
      <c r="I555" s="6">
        <v>1</v>
      </c>
      <c r="J555" s="6">
        <v>0.24199999999999999</v>
      </c>
      <c r="K555" s="6">
        <v>0.28999999999999998</v>
      </c>
      <c r="L555" s="6">
        <v>45</v>
      </c>
      <c r="M555" s="6">
        <v>10</v>
      </c>
      <c r="N555" s="6">
        <v>1</v>
      </c>
      <c r="O555" s="6">
        <v>12</v>
      </c>
      <c r="P555" s="6">
        <v>46</v>
      </c>
      <c r="Q555" s="6">
        <v>0.40100000000000002</v>
      </c>
      <c r="R555" s="6">
        <v>0.69199999999999995</v>
      </c>
    </row>
    <row r="556" spans="1:18" ht="15" thickBot="1" x14ac:dyDescent="0.35">
      <c r="A556" s="7" t="s">
        <v>737</v>
      </c>
      <c r="B556" s="43">
        <f>IF(COUNTIF('DRAFT LIST'!$D$3:$D$1000,A556)&gt;=1,"",ROW())</f>
        <v>556</v>
      </c>
      <c r="C556" s="43" t="str">
        <f ca="1"/>
        <v>Brandon Snyder (WSH - 3B) NRI </v>
      </c>
      <c r="D556" s="43"/>
      <c r="E556" s="8">
        <v>209</v>
      </c>
      <c r="F556" s="8">
        <v>23</v>
      </c>
      <c r="G556" s="8">
        <v>5</v>
      </c>
      <c r="H556" s="8">
        <v>24</v>
      </c>
      <c r="I556" s="8">
        <v>1</v>
      </c>
      <c r="J556" s="8">
        <v>0.23899999999999999</v>
      </c>
      <c r="K556" s="8">
        <v>0.31</v>
      </c>
      <c r="L556" s="8">
        <v>50</v>
      </c>
      <c r="M556" s="8">
        <v>11</v>
      </c>
      <c r="N556" s="8">
        <v>2</v>
      </c>
      <c r="O556" s="8">
        <v>22</v>
      </c>
      <c r="P556" s="8">
        <v>56</v>
      </c>
      <c r="Q556" s="8">
        <v>0.36799999999999999</v>
      </c>
      <c r="R556" s="8">
        <v>0.67800000000000005</v>
      </c>
    </row>
    <row r="557" spans="1:18" ht="15" thickBot="1" x14ac:dyDescent="0.35">
      <c r="A557" s="5" t="s">
        <v>738</v>
      </c>
      <c r="B557" s="43">
        <f>IF(COUNTIF('DRAFT LIST'!$D$3:$D$1000,A557)&gt;=1,"",ROW())</f>
        <v>557</v>
      </c>
      <c r="C557" s="43" t="str">
        <f ca="1"/>
        <v>Mike Baxter (SEA - LF,RF) MiLB </v>
      </c>
      <c r="D557" s="43"/>
      <c r="E557" s="6">
        <v>158</v>
      </c>
      <c r="F557" s="6">
        <v>21</v>
      </c>
      <c r="G557" s="6">
        <v>5</v>
      </c>
      <c r="H557" s="6">
        <v>24</v>
      </c>
      <c r="I557" s="6">
        <v>2</v>
      </c>
      <c r="J557" s="6">
        <v>0.246</v>
      </c>
      <c r="K557" s="6">
        <v>0.28299999999999997</v>
      </c>
      <c r="L557" s="6">
        <v>39</v>
      </c>
      <c r="M557" s="6">
        <v>11</v>
      </c>
      <c r="N557" s="6">
        <v>4</v>
      </c>
      <c r="O557" s="6">
        <v>8</v>
      </c>
      <c r="P557" s="6">
        <v>44</v>
      </c>
      <c r="Q557" s="6">
        <v>0.41499999999999998</v>
      </c>
      <c r="R557" s="6">
        <v>0.69799999999999995</v>
      </c>
    </row>
    <row r="558" spans="1:18" ht="17.399999999999999" thickBot="1" x14ac:dyDescent="0.35">
      <c r="A558" s="7" t="s">
        <v>739</v>
      </c>
      <c r="B558" s="43">
        <f>IF(COUNTIF('DRAFT LIST'!$D$3:$D$1000,A558)&gt;=1,"",ROW())</f>
        <v>558</v>
      </c>
      <c r="C558" s="43" t="str">
        <f ca="1"/>
        <v>Pedro Ciriaco (DET - 2B,3B,SS) MiLB </v>
      </c>
      <c r="D558" s="43"/>
      <c r="E558" s="8">
        <v>221</v>
      </c>
      <c r="F558" s="8">
        <v>23</v>
      </c>
      <c r="G558" s="8">
        <v>6</v>
      </c>
      <c r="H558" s="8">
        <v>23</v>
      </c>
      <c r="I558" s="8">
        <v>4</v>
      </c>
      <c r="J558" s="8">
        <v>0.23799999999999999</v>
      </c>
      <c r="K558" s="8">
        <v>0.27400000000000002</v>
      </c>
      <c r="L558" s="8">
        <v>52</v>
      </c>
      <c r="M558" s="8">
        <v>10</v>
      </c>
      <c r="N558" s="8">
        <v>1</v>
      </c>
      <c r="O558" s="8">
        <v>11</v>
      </c>
      <c r="P558" s="8">
        <v>67</v>
      </c>
      <c r="Q558" s="8">
        <v>0.37</v>
      </c>
      <c r="R558" s="8">
        <v>0.64400000000000002</v>
      </c>
    </row>
    <row r="559" spans="1:18" ht="17.399999999999999" thickBot="1" x14ac:dyDescent="0.35">
      <c r="A559" s="5" t="s">
        <v>740</v>
      </c>
      <c r="B559" s="43">
        <f>IF(COUNTIF('DRAFT LIST'!$D$3:$D$1000,A559)&gt;=1,"",ROW())</f>
        <v>559</v>
      </c>
      <c r="C559" s="43" t="str">
        <f ca="1"/>
        <v>Nolan Reimold (LF,CF,RF) FA </v>
      </c>
      <c r="D559" s="43"/>
      <c r="E559" s="6">
        <v>298</v>
      </c>
      <c r="F559" s="6">
        <v>29</v>
      </c>
      <c r="G559" s="6">
        <v>1</v>
      </c>
      <c r="H559" s="6">
        <v>22</v>
      </c>
      <c r="I559" s="6">
        <v>2</v>
      </c>
      <c r="J559" s="6">
        <v>0.251</v>
      </c>
      <c r="K559" s="6">
        <v>0.28999999999999998</v>
      </c>
      <c r="L559" s="6">
        <v>75</v>
      </c>
      <c r="M559" s="6">
        <v>11</v>
      </c>
      <c r="N559" s="6">
        <v>1</v>
      </c>
      <c r="O559" s="6">
        <v>17</v>
      </c>
      <c r="P559" s="6">
        <v>50</v>
      </c>
      <c r="Q559" s="6">
        <v>0.309</v>
      </c>
      <c r="R559" s="6">
        <v>0.59899999999999998</v>
      </c>
    </row>
    <row r="560" spans="1:18" ht="17.399999999999999" thickBot="1" x14ac:dyDescent="0.35">
      <c r="A560" s="7" t="s">
        <v>741</v>
      </c>
      <c r="B560" s="43">
        <f>IF(COUNTIF('DRAFT LIST'!$D$3:$D$1000,A560)&gt;=1,"",ROW())</f>
        <v>560</v>
      </c>
      <c r="C560" s="43" t="str">
        <f ca="1"/>
        <v>Jeff Francoeur (LF,RF) FA </v>
      </c>
      <c r="D560" s="43"/>
      <c r="E560" s="8">
        <v>248</v>
      </c>
      <c r="F560" s="8">
        <v>25</v>
      </c>
      <c r="G560" s="8">
        <v>4</v>
      </c>
      <c r="H560" s="8">
        <v>23</v>
      </c>
      <c r="I560" s="8">
        <v>1</v>
      </c>
      <c r="J560" s="8">
        <v>0.25600000000000001</v>
      </c>
      <c r="K560" s="8">
        <v>0.29499999999999998</v>
      </c>
      <c r="L560" s="8">
        <v>63</v>
      </c>
      <c r="M560" s="8">
        <v>10</v>
      </c>
      <c r="N560" s="8">
        <v>1</v>
      </c>
      <c r="O560" s="8">
        <v>14</v>
      </c>
      <c r="P560" s="8">
        <v>52</v>
      </c>
      <c r="Q560" s="8">
        <v>0.36499999999999999</v>
      </c>
      <c r="R560" s="8">
        <v>0.65900000000000003</v>
      </c>
    </row>
    <row r="561" spans="1:18" ht="15" thickBot="1" x14ac:dyDescent="0.35">
      <c r="A561" s="5" t="s">
        <v>742</v>
      </c>
      <c r="B561" s="43">
        <f>IF(COUNTIF('DRAFT LIST'!$D$3:$D$1000,A561)&gt;=1,"",ROW())</f>
        <v>561</v>
      </c>
      <c r="C561" s="43" t="str">
        <f ca="1"/>
        <v>Daniel Robertson (TB - LF) </v>
      </c>
      <c r="D561" s="43"/>
      <c r="E561" s="6">
        <v>117</v>
      </c>
      <c r="F561" s="6">
        <v>12</v>
      </c>
      <c r="G561" s="6">
        <v>2</v>
      </c>
      <c r="H561" s="6">
        <v>10</v>
      </c>
      <c r="I561" s="6">
        <v>1</v>
      </c>
      <c r="J561" s="6">
        <v>0.26</v>
      </c>
      <c r="K561" s="6">
        <v>0.30199999999999999</v>
      </c>
      <c r="L561" s="6">
        <v>30</v>
      </c>
      <c r="M561" s="6">
        <v>6</v>
      </c>
      <c r="N561" s="6">
        <v>0</v>
      </c>
      <c r="O561" s="6">
        <v>7</v>
      </c>
      <c r="P561" s="6">
        <v>21</v>
      </c>
      <c r="Q561" s="6">
        <v>0.38700000000000001</v>
      </c>
      <c r="R561" s="6">
        <v>0.69</v>
      </c>
    </row>
    <row r="562" spans="1:18" ht="17.399999999999999" thickBot="1" x14ac:dyDescent="0.35">
      <c r="A562" s="7" t="s">
        <v>743</v>
      </c>
      <c r="B562" s="43">
        <f>IF(COUNTIF('DRAFT LIST'!$D$3:$D$1000,A562)&gt;=1,"",ROW())</f>
        <v>562</v>
      </c>
      <c r="C562" s="43" t="str">
        <f ca="1"/>
        <v>Chris Johnson (BAL - 1B,3B) NRI </v>
      </c>
      <c r="D562" s="43"/>
      <c r="E562" s="8">
        <v>264</v>
      </c>
      <c r="F562" s="8">
        <v>29</v>
      </c>
      <c r="G562" s="8">
        <v>3</v>
      </c>
      <c r="H562" s="8">
        <v>24</v>
      </c>
      <c r="I562" s="8">
        <v>1</v>
      </c>
      <c r="J562" s="8">
        <v>0.247</v>
      </c>
      <c r="K562" s="8">
        <v>0.30099999999999999</v>
      </c>
      <c r="L562" s="8">
        <v>65</v>
      </c>
      <c r="M562" s="8">
        <v>11</v>
      </c>
      <c r="N562" s="8">
        <v>1</v>
      </c>
      <c r="O562" s="8">
        <v>20</v>
      </c>
      <c r="P562" s="8">
        <v>53</v>
      </c>
      <c r="Q562" s="8">
        <v>0.33200000000000002</v>
      </c>
      <c r="R562" s="8">
        <v>0.63300000000000001</v>
      </c>
    </row>
    <row r="563" spans="1:18" ht="15" thickBot="1" x14ac:dyDescent="0.35">
      <c r="A563" s="5" t="s">
        <v>744</v>
      </c>
      <c r="B563" s="43">
        <f>IF(COUNTIF('DRAFT LIST'!$D$3:$D$1000,A563)&gt;=1,"",ROW())</f>
        <v>563</v>
      </c>
      <c r="C563" s="43" t="str">
        <f ca="1"/>
        <v>Craig Gentry (BAL - LF) NRI </v>
      </c>
      <c r="D563" s="43"/>
      <c r="E563" s="6">
        <v>214</v>
      </c>
      <c r="F563" s="6">
        <v>25</v>
      </c>
      <c r="G563" s="6">
        <v>5</v>
      </c>
      <c r="H563" s="6">
        <v>25</v>
      </c>
      <c r="I563" s="6">
        <v>1</v>
      </c>
      <c r="J563" s="6">
        <v>0.25800000000000001</v>
      </c>
      <c r="K563" s="6">
        <v>0.317</v>
      </c>
      <c r="L563" s="6">
        <v>55</v>
      </c>
      <c r="M563" s="6">
        <v>11</v>
      </c>
      <c r="N563" s="6">
        <v>1</v>
      </c>
      <c r="O563" s="6">
        <v>18</v>
      </c>
      <c r="P563" s="6">
        <v>42</v>
      </c>
      <c r="Q563" s="6">
        <v>0.39400000000000002</v>
      </c>
      <c r="R563" s="6">
        <v>0.71099999999999997</v>
      </c>
    </row>
    <row r="564" spans="1:18" ht="15" thickBot="1" x14ac:dyDescent="0.35">
      <c r="A564" s="7" t="s">
        <v>745</v>
      </c>
      <c r="B564" s="43">
        <f>IF(COUNTIF('DRAFT LIST'!$D$3:$D$1000,A564)&gt;=1,"",ROW())</f>
        <v>564</v>
      </c>
      <c r="C564" s="43" t="str">
        <f ca="1"/>
        <v>Alberto Callaspo (3B) </v>
      </c>
      <c r="D564" s="43"/>
      <c r="E564" s="8">
        <v>138</v>
      </c>
      <c r="F564" s="8">
        <v>14</v>
      </c>
      <c r="G564" s="8">
        <v>2</v>
      </c>
      <c r="H564" s="8">
        <v>15</v>
      </c>
      <c r="I564" s="8">
        <v>1</v>
      </c>
      <c r="J564" s="8">
        <v>0.22600000000000001</v>
      </c>
      <c r="K564" s="8">
        <v>0.27</v>
      </c>
      <c r="L564" s="8">
        <v>31</v>
      </c>
      <c r="M564" s="8">
        <v>8</v>
      </c>
      <c r="N564" s="8">
        <v>1</v>
      </c>
      <c r="O564" s="8">
        <v>8</v>
      </c>
      <c r="P564" s="8">
        <v>31</v>
      </c>
      <c r="Q564" s="8">
        <v>0.34300000000000003</v>
      </c>
      <c r="R564" s="8">
        <v>0.61199999999999999</v>
      </c>
    </row>
    <row r="565" spans="1:18" ht="15" thickBot="1" x14ac:dyDescent="0.35">
      <c r="A565" s="5" t="s">
        <v>746</v>
      </c>
      <c r="B565" s="43">
        <f>IF(COUNTIF('DRAFT LIST'!$D$3:$D$1000,A565)&gt;=1,"",ROW())</f>
        <v>565</v>
      </c>
      <c r="C565" s="43" t="str">
        <f ca="1"/>
        <v>Travis Snider (TEX - LF,RF) NRI </v>
      </c>
      <c r="D565" s="43"/>
      <c r="E565" s="6">
        <v>127</v>
      </c>
      <c r="F565" s="6">
        <v>12</v>
      </c>
      <c r="G565" s="6">
        <v>3</v>
      </c>
      <c r="H565" s="6">
        <v>15</v>
      </c>
      <c r="I565" s="6">
        <v>1</v>
      </c>
      <c r="J565" s="6">
        <v>0.224</v>
      </c>
      <c r="K565" s="6">
        <v>0.31900000000000001</v>
      </c>
      <c r="L565" s="6">
        <v>28</v>
      </c>
      <c r="M565" s="6">
        <v>5</v>
      </c>
      <c r="N565" s="6">
        <v>0</v>
      </c>
      <c r="O565" s="6">
        <v>18</v>
      </c>
      <c r="P565" s="6">
        <v>25</v>
      </c>
      <c r="Q565" s="6">
        <v>0.33</v>
      </c>
      <c r="R565" s="6">
        <v>0.65</v>
      </c>
    </row>
    <row r="566" spans="1:18" ht="15" thickBot="1" x14ac:dyDescent="0.35">
      <c r="A566" s="7" t="s">
        <v>747</v>
      </c>
      <c r="B566" s="43">
        <f>IF(COUNTIF('DRAFT LIST'!$D$3:$D$1000,A566)&gt;=1,"",ROW())</f>
        <v>566</v>
      </c>
      <c r="C566" s="43" t="str">
        <f ca="1"/>
        <v>Colin Moran (HOU - 3B) </v>
      </c>
      <c r="D566" s="43"/>
      <c r="E566" s="8">
        <v>167</v>
      </c>
      <c r="F566" s="8">
        <v>17</v>
      </c>
      <c r="G566" s="8">
        <v>3</v>
      </c>
      <c r="H566" s="8">
        <v>17</v>
      </c>
      <c r="I566" s="8">
        <v>1</v>
      </c>
      <c r="J566" s="8">
        <v>0.20499999999999999</v>
      </c>
      <c r="K566" s="8">
        <v>0.26400000000000001</v>
      </c>
      <c r="L566" s="8">
        <v>34</v>
      </c>
      <c r="M566" s="8">
        <v>6</v>
      </c>
      <c r="N566" s="8">
        <v>1</v>
      </c>
      <c r="O566" s="8">
        <v>13</v>
      </c>
      <c r="P566" s="8">
        <v>51</v>
      </c>
      <c r="Q566" s="8">
        <v>0.31</v>
      </c>
      <c r="R566" s="8">
        <v>0.57399999999999995</v>
      </c>
    </row>
    <row r="567" spans="1:18" ht="15" thickBot="1" x14ac:dyDescent="0.35">
      <c r="A567" s="5" t="s">
        <v>748</v>
      </c>
      <c r="B567" s="43">
        <f>IF(COUNTIF('DRAFT LIST'!$D$3:$D$1000,A567)&gt;=1,"",ROW())</f>
        <v>567</v>
      </c>
      <c r="C567" s="43" t="str">
        <f ca="1"/>
        <v>Leury Garcia (CWS - CF) </v>
      </c>
      <c r="D567" s="43"/>
      <c r="E567" s="6">
        <v>252</v>
      </c>
      <c r="F567" s="6">
        <v>27</v>
      </c>
      <c r="G567" s="6">
        <v>8</v>
      </c>
      <c r="H567" s="6">
        <v>28</v>
      </c>
      <c r="I567" s="6">
        <v>2</v>
      </c>
      <c r="J567" s="6">
        <v>0.21199999999999999</v>
      </c>
      <c r="K567" s="6">
        <v>0.251</v>
      </c>
      <c r="L567" s="6">
        <v>53</v>
      </c>
      <c r="M567" s="6">
        <v>11</v>
      </c>
      <c r="N567" s="6">
        <v>2</v>
      </c>
      <c r="O567" s="6">
        <v>13</v>
      </c>
      <c r="P567" s="6">
        <v>94</v>
      </c>
      <c r="Q567" s="6">
        <v>0.374</v>
      </c>
      <c r="R567" s="6">
        <v>0.625</v>
      </c>
    </row>
    <row r="568" spans="1:18" ht="15" thickBot="1" x14ac:dyDescent="0.35">
      <c r="A568" s="7" t="s">
        <v>749</v>
      </c>
      <c r="B568" s="43">
        <f>IF(COUNTIF('DRAFT LIST'!$D$3:$D$1000,A568)&gt;=1,"",ROW())</f>
        <v>568</v>
      </c>
      <c r="C568" s="43" t="str">
        <f ca="1"/>
        <v>Justin Ruggiano (SF - LF,CF,RF) NRI </v>
      </c>
      <c r="D568" s="43"/>
      <c r="E568" s="8">
        <v>213</v>
      </c>
      <c r="F568" s="8">
        <v>23</v>
      </c>
      <c r="G568" s="8">
        <v>5</v>
      </c>
      <c r="H568" s="8">
        <v>21</v>
      </c>
      <c r="I568" s="8">
        <v>10</v>
      </c>
      <c r="J568" s="8">
        <v>0.217</v>
      </c>
      <c r="K568" s="8">
        <v>0.26</v>
      </c>
      <c r="L568" s="8">
        <v>46</v>
      </c>
      <c r="M568" s="8">
        <v>9</v>
      </c>
      <c r="N568" s="8">
        <v>2</v>
      </c>
      <c r="O568" s="8">
        <v>12</v>
      </c>
      <c r="P568" s="8">
        <v>64</v>
      </c>
      <c r="Q568" s="8">
        <v>0.34300000000000003</v>
      </c>
      <c r="R568" s="8">
        <v>0.60299999999999998</v>
      </c>
    </row>
    <row r="569" spans="1:18" ht="17.399999999999999" thickBot="1" x14ac:dyDescent="0.35">
      <c r="A569" s="5" t="s">
        <v>750</v>
      </c>
      <c r="B569" s="43">
        <f>IF(COUNTIF('DRAFT LIST'!$D$3:$D$1000,A569)&gt;=1,"",ROW())</f>
        <v>569</v>
      </c>
      <c r="C569" s="43" t="str">
        <f ca="1"/>
        <v>Rafael Ynoa (COL - 3B,LF) MiLB </v>
      </c>
      <c r="D569" s="43"/>
      <c r="E569" s="6">
        <v>214</v>
      </c>
      <c r="F569" s="6">
        <v>22</v>
      </c>
      <c r="G569" s="6">
        <v>2</v>
      </c>
      <c r="H569" s="6">
        <v>18</v>
      </c>
      <c r="I569" s="6">
        <v>9</v>
      </c>
      <c r="J569" s="6">
        <v>0.23699999999999999</v>
      </c>
      <c r="K569" s="6">
        <v>0.28499999999999998</v>
      </c>
      <c r="L569" s="6">
        <v>51</v>
      </c>
      <c r="M569" s="6">
        <v>9</v>
      </c>
      <c r="N569" s="6">
        <v>2</v>
      </c>
      <c r="O569" s="6">
        <v>15</v>
      </c>
      <c r="P569" s="6">
        <v>45</v>
      </c>
      <c r="Q569" s="6">
        <v>0.33400000000000002</v>
      </c>
      <c r="R569" s="6">
        <v>0.61899999999999999</v>
      </c>
    </row>
    <row r="570" spans="1:18" ht="15" thickBot="1" x14ac:dyDescent="0.35">
      <c r="A570" s="7" t="s">
        <v>751</v>
      </c>
      <c r="B570" s="43">
        <f>IF(COUNTIF('DRAFT LIST'!$D$3:$D$1000,A570)&gt;=1,"",ROW())</f>
        <v>570</v>
      </c>
      <c r="C570" s="43" t="str">
        <f ca="1"/>
        <v>Gordon Beckham (SF - 2B,3B,SS) NRI </v>
      </c>
      <c r="D570" s="43"/>
      <c r="E570" s="8">
        <v>122</v>
      </c>
      <c r="F570" s="8">
        <v>12</v>
      </c>
      <c r="G570" s="8">
        <v>5</v>
      </c>
      <c r="H570" s="8">
        <v>16</v>
      </c>
      <c r="I570" s="8">
        <v>0</v>
      </c>
      <c r="J570" s="8">
        <v>0.2</v>
      </c>
      <c r="K570" s="8">
        <v>0.29599999999999999</v>
      </c>
      <c r="L570" s="8">
        <v>24</v>
      </c>
      <c r="M570" s="8">
        <v>6</v>
      </c>
      <c r="N570" s="8">
        <v>0</v>
      </c>
      <c r="O570" s="8">
        <v>17</v>
      </c>
      <c r="P570" s="8">
        <v>44</v>
      </c>
      <c r="Q570" s="8">
        <v>0.35599999999999998</v>
      </c>
      <c r="R570" s="8">
        <v>0.65200000000000002</v>
      </c>
    </row>
    <row r="571" spans="1:18" ht="15" thickBot="1" x14ac:dyDescent="0.35">
      <c r="A571" s="5" t="s">
        <v>752</v>
      </c>
      <c r="B571" s="43">
        <f>IF(COUNTIF('DRAFT LIST'!$D$3:$D$1000,A571)&gt;=1,"",ROW())</f>
        <v>571</v>
      </c>
      <c r="C571" s="43" t="str">
        <f ca="1"/>
        <v>Drew Robinson (TEX - SS,2B) MiLB </v>
      </c>
      <c r="D571" s="43"/>
      <c r="E571" s="6">
        <v>170</v>
      </c>
      <c r="F571" s="6">
        <v>17</v>
      </c>
      <c r="G571" s="6">
        <v>2</v>
      </c>
      <c r="H571" s="6">
        <v>15</v>
      </c>
      <c r="I571" s="6">
        <v>1</v>
      </c>
      <c r="J571" s="6">
        <v>0.221</v>
      </c>
      <c r="K571" s="6">
        <v>0.28399999999999997</v>
      </c>
      <c r="L571" s="6">
        <v>37</v>
      </c>
      <c r="M571" s="6">
        <v>8</v>
      </c>
      <c r="N571" s="6">
        <v>1</v>
      </c>
      <c r="O571" s="6">
        <v>15</v>
      </c>
      <c r="P571" s="6">
        <v>48</v>
      </c>
      <c r="Q571" s="6">
        <v>0.311</v>
      </c>
      <c r="R571" s="6">
        <v>0.59499999999999997</v>
      </c>
    </row>
    <row r="572" spans="1:18" ht="17.399999999999999" thickBot="1" x14ac:dyDescent="0.35">
      <c r="A572" s="7" t="s">
        <v>753</v>
      </c>
      <c r="B572" s="43">
        <f>IF(COUNTIF('DRAFT LIST'!$D$3:$D$1000,A572)&gt;=1,"",ROW())</f>
        <v>572</v>
      </c>
      <c r="C572" s="43" t="str">
        <f ca="1"/>
        <v>Hanser Alberto (TEX - 3B,SS) MiLB </v>
      </c>
      <c r="D572" s="43"/>
      <c r="E572" s="8">
        <v>184</v>
      </c>
      <c r="F572" s="8">
        <v>22</v>
      </c>
      <c r="G572" s="8">
        <v>4</v>
      </c>
      <c r="H572" s="8">
        <v>20</v>
      </c>
      <c r="I572" s="8">
        <v>5</v>
      </c>
      <c r="J572" s="8">
        <v>0.247</v>
      </c>
      <c r="K572" s="8">
        <v>0.29699999999999999</v>
      </c>
      <c r="L572" s="8">
        <v>45</v>
      </c>
      <c r="M572" s="8">
        <v>8</v>
      </c>
      <c r="N572" s="8">
        <v>1</v>
      </c>
      <c r="O572" s="8">
        <v>13</v>
      </c>
      <c r="P572" s="8">
        <v>39</v>
      </c>
      <c r="Q572" s="8">
        <v>0.36499999999999999</v>
      </c>
      <c r="R572" s="8">
        <v>0.66200000000000003</v>
      </c>
    </row>
    <row r="573" spans="1:18" ht="15" thickBot="1" x14ac:dyDescent="0.35">
      <c r="A573" s="5" t="s">
        <v>754</v>
      </c>
      <c r="B573" s="43">
        <f>IF(COUNTIF('DRAFT LIST'!$D$3:$D$1000,A573)&gt;=1,"",ROW())</f>
        <v>573</v>
      </c>
      <c r="C573" s="43" t="str">
        <f ca="1"/>
        <v>Tyler Holt (LAD - LF,CF,RF) MiLB </v>
      </c>
      <c r="D573" s="43"/>
      <c r="E573" s="6">
        <v>199</v>
      </c>
      <c r="F573" s="6">
        <v>17</v>
      </c>
      <c r="G573" s="6">
        <v>2</v>
      </c>
      <c r="H573" s="6">
        <v>16</v>
      </c>
      <c r="I573" s="6">
        <v>0</v>
      </c>
      <c r="J573" s="6">
        <v>0.22500000000000001</v>
      </c>
      <c r="K573" s="6">
        <v>0.26800000000000002</v>
      </c>
      <c r="L573" s="6">
        <v>45</v>
      </c>
      <c r="M573" s="6">
        <v>9</v>
      </c>
      <c r="N573" s="6">
        <v>0</v>
      </c>
      <c r="O573" s="6">
        <v>12</v>
      </c>
      <c r="P573" s="6">
        <v>43</v>
      </c>
      <c r="Q573" s="6">
        <v>0.30599999999999999</v>
      </c>
      <c r="R573" s="6">
        <v>0.57399999999999995</v>
      </c>
    </row>
    <row r="574" spans="1:18" ht="15" thickBot="1" x14ac:dyDescent="0.35">
      <c r="A574" s="7" t="s">
        <v>755</v>
      </c>
      <c r="B574" s="43">
        <f>IF(COUNTIF('DRAFT LIST'!$D$3:$D$1000,A574)&gt;=1,"",ROW())</f>
        <v>574</v>
      </c>
      <c r="C574" s="43" t="str">
        <f ca="1"/>
        <v>Hernan Iribarren (CIN - 2B,CF) NRI </v>
      </c>
      <c r="D574" s="43"/>
      <c r="E574" s="8">
        <v>125</v>
      </c>
      <c r="F574" s="8">
        <v>13</v>
      </c>
      <c r="G574" s="8">
        <v>2</v>
      </c>
      <c r="H574" s="8">
        <v>14</v>
      </c>
      <c r="I574" s="8">
        <v>0</v>
      </c>
      <c r="J574" s="8">
        <v>0.23100000000000001</v>
      </c>
      <c r="K574" s="8">
        <v>0.27</v>
      </c>
      <c r="L574" s="8">
        <v>29</v>
      </c>
      <c r="M574" s="8">
        <v>7</v>
      </c>
      <c r="N574" s="8">
        <v>1</v>
      </c>
      <c r="O574" s="8">
        <v>7</v>
      </c>
      <c r="P574" s="8">
        <v>31</v>
      </c>
      <c r="Q574" s="8">
        <v>0.35399999999999998</v>
      </c>
      <c r="R574" s="8">
        <v>0.624</v>
      </c>
    </row>
    <row r="575" spans="1:18" ht="17.399999999999999" thickBot="1" x14ac:dyDescent="0.35">
      <c r="A575" s="5" t="s">
        <v>756</v>
      </c>
      <c r="B575" s="43">
        <f>IF(COUNTIF('DRAFT LIST'!$D$3:$D$1000,A575)&gt;=1,"",ROW())</f>
        <v>575</v>
      </c>
      <c r="C575" s="43" t="str">
        <f ca="1"/>
        <v>Jack Reinheimer (ARI - SS) </v>
      </c>
      <c r="D575" s="43"/>
      <c r="E575" s="6">
        <v>170</v>
      </c>
      <c r="F575" s="6">
        <v>21</v>
      </c>
      <c r="G575" s="6">
        <v>4</v>
      </c>
      <c r="H575" s="6">
        <v>18</v>
      </c>
      <c r="I575" s="6">
        <v>4</v>
      </c>
      <c r="J575" s="6">
        <v>0.26</v>
      </c>
      <c r="K575" s="6">
        <v>0.307</v>
      </c>
      <c r="L575" s="6">
        <v>44</v>
      </c>
      <c r="M575" s="6">
        <v>8</v>
      </c>
      <c r="N575" s="6">
        <v>1</v>
      </c>
      <c r="O575" s="6">
        <v>12</v>
      </c>
      <c r="P575" s="6">
        <v>41</v>
      </c>
      <c r="Q575" s="6">
        <v>0.38400000000000001</v>
      </c>
      <c r="R575" s="6">
        <v>0.69</v>
      </c>
    </row>
    <row r="576" spans="1:18" ht="15" thickBot="1" x14ac:dyDescent="0.35">
      <c r="A576" s="7" t="s">
        <v>757</v>
      </c>
      <c r="B576" s="43">
        <f>IF(COUNTIF('DRAFT LIST'!$D$3:$D$1000,A576)&gt;=1,"",ROW())</f>
        <v>576</v>
      </c>
      <c r="C576" s="43" t="str">
        <f ca="1"/>
        <v>Jeff Bianchi (COL - 3B,SS) MiLB </v>
      </c>
      <c r="D576" s="43"/>
      <c r="E576" s="8">
        <v>122</v>
      </c>
      <c r="F576" s="8">
        <v>14</v>
      </c>
      <c r="G576" s="8">
        <v>3</v>
      </c>
      <c r="H576" s="8">
        <v>11</v>
      </c>
      <c r="I576" s="8">
        <v>1</v>
      </c>
      <c r="J576" s="8">
        <v>0.217</v>
      </c>
      <c r="K576" s="8">
        <v>0.27500000000000002</v>
      </c>
      <c r="L576" s="8">
        <v>27</v>
      </c>
      <c r="M576" s="8">
        <v>5</v>
      </c>
      <c r="N576" s="8">
        <v>0</v>
      </c>
      <c r="O576" s="8">
        <v>10</v>
      </c>
      <c r="P576" s="8">
        <v>35</v>
      </c>
      <c r="Q576" s="8">
        <v>0.34100000000000003</v>
      </c>
      <c r="R576" s="8">
        <v>0.61599999999999999</v>
      </c>
    </row>
    <row r="577" spans="1:18" ht="15" thickBot="1" x14ac:dyDescent="0.35">
      <c r="A577" s="5" t="s">
        <v>758</v>
      </c>
      <c r="B577" s="43">
        <f>IF(COUNTIF('DRAFT LIST'!$D$3:$D$1000,A577)&gt;=1,"",ROW())</f>
        <v>577</v>
      </c>
      <c r="C577" s="43" t="str">
        <f ca="1"/>
        <v>Adam Engel (CWS - CF) </v>
      </c>
      <c r="D577" s="43"/>
      <c r="E577" s="6">
        <v>217</v>
      </c>
      <c r="F577" s="6">
        <v>21</v>
      </c>
      <c r="G577" s="6">
        <v>5</v>
      </c>
      <c r="H577" s="6">
        <v>21</v>
      </c>
      <c r="I577" s="6">
        <v>5</v>
      </c>
      <c r="J577" s="6">
        <v>0.23200000000000001</v>
      </c>
      <c r="K577" s="6">
        <v>0.28499999999999998</v>
      </c>
      <c r="L577" s="6">
        <v>50</v>
      </c>
      <c r="M577" s="6">
        <v>7</v>
      </c>
      <c r="N577" s="6">
        <v>2</v>
      </c>
      <c r="O577" s="6">
        <v>16</v>
      </c>
      <c r="P577" s="6">
        <v>53</v>
      </c>
      <c r="Q577" s="6">
        <v>0.36799999999999999</v>
      </c>
      <c r="R577" s="6">
        <v>0.65200000000000002</v>
      </c>
    </row>
    <row r="578" spans="1:18" ht="15" thickBot="1" x14ac:dyDescent="0.35">
      <c r="A578" s="7" t="s">
        <v>759</v>
      </c>
      <c r="B578" s="43">
        <f>IF(COUNTIF('DRAFT LIST'!$D$3:$D$1000,A578)&gt;=1,"",ROW())</f>
        <v>578</v>
      </c>
      <c r="C578" s="43" t="str">
        <f ca="1"/>
        <v>Logan Schafer (BAL - LF,CF,RF) NRI </v>
      </c>
      <c r="D578" s="43"/>
      <c r="E578" s="8">
        <v>242</v>
      </c>
      <c r="F578" s="8">
        <v>26</v>
      </c>
      <c r="G578" s="8">
        <v>3</v>
      </c>
      <c r="H578" s="8">
        <v>21</v>
      </c>
      <c r="I578" s="8">
        <v>3</v>
      </c>
      <c r="J578" s="8">
        <v>0.246</v>
      </c>
      <c r="K578" s="8">
        <v>0.29899999999999999</v>
      </c>
      <c r="L578" s="8">
        <v>60</v>
      </c>
      <c r="M578" s="8">
        <v>9</v>
      </c>
      <c r="N578" s="8">
        <v>2</v>
      </c>
      <c r="O578" s="8">
        <v>18</v>
      </c>
      <c r="P578" s="8">
        <v>39</v>
      </c>
      <c r="Q578" s="8">
        <v>0.33100000000000002</v>
      </c>
      <c r="R578" s="8">
        <v>0.63</v>
      </c>
    </row>
    <row r="579" spans="1:18" ht="15" thickBot="1" x14ac:dyDescent="0.35">
      <c r="A579" s="5" t="s">
        <v>760</v>
      </c>
      <c r="B579" s="43">
        <f>IF(COUNTIF('DRAFT LIST'!$D$3:$D$1000,A579)&gt;=1,"",ROW())</f>
        <v>579</v>
      </c>
      <c r="C579" s="43" t="str">
        <f ca="1"/>
        <v>Ramon Torres (KC - SS,2B) MiLB </v>
      </c>
      <c r="D579" s="43"/>
      <c r="E579" s="6">
        <v>109</v>
      </c>
      <c r="F579" s="6">
        <v>11</v>
      </c>
      <c r="G579" s="6">
        <v>2</v>
      </c>
      <c r="H579" s="6">
        <v>12</v>
      </c>
      <c r="I579" s="6">
        <v>1</v>
      </c>
      <c r="J579" s="6">
        <v>0.23599999999999999</v>
      </c>
      <c r="K579" s="6">
        <v>0.27900000000000003</v>
      </c>
      <c r="L579" s="6">
        <v>26</v>
      </c>
      <c r="M579" s="6">
        <v>7</v>
      </c>
      <c r="N579" s="6">
        <v>0</v>
      </c>
      <c r="O579" s="6">
        <v>7</v>
      </c>
      <c r="P579" s="6">
        <v>24</v>
      </c>
      <c r="Q579" s="6">
        <v>0.35099999999999998</v>
      </c>
      <c r="R579" s="6">
        <v>0.63</v>
      </c>
    </row>
    <row r="580" spans="1:18" ht="15" thickBot="1" x14ac:dyDescent="0.35">
      <c r="A580" s="7" t="s">
        <v>761</v>
      </c>
      <c r="B580" s="43">
        <f>IF(COUNTIF('DRAFT LIST'!$D$3:$D$1000,A580)&gt;=1,"",ROW())</f>
        <v>580</v>
      </c>
      <c r="C580" s="43" t="str">
        <f ca="1"/>
        <v>Tyler Moore (MIA - 1B,LF) NRI </v>
      </c>
      <c r="D580" s="43"/>
      <c r="E580" s="8">
        <v>196</v>
      </c>
      <c r="F580" s="8">
        <v>20</v>
      </c>
      <c r="G580" s="8">
        <v>4</v>
      </c>
      <c r="H580" s="8">
        <v>20</v>
      </c>
      <c r="I580" s="8">
        <v>2</v>
      </c>
      <c r="J580" s="8">
        <v>0.26300000000000001</v>
      </c>
      <c r="K580" s="8">
        <v>0.28999999999999998</v>
      </c>
      <c r="L580" s="8">
        <v>52</v>
      </c>
      <c r="M580" s="8">
        <v>10</v>
      </c>
      <c r="N580" s="8">
        <v>0</v>
      </c>
      <c r="O580" s="8">
        <v>8</v>
      </c>
      <c r="P580" s="8">
        <v>32</v>
      </c>
      <c r="Q580" s="8">
        <v>0.38100000000000001</v>
      </c>
      <c r="R580" s="8">
        <v>0.67100000000000004</v>
      </c>
    </row>
    <row r="581" spans="1:18" ht="17.399999999999999" thickBot="1" x14ac:dyDescent="0.35">
      <c r="A581" s="5" t="s">
        <v>762</v>
      </c>
      <c r="B581" s="43">
        <f>IF(COUNTIF('DRAFT LIST'!$D$3:$D$1000,A581)&gt;=1,"",ROW())</f>
        <v>581</v>
      </c>
      <c r="C581" s="43" t="str">
        <f ca="1"/>
        <v>Brian Goodwin (WSH - RF) MiLB </v>
      </c>
      <c r="D581" s="43"/>
      <c r="E581" s="6">
        <v>119</v>
      </c>
      <c r="F581" s="6">
        <v>12</v>
      </c>
      <c r="G581" s="6">
        <v>3</v>
      </c>
      <c r="H581" s="6">
        <v>13</v>
      </c>
      <c r="I581" s="6">
        <v>0</v>
      </c>
      <c r="J581" s="6">
        <v>0.22700000000000001</v>
      </c>
      <c r="K581" s="6">
        <v>0.26600000000000001</v>
      </c>
      <c r="L581" s="6">
        <v>27</v>
      </c>
      <c r="M581" s="6">
        <v>5</v>
      </c>
      <c r="N581" s="6">
        <v>0</v>
      </c>
      <c r="O581" s="6">
        <v>6</v>
      </c>
      <c r="P581" s="6">
        <v>25</v>
      </c>
      <c r="Q581" s="6">
        <v>0.35599999999999998</v>
      </c>
      <c r="R581" s="6">
        <v>0.622</v>
      </c>
    </row>
    <row r="582" spans="1:18" ht="15" thickBot="1" x14ac:dyDescent="0.35">
      <c r="A582" s="7" t="s">
        <v>763</v>
      </c>
      <c r="B582" s="43">
        <f>IF(COUNTIF('DRAFT LIST'!$D$3:$D$1000,A582)&gt;=1,"",ROW())</f>
        <v>582</v>
      </c>
      <c r="C582" s="43" t="str">
        <f ca="1"/>
        <v>Corey Hart (1B) </v>
      </c>
      <c r="D582" s="43"/>
      <c r="E582" s="8">
        <v>212</v>
      </c>
      <c r="F582" s="8">
        <v>25</v>
      </c>
      <c r="G582" s="8">
        <v>4</v>
      </c>
      <c r="H582" s="8">
        <v>17</v>
      </c>
      <c r="I582" s="8">
        <v>9</v>
      </c>
      <c r="J582" s="8">
        <v>0.224</v>
      </c>
      <c r="K582" s="8">
        <v>0.28599999999999998</v>
      </c>
      <c r="L582" s="8">
        <v>48</v>
      </c>
      <c r="M582" s="8">
        <v>9</v>
      </c>
      <c r="N582" s="8">
        <v>2</v>
      </c>
      <c r="O582" s="8">
        <v>19</v>
      </c>
      <c r="P582" s="8">
        <v>72</v>
      </c>
      <c r="Q582" s="8">
        <v>0.34599999999999997</v>
      </c>
      <c r="R582" s="8">
        <v>0.63200000000000001</v>
      </c>
    </row>
    <row r="583" spans="1:18" ht="17.399999999999999" thickBot="1" x14ac:dyDescent="0.35">
      <c r="A583" s="5" t="s">
        <v>764</v>
      </c>
      <c r="B583" s="43">
        <f>IF(COUNTIF('DRAFT LIST'!$D$3:$D$1000,A583)&gt;=1,"",ROW())</f>
        <v>583</v>
      </c>
      <c r="C583" s="43" t="str">
        <f ca="1"/>
        <v>Josh Rutledge (COL - 3B) MiLB </v>
      </c>
      <c r="D583" s="43"/>
      <c r="E583" s="6">
        <v>184</v>
      </c>
      <c r="F583" s="6">
        <v>20</v>
      </c>
      <c r="G583" s="6">
        <v>6</v>
      </c>
      <c r="H583" s="6">
        <v>23</v>
      </c>
      <c r="I583" s="6">
        <v>2</v>
      </c>
      <c r="J583" s="6">
        <v>0.25900000000000001</v>
      </c>
      <c r="K583" s="6">
        <v>0.30499999999999999</v>
      </c>
      <c r="L583" s="6">
        <v>48</v>
      </c>
      <c r="M583" s="6">
        <v>10</v>
      </c>
      <c r="N583" s="6">
        <v>1</v>
      </c>
      <c r="O583" s="6">
        <v>12</v>
      </c>
      <c r="P583" s="6">
        <v>36</v>
      </c>
      <c r="Q583" s="6">
        <v>0.438</v>
      </c>
      <c r="R583" s="6">
        <v>0.74299999999999999</v>
      </c>
    </row>
    <row r="584" spans="1:18" ht="17.399999999999999" thickBot="1" x14ac:dyDescent="0.35">
      <c r="A584" s="7" t="s">
        <v>765</v>
      </c>
      <c r="B584" s="43">
        <f>IF(COUNTIF('DRAFT LIST'!$D$3:$D$1000,A584)&gt;=1,"",ROW())</f>
        <v>584</v>
      </c>
      <c r="C584" s="43" t="str">
        <f ca="1"/>
        <v>Tony Renda (CIN - 2B,LF) NRI </v>
      </c>
      <c r="D584" s="43"/>
      <c r="E584" s="8">
        <v>156</v>
      </c>
      <c r="F584" s="8">
        <v>18</v>
      </c>
      <c r="G584" s="8">
        <v>6</v>
      </c>
      <c r="H584" s="8">
        <v>20</v>
      </c>
      <c r="I584" s="8">
        <v>1</v>
      </c>
      <c r="J584" s="8">
        <v>0.24099999999999999</v>
      </c>
      <c r="K584" s="8">
        <v>0.27600000000000002</v>
      </c>
      <c r="L584" s="8">
        <v>38</v>
      </c>
      <c r="M584" s="8">
        <v>6</v>
      </c>
      <c r="N584" s="8">
        <v>1</v>
      </c>
      <c r="O584" s="8">
        <v>8</v>
      </c>
      <c r="P584" s="8">
        <v>35</v>
      </c>
      <c r="Q584" s="8">
        <v>0.40500000000000003</v>
      </c>
      <c r="R584" s="8">
        <v>0.68</v>
      </c>
    </row>
    <row r="585" spans="1:18" ht="15" thickBot="1" x14ac:dyDescent="0.35">
      <c r="A585" s="5" t="s">
        <v>766</v>
      </c>
      <c r="B585" s="43">
        <f>IF(COUNTIF('DRAFT LIST'!$D$3:$D$1000,A585)&gt;=1,"",ROW())</f>
        <v>585</v>
      </c>
      <c r="C585" s="43" t="str">
        <f ca="1"/>
        <v>Ryan Brett (TB - 2B) MiLB </v>
      </c>
      <c r="D585" s="43"/>
      <c r="E585" s="6">
        <v>220</v>
      </c>
      <c r="F585" s="6">
        <v>25</v>
      </c>
      <c r="G585" s="6">
        <v>5</v>
      </c>
      <c r="H585" s="6">
        <v>22</v>
      </c>
      <c r="I585" s="6">
        <v>2</v>
      </c>
      <c r="J585" s="6">
        <v>0.23799999999999999</v>
      </c>
      <c r="K585" s="6">
        <v>0.3</v>
      </c>
      <c r="L585" s="6">
        <v>52</v>
      </c>
      <c r="M585" s="6">
        <v>9</v>
      </c>
      <c r="N585" s="6">
        <v>1</v>
      </c>
      <c r="O585" s="6">
        <v>19</v>
      </c>
      <c r="P585" s="6">
        <v>63</v>
      </c>
      <c r="Q585" s="6">
        <v>0.35399999999999998</v>
      </c>
      <c r="R585" s="6">
        <v>0.65300000000000002</v>
      </c>
    </row>
    <row r="586" spans="1:18" ht="15" thickBot="1" x14ac:dyDescent="0.35">
      <c r="A586" s="7" t="s">
        <v>767</v>
      </c>
      <c r="B586" s="43">
        <f>IF(COUNTIF('DRAFT LIST'!$D$3:$D$1000,A586)&gt;=1,"",ROW())</f>
        <v>586</v>
      </c>
      <c r="C586" s="43" t="str">
        <f ca="1"/>
        <v>Gregorio Petit (TOR - 2B,3B,SS,LF) NRI </v>
      </c>
      <c r="D586" s="43"/>
      <c r="E586" s="8">
        <v>166</v>
      </c>
      <c r="F586" s="8">
        <v>22</v>
      </c>
      <c r="G586" s="8">
        <v>6</v>
      </c>
      <c r="H586" s="8">
        <v>22</v>
      </c>
      <c r="I586" s="8">
        <v>1</v>
      </c>
      <c r="J586" s="8">
        <v>0.25700000000000001</v>
      </c>
      <c r="K586" s="8">
        <v>0.316</v>
      </c>
      <c r="L586" s="8">
        <v>43</v>
      </c>
      <c r="M586" s="8">
        <v>9</v>
      </c>
      <c r="N586" s="8">
        <v>0</v>
      </c>
      <c r="O586" s="8">
        <v>14</v>
      </c>
      <c r="P586" s="8">
        <v>50</v>
      </c>
      <c r="Q586" s="8">
        <v>0.42799999999999999</v>
      </c>
      <c r="R586" s="8">
        <v>0.74299999999999999</v>
      </c>
    </row>
    <row r="587" spans="1:18" ht="15" thickBot="1" x14ac:dyDescent="0.35">
      <c r="A587" s="5" t="s">
        <v>768</v>
      </c>
      <c r="B587" s="43">
        <f>IF(COUNTIF('DRAFT LIST'!$D$3:$D$1000,A587)&gt;=1,"",ROW())</f>
        <v>587</v>
      </c>
      <c r="C587" s="43" t="str">
        <f ca="1"/>
        <v>Steve Tolleson (KC - 2B,3B) MiLB </v>
      </c>
      <c r="D587" s="43"/>
      <c r="E587" s="6">
        <v>130</v>
      </c>
      <c r="F587" s="6">
        <v>14</v>
      </c>
      <c r="G587" s="6">
        <v>3</v>
      </c>
      <c r="H587" s="6">
        <v>13</v>
      </c>
      <c r="I587" s="6">
        <v>0</v>
      </c>
      <c r="J587" s="6">
        <v>0.219</v>
      </c>
      <c r="K587" s="6">
        <v>0.27</v>
      </c>
      <c r="L587" s="6">
        <v>28</v>
      </c>
      <c r="M587" s="6">
        <v>6</v>
      </c>
      <c r="N587" s="6">
        <v>0</v>
      </c>
      <c r="O587" s="6">
        <v>9</v>
      </c>
      <c r="P587" s="6">
        <v>33</v>
      </c>
      <c r="Q587" s="6">
        <v>0.34699999999999998</v>
      </c>
      <c r="R587" s="6">
        <v>0.61699999999999999</v>
      </c>
    </row>
    <row r="588" spans="1:18" ht="15" thickBot="1" x14ac:dyDescent="0.35">
      <c r="A588" s="7" t="s">
        <v>769</v>
      </c>
      <c r="B588" s="43">
        <f>IF(COUNTIF('DRAFT LIST'!$D$3:$D$1000,A588)&gt;=1,"",ROW())</f>
        <v>588</v>
      </c>
      <c r="C588" s="43" t="str">
        <f ca="1"/>
        <v>Mason Williams (NYY - RF) DTD </v>
      </c>
      <c r="D588" s="43"/>
      <c r="E588" s="8">
        <v>192</v>
      </c>
      <c r="F588" s="8">
        <v>20</v>
      </c>
      <c r="G588" s="8">
        <v>4</v>
      </c>
      <c r="H588" s="8">
        <v>22</v>
      </c>
      <c r="I588" s="8">
        <v>3</v>
      </c>
      <c r="J588" s="8">
        <v>0.253</v>
      </c>
      <c r="K588" s="8">
        <v>0.29099999999999998</v>
      </c>
      <c r="L588" s="8">
        <v>48</v>
      </c>
      <c r="M588" s="8">
        <v>10</v>
      </c>
      <c r="N588" s="8">
        <v>1</v>
      </c>
      <c r="O588" s="8">
        <v>10</v>
      </c>
      <c r="P588" s="8">
        <v>40</v>
      </c>
      <c r="Q588" s="8">
        <v>0.379</v>
      </c>
      <c r="R588" s="8">
        <v>0.67</v>
      </c>
    </row>
    <row r="589" spans="1:18" ht="15" thickBot="1" x14ac:dyDescent="0.35">
      <c r="A589" s="5" t="s">
        <v>770</v>
      </c>
      <c r="B589" s="43">
        <f>IF(COUNTIF('DRAFT LIST'!$D$3:$D$1000,A589)&gt;=1,"",ROW())</f>
        <v>589</v>
      </c>
      <c r="C589" s="43" t="str">
        <f ca="1"/>
        <v>Nate McLouth (LF,CF) </v>
      </c>
      <c r="D589" s="43"/>
      <c r="E589" s="6">
        <v>162</v>
      </c>
      <c r="F589" s="6">
        <v>22</v>
      </c>
      <c r="G589" s="6">
        <v>6</v>
      </c>
      <c r="H589" s="6">
        <v>20</v>
      </c>
      <c r="I589" s="6">
        <v>3</v>
      </c>
      <c r="J589" s="6">
        <v>0.22800000000000001</v>
      </c>
      <c r="K589" s="6">
        <v>0.3</v>
      </c>
      <c r="L589" s="6">
        <v>37</v>
      </c>
      <c r="M589" s="6">
        <v>8</v>
      </c>
      <c r="N589" s="6">
        <v>1</v>
      </c>
      <c r="O589" s="6">
        <v>17</v>
      </c>
      <c r="P589" s="6">
        <v>49</v>
      </c>
      <c r="Q589" s="6">
        <v>0.39600000000000002</v>
      </c>
      <c r="R589" s="6">
        <v>0.69599999999999995</v>
      </c>
    </row>
    <row r="590" spans="1:18" ht="15" thickBot="1" x14ac:dyDescent="0.35">
      <c r="A590" s="7" t="s">
        <v>771</v>
      </c>
      <c r="B590" s="43">
        <f>IF(COUNTIF('DRAFT LIST'!$D$3:$D$1000,A590)&gt;=1,"",ROW())</f>
        <v>590</v>
      </c>
      <c r="C590" s="43" t="str">
        <f ca="1"/>
        <v>Ryan LaMarre (LAA - LF) </v>
      </c>
      <c r="D590" s="43"/>
      <c r="E590" s="8">
        <v>169</v>
      </c>
      <c r="F590" s="8">
        <v>20</v>
      </c>
      <c r="G590" s="8">
        <v>6</v>
      </c>
      <c r="H590" s="8">
        <v>21</v>
      </c>
      <c r="I590" s="8">
        <v>1</v>
      </c>
      <c r="J590" s="8">
        <v>0.22800000000000001</v>
      </c>
      <c r="K590" s="8">
        <v>0.27100000000000002</v>
      </c>
      <c r="L590" s="8">
        <v>39</v>
      </c>
      <c r="M590" s="8">
        <v>8</v>
      </c>
      <c r="N590" s="8">
        <v>1</v>
      </c>
      <c r="O590" s="8">
        <v>10</v>
      </c>
      <c r="P590" s="8">
        <v>50</v>
      </c>
      <c r="Q590" s="8">
        <v>0.38400000000000001</v>
      </c>
      <c r="R590" s="8">
        <v>0.65500000000000003</v>
      </c>
    </row>
    <row r="591" spans="1:18" ht="15" thickBot="1" x14ac:dyDescent="0.35">
      <c r="A591" s="5" t="s">
        <v>772</v>
      </c>
      <c r="B591" s="43">
        <f>IF(COUNTIF('DRAFT LIST'!$D$3:$D$1000,A591)&gt;=1,"",ROW())</f>
        <v>591</v>
      </c>
      <c r="C591" s="43" t="str">
        <f ca="1"/>
        <v>Eric Young (LAA - CF,DH) NRI </v>
      </c>
      <c r="D591" s="43"/>
      <c r="E591" s="6">
        <v>116</v>
      </c>
      <c r="F591" s="6">
        <v>12</v>
      </c>
      <c r="G591" s="6">
        <v>4</v>
      </c>
      <c r="H591" s="6">
        <v>13</v>
      </c>
      <c r="I591" s="6">
        <v>0</v>
      </c>
      <c r="J591" s="6">
        <v>0.20799999999999999</v>
      </c>
      <c r="K591" s="6">
        <v>0.252</v>
      </c>
      <c r="L591" s="6">
        <v>24</v>
      </c>
      <c r="M591" s="6">
        <v>5</v>
      </c>
      <c r="N591" s="6">
        <v>0</v>
      </c>
      <c r="O591" s="6">
        <v>7</v>
      </c>
      <c r="P591" s="6">
        <v>38</v>
      </c>
      <c r="Q591" s="6">
        <v>0.33700000000000002</v>
      </c>
      <c r="R591" s="6">
        <v>0.58899999999999997</v>
      </c>
    </row>
    <row r="592" spans="1:18" ht="15" thickBot="1" x14ac:dyDescent="0.35">
      <c r="A592" s="7" t="s">
        <v>773</v>
      </c>
      <c r="B592" s="43">
        <f>IF(COUNTIF('DRAFT LIST'!$D$3:$D$1000,A592)&gt;=1,"",ROW())</f>
        <v>592</v>
      </c>
      <c r="C592" s="43" t="str">
        <f ca="1"/>
        <v>Michael Martinez (CLE - 2B,LF,CF,RF) MiLB </v>
      </c>
      <c r="D592" s="43"/>
      <c r="E592" s="8">
        <v>180</v>
      </c>
      <c r="F592" s="8">
        <v>23</v>
      </c>
      <c r="G592" s="8">
        <v>3</v>
      </c>
      <c r="H592" s="8">
        <v>19</v>
      </c>
      <c r="I592" s="8">
        <v>2</v>
      </c>
      <c r="J592" s="8">
        <v>0.24299999999999999</v>
      </c>
      <c r="K592" s="8">
        <v>0.32500000000000001</v>
      </c>
      <c r="L592" s="8">
        <v>44</v>
      </c>
      <c r="M592" s="8">
        <v>7</v>
      </c>
      <c r="N592" s="8">
        <v>1</v>
      </c>
      <c r="O592" s="8">
        <v>22</v>
      </c>
      <c r="P592" s="8">
        <v>36</v>
      </c>
      <c r="Q592" s="8">
        <v>0.371</v>
      </c>
      <c r="R592" s="8">
        <v>0.69599999999999995</v>
      </c>
    </row>
    <row r="593" spans="1:18" ht="15" thickBot="1" x14ac:dyDescent="0.35">
      <c r="A593" s="5" t="s">
        <v>774</v>
      </c>
      <c r="B593" s="43">
        <f>IF(COUNTIF('DRAFT LIST'!$D$3:$D$1000,A593)&gt;=1,"",ROW())</f>
        <v>593</v>
      </c>
      <c r="C593" s="43" t="str">
        <f ca="1"/>
        <v>Jonathan Herrera (2B,3B) </v>
      </c>
      <c r="D593" s="43"/>
      <c r="E593" s="6">
        <v>156</v>
      </c>
      <c r="F593" s="6">
        <v>16</v>
      </c>
      <c r="G593" s="6">
        <v>3</v>
      </c>
      <c r="H593" s="6">
        <v>15</v>
      </c>
      <c r="I593" s="6">
        <v>0</v>
      </c>
      <c r="J593" s="6">
        <v>0.20499999999999999</v>
      </c>
      <c r="K593" s="6">
        <v>0.25800000000000001</v>
      </c>
      <c r="L593" s="6">
        <v>32</v>
      </c>
      <c r="M593" s="6">
        <v>8</v>
      </c>
      <c r="N593" s="6">
        <v>1</v>
      </c>
      <c r="O593" s="6">
        <v>11</v>
      </c>
      <c r="P593" s="6">
        <v>49</v>
      </c>
      <c r="Q593" s="6">
        <v>0.32200000000000001</v>
      </c>
      <c r="R593" s="6">
        <v>0.57899999999999996</v>
      </c>
    </row>
    <row r="594" spans="1:18" ht="15" thickBot="1" x14ac:dyDescent="0.35">
      <c r="A594" s="7" t="s">
        <v>775</v>
      </c>
      <c r="B594" s="43">
        <f>IF(COUNTIF('DRAFT LIST'!$D$3:$D$1000,A594)&gt;=1,"",ROW())</f>
        <v>594</v>
      </c>
      <c r="C594" s="43" t="str">
        <f ca="1"/>
        <v>Chris Dickerson (BAL - LF,RF,DH) MiLB </v>
      </c>
      <c r="D594" s="43"/>
      <c r="E594" s="8">
        <v>192</v>
      </c>
      <c r="F594" s="8">
        <v>23</v>
      </c>
      <c r="G594" s="8">
        <v>8</v>
      </c>
      <c r="H594" s="8">
        <v>23</v>
      </c>
      <c r="I594" s="8">
        <v>0</v>
      </c>
      <c r="J594" s="8">
        <v>0.20599999999999999</v>
      </c>
      <c r="K594" s="8">
        <v>0.27</v>
      </c>
      <c r="L594" s="8">
        <v>40</v>
      </c>
      <c r="M594" s="8">
        <v>8</v>
      </c>
      <c r="N594" s="8">
        <v>1</v>
      </c>
      <c r="O594" s="8">
        <v>17</v>
      </c>
      <c r="P594" s="8">
        <v>78</v>
      </c>
      <c r="Q594" s="8">
        <v>0.39</v>
      </c>
      <c r="R594" s="8">
        <v>0.66</v>
      </c>
    </row>
    <row r="595" spans="1:18" ht="15" thickBot="1" x14ac:dyDescent="0.35">
      <c r="A595" s="5" t="s">
        <v>776</v>
      </c>
      <c r="B595" s="43">
        <f>IF(COUNTIF('DRAFT LIST'!$D$3:$D$1000,A595)&gt;=1,"",ROW())</f>
        <v>595</v>
      </c>
      <c r="C595" s="43" t="str">
        <f ca="1"/>
        <v>Bryce Brentz (BOS - LF) MiLB </v>
      </c>
      <c r="D595" s="43"/>
      <c r="E595" s="6">
        <v>107</v>
      </c>
      <c r="F595" s="6">
        <v>10</v>
      </c>
      <c r="G595" s="6">
        <v>2</v>
      </c>
      <c r="H595" s="6">
        <v>12</v>
      </c>
      <c r="I595" s="6">
        <v>0</v>
      </c>
      <c r="J595" s="6">
        <v>0.24</v>
      </c>
      <c r="K595" s="6">
        <v>0.28899999999999998</v>
      </c>
      <c r="L595" s="6">
        <v>26</v>
      </c>
      <c r="M595" s="6">
        <v>5</v>
      </c>
      <c r="N595" s="6">
        <v>0</v>
      </c>
      <c r="O595" s="6">
        <v>7</v>
      </c>
      <c r="P595" s="6">
        <v>22</v>
      </c>
      <c r="Q595" s="6">
        <v>0.32700000000000001</v>
      </c>
      <c r="R595" s="6">
        <v>0.61599999999999999</v>
      </c>
    </row>
    <row r="596" spans="1:18" ht="15" thickBot="1" x14ac:dyDescent="0.35">
      <c r="A596" s="7" t="s">
        <v>777</v>
      </c>
      <c r="B596" s="43">
        <f>IF(COUNTIF('DRAFT LIST'!$D$3:$D$1000,A596)&gt;=1,"",ROW())</f>
        <v>596</v>
      </c>
      <c r="C596" s="43" t="str">
        <f ca="1"/>
        <v>Yadiel Rivera (MIL - 2B,3B) </v>
      </c>
      <c r="D596" s="43"/>
      <c r="E596" s="8">
        <v>115</v>
      </c>
      <c r="F596" s="8">
        <v>12</v>
      </c>
      <c r="G596" s="8">
        <v>3</v>
      </c>
      <c r="H596" s="8">
        <v>11</v>
      </c>
      <c r="I596" s="8">
        <v>0</v>
      </c>
      <c r="J596" s="8">
        <v>0.22500000000000001</v>
      </c>
      <c r="K596" s="8">
        <v>0.27300000000000002</v>
      </c>
      <c r="L596" s="8">
        <v>26</v>
      </c>
      <c r="M596" s="8">
        <v>7</v>
      </c>
      <c r="N596" s="8">
        <v>0</v>
      </c>
      <c r="O596" s="8">
        <v>8</v>
      </c>
      <c r="P596" s="8">
        <v>36</v>
      </c>
      <c r="Q596" s="8">
        <v>0.34599999999999997</v>
      </c>
      <c r="R596" s="8">
        <v>0.61899999999999999</v>
      </c>
    </row>
    <row r="597" spans="1:18" ht="17.399999999999999" thickBot="1" x14ac:dyDescent="0.35">
      <c r="A597" s="5" t="s">
        <v>778</v>
      </c>
      <c r="B597" s="43">
        <f>IF(COUNTIF('DRAFT LIST'!$D$3:$D$1000,A597)&gt;=1,"",ROW())</f>
        <v>597</v>
      </c>
      <c r="C597" s="43" t="str">
        <f ca="1"/>
        <v>Michael Morse (SF - 1B,LF) NRI </v>
      </c>
      <c r="D597" s="43"/>
      <c r="E597" s="6">
        <v>206</v>
      </c>
      <c r="F597" s="6">
        <v>24</v>
      </c>
      <c r="G597" s="6">
        <v>2</v>
      </c>
      <c r="H597" s="6">
        <v>19</v>
      </c>
      <c r="I597" s="6">
        <v>4</v>
      </c>
      <c r="J597" s="6">
        <v>0.252</v>
      </c>
      <c r="K597" s="6">
        <v>0.29599999999999999</v>
      </c>
      <c r="L597" s="6">
        <v>52</v>
      </c>
      <c r="M597" s="6">
        <v>9</v>
      </c>
      <c r="N597" s="6">
        <v>2</v>
      </c>
      <c r="O597" s="6">
        <v>13</v>
      </c>
      <c r="P597" s="6">
        <v>20</v>
      </c>
      <c r="Q597" s="6">
        <v>0.35</v>
      </c>
      <c r="R597" s="6">
        <v>0.64600000000000002</v>
      </c>
    </row>
    <row r="598" spans="1:18" ht="15" thickBot="1" x14ac:dyDescent="0.35">
      <c r="A598" s="7" t="s">
        <v>779</v>
      </c>
      <c r="B598" s="43">
        <f>IF(COUNTIF('DRAFT LIST'!$D$3:$D$1000,A598)&gt;=1,"",ROW())</f>
        <v>598</v>
      </c>
      <c r="C598" s="43" t="str">
        <f ca="1"/>
        <v>Collin Cowgill (SD - LF,RF) NRI </v>
      </c>
      <c r="D598" s="43"/>
      <c r="E598" s="8">
        <v>104</v>
      </c>
      <c r="F598" s="8">
        <v>12</v>
      </c>
      <c r="G598" s="8">
        <v>3</v>
      </c>
      <c r="H598" s="8">
        <v>11</v>
      </c>
      <c r="I598" s="8">
        <v>1</v>
      </c>
      <c r="J598" s="8">
        <v>0.21299999999999999</v>
      </c>
      <c r="K598" s="8">
        <v>0.312</v>
      </c>
      <c r="L598" s="8">
        <v>22</v>
      </c>
      <c r="M598" s="8">
        <v>8</v>
      </c>
      <c r="N598" s="8">
        <v>1</v>
      </c>
      <c r="O598" s="8">
        <v>15</v>
      </c>
      <c r="P598" s="8">
        <v>35</v>
      </c>
      <c r="Q598" s="8">
        <v>0.35499999999999998</v>
      </c>
      <c r="R598" s="8">
        <v>0.66700000000000004</v>
      </c>
    </row>
    <row r="599" spans="1:18" ht="15" thickBot="1" x14ac:dyDescent="0.35">
      <c r="A599" s="5" t="s">
        <v>780</v>
      </c>
      <c r="B599" s="43">
        <f>IF(COUNTIF('DRAFT LIST'!$D$3:$D$1000,A599)&gt;=1,"",ROW())</f>
        <v>599</v>
      </c>
      <c r="C599" s="43" t="str">
        <f ca="1"/>
        <v>Grady Sizemore (LF,RF,CF) </v>
      </c>
      <c r="D599" s="43"/>
      <c r="E599" s="6">
        <v>191</v>
      </c>
      <c r="F599" s="6">
        <v>20</v>
      </c>
      <c r="G599" s="6">
        <v>3</v>
      </c>
      <c r="H599" s="6">
        <v>20</v>
      </c>
      <c r="I599" s="6">
        <v>1</v>
      </c>
      <c r="J599" s="6">
        <v>0.25600000000000001</v>
      </c>
      <c r="K599" s="6">
        <v>0.28599999999999998</v>
      </c>
      <c r="L599" s="6">
        <v>49</v>
      </c>
      <c r="M599" s="6">
        <v>11</v>
      </c>
      <c r="N599" s="6">
        <v>1</v>
      </c>
      <c r="O599" s="6">
        <v>8</v>
      </c>
      <c r="P599" s="6">
        <v>36</v>
      </c>
      <c r="Q599" s="6">
        <v>0.34799999999999998</v>
      </c>
      <c r="R599" s="6">
        <v>0.63500000000000001</v>
      </c>
    </row>
    <row r="600" spans="1:18" ht="15" thickBot="1" x14ac:dyDescent="0.35">
      <c r="A600" s="7" t="s">
        <v>781</v>
      </c>
      <c r="B600" s="43">
        <f>IF(COUNTIF('DRAFT LIST'!$D$3:$D$1000,A600)&gt;=1,"",ROW())</f>
        <v>600</v>
      </c>
      <c r="C600" s="43" t="str">
        <f ca="1"/>
        <v>Deven Marrero (BOS - 2B) MiLB </v>
      </c>
      <c r="D600" s="43"/>
      <c r="E600" s="8">
        <v>201</v>
      </c>
      <c r="F600" s="8">
        <v>23</v>
      </c>
      <c r="G600" s="8">
        <v>8</v>
      </c>
      <c r="H600" s="8">
        <v>24</v>
      </c>
      <c r="I600" s="8">
        <v>2</v>
      </c>
      <c r="J600" s="8">
        <v>0.21</v>
      </c>
      <c r="K600" s="8">
        <v>0.27</v>
      </c>
      <c r="L600" s="8">
        <v>42</v>
      </c>
      <c r="M600" s="8">
        <v>10</v>
      </c>
      <c r="N600" s="8">
        <v>1</v>
      </c>
      <c r="O600" s="8">
        <v>16</v>
      </c>
      <c r="P600" s="8">
        <v>70</v>
      </c>
      <c r="Q600" s="8">
        <v>0.376</v>
      </c>
      <c r="R600" s="8">
        <v>0.64500000000000002</v>
      </c>
    </row>
    <row r="601" spans="1:18" ht="15" thickBot="1" x14ac:dyDescent="0.35">
      <c r="A601" s="5" t="s">
        <v>782</v>
      </c>
      <c r="B601" s="43">
        <f>IF(COUNTIF('DRAFT LIST'!$D$3:$D$1000,A601)&gt;=1,"",ROW())</f>
        <v>601</v>
      </c>
      <c r="C601" s="43" t="str">
        <f ca="1"/>
        <v>Jason Rogers (PIT - 1B) NRI </v>
      </c>
      <c r="D601" s="43"/>
      <c r="E601" s="6">
        <v>208</v>
      </c>
      <c r="F601" s="6">
        <v>22</v>
      </c>
      <c r="G601" s="6">
        <v>4</v>
      </c>
      <c r="H601" s="6">
        <v>19</v>
      </c>
      <c r="I601" s="6">
        <v>4</v>
      </c>
      <c r="J601" s="6">
        <v>0.246</v>
      </c>
      <c r="K601" s="6">
        <v>0.29499999999999998</v>
      </c>
      <c r="L601" s="6">
        <v>51</v>
      </c>
      <c r="M601" s="6">
        <v>11</v>
      </c>
      <c r="N601" s="6">
        <v>2</v>
      </c>
      <c r="O601" s="6">
        <v>15</v>
      </c>
      <c r="P601" s="6">
        <v>38</v>
      </c>
      <c r="Q601" s="6">
        <v>0.36899999999999999</v>
      </c>
      <c r="R601" s="6">
        <v>0.66400000000000003</v>
      </c>
    </row>
    <row r="602" spans="1:18" ht="17.399999999999999" thickBot="1" x14ac:dyDescent="0.35">
      <c r="A602" s="7" t="s">
        <v>783</v>
      </c>
      <c r="B602" s="43">
        <f>IF(COUNTIF('DRAFT LIST'!$D$3:$D$1000,A602)&gt;=1,"",ROW())</f>
        <v>602</v>
      </c>
      <c r="C602" s="43" t="str">
        <f ca="1"/>
        <v>Tyler Ladendorf (CWS - 2B) MiLB </v>
      </c>
      <c r="D602" s="43"/>
      <c r="E602" s="8">
        <v>169</v>
      </c>
      <c r="F602" s="8">
        <v>21</v>
      </c>
      <c r="G602" s="8">
        <v>2</v>
      </c>
      <c r="H602" s="8">
        <v>16</v>
      </c>
      <c r="I602" s="8">
        <v>5</v>
      </c>
      <c r="J602" s="8">
        <v>0.251</v>
      </c>
      <c r="K602" s="8">
        <v>0.309</v>
      </c>
      <c r="L602" s="8">
        <v>42</v>
      </c>
      <c r="M602" s="8">
        <v>9</v>
      </c>
      <c r="N602" s="8">
        <v>2</v>
      </c>
      <c r="O602" s="8">
        <v>14</v>
      </c>
      <c r="P602" s="8">
        <v>40</v>
      </c>
      <c r="Q602" s="8">
        <v>0.35199999999999998</v>
      </c>
      <c r="R602" s="8">
        <v>0.66</v>
      </c>
    </row>
    <row r="603" spans="1:18" ht="15" thickBot="1" x14ac:dyDescent="0.35">
      <c r="A603" s="5" t="s">
        <v>784</v>
      </c>
      <c r="B603" s="43">
        <f>IF(COUNTIF('DRAFT LIST'!$D$3:$D$1000,A603)&gt;=1,"",ROW())</f>
        <v>603</v>
      </c>
      <c r="C603" s="43" t="str">
        <f ca="1"/>
        <v>Erik Gonzalez (CLE - SS) </v>
      </c>
      <c r="D603" s="43"/>
      <c r="E603" s="6">
        <v>111</v>
      </c>
      <c r="F603" s="6">
        <v>12</v>
      </c>
      <c r="G603" s="6">
        <v>2</v>
      </c>
      <c r="H603" s="6">
        <v>12</v>
      </c>
      <c r="I603" s="6">
        <v>1</v>
      </c>
      <c r="J603" s="6">
        <v>0.219</v>
      </c>
      <c r="K603" s="6">
        <v>0.27500000000000002</v>
      </c>
      <c r="L603" s="6">
        <v>24</v>
      </c>
      <c r="M603" s="6">
        <v>4</v>
      </c>
      <c r="N603" s="6">
        <v>0</v>
      </c>
      <c r="O603" s="6">
        <v>9</v>
      </c>
      <c r="P603" s="6">
        <v>30</v>
      </c>
      <c r="Q603" s="6">
        <v>0.32600000000000001</v>
      </c>
      <c r="R603" s="6">
        <v>0.60099999999999998</v>
      </c>
    </row>
    <row r="604" spans="1:18" ht="15" thickBot="1" x14ac:dyDescent="0.35">
      <c r="A604" s="7" t="s">
        <v>785</v>
      </c>
      <c r="B604" s="43">
        <f>IF(COUNTIF('DRAFT LIST'!$D$3:$D$1000,A604)&gt;=1,"",ROW())</f>
        <v>604</v>
      </c>
      <c r="C604" s="43" t="str">
        <f ca="1"/>
        <v>Paul Janish (BAL - 3B,SS) NRI </v>
      </c>
      <c r="D604" s="43"/>
      <c r="E604" s="8">
        <v>100</v>
      </c>
      <c r="F604" s="8">
        <v>10</v>
      </c>
      <c r="G604" s="8">
        <v>3</v>
      </c>
      <c r="H604" s="8">
        <v>12</v>
      </c>
      <c r="I604" s="8">
        <v>0</v>
      </c>
      <c r="J604" s="8">
        <v>0.22</v>
      </c>
      <c r="K604" s="8">
        <v>0.28299999999999997</v>
      </c>
      <c r="L604" s="8">
        <v>22</v>
      </c>
      <c r="M604" s="8">
        <v>8</v>
      </c>
      <c r="N604" s="8">
        <v>1</v>
      </c>
      <c r="O604" s="8">
        <v>9</v>
      </c>
      <c r="P604" s="8">
        <v>26</v>
      </c>
      <c r="Q604" s="8">
        <v>0.37</v>
      </c>
      <c r="R604" s="8">
        <v>0.65300000000000002</v>
      </c>
    </row>
    <row r="605" spans="1:18" ht="15" thickBot="1" x14ac:dyDescent="0.35">
      <c r="A605" s="5" t="s">
        <v>786</v>
      </c>
      <c r="B605" s="43">
        <f>IF(COUNTIF('DRAFT LIST'!$D$3:$D$1000,A605)&gt;=1,"",ROW())</f>
        <v>605</v>
      </c>
      <c r="C605" s="43" t="str">
        <f ca="1"/>
        <v>Bubba Starling (KC - CF) MiLB </v>
      </c>
      <c r="D605" s="43"/>
      <c r="E605" s="6">
        <v>212</v>
      </c>
      <c r="F605" s="6">
        <v>24</v>
      </c>
      <c r="G605" s="6">
        <v>5</v>
      </c>
      <c r="H605" s="6">
        <v>22</v>
      </c>
      <c r="I605" s="6">
        <v>4</v>
      </c>
      <c r="J605" s="6">
        <v>0.222</v>
      </c>
      <c r="K605" s="6">
        <v>0.28299999999999997</v>
      </c>
      <c r="L605" s="6">
        <v>47</v>
      </c>
      <c r="M605" s="6">
        <v>9</v>
      </c>
      <c r="N605" s="6">
        <v>3</v>
      </c>
      <c r="O605" s="6">
        <v>18</v>
      </c>
      <c r="P605" s="6">
        <v>65</v>
      </c>
      <c r="Q605" s="6">
        <v>0.35399999999999998</v>
      </c>
      <c r="R605" s="6">
        <v>0.63700000000000001</v>
      </c>
    </row>
    <row r="606" spans="1:18" ht="17.399999999999999" thickBot="1" x14ac:dyDescent="0.35">
      <c r="A606" s="7" t="s">
        <v>787</v>
      </c>
      <c r="B606" s="43">
        <f>IF(COUNTIF('DRAFT LIST'!$D$3:$D$1000,A606)&gt;=1,"",ROW())</f>
        <v>606</v>
      </c>
      <c r="C606" s="43" t="str">
        <f ca="1"/>
        <v>Jeff Baker (1B,2B) </v>
      </c>
      <c r="D606" s="43"/>
      <c r="E606" s="8">
        <v>192</v>
      </c>
      <c r="F606" s="8">
        <v>23</v>
      </c>
      <c r="G606" s="8">
        <v>2</v>
      </c>
      <c r="H606" s="8">
        <v>16</v>
      </c>
      <c r="I606" s="8">
        <v>6</v>
      </c>
      <c r="J606" s="8">
        <v>0.249</v>
      </c>
      <c r="K606" s="8">
        <v>0.30299999999999999</v>
      </c>
      <c r="L606" s="8">
        <v>48</v>
      </c>
      <c r="M606" s="8">
        <v>8</v>
      </c>
      <c r="N606" s="8">
        <v>2</v>
      </c>
      <c r="O606" s="8">
        <v>15</v>
      </c>
      <c r="P606" s="8">
        <v>33</v>
      </c>
      <c r="Q606" s="8">
        <v>0.33400000000000002</v>
      </c>
      <c r="R606" s="8">
        <v>0.63700000000000001</v>
      </c>
    </row>
    <row r="607" spans="1:18" ht="15" thickBot="1" x14ac:dyDescent="0.35">
      <c r="A607" s="5" t="s">
        <v>788</v>
      </c>
      <c r="B607" s="43">
        <f>IF(COUNTIF('DRAFT LIST'!$D$3:$D$1000,A607)&gt;=1,"",ROW())</f>
        <v>607</v>
      </c>
      <c r="C607" s="43" t="str">
        <f ca="1"/>
        <v>Edmundo Sosa (STL - SS) </v>
      </c>
      <c r="D607" s="43"/>
      <c r="E607" s="6">
        <v>153</v>
      </c>
      <c r="F607" s="6">
        <v>19</v>
      </c>
      <c r="G607" s="6">
        <v>5</v>
      </c>
      <c r="H607" s="6">
        <v>18</v>
      </c>
      <c r="I607" s="6">
        <v>5</v>
      </c>
      <c r="J607" s="6">
        <v>0.23400000000000001</v>
      </c>
      <c r="K607" s="6">
        <v>0.28899999999999998</v>
      </c>
      <c r="L607" s="6">
        <v>36</v>
      </c>
      <c r="M607" s="6">
        <v>8</v>
      </c>
      <c r="N607" s="6">
        <v>0</v>
      </c>
      <c r="O607" s="6">
        <v>12</v>
      </c>
      <c r="P607" s="6">
        <v>33</v>
      </c>
      <c r="Q607" s="6">
        <v>0.372</v>
      </c>
      <c r="R607" s="6">
        <v>0.66100000000000003</v>
      </c>
    </row>
    <row r="608" spans="1:18" ht="15" thickBot="1" x14ac:dyDescent="0.35">
      <c r="A608" s="7" t="s">
        <v>789</v>
      </c>
      <c r="B608" s="43">
        <f>IF(COUNTIF('DRAFT LIST'!$D$3:$D$1000,A608)&gt;=1,"",ROW())</f>
        <v>608</v>
      </c>
      <c r="C608" s="43" t="str">
        <f ca="1"/>
        <v>Jose Rondon (SD - SS) MiLB </v>
      </c>
      <c r="D608" s="43"/>
      <c r="E608" s="8">
        <v>177</v>
      </c>
      <c r="F608" s="8">
        <v>22</v>
      </c>
      <c r="G608" s="8">
        <v>7</v>
      </c>
      <c r="H608" s="8">
        <v>22</v>
      </c>
      <c r="I608" s="8">
        <v>1</v>
      </c>
      <c r="J608" s="8">
        <v>0.24299999999999999</v>
      </c>
      <c r="K608" s="8">
        <v>0.29699999999999999</v>
      </c>
      <c r="L608" s="8">
        <v>43</v>
      </c>
      <c r="M608" s="8">
        <v>10</v>
      </c>
      <c r="N608" s="8">
        <v>1</v>
      </c>
      <c r="O608" s="8">
        <v>13</v>
      </c>
      <c r="P608" s="8">
        <v>54</v>
      </c>
      <c r="Q608" s="8">
        <v>0.40400000000000003</v>
      </c>
      <c r="R608" s="8">
        <v>0.70099999999999996</v>
      </c>
    </row>
    <row r="609" spans="1:18" ht="17.399999999999999" thickBot="1" x14ac:dyDescent="0.35">
      <c r="A609" s="5" t="s">
        <v>790</v>
      </c>
      <c r="B609" s="43">
        <f>IF(COUNTIF('DRAFT LIST'!$D$3:$D$1000,A609)&gt;=1,"",ROW())</f>
        <v>609</v>
      </c>
      <c r="C609" s="43" t="str">
        <f ca="1"/>
        <v>Shane Robinson (LAA - LF,CF) MiLB </v>
      </c>
      <c r="D609" s="43"/>
      <c r="E609" s="6">
        <v>249</v>
      </c>
      <c r="F609" s="6">
        <v>25</v>
      </c>
      <c r="G609" s="6">
        <v>2</v>
      </c>
      <c r="H609" s="6">
        <v>21</v>
      </c>
      <c r="I609" s="6">
        <v>2</v>
      </c>
      <c r="J609" s="6">
        <v>0.24199999999999999</v>
      </c>
      <c r="K609" s="6">
        <v>0.28399999999999997</v>
      </c>
      <c r="L609" s="6">
        <v>60</v>
      </c>
      <c r="M609" s="6">
        <v>11</v>
      </c>
      <c r="N609" s="6">
        <v>2</v>
      </c>
      <c r="O609" s="6">
        <v>15</v>
      </c>
      <c r="P609" s="6">
        <v>54</v>
      </c>
      <c r="Q609" s="6">
        <v>0.32100000000000001</v>
      </c>
      <c r="R609" s="6">
        <v>0.60399999999999998</v>
      </c>
    </row>
    <row r="610" spans="1:18" ht="15" thickBot="1" x14ac:dyDescent="0.35">
      <c r="A610" s="7" t="s">
        <v>791</v>
      </c>
      <c r="B610" s="43">
        <f>IF(COUNTIF('DRAFT LIST'!$D$3:$D$1000,A610)&gt;=1,"",ROW())</f>
        <v>610</v>
      </c>
      <c r="C610" s="43" t="str">
        <f ca="1"/>
        <v>Austin Nola (MIA - SS) </v>
      </c>
      <c r="D610" s="43"/>
      <c r="E610" s="8">
        <v>166</v>
      </c>
      <c r="F610" s="8">
        <v>20</v>
      </c>
      <c r="G610" s="8">
        <v>6</v>
      </c>
      <c r="H610" s="8">
        <v>23</v>
      </c>
      <c r="I610" s="8">
        <v>0</v>
      </c>
      <c r="J610" s="8">
        <v>0.23200000000000001</v>
      </c>
      <c r="K610" s="8">
        <v>0.30599999999999999</v>
      </c>
      <c r="L610" s="8">
        <v>39</v>
      </c>
      <c r="M610" s="8">
        <v>8</v>
      </c>
      <c r="N610" s="8">
        <v>1</v>
      </c>
      <c r="O610" s="8">
        <v>18</v>
      </c>
      <c r="P610" s="8">
        <v>51</v>
      </c>
      <c r="Q610" s="8">
        <v>0.40600000000000003</v>
      </c>
      <c r="R610" s="8">
        <v>0.71199999999999997</v>
      </c>
    </row>
    <row r="611" spans="1:18" ht="15" thickBot="1" x14ac:dyDescent="0.35">
      <c r="A611" s="5" t="s">
        <v>792</v>
      </c>
      <c r="B611" s="43">
        <f>IF(COUNTIF('DRAFT LIST'!$D$3:$D$1000,A611)&gt;=1,"",ROW())</f>
        <v>611</v>
      </c>
      <c r="C611" s="43" t="str">
        <f ca="1"/>
        <v>Eliezer Alvarez (STL - 2B) </v>
      </c>
      <c r="D611" s="43"/>
      <c r="E611" s="6">
        <v>174</v>
      </c>
      <c r="F611" s="6">
        <v>21</v>
      </c>
      <c r="G611" s="6">
        <v>4</v>
      </c>
      <c r="H611" s="6">
        <v>20</v>
      </c>
      <c r="I611" s="6">
        <v>4</v>
      </c>
      <c r="J611" s="6">
        <v>0.23599999999999999</v>
      </c>
      <c r="K611" s="6">
        <v>0.29099999999999998</v>
      </c>
      <c r="L611" s="6">
        <v>41</v>
      </c>
      <c r="M611" s="6">
        <v>10</v>
      </c>
      <c r="N611" s="6">
        <v>2</v>
      </c>
      <c r="O611" s="6">
        <v>14</v>
      </c>
      <c r="P611" s="6">
        <v>51</v>
      </c>
      <c r="Q611" s="6">
        <v>0.39400000000000002</v>
      </c>
      <c r="R611" s="6">
        <v>0.68500000000000005</v>
      </c>
    </row>
    <row r="612" spans="1:18" ht="15" thickBot="1" x14ac:dyDescent="0.35">
      <c r="A612" s="7" t="s">
        <v>793</v>
      </c>
      <c r="B612" s="43">
        <f>IF(COUNTIF('DRAFT LIST'!$D$3:$D$1000,A612)&gt;=1,"",ROW())</f>
        <v>612</v>
      </c>
      <c r="C612" s="43" t="str">
        <f ca="1"/>
        <v>Engelb Vielma (MIN - SS) </v>
      </c>
      <c r="D612" s="43"/>
      <c r="E612" s="8">
        <v>140</v>
      </c>
      <c r="F612" s="8">
        <v>18</v>
      </c>
      <c r="G612" s="8">
        <v>7</v>
      </c>
      <c r="H612" s="8">
        <v>21</v>
      </c>
      <c r="I612" s="8">
        <v>0</v>
      </c>
      <c r="J612" s="8">
        <v>0.23799999999999999</v>
      </c>
      <c r="K612" s="8">
        <v>0.28799999999999998</v>
      </c>
      <c r="L612" s="8">
        <v>33</v>
      </c>
      <c r="M612" s="8">
        <v>6</v>
      </c>
      <c r="N612" s="8">
        <v>0</v>
      </c>
      <c r="O612" s="8">
        <v>10</v>
      </c>
      <c r="P612" s="8">
        <v>37</v>
      </c>
      <c r="Q612" s="8">
        <v>0.42199999999999999</v>
      </c>
      <c r="R612" s="8">
        <v>0.71</v>
      </c>
    </row>
    <row r="613" spans="1:18" ht="17.399999999999999" thickBot="1" x14ac:dyDescent="0.35">
      <c r="A613" s="5" t="s">
        <v>794</v>
      </c>
      <c r="B613" s="43">
        <f>IF(COUNTIF('DRAFT LIST'!$D$3:$D$1000,A613)&gt;=1,"",ROW())</f>
        <v>613</v>
      </c>
      <c r="C613" s="43" t="str">
        <f ca="1"/>
        <v>Robert Andino (BAL - 2B) NRI </v>
      </c>
      <c r="D613" s="43"/>
      <c r="E613" s="6">
        <v>174</v>
      </c>
      <c r="F613" s="6">
        <v>19</v>
      </c>
      <c r="G613" s="6">
        <v>2</v>
      </c>
      <c r="H613" s="6">
        <v>17</v>
      </c>
      <c r="I613" s="6">
        <v>2</v>
      </c>
      <c r="J613" s="6">
        <v>0.26200000000000001</v>
      </c>
      <c r="K613" s="6">
        <v>0.29099999999999998</v>
      </c>
      <c r="L613" s="6">
        <v>46</v>
      </c>
      <c r="M613" s="6">
        <v>9</v>
      </c>
      <c r="N613" s="6">
        <v>1</v>
      </c>
      <c r="O613" s="6">
        <v>7</v>
      </c>
      <c r="P613" s="6">
        <v>23</v>
      </c>
      <c r="Q613" s="6">
        <v>0.33300000000000002</v>
      </c>
      <c r="R613" s="6">
        <v>0.624</v>
      </c>
    </row>
    <row r="614" spans="1:18" ht="15" thickBot="1" x14ac:dyDescent="0.35">
      <c r="A614" s="7" t="s">
        <v>795</v>
      </c>
      <c r="B614" s="43">
        <f>IF(COUNTIF('DRAFT LIST'!$D$3:$D$1000,A614)&gt;=1,"",ROW())</f>
        <v>614</v>
      </c>
      <c r="C614" s="43" t="str">
        <f ca="1"/>
        <v>Johan Camargo (ATL - 2B,SS) </v>
      </c>
      <c r="D614" s="43"/>
      <c r="E614" s="8">
        <v>218</v>
      </c>
      <c r="F614" s="8">
        <v>23</v>
      </c>
      <c r="G614" s="8">
        <v>6</v>
      </c>
      <c r="H614" s="8">
        <v>24</v>
      </c>
      <c r="I614" s="8">
        <v>1</v>
      </c>
      <c r="J614" s="8">
        <v>0.24199999999999999</v>
      </c>
      <c r="K614" s="8">
        <v>0.28299999999999997</v>
      </c>
      <c r="L614" s="8">
        <v>53</v>
      </c>
      <c r="M614" s="8">
        <v>9</v>
      </c>
      <c r="N614" s="8">
        <v>2</v>
      </c>
      <c r="O614" s="8">
        <v>13</v>
      </c>
      <c r="P614" s="8">
        <v>55</v>
      </c>
      <c r="Q614" s="8">
        <v>0.377</v>
      </c>
      <c r="R614" s="8">
        <v>0.66100000000000003</v>
      </c>
    </row>
    <row r="615" spans="1:18" ht="15" thickBot="1" x14ac:dyDescent="0.35">
      <c r="A615" s="5" t="s">
        <v>796</v>
      </c>
      <c r="B615" s="43">
        <f>IF(COUNTIF('DRAFT LIST'!$D$3:$D$1000,A615)&gt;=1,"",ROW())</f>
        <v>615</v>
      </c>
      <c r="C615" s="43" t="str">
        <f ca="1"/>
        <v>Jesmuel Valentin (PHI - 2B,SS) </v>
      </c>
      <c r="D615" s="43"/>
      <c r="E615" s="6">
        <v>90</v>
      </c>
      <c r="F615" s="6">
        <v>9</v>
      </c>
      <c r="G615" s="6">
        <v>1</v>
      </c>
      <c r="H615" s="6">
        <v>10</v>
      </c>
      <c r="I615" s="6">
        <v>0</v>
      </c>
      <c r="J615" s="6">
        <v>0.254</v>
      </c>
      <c r="K615" s="6">
        <v>0.31</v>
      </c>
      <c r="L615" s="6">
        <v>23</v>
      </c>
      <c r="M615" s="6">
        <v>5</v>
      </c>
      <c r="N615" s="6">
        <v>0</v>
      </c>
      <c r="O615" s="6">
        <v>7</v>
      </c>
      <c r="P615" s="6">
        <v>16</v>
      </c>
      <c r="Q615" s="6">
        <v>0.36599999999999999</v>
      </c>
      <c r="R615" s="6">
        <v>0.67600000000000005</v>
      </c>
    </row>
    <row r="616" spans="1:18" ht="17.399999999999999" thickBot="1" x14ac:dyDescent="0.35">
      <c r="A616" s="7" t="s">
        <v>797</v>
      </c>
      <c r="B616" s="43">
        <f>IF(COUNTIF('DRAFT LIST'!$D$3:$D$1000,A616)&gt;=1,"",ROW())</f>
        <v>616</v>
      </c>
      <c r="C616" s="43" t="str">
        <f ca="1"/>
        <v>Ildemaro Vargas (ARI - 2B) </v>
      </c>
      <c r="D616" s="43"/>
      <c r="E616" s="8">
        <v>204</v>
      </c>
      <c r="F616" s="8">
        <v>24</v>
      </c>
      <c r="G616" s="8">
        <v>5</v>
      </c>
      <c r="H616" s="8">
        <v>25</v>
      </c>
      <c r="I616" s="8">
        <v>1</v>
      </c>
      <c r="J616" s="8">
        <v>0.24199999999999999</v>
      </c>
      <c r="K616" s="8">
        <v>0.29899999999999999</v>
      </c>
      <c r="L616" s="8">
        <v>49</v>
      </c>
      <c r="M616" s="8">
        <v>12</v>
      </c>
      <c r="N616" s="8">
        <v>1</v>
      </c>
      <c r="O616" s="8">
        <v>17</v>
      </c>
      <c r="P616" s="8">
        <v>57</v>
      </c>
      <c r="Q616" s="8">
        <v>0.39300000000000002</v>
      </c>
      <c r="R616" s="8">
        <v>0.69199999999999995</v>
      </c>
    </row>
    <row r="617" spans="1:18" ht="15" thickBot="1" x14ac:dyDescent="0.35">
      <c r="A617" s="5" t="s">
        <v>798</v>
      </c>
      <c r="B617" s="43">
        <f>IF(COUNTIF('DRAFT LIST'!$D$3:$D$1000,A617)&gt;=1,"",ROW())</f>
        <v>617</v>
      </c>
      <c r="C617" s="43" t="str">
        <f ca="1"/>
        <v>Allen Cordoba (SD - SS) MiLB </v>
      </c>
      <c r="D617" s="43"/>
      <c r="E617" s="6">
        <v>207</v>
      </c>
      <c r="F617" s="6">
        <v>22</v>
      </c>
      <c r="G617" s="6">
        <v>4</v>
      </c>
      <c r="H617" s="6">
        <v>19</v>
      </c>
      <c r="I617" s="6">
        <v>6</v>
      </c>
      <c r="J617" s="6">
        <v>0.219</v>
      </c>
      <c r="K617" s="6">
        <v>0.25900000000000001</v>
      </c>
      <c r="L617" s="6">
        <v>45</v>
      </c>
      <c r="M617" s="6">
        <v>6</v>
      </c>
      <c r="N617" s="6">
        <v>3</v>
      </c>
      <c r="O617" s="6">
        <v>11</v>
      </c>
      <c r="P617" s="6">
        <v>66</v>
      </c>
      <c r="Q617" s="6">
        <v>0.34200000000000003</v>
      </c>
      <c r="R617" s="6">
        <v>0.60099999999999998</v>
      </c>
    </row>
    <row r="618" spans="1:18" ht="15" thickBot="1" x14ac:dyDescent="0.35">
      <c r="A618" s="7" t="s">
        <v>799</v>
      </c>
      <c r="B618" s="43">
        <f>IF(COUNTIF('DRAFT LIST'!$D$3:$D$1000,A618)&gt;=1,"",ROW())</f>
        <v>618</v>
      </c>
      <c r="C618" s="43" t="str">
        <f ca="1"/>
        <v>Jonathan Diaz (TOR - SS) MiLB </v>
      </c>
      <c r="D618" s="43"/>
      <c r="E618" s="8">
        <v>157</v>
      </c>
      <c r="F618" s="8">
        <v>19</v>
      </c>
      <c r="G618" s="8">
        <v>4</v>
      </c>
      <c r="H618" s="8">
        <v>17</v>
      </c>
      <c r="I618" s="8">
        <v>2</v>
      </c>
      <c r="J618" s="8">
        <v>0.26100000000000001</v>
      </c>
      <c r="K618" s="8">
        <v>0.311</v>
      </c>
      <c r="L618" s="8">
        <v>41</v>
      </c>
      <c r="M618" s="8">
        <v>7</v>
      </c>
      <c r="N618" s="8">
        <v>1</v>
      </c>
      <c r="O618" s="8">
        <v>11</v>
      </c>
      <c r="P618" s="8">
        <v>34</v>
      </c>
      <c r="Q618" s="8">
        <v>0.38100000000000001</v>
      </c>
      <c r="R618" s="8">
        <v>0.69099999999999995</v>
      </c>
    </row>
    <row r="619" spans="1:18" ht="15" thickBot="1" x14ac:dyDescent="0.35">
      <c r="A619" s="5" t="s">
        <v>800</v>
      </c>
      <c r="B619" s="43">
        <f>IF(COUNTIF('DRAFT LIST'!$D$3:$D$1000,A619)&gt;=1,"",ROW())</f>
        <v>619</v>
      </c>
      <c r="C619" s="43" t="str">
        <f ca="1"/>
        <v>Cliff Pennington (LAA - 2B,SS) </v>
      </c>
      <c r="D619" s="43"/>
      <c r="E619" s="6">
        <v>194</v>
      </c>
      <c r="F619" s="6">
        <v>22</v>
      </c>
      <c r="G619" s="6">
        <v>3</v>
      </c>
      <c r="H619" s="6">
        <v>19</v>
      </c>
      <c r="I619" s="6">
        <v>3</v>
      </c>
      <c r="J619" s="6">
        <v>0.248</v>
      </c>
      <c r="K619" s="6">
        <v>0.309</v>
      </c>
      <c r="L619" s="6">
        <v>48</v>
      </c>
      <c r="M619" s="6">
        <v>10</v>
      </c>
      <c r="N619" s="6">
        <v>2</v>
      </c>
      <c r="O619" s="6">
        <v>17</v>
      </c>
      <c r="P619" s="6">
        <v>38</v>
      </c>
      <c r="Q619" s="6">
        <v>0.35499999999999998</v>
      </c>
      <c r="R619" s="6">
        <v>0.66400000000000003</v>
      </c>
    </row>
    <row r="620" spans="1:18" ht="15" thickBot="1" x14ac:dyDescent="0.35">
      <c r="A620" s="7" t="s">
        <v>801</v>
      </c>
      <c r="B620" s="43">
        <f>IF(COUNTIF('DRAFT LIST'!$D$3:$D$1000,A620)&gt;=1,"",ROW())</f>
        <v>620</v>
      </c>
      <c r="C620" s="43" t="str">
        <f ca="1"/>
        <v>Mike Freeman (SEA - 2B) </v>
      </c>
      <c r="D620" s="43"/>
      <c r="E620" s="8">
        <v>189</v>
      </c>
      <c r="F620" s="8">
        <v>20</v>
      </c>
      <c r="G620" s="8">
        <v>5</v>
      </c>
      <c r="H620" s="8">
        <v>21</v>
      </c>
      <c r="I620" s="8">
        <v>3</v>
      </c>
      <c r="J620" s="8">
        <v>0.23400000000000001</v>
      </c>
      <c r="K620" s="8">
        <v>0.27500000000000002</v>
      </c>
      <c r="L620" s="8">
        <v>44</v>
      </c>
      <c r="M620" s="8">
        <v>12</v>
      </c>
      <c r="N620" s="8">
        <v>2</v>
      </c>
      <c r="O620" s="8">
        <v>11</v>
      </c>
      <c r="P620" s="8">
        <v>54</v>
      </c>
      <c r="Q620" s="8">
        <v>0.375</v>
      </c>
      <c r="R620" s="8">
        <v>0.65</v>
      </c>
    </row>
    <row r="621" spans="1:18" ht="15" thickBot="1" x14ac:dyDescent="0.35">
      <c r="A621" s="5" t="s">
        <v>802</v>
      </c>
      <c r="B621" s="43">
        <f>IF(COUNTIF('DRAFT LIST'!$D$3:$D$1000,A621)&gt;=1,"",ROW())</f>
        <v>621</v>
      </c>
      <c r="C621" s="43" t="str">
        <f ca="1"/>
        <v>Pedro Florimon (PHI - SS,2B) NRI </v>
      </c>
      <c r="D621" s="43"/>
      <c r="E621" s="6">
        <v>124</v>
      </c>
      <c r="F621" s="6">
        <v>11</v>
      </c>
      <c r="G621" s="6">
        <v>2</v>
      </c>
      <c r="H621" s="6">
        <v>13</v>
      </c>
      <c r="I621" s="6">
        <v>0</v>
      </c>
      <c r="J621" s="6">
        <v>0.217</v>
      </c>
      <c r="K621" s="6">
        <v>0.26200000000000001</v>
      </c>
      <c r="L621" s="6">
        <v>27</v>
      </c>
      <c r="M621" s="6">
        <v>5</v>
      </c>
      <c r="N621" s="6">
        <v>0</v>
      </c>
      <c r="O621" s="6">
        <v>8</v>
      </c>
      <c r="P621" s="6">
        <v>33</v>
      </c>
      <c r="Q621" s="6">
        <v>0.308</v>
      </c>
      <c r="R621" s="6">
        <v>0.56899999999999995</v>
      </c>
    </row>
    <row r="622" spans="1:18" ht="15" thickBot="1" x14ac:dyDescent="0.35">
      <c r="A622" s="7" t="s">
        <v>803</v>
      </c>
      <c r="B622" s="43">
        <f>IF(COUNTIF('DRAFT LIST'!$D$3:$D$1000,A622)&gt;=1,"",ROW())</f>
        <v>622</v>
      </c>
      <c r="C622" s="43" t="str">
        <f ca="1"/>
        <v>Grant Green (WSH - 2B) NRI </v>
      </c>
      <c r="D622" s="43"/>
      <c r="E622" s="8">
        <v>79</v>
      </c>
      <c r="F622" s="8">
        <v>8</v>
      </c>
      <c r="G622" s="8">
        <v>3</v>
      </c>
      <c r="H622" s="8">
        <v>9</v>
      </c>
      <c r="I622" s="8">
        <v>1</v>
      </c>
      <c r="J622" s="8">
        <v>0.219</v>
      </c>
      <c r="K622" s="8">
        <v>0.26400000000000001</v>
      </c>
      <c r="L622" s="8">
        <v>17</v>
      </c>
      <c r="M622" s="8">
        <v>4</v>
      </c>
      <c r="N622" s="8">
        <v>0</v>
      </c>
      <c r="O622" s="8">
        <v>5</v>
      </c>
      <c r="P622" s="8">
        <v>20</v>
      </c>
      <c r="Q622" s="8">
        <v>0.36099999999999999</v>
      </c>
      <c r="R622" s="8">
        <v>0.625</v>
      </c>
    </row>
    <row r="623" spans="1:18" ht="15" thickBot="1" x14ac:dyDescent="0.35">
      <c r="A623" s="5" t="s">
        <v>804</v>
      </c>
      <c r="B623" s="43">
        <f>IF(COUNTIF('DRAFT LIST'!$D$3:$D$1000,A623)&gt;=1,"",ROW())</f>
        <v>623</v>
      </c>
      <c r="C623" s="43" t="str">
        <f ca="1"/>
        <v>Breyvic Valera (STL - 2B) </v>
      </c>
      <c r="D623" s="43"/>
      <c r="E623" s="6">
        <v>290</v>
      </c>
      <c r="F623" s="6">
        <v>32</v>
      </c>
      <c r="G623" s="6">
        <v>5</v>
      </c>
      <c r="H623" s="6">
        <v>25</v>
      </c>
      <c r="I623" s="6">
        <v>7</v>
      </c>
      <c r="J623" s="6">
        <v>0.23100000000000001</v>
      </c>
      <c r="K623" s="6">
        <v>0.27600000000000002</v>
      </c>
      <c r="L623" s="6">
        <v>67</v>
      </c>
      <c r="M623" s="6">
        <v>12</v>
      </c>
      <c r="N623" s="6">
        <v>2</v>
      </c>
      <c r="O623" s="6">
        <v>18</v>
      </c>
      <c r="P623" s="6">
        <v>74</v>
      </c>
      <c r="Q623" s="6">
        <v>0.33500000000000002</v>
      </c>
      <c r="R623" s="6">
        <v>0.61</v>
      </c>
    </row>
    <row r="624" spans="1:18" ht="15" thickBot="1" x14ac:dyDescent="0.35">
      <c r="A624" s="7" t="s">
        <v>805</v>
      </c>
      <c r="B624" s="43">
        <f>IF(COUNTIF('DRAFT LIST'!$D$3:$D$1000,A624)&gt;=1,"",ROW())</f>
        <v>624</v>
      </c>
      <c r="C624" s="43" t="str">
        <f ca="1"/>
        <v>Nolan Fontana (LAA - SS) </v>
      </c>
      <c r="D624" s="43"/>
      <c r="E624" s="8">
        <v>92</v>
      </c>
      <c r="F624" s="8">
        <v>10</v>
      </c>
      <c r="G624" s="8">
        <v>2</v>
      </c>
      <c r="H624" s="8">
        <v>9</v>
      </c>
      <c r="I624" s="8">
        <v>1</v>
      </c>
      <c r="J624" s="8">
        <v>0.21199999999999999</v>
      </c>
      <c r="K624" s="8">
        <v>0.27</v>
      </c>
      <c r="L624" s="8">
        <v>20</v>
      </c>
      <c r="M624" s="8">
        <v>5</v>
      </c>
      <c r="N624" s="8">
        <v>0</v>
      </c>
      <c r="O624" s="8">
        <v>7</v>
      </c>
      <c r="P624" s="8">
        <v>24</v>
      </c>
      <c r="Q624" s="8">
        <v>0.32</v>
      </c>
      <c r="R624" s="8">
        <v>0.59099999999999997</v>
      </c>
    </row>
    <row r="625" spans="1:18" ht="15" thickBot="1" x14ac:dyDescent="0.35">
      <c r="A625" s="5" t="s">
        <v>806</v>
      </c>
      <c r="B625" s="43">
        <f>IF(COUNTIF('DRAFT LIST'!$D$3:$D$1000,A625)&gt;=1,"",ROW())</f>
        <v>625</v>
      </c>
      <c r="C625" s="43" t="str">
        <f ca="1"/>
        <v>Andy Parrino (CWS - SS) MiLB </v>
      </c>
      <c r="D625" s="43"/>
      <c r="E625" s="6">
        <v>178</v>
      </c>
      <c r="F625" s="6">
        <v>15</v>
      </c>
      <c r="G625" s="6">
        <v>2</v>
      </c>
      <c r="H625" s="6">
        <v>13</v>
      </c>
      <c r="I625" s="6">
        <v>1</v>
      </c>
      <c r="J625" s="6">
        <v>0.21</v>
      </c>
      <c r="K625" s="6">
        <v>0.26900000000000002</v>
      </c>
      <c r="L625" s="6">
        <v>37</v>
      </c>
      <c r="M625" s="6">
        <v>7</v>
      </c>
      <c r="N625" s="6">
        <v>1</v>
      </c>
      <c r="O625" s="6">
        <v>14</v>
      </c>
      <c r="P625" s="6">
        <v>42</v>
      </c>
      <c r="Q625" s="6">
        <v>0.28100000000000003</v>
      </c>
      <c r="R625" s="6">
        <v>0.55000000000000004</v>
      </c>
    </row>
    <row r="626" spans="1:18" ht="15" thickBot="1" x14ac:dyDescent="0.35">
      <c r="A626" s="7" t="s">
        <v>807</v>
      </c>
      <c r="B626" s="43">
        <f>IF(COUNTIF('DRAFT LIST'!$D$3:$D$1000,A626)&gt;=1,"",ROW())</f>
        <v>626</v>
      </c>
      <c r="C626" s="43" t="str">
        <f ca="1"/>
        <v>Jose Pirela (SD - 2B) MiLB </v>
      </c>
      <c r="D626" s="43"/>
      <c r="E626" s="8">
        <v>111</v>
      </c>
      <c r="F626" s="8">
        <v>10</v>
      </c>
      <c r="G626" s="8">
        <v>1</v>
      </c>
      <c r="H626" s="8">
        <v>10</v>
      </c>
      <c r="I626" s="8">
        <v>0</v>
      </c>
      <c r="J626" s="8">
        <v>0.23799999999999999</v>
      </c>
      <c r="K626" s="8">
        <v>0.27</v>
      </c>
      <c r="L626" s="8">
        <v>26</v>
      </c>
      <c r="M626" s="8">
        <v>6</v>
      </c>
      <c r="N626" s="8">
        <v>0</v>
      </c>
      <c r="O626" s="8">
        <v>5</v>
      </c>
      <c r="P626" s="8">
        <v>21</v>
      </c>
      <c r="Q626" s="8">
        <v>0.307</v>
      </c>
      <c r="R626" s="8">
        <v>0.57699999999999996</v>
      </c>
    </row>
    <row r="627" spans="1:18" ht="17.399999999999999" thickBot="1" x14ac:dyDescent="0.35">
      <c r="A627" s="5" t="s">
        <v>808</v>
      </c>
      <c r="B627" s="43">
        <f>IF(COUNTIF('DRAFT LIST'!$D$3:$D$1000,A627)&gt;=1,"",ROW())</f>
        <v>627</v>
      </c>
      <c r="C627" s="43" t="str">
        <f ca="1"/>
        <v>Aneury Tavarez (BAL - 2B) MiLB </v>
      </c>
      <c r="D627" s="43"/>
      <c r="E627" s="6">
        <v>211</v>
      </c>
      <c r="F627" s="6">
        <v>23</v>
      </c>
      <c r="G627" s="6">
        <v>6</v>
      </c>
      <c r="H627" s="6">
        <v>24</v>
      </c>
      <c r="I627" s="6">
        <v>0</v>
      </c>
      <c r="J627" s="6">
        <v>0.218</v>
      </c>
      <c r="K627" s="6">
        <v>0.27700000000000002</v>
      </c>
      <c r="L627" s="6">
        <v>46</v>
      </c>
      <c r="M627" s="6">
        <v>8</v>
      </c>
      <c r="N627" s="6">
        <v>0</v>
      </c>
      <c r="O627" s="6">
        <v>17</v>
      </c>
      <c r="P627" s="6">
        <v>71</v>
      </c>
      <c r="Q627" s="6">
        <v>0.34599999999999997</v>
      </c>
      <c r="R627" s="6">
        <v>0.623</v>
      </c>
    </row>
    <row r="628" spans="1:18" ht="15" thickBot="1" x14ac:dyDescent="0.35">
      <c r="A628" s="7" t="s">
        <v>809</v>
      </c>
      <c r="B628" s="43">
        <f>IF(COUNTIF('DRAFT LIST'!$D$3:$D$1000,A628)&gt;=1,"",ROW())</f>
        <v>628</v>
      </c>
      <c r="C628" s="43" t="str">
        <f ca="1"/>
        <v>Carlos Sanchez (CWS - 2B) </v>
      </c>
      <c r="D628" s="43"/>
      <c r="E628" s="8">
        <v>173</v>
      </c>
      <c r="F628" s="8">
        <v>19</v>
      </c>
      <c r="G628" s="8">
        <v>6</v>
      </c>
      <c r="H628" s="8">
        <v>19</v>
      </c>
      <c r="I628" s="8">
        <v>0</v>
      </c>
      <c r="J628" s="8">
        <v>0.22500000000000001</v>
      </c>
      <c r="K628" s="8">
        <v>0.28899999999999998</v>
      </c>
      <c r="L628" s="8">
        <v>39</v>
      </c>
      <c r="M628" s="8">
        <v>7</v>
      </c>
      <c r="N628" s="8">
        <v>0</v>
      </c>
      <c r="O628" s="8">
        <v>16</v>
      </c>
      <c r="P628" s="8">
        <v>57</v>
      </c>
      <c r="Q628" s="8">
        <v>0.36099999999999999</v>
      </c>
      <c r="R628" s="8">
        <v>0.65</v>
      </c>
    </row>
    <row r="629" spans="1:18" ht="15" thickBot="1" x14ac:dyDescent="0.35">
      <c r="A629" s="5" t="s">
        <v>810</v>
      </c>
      <c r="B629" s="43">
        <f>IF(COUNTIF('DRAFT LIST'!$D$3:$D$1000,A629)&gt;=1,"",ROW())</f>
        <v>629</v>
      </c>
      <c r="C629" s="43" t="str">
        <f ca="1"/>
        <v>Doug Bernier (TEX - 2B) MiLB </v>
      </c>
      <c r="D629" s="43"/>
      <c r="E629" s="6">
        <v>130</v>
      </c>
      <c r="F629" s="6">
        <v>13</v>
      </c>
      <c r="G629" s="6">
        <v>3</v>
      </c>
      <c r="H629" s="6">
        <v>12</v>
      </c>
      <c r="I629" s="6">
        <v>0</v>
      </c>
      <c r="J629" s="6">
        <v>0.193</v>
      </c>
      <c r="K629" s="6">
        <v>0.23699999999999999</v>
      </c>
      <c r="L629" s="6">
        <v>25</v>
      </c>
      <c r="M629" s="6">
        <v>8</v>
      </c>
      <c r="N629" s="6">
        <v>0</v>
      </c>
      <c r="O629" s="6">
        <v>8</v>
      </c>
      <c r="P629" s="6">
        <v>43</v>
      </c>
      <c r="Q629" s="6">
        <v>0.29699999999999999</v>
      </c>
      <c r="R629" s="6">
        <v>0.53400000000000003</v>
      </c>
    </row>
    <row r="630" spans="1:18" ht="15" thickBot="1" x14ac:dyDescent="0.35">
      <c r="A630" s="7" t="s">
        <v>811</v>
      </c>
      <c r="B630" s="43">
        <f>IF(COUNTIF('DRAFT LIST'!$D$3:$D$1000,A630)&gt;=1,"",ROW())</f>
        <v>630</v>
      </c>
      <c r="C630" s="43" t="str">
        <f ca="1"/>
        <v>Omar Infante (DET - 2B) NRI </v>
      </c>
      <c r="D630" s="43"/>
      <c r="E630" s="8">
        <v>153</v>
      </c>
      <c r="F630" s="8">
        <v>18</v>
      </c>
      <c r="G630" s="8">
        <v>7</v>
      </c>
      <c r="H630" s="8">
        <v>23</v>
      </c>
      <c r="I630" s="8">
        <v>0</v>
      </c>
      <c r="J630" s="8">
        <v>0.24199999999999999</v>
      </c>
      <c r="K630" s="8">
        <v>0.3</v>
      </c>
      <c r="L630" s="8">
        <v>37</v>
      </c>
      <c r="M630" s="8">
        <v>8</v>
      </c>
      <c r="N630" s="8">
        <v>0</v>
      </c>
      <c r="O630" s="8">
        <v>13</v>
      </c>
      <c r="P630" s="8">
        <v>40</v>
      </c>
      <c r="Q630" s="8">
        <v>0.41399999999999998</v>
      </c>
      <c r="R630" s="8">
        <v>0.71499999999999997</v>
      </c>
    </row>
    <row r="631" spans="1:18" ht="15" thickBot="1" x14ac:dyDescent="0.35">
      <c r="A631" s="5" t="s">
        <v>812</v>
      </c>
      <c r="B631" s="43">
        <f>IF(COUNTIF('DRAFT LIST'!$D$3:$D$1000,A631)&gt;=1,"",ROW())</f>
        <v>631</v>
      </c>
      <c r="C631" s="43" t="str">
        <f ca="1"/>
        <v>Max Moroff (PIT - SS,2B) MiLB </v>
      </c>
      <c r="D631" s="43"/>
      <c r="E631" s="6">
        <v>164</v>
      </c>
      <c r="F631" s="6">
        <v>18</v>
      </c>
      <c r="G631" s="6">
        <v>4</v>
      </c>
      <c r="H631" s="6">
        <v>17</v>
      </c>
      <c r="I631" s="6">
        <v>0</v>
      </c>
      <c r="J631" s="6">
        <v>0.248</v>
      </c>
      <c r="K631" s="6">
        <v>0.28199999999999997</v>
      </c>
      <c r="L631" s="6">
        <v>41</v>
      </c>
      <c r="M631" s="6">
        <v>9</v>
      </c>
      <c r="N631" s="6">
        <v>1</v>
      </c>
      <c r="O631" s="6">
        <v>8</v>
      </c>
      <c r="P631" s="6">
        <v>29</v>
      </c>
      <c r="Q631" s="6">
        <v>0.36799999999999999</v>
      </c>
      <c r="R631" s="6">
        <v>0.65100000000000002</v>
      </c>
    </row>
    <row r="632" spans="1:18" ht="17.399999999999999" thickBot="1" x14ac:dyDescent="0.35">
      <c r="A632" s="7" t="s">
        <v>813</v>
      </c>
      <c r="B632" s="43">
        <f>IF(COUNTIF('DRAFT LIST'!$D$3:$D$1000,A632)&gt;=1,"",ROW())</f>
        <v>632</v>
      </c>
      <c r="C632" s="43" t="str">
        <f ca="1"/>
        <v>Clint Barmes (SS) FA </v>
      </c>
      <c r="D632" s="43"/>
      <c r="E632" s="8">
        <v>168</v>
      </c>
      <c r="F632" s="8">
        <v>18</v>
      </c>
      <c r="G632" s="8">
        <v>2</v>
      </c>
      <c r="H632" s="8">
        <v>15</v>
      </c>
      <c r="I632" s="8">
        <v>2</v>
      </c>
      <c r="J632" s="8">
        <v>0.25900000000000001</v>
      </c>
      <c r="K632" s="8">
        <v>0.30099999999999999</v>
      </c>
      <c r="L632" s="8">
        <v>44</v>
      </c>
      <c r="M632" s="8">
        <v>13</v>
      </c>
      <c r="N632" s="8">
        <v>1</v>
      </c>
      <c r="O632" s="8">
        <v>10</v>
      </c>
      <c r="P632" s="8">
        <v>28</v>
      </c>
      <c r="Q632" s="8">
        <v>0.34899999999999998</v>
      </c>
      <c r="R632" s="8">
        <v>0.65</v>
      </c>
    </row>
    <row r="633" spans="1:18" ht="17.399999999999999" thickBot="1" x14ac:dyDescent="0.35">
      <c r="A633" s="5" t="s">
        <v>814</v>
      </c>
      <c r="B633" s="43">
        <f>IF(COUNTIF('DRAFT LIST'!$D$3:$D$1000,A633)&gt;=1,"",ROW())</f>
        <v>633</v>
      </c>
      <c r="C633" s="43" t="str">
        <f ca="1"/>
        <v>Brendan Ryan (DET - SS) NRI </v>
      </c>
      <c r="D633" s="43"/>
      <c r="E633" s="6">
        <v>195</v>
      </c>
      <c r="F633" s="6">
        <v>21</v>
      </c>
      <c r="G633" s="6">
        <v>1</v>
      </c>
      <c r="H633" s="6">
        <v>16</v>
      </c>
      <c r="I633" s="6">
        <v>5</v>
      </c>
      <c r="J633" s="6">
        <v>0.24</v>
      </c>
      <c r="K633" s="6">
        <v>0.32</v>
      </c>
      <c r="L633" s="6">
        <v>47</v>
      </c>
      <c r="M633" s="6">
        <v>7</v>
      </c>
      <c r="N633" s="6">
        <v>0</v>
      </c>
      <c r="O633" s="6">
        <v>23</v>
      </c>
      <c r="P633" s="6">
        <v>35</v>
      </c>
      <c r="Q633" s="6">
        <v>0.308</v>
      </c>
      <c r="R633" s="6">
        <v>0.628</v>
      </c>
    </row>
    <row r="634" spans="1:18" ht="15" thickBot="1" x14ac:dyDescent="0.35">
      <c r="A634" s="7" t="s">
        <v>815</v>
      </c>
      <c r="B634" s="43">
        <f>IF(COUNTIF('DRAFT LIST'!$D$3:$D$1000,A634)&gt;=1,"",ROW())</f>
        <v>634</v>
      </c>
      <c r="C634" s="43" t="str">
        <f ca="1"/>
        <v>Emmanuel Burriss (WSH - 2B) NRI </v>
      </c>
      <c r="D634" s="43"/>
      <c r="E634" s="8">
        <v>118</v>
      </c>
      <c r="F634" s="8">
        <v>11</v>
      </c>
      <c r="G634" s="8">
        <v>3</v>
      </c>
      <c r="H634" s="8">
        <v>12</v>
      </c>
      <c r="I634" s="8">
        <v>0</v>
      </c>
      <c r="J634" s="8">
        <v>0.19700000000000001</v>
      </c>
      <c r="K634" s="8">
        <v>0.23300000000000001</v>
      </c>
      <c r="L634" s="8">
        <v>23</v>
      </c>
      <c r="M634" s="8">
        <v>5</v>
      </c>
      <c r="N634" s="8">
        <v>0</v>
      </c>
      <c r="O634" s="8">
        <v>5</v>
      </c>
      <c r="P634" s="8">
        <v>38</v>
      </c>
      <c r="Q634" s="8">
        <v>0.32500000000000001</v>
      </c>
      <c r="R634" s="8">
        <v>0.55700000000000005</v>
      </c>
    </row>
    <row r="635" spans="1:18" ht="17.399999999999999" thickBot="1" x14ac:dyDescent="0.35">
      <c r="A635" s="5" t="s">
        <v>816</v>
      </c>
      <c r="B635" s="43">
        <f>IF(COUNTIF('DRAFT LIST'!$D$3:$D$1000,A635)&gt;=1,"",ROW())</f>
        <v>635</v>
      </c>
      <c r="C635" s="43" t="str">
        <f ca="1"/>
        <v>Munenori Kawasaki (CHC - 2B) </v>
      </c>
      <c r="D635" s="43"/>
      <c r="E635" s="6">
        <v>138</v>
      </c>
      <c r="F635" s="6">
        <v>16</v>
      </c>
      <c r="G635" s="6">
        <v>4</v>
      </c>
      <c r="H635" s="6">
        <v>17</v>
      </c>
      <c r="I635" s="6">
        <v>5</v>
      </c>
      <c r="J635" s="6">
        <v>0.24199999999999999</v>
      </c>
      <c r="K635" s="6">
        <v>0.28399999999999997</v>
      </c>
      <c r="L635" s="6">
        <v>33</v>
      </c>
      <c r="M635" s="6">
        <v>8</v>
      </c>
      <c r="N635" s="6">
        <v>1</v>
      </c>
      <c r="O635" s="6">
        <v>8</v>
      </c>
      <c r="P635" s="6">
        <v>38</v>
      </c>
      <c r="Q635" s="6">
        <v>0.39200000000000002</v>
      </c>
      <c r="R635" s="6">
        <v>0.67600000000000005</v>
      </c>
    </row>
    <row r="636" spans="1:18" ht="15" thickBot="1" x14ac:dyDescent="0.35">
      <c r="A636" s="7" t="s">
        <v>817</v>
      </c>
      <c r="B636" s="43">
        <f>IF(COUNTIF('DRAFT LIST'!$D$3:$D$1000,A636)&gt;=1,"",ROW())</f>
        <v>636</v>
      </c>
      <c r="C636" s="43" t="str">
        <f ca="1"/>
        <v>Eric Sogard (MIL - 2B) NRI </v>
      </c>
      <c r="D636" s="43"/>
      <c r="E636" s="8">
        <v>331</v>
      </c>
      <c r="F636" s="8">
        <v>37</v>
      </c>
      <c r="G636" s="8">
        <v>6</v>
      </c>
      <c r="H636" s="8">
        <v>34</v>
      </c>
      <c r="I636" s="8">
        <v>8</v>
      </c>
      <c r="J636" s="8">
        <v>0.23799999999999999</v>
      </c>
      <c r="K636" s="8">
        <v>0.28299999999999997</v>
      </c>
      <c r="L636" s="8">
        <v>79</v>
      </c>
      <c r="M636" s="8">
        <v>15</v>
      </c>
      <c r="N636" s="8">
        <v>4</v>
      </c>
      <c r="O636" s="8">
        <v>21</v>
      </c>
      <c r="P636" s="8">
        <v>88</v>
      </c>
      <c r="Q636" s="8">
        <v>0.35599999999999998</v>
      </c>
      <c r="R636" s="8">
        <v>0.63900000000000001</v>
      </c>
    </row>
    <row r="637" spans="1:18" ht="15" thickBot="1" x14ac:dyDescent="0.35">
      <c r="A637" s="5" t="s">
        <v>818</v>
      </c>
      <c r="B637" s="43">
        <f>IF(COUNTIF('DRAFT LIST'!$D$3:$D$1000,A637)&gt;=1,"",ROW())</f>
        <v>637</v>
      </c>
      <c r="C637" s="43" t="str">
        <f ca="1"/>
        <v>Jemile Weeks (CHC - 2B) MiLB </v>
      </c>
      <c r="D637" s="43"/>
      <c r="E637" s="6">
        <v>166</v>
      </c>
      <c r="F637" s="6">
        <v>17</v>
      </c>
      <c r="G637" s="6">
        <v>5</v>
      </c>
      <c r="H637" s="6">
        <v>19</v>
      </c>
      <c r="I637" s="6">
        <v>2</v>
      </c>
      <c r="J637" s="6">
        <v>0.23899999999999999</v>
      </c>
      <c r="K637" s="6">
        <v>0.28299999999999997</v>
      </c>
      <c r="L637" s="6">
        <v>40</v>
      </c>
      <c r="M637" s="6">
        <v>8</v>
      </c>
      <c r="N637" s="6">
        <v>1</v>
      </c>
      <c r="O637" s="6">
        <v>10</v>
      </c>
      <c r="P637" s="6">
        <v>43</v>
      </c>
      <c r="Q637" s="6">
        <v>0.38600000000000001</v>
      </c>
      <c r="R637" s="6">
        <v>0.66800000000000004</v>
      </c>
    </row>
    <row r="638" spans="1:18" ht="15" thickBot="1" x14ac:dyDescent="0.35">
      <c r="A638" s="7" t="s">
        <v>819</v>
      </c>
      <c r="B638" s="43">
        <f>IF(COUNTIF('DRAFT LIST'!$D$3:$D$1000,A638)&gt;=1,"",ROW())</f>
        <v>638</v>
      </c>
      <c r="C638" s="43" t="str">
        <f ca="1"/>
        <v>Dan Uggla (2B) </v>
      </c>
      <c r="D638" s="43"/>
      <c r="E638" s="8">
        <v>185</v>
      </c>
      <c r="F638" s="8">
        <v>20</v>
      </c>
      <c r="G638" s="8">
        <v>6</v>
      </c>
      <c r="H638" s="8">
        <v>23</v>
      </c>
      <c r="I638" s="8">
        <v>0</v>
      </c>
      <c r="J638" s="8">
        <v>0.223</v>
      </c>
      <c r="K638" s="8">
        <v>0.29199999999999998</v>
      </c>
      <c r="L638" s="8">
        <v>41</v>
      </c>
      <c r="M638" s="8">
        <v>7</v>
      </c>
      <c r="N638" s="8">
        <v>0</v>
      </c>
      <c r="O638" s="8">
        <v>18</v>
      </c>
      <c r="P638" s="8">
        <v>54</v>
      </c>
      <c r="Q638" s="8">
        <v>0.36199999999999999</v>
      </c>
      <c r="R638" s="8">
        <v>0.65400000000000003</v>
      </c>
    </row>
    <row r="639" spans="1:18" ht="15" thickBot="1" x14ac:dyDescent="0.35">
      <c r="A639" s="5" t="s">
        <v>820</v>
      </c>
      <c r="B639" s="43">
        <f>IF(COUNTIF('DRAFT LIST'!$D$3:$D$1000,A639)&gt;=1,"",ROW())</f>
        <v>639</v>
      </c>
      <c r="C639" s="43" t="str">
        <f ca="1"/>
        <v>Boog Powell (SEA - CF) MiLB </v>
      </c>
      <c r="D639" s="43"/>
      <c r="E639" s="6">
        <v>181</v>
      </c>
      <c r="F639" s="6">
        <v>21</v>
      </c>
      <c r="G639" s="6">
        <v>3</v>
      </c>
      <c r="H639" s="6">
        <v>18</v>
      </c>
      <c r="I639" s="6">
        <v>1</v>
      </c>
      <c r="J639" s="6">
        <v>0.246</v>
      </c>
      <c r="K639" s="6">
        <v>0.312</v>
      </c>
      <c r="L639" s="6">
        <v>45</v>
      </c>
      <c r="M639" s="6">
        <v>8</v>
      </c>
      <c r="N639" s="6">
        <v>0</v>
      </c>
      <c r="O639" s="6">
        <v>18</v>
      </c>
      <c r="P639" s="6">
        <v>41</v>
      </c>
      <c r="Q639" s="6">
        <v>0.35499999999999998</v>
      </c>
      <c r="R639" s="6">
        <v>0.66700000000000004</v>
      </c>
    </row>
    <row r="640" spans="1:18" ht="17.399999999999999" thickBot="1" x14ac:dyDescent="0.35">
      <c r="A640" s="7" t="s">
        <v>821</v>
      </c>
      <c r="B640" s="43">
        <f>IF(COUNTIF('DRAFT LIST'!$D$3:$D$1000,A640)&gt;=1,"",ROW())</f>
        <v>640</v>
      </c>
      <c r="C640" s="43" t="str">
        <f ca="1"/>
        <v>Adam Brett Walker (ATL - OF) MiLB </v>
      </c>
      <c r="D640" s="43"/>
      <c r="E640" s="8">
        <v>67</v>
      </c>
      <c r="F640" s="8">
        <v>7</v>
      </c>
      <c r="G640" s="8">
        <v>2</v>
      </c>
      <c r="H640" s="8">
        <v>8</v>
      </c>
      <c r="I640" s="8">
        <v>0</v>
      </c>
      <c r="J640" s="8">
        <v>0.23200000000000001</v>
      </c>
      <c r="K640" s="8">
        <v>0.29399999999999998</v>
      </c>
      <c r="L640" s="8">
        <v>15</v>
      </c>
      <c r="M640" s="8">
        <v>3</v>
      </c>
      <c r="N640" s="8">
        <v>0</v>
      </c>
      <c r="O640" s="8">
        <v>6</v>
      </c>
      <c r="P640" s="8">
        <v>17</v>
      </c>
      <c r="Q640" s="8">
        <v>0.35499999999999998</v>
      </c>
      <c r="R640" s="8">
        <v>0.64900000000000002</v>
      </c>
    </row>
    <row r="641" spans="1:18" ht="15" thickBot="1" x14ac:dyDescent="0.35">
      <c r="A641" s="5" t="s">
        <v>822</v>
      </c>
      <c r="B641" s="43">
        <f>IF(COUNTIF('DRAFT LIST'!$D$3:$D$1000,A641)&gt;=1,"",ROW())</f>
        <v>641</v>
      </c>
      <c r="C641" s="43" t="str">
        <f ca="1"/>
        <v>Mpho' Ngoepe (PIT - IF) MiLB </v>
      </c>
      <c r="D641" s="43"/>
      <c r="E641" s="6">
        <v>104</v>
      </c>
      <c r="F641" s="6">
        <v>10</v>
      </c>
      <c r="G641" s="6">
        <v>2</v>
      </c>
      <c r="H641" s="6">
        <v>11</v>
      </c>
      <c r="I641" s="6">
        <v>0</v>
      </c>
      <c r="J641" s="6">
        <v>0.20399999999999999</v>
      </c>
      <c r="K641" s="6">
        <v>0.27800000000000002</v>
      </c>
      <c r="L641" s="6">
        <v>21</v>
      </c>
      <c r="M641" s="6">
        <v>4</v>
      </c>
      <c r="N641" s="6">
        <v>0</v>
      </c>
      <c r="O641" s="6">
        <v>11</v>
      </c>
      <c r="P641" s="6">
        <v>25</v>
      </c>
      <c r="Q641" s="6">
        <v>0.29299999999999998</v>
      </c>
      <c r="R641" s="6">
        <v>0.57099999999999995</v>
      </c>
    </row>
    <row r="642" spans="1:18" ht="15" thickBot="1" x14ac:dyDescent="0.35">
      <c r="A642" s="7" t="s">
        <v>823</v>
      </c>
      <c r="B642" s="43">
        <f>IF(COUNTIF('DRAFT LIST'!$D$3:$D$1000,A642)&gt;=1,"",ROW())</f>
        <v>642</v>
      </c>
      <c r="C642" s="43" t="str">
        <f ca="1"/>
        <v>Gabby Guerrero (CIN - OF) NRI </v>
      </c>
      <c r="D642" s="43"/>
      <c r="E642" s="8">
        <v>213</v>
      </c>
      <c r="F642" s="8">
        <v>23</v>
      </c>
      <c r="G642" s="8">
        <v>4</v>
      </c>
      <c r="H642" s="8">
        <v>20</v>
      </c>
      <c r="I642" s="8">
        <v>4</v>
      </c>
      <c r="J642" s="8">
        <v>0.20799999999999999</v>
      </c>
      <c r="K642" s="8">
        <v>0.25</v>
      </c>
      <c r="L642" s="8">
        <v>44</v>
      </c>
      <c r="M642" s="8">
        <v>11</v>
      </c>
      <c r="N642" s="8">
        <v>1</v>
      </c>
      <c r="O642" s="8">
        <v>12</v>
      </c>
      <c r="P642" s="8">
        <v>64</v>
      </c>
      <c r="Q642" s="8">
        <v>0.33200000000000002</v>
      </c>
      <c r="R642" s="8">
        <v>0.58299999999999996</v>
      </c>
    </row>
    <row r="643" spans="1:18" ht="17.399999999999999" thickBot="1" x14ac:dyDescent="0.35">
      <c r="A643" s="5" t="s">
        <v>824</v>
      </c>
      <c r="B643" s="43">
        <f>IF(COUNTIF('DRAFT LIST'!$D$3:$D$1000,A643)&gt;=1,"",ROW())</f>
        <v>643</v>
      </c>
      <c r="C643" s="43" t="str">
        <f ca="1"/>
        <v>Juan Graterol (TOR - C) </v>
      </c>
      <c r="D643" s="43"/>
      <c r="E643" s="6">
        <v>104</v>
      </c>
      <c r="F643" s="6">
        <v>10</v>
      </c>
      <c r="G643" s="6">
        <v>1</v>
      </c>
      <c r="H643" s="6">
        <v>8</v>
      </c>
      <c r="I643" s="6">
        <v>1</v>
      </c>
      <c r="J643" s="6">
        <v>0.221</v>
      </c>
      <c r="K643" s="6">
        <v>0.27900000000000003</v>
      </c>
      <c r="L643" s="6">
        <v>23</v>
      </c>
      <c r="M643" s="6">
        <v>4</v>
      </c>
      <c r="N643" s="6">
        <v>0</v>
      </c>
      <c r="O643" s="6">
        <v>8</v>
      </c>
      <c r="P643" s="6">
        <v>29</v>
      </c>
      <c r="Q643" s="6">
        <v>0.307</v>
      </c>
      <c r="R643" s="6">
        <v>0.58599999999999997</v>
      </c>
    </row>
    <row r="644" spans="1:18" ht="15" thickBot="1" x14ac:dyDescent="0.35">
      <c r="A644" s="7" t="s">
        <v>825</v>
      </c>
      <c r="B644" s="43">
        <f>IF(COUNTIF('DRAFT LIST'!$D$3:$D$1000,A644)&gt;=1,"",ROW())</f>
        <v>644</v>
      </c>
      <c r="C644" s="43" t="str">
        <f ca="1"/>
        <v>Taylor Davis (CHC - C) NRI </v>
      </c>
      <c r="D644" s="43"/>
      <c r="E644" s="8">
        <v>156</v>
      </c>
      <c r="F644" s="8">
        <v>17</v>
      </c>
      <c r="G644" s="8">
        <v>3</v>
      </c>
      <c r="H644" s="8">
        <v>15</v>
      </c>
      <c r="I644" s="8">
        <v>2</v>
      </c>
      <c r="J644" s="8">
        <v>0.251</v>
      </c>
      <c r="K644" s="8">
        <v>0.28999999999999998</v>
      </c>
      <c r="L644" s="8">
        <v>39</v>
      </c>
      <c r="M644" s="8">
        <v>6</v>
      </c>
      <c r="N644" s="8">
        <v>1</v>
      </c>
      <c r="O644" s="8">
        <v>9</v>
      </c>
      <c r="P644" s="8">
        <v>32</v>
      </c>
      <c r="Q644" s="8">
        <v>0.35499999999999998</v>
      </c>
      <c r="R644" s="8">
        <v>0.64500000000000002</v>
      </c>
    </row>
    <row r="645" spans="1:18" ht="17.399999999999999" thickBot="1" x14ac:dyDescent="0.35">
      <c r="A645" s="5" t="s">
        <v>826</v>
      </c>
      <c r="B645" s="43">
        <f>IF(COUNTIF('DRAFT LIST'!$D$3:$D$1000,A645)&gt;=1,"",ROW())</f>
        <v>645</v>
      </c>
      <c r="C645" s="43" t="str">
        <f ca="1"/>
        <v>Cam Gallagher (KC - C) </v>
      </c>
      <c r="D645" s="43"/>
      <c r="E645" s="6">
        <v>227</v>
      </c>
      <c r="F645" s="6">
        <v>27</v>
      </c>
      <c r="G645" s="6">
        <v>7</v>
      </c>
      <c r="H645" s="6">
        <v>25</v>
      </c>
      <c r="I645" s="6">
        <v>2</v>
      </c>
      <c r="J645" s="6">
        <v>0.23200000000000001</v>
      </c>
      <c r="K645" s="6">
        <v>0.28899999999999998</v>
      </c>
      <c r="L645" s="6">
        <v>53</v>
      </c>
      <c r="M645" s="6">
        <v>10</v>
      </c>
      <c r="N645" s="6">
        <v>1</v>
      </c>
      <c r="O645" s="6">
        <v>18</v>
      </c>
      <c r="P645" s="6">
        <v>56</v>
      </c>
      <c r="Q645" s="6">
        <v>0.36499999999999999</v>
      </c>
      <c r="R645" s="6">
        <v>0.65400000000000003</v>
      </c>
    </row>
    <row r="646" spans="1:18" ht="15" thickBot="1" x14ac:dyDescent="0.35">
      <c r="A646" s="7" t="s">
        <v>827</v>
      </c>
      <c r="B646" s="43">
        <f>IF(COUNTIF('DRAFT LIST'!$D$3:$D$1000,A646)&gt;=1,"",ROW())</f>
        <v>646</v>
      </c>
      <c r="C646" s="43" t="str">
        <f ca="1"/>
        <v>Paul DeJong (STL - IF) NRI </v>
      </c>
      <c r="D646" s="43"/>
      <c r="E646" s="8">
        <v>154</v>
      </c>
      <c r="F646" s="8">
        <v>19</v>
      </c>
      <c r="G646" s="8">
        <v>3</v>
      </c>
      <c r="H646" s="8">
        <v>19</v>
      </c>
      <c r="I646" s="8">
        <v>1</v>
      </c>
      <c r="J646" s="8">
        <v>0.246</v>
      </c>
      <c r="K646" s="8">
        <v>0.307</v>
      </c>
      <c r="L646" s="8">
        <v>38</v>
      </c>
      <c r="M646" s="8">
        <v>8</v>
      </c>
      <c r="N646" s="8">
        <v>1</v>
      </c>
      <c r="O646" s="8">
        <v>14</v>
      </c>
      <c r="P646" s="8">
        <v>53</v>
      </c>
      <c r="Q646" s="8">
        <v>0.38200000000000001</v>
      </c>
      <c r="R646" s="8">
        <v>0.68899999999999995</v>
      </c>
    </row>
    <row r="647" spans="1:18" ht="15" thickBot="1" x14ac:dyDescent="0.35">
      <c r="A647" s="5" t="s">
        <v>828</v>
      </c>
      <c r="B647" s="43">
        <f>IF(COUNTIF('DRAFT LIST'!$D$3:$D$1000,A647)&gt;=1,"",ROW())</f>
        <v>647</v>
      </c>
      <c r="C647" s="43" t="str">
        <f ca="1"/>
        <v/>
      </c>
      <c r="D647" s="43"/>
      <c r="E647" s="6">
        <v>143</v>
      </c>
      <c r="F647" s="6">
        <v>17</v>
      </c>
      <c r="G647" s="6">
        <v>5</v>
      </c>
      <c r="H647" s="6">
        <v>17</v>
      </c>
      <c r="I647" s="6">
        <v>2</v>
      </c>
      <c r="J647" s="6">
        <v>0.24</v>
      </c>
      <c r="K647" s="6">
        <v>0.31900000000000001</v>
      </c>
      <c r="L647" s="6">
        <v>34</v>
      </c>
      <c r="M647" s="6">
        <v>7</v>
      </c>
      <c r="N647" s="6">
        <v>0</v>
      </c>
      <c r="O647" s="6">
        <v>17</v>
      </c>
      <c r="P647" s="6">
        <v>32</v>
      </c>
      <c r="Q647" s="6">
        <v>0.39400000000000002</v>
      </c>
      <c r="R647" s="6">
        <v>0.71299999999999997</v>
      </c>
    </row>
    <row r="648" spans="1:18" ht="15" thickBot="1" x14ac:dyDescent="0.35">
      <c r="A648" s="7" t="s">
        <v>829</v>
      </c>
      <c r="B648" s="43">
        <f>IF(COUNTIF('DRAFT LIST'!$D$3:$D$1000,A648)&gt;=1,"",ROW())</f>
        <v>648</v>
      </c>
      <c r="C648" s="43" t="str">
        <f ca="1"/>
        <v/>
      </c>
      <c r="D648" s="43"/>
      <c r="E648" s="8">
        <v>142</v>
      </c>
      <c r="F648" s="8">
        <v>19</v>
      </c>
      <c r="G648" s="8">
        <v>6</v>
      </c>
      <c r="H648" s="8">
        <v>17</v>
      </c>
      <c r="I648" s="8">
        <v>2</v>
      </c>
      <c r="J648" s="8">
        <v>0.218</v>
      </c>
      <c r="K648" s="8">
        <v>0.29199999999999998</v>
      </c>
      <c r="L648" s="8">
        <v>31</v>
      </c>
      <c r="M648" s="8">
        <v>6</v>
      </c>
      <c r="N648" s="8">
        <v>1</v>
      </c>
      <c r="O648" s="8">
        <v>15</v>
      </c>
      <c r="P648" s="8">
        <v>41</v>
      </c>
      <c r="Q648" s="8">
        <v>0.39400000000000002</v>
      </c>
      <c r="R648" s="8">
        <v>0.68600000000000005</v>
      </c>
    </row>
    <row r="649" spans="1:18" ht="15" thickBot="1" x14ac:dyDescent="0.35">
      <c r="A649" s="5" t="s">
        <v>830</v>
      </c>
      <c r="B649" s="43">
        <f>IF(COUNTIF('DRAFT LIST'!$D$3:$D$1000,A649)&gt;=1,"",ROW())</f>
        <v>649</v>
      </c>
      <c r="C649" s="43" t="str">
        <f ca="1"/>
        <v/>
      </c>
      <c r="D649" s="43"/>
      <c r="E649" s="6">
        <v>195</v>
      </c>
      <c r="F649" s="6">
        <v>22</v>
      </c>
      <c r="G649" s="6">
        <v>4</v>
      </c>
      <c r="H649" s="6">
        <v>19</v>
      </c>
      <c r="I649" s="6">
        <v>2</v>
      </c>
      <c r="J649" s="6">
        <v>0.21299999999999999</v>
      </c>
      <c r="K649" s="6">
        <v>0.28100000000000003</v>
      </c>
      <c r="L649" s="6">
        <v>42</v>
      </c>
      <c r="M649" s="6">
        <v>15</v>
      </c>
      <c r="N649" s="6">
        <v>1</v>
      </c>
      <c r="O649" s="6">
        <v>19</v>
      </c>
      <c r="P649" s="6">
        <v>59</v>
      </c>
      <c r="Q649" s="6">
        <v>0.313</v>
      </c>
      <c r="R649" s="6">
        <v>0.59399999999999997</v>
      </c>
    </row>
    <row r="650" spans="1:18" ht="15" thickBot="1" x14ac:dyDescent="0.35">
      <c r="A650" s="7" t="s">
        <v>831</v>
      </c>
      <c r="B650" s="43">
        <f>IF(COUNTIF('DRAFT LIST'!$D$3:$D$1000,A650)&gt;=1,"",ROW())</f>
        <v>650</v>
      </c>
      <c r="C650" s="43" t="str">
        <f ca="1"/>
        <v/>
      </c>
      <c r="D650" s="43"/>
      <c r="E650" s="8">
        <v>150</v>
      </c>
      <c r="F650" s="8">
        <v>18</v>
      </c>
      <c r="G650" s="8">
        <v>4</v>
      </c>
      <c r="H650" s="8">
        <v>16</v>
      </c>
      <c r="I650" s="8">
        <v>2</v>
      </c>
      <c r="J650" s="8">
        <v>0.245</v>
      </c>
      <c r="K650" s="8">
        <v>0.31</v>
      </c>
      <c r="L650" s="8">
        <v>37</v>
      </c>
      <c r="M650" s="8">
        <v>8</v>
      </c>
      <c r="N650" s="8">
        <v>1</v>
      </c>
      <c r="O650" s="8">
        <v>14</v>
      </c>
      <c r="P650" s="8">
        <v>31</v>
      </c>
      <c r="Q650" s="8">
        <v>0.38100000000000001</v>
      </c>
      <c r="R650" s="8">
        <v>0.69</v>
      </c>
    </row>
    <row r="651" spans="1:18" ht="15" thickBot="1" x14ac:dyDescent="0.35">
      <c r="A651" s="5" t="s">
        <v>832</v>
      </c>
      <c r="B651" s="43">
        <f>IF(COUNTIF('DRAFT LIST'!$D$3:$D$1000,A651)&gt;=1,"",ROW())</f>
        <v>651</v>
      </c>
      <c r="C651" s="43" t="str">
        <f ca="1"/>
        <v/>
      </c>
      <c r="D651" s="43"/>
      <c r="E651" s="6">
        <v>93</v>
      </c>
      <c r="F651" s="6">
        <v>8</v>
      </c>
      <c r="G651" s="6">
        <v>2</v>
      </c>
      <c r="H651" s="6">
        <v>9</v>
      </c>
      <c r="I651" s="6">
        <v>0</v>
      </c>
      <c r="J651" s="6">
        <v>0.218</v>
      </c>
      <c r="K651" s="6">
        <v>0.26500000000000001</v>
      </c>
      <c r="L651" s="6">
        <v>20</v>
      </c>
      <c r="M651" s="6">
        <v>4</v>
      </c>
      <c r="N651" s="6">
        <v>0</v>
      </c>
      <c r="O651" s="6">
        <v>6</v>
      </c>
      <c r="P651" s="6">
        <v>20</v>
      </c>
      <c r="Q651" s="6">
        <v>0.35</v>
      </c>
      <c r="R651" s="6">
        <v>0.61399999999999999</v>
      </c>
    </row>
    <row r="652" spans="1:18" ht="15" thickBot="1" x14ac:dyDescent="0.35">
      <c r="A652" s="7" t="s">
        <v>833</v>
      </c>
      <c r="B652" s="43">
        <f>IF(COUNTIF('DRAFT LIST'!$D$3:$D$1000,A652)&gt;=1,"",ROW())</f>
        <v>652</v>
      </c>
      <c r="C652" s="43" t="str">
        <f ca="1"/>
        <v/>
      </c>
      <c r="D652" s="43"/>
      <c r="E652" s="8">
        <v>96</v>
      </c>
      <c r="F652" s="8">
        <v>7</v>
      </c>
      <c r="G652" s="8">
        <v>1</v>
      </c>
      <c r="H652" s="8">
        <v>7</v>
      </c>
      <c r="I652" s="8">
        <v>0</v>
      </c>
      <c r="J652" s="8">
        <v>0.25600000000000001</v>
      </c>
      <c r="K652" s="8">
        <v>0.30199999999999999</v>
      </c>
      <c r="L652" s="8">
        <v>24</v>
      </c>
      <c r="M652" s="8">
        <v>5</v>
      </c>
      <c r="N652" s="8">
        <v>0</v>
      </c>
      <c r="O652" s="8">
        <v>6</v>
      </c>
      <c r="P652" s="8">
        <v>12</v>
      </c>
      <c r="Q652" s="8">
        <v>0.32400000000000001</v>
      </c>
      <c r="R652" s="8">
        <v>0.626</v>
      </c>
    </row>
    <row r="653" spans="1:18" ht="17.399999999999999" thickBot="1" x14ac:dyDescent="0.35">
      <c r="A653" s="5" t="s">
        <v>834</v>
      </c>
      <c r="B653" s="43">
        <f>IF(COUNTIF('DRAFT LIST'!$D$3:$D$1000,A653)&gt;=1,"",ROW())</f>
        <v>653</v>
      </c>
      <c r="C653" s="43" t="str">
        <f ca="1"/>
        <v/>
      </c>
      <c r="D653" s="43"/>
      <c r="E653" s="6">
        <v>193</v>
      </c>
      <c r="F653" s="6">
        <v>20</v>
      </c>
      <c r="G653" s="6">
        <v>4</v>
      </c>
      <c r="H653" s="6">
        <v>19</v>
      </c>
      <c r="I653" s="6">
        <v>1</v>
      </c>
      <c r="J653" s="6">
        <v>0.24</v>
      </c>
      <c r="K653" s="6">
        <v>0.30399999999999999</v>
      </c>
      <c r="L653" s="6">
        <v>46</v>
      </c>
      <c r="M653" s="6">
        <v>9</v>
      </c>
      <c r="N653" s="6">
        <v>1</v>
      </c>
      <c r="O653" s="6">
        <v>18</v>
      </c>
      <c r="P653" s="6">
        <v>51</v>
      </c>
      <c r="Q653" s="6">
        <v>0.36499999999999999</v>
      </c>
      <c r="R653" s="6">
        <v>0.66900000000000004</v>
      </c>
    </row>
    <row r="654" spans="1:18" ht="15" thickBot="1" x14ac:dyDescent="0.35">
      <c r="A654" s="7" t="s">
        <v>835</v>
      </c>
      <c r="B654" s="43">
        <f>IF(COUNTIF('DRAFT LIST'!$D$3:$D$1000,A654)&gt;=1,"",ROW())</f>
        <v>654</v>
      </c>
      <c r="C654" s="43" t="str">
        <f ca="1"/>
        <v/>
      </c>
      <c r="D654" s="43"/>
      <c r="E654" s="8">
        <v>168</v>
      </c>
      <c r="F654" s="8">
        <v>20</v>
      </c>
      <c r="G654" s="8">
        <v>3</v>
      </c>
      <c r="H654" s="8">
        <v>17</v>
      </c>
      <c r="I654" s="8">
        <v>7</v>
      </c>
      <c r="J654" s="8">
        <v>0.215</v>
      </c>
      <c r="K654" s="8">
        <v>0.31</v>
      </c>
      <c r="L654" s="8">
        <v>36</v>
      </c>
      <c r="M654" s="8">
        <v>9</v>
      </c>
      <c r="N654" s="8">
        <v>1</v>
      </c>
      <c r="O654" s="8">
        <v>23</v>
      </c>
      <c r="P654" s="8">
        <v>55</v>
      </c>
      <c r="Q654" s="8">
        <v>0.32600000000000001</v>
      </c>
      <c r="R654" s="8">
        <v>0.63600000000000001</v>
      </c>
    </row>
    <row r="655" spans="1:18" ht="15" thickBot="1" x14ac:dyDescent="0.35">
      <c r="A655" s="5" t="s">
        <v>836</v>
      </c>
      <c r="B655" s="43">
        <f>IF(COUNTIF('DRAFT LIST'!$D$3:$D$1000,A655)&gt;=1,"",ROW())</f>
        <v>655</v>
      </c>
      <c r="C655" s="43" t="str">
        <f ca="1"/>
        <v/>
      </c>
      <c r="D655" s="43"/>
      <c r="E655" s="6">
        <v>177</v>
      </c>
      <c r="F655" s="6">
        <v>19</v>
      </c>
      <c r="G655" s="6">
        <v>2</v>
      </c>
      <c r="H655" s="6">
        <v>13</v>
      </c>
      <c r="I655" s="6">
        <v>9</v>
      </c>
      <c r="J655" s="6">
        <v>0.22900000000000001</v>
      </c>
      <c r="K655" s="6">
        <v>0.26300000000000001</v>
      </c>
      <c r="L655" s="6">
        <v>41</v>
      </c>
      <c r="M655" s="6">
        <v>7</v>
      </c>
      <c r="N655" s="6">
        <v>1</v>
      </c>
      <c r="O655" s="6">
        <v>8</v>
      </c>
      <c r="P655" s="6">
        <v>49</v>
      </c>
      <c r="Q655" s="6">
        <v>0.314</v>
      </c>
      <c r="R655" s="6">
        <v>0.57699999999999996</v>
      </c>
    </row>
    <row r="656" spans="1:18" ht="15" thickBot="1" x14ac:dyDescent="0.35">
      <c r="A656" s="7" t="s">
        <v>837</v>
      </c>
      <c r="B656" s="43">
        <f>IF(COUNTIF('DRAFT LIST'!$D$3:$D$1000,A656)&gt;=1,"",ROW())</f>
        <v>656</v>
      </c>
      <c r="C656" s="43" t="str">
        <f ca="1"/>
        <v/>
      </c>
      <c r="D656" s="43"/>
      <c r="E656" s="8">
        <v>109</v>
      </c>
      <c r="F656" s="8">
        <v>9</v>
      </c>
      <c r="G656" s="8">
        <v>1</v>
      </c>
      <c r="H656" s="8">
        <v>8</v>
      </c>
      <c r="I656" s="8">
        <v>0</v>
      </c>
      <c r="J656" s="8">
        <v>0.23</v>
      </c>
      <c r="K656" s="8">
        <v>0.29799999999999999</v>
      </c>
      <c r="L656" s="8">
        <v>25</v>
      </c>
      <c r="M656" s="8">
        <v>5</v>
      </c>
      <c r="N656" s="8">
        <v>0</v>
      </c>
      <c r="O656" s="8">
        <v>11</v>
      </c>
      <c r="P656" s="8">
        <v>21</v>
      </c>
      <c r="Q656" s="8">
        <v>0.27400000000000002</v>
      </c>
      <c r="R656" s="8">
        <v>0.57199999999999995</v>
      </c>
    </row>
    <row r="657" spans="1:18" ht="17.399999999999999" thickBot="1" x14ac:dyDescent="0.35">
      <c r="A657" s="5" t="s">
        <v>838</v>
      </c>
      <c r="B657" s="43">
        <f>IF(COUNTIF('DRAFT LIST'!$D$3:$D$1000,A657)&gt;=1,"",ROW())</f>
        <v>657</v>
      </c>
      <c r="C657" s="43" t="str">
        <f ca="1"/>
        <v/>
      </c>
      <c r="D657" s="43"/>
      <c r="E657" s="6">
        <v>176</v>
      </c>
      <c r="F657" s="6">
        <v>22</v>
      </c>
      <c r="G657" s="6">
        <v>4</v>
      </c>
      <c r="H657" s="6">
        <v>17</v>
      </c>
      <c r="I657" s="6">
        <v>1</v>
      </c>
      <c r="J657" s="6">
        <v>0.21299999999999999</v>
      </c>
      <c r="K657" s="6">
        <v>0.30099999999999999</v>
      </c>
      <c r="L657" s="6">
        <v>38</v>
      </c>
      <c r="M657" s="6">
        <v>7</v>
      </c>
      <c r="N657" s="6">
        <v>1</v>
      </c>
      <c r="O657" s="6">
        <v>22</v>
      </c>
      <c r="P657" s="6">
        <v>46</v>
      </c>
      <c r="Q657" s="6">
        <v>0.33700000000000002</v>
      </c>
      <c r="R657" s="6">
        <v>0.63800000000000001</v>
      </c>
    </row>
    <row r="658" spans="1:18" ht="15" thickBot="1" x14ac:dyDescent="0.35">
      <c r="A658" s="7" t="s">
        <v>839</v>
      </c>
      <c r="B658" s="43">
        <f>IF(COUNTIF('DRAFT LIST'!$D$3:$D$1000,A658)&gt;=1,"",ROW())</f>
        <v>658</v>
      </c>
      <c r="C658" s="43" t="str">
        <f ca="1"/>
        <v/>
      </c>
      <c r="D658" s="43"/>
      <c r="E658" s="8">
        <v>146</v>
      </c>
      <c r="F658" s="8">
        <v>15</v>
      </c>
      <c r="G658" s="8">
        <v>2</v>
      </c>
      <c r="H658" s="8">
        <v>14</v>
      </c>
      <c r="I658" s="8">
        <v>1</v>
      </c>
      <c r="J658" s="8">
        <v>0.26600000000000001</v>
      </c>
      <c r="K658" s="8">
        <v>0.33200000000000002</v>
      </c>
      <c r="L658" s="8">
        <v>39</v>
      </c>
      <c r="M658" s="8">
        <v>9</v>
      </c>
      <c r="N658" s="8">
        <v>1</v>
      </c>
      <c r="O658" s="8">
        <v>15</v>
      </c>
      <c r="P658" s="8">
        <v>22</v>
      </c>
      <c r="Q658" s="8">
        <v>0.378</v>
      </c>
      <c r="R658" s="8">
        <v>0.71</v>
      </c>
    </row>
    <row r="659" spans="1:18" ht="15" thickBot="1" x14ac:dyDescent="0.35">
      <c r="A659" s="5" t="s">
        <v>840</v>
      </c>
      <c r="B659" s="43">
        <f>IF(COUNTIF('DRAFT LIST'!$D$3:$D$1000,A659)&gt;=1,"",ROW())</f>
        <v>659</v>
      </c>
      <c r="C659" s="43" t="str">
        <f ca="1"/>
        <v/>
      </c>
      <c r="D659" s="43"/>
      <c r="E659" s="6">
        <v>89</v>
      </c>
      <c r="F659" s="6">
        <v>7</v>
      </c>
      <c r="G659" s="6">
        <v>1</v>
      </c>
      <c r="H659" s="6">
        <v>7</v>
      </c>
      <c r="I659" s="6">
        <v>0</v>
      </c>
      <c r="J659" s="6">
        <v>0.23100000000000001</v>
      </c>
      <c r="K659" s="6">
        <v>0.26400000000000001</v>
      </c>
      <c r="L659" s="6">
        <v>21</v>
      </c>
      <c r="M659" s="6">
        <v>6</v>
      </c>
      <c r="N659" s="6">
        <v>0</v>
      </c>
      <c r="O659" s="6">
        <v>4</v>
      </c>
      <c r="P659" s="6">
        <v>17</v>
      </c>
      <c r="Q659" s="6">
        <v>0.29599999999999999</v>
      </c>
      <c r="R659" s="6">
        <v>0.56000000000000005</v>
      </c>
    </row>
    <row r="660" spans="1:18" ht="15" thickBot="1" x14ac:dyDescent="0.35">
      <c r="A660" s="7" t="s">
        <v>841</v>
      </c>
      <c r="B660" s="43">
        <f>IF(COUNTIF('DRAFT LIST'!$D$3:$D$1000,A660)&gt;=1,"",ROW())</f>
        <v>660</v>
      </c>
      <c r="C660" s="43" t="str">
        <f ca="1"/>
        <v/>
      </c>
      <c r="D660" s="43"/>
      <c r="E660" s="8">
        <v>177</v>
      </c>
      <c r="F660" s="8">
        <v>20</v>
      </c>
      <c r="G660" s="8">
        <v>2</v>
      </c>
      <c r="H660" s="8">
        <v>16</v>
      </c>
      <c r="I660" s="8">
        <v>6</v>
      </c>
      <c r="J660" s="8">
        <v>0.223</v>
      </c>
      <c r="K660" s="8">
        <v>0.29599999999999999</v>
      </c>
      <c r="L660" s="8">
        <v>40</v>
      </c>
      <c r="M660" s="8">
        <v>9</v>
      </c>
      <c r="N660" s="8">
        <v>2</v>
      </c>
      <c r="O660" s="8">
        <v>18</v>
      </c>
      <c r="P660" s="8">
        <v>36</v>
      </c>
      <c r="Q660" s="8">
        <v>0.32800000000000001</v>
      </c>
      <c r="R660" s="8">
        <v>0.624</v>
      </c>
    </row>
    <row r="661" spans="1:18" ht="17.399999999999999" thickBot="1" x14ac:dyDescent="0.35">
      <c r="A661" s="5" t="s">
        <v>842</v>
      </c>
      <c r="B661" s="43">
        <f>IF(COUNTIF('DRAFT LIST'!$D$3:$D$1000,A661)&gt;=1,"",ROW())</f>
        <v>661</v>
      </c>
      <c r="C661" s="43" t="str">
        <f ca="1"/>
        <v/>
      </c>
      <c r="D661" s="43"/>
      <c r="E661" s="6">
        <v>164</v>
      </c>
      <c r="F661" s="6">
        <v>19</v>
      </c>
      <c r="G661" s="6">
        <v>4</v>
      </c>
      <c r="H661" s="6">
        <v>18</v>
      </c>
      <c r="I661" s="6">
        <v>1</v>
      </c>
      <c r="J661" s="6">
        <v>0.23</v>
      </c>
      <c r="K661" s="6">
        <v>0.28100000000000003</v>
      </c>
      <c r="L661" s="6">
        <v>38</v>
      </c>
      <c r="M661" s="6">
        <v>8</v>
      </c>
      <c r="N661" s="6">
        <v>1</v>
      </c>
      <c r="O661" s="6">
        <v>12</v>
      </c>
      <c r="P661" s="6">
        <v>48</v>
      </c>
      <c r="Q661" s="6">
        <v>0.38600000000000001</v>
      </c>
      <c r="R661" s="6">
        <v>0.66700000000000004</v>
      </c>
    </row>
    <row r="662" spans="1:18" ht="17.399999999999999" thickBot="1" x14ac:dyDescent="0.35">
      <c r="A662" s="7" t="s">
        <v>843</v>
      </c>
      <c r="B662" s="43">
        <f>IF(COUNTIF('DRAFT LIST'!$D$3:$D$1000,A662)&gt;=1,"",ROW())</f>
        <v>662</v>
      </c>
      <c r="C662" s="43" t="str">
        <f ca="1"/>
        <v/>
      </c>
      <c r="D662" s="43"/>
      <c r="E662" s="8">
        <v>159</v>
      </c>
      <c r="F662" s="8">
        <v>15</v>
      </c>
      <c r="G662" s="8">
        <v>2</v>
      </c>
      <c r="H662" s="8">
        <v>17</v>
      </c>
      <c r="I662" s="8">
        <v>1</v>
      </c>
      <c r="J662" s="8">
        <v>0.249</v>
      </c>
      <c r="K662" s="8">
        <v>0.30399999999999999</v>
      </c>
      <c r="L662" s="8">
        <v>40</v>
      </c>
      <c r="M662" s="8">
        <v>10</v>
      </c>
      <c r="N662" s="8">
        <v>2</v>
      </c>
      <c r="O662" s="8">
        <v>12</v>
      </c>
      <c r="P662" s="8">
        <v>38</v>
      </c>
      <c r="Q662" s="8">
        <v>0.33100000000000002</v>
      </c>
      <c r="R662" s="8">
        <v>0.63500000000000001</v>
      </c>
    </row>
    <row r="663" spans="1:18" ht="15" thickBot="1" x14ac:dyDescent="0.35">
      <c r="A663" s="5" t="s">
        <v>844</v>
      </c>
      <c r="B663" s="43">
        <f>IF(COUNTIF('DRAFT LIST'!$D$3:$D$1000,A663)&gt;=1,"",ROW())</f>
        <v>663</v>
      </c>
      <c r="C663" s="43" t="str">
        <f ca="1"/>
        <v/>
      </c>
      <c r="D663" s="43"/>
      <c r="E663" s="6">
        <v>187</v>
      </c>
      <c r="F663" s="6">
        <v>20</v>
      </c>
      <c r="G663" s="6">
        <v>2</v>
      </c>
      <c r="H663" s="6">
        <v>17</v>
      </c>
      <c r="I663" s="6">
        <v>1</v>
      </c>
      <c r="J663" s="6">
        <v>0.23599999999999999</v>
      </c>
      <c r="K663" s="6">
        <v>0.30099999999999999</v>
      </c>
      <c r="L663" s="6">
        <v>44</v>
      </c>
      <c r="M663" s="6">
        <v>16</v>
      </c>
      <c r="N663" s="6">
        <v>1</v>
      </c>
      <c r="O663" s="6">
        <v>18</v>
      </c>
      <c r="P663" s="6">
        <v>38</v>
      </c>
      <c r="Q663" s="6">
        <v>0.314</v>
      </c>
      <c r="R663" s="6">
        <v>0.61499999999999999</v>
      </c>
    </row>
    <row r="664" spans="1:18" ht="15" thickBot="1" x14ac:dyDescent="0.35">
      <c r="A664" s="7" t="s">
        <v>845</v>
      </c>
      <c r="B664" s="43">
        <f>IF(COUNTIF('DRAFT LIST'!$D$3:$D$1000,A664)&gt;=1,"",ROW())</f>
        <v>664</v>
      </c>
      <c r="C664" s="43" t="str">
        <f ca="1"/>
        <v/>
      </c>
      <c r="D664" s="43"/>
      <c r="E664" s="8">
        <v>294</v>
      </c>
      <c r="F664" s="8">
        <v>32</v>
      </c>
      <c r="G664" s="8">
        <v>8</v>
      </c>
      <c r="H664" s="8">
        <v>30</v>
      </c>
      <c r="I664" s="8">
        <v>3</v>
      </c>
      <c r="J664" s="8">
        <v>0.20200000000000001</v>
      </c>
      <c r="K664" s="8">
        <v>0.25</v>
      </c>
      <c r="L664" s="8">
        <v>60</v>
      </c>
      <c r="M664" s="8">
        <v>12</v>
      </c>
      <c r="N664" s="8">
        <v>2</v>
      </c>
      <c r="O664" s="8">
        <v>19</v>
      </c>
      <c r="P664" s="8">
        <v>108</v>
      </c>
      <c r="Q664" s="8">
        <v>0.32900000000000001</v>
      </c>
      <c r="R664" s="8">
        <v>0.57899999999999996</v>
      </c>
    </row>
    <row r="665" spans="1:18" ht="15" thickBot="1" x14ac:dyDescent="0.35">
      <c r="A665" s="5" t="s">
        <v>846</v>
      </c>
      <c r="B665" s="43">
        <f>IF(COUNTIF('DRAFT LIST'!$D$3:$D$1000,A665)&gt;=1,"",ROW())</f>
        <v>665</v>
      </c>
      <c r="C665" s="43" t="str">
        <f ca="1"/>
        <v/>
      </c>
      <c r="D665" s="43"/>
      <c r="E665" s="6">
        <v>134</v>
      </c>
      <c r="F665" s="6">
        <v>16</v>
      </c>
      <c r="G665" s="6">
        <v>5</v>
      </c>
      <c r="H665" s="6">
        <v>17</v>
      </c>
      <c r="I665" s="6">
        <v>2</v>
      </c>
      <c r="J665" s="6">
        <v>0.223</v>
      </c>
      <c r="K665" s="6">
        <v>0.307</v>
      </c>
      <c r="L665" s="6">
        <v>30</v>
      </c>
      <c r="M665" s="6">
        <v>5</v>
      </c>
      <c r="N665" s="6">
        <v>0</v>
      </c>
      <c r="O665" s="6">
        <v>16</v>
      </c>
      <c r="P665" s="6">
        <v>46</v>
      </c>
      <c r="Q665" s="6">
        <v>0.379</v>
      </c>
      <c r="R665" s="6">
        <v>0.68600000000000005</v>
      </c>
    </row>
    <row r="666" spans="1:18" ht="17.399999999999999" thickBot="1" x14ac:dyDescent="0.35">
      <c r="A666" s="7" t="s">
        <v>847</v>
      </c>
      <c r="B666" s="43">
        <f>IF(COUNTIF('DRAFT LIST'!$D$3:$D$1000,A666)&gt;=1,"",ROW())</f>
        <v>666</v>
      </c>
      <c r="C666" s="43" t="str">
        <f ca="1"/>
        <v/>
      </c>
      <c r="D666" s="43"/>
      <c r="E666" s="8">
        <v>128</v>
      </c>
      <c r="F666" s="8">
        <v>17</v>
      </c>
      <c r="G666" s="8">
        <v>4</v>
      </c>
      <c r="H666" s="8">
        <v>12</v>
      </c>
      <c r="I666" s="8">
        <v>6</v>
      </c>
      <c r="J666" s="8">
        <v>0.219</v>
      </c>
      <c r="K666" s="8">
        <v>0.29399999999999998</v>
      </c>
      <c r="L666" s="8">
        <v>28</v>
      </c>
      <c r="M666" s="8">
        <v>6</v>
      </c>
      <c r="N666" s="8">
        <v>1</v>
      </c>
      <c r="O666" s="8">
        <v>14</v>
      </c>
      <c r="P666" s="8">
        <v>49</v>
      </c>
      <c r="Q666" s="8">
        <v>0.378</v>
      </c>
      <c r="R666" s="8">
        <v>0.67200000000000004</v>
      </c>
    </row>
    <row r="667" spans="1:18" ht="15" thickBot="1" x14ac:dyDescent="0.35">
      <c r="A667" s="5" t="s">
        <v>848</v>
      </c>
      <c r="B667" s="43">
        <f>IF(COUNTIF('DRAFT LIST'!$D$3:$D$1000,A667)&gt;=1,"",ROW())</f>
        <v>667</v>
      </c>
      <c r="C667" s="43" t="str">
        <f ca="1"/>
        <v/>
      </c>
      <c r="D667" s="43"/>
      <c r="E667" s="6">
        <v>126</v>
      </c>
      <c r="F667" s="6">
        <v>14</v>
      </c>
      <c r="G667" s="6">
        <v>3</v>
      </c>
      <c r="H667" s="6">
        <v>16</v>
      </c>
      <c r="I667" s="6">
        <v>1</v>
      </c>
      <c r="J667" s="6">
        <v>0.26300000000000001</v>
      </c>
      <c r="K667" s="6">
        <v>0.3</v>
      </c>
      <c r="L667" s="6">
        <v>33</v>
      </c>
      <c r="M667" s="6">
        <v>6</v>
      </c>
      <c r="N667" s="6">
        <v>1</v>
      </c>
      <c r="O667" s="6">
        <v>7</v>
      </c>
      <c r="P667" s="6">
        <v>27</v>
      </c>
      <c r="Q667" s="6">
        <v>0.40400000000000003</v>
      </c>
      <c r="R667" s="6">
        <v>0.70299999999999996</v>
      </c>
    </row>
    <row r="668" spans="1:18" ht="17.399999999999999" thickBot="1" x14ac:dyDescent="0.35">
      <c r="A668" s="7" t="s">
        <v>849</v>
      </c>
      <c r="B668" s="43">
        <f>IF(COUNTIF('DRAFT LIST'!$D$3:$D$1000,A668)&gt;=1,"",ROW())</f>
        <v>668</v>
      </c>
      <c r="C668" s="43" t="str">
        <f ca="1"/>
        <v/>
      </c>
      <c r="D668" s="43"/>
      <c r="E668" s="8">
        <v>136</v>
      </c>
      <c r="F668" s="8">
        <v>15</v>
      </c>
      <c r="G668" s="8">
        <v>1</v>
      </c>
      <c r="H668" s="8">
        <v>11</v>
      </c>
      <c r="I668" s="8">
        <v>8</v>
      </c>
      <c r="J668" s="8">
        <v>0.251</v>
      </c>
      <c r="K668" s="8">
        <v>0.29799999999999999</v>
      </c>
      <c r="L668" s="8">
        <v>34</v>
      </c>
      <c r="M668" s="8">
        <v>5</v>
      </c>
      <c r="N668" s="8">
        <v>1</v>
      </c>
      <c r="O668" s="8">
        <v>9</v>
      </c>
      <c r="P668" s="8">
        <v>30</v>
      </c>
      <c r="Q668" s="8">
        <v>0.307</v>
      </c>
      <c r="R668" s="8">
        <v>0.60499999999999998</v>
      </c>
    </row>
    <row r="669" spans="1:18" ht="17.399999999999999" thickBot="1" x14ac:dyDescent="0.35">
      <c r="A669" s="5" t="s">
        <v>850</v>
      </c>
      <c r="B669" s="43">
        <f>IF(COUNTIF('DRAFT LIST'!$D$3:$D$1000,A669)&gt;=1,"",ROW())</f>
        <v>669</v>
      </c>
      <c r="C669" s="43" t="str">
        <f ca="1"/>
        <v/>
      </c>
      <c r="D669" s="43"/>
      <c r="E669" s="6">
        <v>120</v>
      </c>
      <c r="F669" s="6">
        <v>14</v>
      </c>
      <c r="G669" s="6">
        <v>4</v>
      </c>
      <c r="H669" s="6">
        <v>15</v>
      </c>
      <c r="I669" s="6">
        <v>2</v>
      </c>
      <c r="J669" s="6">
        <v>0.22800000000000001</v>
      </c>
      <c r="K669" s="6">
        <v>0.27300000000000002</v>
      </c>
      <c r="L669" s="6">
        <v>27</v>
      </c>
      <c r="M669" s="6">
        <v>9</v>
      </c>
      <c r="N669" s="6">
        <v>1</v>
      </c>
      <c r="O669" s="6">
        <v>8</v>
      </c>
      <c r="P669" s="6">
        <v>42</v>
      </c>
      <c r="Q669" s="6">
        <v>0.38700000000000001</v>
      </c>
      <c r="R669" s="6">
        <v>0.66100000000000003</v>
      </c>
    </row>
    <row r="670" spans="1:18" ht="17.399999999999999" thickBot="1" x14ac:dyDescent="0.35">
      <c r="A670" s="7" t="s">
        <v>851</v>
      </c>
      <c r="B670" s="43">
        <f>IF(COUNTIF('DRAFT LIST'!$D$3:$D$1000,A670)&gt;=1,"",ROW())</f>
        <v>670</v>
      </c>
      <c r="C670" s="43" t="str">
        <f ca="1"/>
        <v/>
      </c>
      <c r="D670" s="43"/>
      <c r="E670" s="8">
        <v>195</v>
      </c>
      <c r="F670" s="8">
        <v>21</v>
      </c>
      <c r="G670" s="8">
        <v>3</v>
      </c>
      <c r="H670" s="8">
        <v>17</v>
      </c>
      <c r="I670" s="8">
        <v>4</v>
      </c>
      <c r="J670" s="8">
        <v>0.22</v>
      </c>
      <c r="K670" s="8">
        <v>0.28699999999999998</v>
      </c>
      <c r="L670" s="8">
        <v>43</v>
      </c>
      <c r="M670" s="8">
        <v>8</v>
      </c>
      <c r="N670" s="8">
        <v>1</v>
      </c>
      <c r="O670" s="8">
        <v>18</v>
      </c>
      <c r="P670" s="8">
        <v>49</v>
      </c>
      <c r="Q670" s="8">
        <v>0.32400000000000001</v>
      </c>
      <c r="R670" s="8">
        <v>0.61099999999999999</v>
      </c>
    </row>
    <row r="671" spans="1:18" ht="17.399999999999999" thickBot="1" x14ac:dyDescent="0.35">
      <c r="A671" s="5" t="s">
        <v>852</v>
      </c>
      <c r="B671" s="43">
        <f>IF(COUNTIF('DRAFT LIST'!$D$3:$D$1000,A671)&gt;=1,"",ROW())</f>
        <v>671</v>
      </c>
      <c r="C671" s="43" t="str">
        <f ca="1"/>
        <v/>
      </c>
      <c r="D671" s="43"/>
      <c r="E671" s="6">
        <v>188</v>
      </c>
      <c r="F671" s="6">
        <v>16</v>
      </c>
      <c r="G671" s="6">
        <v>1</v>
      </c>
      <c r="H671" s="6">
        <v>15</v>
      </c>
      <c r="I671" s="6">
        <v>5</v>
      </c>
      <c r="J671" s="6">
        <v>0.23799999999999999</v>
      </c>
      <c r="K671" s="6">
        <v>0.253</v>
      </c>
      <c r="L671" s="6">
        <v>45</v>
      </c>
      <c r="M671" s="6">
        <v>8</v>
      </c>
      <c r="N671" s="6">
        <v>1</v>
      </c>
      <c r="O671" s="6">
        <v>4</v>
      </c>
      <c r="P671" s="6">
        <v>39</v>
      </c>
      <c r="Q671" s="6">
        <v>0.311</v>
      </c>
      <c r="R671" s="6">
        <v>0.56399999999999995</v>
      </c>
    </row>
    <row r="672" spans="1:18" ht="15" thickBot="1" x14ac:dyDescent="0.35">
      <c r="A672" s="7" t="s">
        <v>853</v>
      </c>
      <c r="B672" s="43">
        <f>IF(COUNTIF('DRAFT LIST'!$D$3:$D$1000,A672)&gt;=1,"",ROW())</f>
        <v>672</v>
      </c>
      <c r="C672" s="43" t="str">
        <f ca="1"/>
        <v/>
      </c>
      <c r="D672" s="43"/>
      <c r="E672" s="8">
        <v>157</v>
      </c>
      <c r="F672" s="8">
        <v>18</v>
      </c>
      <c r="G672" s="8">
        <v>4</v>
      </c>
      <c r="H672" s="8">
        <v>16</v>
      </c>
      <c r="I672" s="8">
        <v>2</v>
      </c>
      <c r="J672" s="8">
        <v>0.22800000000000001</v>
      </c>
      <c r="K672" s="8">
        <v>0.30299999999999999</v>
      </c>
      <c r="L672" s="8">
        <v>36</v>
      </c>
      <c r="M672" s="8">
        <v>7</v>
      </c>
      <c r="N672" s="8">
        <v>1</v>
      </c>
      <c r="O672" s="8">
        <v>17</v>
      </c>
      <c r="P672" s="8">
        <v>47</v>
      </c>
      <c r="Q672" s="8">
        <v>0.35699999999999998</v>
      </c>
      <c r="R672" s="8">
        <v>0.66</v>
      </c>
    </row>
    <row r="673" spans="1:18" ht="15" thickBot="1" x14ac:dyDescent="0.35">
      <c r="A673" s="5" t="s">
        <v>854</v>
      </c>
      <c r="B673" s="43">
        <f>IF(COUNTIF('DRAFT LIST'!$D$3:$D$1000,A673)&gt;=1,"",ROW())</f>
        <v>673</v>
      </c>
      <c r="C673" s="43" t="str">
        <f ca="1"/>
        <v/>
      </c>
      <c r="D673" s="43"/>
      <c r="E673" s="6">
        <v>158</v>
      </c>
      <c r="F673" s="6">
        <v>16</v>
      </c>
      <c r="G673" s="6">
        <v>4</v>
      </c>
      <c r="H673" s="6">
        <v>17</v>
      </c>
      <c r="I673" s="6">
        <v>1</v>
      </c>
      <c r="J673" s="6">
        <v>0.24099999999999999</v>
      </c>
      <c r="K673" s="6">
        <v>0.27800000000000002</v>
      </c>
      <c r="L673" s="6">
        <v>38</v>
      </c>
      <c r="M673" s="6">
        <v>7</v>
      </c>
      <c r="N673" s="6">
        <v>0</v>
      </c>
      <c r="O673" s="6">
        <v>8</v>
      </c>
      <c r="P673" s="6">
        <v>40</v>
      </c>
      <c r="Q673" s="6">
        <v>0.372</v>
      </c>
      <c r="R673" s="6">
        <v>0.64900000000000002</v>
      </c>
    </row>
    <row r="674" spans="1:18" ht="15" thickBot="1" x14ac:dyDescent="0.35">
      <c r="A674" s="7" t="s">
        <v>855</v>
      </c>
      <c r="B674" s="43">
        <f>IF(COUNTIF('DRAFT LIST'!$D$3:$D$1000,A674)&gt;=1,"",ROW())</f>
        <v>674</v>
      </c>
      <c r="C674" s="43" t="str">
        <f ca="1"/>
        <v/>
      </c>
      <c r="D674" s="43"/>
      <c r="E674" s="8">
        <v>173</v>
      </c>
      <c r="F674" s="8">
        <v>20</v>
      </c>
      <c r="G674" s="8">
        <v>3</v>
      </c>
      <c r="H674" s="8">
        <v>16</v>
      </c>
      <c r="I674" s="8">
        <v>1</v>
      </c>
      <c r="J674" s="8">
        <v>0.23699999999999999</v>
      </c>
      <c r="K674" s="8">
        <v>0.29799999999999999</v>
      </c>
      <c r="L674" s="8">
        <v>41</v>
      </c>
      <c r="M674" s="8">
        <v>9</v>
      </c>
      <c r="N674" s="8">
        <v>1</v>
      </c>
      <c r="O674" s="8">
        <v>15</v>
      </c>
      <c r="P674" s="8">
        <v>41</v>
      </c>
      <c r="Q674" s="8">
        <v>0.34100000000000003</v>
      </c>
      <c r="R674" s="8">
        <v>0.63900000000000001</v>
      </c>
    </row>
    <row r="675" spans="1:18" ht="17.399999999999999" thickBot="1" x14ac:dyDescent="0.35">
      <c r="A675" s="5" t="s">
        <v>856</v>
      </c>
      <c r="B675" s="43">
        <f>IF(COUNTIF('DRAFT LIST'!$D$3:$D$1000,A675)&gt;=1,"",ROW())</f>
        <v>675</v>
      </c>
      <c r="C675" s="43" t="str">
        <f ca="1"/>
        <v/>
      </c>
      <c r="D675" s="43"/>
      <c r="E675" s="6">
        <v>150</v>
      </c>
      <c r="F675" s="6">
        <v>13</v>
      </c>
      <c r="G675" s="6">
        <v>3</v>
      </c>
      <c r="H675" s="6">
        <v>16</v>
      </c>
      <c r="I675" s="6">
        <v>1</v>
      </c>
      <c r="J675" s="6">
        <v>0.247</v>
      </c>
      <c r="K675" s="6">
        <v>0.28399999999999997</v>
      </c>
      <c r="L675" s="6">
        <v>37</v>
      </c>
      <c r="M675" s="6">
        <v>10</v>
      </c>
      <c r="N675" s="6">
        <v>0</v>
      </c>
      <c r="O675" s="6">
        <v>8</v>
      </c>
      <c r="P675" s="6">
        <v>43</v>
      </c>
      <c r="Q675" s="6">
        <v>0.35299999999999998</v>
      </c>
      <c r="R675" s="6">
        <v>0.63700000000000001</v>
      </c>
    </row>
    <row r="676" spans="1:18" ht="15" thickBot="1" x14ac:dyDescent="0.35">
      <c r="A676" s="7" t="s">
        <v>857</v>
      </c>
      <c r="B676" s="43">
        <f>IF(COUNTIF('DRAFT LIST'!$D$3:$D$1000,A676)&gt;=1,"",ROW())</f>
        <v>676</v>
      </c>
      <c r="C676" s="43" t="str">
        <f ca="1"/>
        <v/>
      </c>
      <c r="D676" s="43"/>
      <c r="E676" s="8">
        <v>177</v>
      </c>
      <c r="F676" s="8">
        <v>20</v>
      </c>
      <c r="G676" s="8">
        <v>1</v>
      </c>
      <c r="H676" s="8">
        <v>12</v>
      </c>
      <c r="I676" s="8">
        <v>9</v>
      </c>
      <c r="J676" s="8">
        <v>0.223</v>
      </c>
      <c r="K676" s="8">
        <v>0.27800000000000002</v>
      </c>
      <c r="L676" s="8">
        <v>39</v>
      </c>
      <c r="M676" s="8">
        <v>7</v>
      </c>
      <c r="N676" s="8">
        <v>1</v>
      </c>
      <c r="O676" s="8">
        <v>14</v>
      </c>
      <c r="P676" s="8">
        <v>41</v>
      </c>
      <c r="Q676" s="8">
        <v>0.28299999999999997</v>
      </c>
      <c r="R676" s="8">
        <v>0.56100000000000005</v>
      </c>
    </row>
    <row r="677" spans="1:18" ht="15" thickBot="1" x14ac:dyDescent="0.35">
      <c r="A677" s="5" t="s">
        <v>858</v>
      </c>
      <c r="B677" s="43">
        <f>IF(COUNTIF('DRAFT LIST'!$D$3:$D$1000,A677)&gt;=1,"",ROW())</f>
        <v>677</v>
      </c>
      <c r="C677" s="43" t="str">
        <f ca="1"/>
        <v/>
      </c>
      <c r="D677" s="43"/>
      <c r="E677" s="6">
        <v>153</v>
      </c>
      <c r="F677" s="6">
        <v>16</v>
      </c>
      <c r="G677" s="6">
        <v>2</v>
      </c>
      <c r="H677" s="6">
        <v>15</v>
      </c>
      <c r="I677" s="6">
        <v>1</v>
      </c>
      <c r="J677" s="6">
        <v>0.24</v>
      </c>
      <c r="K677" s="6">
        <v>0.314</v>
      </c>
      <c r="L677" s="6">
        <v>37</v>
      </c>
      <c r="M677" s="6">
        <v>6</v>
      </c>
      <c r="N677" s="6">
        <v>1</v>
      </c>
      <c r="O677" s="6">
        <v>17</v>
      </c>
      <c r="P677" s="6">
        <v>24</v>
      </c>
      <c r="Q677" s="6">
        <v>0.33400000000000002</v>
      </c>
      <c r="R677" s="6">
        <v>0.64800000000000002</v>
      </c>
    </row>
    <row r="678" spans="1:18" ht="17.399999999999999" thickBot="1" x14ac:dyDescent="0.35">
      <c r="A678" s="7" t="s">
        <v>859</v>
      </c>
      <c r="B678" s="43">
        <f>IF(COUNTIF('DRAFT LIST'!$D$3:$D$1000,A678)&gt;=1,"",ROW())</f>
        <v>678</v>
      </c>
      <c r="C678" s="43" t="str">
        <f ca="1"/>
        <v/>
      </c>
      <c r="D678" s="43"/>
      <c r="E678" s="8">
        <v>153</v>
      </c>
      <c r="F678" s="8">
        <v>17</v>
      </c>
      <c r="G678" s="8">
        <v>3</v>
      </c>
      <c r="H678" s="8">
        <v>17</v>
      </c>
      <c r="I678" s="8">
        <v>1</v>
      </c>
      <c r="J678" s="8">
        <v>0.23699999999999999</v>
      </c>
      <c r="K678" s="8">
        <v>0.31</v>
      </c>
      <c r="L678" s="8">
        <v>36</v>
      </c>
      <c r="M678" s="8">
        <v>9</v>
      </c>
      <c r="N678" s="8">
        <v>1</v>
      </c>
      <c r="O678" s="8">
        <v>16</v>
      </c>
      <c r="P678" s="8">
        <v>39</v>
      </c>
      <c r="Q678" s="8">
        <v>0.35899999999999999</v>
      </c>
      <c r="R678" s="8">
        <v>0.66900000000000004</v>
      </c>
    </row>
    <row r="679" spans="1:18" ht="15" thickBot="1" x14ac:dyDescent="0.35">
      <c r="A679" s="5" t="s">
        <v>860</v>
      </c>
      <c r="B679" s="43">
        <f>IF(COUNTIF('DRAFT LIST'!$D$3:$D$1000,A679)&gt;=1,"",ROW())</f>
        <v>679</v>
      </c>
      <c r="C679" s="43" t="str">
        <f ca="1"/>
        <v/>
      </c>
      <c r="D679" s="43"/>
      <c r="E679" s="6">
        <v>134</v>
      </c>
      <c r="F679" s="6">
        <v>14</v>
      </c>
      <c r="G679" s="6">
        <v>3</v>
      </c>
      <c r="H679" s="6">
        <v>16</v>
      </c>
      <c r="I679" s="6">
        <v>1</v>
      </c>
      <c r="J679" s="6">
        <v>0.23300000000000001</v>
      </c>
      <c r="K679" s="6">
        <v>0.28599999999999998</v>
      </c>
      <c r="L679" s="6">
        <v>31</v>
      </c>
      <c r="M679" s="6">
        <v>6</v>
      </c>
      <c r="N679" s="6">
        <v>0</v>
      </c>
      <c r="O679" s="6">
        <v>10</v>
      </c>
      <c r="P679" s="6">
        <v>38</v>
      </c>
      <c r="Q679" s="6">
        <v>0.34799999999999998</v>
      </c>
      <c r="R679" s="6">
        <v>0.63400000000000001</v>
      </c>
    </row>
    <row r="680" spans="1:18" ht="15" thickBot="1" x14ac:dyDescent="0.35">
      <c r="A680" s="7" t="s">
        <v>861</v>
      </c>
      <c r="B680" s="43">
        <f>IF(COUNTIF('DRAFT LIST'!$D$3:$D$1000,A680)&gt;=1,"",ROW())</f>
        <v>680</v>
      </c>
      <c r="C680" s="43" t="str">
        <f ca="1"/>
        <v/>
      </c>
      <c r="D680" s="43"/>
      <c r="E680" s="8">
        <v>117</v>
      </c>
      <c r="F680" s="8">
        <v>14</v>
      </c>
      <c r="G680" s="8">
        <v>2</v>
      </c>
      <c r="H680" s="8">
        <v>10</v>
      </c>
      <c r="I680" s="8">
        <v>6</v>
      </c>
      <c r="J680" s="8">
        <v>0.25</v>
      </c>
      <c r="K680" s="8">
        <v>0.28899999999999998</v>
      </c>
      <c r="L680" s="8">
        <v>29</v>
      </c>
      <c r="M680" s="8">
        <v>5</v>
      </c>
      <c r="N680" s="8">
        <v>1</v>
      </c>
      <c r="O680" s="8">
        <v>6</v>
      </c>
      <c r="P680" s="8">
        <v>30</v>
      </c>
      <c r="Q680" s="8">
        <v>0.35399999999999998</v>
      </c>
      <c r="R680" s="8">
        <v>0.64200000000000002</v>
      </c>
    </row>
    <row r="681" spans="1:18" ht="17.399999999999999" thickBot="1" x14ac:dyDescent="0.35">
      <c r="A681" s="5" t="s">
        <v>862</v>
      </c>
      <c r="B681" s="43">
        <f>IF(COUNTIF('DRAFT LIST'!$D$3:$D$1000,A681)&gt;=1,"",ROW())</f>
        <v>681</v>
      </c>
      <c r="C681" s="43" t="str">
        <f ca="1"/>
        <v/>
      </c>
      <c r="D681" s="43"/>
      <c r="E681" s="6">
        <v>111</v>
      </c>
      <c r="F681" s="6">
        <v>14</v>
      </c>
      <c r="G681" s="6">
        <v>4</v>
      </c>
      <c r="H681" s="6">
        <v>14</v>
      </c>
      <c r="I681" s="6">
        <v>2</v>
      </c>
      <c r="J681" s="6">
        <v>0.23400000000000001</v>
      </c>
      <c r="K681" s="6">
        <v>0.29799999999999999</v>
      </c>
      <c r="L681" s="6">
        <v>26</v>
      </c>
      <c r="M681" s="6">
        <v>12</v>
      </c>
      <c r="N681" s="6">
        <v>1</v>
      </c>
      <c r="O681" s="6">
        <v>10</v>
      </c>
      <c r="P681" s="6">
        <v>35</v>
      </c>
      <c r="Q681" s="6">
        <v>0.38200000000000001</v>
      </c>
      <c r="R681" s="6">
        <v>0.68</v>
      </c>
    </row>
    <row r="682" spans="1:18" ht="17.399999999999999" thickBot="1" x14ac:dyDescent="0.35">
      <c r="A682" s="7" t="s">
        <v>863</v>
      </c>
      <c r="B682" s="43">
        <f>IF(COUNTIF('DRAFT LIST'!$D$3:$D$1000,A682)&gt;=1,"",ROW())</f>
        <v>682</v>
      </c>
      <c r="C682" s="43" t="str">
        <f ca="1"/>
        <v/>
      </c>
      <c r="D682" s="43"/>
      <c r="E682" s="8">
        <v>156</v>
      </c>
      <c r="F682" s="8">
        <v>15</v>
      </c>
      <c r="G682" s="8">
        <v>1</v>
      </c>
      <c r="H682" s="8">
        <v>12</v>
      </c>
      <c r="I682" s="8">
        <v>2</v>
      </c>
      <c r="J682" s="8">
        <v>0.25700000000000001</v>
      </c>
      <c r="K682" s="8">
        <v>0.30199999999999999</v>
      </c>
      <c r="L682" s="8">
        <v>40</v>
      </c>
      <c r="M682" s="8">
        <v>10</v>
      </c>
      <c r="N682" s="8">
        <v>1</v>
      </c>
      <c r="O682" s="8">
        <v>10</v>
      </c>
      <c r="P682" s="8">
        <v>29</v>
      </c>
      <c r="Q682" s="8">
        <v>0.33300000000000002</v>
      </c>
      <c r="R682" s="8">
        <v>0.63500000000000001</v>
      </c>
    </row>
    <row r="683" spans="1:18" ht="17.399999999999999" thickBot="1" x14ac:dyDescent="0.35">
      <c r="A683" s="5" t="s">
        <v>864</v>
      </c>
      <c r="B683" s="43">
        <f>IF(COUNTIF('DRAFT LIST'!$D$3:$D$1000,A683)&gt;=1,"",ROW())</f>
        <v>683</v>
      </c>
      <c r="C683" s="43" t="str">
        <f ca="1"/>
        <v/>
      </c>
      <c r="D683" s="43"/>
      <c r="E683" s="6">
        <v>135</v>
      </c>
      <c r="F683" s="6">
        <v>16</v>
      </c>
      <c r="G683" s="6">
        <v>3</v>
      </c>
      <c r="H683" s="6">
        <v>15</v>
      </c>
      <c r="I683" s="6">
        <v>0</v>
      </c>
      <c r="J683" s="6">
        <v>0.22900000000000001</v>
      </c>
      <c r="K683" s="6">
        <v>0.28799999999999998</v>
      </c>
      <c r="L683" s="6">
        <v>31</v>
      </c>
      <c r="M683" s="6">
        <v>9</v>
      </c>
      <c r="N683" s="6">
        <v>0</v>
      </c>
      <c r="O683" s="6">
        <v>11</v>
      </c>
      <c r="P683" s="6">
        <v>26</v>
      </c>
      <c r="Q683" s="6">
        <v>0.35399999999999998</v>
      </c>
      <c r="R683" s="6">
        <v>0.64200000000000002</v>
      </c>
    </row>
    <row r="684" spans="1:18" ht="17.399999999999999" thickBot="1" x14ac:dyDescent="0.35">
      <c r="A684" s="7" t="s">
        <v>865</v>
      </c>
      <c r="B684" s="43">
        <f>IF(COUNTIF('DRAFT LIST'!$D$3:$D$1000,A684)&gt;=1,"",ROW())</f>
        <v>684</v>
      </c>
      <c r="C684" s="43" t="str">
        <f ca="1"/>
        <v/>
      </c>
      <c r="D684" s="43"/>
      <c r="E684" s="8">
        <v>188</v>
      </c>
      <c r="F684" s="8">
        <v>24</v>
      </c>
      <c r="G684" s="8">
        <v>6</v>
      </c>
      <c r="H684" s="8">
        <v>22</v>
      </c>
      <c r="I684" s="8">
        <v>4</v>
      </c>
      <c r="J684" s="8">
        <v>0.216</v>
      </c>
      <c r="K684" s="8">
        <v>0.28799999999999998</v>
      </c>
      <c r="L684" s="8">
        <v>41</v>
      </c>
      <c r="M684" s="8">
        <v>8</v>
      </c>
      <c r="N684" s="8">
        <v>2</v>
      </c>
      <c r="O684" s="8">
        <v>19</v>
      </c>
      <c r="P684" s="8">
        <v>64</v>
      </c>
      <c r="Q684" s="8">
        <v>0.376</v>
      </c>
      <c r="R684" s="8">
        <v>0.66500000000000004</v>
      </c>
    </row>
    <row r="685" spans="1:18" ht="17.399999999999999" thickBot="1" x14ac:dyDescent="0.35">
      <c r="A685" s="5" t="s">
        <v>866</v>
      </c>
      <c r="B685" s="43">
        <f>IF(COUNTIF('DRAFT LIST'!$D$3:$D$1000,A685)&gt;=1,"",ROW())</f>
        <v>685</v>
      </c>
      <c r="C685" s="43" t="str">
        <f ca="1"/>
        <v/>
      </c>
      <c r="D685" s="43"/>
      <c r="E685" s="6">
        <v>125</v>
      </c>
      <c r="F685" s="6">
        <v>13</v>
      </c>
      <c r="G685" s="6">
        <v>2</v>
      </c>
      <c r="H685" s="6">
        <v>13</v>
      </c>
      <c r="I685" s="6">
        <v>2</v>
      </c>
      <c r="J685" s="6">
        <v>0.248</v>
      </c>
      <c r="K685" s="6">
        <v>0.26600000000000001</v>
      </c>
      <c r="L685" s="6">
        <v>31</v>
      </c>
      <c r="M685" s="6">
        <v>6</v>
      </c>
      <c r="N685" s="6">
        <v>1</v>
      </c>
      <c r="O685" s="6">
        <v>3</v>
      </c>
      <c r="P685" s="6">
        <v>20</v>
      </c>
      <c r="Q685" s="6">
        <v>0.33400000000000002</v>
      </c>
      <c r="R685" s="6">
        <v>0.6</v>
      </c>
    </row>
    <row r="686" spans="1:18" ht="17.399999999999999" thickBot="1" x14ac:dyDescent="0.35">
      <c r="A686" s="7" t="s">
        <v>867</v>
      </c>
      <c r="B686" s="43">
        <f>IF(COUNTIF('DRAFT LIST'!$D$3:$D$1000,A686)&gt;=1,"",ROW())</f>
        <v>686</v>
      </c>
      <c r="C686" s="43" t="str">
        <f ca="1"/>
        <v/>
      </c>
      <c r="D686" s="43"/>
      <c r="E686" s="8">
        <v>172</v>
      </c>
      <c r="F686" s="8">
        <v>19</v>
      </c>
      <c r="G686" s="8">
        <v>1</v>
      </c>
      <c r="H686" s="8">
        <v>12</v>
      </c>
      <c r="I686" s="8">
        <v>6</v>
      </c>
      <c r="J686" s="8">
        <v>0.23300000000000001</v>
      </c>
      <c r="K686" s="8">
        <v>0.3</v>
      </c>
      <c r="L686" s="8">
        <v>40</v>
      </c>
      <c r="M686" s="8">
        <v>8</v>
      </c>
      <c r="N686" s="8">
        <v>2</v>
      </c>
      <c r="O686" s="8">
        <v>16</v>
      </c>
      <c r="P686" s="8">
        <v>42</v>
      </c>
      <c r="Q686" s="8">
        <v>0.29499999999999998</v>
      </c>
      <c r="R686" s="8">
        <v>0.59499999999999997</v>
      </c>
    </row>
    <row r="687" spans="1:18" ht="17.399999999999999" thickBot="1" x14ac:dyDescent="0.35">
      <c r="A687" s="5" t="s">
        <v>868</v>
      </c>
      <c r="B687" s="43">
        <f>IF(COUNTIF('DRAFT LIST'!$D$3:$D$1000,A687)&gt;=1,"",ROW())</f>
        <v>687</v>
      </c>
      <c r="C687" s="43" t="str">
        <f ca="1"/>
        <v/>
      </c>
      <c r="D687" s="43"/>
      <c r="E687" s="6">
        <v>162</v>
      </c>
      <c r="F687" s="6">
        <v>16</v>
      </c>
      <c r="G687" s="6">
        <v>1</v>
      </c>
      <c r="H687" s="6">
        <v>13</v>
      </c>
      <c r="I687" s="6">
        <v>2</v>
      </c>
      <c r="J687" s="6">
        <v>0.245</v>
      </c>
      <c r="K687" s="6">
        <v>0.29599999999999999</v>
      </c>
      <c r="L687" s="6">
        <v>40</v>
      </c>
      <c r="M687" s="6">
        <v>8</v>
      </c>
      <c r="N687" s="6">
        <v>2</v>
      </c>
      <c r="O687" s="6">
        <v>12</v>
      </c>
      <c r="P687" s="6">
        <v>33</v>
      </c>
      <c r="Q687" s="6">
        <v>0.32</v>
      </c>
      <c r="R687" s="6">
        <v>0.61499999999999999</v>
      </c>
    </row>
    <row r="688" spans="1:18" ht="15" thickBot="1" x14ac:dyDescent="0.35">
      <c r="A688" s="7" t="s">
        <v>869</v>
      </c>
      <c r="B688" s="43">
        <f>IF(COUNTIF('DRAFT LIST'!$D$3:$D$1000,A688)&gt;=1,"",ROW())</f>
        <v>688</v>
      </c>
      <c r="C688" s="43" t="str">
        <f ca="1"/>
        <v/>
      </c>
      <c r="D688" s="43"/>
      <c r="E688" s="8">
        <v>228</v>
      </c>
      <c r="F688" s="8">
        <v>25</v>
      </c>
      <c r="G688" s="8">
        <v>2</v>
      </c>
      <c r="H688" s="8">
        <v>20</v>
      </c>
      <c r="I688" s="8">
        <v>6</v>
      </c>
      <c r="J688" s="8">
        <v>0.24199999999999999</v>
      </c>
      <c r="K688" s="8">
        <v>0.29099999999999998</v>
      </c>
      <c r="L688" s="8">
        <v>55</v>
      </c>
      <c r="M688" s="8">
        <v>10</v>
      </c>
      <c r="N688" s="8">
        <v>2</v>
      </c>
      <c r="O688" s="8">
        <v>16</v>
      </c>
      <c r="P688" s="8">
        <v>52</v>
      </c>
      <c r="Q688" s="8">
        <v>0.34599999999999997</v>
      </c>
      <c r="R688" s="8">
        <v>0.63700000000000001</v>
      </c>
    </row>
    <row r="689" spans="1:18" ht="17.399999999999999" thickBot="1" x14ac:dyDescent="0.35">
      <c r="A689" s="5" t="s">
        <v>870</v>
      </c>
      <c r="B689" s="43">
        <f>IF(COUNTIF('DRAFT LIST'!$D$3:$D$1000,A689)&gt;=1,"",ROW())</f>
        <v>689</v>
      </c>
      <c r="C689" s="43" t="str">
        <f ca="1"/>
        <v/>
      </c>
      <c r="D689" s="43"/>
      <c r="E689" s="6">
        <v>146</v>
      </c>
      <c r="F689" s="6">
        <v>13</v>
      </c>
      <c r="G689" s="6">
        <v>2</v>
      </c>
      <c r="H689" s="6">
        <v>13</v>
      </c>
      <c r="I689" s="6">
        <v>2</v>
      </c>
      <c r="J689" s="6">
        <v>0.246</v>
      </c>
      <c r="K689" s="6">
        <v>0.29299999999999998</v>
      </c>
      <c r="L689" s="6">
        <v>36</v>
      </c>
      <c r="M689" s="6">
        <v>5</v>
      </c>
      <c r="N689" s="6">
        <v>1</v>
      </c>
      <c r="O689" s="6">
        <v>10</v>
      </c>
      <c r="P689" s="6">
        <v>31</v>
      </c>
      <c r="Q689" s="6">
        <v>0.318</v>
      </c>
      <c r="R689" s="6">
        <v>0.61099999999999999</v>
      </c>
    </row>
    <row r="690" spans="1:18" ht="15" thickBot="1" x14ac:dyDescent="0.35">
      <c r="A690" s="7" t="s">
        <v>871</v>
      </c>
      <c r="B690" s="43">
        <f>IF(COUNTIF('DRAFT LIST'!$D$3:$D$1000,A690)&gt;=1,"",ROW())</f>
        <v>690</v>
      </c>
      <c r="C690" s="43" t="str">
        <f ca="1"/>
        <v/>
      </c>
      <c r="D690" s="43"/>
      <c r="E690" s="8">
        <v>142</v>
      </c>
      <c r="F690" s="8">
        <v>17</v>
      </c>
      <c r="G690" s="8">
        <v>2</v>
      </c>
      <c r="H690" s="8">
        <v>11</v>
      </c>
      <c r="I690" s="8">
        <v>9</v>
      </c>
      <c r="J690" s="8">
        <v>0.20699999999999999</v>
      </c>
      <c r="K690" s="8">
        <v>0.26500000000000001</v>
      </c>
      <c r="L690" s="8">
        <v>29</v>
      </c>
      <c r="M690" s="8">
        <v>5</v>
      </c>
      <c r="N690" s="8">
        <v>1</v>
      </c>
      <c r="O690" s="8">
        <v>11</v>
      </c>
      <c r="P690" s="8">
        <v>48</v>
      </c>
      <c r="Q690" s="8">
        <v>0.33200000000000002</v>
      </c>
      <c r="R690" s="8">
        <v>0.59699999999999998</v>
      </c>
    </row>
    <row r="691" spans="1:18" ht="17.399999999999999" thickBot="1" x14ac:dyDescent="0.35">
      <c r="A691" s="5" t="s">
        <v>872</v>
      </c>
      <c r="B691" s="43">
        <f>IF(COUNTIF('DRAFT LIST'!$D$3:$D$1000,A691)&gt;=1,"",ROW())</f>
        <v>691</v>
      </c>
      <c r="C691" s="43" t="str">
        <f ca="1"/>
        <v/>
      </c>
      <c r="D691" s="43"/>
      <c r="E691" s="6">
        <v>175</v>
      </c>
      <c r="F691" s="6">
        <v>19</v>
      </c>
      <c r="G691" s="6">
        <v>2</v>
      </c>
      <c r="H691" s="6">
        <v>14</v>
      </c>
      <c r="I691" s="6">
        <v>3</v>
      </c>
      <c r="J691" s="6">
        <v>0.23</v>
      </c>
      <c r="K691" s="6">
        <v>0.28599999999999998</v>
      </c>
      <c r="L691" s="6">
        <v>40</v>
      </c>
      <c r="M691" s="6">
        <v>9</v>
      </c>
      <c r="N691" s="6">
        <v>2</v>
      </c>
      <c r="O691" s="6">
        <v>14</v>
      </c>
      <c r="P691" s="6">
        <v>35</v>
      </c>
      <c r="Q691" s="6">
        <v>0.32500000000000001</v>
      </c>
      <c r="R691" s="6">
        <v>0.61199999999999999</v>
      </c>
    </row>
    <row r="692" spans="1:18" ht="17.399999999999999" thickBot="1" x14ac:dyDescent="0.35">
      <c r="A692" s="7" t="s">
        <v>873</v>
      </c>
      <c r="B692" s="43">
        <f>IF(COUNTIF('DRAFT LIST'!$D$3:$D$1000,A692)&gt;=1,"",ROW())</f>
        <v>692</v>
      </c>
      <c r="C692" s="43" t="str">
        <f ca="1"/>
        <v/>
      </c>
      <c r="D692" s="43"/>
      <c r="E692" s="8">
        <v>219</v>
      </c>
      <c r="F692" s="8">
        <v>23</v>
      </c>
      <c r="G692" s="8">
        <v>2</v>
      </c>
      <c r="H692" s="8">
        <v>18</v>
      </c>
      <c r="I692" s="8">
        <v>6</v>
      </c>
      <c r="J692" s="8">
        <v>0.247</v>
      </c>
      <c r="K692" s="8">
        <v>0.28199999999999997</v>
      </c>
      <c r="L692" s="8">
        <v>54</v>
      </c>
      <c r="M692" s="8">
        <v>9</v>
      </c>
      <c r="N692" s="8">
        <v>1</v>
      </c>
      <c r="O692" s="8">
        <v>11</v>
      </c>
      <c r="P692" s="8">
        <v>39</v>
      </c>
      <c r="Q692" s="8">
        <v>0.33600000000000002</v>
      </c>
      <c r="R692" s="8">
        <v>0.61799999999999999</v>
      </c>
    </row>
    <row r="693" spans="1:18" ht="15" thickBot="1" x14ac:dyDescent="0.35">
      <c r="A693" s="5" t="s">
        <v>874</v>
      </c>
      <c r="B693" s="43">
        <f>IF(COUNTIF('DRAFT LIST'!$D$3:$D$1000,A693)&gt;=1,"",ROW())</f>
        <v>693</v>
      </c>
      <c r="C693" s="43" t="str">
        <f ca="1"/>
        <v/>
      </c>
      <c r="D693" s="43"/>
      <c r="E693" s="6">
        <v>126</v>
      </c>
      <c r="F693" s="6">
        <v>14</v>
      </c>
      <c r="G693" s="6">
        <v>5</v>
      </c>
      <c r="H693" s="6">
        <v>15</v>
      </c>
      <c r="I693" s="6">
        <v>0</v>
      </c>
      <c r="J693" s="6">
        <v>0.224</v>
      </c>
      <c r="K693" s="6">
        <v>0.28199999999999997</v>
      </c>
      <c r="L693" s="6">
        <v>28</v>
      </c>
      <c r="M693" s="6">
        <v>7</v>
      </c>
      <c r="N693" s="6">
        <v>0</v>
      </c>
      <c r="O693" s="6">
        <v>10</v>
      </c>
      <c r="P693" s="6">
        <v>37</v>
      </c>
      <c r="Q693" s="6">
        <v>0.38800000000000001</v>
      </c>
      <c r="R693" s="6">
        <v>0.67</v>
      </c>
    </row>
    <row r="694" spans="1:18" ht="17.399999999999999" thickBot="1" x14ac:dyDescent="0.35">
      <c r="A694" s="7" t="s">
        <v>875</v>
      </c>
      <c r="B694" s="43">
        <f>IF(COUNTIF('DRAFT LIST'!$D$3:$D$1000,A694)&gt;=1,"",ROW())</f>
        <v>694</v>
      </c>
      <c r="C694" s="43" t="str">
        <f ca="1"/>
        <v/>
      </c>
      <c r="D694" s="43"/>
      <c r="E694" s="8">
        <v>116</v>
      </c>
      <c r="F694" s="8">
        <v>13</v>
      </c>
      <c r="G694" s="8">
        <v>3</v>
      </c>
      <c r="H694" s="8">
        <v>13</v>
      </c>
      <c r="I694" s="8">
        <v>3</v>
      </c>
      <c r="J694" s="8">
        <v>0.23</v>
      </c>
      <c r="K694" s="8">
        <v>0.29499999999999998</v>
      </c>
      <c r="L694" s="8">
        <v>27</v>
      </c>
      <c r="M694" s="8">
        <v>6</v>
      </c>
      <c r="N694" s="8">
        <v>1</v>
      </c>
      <c r="O694" s="8">
        <v>11</v>
      </c>
      <c r="P694" s="8">
        <v>36</v>
      </c>
      <c r="Q694" s="8">
        <v>0.35899999999999999</v>
      </c>
      <c r="R694" s="8">
        <v>0.65400000000000003</v>
      </c>
    </row>
    <row r="695" spans="1:18" ht="15" thickBot="1" x14ac:dyDescent="0.35">
      <c r="A695" s="5" t="s">
        <v>876</v>
      </c>
      <c r="B695" s="43">
        <f>IF(COUNTIF('DRAFT LIST'!$D$3:$D$1000,A695)&gt;=1,"",ROW())</f>
        <v>695</v>
      </c>
      <c r="C695" s="43" t="str">
        <f ca="1"/>
        <v/>
      </c>
      <c r="D695" s="43"/>
      <c r="E695" s="6">
        <v>123</v>
      </c>
      <c r="F695" s="6">
        <v>14</v>
      </c>
      <c r="G695" s="6">
        <v>5</v>
      </c>
      <c r="H695" s="6">
        <v>17</v>
      </c>
      <c r="I695" s="6">
        <v>2</v>
      </c>
      <c r="J695" s="6">
        <v>0.23100000000000001</v>
      </c>
      <c r="K695" s="6">
        <v>0.27700000000000002</v>
      </c>
      <c r="L695" s="6">
        <v>28</v>
      </c>
      <c r="M695" s="6">
        <v>6</v>
      </c>
      <c r="N695" s="6">
        <v>1</v>
      </c>
      <c r="O695" s="6">
        <v>8</v>
      </c>
      <c r="P695" s="6">
        <v>36</v>
      </c>
      <c r="Q695" s="6">
        <v>0.40600000000000003</v>
      </c>
      <c r="R695" s="6">
        <v>0.68300000000000005</v>
      </c>
    </row>
    <row r="696" spans="1:18" ht="17.399999999999999" thickBot="1" x14ac:dyDescent="0.35">
      <c r="A696" s="7" t="s">
        <v>877</v>
      </c>
      <c r="B696" s="43">
        <f>IF(COUNTIF('DRAFT LIST'!$D$3:$D$1000,A696)&gt;=1,"",ROW())</f>
        <v>696</v>
      </c>
      <c r="C696" s="43" t="str">
        <f ca="1"/>
        <v/>
      </c>
      <c r="D696" s="43"/>
      <c r="E696" s="8">
        <v>107</v>
      </c>
      <c r="F696" s="8">
        <v>13</v>
      </c>
      <c r="G696" s="8">
        <v>2</v>
      </c>
      <c r="H696" s="8">
        <v>10</v>
      </c>
      <c r="I696" s="8">
        <v>2</v>
      </c>
      <c r="J696" s="8">
        <v>0.24399999999999999</v>
      </c>
      <c r="K696" s="8">
        <v>0.29299999999999998</v>
      </c>
      <c r="L696" s="8">
        <v>26</v>
      </c>
      <c r="M696" s="8">
        <v>6</v>
      </c>
      <c r="N696" s="8">
        <v>1</v>
      </c>
      <c r="O696" s="8">
        <v>7</v>
      </c>
      <c r="P696" s="8">
        <v>32</v>
      </c>
      <c r="Q696" s="8">
        <v>0.36099999999999999</v>
      </c>
      <c r="R696" s="8">
        <v>0.65400000000000003</v>
      </c>
    </row>
    <row r="697" spans="1:18" ht="15" thickBot="1" x14ac:dyDescent="0.35">
      <c r="A697" s="5" t="s">
        <v>878</v>
      </c>
      <c r="B697" s="43">
        <f>IF(COUNTIF('DRAFT LIST'!$D$3:$D$1000,A697)&gt;=1,"",ROW())</f>
        <v>697</v>
      </c>
      <c r="C697" s="43" t="str">
        <f ca="1"/>
        <v/>
      </c>
      <c r="D697" s="43"/>
      <c r="E697" s="6">
        <v>128</v>
      </c>
      <c r="F697" s="6">
        <v>14</v>
      </c>
      <c r="G697" s="6">
        <v>1</v>
      </c>
      <c r="H697" s="6">
        <v>11</v>
      </c>
      <c r="I697" s="6">
        <v>4</v>
      </c>
      <c r="J697" s="6">
        <v>0.253</v>
      </c>
      <c r="K697" s="6">
        <v>0.3</v>
      </c>
      <c r="L697" s="6">
        <v>32</v>
      </c>
      <c r="M697" s="6">
        <v>8</v>
      </c>
      <c r="N697" s="6">
        <v>1</v>
      </c>
      <c r="O697" s="6">
        <v>9</v>
      </c>
      <c r="P697" s="6">
        <v>18</v>
      </c>
      <c r="Q697" s="6">
        <v>0.34100000000000003</v>
      </c>
      <c r="R697" s="6">
        <v>0.64100000000000001</v>
      </c>
    </row>
    <row r="698" spans="1:18" ht="15" thickBot="1" x14ac:dyDescent="0.35">
      <c r="A698" s="7" t="s">
        <v>879</v>
      </c>
      <c r="B698" s="43">
        <f>IF(COUNTIF('DRAFT LIST'!$D$3:$D$1000,A698)&gt;=1,"",ROW())</f>
        <v>698</v>
      </c>
      <c r="C698" s="43" t="str">
        <f ca="1"/>
        <v/>
      </c>
      <c r="D698" s="43"/>
      <c r="E698" s="8">
        <v>264</v>
      </c>
      <c r="F698" s="8">
        <v>31</v>
      </c>
      <c r="G698" s="8">
        <v>6</v>
      </c>
      <c r="H698" s="8">
        <v>24</v>
      </c>
      <c r="I698" s="8">
        <v>7</v>
      </c>
      <c r="J698" s="8">
        <v>0.24199999999999999</v>
      </c>
      <c r="K698" s="8">
        <v>0.27900000000000003</v>
      </c>
      <c r="L698" s="8">
        <v>64</v>
      </c>
      <c r="M698" s="8">
        <v>13</v>
      </c>
      <c r="N698" s="8">
        <v>2</v>
      </c>
      <c r="O698" s="8">
        <v>14</v>
      </c>
      <c r="P698" s="8">
        <v>61</v>
      </c>
      <c r="Q698" s="8">
        <v>0.36899999999999999</v>
      </c>
      <c r="R698" s="8">
        <v>0.64800000000000002</v>
      </c>
    </row>
    <row r="699" spans="1:18" ht="17.399999999999999" thickBot="1" x14ac:dyDescent="0.35">
      <c r="A699" s="5" t="s">
        <v>880</v>
      </c>
      <c r="B699" s="43">
        <f>IF(COUNTIF('DRAFT LIST'!$D$3:$D$1000,A699)&gt;=1,"",ROW())</f>
        <v>699</v>
      </c>
      <c r="C699" s="43" t="str">
        <f ca="1"/>
        <v/>
      </c>
      <c r="D699" s="43"/>
      <c r="E699" s="6">
        <v>132</v>
      </c>
      <c r="F699" s="6">
        <v>14</v>
      </c>
      <c r="G699" s="6">
        <v>2</v>
      </c>
      <c r="H699" s="6">
        <v>12</v>
      </c>
      <c r="I699" s="6">
        <v>1</v>
      </c>
      <c r="J699" s="6">
        <v>0.23599999999999999</v>
      </c>
      <c r="K699" s="6">
        <v>0.27800000000000002</v>
      </c>
      <c r="L699" s="6">
        <v>31</v>
      </c>
      <c r="M699" s="6">
        <v>8</v>
      </c>
      <c r="N699" s="6">
        <v>1</v>
      </c>
      <c r="O699" s="6">
        <v>8</v>
      </c>
      <c r="P699" s="6">
        <v>33</v>
      </c>
      <c r="Q699" s="6">
        <v>0.33400000000000002</v>
      </c>
      <c r="R699" s="6">
        <v>0.61099999999999999</v>
      </c>
    </row>
    <row r="700" spans="1:18" ht="17.399999999999999" thickBot="1" x14ac:dyDescent="0.35">
      <c r="A700" s="7" t="s">
        <v>881</v>
      </c>
      <c r="B700" s="43">
        <f>IF(COUNTIF('DRAFT LIST'!$D$3:$D$1000,A700)&gt;=1,"",ROW())</f>
        <v>700</v>
      </c>
      <c r="C700" s="43" t="str">
        <f ca="1"/>
        <v/>
      </c>
      <c r="D700" s="43"/>
      <c r="E700" s="8">
        <v>108</v>
      </c>
      <c r="F700" s="8">
        <v>13</v>
      </c>
      <c r="G700" s="8">
        <v>1</v>
      </c>
      <c r="H700" s="8">
        <v>10</v>
      </c>
      <c r="I700" s="8">
        <v>2</v>
      </c>
      <c r="J700" s="8">
        <v>0.23699999999999999</v>
      </c>
      <c r="K700" s="8">
        <v>0.30299999999999999</v>
      </c>
      <c r="L700" s="8">
        <v>26</v>
      </c>
      <c r="M700" s="8">
        <v>5</v>
      </c>
      <c r="N700" s="8">
        <v>1</v>
      </c>
      <c r="O700" s="8">
        <v>10</v>
      </c>
      <c r="P700" s="8">
        <v>28</v>
      </c>
      <c r="Q700" s="8">
        <v>0.33100000000000002</v>
      </c>
      <c r="R700" s="8">
        <v>0.63400000000000001</v>
      </c>
    </row>
    <row r="701" spans="1:18" ht="17.399999999999999" thickBot="1" x14ac:dyDescent="0.35">
      <c r="A701" s="5" t="s">
        <v>882</v>
      </c>
      <c r="B701" s="43">
        <f>IF(COUNTIF('DRAFT LIST'!$D$3:$D$1000,A701)&gt;=1,"",ROW())</f>
        <v>701</v>
      </c>
      <c r="C701" s="43" t="str">
        <f ca="1"/>
        <v/>
      </c>
      <c r="D701" s="43"/>
      <c r="E701" s="6">
        <v>121</v>
      </c>
      <c r="F701" s="6">
        <v>14</v>
      </c>
      <c r="G701" s="6">
        <v>1</v>
      </c>
      <c r="H701" s="6">
        <v>12</v>
      </c>
      <c r="I701" s="6">
        <v>2</v>
      </c>
      <c r="J701" s="6">
        <v>0.25</v>
      </c>
      <c r="K701" s="6">
        <v>0.29199999999999998</v>
      </c>
      <c r="L701" s="6">
        <v>30</v>
      </c>
      <c r="M701" s="6">
        <v>5</v>
      </c>
      <c r="N701" s="6">
        <v>1</v>
      </c>
      <c r="O701" s="6">
        <v>7</v>
      </c>
      <c r="P701" s="6">
        <v>24</v>
      </c>
      <c r="Q701" s="6">
        <v>0.35</v>
      </c>
      <c r="R701" s="6">
        <v>0.64200000000000002</v>
      </c>
    </row>
    <row r="702" spans="1:18" ht="15" thickBot="1" x14ac:dyDescent="0.35">
      <c r="A702" s="7" t="s">
        <v>883</v>
      </c>
      <c r="B702" s="43">
        <f>IF(COUNTIF('DRAFT LIST'!$D$3:$D$1000,A702)&gt;=1,"",ROW())</f>
        <v>702</v>
      </c>
      <c r="C702" s="43" t="str">
        <f ca="1"/>
        <v/>
      </c>
      <c r="D702" s="43"/>
      <c r="E702" s="8">
        <v>128</v>
      </c>
      <c r="F702" s="8">
        <v>14</v>
      </c>
      <c r="G702" s="8">
        <v>3</v>
      </c>
      <c r="H702" s="8">
        <v>14</v>
      </c>
      <c r="I702" s="8">
        <v>2</v>
      </c>
      <c r="J702" s="8">
        <v>0.218</v>
      </c>
      <c r="K702" s="8">
        <v>0.28799999999999998</v>
      </c>
      <c r="L702" s="8">
        <v>28</v>
      </c>
      <c r="M702" s="8">
        <v>6</v>
      </c>
      <c r="N702" s="8">
        <v>1</v>
      </c>
      <c r="O702" s="8">
        <v>13</v>
      </c>
      <c r="P702" s="8">
        <v>35</v>
      </c>
      <c r="Q702" s="8">
        <v>0.34399999999999997</v>
      </c>
      <c r="R702" s="8">
        <v>0.63100000000000001</v>
      </c>
    </row>
    <row r="703" spans="1:18" ht="15" thickBot="1" x14ac:dyDescent="0.35">
      <c r="A703" s="5" t="s">
        <v>884</v>
      </c>
      <c r="B703" s="43">
        <f>IF(COUNTIF('DRAFT LIST'!$D$3:$D$1000,A703)&gt;=1,"",ROW())</f>
        <v>703</v>
      </c>
      <c r="C703" s="43" t="str">
        <f ca="1"/>
        <v/>
      </c>
      <c r="D703" s="43"/>
      <c r="E703" s="6">
        <v>112</v>
      </c>
      <c r="F703" s="6">
        <v>12</v>
      </c>
      <c r="G703" s="6">
        <v>3</v>
      </c>
      <c r="H703" s="6">
        <v>11</v>
      </c>
      <c r="I703" s="6">
        <v>4</v>
      </c>
      <c r="J703" s="6">
        <v>0.224</v>
      </c>
      <c r="K703" s="6">
        <v>0.27100000000000002</v>
      </c>
      <c r="L703" s="6">
        <v>25</v>
      </c>
      <c r="M703" s="6">
        <v>4</v>
      </c>
      <c r="N703" s="6">
        <v>0</v>
      </c>
      <c r="O703" s="6">
        <v>7</v>
      </c>
      <c r="P703" s="6">
        <v>36</v>
      </c>
      <c r="Q703" s="6">
        <v>0.33900000000000002</v>
      </c>
      <c r="R703" s="6">
        <v>0.61</v>
      </c>
    </row>
    <row r="704" spans="1:18" ht="15" thickBot="1" x14ac:dyDescent="0.35">
      <c r="A704" s="7" t="s">
        <v>885</v>
      </c>
      <c r="B704" s="43">
        <f>IF(COUNTIF('DRAFT LIST'!$D$3:$D$1000,A704)&gt;=1,"",ROW())</f>
        <v>704</v>
      </c>
      <c r="C704" s="43" t="str">
        <f ca="1"/>
        <v/>
      </c>
      <c r="D704" s="43"/>
      <c r="E704" s="8">
        <v>112</v>
      </c>
      <c r="F704" s="8">
        <v>15</v>
      </c>
      <c r="G704" s="8">
        <v>1</v>
      </c>
      <c r="H704" s="8">
        <v>8</v>
      </c>
      <c r="I704" s="8">
        <v>7</v>
      </c>
      <c r="J704" s="8">
        <v>0.215</v>
      </c>
      <c r="K704" s="8">
        <v>0.27400000000000002</v>
      </c>
      <c r="L704" s="8">
        <v>24</v>
      </c>
      <c r="M704" s="8">
        <v>5</v>
      </c>
      <c r="N704" s="8">
        <v>1</v>
      </c>
      <c r="O704" s="8">
        <v>9</v>
      </c>
      <c r="P704" s="8">
        <v>25</v>
      </c>
      <c r="Q704" s="8">
        <v>0.27300000000000002</v>
      </c>
      <c r="R704" s="8">
        <v>0.54700000000000004</v>
      </c>
    </row>
    <row r="705" spans="1:18" ht="17.399999999999999" thickBot="1" x14ac:dyDescent="0.35">
      <c r="A705" s="5" t="s">
        <v>886</v>
      </c>
      <c r="B705" s="43">
        <f>IF(COUNTIF('DRAFT LIST'!$D$3:$D$1000,A705)&gt;=1,"",ROW())</f>
        <v>705</v>
      </c>
      <c r="C705" s="43" t="str">
        <f ca="1"/>
        <v/>
      </c>
      <c r="D705" s="43"/>
      <c r="E705" s="6">
        <v>135</v>
      </c>
      <c r="F705" s="6">
        <v>16</v>
      </c>
      <c r="G705" s="6">
        <v>1</v>
      </c>
      <c r="H705" s="6">
        <v>11</v>
      </c>
      <c r="I705" s="6">
        <v>2</v>
      </c>
      <c r="J705" s="6">
        <v>0.23400000000000001</v>
      </c>
      <c r="K705" s="6">
        <v>0.27500000000000002</v>
      </c>
      <c r="L705" s="6">
        <v>32</v>
      </c>
      <c r="M705" s="6">
        <v>6</v>
      </c>
      <c r="N705" s="6">
        <v>1</v>
      </c>
      <c r="O705" s="6">
        <v>8</v>
      </c>
      <c r="P705" s="6">
        <v>31</v>
      </c>
      <c r="Q705" s="6">
        <v>0.32</v>
      </c>
      <c r="R705" s="6">
        <v>0.59499999999999997</v>
      </c>
    </row>
    <row r="706" spans="1:18" ht="15" thickBot="1" x14ac:dyDescent="0.35">
      <c r="A706" s="7" t="s">
        <v>887</v>
      </c>
      <c r="B706" s="43">
        <f>IF(COUNTIF('DRAFT LIST'!$D$3:$D$1000,A706)&gt;=1,"",ROW())</f>
        <v>706</v>
      </c>
      <c r="C706" s="43" t="str">
        <f ca="1"/>
        <v/>
      </c>
      <c r="D706" s="43"/>
      <c r="E706" s="8">
        <v>121</v>
      </c>
      <c r="F706" s="8">
        <v>11</v>
      </c>
      <c r="G706" s="8">
        <v>1</v>
      </c>
      <c r="H706" s="8">
        <v>11</v>
      </c>
      <c r="I706" s="8">
        <v>2</v>
      </c>
      <c r="J706" s="8">
        <v>0.23799999999999999</v>
      </c>
      <c r="K706" s="8">
        <v>0.27800000000000002</v>
      </c>
      <c r="L706" s="8">
        <v>29</v>
      </c>
      <c r="M706" s="8">
        <v>5</v>
      </c>
      <c r="N706" s="8">
        <v>1</v>
      </c>
      <c r="O706" s="8">
        <v>7</v>
      </c>
      <c r="P706" s="8">
        <v>24</v>
      </c>
      <c r="Q706" s="8">
        <v>0.32200000000000001</v>
      </c>
      <c r="R706" s="8">
        <v>0.6</v>
      </c>
    </row>
    <row r="707" spans="1:18" ht="17.399999999999999" thickBot="1" x14ac:dyDescent="0.35">
      <c r="A707" s="5" t="s">
        <v>888</v>
      </c>
      <c r="B707" s="43">
        <f>IF(COUNTIF('DRAFT LIST'!$D$3:$D$1000,A707)&gt;=1,"",ROW())</f>
        <v>707</v>
      </c>
      <c r="C707" s="43" t="str">
        <f ca="1"/>
        <v/>
      </c>
      <c r="D707" s="43"/>
      <c r="E707" s="6">
        <v>90</v>
      </c>
      <c r="F707" s="6">
        <v>11</v>
      </c>
      <c r="G707" s="6">
        <v>3</v>
      </c>
      <c r="H707" s="6">
        <v>10</v>
      </c>
      <c r="I707" s="6">
        <v>3</v>
      </c>
      <c r="J707" s="6">
        <v>0.217</v>
      </c>
      <c r="K707" s="6">
        <v>0.28100000000000003</v>
      </c>
      <c r="L707" s="6">
        <v>20</v>
      </c>
      <c r="M707" s="6">
        <v>4</v>
      </c>
      <c r="N707" s="6">
        <v>1</v>
      </c>
      <c r="O707" s="6">
        <v>8</v>
      </c>
      <c r="P707" s="6">
        <v>32</v>
      </c>
      <c r="Q707" s="6">
        <v>0.35299999999999998</v>
      </c>
      <c r="R707" s="6">
        <v>0.63300000000000001</v>
      </c>
    </row>
    <row r="708" spans="1:18" ht="15" thickBot="1" x14ac:dyDescent="0.35">
      <c r="A708" s="7" t="s">
        <v>889</v>
      </c>
      <c r="B708" s="43">
        <f>IF(COUNTIF('DRAFT LIST'!$D$3:$D$1000,A708)&gt;=1,"",ROW())</f>
        <v>708</v>
      </c>
      <c r="C708" s="43" t="str">
        <f ca="1"/>
        <v/>
      </c>
      <c r="D708" s="43"/>
      <c r="E708" s="8">
        <v>108</v>
      </c>
      <c r="F708" s="8">
        <v>12</v>
      </c>
      <c r="G708" s="8">
        <v>3</v>
      </c>
      <c r="H708" s="8">
        <v>13</v>
      </c>
      <c r="I708" s="8">
        <v>0</v>
      </c>
      <c r="J708" s="8">
        <v>0.23499999999999999</v>
      </c>
      <c r="K708" s="8">
        <v>0.28299999999999997</v>
      </c>
      <c r="L708" s="8">
        <v>25</v>
      </c>
      <c r="M708" s="8">
        <v>7</v>
      </c>
      <c r="N708" s="8">
        <v>0</v>
      </c>
      <c r="O708" s="8">
        <v>7</v>
      </c>
      <c r="P708" s="8">
        <v>35</v>
      </c>
      <c r="Q708" s="8">
        <v>0.38800000000000001</v>
      </c>
      <c r="R708" s="8">
        <v>0.67100000000000004</v>
      </c>
    </row>
    <row r="709" spans="1:18" ht="15" thickBot="1" x14ac:dyDescent="0.35">
      <c r="A709" s="5" t="s">
        <v>890</v>
      </c>
      <c r="B709" s="43">
        <f>IF(COUNTIF('DRAFT LIST'!$D$3:$D$1000,A709)&gt;=1,"",ROW())</f>
        <v>709</v>
      </c>
      <c r="C709" s="43" t="str">
        <f ca="1"/>
        <v/>
      </c>
      <c r="D709" s="43"/>
      <c r="E709" s="6">
        <v>152</v>
      </c>
      <c r="F709" s="6">
        <v>15</v>
      </c>
      <c r="G709" s="6">
        <v>1</v>
      </c>
      <c r="H709" s="6">
        <v>12</v>
      </c>
      <c r="I709" s="6">
        <v>2</v>
      </c>
      <c r="J709" s="6">
        <v>0.216</v>
      </c>
      <c r="K709" s="6">
        <v>0.245</v>
      </c>
      <c r="L709" s="6">
        <v>33</v>
      </c>
      <c r="M709" s="6">
        <v>6</v>
      </c>
      <c r="N709" s="6">
        <v>2</v>
      </c>
      <c r="O709" s="6">
        <v>6</v>
      </c>
      <c r="P709" s="6">
        <v>40</v>
      </c>
      <c r="Q709" s="6">
        <v>0.3</v>
      </c>
      <c r="R709" s="6">
        <v>0.54500000000000004</v>
      </c>
    </row>
    <row r="710" spans="1:18" ht="15" thickBot="1" x14ac:dyDescent="0.35">
      <c r="A710" s="7" t="s">
        <v>891</v>
      </c>
      <c r="B710" s="43">
        <f>IF(COUNTIF('DRAFT LIST'!$D$3:$D$1000,A710)&gt;=1,"",ROW())</f>
        <v>710</v>
      </c>
      <c r="C710" s="43" t="str">
        <f ca="1"/>
        <v/>
      </c>
      <c r="D710" s="43"/>
      <c r="E710" s="8">
        <v>110</v>
      </c>
      <c r="F710" s="8">
        <v>10</v>
      </c>
      <c r="G710" s="8">
        <v>4</v>
      </c>
      <c r="H710" s="8">
        <v>11</v>
      </c>
      <c r="I710" s="8">
        <v>0</v>
      </c>
      <c r="J710" s="8">
        <v>0.24</v>
      </c>
      <c r="K710" s="8">
        <v>0.29799999999999999</v>
      </c>
      <c r="L710" s="8">
        <v>26</v>
      </c>
      <c r="M710" s="8">
        <v>7</v>
      </c>
      <c r="N710" s="8">
        <v>1</v>
      </c>
      <c r="O710" s="8">
        <v>9</v>
      </c>
      <c r="P710" s="8">
        <v>34</v>
      </c>
      <c r="Q710" s="8">
        <v>0.38</v>
      </c>
      <c r="R710" s="8">
        <v>0.67800000000000005</v>
      </c>
    </row>
    <row r="711" spans="1:18" ht="15" thickBot="1" x14ac:dyDescent="0.35">
      <c r="A711" s="5" t="s">
        <v>892</v>
      </c>
      <c r="B711" s="43">
        <f>IF(COUNTIF('DRAFT LIST'!$D$3:$D$1000,A711)&gt;=1,"",ROW())</f>
        <v>711</v>
      </c>
      <c r="C711" s="43" t="str">
        <f ca="1"/>
        <v/>
      </c>
      <c r="D711" s="43"/>
      <c r="E711" s="6">
        <v>150</v>
      </c>
      <c r="F711" s="6">
        <v>17</v>
      </c>
      <c r="G711" s="6">
        <v>2</v>
      </c>
      <c r="H711" s="6">
        <v>10</v>
      </c>
      <c r="I711" s="6">
        <v>2</v>
      </c>
      <c r="J711" s="6">
        <v>0.217</v>
      </c>
      <c r="K711" s="6">
        <v>0.27700000000000002</v>
      </c>
      <c r="L711" s="6">
        <v>33</v>
      </c>
      <c r="M711" s="6">
        <v>6</v>
      </c>
      <c r="N711" s="6">
        <v>1</v>
      </c>
      <c r="O711" s="6">
        <v>13</v>
      </c>
      <c r="P711" s="6">
        <v>40</v>
      </c>
      <c r="Q711" s="6">
        <v>0.308</v>
      </c>
      <c r="R711" s="6">
        <v>0.58499999999999996</v>
      </c>
    </row>
    <row r="712" spans="1:18" ht="15" thickBot="1" x14ac:dyDescent="0.35">
      <c r="A712" s="7" t="s">
        <v>893</v>
      </c>
      <c r="B712" s="43">
        <f>IF(COUNTIF('DRAFT LIST'!$D$3:$D$1000,A712)&gt;=1,"",ROW())</f>
        <v>712</v>
      </c>
      <c r="C712" s="43" t="str">
        <f ca="1"/>
        <v/>
      </c>
      <c r="D712" s="43"/>
      <c r="E712" s="8">
        <v>94</v>
      </c>
      <c r="F712" s="8">
        <v>11</v>
      </c>
      <c r="G712" s="8">
        <v>2</v>
      </c>
      <c r="H712" s="8">
        <v>10</v>
      </c>
      <c r="I712" s="8">
        <v>1</v>
      </c>
      <c r="J712" s="8">
        <v>0.24099999999999999</v>
      </c>
      <c r="K712" s="8">
        <v>0.3</v>
      </c>
      <c r="L712" s="8">
        <v>23</v>
      </c>
      <c r="M712" s="8">
        <v>5</v>
      </c>
      <c r="N712" s="8">
        <v>0</v>
      </c>
      <c r="O712" s="8">
        <v>8</v>
      </c>
      <c r="P712" s="8">
        <v>22</v>
      </c>
      <c r="Q712" s="8">
        <v>0.372</v>
      </c>
      <c r="R712" s="8">
        <v>0.67200000000000004</v>
      </c>
    </row>
    <row r="713" spans="1:18" ht="17.399999999999999" thickBot="1" x14ac:dyDescent="0.35">
      <c r="A713" s="5" t="s">
        <v>894</v>
      </c>
      <c r="B713" s="43">
        <f>IF(COUNTIF('DRAFT LIST'!$D$3:$D$1000,A713)&gt;=1,"",ROW())</f>
        <v>713</v>
      </c>
      <c r="C713" s="43" t="str">
        <f ca="1"/>
        <v/>
      </c>
      <c r="D713" s="43"/>
      <c r="E713" s="6">
        <v>115</v>
      </c>
      <c r="F713" s="6">
        <v>11</v>
      </c>
      <c r="G713" s="6">
        <v>1</v>
      </c>
      <c r="H713" s="6">
        <v>9</v>
      </c>
      <c r="I713" s="6">
        <v>3</v>
      </c>
      <c r="J713" s="6">
        <v>0.223</v>
      </c>
      <c r="K713" s="6">
        <v>0.27300000000000002</v>
      </c>
      <c r="L713" s="6">
        <v>26</v>
      </c>
      <c r="M713" s="6">
        <v>5</v>
      </c>
      <c r="N713" s="6">
        <v>0</v>
      </c>
      <c r="O713" s="6">
        <v>8</v>
      </c>
      <c r="P713" s="6">
        <v>32</v>
      </c>
      <c r="Q713" s="6">
        <v>0.28899999999999998</v>
      </c>
      <c r="R713" s="6">
        <v>0.56200000000000006</v>
      </c>
    </row>
    <row r="714" spans="1:18" ht="15" thickBot="1" x14ac:dyDescent="0.35">
      <c r="A714" s="7" t="s">
        <v>895</v>
      </c>
      <c r="B714" s="43">
        <f>IF(COUNTIF('DRAFT LIST'!$D$3:$D$1000,A714)&gt;=1,"",ROW())</f>
        <v>714</v>
      </c>
      <c r="C714" s="43" t="str">
        <f ca="1"/>
        <v/>
      </c>
      <c r="D714" s="43"/>
      <c r="E714" s="8">
        <v>119</v>
      </c>
      <c r="F714" s="8">
        <v>14</v>
      </c>
      <c r="G714" s="8">
        <v>3</v>
      </c>
      <c r="H714" s="8">
        <v>13</v>
      </c>
      <c r="I714" s="8">
        <v>0</v>
      </c>
      <c r="J714" s="8">
        <v>0.24399999999999999</v>
      </c>
      <c r="K714" s="8">
        <v>0.314</v>
      </c>
      <c r="L714" s="8">
        <v>29</v>
      </c>
      <c r="M714" s="8">
        <v>6</v>
      </c>
      <c r="N714" s="8">
        <v>1</v>
      </c>
      <c r="O714" s="8">
        <v>12</v>
      </c>
      <c r="P714" s="8">
        <v>27</v>
      </c>
      <c r="Q714" s="8">
        <v>0.36899999999999999</v>
      </c>
      <c r="R714" s="8">
        <v>0.68200000000000005</v>
      </c>
    </row>
    <row r="715" spans="1:18" ht="17.399999999999999" thickBot="1" x14ac:dyDescent="0.35">
      <c r="A715" s="5" t="s">
        <v>896</v>
      </c>
      <c r="B715" s="43">
        <f>IF(COUNTIF('DRAFT LIST'!$D$3:$D$1000,A715)&gt;=1,"",ROW())</f>
        <v>715</v>
      </c>
      <c r="C715" s="43" t="str">
        <f ca="1"/>
        <v/>
      </c>
      <c r="D715" s="43"/>
      <c r="E715" s="6">
        <v>143</v>
      </c>
      <c r="F715" s="6">
        <v>15</v>
      </c>
      <c r="G715" s="6">
        <v>2</v>
      </c>
      <c r="H715" s="6">
        <v>11</v>
      </c>
      <c r="I715" s="6">
        <v>1</v>
      </c>
      <c r="J715" s="6">
        <v>0.22</v>
      </c>
      <c r="K715" s="6">
        <v>0.26600000000000001</v>
      </c>
      <c r="L715" s="6">
        <v>32</v>
      </c>
      <c r="M715" s="6">
        <v>6</v>
      </c>
      <c r="N715" s="6">
        <v>1</v>
      </c>
      <c r="O715" s="6">
        <v>9</v>
      </c>
      <c r="P715" s="6">
        <v>33</v>
      </c>
      <c r="Q715" s="6">
        <v>0.30399999999999999</v>
      </c>
      <c r="R715" s="6">
        <v>0.56999999999999995</v>
      </c>
    </row>
    <row r="716" spans="1:18" ht="15" thickBot="1" x14ac:dyDescent="0.35">
      <c r="A716" s="7" t="s">
        <v>897</v>
      </c>
      <c r="B716" s="43">
        <f>IF(COUNTIF('DRAFT LIST'!$D$3:$D$1000,A716)&gt;=1,"",ROW())</f>
        <v>716</v>
      </c>
      <c r="C716" s="43" t="str">
        <f ca="1"/>
        <v/>
      </c>
      <c r="D716" s="43"/>
      <c r="E716" s="8">
        <v>145</v>
      </c>
      <c r="F716" s="8">
        <v>16</v>
      </c>
      <c r="G716" s="8">
        <v>3</v>
      </c>
      <c r="H716" s="8">
        <v>14</v>
      </c>
      <c r="I716" s="8">
        <v>3</v>
      </c>
      <c r="J716" s="8">
        <v>0.254</v>
      </c>
      <c r="K716" s="8">
        <v>0.28499999999999998</v>
      </c>
      <c r="L716" s="8">
        <v>37</v>
      </c>
      <c r="M716" s="8">
        <v>8</v>
      </c>
      <c r="N716" s="8">
        <v>1</v>
      </c>
      <c r="O716" s="8">
        <v>6</v>
      </c>
      <c r="P716" s="8">
        <v>38</v>
      </c>
      <c r="Q716" s="8">
        <v>0.36799999999999999</v>
      </c>
      <c r="R716" s="8">
        <v>0.65200000000000002</v>
      </c>
    </row>
    <row r="717" spans="1:18" ht="15" thickBot="1" x14ac:dyDescent="0.35">
      <c r="A717" s="5" t="s">
        <v>898</v>
      </c>
      <c r="B717" s="43">
        <f>IF(COUNTIF('DRAFT LIST'!$D$3:$D$1000,A717)&gt;=1,"",ROW())</f>
        <v>717</v>
      </c>
      <c r="C717" s="43" t="str">
        <f ca="1"/>
        <v/>
      </c>
      <c r="D717" s="43"/>
      <c r="E717" s="6">
        <v>173</v>
      </c>
      <c r="F717" s="6">
        <v>15</v>
      </c>
      <c r="G717" s="6">
        <v>0</v>
      </c>
      <c r="H717" s="6">
        <v>10</v>
      </c>
      <c r="I717" s="6">
        <v>1</v>
      </c>
      <c r="J717" s="6">
        <v>0.22800000000000001</v>
      </c>
      <c r="K717" s="6">
        <v>0.27800000000000002</v>
      </c>
      <c r="L717" s="6">
        <v>40</v>
      </c>
      <c r="M717" s="6">
        <v>10</v>
      </c>
      <c r="N717" s="6">
        <v>1</v>
      </c>
      <c r="O717" s="6">
        <v>12</v>
      </c>
      <c r="P717" s="6">
        <v>29</v>
      </c>
      <c r="Q717" s="6">
        <v>0.27100000000000002</v>
      </c>
      <c r="R717" s="6">
        <v>0.54900000000000004</v>
      </c>
    </row>
    <row r="718" spans="1:18" ht="15" thickBot="1" x14ac:dyDescent="0.35">
      <c r="A718" s="7" t="s">
        <v>899</v>
      </c>
      <c r="B718" s="43">
        <f>IF(COUNTIF('DRAFT LIST'!$D$3:$D$1000,A718)&gt;=1,"",ROW())</f>
        <v>718</v>
      </c>
      <c r="C718" s="43" t="str">
        <f ca="1"/>
        <v/>
      </c>
      <c r="D718" s="43"/>
      <c r="E718" s="8">
        <v>166</v>
      </c>
      <c r="F718" s="8">
        <v>16</v>
      </c>
      <c r="G718" s="8">
        <v>3</v>
      </c>
      <c r="H718" s="8">
        <v>15</v>
      </c>
      <c r="I718" s="8">
        <v>3</v>
      </c>
      <c r="J718" s="8">
        <v>0.186</v>
      </c>
      <c r="K718" s="8">
        <v>0.22600000000000001</v>
      </c>
      <c r="L718" s="8">
        <v>31</v>
      </c>
      <c r="M718" s="8">
        <v>10</v>
      </c>
      <c r="N718" s="8">
        <v>1</v>
      </c>
      <c r="O718" s="8">
        <v>9</v>
      </c>
      <c r="P718" s="8">
        <v>65</v>
      </c>
      <c r="Q718" s="8">
        <v>0.30199999999999999</v>
      </c>
      <c r="R718" s="8">
        <v>0.52800000000000002</v>
      </c>
    </row>
    <row r="719" spans="1:18" ht="15" thickBot="1" x14ac:dyDescent="0.35">
      <c r="A719" s="5" t="s">
        <v>900</v>
      </c>
      <c r="B719" s="43">
        <f>IF(COUNTIF('DRAFT LIST'!$D$3:$D$1000,A719)&gt;=1,"",ROW())</f>
        <v>719</v>
      </c>
      <c r="C719" s="43" t="str">
        <f ca="1"/>
        <v/>
      </c>
      <c r="D719" s="43"/>
      <c r="E719" s="6">
        <v>92</v>
      </c>
      <c r="F719" s="6">
        <v>11</v>
      </c>
      <c r="G719" s="6">
        <v>3</v>
      </c>
      <c r="H719" s="6">
        <v>12</v>
      </c>
      <c r="I719" s="6">
        <v>1</v>
      </c>
      <c r="J719" s="6">
        <v>0.24</v>
      </c>
      <c r="K719" s="6">
        <v>0.29699999999999999</v>
      </c>
      <c r="L719" s="6">
        <v>22</v>
      </c>
      <c r="M719" s="6">
        <v>4</v>
      </c>
      <c r="N719" s="6">
        <v>0</v>
      </c>
      <c r="O719" s="6">
        <v>8</v>
      </c>
      <c r="P719" s="6">
        <v>27</v>
      </c>
      <c r="Q719" s="6">
        <v>0.40500000000000003</v>
      </c>
      <c r="R719" s="6">
        <v>0.70099999999999996</v>
      </c>
    </row>
    <row r="720" spans="1:18" ht="15" thickBot="1" x14ac:dyDescent="0.35">
      <c r="A720" s="7" t="s">
        <v>901</v>
      </c>
      <c r="B720" s="43">
        <f>IF(COUNTIF('DRAFT LIST'!$D$3:$D$1000,A720)&gt;=1,"",ROW())</f>
        <v>720</v>
      </c>
      <c r="C720" s="43" t="str">
        <f ca="1"/>
        <v/>
      </c>
      <c r="D720" s="43"/>
      <c r="E720" s="8">
        <v>193</v>
      </c>
      <c r="F720" s="8">
        <v>19</v>
      </c>
      <c r="G720" s="8">
        <v>3</v>
      </c>
      <c r="H720" s="8">
        <v>16</v>
      </c>
      <c r="I720" s="8">
        <v>3</v>
      </c>
      <c r="J720" s="8">
        <v>0.23899999999999999</v>
      </c>
      <c r="K720" s="8">
        <v>0.27400000000000002</v>
      </c>
      <c r="L720" s="8">
        <v>46</v>
      </c>
      <c r="M720" s="8">
        <v>6</v>
      </c>
      <c r="N720" s="8">
        <v>2</v>
      </c>
      <c r="O720" s="8">
        <v>9</v>
      </c>
      <c r="P720" s="8">
        <v>44</v>
      </c>
      <c r="Q720" s="8">
        <v>0.33300000000000002</v>
      </c>
      <c r="R720" s="8">
        <v>0.60699999999999998</v>
      </c>
    </row>
    <row r="721" spans="1:18" ht="15" thickBot="1" x14ac:dyDescent="0.35">
      <c r="A721" s="5" t="s">
        <v>902</v>
      </c>
      <c r="B721" s="43">
        <f>IF(COUNTIF('DRAFT LIST'!$D$3:$D$1000,A721)&gt;=1,"",ROW())</f>
        <v>721</v>
      </c>
      <c r="C721" s="43" t="str">
        <f ca="1"/>
        <v/>
      </c>
      <c r="D721" s="43"/>
      <c r="E721" s="6">
        <v>179</v>
      </c>
      <c r="F721" s="6">
        <v>18</v>
      </c>
      <c r="G721" s="6">
        <v>2</v>
      </c>
      <c r="H721" s="6">
        <v>16</v>
      </c>
      <c r="I721" s="6">
        <v>4</v>
      </c>
      <c r="J721" s="6">
        <v>0.24099999999999999</v>
      </c>
      <c r="K721" s="6">
        <v>0.27300000000000002</v>
      </c>
      <c r="L721" s="6">
        <v>43</v>
      </c>
      <c r="M721" s="6">
        <v>9</v>
      </c>
      <c r="N721" s="6">
        <v>1</v>
      </c>
      <c r="O721" s="6">
        <v>8</v>
      </c>
      <c r="P721" s="6">
        <v>34</v>
      </c>
      <c r="Q721" s="6">
        <v>0.33500000000000002</v>
      </c>
      <c r="R721" s="6">
        <v>0.60799999999999998</v>
      </c>
    </row>
    <row r="722" spans="1:18" ht="17.399999999999999" thickBot="1" x14ac:dyDescent="0.35">
      <c r="A722" s="7" t="s">
        <v>903</v>
      </c>
      <c r="B722" s="43">
        <f>IF(COUNTIF('DRAFT LIST'!$D$3:$D$1000,A722)&gt;=1,"",ROW())</f>
        <v>722</v>
      </c>
      <c r="C722" s="43" t="str">
        <f ca="1"/>
        <v/>
      </c>
      <c r="D722" s="43"/>
      <c r="E722" s="8">
        <v>94</v>
      </c>
      <c r="F722" s="8">
        <v>11</v>
      </c>
      <c r="G722" s="8">
        <v>1</v>
      </c>
      <c r="H722" s="8">
        <v>8</v>
      </c>
      <c r="I722" s="8">
        <v>2</v>
      </c>
      <c r="J722" s="8">
        <v>0.23200000000000001</v>
      </c>
      <c r="K722" s="8">
        <v>0.28899999999999998</v>
      </c>
      <c r="L722" s="8">
        <v>22</v>
      </c>
      <c r="M722" s="8">
        <v>4</v>
      </c>
      <c r="N722" s="8">
        <v>0</v>
      </c>
      <c r="O722" s="8">
        <v>8</v>
      </c>
      <c r="P722" s="8">
        <v>16</v>
      </c>
      <c r="Q722" s="8">
        <v>0.29399999999999998</v>
      </c>
      <c r="R722" s="8">
        <v>0.58299999999999996</v>
      </c>
    </row>
    <row r="723" spans="1:18" ht="15" thickBot="1" x14ac:dyDescent="0.35">
      <c r="A723" s="5" t="s">
        <v>904</v>
      </c>
      <c r="B723" s="43">
        <f>IF(COUNTIF('DRAFT LIST'!$D$3:$D$1000,A723)&gt;=1,"",ROW())</f>
        <v>723</v>
      </c>
      <c r="C723" s="43" t="str">
        <f ca="1"/>
        <v/>
      </c>
      <c r="D723" s="43"/>
      <c r="E723" s="6">
        <v>201</v>
      </c>
      <c r="F723" s="6">
        <v>21</v>
      </c>
      <c r="G723" s="6">
        <v>2</v>
      </c>
      <c r="H723" s="6">
        <v>17</v>
      </c>
      <c r="I723" s="6">
        <v>2</v>
      </c>
      <c r="J723" s="6">
        <v>0.23200000000000001</v>
      </c>
      <c r="K723" s="6">
        <v>0.28499999999999998</v>
      </c>
      <c r="L723" s="6">
        <v>47</v>
      </c>
      <c r="M723" s="6">
        <v>9</v>
      </c>
      <c r="N723" s="6">
        <v>1</v>
      </c>
      <c r="O723" s="6">
        <v>15</v>
      </c>
      <c r="P723" s="6">
        <v>44</v>
      </c>
      <c r="Q723" s="6">
        <v>0.31900000000000001</v>
      </c>
      <c r="R723" s="6">
        <v>0.60399999999999998</v>
      </c>
    </row>
    <row r="724" spans="1:18" ht="15" thickBot="1" x14ac:dyDescent="0.35">
      <c r="A724" s="7" t="s">
        <v>905</v>
      </c>
      <c r="B724" s="43">
        <f>IF(COUNTIF('DRAFT LIST'!$D$3:$D$1000,A724)&gt;=1,"",ROW())</f>
        <v>724</v>
      </c>
      <c r="C724" s="43" t="str">
        <f ca="1"/>
        <v/>
      </c>
      <c r="D724" s="43"/>
      <c r="E724" s="8">
        <v>182</v>
      </c>
      <c r="F724" s="8">
        <v>22</v>
      </c>
      <c r="G724" s="8">
        <v>3</v>
      </c>
      <c r="H724" s="8">
        <v>20</v>
      </c>
      <c r="I724" s="8">
        <v>7</v>
      </c>
      <c r="J724" s="8">
        <v>0.255</v>
      </c>
      <c r="K724" s="8">
        <v>0.309</v>
      </c>
      <c r="L724" s="8">
        <v>46</v>
      </c>
      <c r="M724" s="8">
        <v>11</v>
      </c>
      <c r="N724" s="8">
        <v>2</v>
      </c>
      <c r="O724" s="8">
        <v>14</v>
      </c>
      <c r="P724" s="8">
        <v>42</v>
      </c>
      <c r="Q724" s="8">
        <v>0.37</v>
      </c>
      <c r="R724" s="8">
        <v>0.67800000000000005</v>
      </c>
    </row>
    <row r="725" spans="1:18" ht="15" thickBot="1" x14ac:dyDescent="0.35">
      <c r="A725" s="5" t="s">
        <v>906</v>
      </c>
      <c r="B725" s="43">
        <f>IF(COUNTIF('DRAFT LIST'!$D$3:$D$1000,A725)&gt;=1,"",ROW())</f>
        <v>725</v>
      </c>
      <c r="C725" s="43" t="str">
        <f ca="1"/>
        <v/>
      </c>
      <c r="D725" s="43"/>
      <c r="E725" s="6">
        <v>196</v>
      </c>
      <c r="F725" s="6">
        <v>20</v>
      </c>
      <c r="G725" s="6">
        <v>1</v>
      </c>
      <c r="H725" s="6">
        <v>13</v>
      </c>
      <c r="I725" s="6">
        <v>6</v>
      </c>
      <c r="J725" s="6">
        <v>0.22900000000000001</v>
      </c>
      <c r="K725" s="6">
        <v>0.27800000000000002</v>
      </c>
      <c r="L725" s="6">
        <v>45</v>
      </c>
      <c r="M725" s="6">
        <v>5</v>
      </c>
      <c r="N725" s="6">
        <v>1</v>
      </c>
      <c r="O725" s="6">
        <v>13</v>
      </c>
      <c r="P725" s="6">
        <v>46</v>
      </c>
      <c r="Q725" s="6">
        <v>0.30399999999999999</v>
      </c>
      <c r="R725" s="6">
        <v>0.58199999999999996</v>
      </c>
    </row>
    <row r="726" spans="1:18" ht="15" thickBot="1" x14ac:dyDescent="0.35">
      <c r="A726" s="7" t="s">
        <v>907</v>
      </c>
      <c r="B726" s="43">
        <f>IF(COUNTIF('DRAFT LIST'!$D$3:$D$1000,A726)&gt;=1,"",ROW())</f>
        <v>726</v>
      </c>
      <c r="C726" s="43" t="str">
        <f ca="1"/>
        <v/>
      </c>
      <c r="D726" s="43"/>
      <c r="E726" s="8">
        <v>182</v>
      </c>
      <c r="F726" s="8">
        <v>18</v>
      </c>
      <c r="G726" s="8">
        <v>4</v>
      </c>
      <c r="H726" s="8">
        <v>17</v>
      </c>
      <c r="I726" s="8">
        <v>2</v>
      </c>
      <c r="J726" s="8">
        <v>0.222</v>
      </c>
      <c r="K726" s="8">
        <v>0.26</v>
      </c>
      <c r="L726" s="8">
        <v>40</v>
      </c>
      <c r="M726" s="8">
        <v>7</v>
      </c>
      <c r="N726" s="8">
        <v>1</v>
      </c>
      <c r="O726" s="8">
        <v>9</v>
      </c>
      <c r="P726" s="8">
        <v>51</v>
      </c>
      <c r="Q726" s="8">
        <v>0.32600000000000001</v>
      </c>
      <c r="R726" s="8">
        <v>0.58499999999999996</v>
      </c>
    </row>
    <row r="727" spans="1:18" ht="15" thickBot="1" x14ac:dyDescent="0.35">
      <c r="A727" s="5" t="s">
        <v>908</v>
      </c>
      <c r="B727" s="43">
        <f>IF(COUNTIF('DRAFT LIST'!$D$3:$D$1000,A727)&gt;=1,"",ROW())</f>
        <v>727</v>
      </c>
      <c r="C727" s="43" t="str">
        <f ca="1"/>
        <v/>
      </c>
      <c r="D727" s="43"/>
      <c r="E727" s="6">
        <v>171</v>
      </c>
      <c r="F727" s="6">
        <v>18</v>
      </c>
      <c r="G727" s="6">
        <v>2</v>
      </c>
      <c r="H727" s="6">
        <v>16</v>
      </c>
      <c r="I727" s="6">
        <v>1</v>
      </c>
      <c r="J727" s="6">
        <v>0.23899999999999999</v>
      </c>
      <c r="K727" s="6">
        <v>0.27900000000000003</v>
      </c>
      <c r="L727" s="6">
        <v>41</v>
      </c>
      <c r="M727" s="6">
        <v>8</v>
      </c>
      <c r="N727" s="6">
        <v>2</v>
      </c>
      <c r="O727" s="6">
        <v>9</v>
      </c>
      <c r="P727" s="6">
        <v>36</v>
      </c>
      <c r="Q727" s="6">
        <v>0.33300000000000002</v>
      </c>
      <c r="R727" s="6">
        <v>0.61199999999999999</v>
      </c>
    </row>
    <row r="728" spans="1:18" ht="15" thickBot="1" x14ac:dyDescent="0.35">
      <c r="A728" s="7" t="s">
        <v>909</v>
      </c>
      <c r="B728" s="43">
        <f>IF(COUNTIF('DRAFT LIST'!$D$3:$D$1000,A728)&gt;=1,"",ROW())</f>
        <v>728</v>
      </c>
      <c r="C728" s="43" t="str">
        <f ca="1"/>
        <v/>
      </c>
      <c r="D728" s="43"/>
      <c r="E728" s="8">
        <v>216</v>
      </c>
      <c r="F728" s="8">
        <v>26</v>
      </c>
      <c r="G728" s="8">
        <v>3</v>
      </c>
      <c r="H728" s="8">
        <v>20</v>
      </c>
      <c r="I728" s="8">
        <v>6</v>
      </c>
      <c r="J728" s="8">
        <v>0.24199999999999999</v>
      </c>
      <c r="K728" s="8">
        <v>0.28599999999999998</v>
      </c>
      <c r="L728" s="8">
        <v>52</v>
      </c>
      <c r="M728" s="8">
        <v>10</v>
      </c>
      <c r="N728" s="8">
        <v>2</v>
      </c>
      <c r="O728" s="8">
        <v>13</v>
      </c>
      <c r="P728" s="8">
        <v>46</v>
      </c>
      <c r="Q728" s="8">
        <v>0.35499999999999998</v>
      </c>
      <c r="R728" s="8">
        <v>0.64100000000000001</v>
      </c>
    </row>
    <row r="729" spans="1:18" ht="15" thickBot="1" x14ac:dyDescent="0.35">
      <c r="A729" s="5" t="s">
        <v>910</v>
      </c>
      <c r="B729" s="43">
        <f>IF(COUNTIF('DRAFT LIST'!$D$3:$D$1000,A729)&gt;=1,"",ROW())</f>
        <v>729</v>
      </c>
      <c r="C729" s="43" t="str">
        <f ca="1"/>
        <v/>
      </c>
      <c r="D729" s="43"/>
      <c r="E729" s="6">
        <v>215</v>
      </c>
      <c r="F729" s="6">
        <v>23</v>
      </c>
      <c r="G729" s="6">
        <v>3</v>
      </c>
      <c r="H729" s="6">
        <v>21</v>
      </c>
      <c r="I729" s="6">
        <v>3</v>
      </c>
      <c r="J729" s="6">
        <v>0.25800000000000001</v>
      </c>
      <c r="K729" s="6">
        <v>0.29899999999999999</v>
      </c>
      <c r="L729" s="6">
        <v>55</v>
      </c>
      <c r="M729" s="6">
        <v>10</v>
      </c>
      <c r="N729" s="6">
        <v>1</v>
      </c>
      <c r="O729" s="6">
        <v>13</v>
      </c>
      <c r="P729" s="6">
        <v>31</v>
      </c>
      <c r="Q729" s="6">
        <v>0.36599999999999999</v>
      </c>
      <c r="R729" s="6">
        <v>0.66500000000000004</v>
      </c>
    </row>
    <row r="730" spans="1:18" ht="15" thickBot="1" x14ac:dyDescent="0.35">
      <c r="A730" s="7" t="s">
        <v>911</v>
      </c>
      <c r="B730" s="43">
        <f>IF(COUNTIF('DRAFT LIST'!$D$3:$D$1000,A730)&gt;=1,"",ROW())</f>
        <v>730</v>
      </c>
      <c r="C730" s="43" t="str">
        <f ca="1"/>
        <v/>
      </c>
      <c r="D730" s="43"/>
      <c r="E730" s="8">
        <v>128</v>
      </c>
      <c r="F730" s="8">
        <v>14</v>
      </c>
      <c r="G730" s="8">
        <v>1</v>
      </c>
      <c r="H730" s="8">
        <v>11</v>
      </c>
      <c r="I730" s="8">
        <v>5</v>
      </c>
      <c r="J730" s="8">
        <v>0.23799999999999999</v>
      </c>
      <c r="K730" s="8">
        <v>0.28199999999999997</v>
      </c>
      <c r="L730" s="8">
        <v>30</v>
      </c>
      <c r="M730" s="8">
        <v>6</v>
      </c>
      <c r="N730" s="8">
        <v>1</v>
      </c>
      <c r="O730" s="8">
        <v>8</v>
      </c>
      <c r="P730" s="8">
        <v>21</v>
      </c>
      <c r="Q730" s="8">
        <v>0.33300000000000002</v>
      </c>
      <c r="R730" s="8">
        <v>0.61499999999999999</v>
      </c>
    </row>
    <row r="731" spans="1:18" ht="17.399999999999999" thickBot="1" x14ac:dyDescent="0.35">
      <c r="A731" s="5" t="s">
        <v>912</v>
      </c>
      <c r="B731" s="43">
        <f>IF(COUNTIF('DRAFT LIST'!$D$3:$D$1000,A731)&gt;=1,"",ROW())</f>
        <v>731</v>
      </c>
      <c r="C731" s="43" t="str">
        <f ca="1"/>
        <v/>
      </c>
      <c r="D731" s="43"/>
      <c r="E731" s="6">
        <v>209</v>
      </c>
      <c r="F731" s="6">
        <v>21</v>
      </c>
      <c r="G731" s="6">
        <v>1</v>
      </c>
      <c r="H731" s="6">
        <v>16</v>
      </c>
      <c r="I731" s="6">
        <v>3</v>
      </c>
      <c r="J731" s="6">
        <v>0.214</v>
      </c>
      <c r="K731" s="6">
        <v>0.28699999999999998</v>
      </c>
      <c r="L731" s="6">
        <v>45</v>
      </c>
      <c r="M731" s="6">
        <v>7</v>
      </c>
      <c r="N731" s="6">
        <v>1</v>
      </c>
      <c r="O731" s="6">
        <v>21</v>
      </c>
      <c r="P731" s="6">
        <v>50</v>
      </c>
      <c r="Q731" s="6">
        <v>0.27600000000000002</v>
      </c>
      <c r="R731" s="6">
        <v>0.56299999999999994</v>
      </c>
    </row>
    <row r="732" spans="1:18" ht="15" thickBot="1" x14ac:dyDescent="0.35">
      <c r="A732" s="7" t="s">
        <v>913</v>
      </c>
      <c r="B732" s="43">
        <f>IF(COUNTIF('DRAFT LIST'!$D$3:$D$1000,A732)&gt;=1,"",ROW())</f>
        <v>732</v>
      </c>
      <c r="C732" s="43" t="str">
        <f ca="1"/>
        <v/>
      </c>
      <c r="D732" s="43"/>
      <c r="E732" s="8">
        <v>191</v>
      </c>
      <c r="F732" s="8">
        <v>20</v>
      </c>
      <c r="G732" s="8">
        <v>2</v>
      </c>
      <c r="H732" s="8">
        <v>14</v>
      </c>
      <c r="I732" s="8">
        <v>2</v>
      </c>
      <c r="J732" s="8">
        <v>0.21299999999999999</v>
      </c>
      <c r="K732" s="8">
        <v>0.27800000000000002</v>
      </c>
      <c r="L732" s="8">
        <v>41</v>
      </c>
      <c r="M732" s="8">
        <v>6</v>
      </c>
      <c r="N732" s="8">
        <v>2</v>
      </c>
      <c r="O732" s="8">
        <v>17</v>
      </c>
      <c r="P732" s="8">
        <v>51</v>
      </c>
      <c r="Q732" s="8">
        <v>0.30299999999999999</v>
      </c>
      <c r="R732" s="8">
        <v>0.58099999999999996</v>
      </c>
    </row>
    <row r="733" spans="1:18" ht="15" thickBot="1" x14ac:dyDescent="0.35">
      <c r="A733" s="5" t="s">
        <v>914</v>
      </c>
      <c r="B733" s="43">
        <f>IF(COUNTIF('DRAFT LIST'!$D$3:$D$1000,A733)&gt;=1,"",ROW())</f>
        <v>733</v>
      </c>
      <c r="C733" s="43" t="str">
        <f ca="1"/>
        <v/>
      </c>
      <c r="D733" s="43"/>
      <c r="E733" s="6">
        <v>151</v>
      </c>
      <c r="F733" s="6">
        <v>15</v>
      </c>
      <c r="G733" s="6">
        <v>1</v>
      </c>
      <c r="H733" s="6">
        <v>12</v>
      </c>
      <c r="I733" s="6">
        <v>3</v>
      </c>
      <c r="J733" s="6">
        <v>0.23</v>
      </c>
      <c r="K733" s="6">
        <v>0.28499999999999998</v>
      </c>
      <c r="L733" s="6">
        <v>35</v>
      </c>
      <c r="M733" s="6">
        <v>6</v>
      </c>
      <c r="N733" s="6">
        <v>1</v>
      </c>
      <c r="O733" s="6">
        <v>12</v>
      </c>
      <c r="P733" s="6">
        <v>37</v>
      </c>
      <c r="Q733" s="6">
        <v>0.313</v>
      </c>
      <c r="R733" s="6">
        <v>0.59799999999999998</v>
      </c>
    </row>
    <row r="734" spans="1:18" ht="17.399999999999999" thickBot="1" x14ac:dyDescent="0.35">
      <c r="A734" s="7" t="s">
        <v>915</v>
      </c>
      <c r="B734" s="43">
        <f>IF(COUNTIF('DRAFT LIST'!$D$3:$D$1000,A734)&gt;=1,"",ROW())</f>
        <v>734</v>
      </c>
      <c r="C734" s="43" t="str">
        <f ca="1"/>
        <v/>
      </c>
      <c r="D734" s="43"/>
      <c r="E734" s="8">
        <v>146</v>
      </c>
      <c r="F734" s="8">
        <v>15</v>
      </c>
      <c r="G734" s="8">
        <v>2</v>
      </c>
      <c r="H734" s="8">
        <v>13</v>
      </c>
      <c r="I734" s="8">
        <v>5</v>
      </c>
      <c r="J734" s="8">
        <v>0.2</v>
      </c>
      <c r="K734" s="8">
        <v>0.26100000000000001</v>
      </c>
      <c r="L734" s="8">
        <v>29</v>
      </c>
      <c r="M734" s="8">
        <v>8</v>
      </c>
      <c r="N734" s="8">
        <v>2</v>
      </c>
      <c r="O734" s="8">
        <v>12</v>
      </c>
      <c r="P734" s="8">
        <v>49</v>
      </c>
      <c r="Q734" s="8">
        <v>0.28499999999999998</v>
      </c>
      <c r="R734" s="8">
        <v>0.54600000000000004</v>
      </c>
    </row>
    <row r="735" spans="1:18" ht="15" thickBot="1" x14ac:dyDescent="0.35">
      <c r="A735" s="5" t="s">
        <v>916</v>
      </c>
      <c r="B735" s="43">
        <f>IF(COUNTIF('DRAFT LIST'!$D$3:$D$1000,A735)&gt;=1,"",ROW())</f>
        <v>735</v>
      </c>
      <c r="C735" s="43" t="str">
        <f ca="1"/>
        <v/>
      </c>
      <c r="D735" s="43"/>
      <c r="E735" s="6">
        <v>175</v>
      </c>
      <c r="F735" s="6">
        <v>20</v>
      </c>
      <c r="G735" s="6">
        <v>3</v>
      </c>
      <c r="H735" s="6">
        <v>20</v>
      </c>
      <c r="I735" s="6">
        <v>1</v>
      </c>
      <c r="J735" s="6">
        <v>0.26</v>
      </c>
      <c r="K735" s="6">
        <v>0.28399999999999997</v>
      </c>
      <c r="L735" s="6">
        <v>45</v>
      </c>
      <c r="M735" s="6">
        <v>11</v>
      </c>
      <c r="N735" s="6">
        <v>2</v>
      </c>
      <c r="O735" s="6">
        <v>6</v>
      </c>
      <c r="P735" s="6">
        <v>33</v>
      </c>
      <c r="Q735" s="6">
        <v>0.373</v>
      </c>
      <c r="R735" s="6">
        <v>0.65700000000000003</v>
      </c>
    </row>
    <row r="736" spans="1:18" ht="15" thickBot="1" x14ac:dyDescent="0.35">
      <c r="A736" s="7" t="s">
        <v>917</v>
      </c>
      <c r="B736" s="43">
        <f>IF(COUNTIF('DRAFT LIST'!$D$3:$D$1000,A736)&gt;=1,"",ROW())</f>
        <v>736</v>
      </c>
      <c r="C736" s="43" t="str">
        <f ca="1"/>
        <v/>
      </c>
      <c r="D736" s="43"/>
      <c r="E736" s="8">
        <v>207</v>
      </c>
      <c r="F736" s="8">
        <v>23</v>
      </c>
      <c r="G736" s="8">
        <v>1</v>
      </c>
      <c r="H736" s="8">
        <v>17</v>
      </c>
      <c r="I736" s="8">
        <v>3</v>
      </c>
      <c r="J736" s="8">
        <v>0.26200000000000001</v>
      </c>
      <c r="K736" s="8">
        <v>0.313</v>
      </c>
      <c r="L736" s="8">
        <v>54</v>
      </c>
      <c r="M736" s="8">
        <v>8</v>
      </c>
      <c r="N736" s="8">
        <v>2</v>
      </c>
      <c r="O736" s="8">
        <v>15</v>
      </c>
      <c r="P736" s="8">
        <v>27</v>
      </c>
      <c r="Q736" s="8">
        <v>0.34200000000000003</v>
      </c>
      <c r="R736" s="8">
        <v>0.65400000000000003</v>
      </c>
    </row>
    <row r="737" spans="1:18" ht="15" thickBot="1" x14ac:dyDescent="0.35">
      <c r="A737" s="5" t="s">
        <v>918</v>
      </c>
      <c r="B737" s="43">
        <f>IF(COUNTIF('DRAFT LIST'!$D$3:$D$1000,A737)&gt;=1,"",ROW())</f>
        <v>737</v>
      </c>
      <c r="C737" s="43" t="str">
        <f ca="1"/>
        <v/>
      </c>
      <c r="D737" s="43"/>
      <c r="E737" s="6">
        <v>173</v>
      </c>
      <c r="F737" s="6">
        <v>19</v>
      </c>
      <c r="G737" s="6">
        <v>2</v>
      </c>
      <c r="H737" s="6">
        <v>14</v>
      </c>
      <c r="I737" s="6">
        <v>2</v>
      </c>
      <c r="J737" s="6">
        <v>0.20100000000000001</v>
      </c>
      <c r="K737" s="6">
        <v>0.28100000000000003</v>
      </c>
      <c r="L737" s="6">
        <v>35</v>
      </c>
      <c r="M737" s="6">
        <v>7</v>
      </c>
      <c r="N737" s="6">
        <v>1</v>
      </c>
      <c r="O737" s="6">
        <v>19</v>
      </c>
      <c r="P737" s="6">
        <v>55</v>
      </c>
      <c r="Q737" s="6">
        <v>0.3</v>
      </c>
      <c r="R737" s="6">
        <v>0.58099999999999996</v>
      </c>
    </row>
    <row r="738" spans="1:18" ht="15" thickBot="1" x14ac:dyDescent="0.35">
      <c r="A738" s="7" t="s">
        <v>919</v>
      </c>
      <c r="B738" s="43">
        <f>IF(COUNTIF('DRAFT LIST'!$D$3:$D$1000,A738)&gt;=1,"",ROW())</f>
        <v>738</v>
      </c>
      <c r="C738" s="43" t="str">
        <f ca="1"/>
        <v/>
      </c>
      <c r="D738" s="43"/>
      <c r="E738" s="8">
        <v>194</v>
      </c>
      <c r="F738" s="8">
        <v>18</v>
      </c>
      <c r="G738" s="8">
        <v>3</v>
      </c>
      <c r="H738" s="8">
        <v>15</v>
      </c>
      <c r="I738" s="8">
        <v>2</v>
      </c>
      <c r="J738" s="8">
        <v>0.20100000000000001</v>
      </c>
      <c r="K738" s="8">
        <v>0.25800000000000001</v>
      </c>
      <c r="L738" s="8">
        <v>39</v>
      </c>
      <c r="M738" s="8">
        <v>6</v>
      </c>
      <c r="N738" s="8">
        <v>1</v>
      </c>
      <c r="O738" s="8">
        <v>15</v>
      </c>
      <c r="P738" s="8">
        <v>64</v>
      </c>
      <c r="Q738" s="8">
        <v>0.28699999999999998</v>
      </c>
      <c r="R738" s="8">
        <v>0.54500000000000004</v>
      </c>
    </row>
    <row r="739" spans="1:18" ht="15" thickBot="1" x14ac:dyDescent="0.35">
      <c r="A739" s="5" t="s">
        <v>920</v>
      </c>
      <c r="B739" s="43">
        <f>IF(COUNTIF('DRAFT LIST'!$D$3:$D$1000,A739)&gt;=1,"",ROW())</f>
        <v>739</v>
      </c>
      <c r="C739" s="43" t="str">
        <f ca="1"/>
        <v/>
      </c>
      <c r="D739" s="43"/>
      <c r="E739" s="6">
        <v>191</v>
      </c>
      <c r="F739" s="6">
        <v>21</v>
      </c>
      <c r="G739" s="6">
        <v>3</v>
      </c>
      <c r="H739" s="6">
        <v>17</v>
      </c>
      <c r="I739" s="6">
        <v>3</v>
      </c>
      <c r="J739" s="6">
        <v>0.24299999999999999</v>
      </c>
      <c r="K739" s="6">
        <v>0.28399999999999997</v>
      </c>
      <c r="L739" s="6">
        <v>47</v>
      </c>
      <c r="M739" s="6">
        <v>9</v>
      </c>
      <c r="N739" s="6">
        <v>2</v>
      </c>
      <c r="O739" s="6">
        <v>11</v>
      </c>
      <c r="P739" s="6">
        <v>35</v>
      </c>
      <c r="Q739" s="6">
        <v>0.35199999999999998</v>
      </c>
      <c r="R739" s="6">
        <v>0.63600000000000001</v>
      </c>
    </row>
    <row r="740" spans="1:18" ht="17.399999999999999" thickBot="1" x14ac:dyDescent="0.35">
      <c r="A740" s="7" t="s">
        <v>921</v>
      </c>
      <c r="B740" s="43">
        <f>IF(COUNTIF('DRAFT LIST'!$D$3:$D$1000,A740)&gt;=1,"",ROW())</f>
        <v>740</v>
      </c>
      <c r="C740" s="43" t="str">
        <f ca="1"/>
        <v/>
      </c>
      <c r="D740" s="43"/>
      <c r="E740" s="8">
        <v>159</v>
      </c>
      <c r="F740" s="8">
        <v>17</v>
      </c>
      <c r="G740" s="8">
        <v>5</v>
      </c>
      <c r="H740" s="8">
        <v>16</v>
      </c>
      <c r="I740" s="8">
        <v>4</v>
      </c>
      <c r="J740" s="8">
        <v>0.23799999999999999</v>
      </c>
      <c r="K740" s="8">
        <v>0.27800000000000002</v>
      </c>
      <c r="L740" s="8">
        <v>38</v>
      </c>
      <c r="M740" s="8">
        <v>6</v>
      </c>
      <c r="N740" s="8">
        <v>1</v>
      </c>
      <c r="O740" s="8">
        <v>9</v>
      </c>
      <c r="P740" s="8">
        <v>46</v>
      </c>
      <c r="Q740" s="8">
        <v>0.4</v>
      </c>
      <c r="R740" s="8">
        <v>0.67700000000000005</v>
      </c>
    </row>
    <row r="741" spans="1:18" ht="15" thickBot="1" x14ac:dyDescent="0.35">
      <c r="A741" s="5" t="s">
        <v>922</v>
      </c>
      <c r="B741" s="43">
        <f>IF(COUNTIF('DRAFT LIST'!$D$3:$D$1000,A741)&gt;=1,"",ROW())</f>
        <v>741</v>
      </c>
      <c r="C741" s="43" t="str">
        <f ca="1"/>
        <v/>
      </c>
      <c r="D741" s="43"/>
      <c r="E741" s="6">
        <v>191</v>
      </c>
      <c r="F741" s="6">
        <v>21</v>
      </c>
      <c r="G741" s="6">
        <v>4</v>
      </c>
      <c r="H741" s="6">
        <v>19</v>
      </c>
      <c r="I741" s="6">
        <v>3</v>
      </c>
      <c r="J741" s="6">
        <v>0.23200000000000001</v>
      </c>
      <c r="K741" s="6">
        <v>0.26700000000000002</v>
      </c>
      <c r="L741" s="6">
        <v>44</v>
      </c>
      <c r="M741" s="6">
        <v>10</v>
      </c>
      <c r="N741" s="6">
        <v>1</v>
      </c>
      <c r="O741" s="6">
        <v>9</v>
      </c>
      <c r="P741" s="6">
        <v>46</v>
      </c>
      <c r="Q741" s="6">
        <v>0.35899999999999999</v>
      </c>
      <c r="R741" s="6">
        <v>0.626</v>
      </c>
    </row>
    <row r="742" spans="1:18" ht="15" thickBot="1" x14ac:dyDescent="0.35">
      <c r="A742" s="7" t="s">
        <v>923</v>
      </c>
      <c r="B742" s="43">
        <f>IF(COUNTIF('DRAFT LIST'!$D$3:$D$1000,A742)&gt;=1,"",ROW())</f>
        <v>742</v>
      </c>
      <c r="C742" s="43" t="str">
        <f ca="1"/>
        <v/>
      </c>
      <c r="D742" s="43"/>
      <c r="E742" s="8">
        <v>220</v>
      </c>
      <c r="F742" s="8">
        <v>23</v>
      </c>
      <c r="G742" s="8">
        <v>4</v>
      </c>
      <c r="H742" s="8">
        <v>19</v>
      </c>
      <c r="I742" s="8">
        <v>2</v>
      </c>
      <c r="J742" s="8">
        <v>0.23200000000000001</v>
      </c>
      <c r="K742" s="8">
        <v>0.28599999999999998</v>
      </c>
      <c r="L742" s="8">
        <v>51</v>
      </c>
      <c r="M742" s="8">
        <v>8</v>
      </c>
      <c r="N742" s="8">
        <v>1</v>
      </c>
      <c r="O742" s="8">
        <v>17</v>
      </c>
      <c r="P742" s="8">
        <v>54</v>
      </c>
      <c r="Q742" s="8">
        <v>0.32900000000000001</v>
      </c>
      <c r="R742" s="8">
        <v>0.61499999999999999</v>
      </c>
    </row>
    <row r="743" spans="1:18" ht="15" thickBot="1" x14ac:dyDescent="0.35">
      <c r="A743" s="5" t="s">
        <v>924</v>
      </c>
      <c r="B743" s="43">
        <f>IF(COUNTIF('DRAFT LIST'!$D$3:$D$1000,A743)&gt;=1,"",ROW())</f>
        <v>743</v>
      </c>
      <c r="C743" s="43" t="str">
        <f ca="1"/>
        <v/>
      </c>
      <c r="D743" s="43"/>
      <c r="E743" s="6">
        <v>211</v>
      </c>
      <c r="F743" s="6">
        <v>20</v>
      </c>
      <c r="G743" s="6">
        <v>2</v>
      </c>
      <c r="H743" s="6">
        <v>22</v>
      </c>
      <c r="I743" s="6">
        <v>2</v>
      </c>
      <c r="J743" s="6">
        <v>0.24</v>
      </c>
      <c r="K743" s="6">
        <v>0.26900000000000002</v>
      </c>
      <c r="L743" s="6">
        <v>51</v>
      </c>
      <c r="M743" s="6">
        <v>16</v>
      </c>
      <c r="N743" s="6">
        <v>3</v>
      </c>
      <c r="O743" s="6">
        <v>9</v>
      </c>
      <c r="P743" s="6">
        <v>31</v>
      </c>
      <c r="Q743" s="6">
        <v>0.32500000000000001</v>
      </c>
      <c r="R743" s="6">
        <v>0.59399999999999997</v>
      </c>
    </row>
    <row r="744" spans="1:18" ht="15" thickBot="1" x14ac:dyDescent="0.35">
      <c r="A744" s="7" t="s">
        <v>925</v>
      </c>
      <c r="B744" s="43">
        <f>IF(COUNTIF('DRAFT LIST'!$D$3:$D$1000,A744)&gt;=1,"",ROW())</f>
        <v>744</v>
      </c>
      <c r="C744" s="43" t="str">
        <f ca="1"/>
        <v/>
      </c>
      <c r="D744" s="43"/>
      <c r="E744" s="8">
        <v>84</v>
      </c>
      <c r="F744" s="8">
        <v>10</v>
      </c>
      <c r="G744" s="8">
        <v>1</v>
      </c>
      <c r="H744" s="8">
        <v>8</v>
      </c>
      <c r="I744" s="8">
        <v>1</v>
      </c>
      <c r="J744" s="8">
        <v>0.23899999999999999</v>
      </c>
      <c r="K744" s="8">
        <v>0.29899999999999999</v>
      </c>
      <c r="L744" s="8">
        <v>20</v>
      </c>
      <c r="M744" s="8">
        <v>4</v>
      </c>
      <c r="N744" s="8">
        <v>1</v>
      </c>
      <c r="O744" s="8">
        <v>7</v>
      </c>
      <c r="P744" s="8">
        <v>20</v>
      </c>
      <c r="Q744" s="8">
        <v>0.33800000000000002</v>
      </c>
      <c r="R744" s="8">
        <v>0.63700000000000001</v>
      </c>
    </row>
    <row r="745" spans="1:18" ht="15" thickBot="1" x14ac:dyDescent="0.35">
      <c r="A745" s="5" t="s">
        <v>926</v>
      </c>
      <c r="B745" s="43">
        <f>IF(COUNTIF('DRAFT LIST'!$D$3:$D$1000,A745)&gt;=1,"",ROW())</f>
        <v>745</v>
      </c>
      <c r="C745" s="43" t="str">
        <f ca="1"/>
        <v/>
      </c>
      <c r="D745" s="43"/>
      <c r="E745" s="6">
        <v>114</v>
      </c>
      <c r="F745" s="6">
        <v>11</v>
      </c>
      <c r="G745" s="6">
        <v>1</v>
      </c>
      <c r="H745" s="6">
        <v>10</v>
      </c>
      <c r="I745" s="6">
        <v>0</v>
      </c>
      <c r="J745" s="6">
        <v>0.22500000000000001</v>
      </c>
      <c r="K745" s="6">
        <v>0.25700000000000001</v>
      </c>
      <c r="L745" s="6">
        <v>26</v>
      </c>
      <c r="M745" s="6">
        <v>7</v>
      </c>
      <c r="N745" s="6">
        <v>0</v>
      </c>
      <c r="O745" s="6">
        <v>5</v>
      </c>
      <c r="P745" s="6">
        <v>27</v>
      </c>
      <c r="Q745" s="6">
        <v>0.315</v>
      </c>
      <c r="R745" s="6">
        <v>0.57199999999999995</v>
      </c>
    </row>
    <row r="746" spans="1:18" ht="15" thickBot="1" x14ac:dyDescent="0.35">
      <c r="A746" s="7" t="s">
        <v>927</v>
      </c>
      <c r="B746" s="43">
        <f>IF(COUNTIF('DRAFT LIST'!$D$3:$D$1000,A746)&gt;=1,"",ROW())</f>
        <v>746</v>
      </c>
      <c r="C746" s="43" t="str">
        <f ca="1"/>
        <v/>
      </c>
      <c r="D746" s="43"/>
      <c r="E746" s="8">
        <v>133</v>
      </c>
      <c r="F746" s="8">
        <v>11</v>
      </c>
      <c r="G746" s="8">
        <v>1</v>
      </c>
      <c r="H746" s="8">
        <v>10</v>
      </c>
      <c r="I746" s="8">
        <v>2</v>
      </c>
      <c r="J746" s="8">
        <v>0.21099999999999999</v>
      </c>
      <c r="K746" s="8">
        <v>0.254</v>
      </c>
      <c r="L746" s="8">
        <v>28</v>
      </c>
      <c r="M746" s="8">
        <v>8</v>
      </c>
      <c r="N746" s="8">
        <v>1</v>
      </c>
      <c r="O746" s="8">
        <v>8</v>
      </c>
      <c r="P746" s="8">
        <v>36</v>
      </c>
      <c r="Q746" s="8">
        <v>0.27700000000000002</v>
      </c>
      <c r="R746" s="8">
        <v>0.53100000000000003</v>
      </c>
    </row>
    <row r="747" spans="1:18" ht="17.399999999999999" thickBot="1" x14ac:dyDescent="0.35">
      <c r="A747" s="5" t="s">
        <v>928</v>
      </c>
      <c r="B747" s="43">
        <f>IF(COUNTIF('DRAFT LIST'!$D$3:$D$1000,A747)&gt;=1,"",ROW())</f>
        <v>747</v>
      </c>
      <c r="C747" s="43" t="str">
        <f ca="1"/>
        <v/>
      </c>
      <c r="D747" s="43"/>
      <c r="E747" s="6">
        <v>153</v>
      </c>
      <c r="F747" s="6">
        <v>16</v>
      </c>
      <c r="G747" s="6">
        <v>1</v>
      </c>
      <c r="H747" s="6">
        <v>12</v>
      </c>
      <c r="I747" s="6">
        <v>4</v>
      </c>
      <c r="J747" s="6">
        <v>0.247</v>
      </c>
      <c r="K747" s="6">
        <v>0.29099999999999998</v>
      </c>
      <c r="L747" s="6">
        <v>38</v>
      </c>
      <c r="M747" s="6">
        <v>7</v>
      </c>
      <c r="N747" s="6">
        <v>2</v>
      </c>
      <c r="O747" s="6">
        <v>10</v>
      </c>
      <c r="P747" s="6">
        <v>22</v>
      </c>
      <c r="Q747" s="6">
        <v>0.30299999999999999</v>
      </c>
      <c r="R747" s="6">
        <v>0.59399999999999997</v>
      </c>
    </row>
    <row r="748" spans="1:18" ht="15" thickBot="1" x14ac:dyDescent="0.35">
      <c r="A748" s="7" t="s">
        <v>929</v>
      </c>
      <c r="B748" s="43">
        <f>IF(COUNTIF('DRAFT LIST'!$D$3:$D$1000,A748)&gt;=1,"",ROW())</f>
        <v>748</v>
      </c>
      <c r="C748" s="43" t="str">
        <f ca="1"/>
        <v/>
      </c>
      <c r="D748" s="43"/>
      <c r="E748" s="8">
        <v>118</v>
      </c>
      <c r="F748" s="8">
        <v>13</v>
      </c>
      <c r="G748" s="8">
        <v>0</v>
      </c>
      <c r="H748" s="8">
        <v>9</v>
      </c>
      <c r="I748" s="8">
        <v>4</v>
      </c>
      <c r="J748" s="8">
        <v>0.23799999999999999</v>
      </c>
      <c r="K748" s="8">
        <v>0.308</v>
      </c>
      <c r="L748" s="8">
        <v>28</v>
      </c>
      <c r="M748" s="8">
        <v>6</v>
      </c>
      <c r="N748" s="8">
        <v>0</v>
      </c>
      <c r="O748" s="8">
        <v>12</v>
      </c>
      <c r="P748" s="8">
        <v>25</v>
      </c>
      <c r="Q748" s="8">
        <v>0.311</v>
      </c>
      <c r="R748" s="8">
        <v>0.61799999999999999</v>
      </c>
    </row>
    <row r="749" spans="1:18" ht="15" thickBot="1" x14ac:dyDescent="0.35">
      <c r="A749" s="5" t="s">
        <v>930</v>
      </c>
      <c r="B749" s="43">
        <f>IF(COUNTIF('DRAFT LIST'!$D$3:$D$1000,A749)&gt;=1,"",ROW())</f>
        <v>749</v>
      </c>
      <c r="C749" s="43" t="str">
        <f ca="1"/>
        <v/>
      </c>
      <c r="D749" s="43"/>
      <c r="E749" s="6">
        <v>108</v>
      </c>
      <c r="F749" s="6">
        <v>12</v>
      </c>
      <c r="G749" s="6">
        <v>1</v>
      </c>
      <c r="H749" s="6">
        <v>8</v>
      </c>
      <c r="I749" s="6">
        <v>2</v>
      </c>
      <c r="J749" s="6">
        <v>0.248</v>
      </c>
      <c r="K749" s="6">
        <v>0.29899999999999999</v>
      </c>
      <c r="L749" s="6">
        <v>27</v>
      </c>
      <c r="M749" s="6">
        <v>6</v>
      </c>
      <c r="N749" s="6">
        <v>1</v>
      </c>
      <c r="O749" s="6">
        <v>8</v>
      </c>
      <c r="P749" s="6">
        <v>15</v>
      </c>
      <c r="Q749" s="6">
        <v>0.311</v>
      </c>
      <c r="R749" s="6">
        <v>0.61</v>
      </c>
    </row>
    <row r="750" spans="1:18" ht="15" thickBot="1" x14ac:dyDescent="0.35">
      <c r="A750" s="7" t="s">
        <v>931</v>
      </c>
      <c r="B750" s="43">
        <f>IF(COUNTIF('DRAFT LIST'!$D$3:$D$1000,A750)&gt;=1,"",ROW())</f>
        <v>750</v>
      </c>
      <c r="C750" s="43" t="str">
        <f ca="1"/>
        <v/>
      </c>
      <c r="D750" s="43"/>
      <c r="E750" s="8">
        <v>130</v>
      </c>
      <c r="F750" s="8">
        <v>15</v>
      </c>
      <c r="G750" s="8">
        <v>1</v>
      </c>
      <c r="H750" s="8">
        <v>9</v>
      </c>
      <c r="I750" s="8">
        <v>3</v>
      </c>
      <c r="J750" s="8">
        <v>0.223</v>
      </c>
      <c r="K750" s="8">
        <v>0.29099999999999998</v>
      </c>
      <c r="L750" s="8">
        <v>29</v>
      </c>
      <c r="M750" s="8">
        <v>8</v>
      </c>
      <c r="N750" s="8">
        <v>3</v>
      </c>
      <c r="O750" s="8">
        <v>13</v>
      </c>
      <c r="P750" s="8">
        <v>28</v>
      </c>
      <c r="Q750" s="8">
        <v>0.29799999999999999</v>
      </c>
      <c r="R750" s="8">
        <v>0.58899999999999997</v>
      </c>
    </row>
    <row r="751" spans="1:18" ht="15" thickBot="1" x14ac:dyDescent="0.35">
      <c r="A751" s="5" t="s">
        <v>932</v>
      </c>
      <c r="B751" s="43">
        <f>IF(COUNTIF('DRAFT LIST'!$D$3:$D$1000,A751)&gt;=1,"",ROW())</f>
        <v>751</v>
      </c>
      <c r="C751" s="43" t="str">
        <f ca="1"/>
        <v/>
      </c>
      <c r="D751" s="43"/>
      <c r="E751" s="6">
        <v>74</v>
      </c>
      <c r="F751" s="6">
        <v>8</v>
      </c>
      <c r="G751" s="6">
        <v>2</v>
      </c>
      <c r="H751" s="6">
        <v>8</v>
      </c>
      <c r="I751" s="6">
        <v>1</v>
      </c>
      <c r="J751" s="6">
        <v>0.21199999999999999</v>
      </c>
      <c r="K751" s="6">
        <v>0.29799999999999999</v>
      </c>
      <c r="L751" s="6">
        <v>16</v>
      </c>
      <c r="M751" s="6">
        <v>3</v>
      </c>
      <c r="N751" s="6">
        <v>0</v>
      </c>
      <c r="O751" s="6">
        <v>9</v>
      </c>
      <c r="P751" s="6">
        <v>23</v>
      </c>
      <c r="Q751" s="6">
        <v>0.34699999999999998</v>
      </c>
      <c r="R751" s="6">
        <v>0.64500000000000002</v>
      </c>
    </row>
    <row r="752" spans="1:18" ht="15" thickBot="1" x14ac:dyDescent="0.35">
      <c r="A752" s="7" t="s">
        <v>933</v>
      </c>
      <c r="B752" s="43">
        <f>IF(COUNTIF('DRAFT LIST'!$D$3:$D$1000,A752)&gt;=1,"",ROW())</f>
        <v>752</v>
      </c>
      <c r="C752" s="43" t="str">
        <f ca="1"/>
        <v/>
      </c>
      <c r="D752" s="43"/>
      <c r="E752" s="8">
        <v>110</v>
      </c>
      <c r="F752" s="8">
        <v>13</v>
      </c>
      <c r="G752" s="8">
        <v>1</v>
      </c>
      <c r="H752" s="8">
        <v>9</v>
      </c>
      <c r="I752" s="8">
        <v>3</v>
      </c>
      <c r="J752" s="8">
        <v>0.246</v>
      </c>
      <c r="K752" s="8">
        <v>0.308</v>
      </c>
      <c r="L752" s="8">
        <v>27</v>
      </c>
      <c r="M752" s="8">
        <v>4</v>
      </c>
      <c r="N752" s="8">
        <v>1</v>
      </c>
      <c r="O752" s="8">
        <v>10</v>
      </c>
      <c r="P752" s="8">
        <v>23</v>
      </c>
      <c r="Q752" s="8">
        <v>0.33</v>
      </c>
      <c r="R752" s="8">
        <v>0.63800000000000001</v>
      </c>
    </row>
    <row r="753" spans="1:18" ht="17.399999999999999" thickBot="1" x14ac:dyDescent="0.35">
      <c r="A753" s="5" t="s">
        <v>934</v>
      </c>
      <c r="B753" s="43">
        <f>IF(COUNTIF('DRAFT LIST'!$D$3:$D$1000,A753)&gt;=1,"",ROW())</f>
        <v>753</v>
      </c>
      <c r="C753" s="43" t="str">
        <f ca="1"/>
        <v/>
      </c>
      <c r="D753" s="43"/>
      <c r="E753" s="6">
        <v>293</v>
      </c>
      <c r="F753" s="6">
        <v>39</v>
      </c>
      <c r="G753" s="6">
        <v>17</v>
      </c>
      <c r="H753" s="6">
        <v>50</v>
      </c>
      <c r="I753" s="6">
        <v>3</v>
      </c>
      <c r="J753" s="6">
        <v>0.222</v>
      </c>
      <c r="K753" s="6">
        <v>0.27600000000000002</v>
      </c>
      <c r="L753" s="6">
        <v>65</v>
      </c>
      <c r="M753" s="6">
        <v>17</v>
      </c>
      <c r="N753" s="6">
        <v>3</v>
      </c>
      <c r="O753" s="6">
        <v>22</v>
      </c>
      <c r="P753" s="6">
        <v>140</v>
      </c>
      <c r="Q753" s="6">
        <v>0.44</v>
      </c>
      <c r="R753" s="6">
        <v>0.71599999999999997</v>
      </c>
    </row>
    <row r="754" spans="1:18" ht="15" thickBot="1" x14ac:dyDescent="0.35">
      <c r="A754" s="7" t="s">
        <v>935</v>
      </c>
      <c r="B754" s="43">
        <f>IF(COUNTIF('DRAFT LIST'!$D$3:$D$1000,A754)&gt;=1,"",ROW())</f>
        <v>754</v>
      </c>
      <c r="C754" s="43" t="str">
        <f ca="1"/>
        <v/>
      </c>
      <c r="D754" s="43"/>
      <c r="E754" s="8">
        <v>251</v>
      </c>
      <c r="F754" s="8">
        <v>27</v>
      </c>
      <c r="G754" s="8">
        <v>5</v>
      </c>
      <c r="H754" s="8">
        <v>24</v>
      </c>
      <c r="I754" s="8">
        <v>4</v>
      </c>
      <c r="J754" s="8">
        <v>0.20399999999999999</v>
      </c>
      <c r="K754" s="8">
        <v>0.26500000000000001</v>
      </c>
      <c r="L754" s="8">
        <v>51</v>
      </c>
      <c r="M754" s="8">
        <v>11</v>
      </c>
      <c r="N754" s="8">
        <v>2</v>
      </c>
      <c r="O754" s="8">
        <v>21</v>
      </c>
      <c r="P754" s="8">
        <v>89</v>
      </c>
      <c r="Q754" s="8">
        <v>0.32900000000000001</v>
      </c>
      <c r="R754" s="8">
        <v>0.59399999999999997</v>
      </c>
    </row>
    <row r="755" spans="1:18" ht="15" thickBot="1" x14ac:dyDescent="0.35">
      <c r="A755" s="5" t="s">
        <v>936</v>
      </c>
      <c r="B755" s="43">
        <f>IF(COUNTIF('DRAFT LIST'!$D$3:$D$1000,A755)&gt;=1,"",ROW())</f>
        <v>755</v>
      </c>
      <c r="C755" s="43" t="str">
        <f ca="1"/>
        <v/>
      </c>
      <c r="D755" s="43"/>
      <c r="E755" s="6">
        <v>235</v>
      </c>
      <c r="F755" s="6">
        <v>23</v>
      </c>
      <c r="G755" s="6">
        <v>7</v>
      </c>
      <c r="H755" s="6">
        <v>25</v>
      </c>
      <c r="I755" s="6">
        <v>4</v>
      </c>
      <c r="J755" s="6">
        <v>0.217</v>
      </c>
      <c r="K755" s="6">
        <v>0.253</v>
      </c>
      <c r="L755" s="6">
        <v>51</v>
      </c>
      <c r="M755" s="6">
        <v>11</v>
      </c>
      <c r="N755" s="6">
        <v>2</v>
      </c>
      <c r="O755" s="6">
        <v>11</v>
      </c>
      <c r="P755" s="6">
        <v>70</v>
      </c>
      <c r="Q755" s="6">
        <v>0.35499999999999998</v>
      </c>
      <c r="R755" s="6">
        <v>0.60699999999999998</v>
      </c>
    </row>
    <row r="756" spans="1:18" ht="15" thickBot="1" x14ac:dyDescent="0.35">
      <c r="A756" s="7" t="s">
        <v>937</v>
      </c>
      <c r="B756" s="43">
        <f>IF(COUNTIF('DRAFT LIST'!$D$3:$D$1000,A756)&gt;=1,"",ROW())</f>
        <v>756</v>
      </c>
      <c r="C756" s="43" t="str">
        <f ca="1"/>
        <v/>
      </c>
      <c r="D756" s="43"/>
      <c r="E756" s="8">
        <v>141</v>
      </c>
      <c r="F756" s="8">
        <v>15</v>
      </c>
      <c r="G756" s="8">
        <v>3</v>
      </c>
      <c r="H756" s="8">
        <v>16</v>
      </c>
      <c r="I756" s="8">
        <v>1</v>
      </c>
      <c r="J756" s="8">
        <v>0.25</v>
      </c>
      <c r="K756" s="8">
        <v>0.28199999999999997</v>
      </c>
      <c r="L756" s="8">
        <v>35</v>
      </c>
      <c r="M756" s="8">
        <v>7</v>
      </c>
      <c r="N756" s="8">
        <v>0</v>
      </c>
      <c r="O756" s="8">
        <v>6</v>
      </c>
      <c r="P756" s="8">
        <v>27</v>
      </c>
      <c r="Q756" s="8">
        <v>0.35699999999999998</v>
      </c>
      <c r="R756" s="8">
        <v>0.63900000000000001</v>
      </c>
    </row>
    <row r="757" spans="1:18" ht="15" thickBot="1" x14ac:dyDescent="0.35">
      <c r="A757" s="5" t="s">
        <v>938</v>
      </c>
      <c r="B757" s="43">
        <f>IF(COUNTIF('DRAFT LIST'!$D$3:$D$1000,A757)&gt;=1,"",ROW())</f>
        <v>757</v>
      </c>
      <c r="C757" s="43" t="str">
        <f ca="1"/>
        <v/>
      </c>
      <c r="D757" s="43"/>
      <c r="E757" s="6">
        <v>146</v>
      </c>
      <c r="F757" s="6">
        <v>18</v>
      </c>
      <c r="G757" s="6">
        <v>3</v>
      </c>
      <c r="H757" s="6">
        <v>17</v>
      </c>
      <c r="I757" s="6">
        <v>1</v>
      </c>
      <c r="J757" s="6">
        <v>0.23599999999999999</v>
      </c>
      <c r="K757" s="6">
        <v>0.29399999999999998</v>
      </c>
      <c r="L757" s="6">
        <v>35</v>
      </c>
      <c r="M757" s="6">
        <v>9</v>
      </c>
      <c r="N757" s="6">
        <v>1</v>
      </c>
      <c r="O757" s="6">
        <v>12</v>
      </c>
      <c r="P757" s="6">
        <v>24</v>
      </c>
      <c r="Q757" s="6">
        <v>0.379</v>
      </c>
      <c r="R757" s="6">
        <v>0.67300000000000004</v>
      </c>
    </row>
    <row r="758" spans="1:18" ht="15" thickBot="1" x14ac:dyDescent="0.35">
      <c r="A758" s="7" t="s">
        <v>939</v>
      </c>
      <c r="B758" s="43">
        <f>IF(COUNTIF('DRAFT LIST'!$D$3:$D$1000,A758)&gt;=1,"",ROW())</f>
        <v>758</v>
      </c>
      <c r="C758" s="43" t="str">
        <f ca="1"/>
        <v/>
      </c>
      <c r="D758" s="43"/>
      <c r="E758" s="8">
        <v>237</v>
      </c>
      <c r="F758" s="8">
        <v>24</v>
      </c>
      <c r="G758" s="8">
        <v>5</v>
      </c>
      <c r="H758" s="8">
        <v>25</v>
      </c>
      <c r="I758" s="8">
        <v>1</v>
      </c>
      <c r="J758" s="8">
        <v>0.22800000000000001</v>
      </c>
      <c r="K758" s="8">
        <v>0.28000000000000003</v>
      </c>
      <c r="L758" s="8">
        <v>54</v>
      </c>
      <c r="M758" s="8">
        <v>11</v>
      </c>
      <c r="N758" s="8">
        <v>1</v>
      </c>
      <c r="O758" s="8">
        <v>17</v>
      </c>
      <c r="P758" s="8">
        <v>47</v>
      </c>
      <c r="Q758" s="8">
        <v>0.34599999999999997</v>
      </c>
      <c r="R758" s="8">
        <v>0.626</v>
      </c>
    </row>
    <row r="759" spans="1:18" ht="15" thickBot="1" x14ac:dyDescent="0.35">
      <c r="A759" s="5" t="s">
        <v>940</v>
      </c>
      <c r="B759" s="43">
        <f>IF(COUNTIF('DRAFT LIST'!$D$3:$D$1000,A759)&gt;=1,"",ROW())</f>
        <v>759</v>
      </c>
      <c r="C759" s="43" t="str">
        <f ca="1"/>
        <v/>
      </c>
      <c r="D759" s="43"/>
      <c r="E759" s="6">
        <v>234</v>
      </c>
      <c r="F759" s="6">
        <v>27</v>
      </c>
      <c r="G759" s="6">
        <v>7</v>
      </c>
      <c r="H759" s="6">
        <v>28</v>
      </c>
      <c r="I759" s="6">
        <v>3</v>
      </c>
      <c r="J759" s="6">
        <v>0.24099999999999999</v>
      </c>
      <c r="K759" s="6">
        <v>0.29099999999999998</v>
      </c>
      <c r="L759" s="6">
        <v>57</v>
      </c>
      <c r="M759" s="6">
        <v>12</v>
      </c>
      <c r="N759" s="6">
        <v>2</v>
      </c>
      <c r="O759" s="6">
        <v>17</v>
      </c>
      <c r="P759" s="6">
        <v>73</v>
      </c>
      <c r="Q759" s="6">
        <v>0.40400000000000003</v>
      </c>
      <c r="R759" s="6">
        <v>0.69499999999999995</v>
      </c>
    </row>
    <row r="760" spans="1:18" ht="15" thickBot="1" x14ac:dyDescent="0.35">
      <c r="C760" s="43"/>
      <c r="D760" s="43"/>
    </row>
    <row r="761" spans="1:18" ht="15" thickBot="1" x14ac:dyDescent="0.35">
      <c r="A761" s="3" t="s">
        <v>167</v>
      </c>
      <c r="B761" s="3"/>
      <c r="C761" s="3"/>
      <c r="D761" s="3"/>
      <c r="E761" s="3" t="s">
        <v>168</v>
      </c>
      <c r="F761" s="4" t="s">
        <v>169</v>
      </c>
      <c r="G761" s="4" t="s">
        <v>170</v>
      </c>
      <c r="H761" s="4" t="s">
        <v>171</v>
      </c>
      <c r="I761" s="4" t="s">
        <v>172</v>
      </c>
      <c r="J761" s="4" t="s">
        <v>173</v>
      </c>
      <c r="K761" s="3" t="s">
        <v>174</v>
      </c>
      <c r="L761" s="3" t="s">
        <v>175</v>
      </c>
      <c r="M761" s="3" t="s">
        <v>176</v>
      </c>
      <c r="N761" s="3" t="s">
        <v>177</v>
      </c>
      <c r="O761" s="3" t="s">
        <v>178</v>
      </c>
      <c r="P761" s="3" t="s">
        <v>179</v>
      </c>
      <c r="Q761" s="3" t="s">
        <v>180</v>
      </c>
      <c r="R761" s="3" t="s">
        <v>181</v>
      </c>
    </row>
    <row r="762" spans="1:18" ht="15" thickBot="1" x14ac:dyDescent="0.35">
      <c r="A762" s="5" t="s">
        <v>746</v>
      </c>
      <c r="B762" s="43"/>
      <c r="C762" s="43"/>
      <c r="D762" s="43"/>
      <c r="E762" s="6">
        <v>127</v>
      </c>
      <c r="F762" s="6">
        <v>12</v>
      </c>
      <c r="G762" s="6">
        <v>3</v>
      </c>
      <c r="H762" s="6">
        <v>15</v>
      </c>
      <c r="I762" s="6">
        <v>1</v>
      </c>
      <c r="J762" s="6">
        <v>0.224</v>
      </c>
      <c r="K762" s="6">
        <v>0.31900000000000001</v>
      </c>
      <c r="L762" s="6">
        <v>28</v>
      </c>
      <c r="M762" s="6">
        <v>5</v>
      </c>
      <c r="N762" s="6">
        <v>0</v>
      </c>
      <c r="O762" s="6">
        <v>18</v>
      </c>
      <c r="P762" s="6">
        <v>25</v>
      </c>
      <c r="Q762" s="6">
        <v>0.33</v>
      </c>
      <c r="R762" s="6">
        <v>0.65</v>
      </c>
    </row>
    <row r="763" spans="1:18" ht="15" thickBot="1" x14ac:dyDescent="0.35">
      <c r="A763" s="5" t="s">
        <v>760</v>
      </c>
      <c r="B763" s="43"/>
      <c r="C763" s="43"/>
      <c r="D763" s="43"/>
      <c r="E763" s="6">
        <v>109</v>
      </c>
      <c r="F763" s="6">
        <v>11</v>
      </c>
      <c r="G763" s="6">
        <v>2</v>
      </c>
      <c r="H763" s="6">
        <v>12</v>
      </c>
      <c r="I763" s="6">
        <v>1</v>
      </c>
      <c r="J763" s="6">
        <v>0.23599999999999999</v>
      </c>
      <c r="K763" s="6">
        <v>0.27900000000000003</v>
      </c>
      <c r="L763" s="6">
        <v>26</v>
      </c>
      <c r="M763" s="6">
        <v>7</v>
      </c>
      <c r="N763" s="6">
        <v>0</v>
      </c>
      <c r="O763" s="6">
        <v>7</v>
      </c>
      <c r="P763" s="6">
        <v>24</v>
      </c>
      <c r="Q763" s="6">
        <v>0.35099999999999998</v>
      </c>
      <c r="R763" s="6">
        <v>0.63</v>
      </c>
    </row>
    <row r="764" spans="1:18" ht="15" thickBot="1" x14ac:dyDescent="0.35">
      <c r="A764" s="7" t="s">
        <v>525</v>
      </c>
      <c r="B764" s="43"/>
      <c r="C764" s="43"/>
      <c r="D764" s="43"/>
      <c r="E764" s="8">
        <v>189</v>
      </c>
      <c r="F764" s="8">
        <v>15</v>
      </c>
      <c r="G764" s="8">
        <v>3</v>
      </c>
      <c r="H764" s="8">
        <v>21</v>
      </c>
      <c r="I764" s="8">
        <v>1</v>
      </c>
      <c r="J764" s="8">
        <v>0.254</v>
      </c>
      <c r="K764" s="8">
        <v>0.27900000000000003</v>
      </c>
      <c r="L764" s="8">
        <v>48</v>
      </c>
      <c r="M764" s="8">
        <v>16</v>
      </c>
      <c r="N764" s="8">
        <v>0</v>
      </c>
      <c r="O764" s="8">
        <v>7</v>
      </c>
      <c r="P764" s="8">
        <v>23</v>
      </c>
      <c r="Q764" s="8">
        <v>0.34499999999999997</v>
      </c>
      <c r="R764" s="8">
        <v>0.624</v>
      </c>
    </row>
    <row r="765" spans="1:18" ht="15" thickBot="1" x14ac:dyDescent="0.35">
      <c r="A765" s="5" t="s">
        <v>208</v>
      </c>
      <c r="B765" s="43"/>
      <c r="C765" s="43"/>
      <c r="D765" s="43"/>
      <c r="E765" s="6">
        <v>518</v>
      </c>
      <c r="F765" s="6">
        <v>87</v>
      </c>
      <c r="G765" s="6">
        <v>17</v>
      </c>
      <c r="H765" s="6">
        <v>59</v>
      </c>
      <c r="I765" s="6">
        <v>26</v>
      </c>
      <c r="J765" s="6">
        <v>0.28799999999999998</v>
      </c>
      <c r="K765" s="6">
        <v>0.34499999999999997</v>
      </c>
      <c r="L765" s="6">
        <v>149</v>
      </c>
      <c r="M765" s="6">
        <v>31</v>
      </c>
      <c r="N765" s="6">
        <v>5</v>
      </c>
      <c r="O765" s="6">
        <v>45</v>
      </c>
      <c r="P765" s="6">
        <v>83</v>
      </c>
      <c r="Q765" s="6">
        <v>0.46300000000000002</v>
      </c>
      <c r="R765" s="6">
        <v>0.80800000000000005</v>
      </c>
    </row>
    <row r="766" spans="1:18" ht="15" thickBot="1" x14ac:dyDescent="0.35">
      <c r="A766" s="5" t="s">
        <v>440</v>
      </c>
      <c r="B766" s="43"/>
      <c r="C766" s="43"/>
      <c r="D766" s="43"/>
      <c r="E766" s="6">
        <v>247</v>
      </c>
      <c r="F766" s="6">
        <v>32</v>
      </c>
      <c r="G766" s="6">
        <v>11</v>
      </c>
      <c r="H766" s="6">
        <v>34</v>
      </c>
      <c r="I766" s="6">
        <v>0</v>
      </c>
      <c r="J766" s="6">
        <v>0.23599999999999999</v>
      </c>
      <c r="K766" s="6">
        <v>0.315</v>
      </c>
      <c r="L766" s="6">
        <v>58</v>
      </c>
      <c r="M766" s="6">
        <v>13</v>
      </c>
      <c r="N766" s="6">
        <v>1</v>
      </c>
      <c r="O766" s="6">
        <v>28</v>
      </c>
      <c r="P766" s="6">
        <v>77</v>
      </c>
      <c r="Q766" s="6">
        <v>0.41499999999999998</v>
      </c>
      <c r="R766" s="6">
        <v>0.73</v>
      </c>
    </row>
    <row r="767" spans="1:18" ht="15" thickBot="1" x14ac:dyDescent="0.35">
      <c r="A767" s="7" t="s">
        <v>449</v>
      </c>
      <c r="B767" s="43"/>
      <c r="C767" s="43"/>
      <c r="D767" s="43"/>
      <c r="E767" s="8">
        <v>278</v>
      </c>
      <c r="F767" s="8">
        <v>35</v>
      </c>
      <c r="G767" s="8">
        <v>8</v>
      </c>
      <c r="H767" s="8">
        <v>34</v>
      </c>
      <c r="I767" s="8">
        <v>8</v>
      </c>
      <c r="J767" s="8">
        <v>0.22800000000000001</v>
      </c>
      <c r="K767" s="8">
        <v>0.29199999999999998</v>
      </c>
      <c r="L767" s="8">
        <v>63</v>
      </c>
      <c r="M767" s="8">
        <v>17</v>
      </c>
      <c r="N767" s="8">
        <v>2</v>
      </c>
      <c r="O767" s="8">
        <v>25</v>
      </c>
      <c r="P767" s="8">
        <v>83</v>
      </c>
      <c r="Q767" s="8">
        <v>0.379</v>
      </c>
      <c r="R767" s="8">
        <v>0.67</v>
      </c>
    </row>
    <row r="768" spans="1:18" ht="15" thickBot="1" x14ac:dyDescent="0.35">
      <c r="A768" s="7" t="s">
        <v>523</v>
      </c>
      <c r="B768" s="43"/>
      <c r="C768" s="43"/>
      <c r="D768" s="43"/>
      <c r="E768" s="8">
        <v>321</v>
      </c>
      <c r="F768" s="8">
        <v>40</v>
      </c>
      <c r="G768" s="8">
        <v>9</v>
      </c>
      <c r="H768" s="8">
        <v>35</v>
      </c>
      <c r="I768" s="8">
        <v>6</v>
      </c>
      <c r="J768" s="8">
        <v>0.24099999999999999</v>
      </c>
      <c r="K768" s="8">
        <v>0.315</v>
      </c>
      <c r="L768" s="8">
        <v>77</v>
      </c>
      <c r="M768" s="8">
        <v>15</v>
      </c>
      <c r="N768" s="8">
        <v>2</v>
      </c>
      <c r="O768" s="8">
        <v>34</v>
      </c>
      <c r="P768" s="8">
        <v>70</v>
      </c>
      <c r="Q768" s="8">
        <v>0.38100000000000001</v>
      </c>
      <c r="R768" s="8">
        <v>0.69499999999999995</v>
      </c>
    </row>
    <row r="769" spans="1:18" ht="15" thickBot="1" x14ac:dyDescent="0.35">
      <c r="A769" s="7" t="s">
        <v>491</v>
      </c>
      <c r="B769" s="43"/>
      <c r="C769" s="43"/>
      <c r="D769" s="43"/>
      <c r="E769" s="8">
        <v>178</v>
      </c>
      <c r="F769" s="8">
        <v>20</v>
      </c>
      <c r="G769" s="8">
        <v>4</v>
      </c>
      <c r="H769" s="8">
        <v>21</v>
      </c>
      <c r="I769" s="8">
        <v>2</v>
      </c>
      <c r="J769" s="8">
        <v>0.253</v>
      </c>
      <c r="K769" s="8">
        <v>0.312</v>
      </c>
      <c r="L769" s="8">
        <v>45</v>
      </c>
      <c r="M769" s="8">
        <v>12</v>
      </c>
      <c r="N769" s="8">
        <v>1</v>
      </c>
      <c r="O769" s="8">
        <v>15</v>
      </c>
      <c r="P769" s="8">
        <v>30</v>
      </c>
      <c r="Q769" s="8">
        <v>0.36899999999999999</v>
      </c>
      <c r="R769" s="8">
        <v>0.68100000000000005</v>
      </c>
    </row>
    <row r="770" spans="1:18" ht="15" thickBot="1" x14ac:dyDescent="0.35">
      <c r="A770" s="5" t="s">
        <v>374</v>
      </c>
      <c r="B770" s="43"/>
      <c r="C770" s="43"/>
      <c r="D770" s="43"/>
      <c r="E770" s="6">
        <v>360</v>
      </c>
      <c r="F770" s="6">
        <v>51</v>
      </c>
      <c r="G770" s="6">
        <v>19</v>
      </c>
      <c r="H770" s="6">
        <v>56</v>
      </c>
      <c r="I770" s="6">
        <v>4</v>
      </c>
      <c r="J770" s="6">
        <v>0.23799999999999999</v>
      </c>
      <c r="K770" s="6">
        <v>0.309</v>
      </c>
      <c r="L770" s="6">
        <v>86</v>
      </c>
      <c r="M770" s="6">
        <v>17</v>
      </c>
      <c r="N770" s="6">
        <v>1</v>
      </c>
      <c r="O770" s="6">
        <v>37</v>
      </c>
      <c r="P770" s="6">
        <v>126</v>
      </c>
      <c r="Q770" s="6">
        <v>0.441</v>
      </c>
      <c r="R770" s="6">
        <v>0.75</v>
      </c>
    </row>
    <row r="771" spans="1:18" ht="17.399999999999999" thickBot="1" x14ac:dyDescent="0.35">
      <c r="A771" s="5" t="s">
        <v>508</v>
      </c>
      <c r="B771" s="43"/>
      <c r="C771" s="43"/>
      <c r="D771" s="43"/>
      <c r="E771" s="6">
        <v>177</v>
      </c>
      <c r="F771" s="6">
        <v>23</v>
      </c>
      <c r="G771" s="6">
        <v>3</v>
      </c>
      <c r="H771" s="6">
        <v>20</v>
      </c>
      <c r="I771" s="6">
        <v>6</v>
      </c>
      <c r="J771" s="6">
        <v>0.253</v>
      </c>
      <c r="K771" s="6">
        <v>0.30599999999999999</v>
      </c>
      <c r="L771" s="6">
        <v>45</v>
      </c>
      <c r="M771" s="6">
        <v>10</v>
      </c>
      <c r="N771" s="6">
        <v>2</v>
      </c>
      <c r="O771" s="6">
        <v>13</v>
      </c>
      <c r="P771" s="6">
        <v>43</v>
      </c>
      <c r="Q771" s="6">
        <v>0.38600000000000001</v>
      </c>
      <c r="R771" s="6">
        <v>0.69199999999999995</v>
      </c>
    </row>
    <row r="772" spans="1:18" ht="17.399999999999999" thickBot="1" x14ac:dyDescent="0.35">
      <c r="A772" s="5" t="s">
        <v>934</v>
      </c>
      <c r="B772" s="43"/>
      <c r="C772" s="43"/>
      <c r="D772" s="43"/>
      <c r="E772" s="6">
        <v>293</v>
      </c>
      <c r="F772" s="6">
        <v>39</v>
      </c>
      <c r="G772" s="6">
        <v>17</v>
      </c>
      <c r="H772" s="6">
        <v>50</v>
      </c>
      <c r="I772" s="6">
        <v>3</v>
      </c>
      <c r="J772" s="6">
        <v>0.222</v>
      </c>
      <c r="K772" s="6">
        <v>0.27600000000000002</v>
      </c>
      <c r="L772" s="6">
        <v>65</v>
      </c>
      <c r="M772" s="6">
        <v>17</v>
      </c>
      <c r="N772" s="6">
        <v>3</v>
      </c>
      <c r="O772" s="6">
        <v>22</v>
      </c>
      <c r="P772" s="6">
        <v>140</v>
      </c>
      <c r="Q772" s="6">
        <v>0.44</v>
      </c>
      <c r="R772" s="6">
        <v>0.71599999999999997</v>
      </c>
    </row>
    <row r="773" spans="1:18" ht="15" thickBot="1" x14ac:dyDescent="0.35">
      <c r="A773" s="7" t="s">
        <v>269</v>
      </c>
      <c r="B773" s="43"/>
      <c r="C773" s="43"/>
      <c r="D773" s="43"/>
      <c r="E773" s="8">
        <v>522</v>
      </c>
      <c r="F773" s="8">
        <v>72</v>
      </c>
      <c r="G773" s="8">
        <v>30</v>
      </c>
      <c r="H773" s="8">
        <v>90</v>
      </c>
      <c r="I773" s="8">
        <v>5</v>
      </c>
      <c r="J773" s="8">
        <v>0.23799999999999999</v>
      </c>
      <c r="K773" s="8">
        <v>0.28699999999999998</v>
      </c>
      <c r="L773" s="8">
        <v>124</v>
      </c>
      <c r="M773" s="8">
        <v>24</v>
      </c>
      <c r="N773" s="8">
        <v>3</v>
      </c>
      <c r="O773" s="8">
        <v>36</v>
      </c>
      <c r="P773" s="8">
        <v>149</v>
      </c>
      <c r="Q773" s="8">
        <v>0.47099999999999997</v>
      </c>
      <c r="R773" s="8">
        <v>0.75800000000000001</v>
      </c>
    </row>
    <row r="774" spans="1:18" ht="15" thickBot="1" x14ac:dyDescent="0.35">
      <c r="A774" s="7" t="s">
        <v>253</v>
      </c>
      <c r="B774" s="43"/>
      <c r="C774" s="43"/>
      <c r="D774" s="43"/>
      <c r="E774" s="8">
        <v>584</v>
      </c>
      <c r="F774" s="8">
        <v>89</v>
      </c>
      <c r="G774" s="8">
        <v>10</v>
      </c>
      <c r="H774" s="8">
        <v>57</v>
      </c>
      <c r="I774" s="8">
        <v>15</v>
      </c>
      <c r="J774" s="8">
        <v>0.28999999999999998</v>
      </c>
      <c r="K774" s="8">
        <v>0.35099999999999998</v>
      </c>
      <c r="L774" s="8">
        <v>169</v>
      </c>
      <c r="M774" s="8">
        <v>29</v>
      </c>
      <c r="N774" s="8">
        <v>8</v>
      </c>
      <c r="O774" s="8">
        <v>55</v>
      </c>
      <c r="P774" s="8">
        <v>105</v>
      </c>
      <c r="Q774" s="8">
        <v>0.42099999999999999</v>
      </c>
      <c r="R774" s="8">
        <v>0.77300000000000002</v>
      </c>
    </row>
    <row r="775" spans="1:18" ht="15" thickBot="1" x14ac:dyDescent="0.35">
      <c r="A775" s="7" t="s">
        <v>871</v>
      </c>
      <c r="B775" s="43"/>
      <c r="C775" s="43"/>
      <c r="D775" s="43"/>
      <c r="E775" s="8">
        <v>142</v>
      </c>
      <c r="F775" s="8">
        <v>17</v>
      </c>
      <c r="G775" s="8">
        <v>2</v>
      </c>
      <c r="H775" s="8">
        <v>11</v>
      </c>
      <c r="I775" s="8">
        <v>9</v>
      </c>
      <c r="J775" s="8">
        <v>0.20699999999999999</v>
      </c>
      <c r="K775" s="8">
        <v>0.26500000000000001</v>
      </c>
      <c r="L775" s="8">
        <v>29</v>
      </c>
      <c r="M775" s="8">
        <v>5</v>
      </c>
      <c r="N775" s="8">
        <v>1</v>
      </c>
      <c r="O775" s="8">
        <v>11</v>
      </c>
      <c r="P775" s="8">
        <v>48</v>
      </c>
      <c r="Q775" s="8">
        <v>0.33200000000000002</v>
      </c>
      <c r="R775" s="8">
        <v>0.59699999999999998</v>
      </c>
    </row>
    <row r="776" spans="1:18" ht="15" thickBot="1" x14ac:dyDescent="0.35">
      <c r="A776" s="7" t="s">
        <v>529</v>
      </c>
      <c r="B776" s="43"/>
      <c r="C776" s="43"/>
      <c r="D776" s="43"/>
      <c r="E776" s="8">
        <v>232</v>
      </c>
      <c r="F776" s="8">
        <v>27</v>
      </c>
      <c r="G776" s="8">
        <v>2</v>
      </c>
      <c r="H776" s="8">
        <v>20</v>
      </c>
      <c r="I776" s="8">
        <v>8</v>
      </c>
      <c r="J776" s="8">
        <v>0.27300000000000002</v>
      </c>
      <c r="K776" s="8">
        <v>0.32400000000000001</v>
      </c>
      <c r="L776" s="8">
        <v>63</v>
      </c>
      <c r="M776" s="8">
        <v>12</v>
      </c>
      <c r="N776" s="8">
        <v>2</v>
      </c>
      <c r="O776" s="8">
        <v>18</v>
      </c>
      <c r="P776" s="8">
        <v>33</v>
      </c>
      <c r="Q776" s="8">
        <v>0.35899999999999999</v>
      </c>
      <c r="R776" s="8">
        <v>0.68400000000000005</v>
      </c>
    </row>
    <row r="777" spans="1:18" ht="15" thickBot="1" x14ac:dyDescent="0.35">
      <c r="A777" s="5" t="s">
        <v>240</v>
      </c>
      <c r="B777" s="43"/>
      <c r="C777" s="43"/>
      <c r="D777" s="43"/>
      <c r="E777" s="6">
        <v>594</v>
      </c>
      <c r="F777" s="6">
        <v>84</v>
      </c>
      <c r="G777" s="6">
        <v>28</v>
      </c>
      <c r="H777" s="6">
        <v>81</v>
      </c>
      <c r="I777" s="6">
        <v>3</v>
      </c>
      <c r="J777" s="6">
        <v>0.27</v>
      </c>
      <c r="K777" s="6">
        <v>0.30399999999999999</v>
      </c>
      <c r="L777" s="6">
        <v>160</v>
      </c>
      <c r="M777" s="6">
        <v>26</v>
      </c>
      <c r="N777" s="6">
        <v>2</v>
      </c>
      <c r="O777" s="6">
        <v>29</v>
      </c>
      <c r="P777" s="6">
        <v>113</v>
      </c>
      <c r="Q777" s="6">
        <v>0.46</v>
      </c>
      <c r="R777" s="6">
        <v>0.76400000000000001</v>
      </c>
    </row>
    <row r="778" spans="1:18" ht="15" thickBot="1" x14ac:dyDescent="0.35">
      <c r="A778" s="5" t="s">
        <v>460</v>
      </c>
      <c r="B778" s="43"/>
      <c r="C778" s="43"/>
      <c r="D778" s="43"/>
      <c r="E778" s="6">
        <v>290</v>
      </c>
      <c r="F778" s="6">
        <v>37</v>
      </c>
      <c r="G778" s="6">
        <v>11</v>
      </c>
      <c r="H778" s="6">
        <v>44</v>
      </c>
      <c r="I778" s="6">
        <v>0</v>
      </c>
      <c r="J778" s="6">
        <v>0.26700000000000002</v>
      </c>
      <c r="K778" s="6">
        <v>0.33</v>
      </c>
      <c r="L778" s="6">
        <v>77</v>
      </c>
      <c r="M778" s="6">
        <v>14</v>
      </c>
      <c r="N778" s="6">
        <v>0</v>
      </c>
      <c r="O778" s="6">
        <v>27</v>
      </c>
      <c r="P778" s="6">
        <v>58</v>
      </c>
      <c r="Q778" s="6">
        <v>0.441</v>
      </c>
      <c r="R778" s="6">
        <v>0.77100000000000002</v>
      </c>
    </row>
    <row r="779" spans="1:18" ht="15" thickBot="1" x14ac:dyDescent="0.35">
      <c r="A779" s="7" t="s">
        <v>777</v>
      </c>
      <c r="B779" s="43"/>
      <c r="C779" s="43"/>
      <c r="D779" s="43"/>
      <c r="E779" s="8">
        <v>115</v>
      </c>
      <c r="F779" s="8">
        <v>12</v>
      </c>
      <c r="G779" s="8">
        <v>3</v>
      </c>
      <c r="H779" s="8">
        <v>11</v>
      </c>
      <c r="I779" s="8">
        <v>0</v>
      </c>
      <c r="J779" s="8">
        <v>0.22500000000000001</v>
      </c>
      <c r="K779" s="8">
        <v>0.27300000000000002</v>
      </c>
      <c r="L779" s="8">
        <v>26</v>
      </c>
      <c r="M779" s="8">
        <v>7</v>
      </c>
      <c r="N779" s="8">
        <v>0</v>
      </c>
      <c r="O779" s="8">
        <v>8</v>
      </c>
      <c r="P779" s="8">
        <v>36</v>
      </c>
      <c r="Q779" s="8">
        <v>0.34599999999999997</v>
      </c>
      <c r="R779" s="8">
        <v>0.61899999999999999</v>
      </c>
    </row>
    <row r="780" spans="1:18" ht="17.399999999999999" thickBot="1" x14ac:dyDescent="0.35">
      <c r="A780" s="7" t="s">
        <v>567</v>
      </c>
      <c r="B780" s="43"/>
      <c r="C780" s="43"/>
      <c r="D780" s="43"/>
      <c r="E780" s="8">
        <v>165</v>
      </c>
      <c r="F780" s="8">
        <v>21</v>
      </c>
      <c r="G780" s="8">
        <v>6</v>
      </c>
      <c r="H780" s="8">
        <v>20</v>
      </c>
      <c r="I780" s="8">
        <v>3</v>
      </c>
      <c r="J780" s="8">
        <v>0.22600000000000001</v>
      </c>
      <c r="K780" s="8">
        <v>0.29499999999999998</v>
      </c>
      <c r="L780" s="8">
        <v>37</v>
      </c>
      <c r="M780" s="8">
        <v>8</v>
      </c>
      <c r="N780" s="8">
        <v>1</v>
      </c>
      <c r="O780" s="8">
        <v>16</v>
      </c>
      <c r="P780" s="8">
        <v>53</v>
      </c>
      <c r="Q780" s="8">
        <v>0.39700000000000002</v>
      </c>
      <c r="R780" s="8">
        <v>0.69099999999999995</v>
      </c>
    </row>
    <row r="781" spans="1:18" ht="15" thickBot="1" x14ac:dyDescent="0.35">
      <c r="A781" s="5" t="s">
        <v>268</v>
      </c>
      <c r="B781" s="43"/>
      <c r="C781" s="43"/>
      <c r="D781" s="43"/>
      <c r="E781" s="6">
        <v>538</v>
      </c>
      <c r="F781" s="6">
        <v>72</v>
      </c>
      <c r="G781" s="6">
        <v>20</v>
      </c>
      <c r="H781" s="6">
        <v>79</v>
      </c>
      <c r="I781" s="6">
        <v>5</v>
      </c>
      <c r="J781" s="6">
        <v>0.251</v>
      </c>
      <c r="K781" s="6">
        <v>0.314</v>
      </c>
      <c r="L781" s="6">
        <v>135</v>
      </c>
      <c r="M781" s="6">
        <v>27</v>
      </c>
      <c r="N781" s="6">
        <v>3</v>
      </c>
      <c r="O781" s="6">
        <v>49</v>
      </c>
      <c r="P781" s="6">
        <v>138</v>
      </c>
      <c r="Q781" s="6">
        <v>0.42499999999999999</v>
      </c>
      <c r="R781" s="6">
        <v>0.73899999999999999</v>
      </c>
    </row>
    <row r="782" spans="1:18" ht="15" thickBot="1" x14ac:dyDescent="0.35">
      <c r="A782" s="7" t="s">
        <v>501</v>
      </c>
      <c r="B782" s="43"/>
      <c r="C782" s="43"/>
      <c r="D782" s="43"/>
      <c r="E782" s="8">
        <v>517</v>
      </c>
      <c r="F782" s="8">
        <v>52</v>
      </c>
      <c r="G782" s="8">
        <v>4</v>
      </c>
      <c r="H782" s="8">
        <v>45</v>
      </c>
      <c r="I782" s="8">
        <v>4</v>
      </c>
      <c r="J782" s="8">
        <v>0.25700000000000001</v>
      </c>
      <c r="K782" s="8">
        <v>0.29799999999999999</v>
      </c>
      <c r="L782" s="8">
        <v>133</v>
      </c>
      <c r="M782" s="8">
        <v>20</v>
      </c>
      <c r="N782" s="8">
        <v>6</v>
      </c>
      <c r="O782" s="8">
        <v>30</v>
      </c>
      <c r="P782" s="8">
        <v>80</v>
      </c>
      <c r="Q782" s="8">
        <v>0.34200000000000003</v>
      </c>
      <c r="R782" s="8">
        <v>0.63900000000000001</v>
      </c>
    </row>
    <row r="783" spans="1:18" ht="15" thickBot="1" x14ac:dyDescent="0.35">
      <c r="A783" s="5" t="s">
        <v>364</v>
      </c>
      <c r="B783" s="43"/>
      <c r="C783" s="43"/>
      <c r="D783" s="43"/>
      <c r="E783" s="6">
        <v>486</v>
      </c>
      <c r="F783" s="6">
        <v>55</v>
      </c>
      <c r="G783" s="6">
        <v>14</v>
      </c>
      <c r="H783" s="6">
        <v>60</v>
      </c>
      <c r="I783" s="6">
        <v>4</v>
      </c>
      <c r="J783" s="6">
        <v>0.26700000000000002</v>
      </c>
      <c r="K783" s="6">
        <v>0.29599999999999999</v>
      </c>
      <c r="L783" s="6">
        <v>130</v>
      </c>
      <c r="M783" s="6">
        <v>24</v>
      </c>
      <c r="N783" s="6">
        <v>1</v>
      </c>
      <c r="O783" s="6">
        <v>20</v>
      </c>
      <c r="P783" s="6">
        <v>85</v>
      </c>
      <c r="Q783" s="6">
        <v>0.40699999999999997</v>
      </c>
      <c r="R783" s="6">
        <v>0.70199999999999996</v>
      </c>
    </row>
    <row r="784" spans="1:18" ht="15" thickBot="1" x14ac:dyDescent="0.35">
      <c r="A784" s="5" t="s">
        <v>226</v>
      </c>
      <c r="B784" s="43"/>
      <c r="C784" s="43"/>
      <c r="D784" s="43"/>
      <c r="E784" s="6">
        <v>532</v>
      </c>
      <c r="F784" s="6">
        <v>76</v>
      </c>
      <c r="G784" s="6">
        <v>23</v>
      </c>
      <c r="H784" s="6">
        <v>88</v>
      </c>
      <c r="I784" s="6">
        <v>1</v>
      </c>
      <c r="J784" s="6">
        <v>0.28999999999999998</v>
      </c>
      <c r="K784" s="6">
        <v>0.34200000000000003</v>
      </c>
      <c r="L784" s="6">
        <v>154</v>
      </c>
      <c r="M784" s="6">
        <v>27</v>
      </c>
      <c r="N784" s="6">
        <v>2</v>
      </c>
      <c r="O784" s="6">
        <v>42</v>
      </c>
      <c r="P784" s="6">
        <v>66</v>
      </c>
      <c r="Q784" s="6">
        <v>0.47799999999999998</v>
      </c>
      <c r="R784" s="6">
        <v>0.82</v>
      </c>
    </row>
    <row r="785" spans="1:18" ht="15" thickBot="1" x14ac:dyDescent="0.35">
      <c r="A785" s="7" t="s">
        <v>263</v>
      </c>
      <c r="B785" s="43"/>
      <c r="C785" s="43"/>
      <c r="D785" s="43"/>
      <c r="E785" s="8">
        <v>529</v>
      </c>
      <c r="F785" s="8">
        <v>69</v>
      </c>
      <c r="G785" s="8">
        <v>21</v>
      </c>
      <c r="H785" s="8">
        <v>89</v>
      </c>
      <c r="I785" s="8">
        <v>0</v>
      </c>
      <c r="J785" s="8">
        <v>0.27200000000000002</v>
      </c>
      <c r="K785" s="8">
        <v>0.33700000000000002</v>
      </c>
      <c r="L785" s="8">
        <v>144</v>
      </c>
      <c r="M785" s="8">
        <v>27</v>
      </c>
      <c r="N785" s="8">
        <v>0</v>
      </c>
      <c r="O785" s="8">
        <v>51</v>
      </c>
      <c r="P785" s="8">
        <v>107</v>
      </c>
      <c r="Q785" s="8">
        <v>0.44600000000000001</v>
      </c>
      <c r="R785" s="8">
        <v>0.78300000000000003</v>
      </c>
    </row>
    <row r="786" spans="1:18" ht="15" thickBot="1" x14ac:dyDescent="0.35">
      <c r="A786" s="7" t="s">
        <v>479</v>
      </c>
      <c r="B786" s="43"/>
      <c r="C786" s="43"/>
      <c r="D786" s="43"/>
      <c r="E786" s="8">
        <v>343</v>
      </c>
      <c r="F786" s="8">
        <v>39</v>
      </c>
      <c r="G786" s="8">
        <v>6</v>
      </c>
      <c r="H786" s="8">
        <v>37</v>
      </c>
      <c r="I786" s="8">
        <v>6</v>
      </c>
      <c r="J786" s="8">
        <v>0.26700000000000002</v>
      </c>
      <c r="K786" s="8">
        <v>0.29399999999999998</v>
      </c>
      <c r="L786" s="8">
        <v>92</v>
      </c>
      <c r="M786" s="8">
        <v>21</v>
      </c>
      <c r="N786" s="8">
        <v>3</v>
      </c>
      <c r="O786" s="8">
        <v>13</v>
      </c>
      <c r="P786" s="8">
        <v>54</v>
      </c>
      <c r="Q786" s="8">
        <v>0.39300000000000002</v>
      </c>
      <c r="R786" s="8">
        <v>0.68799999999999994</v>
      </c>
    </row>
    <row r="787" spans="1:18" ht="17.399999999999999" thickBot="1" x14ac:dyDescent="0.35">
      <c r="A787" s="5" t="s">
        <v>250</v>
      </c>
      <c r="B787" s="43"/>
      <c r="C787" s="43"/>
      <c r="D787" s="43"/>
      <c r="E787" s="6">
        <v>521</v>
      </c>
      <c r="F787" s="6">
        <v>69</v>
      </c>
      <c r="G787" s="6">
        <v>28</v>
      </c>
      <c r="H787" s="6">
        <v>94</v>
      </c>
      <c r="I787" s="6">
        <v>3</v>
      </c>
      <c r="J787" s="6">
        <v>0.26</v>
      </c>
      <c r="K787" s="6">
        <v>0.314</v>
      </c>
      <c r="L787" s="6">
        <v>135</v>
      </c>
      <c r="M787" s="6">
        <v>21</v>
      </c>
      <c r="N787" s="6">
        <v>1</v>
      </c>
      <c r="O787" s="6">
        <v>41</v>
      </c>
      <c r="P787" s="6">
        <v>67</v>
      </c>
      <c r="Q787" s="6">
        <v>0.46200000000000002</v>
      </c>
      <c r="R787" s="6">
        <v>0.77600000000000002</v>
      </c>
    </row>
    <row r="788" spans="1:18" ht="15" thickBot="1" x14ac:dyDescent="0.35">
      <c r="A788" s="5" t="s">
        <v>858</v>
      </c>
      <c r="B788" s="43"/>
      <c r="C788" s="43"/>
      <c r="D788" s="43"/>
      <c r="E788" s="6">
        <v>153</v>
      </c>
      <c r="F788" s="6">
        <v>16</v>
      </c>
      <c r="G788" s="6">
        <v>2</v>
      </c>
      <c r="H788" s="6">
        <v>15</v>
      </c>
      <c r="I788" s="6">
        <v>1</v>
      </c>
      <c r="J788" s="6">
        <v>0.24</v>
      </c>
      <c r="K788" s="6">
        <v>0.314</v>
      </c>
      <c r="L788" s="6">
        <v>37</v>
      </c>
      <c r="M788" s="6">
        <v>6</v>
      </c>
      <c r="N788" s="6">
        <v>1</v>
      </c>
      <c r="O788" s="6">
        <v>17</v>
      </c>
      <c r="P788" s="6">
        <v>24</v>
      </c>
      <c r="Q788" s="6">
        <v>0.33400000000000002</v>
      </c>
      <c r="R788" s="6">
        <v>0.64800000000000002</v>
      </c>
    </row>
    <row r="789" spans="1:18" ht="15" thickBot="1" x14ac:dyDescent="0.35">
      <c r="A789" s="5" t="s">
        <v>840</v>
      </c>
      <c r="B789" s="43"/>
      <c r="C789" s="43"/>
      <c r="D789" s="43"/>
      <c r="E789" s="6">
        <v>89</v>
      </c>
      <c r="F789" s="6">
        <v>7</v>
      </c>
      <c r="G789" s="6">
        <v>1</v>
      </c>
      <c r="H789" s="6">
        <v>7</v>
      </c>
      <c r="I789" s="6">
        <v>0</v>
      </c>
      <c r="J789" s="6">
        <v>0.23100000000000001</v>
      </c>
      <c r="K789" s="6">
        <v>0.26400000000000001</v>
      </c>
      <c r="L789" s="6">
        <v>21</v>
      </c>
      <c r="M789" s="6">
        <v>6</v>
      </c>
      <c r="N789" s="6">
        <v>0</v>
      </c>
      <c r="O789" s="6">
        <v>4</v>
      </c>
      <c r="P789" s="6">
        <v>17</v>
      </c>
      <c r="Q789" s="6">
        <v>0.29599999999999999</v>
      </c>
      <c r="R789" s="6">
        <v>0.56000000000000005</v>
      </c>
    </row>
    <row r="790" spans="1:18" ht="15" thickBot="1" x14ac:dyDescent="0.35">
      <c r="A790" s="7" t="s">
        <v>387</v>
      </c>
      <c r="B790" s="43"/>
      <c r="C790" s="43"/>
      <c r="D790" s="43"/>
      <c r="E790" s="8">
        <v>591</v>
      </c>
      <c r="F790" s="8">
        <v>65</v>
      </c>
      <c r="G790" s="8">
        <v>5</v>
      </c>
      <c r="H790" s="8">
        <v>49</v>
      </c>
      <c r="I790" s="8">
        <v>17</v>
      </c>
      <c r="J790" s="8">
        <v>0.26100000000000001</v>
      </c>
      <c r="K790" s="8">
        <v>0.29099999999999998</v>
      </c>
      <c r="L790" s="8">
        <v>154</v>
      </c>
      <c r="M790" s="8">
        <v>25</v>
      </c>
      <c r="N790" s="8">
        <v>5</v>
      </c>
      <c r="O790" s="8">
        <v>25</v>
      </c>
      <c r="P790" s="8">
        <v>85</v>
      </c>
      <c r="Q790" s="8">
        <v>0.34599999999999997</v>
      </c>
      <c r="R790" s="8">
        <v>0.63700000000000001</v>
      </c>
    </row>
    <row r="791" spans="1:18" ht="15" thickBot="1" x14ac:dyDescent="0.35">
      <c r="A791" s="7" t="s">
        <v>267</v>
      </c>
      <c r="B791" s="43"/>
      <c r="C791" s="43"/>
      <c r="D791" s="43"/>
      <c r="E791" s="8">
        <v>491</v>
      </c>
      <c r="F791" s="8">
        <v>70</v>
      </c>
      <c r="G791" s="8">
        <v>16</v>
      </c>
      <c r="H791" s="8">
        <v>65</v>
      </c>
      <c r="I791" s="8">
        <v>7</v>
      </c>
      <c r="J791" s="8">
        <v>0.27900000000000003</v>
      </c>
      <c r="K791" s="8">
        <v>0.33400000000000002</v>
      </c>
      <c r="L791" s="8">
        <v>137</v>
      </c>
      <c r="M791" s="8">
        <v>31</v>
      </c>
      <c r="N791" s="8">
        <v>3</v>
      </c>
      <c r="O791" s="8">
        <v>41</v>
      </c>
      <c r="P791" s="8">
        <v>80</v>
      </c>
      <c r="Q791" s="8">
        <v>0.45400000000000001</v>
      </c>
      <c r="R791" s="8">
        <v>0.78800000000000003</v>
      </c>
    </row>
    <row r="792" spans="1:18" ht="17.399999999999999" thickBot="1" x14ac:dyDescent="0.35">
      <c r="A792" s="7" t="s">
        <v>625</v>
      </c>
      <c r="B792" s="43"/>
      <c r="C792" s="43"/>
      <c r="D792" s="43"/>
      <c r="E792" s="8">
        <v>198</v>
      </c>
      <c r="F792" s="8">
        <v>25</v>
      </c>
      <c r="G792" s="8">
        <v>4</v>
      </c>
      <c r="H792" s="8">
        <v>20</v>
      </c>
      <c r="I792" s="8">
        <v>4</v>
      </c>
      <c r="J792" s="8">
        <v>0.23699999999999999</v>
      </c>
      <c r="K792" s="8">
        <v>0.3</v>
      </c>
      <c r="L792" s="8">
        <v>47</v>
      </c>
      <c r="M792" s="8">
        <v>10</v>
      </c>
      <c r="N792" s="8">
        <v>2</v>
      </c>
      <c r="O792" s="8">
        <v>18</v>
      </c>
      <c r="P792" s="8">
        <v>51</v>
      </c>
      <c r="Q792" s="8">
        <v>0.36299999999999999</v>
      </c>
      <c r="R792" s="8">
        <v>0.66200000000000003</v>
      </c>
    </row>
    <row r="793" spans="1:18" ht="15" thickBot="1" x14ac:dyDescent="0.35">
      <c r="A793" s="5" t="s">
        <v>562</v>
      </c>
      <c r="B793" s="43"/>
      <c r="C793" s="43"/>
      <c r="D793" s="43"/>
      <c r="E793" s="6">
        <v>204</v>
      </c>
      <c r="F793" s="6">
        <v>24</v>
      </c>
      <c r="G793" s="6">
        <v>4</v>
      </c>
      <c r="H793" s="6">
        <v>20</v>
      </c>
      <c r="I793" s="6">
        <v>11</v>
      </c>
      <c r="J793" s="6">
        <v>0.246</v>
      </c>
      <c r="K793" s="6">
        <v>0.29099999999999998</v>
      </c>
      <c r="L793" s="6">
        <v>50</v>
      </c>
      <c r="M793" s="6">
        <v>9</v>
      </c>
      <c r="N793" s="6">
        <v>4</v>
      </c>
      <c r="O793" s="6">
        <v>13</v>
      </c>
      <c r="P793" s="6">
        <v>41</v>
      </c>
      <c r="Q793" s="6">
        <v>0.35299999999999998</v>
      </c>
      <c r="R793" s="6">
        <v>0.64400000000000002</v>
      </c>
    </row>
    <row r="794" spans="1:18" ht="15" thickBot="1" x14ac:dyDescent="0.35">
      <c r="A794" s="5" t="s">
        <v>648</v>
      </c>
      <c r="B794" s="43"/>
      <c r="C794" s="43"/>
      <c r="D794" s="43"/>
      <c r="E794" s="6">
        <v>181</v>
      </c>
      <c r="F794" s="6">
        <v>22</v>
      </c>
      <c r="G794" s="6">
        <v>6</v>
      </c>
      <c r="H794" s="6">
        <v>17</v>
      </c>
      <c r="I794" s="6">
        <v>0</v>
      </c>
      <c r="J794" s="6">
        <v>0.21</v>
      </c>
      <c r="K794" s="6">
        <v>0.33300000000000002</v>
      </c>
      <c r="L794" s="6">
        <v>38</v>
      </c>
      <c r="M794" s="6">
        <v>7</v>
      </c>
      <c r="N794" s="6">
        <v>0</v>
      </c>
      <c r="O794" s="6">
        <v>33</v>
      </c>
      <c r="P794" s="6">
        <v>72</v>
      </c>
      <c r="Q794" s="6">
        <v>0.34799999999999998</v>
      </c>
      <c r="R794" s="6">
        <v>0.68200000000000005</v>
      </c>
    </row>
    <row r="795" spans="1:18" ht="15" thickBot="1" x14ac:dyDescent="0.35">
      <c r="A795" s="7" t="s">
        <v>245</v>
      </c>
      <c r="B795" s="43"/>
      <c r="C795" s="43"/>
      <c r="D795" s="43"/>
      <c r="E795" s="8">
        <v>533</v>
      </c>
      <c r="F795" s="8">
        <v>79</v>
      </c>
      <c r="G795" s="8">
        <v>20</v>
      </c>
      <c r="H795" s="8">
        <v>80</v>
      </c>
      <c r="I795" s="8">
        <v>8</v>
      </c>
      <c r="J795" s="8">
        <v>0.26400000000000001</v>
      </c>
      <c r="K795" s="8">
        <v>0.32400000000000001</v>
      </c>
      <c r="L795" s="8">
        <v>141</v>
      </c>
      <c r="M795" s="8">
        <v>28</v>
      </c>
      <c r="N795" s="8">
        <v>4</v>
      </c>
      <c r="O795" s="8">
        <v>47</v>
      </c>
      <c r="P795" s="8">
        <v>95</v>
      </c>
      <c r="Q795" s="8">
        <v>0.45</v>
      </c>
      <c r="R795" s="8">
        <v>0.77400000000000002</v>
      </c>
    </row>
    <row r="796" spans="1:18" ht="15" thickBot="1" x14ac:dyDescent="0.35">
      <c r="A796" s="7" t="s">
        <v>423</v>
      </c>
      <c r="B796" s="43"/>
      <c r="C796" s="43"/>
      <c r="D796" s="43"/>
      <c r="E796" s="8">
        <v>386</v>
      </c>
      <c r="F796" s="8">
        <v>54</v>
      </c>
      <c r="G796" s="8">
        <v>12</v>
      </c>
      <c r="H796" s="8">
        <v>48</v>
      </c>
      <c r="I796" s="8">
        <v>3</v>
      </c>
      <c r="J796" s="8">
        <v>0.26600000000000001</v>
      </c>
      <c r="K796" s="8">
        <v>0.318</v>
      </c>
      <c r="L796" s="8">
        <v>103</v>
      </c>
      <c r="M796" s="8">
        <v>22</v>
      </c>
      <c r="N796" s="8">
        <v>3</v>
      </c>
      <c r="O796" s="8">
        <v>29</v>
      </c>
      <c r="P796" s="8">
        <v>75</v>
      </c>
      <c r="Q796" s="8">
        <v>0.435</v>
      </c>
      <c r="R796" s="8">
        <v>0.753</v>
      </c>
    </row>
    <row r="797" spans="1:18" ht="15" thickBot="1" x14ac:dyDescent="0.35">
      <c r="A797" s="5" t="s">
        <v>396</v>
      </c>
      <c r="B797" s="43"/>
      <c r="C797" s="43"/>
      <c r="D797" s="43"/>
      <c r="E797" s="6">
        <v>468</v>
      </c>
      <c r="F797" s="6">
        <v>61</v>
      </c>
      <c r="G797" s="6">
        <v>16</v>
      </c>
      <c r="H797" s="6">
        <v>55</v>
      </c>
      <c r="I797" s="6">
        <v>7</v>
      </c>
      <c r="J797" s="6">
        <v>0.245</v>
      </c>
      <c r="K797" s="6">
        <v>0.32400000000000001</v>
      </c>
      <c r="L797" s="6">
        <v>115</v>
      </c>
      <c r="M797" s="6">
        <v>21</v>
      </c>
      <c r="N797" s="6">
        <v>2</v>
      </c>
      <c r="O797" s="6">
        <v>55</v>
      </c>
      <c r="P797" s="6">
        <v>130</v>
      </c>
      <c r="Q797" s="6">
        <v>0.40200000000000002</v>
      </c>
      <c r="R797" s="6">
        <v>0.72599999999999998</v>
      </c>
    </row>
    <row r="798" spans="1:18" ht="15" thickBot="1" x14ac:dyDescent="0.35">
      <c r="A798" s="5" t="s">
        <v>782</v>
      </c>
      <c r="B798" s="43"/>
      <c r="C798" s="43"/>
      <c r="D798" s="43"/>
      <c r="E798" s="6">
        <v>208</v>
      </c>
      <c r="F798" s="6">
        <v>22</v>
      </c>
      <c r="G798" s="6">
        <v>4</v>
      </c>
      <c r="H798" s="6">
        <v>19</v>
      </c>
      <c r="I798" s="6">
        <v>4</v>
      </c>
      <c r="J798" s="6">
        <v>0.246</v>
      </c>
      <c r="K798" s="6">
        <v>0.29499999999999998</v>
      </c>
      <c r="L798" s="6">
        <v>51</v>
      </c>
      <c r="M798" s="6">
        <v>11</v>
      </c>
      <c r="N798" s="6">
        <v>2</v>
      </c>
      <c r="O798" s="6">
        <v>15</v>
      </c>
      <c r="P798" s="6">
        <v>38</v>
      </c>
      <c r="Q798" s="6">
        <v>0.36899999999999999</v>
      </c>
      <c r="R798" s="6">
        <v>0.66400000000000003</v>
      </c>
    </row>
    <row r="799" spans="1:18" ht="15" thickBot="1" x14ac:dyDescent="0.35">
      <c r="A799" s="7" t="s">
        <v>769</v>
      </c>
      <c r="B799" s="43"/>
      <c r="C799" s="43"/>
      <c r="D799" s="43"/>
      <c r="E799" s="8">
        <v>192</v>
      </c>
      <c r="F799" s="8">
        <v>20</v>
      </c>
      <c r="G799" s="8">
        <v>4</v>
      </c>
      <c r="H799" s="8">
        <v>22</v>
      </c>
      <c r="I799" s="8">
        <v>3</v>
      </c>
      <c r="J799" s="8">
        <v>0.253</v>
      </c>
      <c r="K799" s="8">
        <v>0.29099999999999998</v>
      </c>
      <c r="L799" s="8">
        <v>48</v>
      </c>
      <c r="M799" s="8">
        <v>10</v>
      </c>
      <c r="N799" s="8">
        <v>1</v>
      </c>
      <c r="O799" s="8">
        <v>10</v>
      </c>
      <c r="P799" s="8">
        <v>40</v>
      </c>
      <c r="Q799" s="8">
        <v>0.379</v>
      </c>
      <c r="R799" s="8">
        <v>0.67</v>
      </c>
    </row>
    <row r="800" spans="1:18" ht="17.399999999999999" thickBot="1" x14ac:dyDescent="0.35">
      <c r="A800" s="7" t="s">
        <v>607</v>
      </c>
      <c r="B800" s="43"/>
      <c r="C800" s="43"/>
      <c r="D800" s="43"/>
      <c r="E800" s="8">
        <v>291</v>
      </c>
      <c r="F800" s="8">
        <v>35</v>
      </c>
      <c r="G800" s="8">
        <v>8</v>
      </c>
      <c r="H800" s="8">
        <v>36</v>
      </c>
      <c r="I800" s="8">
        <v>3</v>
      </c>
      <c r="J800" s="8">
        <v>0.25900000000000001</v>
      </c>
      <c r="K800" s="8">
        <v>0.29799999999999999</v>
      </c>
      <c r="L800" s="8">
        <v>75</v>
      </c>
      <c r="M800" s="8">
        <v>15</v>
      </c>
      <c r="N800" s="8">
        <v>1</v>
      </c>
      <c r="O800" s="8">
        <v>16</v>
      </c>
      <c r="P800" s="8">
        <v>51</v>
      </c>
      <c r="Q800" s="8">
        <v>0.39100000000000001</v>
      </c>
      <c r="R800" s="8">
        <v>0.68799999999999994</v>
      </c>
    </row>
    <row r="801" spans="1:18" ht="17.399999999999999" thickBot="1" x14ac:dyDescent="0.35">
      <c r="A801" s="7" t="s">
        <v>765</v>
      </c>
      <c r="B801" s="43"/>
      <c r="C801" s="43"/>
      <c r="D801" s="43"/>
      <c r="E801" s="8">
        <v>156</v>
      </c>
      <c r="F801" s="8">
        <v>18</v>
      </c>
      <c r="G801" s="8">
        <v>6</v>
      </c>
      <c r="H801" s="8">
        <v>20</v>
      </c>
      <c r="I801" s="8">
        <v>1</v>
      </c>
      <c r="J801" s="8">
        <v>0.24099999999999999</v>
      </c>
      <c r="K801" s="8">
        <v>0.27600000000000002</v>
      </c>
      <c r="L801" s="8">
        <v>38</v>
      </c>
      <c r="M801" s="8">
        <v>6</v>
      </c>
      <c r="N801" s="8">
        <v>1</v>
      </c>
      <c r="O801" s="8">
        <v>8</v>
      </c>
      <c r="P801" s="8">
        <v>35</v>
      </c>
      <c r="Q801" s="8">
        <v>0.40500000000000003</v>
      </c>
      <c r="R801" s="8">
        <v>0.68</v>
      </c>
    </row>
    <row r="802" spans="1:18" ht="15" thickBot="1" x14ac:dyDescent="0.35">
      <c r="A802" s="5" t="s">
        <v>576</v>
      </c>
      <c r="B802" s="43"/>
      <c r="C802" s="43"/>
      <c r="D802" s="43"/>
      <c r="E802" s="6">
        <v>312</v>
      </c>
      <c r="F802" s="6">
        <v>30</v>
      </c>
      <c r="G802" s="6">
        <v>5</v>
      </c>
      <c r="H802" s="6">
        <v>32</v>
      </c>
      <c r="I802" s="6">
        <v>8</v>
      </c>
      <c r="J802" s="6">
        <v>0.251</v>
      </c>
      <c r="K802" s="6">
        <v>0.28299999999999997</v>
      </c>
      <c r="L802" s="6">
        <v>78</v>
      </c>
      <c r="M802" s="6">
        <v>17</v>
      </c>
      <c r="N802" s="6">
        <v>1</v>
      </c>
      <c r="O802" s="6">
        <v>14</v>
      </c>
      <c r="P802" s="6">
        <v>40</v>
      </c>
      <c r="Q802" s="6">
        <v>0.36</v>
      </c>
      <c r="R802" s="6">
        <v>0.64200000000000002</v>
      </c>
    </row>
    <row r="803" spans="1:18" ht="15" thickBot="1" x14ac:dyDescent="0.35">
      <c r="A803" s="5" t="s">
        <v>520</v>
      </c>
      <c r="B803" s="43"/>
      <c r="C803" s="43"/>
      <c r="D803" s="43"/>
      <c r="E803" s="6">
        <v>141</v>
      </c>
      <c r="F803" s="6">
        <v>14</v>
      </c>
      <c r="G803" s="6">
        <v>2</v>
      </c>
      <c r="H803" s="6">
        <v>15</v>
      </c>
      <c r="I803" s="6">
        <v>4</v>
      </c>
      <c r="J803" s="6">
        <v>0.25700000000000001</v>
      </c>
      <c r="K803" s="6">
        <v>0.30399999999999999</v>
      </c>
      <c r="L803" s="6">
        <v>36</v>
      </c>
      <c r="M803" s="6">
        <v>5</v>
      </c>
      <c r="N803" s="6">
        <v>1</v>
      </c>
      <c r="O803" s="6">
        <v>9</v>
      </c>
      <c r="P803" s="6">
        <v>23</v>
      </c>
      <c r="Q803" s="6">
        <v>0.34200000000000003</v>
      </c>
      <c r="R803" s="6">
        <v>0.64600000000000002</v>
      </c>
    </row>
    <row r="804" spans="1:18" ht="17.399999999999999" thickBot="1" x14ac:dyDescent="0.35">
      <c r="A804" s="5" t="s">
        <v>824</v>
      </c>
      <c r="B804" s="43"/>
      <c r="C804" s="43"/>
      <c r="D804" s="43"/>
      <c r="E804" s="6">
        <v>104</v>
      </c>
      <c r="F804" s="6">
        <v>10</v>
      </c>
      <c r="G804" s="6">
        <v>1</v>
      </c>
      <c r="H804" s="6">
        <v>8</v>
      </c>
      <c r="I804" s="6">
        <v>1</v>
      </c>
      <c r="J804" s="6">
        <v>0.221</v>
      </c>
      <c r="K804" s="6">
        <v>0.27900000000000003</v>
      </c>
      <c r="L804" s="6">
        <v>23</v>
      </c>
      <c r="M804" s="6">
        <v>4</v>
      </c>
      <c r="N804" s="6">
        <v>0</v>
      </c>
      <c r="O804" s="6">
        <v>8</v>
      </c>
      <c r="P804" s="6">
        <v>29</v>
      </c>
      <c r="Q804" s="6">
        <v>0.307</v>
      </c>
      <c r="R804" s="6">
        <v>0.58599999999999997</v>
      </c>
    </row>
    <row r="805" spans="1:18" ht="15" thickBot="1" x14ac:dyDescent="0.35">
      <c r="A805" s="7" t="s">
        <v>911</v>
      </c>
      <c r="B805" s="43"/>
      <c r="C805" s="43"/>
      <c r="D805" s="43"/>
      <c r="E805" s="8">
        <v>128</v>
      </c>
      <c r="F805" s="8">
        <v>14</v>
      </c>
      <c r="G805" s="8">
        <v>1</v>
      </c>
      <c r="H805" s="8">
        <v>11</v>
      </c>
      <c r="I805" s="8">
        <v>5</v>
      </c>
      <c r="J805" s="8">
        <v>0.23799999999999999</v>
      </c>
      <c r="K805" s="8">
        <v>0.28199999999999997</v>
      </c>
      <c r="L805" s="8">
        <v>30</v>
      </c>
      <c r="M805" s="8">
        <v>6</v>
      </c>
      <c r="N805" s="8">
        <v>1</v>
      </c>
      <c r="O805" s="8">
        <v>8</v>
      </c>
      <c r="P805" s="8">
        <v>21</v>
      </c>
      <c r="Q805" s="8">
        <v>0.33300000000000002</v>
      </c>
      <c r="R805" s="8">
        <v>0.61499999999999999</v>
      </c>
    </row>
    <row r="806" spans="1:18" ht="17.399999999999999" thickBot="1" x14ac:dyDescent="0.35">
      <c r="A806" s="5" t="s">
        <v>834</v>
      </c>
      <c r="B806" s="43"/>
      <c r="C806" s="43"/>
      <c r="D806" s="43"/>
      <c r="E806" s="6">
        <v>193</v>
      </c>
      <c r="F806" s="6">
        <v>20</v>
      </c>
      <c r="G806" s="6">
        <v>4</v>
      </c>
      <c r="H806" s="6">
        <v>19</v>
      </c>
      <c r="I806" s="6">
        <v>1</v>
      </c>
      <c r="J806" s="6">
        <v>0.24</v>
      </c>
      <c r="K806" s="6">
        <v>0.30399999999999999</v>
      </c>
      <c r="L806" s="6">
        <v>46</v>
      </c>
      <c r="M806" s="6">
        <v>9</v>
      </c>
      <c r="N806" s="6">
        <v>1</v>
      </c>
      <c r="O806" s="6">
        <v>18</v>
      </c>
      <c r="P806" s="6">
        <v>51</v>
      </c>
      <c r="Q806" s="6">
        <v>0.36499999999999999</v>
      </c>
      <c r="R806" s="6">
        <v>0.66900000000000004</v>
      </c>
    </row>
    <row r="807" spans="1:18" ht="15" thickBot="1" x14ac:dyDescent="0.35">
      <c r="A807" s="5" t="s">
        <v>586</v>
      </c>
      <c r="B807" s="43"/>
      <c r="C807" s="43"/>
      <c r="D807" s="43"/>
      <c r="E807" s="6">
        <v>277</v>
      </c>
      <c r="F807" s="6">
        <v>28</v>
      </c>
      <c r="G807" s="6">
        <v>3</v>
      </c>
      <c r="H807" s="6">
        <v>25</v>
      </c>
      <c r="I807" s="6">
        <v>7</v>
      </c>
      <c r="J807" s="6">
        <v>0.23200000000000001</v>
      </c>
      <c r="K807" s="6">
        <v>0.27500000000000002</v>
      </c>
      <c r="L807" s="6">
        <v>64</v>
      </c>
      <c r="M807" s="6">
        <v>12</v>
      </c>
      <c r="N807" s="6">
        <v>4</v>
      </c>
      <c r="O807" s="6">
        <v>16</v>
      </c>
      <c r="P807" s="6">
        <v>69</v>
      </c>
      <c r="Q807" s="6">
        <v>0.33500000000000002</v>
      </c>
      <c r="R807" s="6">
        <v>0.61</v>
      </c>
    </row>
    <row r="808" spans="1:18" ht="15" thickBot="1" x14ac:dyDescent="0.35">
      <c r="A808" s="7" t="s">
        <v>515</v>
      </c>
      <c r="B808" s="43"/>
      <c r="C808" s="43"/>
      <c r="D808" s="43"/>
      <c r="E808" s="8">
        <v>231</v>
      </c>
      <c r="F808" s="8">
        <v>26</v>
      </c>
      <c r="G808" s="8">
        <v>6</v>
      </c>
      <c r="H808" s="8">
        <v>29</v>
      </c>
      <c r="I808" s="8">
        <v>1</v>
      </c>
      <c r="J808" s="8">
        <v>0.25800000000000001</v>
      </c>
      <c r="K808" s="8">
        <v>0.32600000000000001</v>
      </c>
      <c r="L808" s="8">
        <v>60</v>
      </c>
      <c r="M808" s="8">
        <v>13</v>
      </c>
      <c r="N808" s="8">
        <v>3</v>
      </c>
      <c r="O808" s="8">
        <v>23</v>
      </c>
      <c r="P808" s="8">
        <v>49</v>
      </c>
      <c r="Q808" s="8">
        <v>0.41199999999999998</v>
      </c>
      <c r="R808" s="8">
        <v>0.73799999999999999</v>
      </c>
    </row>
    <row r="809" spans="1:18" ht="15" thickBot="1" x14ac:dyDescent="0.35">
      <c r="A809" s="5" t="s">
        <v>438</v>
      </c>
      <c r="B809" s="43"/>
      <c r="C809" s="43"/>
      <c r="D809" s="43"/>
      <c r="E809" s="6">
        <v>505</v>
      </c>
      <c r="F809" s="6">
        <v>54</v>
      </c>
      <c r="G809" s="6">
        <v>6</v>
      </c>
      <c r="H809" s="6">
        <v>51</v>
      </c>
      <c r="I809" s="6">
        <v>7</v>
      </c>
      <c r="J809" s="6">
        <v>0.26700000000000002</v>
      </c>
      <c r="K809" s="6">
        <v>0.311</v>
      </c>
      <c r="L809" s="6">
        <v>135</v>
      </c>
      <c r="M809" s="6">
        <v>24</v>
      </c>
      <c r="N809" s="6">
        <v>3</v>
      </c>
      <c r="O809" s="6">
        <v>32</v>
      </c>
      <c r="P809" s="6">
        <v>49</v>
      </c>
      <c r="Q809" s="6">
        <v>0.36</v>
      </c>
      <c r="R809" s="6">
        <v>0.67100000000000004</v>
      </c>
    </row>
    <row r="810" spans="1:18" ht="17.399999999999999" thickBot="1" x14ac:dyDescent="0.35">
      <c r="A810" s="5" t="s">
        <v>538</v>
      </c>
      <c r="B810" s="43"/>
      <c r="C810" s="43"/>
      <c r="D810" s="43"/>
      <c r="E810" s="6">
        <v>211</v>
      </c>
      <c r="F810" s="6">
        <v>25</v>
      </c>
      <c r="G810" s="6">
        <v>5</v>
      </c>
      <c r="H810" s="6">
        <v>22</v>
      </c>
      <c r="I810" s="6">
        <v>2</v>
      </c>
      <c r="J810" s="6">
        <v>0.25700000000000001</v>
      </c>
      <c r="K810" s="6">
        <v>0.30499999999999999</v>
      </c>
      <c r="L810" s="6">
        <v>54</v>
      </c>
      <c r="M810" s="6">
        <v>13</v>
      </c>
      <c r="N810" s="6">
        <v>1</v>
      </c>
      <c r="O810" s="6">
        <v>15</v>
      </c>
      <c r="P810" s="6">
        <v>42</v>
      </c>
      <c r="Q810" s="6">
        <v>0.40899999999999997</v>
      </c>
      <c r="R810" s="6">
        <v>0.71399999999999997</v>
      </c>
    </row>
    <row r="811" spans="1:18" ht="15" thickBot="1" x14ac:dyDescent="0.35">
      <c r="A811" s="7" t="s">
        <v>259</v>
      </c>
      <c r="B811" s="43"/>
      <c r="C811" s="43"/>
      <c r="D811" s="43"/>
      <c r="E811" s="8">
        <v>504</v>
      </c>
      <c r="F811" s="8">
        <v>70</v>
      </c>
      <c r="G811" s="8">
        <v>13</v>
      </c>
      <c r="H811" s="8">
        <v>67</v>
      </c>
      <c r="I811" s="8">
        <v>12</v>
      </c>
      <c r="J811" s="8">
        <v>0.28000000000000003</v>
      </c>
      <c r="K811" s="8">
        <v>0.33700000000000002</v>
      </c>
      <c r="L811" s="8">
        <v>141</v>
      </c>
      <c r="M811" s="8">
        <v>32</v>
      </c>
      <c r="N811" s="8">
        <v>7</v>
      </c>
      <c r="O811" s="8">
        <v>43</v>
      </c>
      <c r="P811" s="8">
        <v>82</v>
      </c>
      <c r="Q811" s="8">
        <v>0.45700000000000002</v>
      </c>
      <c r="R811" s="8">
        <v>0.79400000000000004</v>
      </c>
    </row>
    <row r="812" spans="1:18" ht="15" thickBot="1" x14ac:dyDescent="0.35">
      <c r="A812" s="7" t="s">
        <v>651</v>
      </c>
      <c r="B812" s="43"/>
      <c r="C812" s="43"/>
      <c r="D812" s="43"/>
      <c r="E812" s="8">
        <v>115</v>
      </c>
      <c r="F812" s="8">
        <v>13</v>
      </c>
      <c r="G812" s="8">
        <v>3</v>
      </c>
      <c r="H812" s="8">
        <v>13</v>
      </c>
      <c r="I812" s="8">
        <v>0</v>
      </c>
      <c r="J812" s="8">
        <v>0.22600000000000001</v>
      </c>
      <c r="K812" s="8">
        <v>0.28199999999999997</v>
      </c>
      <c r="L812" s="8">
        <v>26</v>
      </c>
      <c r="M812" s="8">
        <v>6</v>
      </c>
      <c r="N812" s="8">
        <v>0</v>
      </c>
      <c r="O812" s="8">
        <v>9</v>
      </c>
      <c r="P812" s="8">
        <v>37</v>
      </c>
      <c r="Q812" s="8">
        <v>0.36299999999999999</v>
      </c>
      <c r="R812" s="8">
        <v>0.64500000000000002</v>
      </c>
    </row>
    <row r="813" spans="1:18" ht="15" thickBot="1" x14ac:dyDescent="0.35">
      <c r="A813" s="7" t="s">
        <v>223</v>
      </c>
      <c r="B813" s="43"/>
      <c r="C813" s="43"/>
      <c r="D813" s="43"/>
      <c r="E813" s="8">
        <v>546</v>
      </c>
      <c r="F813" s="8">
        <v>84</v>
      </c>
      <c r="G813" s="8">
        <v>23</v>
      </c>
      <c r="H813" s="8">
        <v>85</v>
      </c>
      <c r="I813" s="8">
        <v>9</v>
      </c>
      <c r="J813" s="8">
        <v>0.28100000000000003</v>
      </c>
      <c r="K813" s="8">
        <v>0.37</v>
      </c>
      <c r="L813" s="8">
        <v>153</v>
      </c>
      <c r="M813" s="8">
        <v>30</v>
      </c>
      <c r="N813" s="8">
        <v>3</v>
      </c>
      <c r="O813" s="8">
        <v>78</v>
      </c>
      <c r="P813" s="8">
        <v>126</v>
      </c>
      <c r="Q813" s="8">
        <v>0.47499999999999998</v>
      </c>
      <c r="R813" s="8">
        <v>0.84499999999999997</v>
      </c>
    </row>
    <row r="814" spans="1:18" ht="17.399999999999999" thickBot="1" x14ac:dyDescent="0.35">
      <c r="A814" s="5" t="s">
        <v>646</v>
      </c>
      <c r="B814" s="43"/>
      <c r="C814" s="43"/>
      <c r="D814" s="43"/>
      <c r="E814" s="6">
        <v>189</v>
      </c>
      <c r="F814" s="6">
        <v>22</v>
      </c>
      <c r="G814" s="6">
        <v>2</v>
      </c>
      <c r="H814" s="6">
        <v>16</v>
      </c>
      <c r="I814" s="6">
        <v>8</v>
      </c>
      <c r="J814" s="6">
        <v>0.23599999999999999</v>
      </c>
      <c r="K814" s="6">
        <v>0.28599999999999998</v>
      </c>
      <c r="L814" s="6">
        <v>44</v>
      </c>
      <c r="M814" s="6">
        <v>6</v>
      </c>
      <c r="N814" s="6">
        <v>1</v>
      </c>
      <c r="O814" s="6">
        <v>13</v>
      </c>
      <c r="P814" s="6">
        <v>44</v>
      </c>
      <c r="Q814" s="6">
        <v>0.30399999999999999</v>
      </c>
      <c r="R814" s="6">
        <v>0.59</v>
      </c>
    </row>
    <row r="815" spans="1:18" ht="15" thickBot="1" x14ac:dyDescent="0.35">
      <c r="A815" s="7" t="s">
        <v>425</v>
      </c>
      <c r="B815" s="43"/>
      <c r="C815" s="43"/>
      <c r="D815" s="43"/>
      <c r="E815" s="8">
        <v>156</v>
      </c>
      <c r="F815" s="8">
        <v>18</v>
      </c>
      <c r="G815" s="8">
        <v>5</v>
      </c>
      <c r="H815" s="8">
        <v>19</v>
      </c>
      <c r="I815" s="8">
        <v>0</v>
      </c>
      <c r="J815" s="8">
        <v>0.23</v>
      </c>
      <c r="K815" s="8">
        <v>0.30099999999999999</v>
      </c>
      <c r="L815" s="8">
        <v>36</v>
      </c>
      <c r="M815" s="8">
        <v>9</v>
      </c>
      <c r="N815" s="8">
        <v>1</v>
      </c>
      <c r="O815" s="8">
        <v>16</v>
      </c>
      <c r="P815" s="8">
        <v>46</v>
      </c>
      <c r="Q815" s="8">
        <v>0.375</v>
      </c>
      <c r="R815" s="8">
        <v>0.67600000000000005</v>
      </c>
    </row>
    <row r="816" spans="1:18" ht="15" thickBot="1" x14ac:dyDescent="0.35">
      <c r="A816" s="5" t="s">
        <v>378</v>
      </c>
      <c r="B816" s="43"/>
      <c r="C816" s="43"/>
      <c r="D816" s="43"/>
      <c r="E816" s="6">
        <v>336</v>
      </c>
      <c r="F816" s="6">
        <v>41</v>
      </c>
      <c r="G816" s="6">
        <v>7</v>
      </c>
      <c r="H816" s="6">
        <v>38</v>
      </c>
      <c r="I816" s="6">
        <v>15</v>
      </c>
      <c r="J816" s="6">
        <v>0.27400000000000002</v>
      </c>
      <c r="K816" s="6">
        <v>0.31</v>
      </c>
      <c r="L816" s="6">
        <v>92</v>
      </c>
      <c r="M816" s="6">
        <v>19</v>
      </c>
      <c r="N816" s="6">
        <v>3</v>
      </c>
      <c r="O816" s="6">
        <v>17</v>
      </c>
      <c r="P816" s="6">
        <v>69</v>
      </c>
      <c r="Q816" s="6">
        <v>0.42</v>
      </c>
      <c r="R816" s="6">
        <v>0.72899999999999998</v>
      </c>
    </row>
    <row r="817" spans="1:18" ht="15" thickBot="1" x14ac:dyDescent="0.35">
      <c r="A817" s="7" t="s">
        <v>667</v>
      </c>
      <c r="B817" s="43"/>
      <c r="C817" s="43"/>
      <c r="D817" s="43"/>
      <c r="E817" s="8">
        <v>322</v>
      </c>
      <c r="F817" s="8">
        <v>37</v>
      </c>
      <c r="G817" s="8">
        <v>8</v>
      </c>
      <c r="H817" s="8">
        <v>36</v>
      </c>
      <c r="I817" s="8">
        <v>6</v>
      </c>
      <c r="J817" s="8">
        <v>0.23599999999999999</v>
      </c>
      <c r="K817" s="8">
        <v>0.28100000000000003</v>
      </c>
      <c r="L817" s="8">
        <v>76</v>
      </c>
      <c r="M817" s="8">
        <v>17</v>
      </c>
      <c r="N817" s="8">
        <v>2</v>
      </c>
      <c r="O817" s="8">
        <v>20</v>
      </c>
      <c r="P817" s="8">
        <v>78</v>
      </c>
      <c r="Q817" s="8">
        <v>0.374</v>
      </c>
      <c r="R817" s="8">
        <v>0.65500000000000003</v>
      </c>
    </row>
    <row r="818" spans="1:18" ht="15" thickBot="1" x14ac:dyDescent="0.35">
      <c r="A818" s="7" t="s">
        <v>919</v>
      </c>
      <c r="B818" s="43"/>
      <c r="C818" s="43"/>
      <c r="D818" s="43"/>
      <c r="E818" s="8">
        <v>194</v>
      </c>
      <c r="F818" s="8">
        <v>18</v>
      </c>
      <c r="G818" s="8">
        <v>3</v>
      </c>
      <c r="H818" s="8">
        <v>15</v>
      </c>
      <c r="I818" s="8">
        <v>2</v>
      </c>
      <c r="J818" s="8">
        <v>0.20100000000000001</v>
      </c>
      <c r="K818" s="8">
        <v>0.25800000000000001</v>
      </c>
      <c r="L818" s="8">
        <v>39</v>
      </c>
      <c r="M818" s="8">
        <v>6</v>
      </c>
      <c r="N818" s="8">
        <v>1</v>
      </c>
      <c r="O818" s="8">
        <v>15</v>
      </c>
      <c r="P818" s="8">
        <v>64</v>
      </c>
      <c r="Q818" s="8">
        <v>0.28699999999999998</v>
      </c>
      <c r="R818" s="8">
        <v>0.54500000000000004</v>
      </c>
    </row>
    <row r="819" spans="1:18" ht="17.399999999999999" thickBot="1" x14ac:dyDescent="0.35">
      <c r="A819" s="7" t="s">
        <v>921</v>
      </c>
      <c r="B819" s="43"/>
      <c r="C819" s="43"/>
      <c r="D819" s="43"/>
      <c r="E819" s="8">
        <v>159</v>
      </c>
      <c r="F819" s="8">
        <v>17</v>
      </c>
      <c r="G819" s="8">
        <v>5</v>
      </c>
      <c r="H819" s="8">
        <v>16</v>
      </c>
      <c r="I819" s="8">
        <v>4</v>
      </c>
      <c r="J819" s="8">
        <v>0.23799999999999999</v>
      </c>
      <c r="K819" s="8">
        <v>0.27800000000000002</v>
      </c>
      <c r="L819" s="8">
        <v>38</v>
      </c>
      <c r="M819" s="8">
        <v>6</v>
      </c>
      <c r="N819" s="8">
        <v>1</v>
      </c>
      <c r="O819" s="8">
        <v>9</v>
      </c>
      <c r="P819" s="8">
        <v>46</v>
      </c>
      <c r="Q819" s="8">
        <v>0.4</v>
      </c>
      <c r="R819" s="8">
        <v>0.67700000000000005</v>
      </c>
    </row>
    <row r="820" spans="1:18" ht="15" thickBot="1" x14ac:dyDescent="0.35">
      <c r="A820" s="5" t="s">
        <v>398</v>
      </c>
      <c r="B820" s="43"/>
      <c r="C820" s="43"/>
      <c r="D820" s="43"/>
      <c r="E820" s="6">
        <v>307</v>
      </c>
      <c r="F820" s="6">
        <v>38</v>
      </c>
      <c r="G820" s="6">
        <v>5</v>
      </c>
      <c r="H820" s="6">
        <v>30</v>
      </c>
      <c r="I820" s="6">
        <v>8</v>
      </c>
      <c r="J820" s="6">
        <v>0.26900000000000002</v>
      </c>
      <c r="K820" s="6">
        <v>0.318</v>
      </c>
      <c r="L820" s="6">
        <v>83</v>
      </c>
      <c r="M820" s="6">
        <v>15</v>
      </c>
      <c r="N820" s="6">
        <v>2</v>
      </c>
      <c r="O820" s="6">
        <v>22</v>
      </c>
      <c r="P820" s="6">
        <v>47</v>
      </c>
      <c r="Q820" s="6">
        <v>0.38200000000000001</v>
      </c>
      <c r="R820" s="6">
        <v>0.7</v>
      </c>
    </row>
    <row r="821" spans="1:18" ht="15" thickBot="1" x14ac:dyDescent="0.35">
      <c r="A821" s="5" t="s">
        <v>642</v>
      </c>
      <c r="B821" s="43"/>
      <c r="C821" s="43"/>
      <c r="D821" s="43"/>
      <c r="E821" s="6">
        <v>152</v>
      </c>
      <c r="F821" s="6">
        <v>17</v>
      </c>
      <c r="G821" s="6">
        <v>4</v>
      </c>
      <c r="H821" s="6">
        <v>15</v>
      </c>
      <c r="I821" s="6">
        <v>6</v>
      </c>
      <c r="J821" s="6">
        <v>0.21</v>
      </c>
      <c r="K821" s="6">
        <v>0.28100000000000003</v>
      </c>
      <c r="L821" s="6">
        <v>32</v>
      </c>
      <c r="M821" s="6">
        <v>7</v>
      </c>
      <c r="N821" s="6">
        <v>1</v>
      </c>
      <c r="O821" s="6">
        <v>15</v>
      </c>
      <c r="P821" s="6">
        <v>61</v>
      </c>
      <c r="Q821" s="6">
        <v>0.34899999999999998</v>
      </c>
      <c r="R821" s="6">
        <v>0.63</v>
      </c>
    </row>
    <row r="822" spans="1:18" ht="17.399999999999999" thickBot="1" x14ac:dyDescent="0.35">
      <c r="A822" s="7" t="s">
        <v>691</v>
      </c>
      <c r="B822" s="43"/>
      <c r="C822" s="43"/>
      <c r="D822" s="43"/>
      <c r="E822" s="8">
        <v>149</v>
      </c>
      <c r="F822" s="8">
        <v>18</v>
      </c>
      <c r="G822" s="8">
        <v>4</v>
      </c>
      <c r="H822" s="8">
        <v>17</v>
      </c>
      <c r="I822" s="8">
        <v>1</v>
      </c>
      <c r="J822" s="8">
        <v>0.23499999999999999</v>
      </c>
      <c r="K822" s="8">
        <v>0.29299999999999998</v>
      </c>
      <c r="L822" s="8">
        <v>35</v>
      </c>
      <c r="M822" s="8">
        <v>8</v>
      </c>
      <c r="N822" s="8">
        <v>0</v>
      </c>
      <c r="O822" s="8">
        <v>12</v>
      </c>
      <c r="P822" s="8">
        <v>36</v>
      </c>
      <c r="Q822" s="8">
        <v>0.38600000000000001</v>
      </c>
      <c r="R822" s="8">
        <v>0.67900000000000005</v>
      </c>
    </row>
    <row r="823" spans="1:18" ht="15" thickBot="1" x14ac:dyDescent="0.35">
      <c r="A823" s="7" t="s">
        <v>633</v>
      </c>
      <c r="B823" s="43"/>
      <c r="C823" s="43"/>
      <c r="D823" s="43"/>
      <c r="E823" s="8">
        <v>226</v>
      </c>
      <c r="F823" s="8">
        <v>27</v>
      </c>
      <c r="G823" s="8">
        <v>4</v>
      </c>
      <c r="H823" s="8">
        <v>17</v>
      </c>
      <c r="I823" s="8">
        <v>10</v>
      </c>
      <c r="J823" s="8">
        <v>0.216</v>
      </c>
      <c r="K823" s="8">
        <v>0.27700000000000002</v>
      </c>
      <c r="L823" s="8">
        <v>49</v>
      </c>
      <c r="M823" s="8">
        <v>9</v>
      </c>
      <c r="N823" s="8">
        <v>3</v>
      </c>
      <c r="O823" s="8">
        <v>19</v>
      </c>
      <c r="P823" s="8">
        <v>79</v>
      </c>
      <c r="Q823" s="8">
        <v>0.32500000000000001</v>
      </c>
      <c r="R823" s="8">
        <v>0.60199999999999998</v>
      </c>
    </row>
    <row r="824" spans="1:18" ht="15" thickBot="1" x14ac:dyDescent="0.35">
      <c r="A824" s="5" t="s">
        <v>640</v>
      </c>
      <c r="B824" s="43"/>
      <c r="C824" s="43"/>
      <c r="D824" s="43"/>
      <c r="E824" s="6">
        <v>143</v>
      </c>
      <c r="F824" s="6">
        <v>18</v>
      </c>
      <c r="G824" s="6">
        <v>1</v>
      </c>
      <c r="H824" s="6">
        <v>12</v>
      </c>
      <c r="I824" s="6">
        <v>5</v>
      </c>
      <c r="J824" s="6">
        <v>0.252</v>
      </c>
      <c r="K824" s="6">
        <v>0.318</v>
      </c>
      <c r="L824" s="6">
        <v>36</v>
      </c>
      <c r="M824" s="6">
        <v>6</v>
      </c>
      <c r="N824" s="6">
        <v>2</v>
      </c>
      <c r="O824" s="6">
        <v>14</v>
      </c>
      <c r="P824" s="6">
        <v>25</v>
      </c>
      <c r="Q824" s="6">
        <v>0.35199999999999998</v>
      </c>
      <c r="R824" s="6">
        <v>0.67</v>
      </c>
    </row>
    <row r="825" spans="1:18" ht="15" thickBot="1" x14ac:dyDescent="0.35">
      <c r="A825" s="7" t="s">
        <v>733</v>
      </c>
      <c r="B825" s="43"/>
      <c r="C825" s="43"/>
      <c r="D825" s="43"/>
      <c r="E825" s="8">
        <v>116</v>
      </c>
      <c r="F825" s="8">
        <v>12</v>
      </c>
      <c r="G825" s="8">
        <v>4</v>
      </c>
      <c r="H825" s="8">
        <v>15</v>
      </c>
      <c r="I825" s="8">
        <v>1</v>
      </c>
      <c r="J825" s="8">
        <v>0.218</v>
      </c>
      <c r="K825" s="8">
        <v>0.3</v>
      </c>
      <c r="L825" s="8">
        <v>25</v>
      </c>
      <c r="M825" s="8">
        <v>6</v>
      </c>
      <c r="N825" s="8">
        <v>0</v>
      </c>
      <c r="O825" s="8">
        <v>14</v>
      </c>
      <c r="P825" s="8">
        <v>39</v>
      </c>
      <c r="Q825" s="8">
        <v>0.36299999999999999</v>
      </c>
      <c r="R825" s="8">
        <v>0.66300000000000003</v>
      </c>
    </row>
    <row r="826" spans="1:18" ht="15" thickBot="1" x14ac:dyDescent="0.35">
      <c r="A826" s="7" t="s">
        <v>239</v>
      </c>
      <c r="B826" s="43"/>
      <c r="C826" s="43"/>
      <c r="D826" s="43"/>
      <c r="E826" s="8">
        <v>543</v>
      </c>
      <c r="F826" s="8">
        <v>83</v>
      </c>
      <c r="G826" s="8">
        <v>18</v>
      </c>
      <c r="H826" s="8">
        <v>75</v>
      </c>
      <c r="I826" s="8">
        <v>9</v>
      </c>
      <c r="J826" s="8">
        <v>0.27100000000000002</v>
      </c>
      <c r="K826" s="8">
        <v>0.34200000000000003</v>
      </c>
      <c r="L826" s="8">
        <v>147</v>
      </c>
      <c r="M826" s="8">
        <v>33</v>
      </c>
      <c r="N826" s="8">
        <v>2</v>
      </c>
      <c r="O826" s="8">
        <v>58</v>
      </c>
      <c r="P826" s="8">
        <v>109</v>
      </c>
      <c r="Q826" s="8">
        <v>0.442</v>
      </c>
      <c r="R826" s="8">
        <v>0.78400000000000003</v>
      </c>
    </row>
    <row r="827" spans="1:18" ht="15" thickBot="1" x14ac:dyDescent="0.35">
      <c r="A827" s="7" t="s">
        <v>191</v>
      </c>
      <c r="B827" s="43"/>
      <c r="C827" s="43"/>
      <c r="D827" s="43"/>
      <c r="E827" s="8">
        <v>555</v>
      </c>
      <c r="F827" s="8">
        <v>92</v>
      </c>
      <c r="G827" s="8">
        <v>32</v>
      </c>
      <c r="H827" s="8">
        <v>104</v>
      </c>
      <c r="I827" s="8">
        <v>7</v>
      </c>
      <c r="J827" s="8">
        <v>0.28499999999999998</v>
      </c>
      <c r="K827" s="8">
        <v>0.36799999999999999</v>
      </c>
      <c r="L827" s="8">
        <v>158</v>
      </c>
      <c r="M827" s="8">
        <v>35</v>
      </c>
      <c r="N827" s="8">
        <v>3</v>
      </c>
      <c r="O827" s="8">
        <v>73</v>
      </c>
      <c r="P827" s="8">
        <v>103</v>
      </c>
      <c r="Q827" s="8">
        <v>0.53100000000000003</v>
      </c>
      <c r="R827" s="8">
        <v>0.9</v>
      </c>
    </row>
    <row r="828" spans="1:18" ht="17.399999999999999" thickBot="1" x14ac:dyDescent="0.35">
      <c r="A828" s="7" t="s">
        <v>697</v>
      </c>
      <c r="B828" s="43"/>
      <c r="C828" s="43"/>
      <c r="D828" s="43"/>
      <c r="E828" s="8">
        <v>197</v>
      </c>
      <c r="F828" s="8">
        <v>25</v>
      </c>
      <c r="G828" s="8">
        <v>8</v>
      </c>
      <c r="H828" s="8">
        <v>26</v>
      </c>
      <c r="I828" s="8">
        <v>3</v>
      </c>
      <c r="J828" s="8">
        <v>0.23899999999999999</v>
      </c>
      <c r="K828" s="8">
        <v>0.28499999999999998</v>
      </c>
      <c r="L828" s="8">
        <v>47</v>
      </c>
      <c r="M828" s="8">
        <v>10</v>
      </c>
      <c r="N828" s="8">
        <v>0</v>
      </c>
      <c r="O828" s="8">
        <v>13</v>
      </c>
      <c r="P828" s="8">
        <v>56</v>
      </c>
      <c r="Q828" s="8">
        <v>0.4</v>
      </c>
      <c r="R828" s="8">
        <v>0.68500000000000005</v>
      </c>
    </row>
    <row r="829" spans="1:18" ht="15" thickBot="1" x14ac:dyDescent="0.35">
      <c r="A829" s="7" t="s">
        <v>603</v>
      </c>
      <c r="B829" s="43"/>
      <c r="C829" s="43"/>
      <c r="D829" s="43"/>
      <c r="E829" s="8">
        <v>253</v>
      </c>
      <c r="F829" s="8">
        <v>31</v>
      </c>
      <c r="G829" s="8">
        <v>8</v>
      </c>
      <c r="H829" s="8">
        <v>29</v>
      </c>
      <c r="I829" s="8">
        <v>12</v>
      </c>
      <c r="J829" s="8">
        <v>0.23200000000000001</v>
      </c>
      <c r="K829" s="8">
        <v>0.28000000000000003</v>
      </c>
      <c r="L829" s="8">
        <v>59</v>
      </c>
      <c r="M829" s="8">
        <v>13</v>
      </c>
      <c r="N829" s="8">
        <v>4</v>
      </c>
      <c r="O829" s="8">
        <v>17</v>
      </c>
      <c r="P829" s="8">
        <v>80</v>
      </c>
      <c r="Q829" s="8">
        <v>0.39600000000000002</v>
      </c>
      <c r="R829" s="8">
        <v>0.67600000000000005</v>
      </c>
    </row>
    <row r="830" spans="1:18" ht="15" thickBot="1" x14ac:dyDescent="0.35">
      <c r="A830" s="5" t="s">
        <v>738</v>
      </c>
      <c r="B830" s="43"/>
      <c r="C830" s="43"/>
      <c r="D830" s="43"/>
      <c r="E830" s="6">
        <v>158</v>
      </c>
      <c r="F830" s="6">
        <v>21</v>
      </c>
      <c r="G830" s="6">
        <v>5</v>
      </c>
      <c r="H830" s="6">
        <v>24</v>
      </c>
      <c r="I830" s="6">
        <v>2</v>
      </c>
      <c r="J830" s="6">
        <v>0.246</v>
      </c>
      <c r="K830" s="6">
        <v>0.28299999999999997</v>
      </c>
      <c r="L830" s="6">
        <v>39</v>
      </c>
      <c r="M830" s="6">
        <v>11</v>
      </c>
      <c r="N830" s="6">
        <v>4</v>
      </c>
      <c r="O830" s="6">
        <v>8</v>
      </c>
      <c r="P830" s="6">
        <v>44</v>
      </c>
      <c r="Q830" s="6">
        <v>0.41499999999999998</v>
      </c>
      <c r="R830" s="6">
        <v>0.69799999999999995</v>
      </c>
    </row>
    <row r="831" spans="1:18" ht="15" thickBot="1" x14ac:dyDescent="0.35">
      <c r="A831" s="7" t="s">
        <v>365</v>
      </c>
      <c r="B831" s="43"/>
      <c r="C831" s="43"/>
      <c r="D831" s="43"/>
      <c r="E831" s="8">
        <v>520</v>
      </c>
      <c r="F831" s="8">
        <v>67</v>
      </c>
      <c r="G831" s="8">
        <v>18</v>
      </c>
      <c r="H831" s="8">
        <v>61</v>
      </c>
      <c r="I831" s="8">
        <v>5</v>
      </c>
      <c r="J831" s="8">
        <v>0.26200000000000001</v>
      </c>
      <c r="K831" s="8">
        <v>0.314</v>
      </c>
      <c r="L831" s="8">
        <v>136</v>
      </c>
      <c r="M831" s="8">
        <v>29</v>
      </c>
      <c r="N831" s="8">
        <v>3</v>
      </c>
      <c r="O831" s="8">
        <v>40</v>
      </c>
      <c r="P831" s="8">
        <v>105</v>
      </c>
      <c r="Q831" s="8">
        <v>0.433</v>
      </c>
      <c r="R831" s="8">
        <v>0.747</v>
      </c>
    </row>
    <row r="832" spans="1:18" ht="15" thickBot="1" x14ac:dyDescent="0.35">
      <c r="A832" s="5" t="s">
        <v>522</v>
      </c>
      <c r="B832" s="43"/>
      <c r="C832" s="43"/>
      <c r="D832" s="43"/>
      <c r="E832" s="6">
        <v>180</v>
      </c>
      <c r="F832" s="6">
        <v>22</v>
      </c>
      <c r="G832" s="6">
        <v>4</v>
      </c>
      <c r="H832" s="6">
        <v>20</v>
      </c>
      <c r="I832" s="6">
        <v>5</v>
      </c>
      <c r="J832" s="6">
        <v>0.245</v>
      </c>
      <c r="K832" s="6">
        <v>0.314</v>
      </c>
      <c r="L832" s="6">
        <v>44</v>
      </c>
      <c r="M832" s="6">
        <v>10</v>
      </c>
      <c r="N832" s="6">
        <v>1</v>
      </c>
      <c r="O832" s="6">
        <v>18</v>
      </c>
      <c r="P832" s="6">
        <v>33</v>
      </c>
      <c r="Q832" s="6">
        <v>0.35899999999999999</v>
      </c>
      <c r="R832" s="6">
        <v>0.67300000000000004</v>
      </c>
    </row>
    <row r="833" spans="1:18" ht="15" thickBot="1" x14ac:dyDescent="0.35">
      <c r="A833" s="5" t="s">
        <v>372</v>
      </c>
      <c r="B833" s="43"/>
      <c r="C833" s="43"/>
      <c r="D833" s="43"/>
      <c r="E833" s="6">
        <v>374</v>
      </c>
      <c r="F833" s="6">
        <v>39</v>
      </c>
      <c r="G833" s="6">
        <v>12</v>
      </c>
      <c r="H833" s="6">
        <v>46</v>
      </c>
      <c r="I833" s="6">
        <v>1</v>
      </c>
      <c r="J833" s="6">
        <v>0.23200000000000001</v>
      </c>
      <c r="K833" s="6">
        <v>0.26600000000000001</v>
      </c>
      <c r="L833" s="6">
        <v>87</v>
      </c>
      <c r="M833" s="6">
        <v>15</v>
      </c>
      <c r="N833" s="6">
        <v>1</v>
      </c>
      <c r="O833" s="6">
        <v>17</v>
      </c>
      <c r="P833" s="6">
        <v>82</v>
      </c>
      <c r="Q833" s="6">
        <v>0.38</v>
      </c>
      <c r="R833" s="6">
        <v>0.64600000000000002</v>
      </c>
    </row>
    <row r="834" spans="1:18" ht="15" thickBot="1" x14ac:dyDescent="0.35">
      <c r="A834" s="7" t="s">
        <v>541</v>
      </c>
      <c r="B834" s="43"/>
      <c r="C834" s="43"/>
      <c r="D834" s="43"/>
      <c r="E834" s="8">
        <v>195</v>
      </c>
      <c r="F834" s="8">
        <v>24</v>
      </c>
      <c r="G834" s="8">
        <v>3</v>
      </c>
      <c r="H834" s="8">
        <v>20</v>
      </c>
      <c r="I834" s="8">
        <v>5</v>
      </c>
      <c r="J834" s="8">
        <v>0.25900000000000001</v>
      </c>
      <c r="K834" s="8">
        <v>0.311</v>
      </c>
      <c r="L834" s="8">
        <v>51</v>
      </c>
      <c r="M834" s="8">
        <v>12</v>
      </c>
      <c r="N834" s="8">
        <v>2</v>
      </c>
      <c r="O834" s="8">
        <v>15</v>
      </c>
      <c r="P834" s="8">
        <v>49</v>
      </c>
      <c r="Q834" s="8">
        <v>0.36799999999999999</v>
      </c>
      <c r="R834" s="8">
        <v>0.67900000000000005</v>
      </c>
    </row>
    <row r="835" spans="1:18" ht="15" thickBot="1" x14ac:dyDescent="0.35">
      <c r="A835" s="7" t="s">
        <v>499</v>
      </c>
      <c r="B835" s="43"/>
      <c r="C835" s="43"/>
      <c r="D835" s="43"/>
      <c r="E835" s="8">
        <v>251</v>
      </c>
      <c r="F835" s="8">
        <v>34</v>
      </c>
      <c r="G835" s="8">
        <v>7</v>
      </c>
      <c r="H835" s="8">
        <v>35</v>
      </c>
      <c r="I835" s="8">
        <v>9</v>
      </c>
      <c r="J835" s="8">
        <v>0.26</v>
      </c>
      <c r="K835" s="8">
        <v>0.313</v>
      </c>
      <c r="L835" s="8">
        <v>65</v>
      </c>
      <c r="M835" s="8">
        <v>15</v>
      </c>
      <c r="N835" s="8">
        <v>4</v>
      </c>
      <c r="O835" s="8">
        <v>20</v>
      </c>
      <c r="P835" s="8">
        <v>57</v>
      </c>
      <c r="Q835" s="8">
        <v>0.443</v>
      </c>
      <c r="R835" s="8">
        <v>0.75700000000000001</v>
      </c>
    </row>
    <row r="836" spans="1:18" ht="15" thickBot="1" x14ac:dyDescent="0.35">
      <c r="A836" s="5" t="s">
        <v>904</v>
      </c>
      <c r="B836" s="43"/>
      <c r="C836" s="43"/>
      <c r="D836" s="43"/>
      <c r="E836" s="6">
        <v>201</v>
      </c>
      <c r="F836" s="6">
        <v>21</v>
      </c>
      <c r="G836" s="6">
        <v>2</v>
      </c>
      <c r="H836" s="6">
        <v>17</v>
      </c>
      <c r="I836" s="6">
        <v>2</v>
      </c>
      <c r="J836" s="6">
        <v>0.23200000000000001</v>
      </c>
      <c r="K836" s="6">
        <v>0.28499999999999998</v>
      </c>
      <c r="L836" s="6">
        <v>47</v>
      </c>
      <c r="M836" s="6">
        <v>9</v>
      </c>
      <c r="N836" s="6">
        <v>1</v>
      </c>
      <c r="O836" s="6">
        <v>15</v>
      </c>
      <c r="P836" s="6">
        <v>44</v>
      </c>
      <c r="Q836" s="6">
        <v>0.31900000000000001</v>
      </c>
      <c r="R836" s="6">
        <v>0.60399999999999998</v>
      </c>
    </row>
    <row r="837" spans="1:18" ht="15" thickBot="1" x14ac:dyDescent="0.35">
      <c r="A837" s="7" t="s">
        <v>639</v>
      </c>
      <c r="B837" s="43"/>
      <c r="C837" s="43"/>
      <c r="D837" s="43"/>
      <c r="E837" s="8">
        <v>149</v>
      </c>
      <c r="F837" s="8">
        <v>16</v>
      </c>
      <c r="G837" s="8">
        <v>4</v>
      </c>
      <c r="H837" s="8">
        <v>20</v>
      </c>
      <c r="I837" s="8">
        <v>1</v>
      </c>
      <c r="J837" s="8">
        <v>0.24199999999999999</v>
      </c>
      <c r="K837" s="8">
        <v>0.27800000000000002</v>
      </c>
      <c r="L837" s="8">
        <v>36</v>
      </c>
      <c r="M837" s="8">
        <v>8</v>
      </c>
      <c r="N837" s="8">
        <v>0</v>
      </c>
      <c r="O837" s="8">
        <v>8</v>
      </c>
      <c r="P837" s="8">
        <v>31</v>
      </c>
      <c r="Q837" s="8">
        <v>0.38300000000000001</v>
      </c>
      <c r="R837" s="8">
        <v>0.66100000000000003</v>
      </c>
    </row>
    <row r="838" spans="1:18" ht="17.399999999999999" thickBot="1" x14ac:dyDescent="0.35">
      <c r="A838" s="5" t="s">
        <v>430</v>
      </c>
      <c r="B838" s="43"/>
      <c r="C838" s="43"/>
      <c r="D838" s="43"/>
      <c r="E838" s="6">
        <v>426</v>
      </c>
      <c r="F838" s="6">
        <v>54</v>
      </c>
      <c r="G838" s="6">
        <v>14</v>
      </c>
      <c r="H838" s="6">
        <v>54</v>
      </c>
      <c r="I838" s="6">
        <v>6</v>
      </c>
      <c r="J838" s="6">
        <v>0.25800000000000001</v>
      </c>
      <c r="K838" s="6">
        <v>0.309</v>
      </c>
      <c r="L838" s="6">
        <v>110</v>
      </c>
      <c r="M838" s="6">
        <v>18</v>
      </c>
      <c r="N838" s="6">
        <v>1</v>
      </c>
      <c r="O838" s="6">
        <v>32</v>
      </c>
      <c r="P838" s="6">
        <v>112</v>
      </c>
      <c r="Q838" s="6">
        <v>0.4</v>
      </c>
      <c r="R838" s="6">
        <v>0.71</v>
      </c>
    </row>
    <row r="839" spans="1:18" ht="15" thickBot="1" x14ac:dyDescent="0.35">
      <c r="A839" s="5" t="s">
        <v>792</v>
      </c>
      <c r="B839" s="43"/>
      <c r="C839" s="43"/>
      <c r="D839" s="43"/>
      <c r="E839" s="6">
        <v>174</v>
      </c>
      <c r="F839" s="6">
        <v>21</v>
      </c>
      <c r="G839" s="6">
        <v>4</v>
      </c>
      <c r="H839" s="6">
        <v>20</v>
      </c>
      <c r="I839" s="6">
        <v>4</v>
      </c>
      <c r="J839" s="6">
        <v>0.23599999999999999</v>
      </c>
      <c r="K839" s="6">
        <v>0.29099999999999998</v>
      </c>
      <c r="L839" s="6">
        <v>41</v>
      </c>
      <c r="M839" s="6">
        <v>10</v>
      </c>
      <c r="N839" s="6">
        <v>2</v>
      </c>
      <c r="O839" s="6">
        <v>14</v>
      </c>
      <c r="P839" s="6">
        <v>51</v>
      </c>
      <c r="Q839" s="6">
        <v>0.39400000000000002</v>
      </c>
      <c r="R839" s="6">
        <v>0.68500000000000005</v>
      </c>
    </row>
    <row r="840" spans="1:18" ht="15" thickBot="1" x14ac:dyDescent="0.35">
      <c r="A840" s="7" t="s">
        <v>547</v>
      </c>
      <c r="B840" s="43"/>
      <c r="C840" s="43"/>
      <c r="D840" s="43"/>
      <c r="E840" s="8">
        <v>287</v>
      </c>
      <c r="F840" s="8">
        <v>35</v>
      </c>
      <c r="G840" s="8">
        <v>5</v>
      </c>
      <c r="H840" s="8">
        <v>28</v>
      </c>
      <c r="I840" s="8">
        <v>7</v>
      </c>
      <c r="J840" s="8">
        <v>0.25800000000000001</v>
      </c>
      <c r="K840" s="8">
        <v>0.309</v>
      </c>
      <c r="L840" s="8">
        <v>74</v>
      </c>
      <c r="M840" s="8">
        <v>16</v>
      </c>
      <c r="N840" s="8">
        <v>3</v>
      </c>
      <c r="O840" s="8">
        <v>21</v>
      </c>
      <c r="P840" s="8">
        <v>67</v>
      </c>
      <c r="Q840" s="8">
        <v>0.372</v>
      </c>
      <c r="R840" s="8">
        <v>0.68100000000000005</v>
      </c>
    </row>
    <row r="841" spans="1:18" ht="15" thickBot="1" x14ac:dyDescent="0.35">
      <c r="A841" s="5" t="s">
        <v>524</v>
      </c>
      <c r="B841" s="43"/>
      <c r="C841" s="43"/>
      <c r="D841" s="43"/>
      <c r="E841" s="6">
        <v>242</v>
      </c>
      <c r="F841" s="6">
        <v>24</v>
      </c>
      <c r="G841" s="6">
        <v>7</v>
      </c>
      <c r="H841" s="6">
        <v>26</v>
      </c>
      <c r="I841" s="6">
        <v>1</v>
      </c>
      <c r="J841" s="6">
        <v>0.22900000000000001</v>
      </c>
      <c r="K841" s="6">
        <v>0.28299999999999997</v>
      </c>
      <c r="L841" s="6">
        <v>56</v>
      </c>
      <c r="M841" s="6">
        <v>13</v>
      </c>
      <c r="N841" s="6">
        <v>3</v>
      </c>
      <c r="O841" s="6">
        <v>18</v>
      </c>
      <c r="P841" s="6">
        <v>72</v>
      </c>
      <c r="Q841" s="6">
        <v>0.39200000000000002</v>
      </c>
      <c r="R841" s="6">
        <v>0.67500000000000004</v>
      </c>
    </row>
    <row r="842" spans="1:18" ht="15" thickBot="1" x14ac:dyDescent="0.35">
      <c r="A842" s="7" t="s">
        <v>441</v>
      </c>
      <c r="B842" s="43"/>
      <c r="C842" s="43"/>
      <c r="D842" s="43"/>
      <c r="E842" s="8">
        <v>272</v>
      </c>
      <c r="F842" s="8">
        <v>33</v>
      </c>
      <c r="G842" s="8">
        <v>1</v>
      </c>
      <c r="H842" s="8">
        <v>20</v>
      </c>
      <c r="I842" s="8">
        <v>14</v>
      </c>
      <c r="J842" s="8">
        <v>0.27</v>
      </c>
      <c r="K842" s="8">
        <v>0.3</v>
      </c>
      <c r="L842" s="8">
        <v>73</v>
      </c>
      <c r="M842" s="8">
        <v>8</v>
      </c>
      <c r="N842" s="8">
        <v>3</v>
      </c>
      <c r="O842" s="8">
        <v>12</v>
      </c>
      <c r="P842" s="8">
        <v>27</v>
      </c>
      <c r="Q842" s="8">
        <v>0.33900000000000002</v>
      </c>
      <c r="R842" s="8">
        <v>0.63900000000000001</v>
      </c>
    </row>
    <row r="843" spans="1:18" ht="15" thickBot="1" x14ac:dyDescent="0.35">
      <c r="A843" s="7" t="s">
        <v>281</v>
      </c>
      <c r="B843" s="43"/>
      <c r="C843" s="43"/>
      <c r="D843" s="43"/>
      <c r="E843" s="8">
        <v>485</v>
      </c>
      <c r="F843" s="8">
        <v>78</v>
      </c>
      <c r="G843" s="8">
        <v>14</v>
      </c>
      <c r="H843" s="8">
        <v>63</v>
      </c>
      <c r="I843" s="8">
        <v>5</v>
      </c>
      <c r="J843" s="8">
        <v>0.27100000000000002</v>
      </c>
      <c r="K843" s="8">
        <v>0.36399999999999999</v>
      </c>
      <c r="L843" s="8">
        <v>131</v>
      </c>
      <c r="M843" s="8">
        <v>30</v>
      </c>
      <c r="N843" s="8">
        <v>3</v>
      </c>
      <c r="O843" s="8">
        <v>71</v>
      </c>
      <c r="P843" s="8">
        <v>73</v>
      </c>
      <c r="Q843" s="8">
        <v>0.433</v>
      </c>
      <c r="R843" s="8">
        <v>0.79700000000000004</v>
      </c>
    </row>
    <row r="844" spans="1:18" ht="15" thickBot="1" x14ac:dyDescent="0.35">
      <c r="A844" s="7" t="s">
        <v>511</v>
      </c>
      <c r="B844" s="43"/>
      <c r="C844" s="43"/>
      <c r="D844" s="43"/>
      <c r="E844" s="8">
        <v>205</v>
      </c>
      <c r="F844" s="8">
        <v>25</v>
      </c>
      <c r="G844" s="8">
        <v>1</v>
      </c>
      <c r="H844" s="8">
        <v>15</v>
      </c>
      <c r="I844" s="8">
        <v>12</v>
      </c>
      <c r="J844" s="8">
        <v>0.26</v>
      </c>
      <c r="K844" s="8">
        <v>0.29699999999999999</v>
      </c>
      <c r="L844" s="8">
        <v>53</v>
      </c>
      <c r="M844" s="8">
        <v>8</v>
      </c>
      <c r="N844" s="8">
        <v>3</v>
      </c>
      <c r="O844" s="8">
        <v>11</v>
      </c>
      <c r="P844" s="8">
        <v>34</v>
      </c>
      <c r="Q844" s="8">
        <v>0.33800000000000002</v>
      </c>
      <c r="R844" s="8">
        <v>0.63500000000000001</v>
      </c>
    </row>
    <row r="845" spans="1:18" ht="15" thickBot="1" x14ac:dyDescent="0.35">
      <c r="A845" s="5" t="s">
        <v>564</v>
      </c>
      <c r="B845" s="43"/>
      <c r="C845" s="43"/>
      <c r="D845" s="43"/>
      <c r="E845" s="6">
        <v>269</v>
      </c>
      <c r="F845" s="6">
        <v>31</v>
      </c>
      <c r="G845" s="6">
        <v>8</v>
      </c>
      <c r="H845" s="6">
        <v>36</v>
      </c>
      <c r="I845" s="6">
        <v>0</v>
      </c>
      <c r="J845" s="6">
        <v>0.26900000000000002</v>
      </c>
      <c r="K845" s="6">
        <v>0.33100000000000002</v>
      </c>
      <c r="L845" s="6">
        <v>72</v>
      </c>
      <c r="M845" s="6">
        <v>17</v>
      </c>
      <c r="N845" s="6">
        <v>0</v>
      </c>
      <c r="O845" s="6">
        <v>25</v>
      </c>
      <c r="P845" s="6">
        <v>51</v>
      </c>
      <c r="Q845" s="6">
        <v>0.41099999999999998</v>
      </c>
      <c r="R845" s="6">
        <v>0.74199999999999999</v>
      </c>
    </row>
    <row r="846" spans="1:18" ht="15" thickBot="1" x14ac:dyDescent="0.35">
      <c r="A846" s="5" t="s">
        <v>246</v>
      </c>
      <c r="B846" s="43"/>
      <c r="C846" s="43"/>
      <c r="D846" s="43"/>
      <c r="E846" s="6">
        <v>493</v>
      </c>
      <c r="F846" s="6">
        <v>70</v>
      </c>
      <c r="G846" s="6">
        <v>5</v>
      </c>
      <c r="H846" s="6">
        <v>34</v>
      </c>
      <c r="I846" s="6">
        <v>59</v>
      </c>
      <c r="J846" s="6">
        <v>0.249</v>
      </c>
      <c r="K846" s="6">
        <v>0.30199999999999999</v>
      </c>
      <c r="L846" s="6">
        <v>123</v>
      </c>
      <c r="M846" s="6">
        <v>21</v>
      </c>
      <c r="N846" s="6">
        <v>4</v>
      </c>
      <c r="O846" s="6">
        <v>37</v>
      </c>
      <c r="P846" s="6">
        <v>100</v>
      </c>
      <c r="Q846" s="6">
        <v>0.34</v>
      </c>
      <c r="R846" s="6">
        <v>0.64200000000000002</v>
      </c>
    </row>
    <row r="847" spans="1:18" ht="15" thickBot="1" x14ac:dyDescent="0.35">
      <c r="A847" s="5" t="s">
        <v>754</v>
      </c>
      <c r="B847" s="43"/>
      <c r="C847" s="43"/>
      <c r="D847" s="43"/>
      <c r="E847" s="6">
        <v>199</v>
      </c>
      <c r="F847" s="6">
        <v>17</v>
      </c>
      <c r="G847" s="6">
        <v>2</v>
      </c>
      <c r="H847" s="6">
        <v>16</v>
      </c>
      <c r="I847" s="6">
        <v>0</v>
      </c>
      <c r="J847" s="6">
        <v>0.22500000000000001</v>
      </c>
      <c r="K847" s="6">
        <v>0.26800000000000002</v>
      </c>
      <c r="L847" s="6">
        <v>45</v>
      </c>
      <c r="M847" s="6">
        <v>9</v>
      </c>
      <c r="N847" s="6">
        <v>0</v>
      </c>
      <c r="O847" s="6">
        <v>12</v>
      </c>
      <c r="P847" s="6">
        <v>43</v>
      </c>
      <c r="Q847" s="6">
        <v>0.30599999999999999</v>
      </c>
      <c r="R847" s="6">
        <v>0.57399999999999995</v>
      </c>
    </row>
    <row r="848" spans="1:18" ht="15" thickBot="1" x14ac:dyDescent="0.35">
      <c r="A848" s="5" t="s">
        <v>502</v>
      </c>
      <c r="B848" s="43"/>
      <c r="C848" s="43"/>
      <c r="D848" s="43"/>
      <c r="E848" s="6">
        <v>151</v>
      </c>
      <c r="F848" s="6">
        <v>18</v>
      </c>
      <c r="G848" s="6">
        <v>3</v>
      </c>
      <c r="H848" s="6">
        <v>16</v>
      </c>
      <c r="I848" s="6">
        <v>2</v>
      </c>
      <c r="J848" s="6">
        <v>0.25700000000000001</v>
      </c>
      <c r="K848" s="6">
        <v>0.316</v>
      </c>
      <c r="L848" s="6">
        <v>39</v>
      </c>
      <c r="M848" s="6">
        <v>9</v>
      </c>
      <c r="N848" s="6">
        <v>2</v>
      </c>
      <c r="O848" s="6">
        <v>13</v>
      </c>
      <c r="P848" s="6">
        <v>36</v>
      </c>
      <c r="Q848" s="6">
        <v>0.36799999999999999</v>
      </c>
      <c r="R848" s="6">
        <v>0.68400000000000005</v>
      </c>
    </row>
    <row r="849" spans="1:18" ht="15" thickBot="1" x14ac:dyDescent="0.35">
      <c r="A849" s="5" t="s">
        <v>802</v>
      </c>
      <c r="B849" s="43"/>
      <c r="C849" s="43"/>
      <c r="D849" s="43"/>
      <c r="E849" s="6">
        <v>124</v>
      </c>
      <c r="F849" s="6">
        <v>11</v>
      </c>
      <c r="G849" s="6">
        <v>2</v>
      </c>
      <c r="H849" s="6">
        <v>13</v>
      </c>
      <c r="I849" s="6">
        <v>0</v>
      </c>
      <c r="J849" s="6">
        <v>0.217</v>
      </c>
      <c r="K849" s="6">
        <v>0.26200000000000001</v>
      </c>
      <c r="L849" s="6">
        <v>27</v>
      </c>
      <c r="M849" s="6">
        <v>5</v>
      </c>
      <c r="N849" s="6">
        <v>0</v>
      </c>
      <c r="O849" s="6">
        <v>8</v>
      </c>
      <c r="P849" s="6">
        <v>33</v>
      </c>
      <c r="Q849" s="6">
        <v>0.308</v>
      </c>
      <c r="R849" s="6">
        <v>0.56899999999999995</v>
      </c>
    </row>
    <row r="850" spans="1:18" ht="15" thickBot="1" x14ac:dyDescent="0.35">
      <c r="A850" s="7" t="s">
        <v>933</v>
      </c>
      <c r="B850" s="43"/>
      <c r="C850" s="43"/>
      <c r="D850" s="43"/>
      <c r="E850" s="8">
        <v>110</v>
      </c>
      <c r="F850" s="8">
        <v>13</v>
      </c>
      <c r="G850" s="8">
        <v>1</v>
      </c>
      <c r="H850" s="8">
        <v>9</v>
      </c>
      <c r="I850" s="8">
        <v>3</v>
      </c>
      <c r="J850" s="8">
        <v>0.246</v>
      </c>
      <c r="K850" s="8">
        <v>0.308</v>
      </c>
      <c r="L850" s="8">
        <v>27</v>
      </c>
      <c r="M850" s="8">
        <v>4</v>
      </c>
      <c r="N850" s="8">
        <v>1</v>
      </c>
      <c r="O850" s="8">
        <v>10</v>
      </c>
      <c r="P850" s="8">
        <v>23</v>
      </c>
      <c r="Q850" s="8">
        <v>0.33</v>
      </c>
      <c r="R850" s="8">
        <v>0.63800000000000001</v>
      </c>
    </row>
    <row r="851" spans="1:18" ht="15" thickBot="1" x14ac:dyDescent="0.35">
      <c r="A851" s="7" t="s">
        <v>290</v>
      </c>
      <c r="B851" s="43"/>
      <c r="C851" s="43"/>
      <c r="D851" s="43"/>
      <c r="E851" s="8">
        <v>516</v>
      </c>
      <c r="F851" s="8">
        <v>66</v>
      </c>
      <c r="G851" s="8">
        <v>21</v>
      </c>
      <c r="H851" s="8">
        <v>70</v>
      </c>
      <c r="I851" s="8">
        <v>8</v>
      </c>
      <c r="J851" s="8">
        <v>0.249</v>
      </c>
      <c r="K851" s="8">
        <v>0.312</v>
      </c>
      <c r="L851" s="8">
        <v>128</v>
      </c>
      <c r="M851" s="8">
        <v>25</v>
      </c>
      <c r="N851" s="8">
        <v>5</v>
      </c>
      <c r="O851" s="8">
        <v>47</v>
      </c>
      <c r="P851" s="8">
        <v>130</v>
      </c>
      <c r="Q851" s="8">
        <v>0.442</v>
      </c>
      <c r="R851" s="8">
        <v>0.754</v>
      </c>
    </row>
    <row r="852" spans="1:18" ht="15" thickBot="1" x14ac:dyDescent="0.35">
      <c r="A852" s="7" t="s">
        <v>431</v>
      </c>
      <c r="B852" s="43"/>
      <c r="C852" s="43"/>
      <c r="D852" s="43"/>
      <c r="E852" s="8">
        <v>326</v>
      </c>
      <c r="F852" s="8">
        <v>41</v>
      </c>
      <c r="G852" s="8">
        <v>10</v>
      </c>
      <c r="H852" s="8">
        <v>38</v>
      </c>
      <c r="I852" s="8">
        <v>16</v>
      </c>
      <c r="J852" s="8">
        <v>0.22700000000000001</v>
      </c>
      <c r="K852" s="8">
        <v>0.3</v>
      </c>
      <c r="L852" s="8">
        <v>74</v>
      </c>
      <c r="M852" s="8">
        <v>14</v>
      </c>
      <c r="N852" s="8">
        <v>2</v>
      </c>
      <c r="O852" s="8">
        <v>34</v>
      </c>
      <c r="P852" s="8">
        <v>126</v>
      </c>
      <c r="Q852" s="8">
        <v>0.378</v>
      </c>
      <c r="R852" s="8">
        <v>0.67800000000000005</v>
      </c>
    </row>
    <row r="853" spans="1:18" ht="15" thickBot="1" x14ac:dyDescent="0.35">
      <c r="A853" s="5" t="s">
        <v>276</v>
      </c>
      <c r="B853" s="43"/>
      <c r="C853" s="43"/>
      <c r="D853" s="43"/>
      <c r="E853" s="6">
        <v>512</v>
      </c>
      <c r="F853" s="6">
        <v>72</v>
      </c>
      <c r="G853" s="6">
        <v>18</v>
      </c>
      <c r="H853" s="6">
        <v>73</v>
      </c>
      <c r="I853" s="6">
        <v>4</v>
      </c>
      <c r="J853" s="6">
        <v>0.26700000000000002</v>
      </c>
      <c r="K853" s="6">
        <v>0.36199999999999999</v>
      </c>
      <c r="L853" s="6">
        <v>136</v>
      </c>
      <c r="M853" s="6">
        <v>32</v>
      </c>
      <c r="N853" s="6">
        <v>5</v>
      </c>
      <c r="O853" s="6">
        <v>77</v>
      </c>
      <c r="P853" s="6">
        <v>145</v>
      </c>
      <c r="Q853" s="6">
        <v>0.46</v>
      </c>
      <c r="R853" s="6">
        <v>0.82199999999999995</v>
      </c>
    </row>
    <row r="854" spans="1:18" ht="15" thickBot="1" x14ac:dyDescent="0.35">
      <c r="A854" s="5" t="s">
        <v>318</v>
      </c>
      <c r="B854" s="43"/>
      <c r="C854" s="43"/>
      <c r="D854" s="43"/>
      <c r="E854" s="6">
        <v>527</v>
      </c>
      <c r="F854" s="6">
        <v>63</v>
      </c>
      <c r="G854" s="6">
        <v>14</v>
      </c>
      <c r="H854" s="6">
        <v>75</v>
      </c>
      <c r="I854" s="6">
        <v>6</v>
      </c>
      <c r="J854" s="6">
        <v>0.25800000000000001</v>
      </c>
      <c r="K854" s="6">
        <v>0.32300000000000001</v>
      </c>
      <c r="L854" s="6">
        <v>136</v>
      </c>
      <c r="M854" s="6">
        <v>27</v>
      </c>
      <c r="N854" s="6">
        <v>7</v>
      </c>
      <c r="O854" s="6">
        <v>50</v>
      </c>
      <c r="P854" s="6">
        <v>119</v>
      </c>
      <c r="Q854" s="6">
        <v>0.42</v>
      </c>
      <c r="R854" s="6">
        <v>0.74299999999999999</v>
      </c>
    </row>
    <row r="855" spans="1:18" ht="17.399999999999999" thickBot="1" x14ac:dyDescent="0.35">
      <c r="A855" s="5" t="s">
        <v>382</v>
      </c>
      <c r="B855" s="43"/>
      <c r="C855" s="43"/>
      <c r="D855" s="43"/>
      <c r="E855" s="6">
        <v>455</v>
      </c>
      <c r="F855" s="6">
        <v>52</v>
      </c>
      <c r="G855" s="6">
        <v>13</v>
      </c>
      <c r="H855" s="6">
        <v>53</v>
      </c>
      <c r="I855" s="6">
        <v>2</v>
      </c>
      <c r="J855" s="6">
        <v>0.26900000000000002</v>
      </c>
      <c r="K855" s="6">
        <v>0.312</v>
      </c>
      <c r="L855" s="6">
        <v>122</v>
      </c>
      <c r="M855" s="6">
        <v>27</v>
      </c>
      <c r="N855" s="6">
        <v>1</v>
      </c>
      <c r="O855" s="6">
        <v>29</v>
      </c>
      <c r="P855" s="6">
        <v>91</v>
      </c>
      <c r="Q855" s="6">
        <v>0.42199999999999999</v>
      </c>
      <c r="R855" s="6">
        <v>0.73399999999999999</v>
      </c>
    </row>
    <row r="856" spans="1:18" ht="17.399999999999999" thickBot="1" x14ac:dyDescent="0.35">
      <c r="A856" s="5" t="s">
        <v>486</v>
      </c>
      <c r="B856" s="43"/>
      <c r="C856" s="43"/>
      <c r="D856" s="43"/>
      <c r="E856" s="6">
        <v>287</v>
      </c>
      <c r="F856" s="6">
        <v>40</v>
      </c>
      <c r="G856" s="6">
        <v>7</v>
      </c>
      <c r="H856" s="6">
        <v>33</v>
      </c>
      <c r="I856" s="6">
        <v>5</v>
      </c>
      <c r="J856" s="6">
        <v>0.26600000000000001</v>
      </c>
      <c r="K856" s="6">
        <v>0.312</v>
      </c>
      <c r="L856" s="6">
        <v>76</v>
      </c>
      <c r="M856" s="6">
        <v>17</v>
      </c>
      <c r="N856" s="6">
        <v>1</v>
      </c>
      <c r="O856" s="6">
        <v>19</v>
      </c>
      <c r="P856" s="6">
        <v>52</v>
      </c>
      <c r="Q856" s="6">
        <v>0.40799999999999997</v>
      </c>
      <c r="R856" s="6">
        <v>0.72</v>
      </c>
    </row>
    <row r="857" spans="1:18" ht="15" thickBot="1" x14ac:dyDescent="0.35">
      <c r="A857" s="7" t="s">
        <v>359</v>
      </c>
      <c r="B857" s="43"/>
      <c r="C857" s="43"/>
      <c r="D857" s="43"/>
      <c r="E857" s="8">
        <v>426</v>
      </c>
      <c r="F857" s="8">
        <v>57</v>
      </c>
      <c r="G857" s="8">
        <v>22</v>
      </c>
      <c r="H857" s="8">
        <v>62</v>
      </c>
      <c r="I857" s="8">
        <v>1</v>
      </c>
      <c r="J857" s="8">
        <v>0.22700000000000001</v>
      </c>
      <c r="K857" s="8">
        <v>0.29699999999999999</v>
      </c>
      <c r="L857" s="8">
        <v>97</v>
      </c>
      <c r="M857" s="8">
        <v>21</v>
      </c>
      <c r="N857" s="8">
        <v>2</v>
      </c>
      <c r="O857" s="8">
        <v>43</v>
      </c>
      <c r="P857" s="8">
        <v>138</v>
      </c>
      <c r="Q857" s="8">
        <v>0.438</v>
      </c>
      <c r="R857" s="8">
        <v>0.73499999999999999</v>
      </c>
    </row>
    <row r="858" spans="1:18" ht="15" thickBot="1" x14ac:dyDescent="0.35">
      <c r="A858" s="5" t="s">
        <v>504</v>
      </c>
      <c r="B858" s="43"/>
      <c r="C858" s="43"/>
      <c r="D858" s="43"/>
      <c r="E858" s="6">
        <v>146</v>
      </c>
      <c r="F858" s="6">
        <v>20</v>
      </c>
      <c r="G858" s="6">
        <v>4</v>
      </c>
      <c r="H858" s="6">
        <v>16</v>
      </c>
      <c r="I858" s="6">
        <v>2</v>
      </c>
      <c r="J858" s="6">
        <v>0.26200000000000001</v>
      </c>
      <c r="K858" s="6">
        <v>0.33300000000000002</v>
      </c>
      <c r="L858" s="6">
        <v>38</v>
      </c>
      <c r="M858" s="6">
        <v>6</v>
      </c>
      <c r="N858" s="6">
        <v>2</v>
      </c>
      <c r="O858" s="6">
        <v>16</v>
      </c>
      <c r="P858" s="6">
        <v>37</v>
      </c>
      <c r="Q858" s="6">
        <v>0.40400000000000003</v>
      </c>
      <c r="R858" s="6">
        <v>0.73699999999999999</v>
      </c>
    </row>
    <row r="859" spans="1:18" ht="15" thickBot="1" x14ac:dyDescent="0.35">
      <c r="A859" s="5" t="s">
        <v>366</v>
      </c>
      <c r="B859" s="43"/>
      <c r="C859" s="43"/>
      <c r="D859" s="43"/>
      <c r="E859" s="6">
        <v>481</v>
      </c>
      <c r="F859" s="6">
        <v>56</v>
      </c>
      <c r="G859" s="6">
        <v>9</v>
      </c>
      <c r="H859" s="6">
        <v>53</v>
      </c>
      <c r="I859" s="6">
        <v>11</v>
      </c>
      <c r="J859" s="6">
        <v>0.28199999999999997</v>
      </c>
      <c r="K859" s="6">
        <v>0.31</v>
      </c>
      <c r="L859" s="6">
        <v>136</v>
      </c>
      <c r="M859" s="6">
        <v>23</v>
      </c>
      <c r="N859" s="6">
        <v>1</v>
      </c>
      <c r="O859" s="6">
        <v>20</v>
      </c>
      <c r="P859" s="6">
        <v>63</v>
      </c>
      <c r="Q859" s="6">
        <v>0.38800000000000001</v>
      </c>
      <c r="R859" s="6">
        <v>0.69799999999999995</v>
      </c>
    </row>
    <row r="860" spans="1:18" ht="17.399999999999999" thickBot="1" x14ac:dyDescent="0.35">
      <c r="A860" s="5" t="s">
        <v>850</v>
      </c>
      <c r="B860" s="43"/>
      <c r="C860" s="43"/>
      <c r="D860" s="43"/>
      <c r="E860" s="6">
        <v>120</v>
      </c>
      <c r="F860" s="6">
        <v>14</v>
      </c>
      <c r="G860" s="6">
        <v>4</v>
      </c>
      <c r="H860" s="6">
        <v>15</v>
      </c>
      <c r="I860" s="6">
        <v>2</v>
      </c>
      <c r="J860" s="6">
        <v>0.22800000000000001</v>
      </c>
      <c r="K860" s="6">
        <v>0.27300000000000002</v>
      </c>
      <c r="L860" s="6">
        <v>27</v>
      </c>
      <c r="M860" s="6">
        <v>9</v>
      </c>
      <c r="N860" s="6">
        <v>1</v>
      </c>
      <c r="O860" s="6">
        <v>8</v>
      </c>
      <c r="P860" s="6">
        <v>42</v>
      </c>
      <c r="Q860" s="6">
        <v>0.38700000000000001</v>
      </c>
      <c r="R860" s="6">
        <v>0.66100000000000003</v>
      </c>
    </row>
    <row r="861" spans="1:18" ht="15" thickBot="1" x14ac:dyDescent="0.35">
      <c r="A861" s="7" t="s">
        <v>833</v>
      </c>
      <c r="B861" s="43"/>
      <c r="C861" s="43"/>
      <c r="D861" s="43"/>
      <c r="E861" s="8">
        <v>96</v>
      </c>
      <c r="F861" s="8">
        <v>7</v>
      </c>
      <c r="G861" s="8">
        <v>1</v>
      </c>
      <c r="H861" s="8">
        <v>7</v>
      </c>
      <c r="I861" s="8">
        <v>0</v>
      </c>
      <c r="J861" s="8">
        <v>0.25600000000000001</v>
      </c>
      <c r="K861" s="8">
        <v>0.30199999999999999</v>
      </c>
      <c r="L861" s="8">
        <v>24</v>
      </c>
      <c r="M861" s="8">
        <v>5</v>
      </c>
      <c r="N861" s="8">
        <v>0</v>
      </c>
      <c r="O861" s="8">
        <v>6</v>
      </c>
      <c r="P861" s="8">
        <v>12</v>
      </c>
      <c r="Q861" s="8">
        <v>0.32400000000000001</v>
      </c>
      <c r="R861" s="8">
        <v>0.626</v>
      </c>
    </row>
    <row r="862" spans="1:18" ht="15" thickBot="1" x14ac:dyDescent="0.35">
      <c r="A862" s="7" t="s">
        <v>927</v>
      </c>
      <c r="B862" s="43"/>
      <c r="C862" s="43"/>
      <c r="D862" s="43"/>
      <c r="E862" s="8">
        <v>133</v>
      </c>
      <c r="F862" s="8">
        <v>11</v>
      </c>
      <c r="G862" s="8">
        <v>1</v>
      </c>
      <c r="H862" s="8">
        <v>10</v>
      </c>
      <c r="I862" s="8">
        <v>2</v>
      </c>
      <c r="J862" s="8">
        <v>0.21099999999999999</v>
      </c>
      <c r="K862" s="8">
        <v>0.254</v>
      </c>
      <c r="L862" s="8">
        <v>28</v>
      </c>
      <c r="M862" s="8">
        <v>8</v>
      </c>
      <c r="N862" s="8">
        <v>1</v>
      </c>
      <c r="O862" s="8">
        <v>8</v>
      </c>
      <c r="P862" s="8">
        <v>36</v>
      </c>
      <c r="Q862" s="8">
        <v>0.27700000000000002</v>
      </c>
      <c r="R862" s="8">
        <v>0.53100000000000003</v>
      </c>
    </row>
    <row r="863" spans="1:18" ht="15" thickBot="1" x14ac:dyDescent="0.35">
      <c r="A863" s="5" t="s">
        <v>818</v>
      </c>
      <c r="B863" s="43"/>
      <c r="C863" s="43"/>
      <c r="D863" s="43"/>
      <c r="E863" s="6">
        <v>166</v>
      </c>
      <c r="F863" s="6">
        <v>17</v>
      </c>
      <c r="G863" s="6">
        <v>5</v>
      </c>
      <c r="H863" s="6">
        <v>19</v>
      </c>
      <c r="I863" s="6">
        <v>2</v>
      </c>
      <c r="J863" s="6">
        <v>0.23899999999999999</v>
      </c>
      <c r="K863" s="6">
        <v>0.28299999999999997</v>
      </c>
      <c r="L863" s="6">
        <v>40</v>
      </c>
      <c r="M863" s="6">
        <v>8</v>
      </c>
      <c r="N863" s="6">
        <v>1</v>
      </c>
      <c r="O863" s="6">
        <v>10</v>
      </c>
      <c r="P863" s="6">
        <v>43</v>
      </c>
      <c r="Q863" s="6">
        <v>0.38600000000000001</v>
      </c>
      <c r="R863" s="6">
        <v>0.66800000000000004</v>
      </c>
    </row>
    <row r="864" spans="1:18" ht="15" thickBot="1" x14ac:dyDescent="0.35">
      <c r="A864" s="5" t="s">
        <v>408</v>
      </c>
      <c r="B864" s="43"/>
      <c r="C864" s="43"/>
      <c r="D864" s="43"/>
      <c r="E864" s="6">
        <v>254</v>
      </c>
      <c r="F864" s="6">
        <v>34</v>
      </c>
      <c r="G864" s="6">
        <v>10</v>
      </c>
      <c r="H864" s="6">
        <v>32</v>
      </c>
      <c r="I864" s="6">
        <v>3</v>
      </c>
      <c r="J864" s="6">
        <v>0.22600000000000001</v>
      </c>
      <c r="K864" s="6">
        <v>0.29799999999999999</v>
      </c>
      <c r="L864" s="6">
        <v>57</v>
      </c>
      <c r="M864" s="6">
        <v>8</v>
      </c>
      <c r="N864" s="6">
        <v>1</v>
      </c>
      <c r="O864" s="6">
        <v>26</v>
      </c>
      <c r="P864" s="6">
        <v>69</v>
      </c>
      <c r="Q864" s="6">
        <v>0.39300000000000002</v>
      </c>
      <c r="R864" s="6">
        <v>0.69099999999999995</v>
      </c>
    </row>
    <row r="865" spans="1:18" ht="15" thickBot="1" x14ac:dyDescent="0.35">
      <c r="A865" s="7" t="s">
        <v>329</v>
      </c>
      <c r="B865" s="43"/>
      <c r="C865" s="43"/>
      <c r="D865" s="43"/>
      <c r="E865" s="8">
        <v>517</v>
      </c>
      <c r="F865" s="8">
        <v>77</v>
      </c>
      <c r="G865" s="8">
        <v>12</v>
      </c>
      <c r="H865" s="8">
        <v>51</v>
      </c>
      <c r="I865" s="8">
        <v>15</v>
      </c>
      <c r="J865" s="8">
        <v>0.25700000000000001</v>
      </c>
      <c r="K865" s="8">
        <v>0.33300000000000002</v>
      </c>
      <c r="L865" s="8">
        <v>133</v>
      </c>
      <c r="M865" s="8">
        <v>23</v>
      </c>
      <c r="N865" s="8">
        <v>5</v>
      </c>
      <c r="O865" s="8">
        <v>59</v>
      </c>
      <c r="P865" s="8">
        <v>111</v>
      </c>
      <c r="Q865" s="8">
        <v>0.38900000000000001</v>
      </c>
      <c r="R865" s="8">
        <v>0.72199999999999998</v>
      </c>
    </row>
    <row r="866" spans="1:18" ht="15" thickBot="1" x14ac:dyDescent="0.35">
      <c r="A866" s="7" t="s">
        <v>815</v>
      </c>
      <c r="B866" s="43"/>
      <c r="C866" s="43"/>
      <c r="D866" s="43"/>
      <c r="E866" s="8">
        <v>118</v>
      </c>
      <c r="F866" s="8">
        <v>11</v>
      </c>
      <c r="G866" s="8">
        <v>3</v>
      </c>
      <c r="H866" s="8">
        <v>12</v>
      </c>
      <c r="I866" s="8">
        <v>0</v>
      </c>
      <c r="J866" s="8">
        <v>0.19700000000000001</v>
      </c>
      <c r="K866" s="8">
        <v>0.23300000000000001</v>
      </c>
      <c r="L866" s="8">
        <v>23</v>
      </c>
      <c r="M866" s="8">
        <v>5</v>
      </c>
      <c r="N866" s="8">
        <v>0</v>
      </c>
      <c r="O866" s="8">
        <v>5</v>
      </c>
      <c r="P866" s="8">
        <v>38</v>
      </c>
      <c r="Q866" s="8">
        <v>0.32500000000000001</v>
      </c>
      <c r="R866" s="8">
        <v>0.55700000000000005</v>
      </c>
    </row>
    <row r="867" spans="1:18" ht="15" thickBot="1" x14ac:dyDescent="0.35">
      <c r="A867" s="5" t="s">
        <v>446</v>
      </c>
      <c r="B867" s="43"/>
      <c r="C867" s="43"/>
      <c r="D867" s="43"/>
      <c r="E867" s="6">
        <v>370</v>
      </c>
      <c r="F867" s="6">
        <v>41</v>
      </c>
      <c r="G867" s="6">
        <v>13</v>
      </c>
      <c r="H867" s="6">
        <v>43</v>
      </c>
      <c r="I867" s="6">
        <v>4</v>
      </c>
      <c r="J867" s="6">
        <v>0.253</v>
      </c>
      <c r="K867" s="6">
        <v>0.30099999999999999</v>
      </c>
      <c r="L867" s="6">
        <v>94</v>
      </c>
      <c r="M867" s="6">
        <v>22</v>
      </c>
      <c r="N867" s="6">
        <v>1</v>
      </c>
      <c r="O867" s="6">
        <v>25</v>
      </c>
      <c r="P867" s="6">
        <v>102</v>
      </c>
      <c r="Q867" s="6">
        <v>0.41699999999999998</v>
      </c>
      <c r="R867" s="6">
        <v>0.71699999999999997</v>
      </c>
    </row>
    <row r="868" spans="1:18" ht="15" thickBot="1" x14ac:dyDescent="0.35">
      <c r="A868" s="5" t="s">
        <v>730</v>
      </c>
      <c r="B868" s="43"/>
      <c r="C868" s="43"/>
      <c r="D868" s="43"/>
      <c r="E868" s="6">
        <v>112</v>
      </c>
      <c r="F868" s="6">
        <v>12</v>
      </c>
      <c r="G868" s="6">
        <v>3</v>
      </c>
      <c r="H868" s="6">
        <v>13</v>
      </c>
      <c r="I868" s="6">
        <v>0</v>
      </c>
      <c r="J868" s="6">
        <v>0.246</v>
      </c>
      <c r="K868" s="6">
        <v>0.29199999999999998</v>
      </c>
      <c r="L868" s="6">
        <v>28</v>
      </c>
      <c r="M868" s="6">
        <v>6</v>
      </c>
      <c r="N868" s="6">
        <v>0</v>
      </c>
      <c r="O868" s="6">
        <v>7</v>
      </c>
      <c r="P868" s="6">
        <v>29</v>
      </c>
      <c r="Q868" s="6">
        <v>0.39600000000000002</v>
      </c>
      <c r="R868" s="6">
        <v>0.68799999999999994</v>
      </c>
    </row>
    <row r="869" spans="1:18" ht="15" thickBot="1" x14ac:dyDescent="0.35">
      <c r="A869" s="7" t="s">
        <v>605</v>
      </c>
      <c r="B869" s="43"/>
      <c r="C869" s="43"/>
      <c r="D869" s="43"/>
      <c r="E869" s="8">
        <v>244</v>
      </c>
      <c r="F869" s="8">
        <v>30</v>
      </c>
      <c r="G869" s="8">
        <v>8</v>
      </c>
      <c r="H869" s="8">
        <v>30</v>
      </c>
      <c r="I869" s="8">
        <v>5</v>
      </c>
      <c r="J869" s="8">
        <v>0.23200000000000001</v>
      </c>
      <c r="K869" s="8">
        <v>0.29799999999999999</v>
      </c>
      <c r="L869" s="8">
        <v>57</v>
      </c>
      <c r="M869" s="8">
        <v>10</v>
      </c>
      <c r="N869" s="8">
        <v>4</v>
      </c>
      <c r="O869" s="8">
        <v>23</v>
      </c>
      <c r="P869" s="8">
        <v>82</v>
      </c>
      <c r="Q869" s="8">
        <v>0.4</v>
      </c>
      <c r="R869" s="8">
        <v>0.69799999999999995</v>
      </c>
    </row>
    <row r="870" spans="1:18" ht="15" thickBot="1" x14ac:dyDescent="0.35">
      <c r="A870" s="7" t="s">
        <v>809</v>
      </c>
      <c r="B870" s="43"/>
      <c r="C870" s="43"/>
      <c r="D870" s="43"/>
      <c r="E870" s="8">
        <v>173</v>
      </c>
      <c r="F870" s="8">
        <v>19</v>
      </c>
      <c r="G870" s="8">
        <v>6</v>
      </c>
      <c r="H870" s="8">
        <v>19</v>
      </c>
      <c r="I870" s="8">
        <v>0</v>
      </c>
      <c r="J870" s="8">
        <v>0.22500000000000001</v>
      </c>
      <c r="K870" s="8">
        <v>0.28899999999999998</v>
      </c>
      <c r="L870" s="8">
        <v>39</v>
      </c>
      <c r="M870" s="8">
        <v>7</v>
      </c>
      <c r="N870" s="8">
        <v>0</v>
      </c>
      <c r="O870" s="8">
        <v>16</v>
      </c>
      <c r="P870" s="8">
        <v>57</v>
      </c>
      <c r="Q870" s="8">
        <v>0.36099999999999999</v>
      </c>
      <c r="R870" s="8">
        <v>0.65</v>
      </c>
    </row>
    <row r="871" spans="1:18" ht="15" thickBot="1" x14ac:dyDescent="0.35">
      <c r="A871" s="7" t="s">
        <v>917</v>
      </c>
      <c r="B871" s="43"/>
      <c r="C871" s="43"/>
      <c r="D871" s="43"/>
      <c r="E871" s="8">
        <v>207</v>
      </c>
      <c r="F871" s="8">
        <v>23</v>
      </c>
      <c r="G871" s="8">
        <v>1</v>
      </c>
      <c r="H871" s="8">
        <v>17</v>
      </c>
      <c r="I871" s="8">
        <v>3</v>
      </c>
      <c r="J871" s="8">
        <v>0.26200000000000001</v>
      </c>
      <c r="K871" s="8">
        <v>0.313</v>
      </c>
      <c r="L871" s="8">
        <v>54</v>
      </c>
      <c r="M871" s="8">
        <v>8</v>
      </c>
      <c r="N871" s="8">
        <v>2</v>
      </c>
      <c r="O871" s="8">
        <v>15</v>
      </c>
      <c r="P871" s="8">
        <v>27</v>
      </c>
      <c r="Q871" s="8">
        <v>0.34200000000000003</v>
      </c>
      <c r="R871" s="8">
        <v>0.65400000000000003</v>
      </c>
    </row>
    <row r="872" spans="1:18" ht="15" thickBot="1" x14ac:dyDescent="0.35">
      <c r="A872" s="7" t="s">
        <v>209</v>
      </c>
      <c r="B872" s="43"/>
      <c r="C872" s="43"/>
      <c r="D872" s="43"/>
      <c r="E872" s="8">
        <v>575</v>
      </c>
      <c r="F872" s="8">
        <v>93</v>
      </c>
      <c r="G872" s="8">
        <v>30</v>
      </c>
      <c r="H872" s="8">
        <v>80</v>
      </c>
      <c r="I872" s="8">
        <v>14</v>
      </c>
      <c r="J872" s="8">
        <v>0.249</v>
      </c>
      <c r="K872" s="8">
        <v>0.32200000000000001</v>
      </c>
      <c r="L872" s="8">
        <v>143</v>
      </c>
      <c r="M872" s="8">
        <v>31</v>
      </c>
      <c r="N872" s="8">
        <v>3</v>
      </c>
      <c r="O872" s="8">
        <v>62</v>
      </c>
      <c r="P872" s="8">
        <v>131</v>
      </c>
      <c r="Q872" s="8">
        <v>0.47299999999999998</v>
      </c>
      <c r="R872" s="8">
        <v>0.79500000000000004</v>
      </c>
    </row>
    <row r="873" spans="1:18" ht="17.399999999999999" thickBot="1" x14ac:dyDescent="0.35">
      <c r="A873" s="7" t="s">
        <v>875</v>
      </c>
      <c r="B873" s="43"/>
      <c r="C873" s="43"/>
      <c r="D873" s="43"/>
      <c r="E873" s="8">
        <v>116</v>
      </c>
      <c r="F873" s="8">
        <v>13</v>
      </c>
      <c r="G873" s="8">
        <v>3</v>
      </c>
      <c r="H873" s="8">
        <v>13</v>
      </c>
      <c r="I873" s="8">
        <v>3</v>
      </c>
      <c r="J873" s="8">
        <v>0.23</v>
      </c>
      <c r="K873" s="8">
        <v>0.29499999999999998</v>
      </c>
      <c r="L873" s="8">
        <v>27</v>
      </c>
      <c r="M873" s="8">
        <v>6</v>
      </c>
      <c r="N873" s="8">
        <v>1</v>
      </c>
      <c r="O873" s="8">
        <v>11</v>
      </c>
      <c r="P873" s="8">
        <v>36</v>
      </c>
      <c r="Q873" s="8">
        <v>0.35899999999999999</v>
      </c>
      <c r="R873" s="8">
        <v>0.65400000000000003</v>
      </c>
    </row>
    <row r="874" spans="1:18" ht="15" thickBot="1" x14ac:dyDescent="0.35">
      <c r="A874" s="5" t="s">
        <v>294</v>
      </c>
      <c r="B874" s="43"/>
      <c r="C874" s="43"/>
      <c r="D874" s="43"/>
      <c r="E874" s="6">
        <v>409</v>
      </c>
      <c r="F874" s="6">
        <v>53</v>
      </c>
      <c r="G874" s="6">
        <v>19</v>
      </c>
      <c r="H874" s="6">
        <v>61</v>
      </c>
      <c r="I874" s="6">
        <v>1</v>
      </c>
      <c r="J874" s="6">
        <v>0.23599999999999999</v>
      </c>
      <c r="K874" s="6">
        <v>0.30599999999999999</v>
      </c>
      <c r="L874" s="6">
        <v>96</v>
      </c>
      <c r="M874" s="6">
        <v>13</v>
      </c>
      <c r="N874" s="6">
        <v>1</v>
      </c>
      <c r="O874" s="6">
        <v>42</v>
      </c>
      <c r="P874" s="6">
        <v>86</v>
      </c>
      <c r="Q874" s="6">
        <v>0.41099999999999998</v>
      </c>
      <c r="R874" s="6">
        <v>0.71799999999999997</v>
      </c>
    </row>
    <row r="875" spans="1:18" ht="15" thickBot="1" x14ac:dyDescent="0.35">
      <c r="A875" s="5" t="s">
        <v>516</v>
      </c>
      <c r="B875" s="43"/>
      <c r="C875" s="43"/>
      <c r="D875" s="43"/>
      <c r="E875" s="6">
        <v>354</v>
      </c>
      <c r="F875" s="6">
        <v>46</v>
      </c>
      <c r="G875" s="6">
        <v>4</v>
      </c>
      <c r="H875" s="6">
        <v>36</v>
      </c>
      <c r="I875" s="6">
        <v>6</v>
      </c>
      <c r="J875" s="6">
        <v>0.27</v>
      </c>
      <c r="K875" s="6">
        <v>0.33</v>
      </c>
      <c r="L875" s="6">
        <v>95</v>
      </c>
      <c r="M875" s="6">
        <v>21</v>
      </c>
      <c r="N875" s="6">
        <v>2</v>
      </c>
      <c r="O875" s="6">
        <v>32</v>
      </c>
      <c r="P875" s="6">
        <v>72</v>
      </c>
      <c r="Q875" s="6">
        <v>0.379</v>
      </c>
      <c r="R875" s="6">
        <v>0.70799999999999996</v>
      </c>
    </row>
    <row r="876" spans="1:18" ht="15" thickBot="1" x14ac:dyDescent="0.35">
      <c r="A876" s="7" t="s">
        <v>671</v>
      </c>
      <c r="B876" s="43"/>
      <c r="C876" s="43"/>
      <c r="D876" s="43"/>
      <c r="E876" s="8">
        <v>313</v>
      </c>
      <c r="F876" s="8">
        <v>41</v>
      </c>
      <c r="G876" s="8">
        <v>9</v>
      </c>
      <c r="H876" s="8">
        <v>37</v>
      </c>
      <c r="I876" s="8">
        <v>2</v>
      </c>
      <c r="J876" s="8">
        <v>0.24399999999999999</v>
      </c>
      <c r="K876" s="8">
        <v>0.31</v>
      </c>
      <c r="L876" s="8">
        <v>77</v>
      </c>
      <c r="M876" s="8">
        <v>15</v>
      </c>
      <c r="N876" s="8">
        <v>2</v>
      </c>
      <c r="O876" s="8">
        <v>30</v>
      </c>
      <c r="P876" s="8">
        <v>74</v>
      </c>
      <c r="Q876" s="8">
        <v>0.38300000000000001</v>
      </c>
      <c r="R876" s="8">
        <v>0.69299999999999995</v>
      </c>
    </row>
    <row r="877" spans="1:18" ht="15" thickBot="1" x14ac:dyDescent="0.35">
      <c r="A877" s="5" t="s">
        <v>512</v>
      </c>
      <c r="B877" s="43"/>
      <c r="C877" s="43"/>
      <c r="D877" s="43"/>
      <c r="E877" s="6">
        <v>204</v>
      </c>
      <c r="F877" s="6">
        <v>22</v>
      </c>
      <c r="G877" s="6">
        <v>5</v>
      </c>
      <c r="H877" s="6">
        <v>24</v>
      </c>
      <c r="I877" s="6">
        <v>1</v>
      </c>
      <c r="J877" s="6">
        <v>0.247</v>
      </c>
      <c r="K877" s="6">
        <v>0.30299999999999999</v>
      </c>
      <c r="L877" s="6">
        <v>51</v>
      </c>
      <c r="M877" s="6">
        <v>10</v>
      </c>
      <c r="N877" s="6">
        <v>1</v>
      </c>
      <c r="O877" s="6">
        <v>17</v>
      </c>
      <c r="P877" s="6">
        <v>50</v>
      </c>
      <c r="Q877" s="6">
        <v>0.36299999999999999</v>
      </c>
      <c r="R877" s="6">
        <v>0.66600000000000004</v>
      </c>
    </row>
    <row r="878" spans="1:18" ht="15" thickBot="1" x14ac:dyDescent="0.35">
      <c r="A878" s="5" t="s">
        <v>774</v>
      </c>
      <c r="B878" s="43"/>
      <c r="C878" s="43"/>
      <c r="D878" s="43"/>
      <c r="E878" s="6">
        <v>156</v>
      </c>
      <c r="F878" s="6">
        <v>16</v>
      </c>
      <c r="G878" s="6">
        <v>3</v>
      </c>
      <c r="H878" s="6">
        <v>15</v>
      </c>
      <c r="I878" s="6">
        <v>0</v>
      </c>
      <c r="J878" s="6">
        <v>0.20499999999999999</v>
      </c>
      <c r="K878" s="6">
        <v>0.25800000000000001</v>
      </c>
      <c r="L878" s="6">
        <v>32</v>
      </c>
      <c r="M878" s="6">
        <v>8</v>
      </c>
      <c r="N878" s="6">
        <v>1</v>
      </c>
      <c r="O878" s="6">
        <v>11</v>
      </c>
      <c r="P878" s="6">
        <v>49</v>
      </c>
      <c r="Q878" s="6">
        <v>0.32200000000000001</v>
      </c>
      <c r="R878" s="6">
        <v>0.57899999999999996</v>
      </c>
    </row>
    <row r="879" spans="1:18" ht="15" thickBot="1" x14ac:dyDescent="0.35">
      <c r="A879" s="7" t="s">
        <v>755</v>
      </c>
      <c r="B879" s="43"/>
      <c r="C879" s="43"/>
      <c r="D879" s="43"/>
      <c r="E879" s="8">
        <v>125</v>
      </c>
      <c r="F879" s="8">
        <v>13</v>
      </c>
      <c r="G879" s="8">
        <v>2</v>
      </c>
      <c r="H879" s="8">
        <v>14</v>
      </c>
      <c r="I879" s="8">
        <v>0</v>
      </c>
      <c r="J879" s="8">
        <v>0.23100000000000001</v>
      </c>
      <c r="K879" s="8">
        <v>0.27</v>
      </c>
      <c r="L879" s="8">
        <v>29</v>
      </c>
      <c r="M879" s="8">
        <v>7</v>
      </c>
      <c r="N879" s="8">
        <v>1</v>
      </c>
      <c r="O879" s="8">
        <v>7</v>
      </c>
      <c r="P879" s="8">
        <v>31</v>
      </c>
      <c r="Q879" s="8">
        <v>0.35399999999999998</v>
      </c>
      <c r="R879" s="8">
        <v>0.624</v>
      </c>
    </row>
    <row r="880" spans="1:18" ht="15" thickBot="1" x14ac:dyDescent="0.35">
      <c r="A880" s="7" t="s">
        <v>889</v>
      </c>
      <c r="B880" s="43"/>
      <c r="C880" s="43"/>
      <c r="D880" s="43"/>
      <c r="E880" s="8">
        <v>108</v>
      </c>
      <c r="F880" s="8">
        <v>12</v>
      </c>
      <c r="G880" s="8">
        <v>3</v>
      </c>
      <c r="H880" s="8">
        <v>13</v>
      </c>
      <c r="I880" s="8">
        <v>0</v>
      </c>
      <c r="J880" s="8">
        <v>0.23499999999999999</v>
      </c>
      <c r="K880" s="8">
        <v>0.28299999999999997</v>
      </c>
      <c r="L880" s="8">
        <v>25</v>
      </c>
      <c r="M880" s="8">
        <v>7</v>
      </c>
      <c r="N880" s="8">
        <v>0</v>
      </c>
      <c r="O880" s="8">
        <v>7</v>
      </c>
      <c r="P880" s="8">
        <v>35</v>
      </c>
      <c r="Q880" s="8">
        <v>0.38800000000000001</v>
      </c>
      <c r="R880" s="8">
        <v>0.67100000000000004</v>
      </c>
    </row>
    <row r="881" spans="1:18" ht="15" thickBot="1" x14ac:dyDescent="0.35">
      <c r="A881" s="7" t="s">
        <v>189</v>
      </c>
      <c r="B881" s="43"/>
      <c r="C881" s="43"/>
      <c r="D881" s="43"/>
      <c r="E881" s="8">
        <v>508</v>
      </c>
      <c r="F881" s="8">
        <v>95</v>
      </c>
      <c r="G881" s="8">
        <v>31</v>
      </c>
      <c r="H881" s="8">
        <v>94</v>
      </c>
      <c r="I881" s="8">
        <v>14</v>
      </c>
      <c r="J881" s="8">
        <v>0.28399999999999997</v>
      </c>
      <c r="K881" s="8">
        <v>0.40799999999999997</v>
      </c>
      <c r="L881" s="8">
        <v>144</v>
      </c>
      <c r="M881" s="8">
        <v>27</v>
      </c>
      <c r="N881" s="8">
        <v>2</v>
      </c>
      <c r="O881" s="8">
        <v>107</v>
      </c>
      <c r="P881" s="8">
        <v>120</v>
      </c>
      <c r="Q881" s="8">
        <v>0.53200000000000003</v>
      </c>
      <c r="R881" s="8">
        <v>0.94</v>
      </c>
    </row>
    <row r="882" spans="1:18" ht="15" thickBot="1" x14ac:dyDescent="0.35">
      <c r="A882" s="7" t="s">
        <v>899</v>
      </c>
      <c r="B882" s="43"/>
      <c r="C882" s="43"/>
      <c r="D882" s="43"/>
      <c r="E882" s="8">
        <v>166</v>
      </c>
      <c r="F882" s="8">
        <v>16</v>
      </c>
      <c r="G882" s="8">
        <v>3</v>
      </c>
      <c r="H882" s="8">
        <v>15</v>
      </c>
      <c r="I882" s="8">
        <v>3</v>
      </c>
      <c r="J882" s="8">
        <v>0.186</v>
      </c>
      <c r="K882" s="8">
        <v>0.22600000000000001</v>
      </c>
      <c r="L882" s="8">
        <v>31</v>
      </c>
      <c r="M882" s="8">
        <v>10</v>
      </c>
      <c r="N882" s="8">
        <v>1</v>
      </c>
      <c r="O882" s="8">
        <v>9</v>
      </c>
      <c r="P882" s="8">
        <v>65</v>
      </c>
      <c r="Q882" s="8">
        <v>0.30199999999999999</v>
      </c>
      <c r="R882" s="8">
        <v>0.52800000000000002</v>
      </c>
    </row>
    <row r="883" spans="1:18" ht="15" thickBot="1" x14ac:dyDescent="0.35">
      <c r="A883" s="5" t="s">
        <v>222</v>
      </c>
      <c r="B883" s="43"/>
      <c r="C883" s="43"/>
      <c r="D883" s="43"/>
      <c r="E883" s="6">
        <v>505</v>
      </c>
      <c r="F883" s="6">
        <v>71</v>
      </c>
      <c r="G883" s="6">
        <v>17</v>
      </c>
      <c r="H883" s="6">
        <v>80</v>
      </c>
      <c r="I883" s="6">
        <v>3</v>
      </c>
      <c r="J883" s="6">
        <v>0.29899999999999999</v>
      </c>
      <c r="K883" s="6">
        <v>0.36499999999999999</v>
      </c>
      <c r="L883" s="6">
        <v>151</v>
      </c>
      <c r="M883" s="6">
        <v>27</v>
      </c>
      <c r="N883" s="6">
        <v>2</v>
      </c>
      <c r="O883" s="6">
        <v>53</v>
      </c>
      <c r="P883" s="6">
        <v>60</v>
      </c>
      <c r="Q883" s="6">
        <v>0.45800000000000002</v>
      </c>
      <c r="R883" s="6">
        <v>0.82399999999999995</v>
      </c>
    </row>
    <row r="884" spans="1:18" ht="15" thickBot="1" x14ac:dyDescent="0.35">
      <c r="A884" s="7" t="s">
        <v>291</v>
      </c>
      <c r="B884" s="43"/>
      <c r="C884" s="43"/>
      <c r="D884" s="43"/>
      <c r="E884" s="8">
        <v>488</v>
      </c>
      <c r="F884" s="8">
        <v>72</v>
      </c>
      <c r="G884" s="8">
        <v>16</v>
      </c>
      <c r="H884" s="8">
        <v>55</v>
      </c>
      <c r="I884" s="8">
        <v>17</v>
      </c>
      <c r="J884" s="8">
        <v>0.24399999999999999</v>
      </c>
      <c r="K884" s="8">
        <v>0.29399999999999998</v>
      </c>
      <c r="L884" s="8">
        <v>119</v>
      </c>
      <c r="M884" s="8">
        <v>23</v>
      </c>
      <c r="N884" s="8">
        <v>7</v>
      </c>
      <c r="O884" s="8">
        <v>34</v>
      </c>
      <c r="P884" s="8">
        <v>158</v>
      </c>
      <c r="Q884" s="8">
        <v>0.42699999999999999</v>
      </c>
      <c r="R884" s="8">
        <v>0.72</v>
      </c>
    </row>
    <row r="885" spans="1:18" ht="17.399999999999999" thickBot="1" x14ac:dyDescent="0.35">
      <c r="A885" s="7" t="s">
        <v>469</v>
      </c>
      <c r="B885" s="43"/>
      <c r="C885" s="43"/>
      <c r="D885" s="43"/>
      <c r="E885" s="8">
        <v>187</v>
      </c>
      <c r="F885" s="8">
        <v>26</v>
      </c>
      <c r="G885" s="8">
        <v>11</v>
      </c>
      <c r="H885" s="8">
        <v>25</v>
      </c>
      <c r="I885" s="8">
        <v>1</v>
      </c>
      <c r="J885" s="8">
        <v>0.22500000000000001</v>
      </c>
      <c r="K885" s="8">
        <v>0.28599999999999998</v>
      </c>
      <c r="L885" s="8">
        <v>42</v>
      </c>
      <c r="M885" s="8">
        <v>10</v>
      </c>
      <c r="N885" s="8">
        <v>1</v>
      </c>
      <c r="O885" s="8">
        <v>16</v>
      </c>
      <c r="P885" s="8">
        <v>64</v>
      </c>
      <c r="Q885" s="8">
        <v>0.443</v>
      </c>
      <c r="R885" s="8">
        <v>0.73</v>
      </c>
    </row>
    <row r="886" spans="1:18" ht="15" thickBot="1" x14ac:dyDescent="0.35">
      <c r="A886" s="7" t="s">
        <v>320</v>
      </c>
      <c r="B886" s="43"/>
      <c r="C886" s="43"/>
      <c r="D886" s="43"/>
      <c r="E886" s="8">
        <v>471</v>
      </c>
      <c r="F886" s="8">
        <v>55</v>
      </c>
      <c r="G886" s="8">
        <v>20</v>
      </c>
      <c r="H886" s="8">
        <v>72</v>
      </c>
      <c r="I886" s="8">
        <v>3</v>
      </c>
      <c r="J886" s="8">
        <v>0.26700000000000002</v>
      </c>
      <c r="K886" s="8">
        <v>0.30399999999999999</v>
      </c>
      <c r="L886" s="8">
        <v>126</v>
      </c>
      <c r="M886" s="8">
        <v>23</v>
      </c>
      <c r="N886" s="8">
        <v>2</v>
      </c>
      <c r="O886" s="8">
        <v>25</v>
      </c>
      <c r="P886" s="8">
        <v>98</v>
      </c>
      <c r="Q886" s="8">
        <v>0.45500000000000002</v>
      </c>
      <c r="R886" s="8">
        <v>0.75900000000000001</v>
      </c>
    </row>
    <row r="887" spans="1:18" ht="15" thickBot="1" x14ac:dyDescent="0.35">
      <c r="A887" s="5" t="s">
        <v>618</v>
      </c>
      <c r="B887" s="43"/>
      <c r="C887" s="43"/>
      <c r="D887" s="43"/>
      <c r="E887" s="6">
        <v>173</v>
      </c>
      <c r="F887" s="6">
        <v>17</v>
      </c>
      <c r="G887" s="6">
        <v>5</v>
      </c>
      <c r="H887" s="6">
        <v>17</v>
      </c>
      <c r="I887" s="6">
        <v>0</v>
      </c>
      <c r="J887" s="6">
        <v>0.222</v>
      </c>
      <c r="K887" s="6">
        <v>0.26800000000000002</v>
      </c>
      <c r="L887" s="6">
        <v>38</v>
      </c>
      <c r="M887" s="6">
        <v>7</v>
      </c>
      <c r="N887" s="6">
        <v>0</v>
      </c>
      <c r="O887" s="6">
        <v>11</v>
      </c>
      <c r="P887" s="6">
        <v>41</v>
      </c>
      <c r="Q887" s="6">
        <v>0.33600000000000002</v>
      </c>
      <c r="R887" s="6">
        <v>0.60399999999999998</v>
      </c>
    </row>
    <row r="888" spans="1:18" ht="15" thickBot="1" x14ac:dyDescent="0.35">
      <c r="A888" s="7" t="s">
        <v>939</v>
      </c>
      <c r="B888" s="43"/>
      <c r="C888" s="43"/>
      <c r="D888" s="43"/>
      <c r="E888" s="8">
        <v>237</v>
      </c>
      <c r="F888" s="8">
        <v>24</v>
      </c>
      <c r="G888" s="8">
        <v>5</v>
      </c>
      <c r="H888" s="8">
        <v>25</v>
      </c>
      <c r="I888" s="8">
        <v>1</v>
      </c>
      <c r="J888" s="8">
        <v>0.22800000000000001</v>
      </c>
      <c r="K888" s="8">
        <v>0.28000000000000003</v>
      </c>
      <c r="L888" s="8">
        <v>54</v>
      </c>
      <c r="M888" s="8">
        <v>11</v>
      </c>
      <c r="N888" s="8">
        <v>1</v>
      </c>
      <c r="O888" s="8">
        <v>17</v>
      </c>
      <c r="P888" s="8">
        <v>47</v>
      </c>
      <c r="Q888" s="8">
        <v>0.34599999999999997</v>
      </c>
      <c r="R888" s="8">
        <v>0.626</v>
      </c>
    </row>
    <row r="889" spans="1:18" ht="15" thickBot="1" x14ac:dyDescent="0.35">
      <c r="A889" s="5" t="s">
        <v>356</v>
      </c>
      <c r="B889" s="43"/>
      <c r="C889" s="43"/>
      <c r="D889" s="43"/>
      <c r="E889" s="6">
        <v>384</v>
      </c>
      <c r="F889" s="6">
        <v>51</v>
      </c>
      <c r="G889" s="6">
        <v>6</v>
      </c>
      <c r="H889" s="6">
        <v>42</v>
      </c>
      <c r="I889" s="6">
        <v>14</v>
      </c>
      <c r="J889" s="6">
        <v>0.26</v>
      </c>
      <c r="K889" s="6">
        <v>0.32200000000000001</v>
      </c>
      <c r="L889" s="6">
        <v>100</v>
      </c>
      <c r="M889" s="6">
        <v>17</v>
      </c>
      <c r="N889" s="6">
        <v>3</v>
      </c>
      <c r="O889" s="6">
        <v>35</v>
      </c>
      <c r="P889" s="6">
        <v>81</v>
      </c>
      <c r="Q889" s="6">
        <v>0.36799999999999999</v>
      </c>
      <c r="R889" s="6">
        <v>0.69</v>
      </c>
    </row>
    <row r="890" spans="1:18" ht="15" thickBot="1" x14ac:dyDescent="0.35">
      <c r="A890" s="7" t="s">
        <v>373</v>
      </c>
      <c r="B890" s="43"/>
      <c r="C890" s="43"/>
      <c r="D890" s="43"/>
      <c r="E890" s="8">
        <v>341</v>
      </c>
      <c r="F890" s="8">
        <v>32</v>
      </c>
      <c r="G890" s="8">
        <v>12</v>
      </c>
      <c r="H890" s="8">
        <v>42</v>
      </c>
      <c r="I890" s="8">
        <v>1</v>
      </c>
      <c r="J890" s="8">
        <v>0.23599999999999999</v>
      </c>
      <c r="K890" s="8">
        <v>0.28799999999999998</v>
      </c>
      <c r="L890" s="8">
        <v>81</v>
      </c>
      <c r="M890" s="8">
        <v>18</v>
      </c>
      <c r="N890" s="8">
        <v>1</v>
      </c>
      <c r="O890" s="8">
        <v>25</v>
      </c>
      <c r="P890" s="8">
        <v>102</v>
      </c>
      <c r="Q890" s="8">
        <v>0.40300000000000002</v>
      </c>
      <c r="R890" s="8">
        <v>0.69099999999999995</v>
      </c>
    </row>
    <row r="891" spans="1:18" ht="15" thickBot="1" x14ac:dyDescent="0.35">
      <c r="A891" s="7" t="s">
        <v>627</v>
      </c>
      <c r="B891" s="43"/>
      <c r="C891" s="43"/>
      <c r="D891" s="43"/>
      <c r="E891" s="8">
        <v>147</v>
      </c>
      <c r="F891" s="8">
        <v>17</v>
      </c>
      <c r="G891" s="8">
        <v>3</v>
      </c>
      <c r="H891" s="8">
        <v>15</v>
      </c>
      <c r="I891" s="8">
        <v>2</v>
      </c>
      <c r="J891" s="8">
        <v>0.24399999999999999</v>
      </c>
      <c r="K891" s="8">
        <v>0.3</v>
      </c>
      <c r="L891" s="8">
        <v>36</v>
      </c>
      <c r="M891" s="8">
        <v>8</v>
      </c>
      <c r="N891" s="8">
        <v>2</v>
      </c>
      <c r="O891" s="8">
        <v>12</v>
      </c>
      <c r="P891" s="8">
        <v>32</v>
      </c>
      <c r="Q891" s="8">
        <v>0.372</v>
      </c>
      <c r="R891" s="8">
        <v>0.67100000000000004</v>
      </c>
    </row>
    <row r="892" spans="1:18" ht="15" thickBot="1" x14ac:dyDescent="0.35">
      <c r="A892" s="5" t="s">
        <v>298</v>
      </c>
      <c r="B892" s="43"/>
      <c r="C892" s="43"/>
      <c r="D892" s="43"/>
      <c r="E892" s="6">
        <v>471</v>
      </c>
      <c r="F892" s="6">
        <v>58</v>
      </c>
      <c r="G892" s="6">
        <v>20</v>
      </c>
      <c r="H892" s="6">
        <v>69</v>
      </c>
      <c r="I892" s="6">
        <v>1</v>
      </c>
      <c r="J892" s="6">
        <v>0.26900000000000002</v>
      </c>
      <c r="K892" s="6">
        <v>0.318</v>
      </c>
      <c r="L892" s="6">
        <v>127</v>
      </c>
      <c r="M892" s="6">
        <v>26</v>
      </c>
      <c r="N892" s="6">
        <v>1</v>
      </c>
      <c r="O892" s="6">
        <v>34</v>
      </c>
      <c r="P892" s="6">
        <v>90</v>
      </c>
      <c r="Q892" s="6">
        <v>0.45300000000000001</v>
      </c>
      <c r="R892" s="6">
        <v>0.77100000000000002</v>
      </c>
    </row>
    <row r="893" spans="1:18" ht="17.399999999999999" thickBot="1" x14ac:dyDescent="0.35">
      <c r="A893" s="5" t="s">
        <v>728</v>
      </c>
      <c r="B893" s="43"/>
      <c r="C893" s="43"/>
      <c r="D893" s="43"/>
      <c r="E893" s="6">
        <v>128</v>
      </c>
      <c r="F893" s="6">
        <v>14</v>
      </c>
      <c r="G893" s="6">
        <v>4</v>
      </c>
      <c r="H893" s="6">
        <v>16</v>
      </c>
      <c r="I893" s="6">
        <v>0</v>
      </c>
      <c r="J893" s="6">
        <v>0.22</v>
      </c>
      <c r="K893" s="6">
        <v>0.26</v>
      </c>
      <c r="L893" s="6">
        <v>28</v>
      </c>
      <c r="M893" s="6">
        <v>5</v>
      </c>
      <c r="N893" s="6">
        <v>0</v>
      </c>
      <c r="O893" s="6">
        <v>7</v>
      </c>
      <c r="P893" s="6">
        <v>39</v>
      </c>
      <c r="Q893" s="6">
        <v>0.35299999999999998</v>
      </c>
      <c r="R893" s="6">
        <v>0.61299999999999999</v>
      </c>
    </row>
    <row r="894" spans="1:18" ht="15" thickBot="1" x14ac:dyDescent="0.35">
      <c r="A894" s="5" t="s">
        <v>194</v>
      </c>
      <c r="B894" s="43"/>
      <c r="C894" s="43"/>
      <c r="D894" s="43"/>
      <c r="E894" s="6">
        <v>576</v>
      </c>
      <c r="F894" s="6">
        <v>82</v>
      </c>
      <c r="G894" s="6">
        <v>23</v>
      </c>
      <c r="H894" s="6">
        <v>98</v>
      </c>
      <c r="I894" s="6">
        <v>16</v>
      </c>
      <c r="J894" s="6">
        <v>0.27900000000000003</v>
      </c>
      <c r="K894" s="6">
        <v>0.35399999999999998</v>
      </c>
      <c r="L894" s="6">
        <v>161</v>
      </c>
      <c r="M894" s="6">
        <v>34</v>
      </c>
      <c r="N894" s="6">
        <v>3</v>
      </c>
      <c r="O894" s="6">
        <v>67</v>
      </c>
      <c r="P894" s="6">
        <v>123</v>
      </c>
      <c r="Q894" s="6">
        <v>0.47299999999999998</v>
      </c>
      <c r="R894" s="6">
        <v>0.82599999999999996</v>
      </c>
    </row>
    <row r="895" spans="1:18" ht="15" thickBot="1" x14ac:dyDescent="0.35">
      <c r="A895" s="7" t="s">
        <v>293</v>
      </c>
      <c r="B895" s="43"/>
      <c r="C895" s="43"/>
      <c r="D895" s="43"/>
      <c r="E895" s="8">
        <v>507</v>
      </c>
      <c r="F895" s="8">
        <v>72</v>
      </c>
      <c r="G895" s="8">
        <v>18</v>
      </c>
      <c r="H895" s="8">
        <v>62</v>
      </c>
      <c r="I895" s="8">
        <v>21</v>
      </c>
      <c r="J895" s="8">
        <v>0.255</v>
      </c>
      <c r="K895" s="8">
        <v>0.307</v>
      </c>
      <c r="L895" s="8">
        <v>129</v>
      </c>
      <c r="M895" s="8">
        <v>29</v>
      </c>
      <c r="N895" s="8">
        <v>2</v>
      </c>
      <c r="O895" s="8">
        <v>38</v>
      </c>
      <c r="P895" s="8">
        <v>137</v>
      </c>
      <c r="Q895" s="8">
        <v>0.42299999999999999</v>
      </c>
      <c r="R895" s="8">
        <v>0.73</v>
      </c>
    </row>
    <row r="896" spans="1:18" ht="15" thickBot="1" x14ac:dyDescent="0.35">
      <c r="A896" s="5" t="s">
        <v>212</v>
      </c>
      <c r="B896" s="43"/>
      <c r="C896" s="43"/>
      <c r="D896" s="43"/>
      <c r="E896" s="6">
        <v>535</v>
      </c>
      <c r="F896" s="6">
        <v>80</v>
      </c>
      <c r="G896" s="6">
        <v>29</v>
      </c>
      <c r="H896" s="6">
        <v>93</v>
      </c>
      <c r="I896" s="6">
        <v>3</v>
      </c>
      <c r="J896" s="6">
        <v>0.28199999999999997</v>
      </c>
      <c r="K896" s="6">
        <v>0.33700000000000002</v>
      </c>
      <c r="L896" s="6">
        <v>151</v>
      </c>
      <c r="M896" s="6">
        <v>32</v>
      </c>
      <c r="N896" s="6">
        <v>2</v>
      </c>
      <c r="O896" s="6">
        <v>44</v>
      </c>
      <c r="P896" s="6">
        <v>127</v>
      </c>
      <c r="Q896" s="6">
        <v>0.51600000000000001</v>
      </c>
      <c r="R896" s="6">
        <v>0.85299999999999998</v>
      </c>
    </row>
    <row r="897" spans="1:18" ht="15" thickBot="1" x14ac:dyDescent="0.35">
      <c r="A897" s="7" t="s">
        <v>689</v>
      </c>
      <c r="B897" s="43"/>
      <c r="C897" s="43"/>
      <c r="D897" s="43"/>
      <c r="E897" s="8">
        <v>206</v>
      </c>
      <c r="F897" s="8">
        <v>26</v>
      </c>
      <c r="G897" s="8">
        <v>9</v>
      </c>
      <c r="H897" s="8">
        <v>28</v>
      </c>
      <c r="I897" s="8">
        <v>3</v>
      </c>
      <c r="J897" s="8">
        <v>0.23300000000000001</v>
      </c>
      <c r="K897" s="8">
        <v>0.29199999999999998</v>
      </c>
      <c r="L897" s="8">
        <v>48</v>
      </c>
      <c r="M897" s="8">
        <v>10</v>
      </c>
      <c r="N897" s="8">
        <v>1</v>
      </c>
      <c r="O897" s="8">
        <v>17</v>
      </c>
      <c r="P897" s="8">
        <v>74</v>
      </c>
      <c r="Q897" s="8">
        <v>0.42299999999999999</v>
      </c>
      <c r="R897" s="8">
        <v>0.71499999999999997</v>
      </c>
    </row>
    <row r="898" spans="1:18" ht="15" thickBot="1" x14ac:dyDescent="0.35">
      <c r="A898" s="5" t="s">
        <v>598</v>
      </c>
      <c r="B898" s="43"/>
      <c r="C898" s="43"/>
      <c r="D898" s="43"/>
      <c r="E898" s="6">
        <v>252</v>
      </c>
      <c r="F898" s="6">
        <v>25</v>
      </c>
      <c r="G898" s="6">
        <v>5</v>
      </c>
      <c r="H898" s="6">
        <v>27</v>
      </c>
      <c r="I898" s="6">
        <v>2</v>
      </c>
      <c r="J898" s="6">
        <v>0.23100000000000001</v>
      </c>
      <c r="K898" s="6">
        <v>0.27300000000000002</v>
      </c>
      <c r="L898" s="6">
        <v>58</v>
      </c>
      <c r="M898" s="6">
        <v>13</v>
      </c>
      <c r="N898" s="6">
        <v>0</v>
      </c>
      <c r="O898" s="6">
        <v>15</v>
      </c>
      <c r="P898" s="6">
        <v>49</v>
      </c>
      <c r="Q898" s="6">
        <v>0.34499999999999997</v>
      </c>
      <c r="R898" s="6">
        <v>0.61799999999999999</v>
      </c>
    </row>
    <row r="899" spans="1:18" ht="15" thickBot="1" x14ac:dyDescent="0.35">
      <c r="A899" s="5" t="s">
        <v>536</v>
      </c>
      <c r="B899" s="43"/>
      <c r="C899" s="43"/>
      <c r="D899" s="43"/>
      <c r="E899" s="6">
        <v>165</v>
      </c>
      <c r="F899" s="6">
        <v>17</v>
      </c>
      <c r="G899" s="6">
        <v>2</v>
      </c>
      <c r="H899" s="6">
        <v>15</v>
      </c>
      <c r="I899" s="6">
        <v>2</v>
      </c>
      <c r="J899" s="6">
        <v>0.24</v>
      </c>
      <c r="K899" s="6">
        <v>0.314</v>
      </c>
      <c r="L899" s="6">
        <v>40</v>
      </c>
      <c r="M899" s="6">
        <v>7</v>
      </c>
      <c r="N899" s="6">
        <v>0</v>
      </c>
      <c r="O899" s="6">
        <v>18</v>
      </c>
      <c r="P899" s="6">
        <v>28</v>
      </c>
      <c r="Q899" s="6">
        <v>0.33300000000000002</v>
      </c>
      <c r="R899" s="6">
        <v>0.64800000000000002</v>
      </c>
    </row>
    <row r="900" spans="1:18" ht="15" thickBot="1" x14ac:dyDescent="0.35">
      <c r="A900" s="5" t="s">
        <v>922</v>
      </c>
      <c r="B900" s="43"/>
      <c r="C900" s="43"/>
      <c r="D900" s="43"/>
      <c r="E900" s="6">
        <v>191</v>
      </c>
      <c r="F900" s="6">
        <v>21</v>
      </c>
      <c r="G900" s="6">
        <v>4</v>
      </c>
      <c r="H900" s="6">
        <v>19</v>
      </c>
      <c r="I900" s="6">
        <v>3</v>
      </c>
      <c r="J900" s="6">
        <v>0.23200000000000001</v>
      </c>
      <c r="K900" s="6">
        <v>0.26700000000000002</v>
      </c>
      <c r="L900" s="6">
        <v>44</v>
      </c>
      <c r="M900" s="6">
        <v>10</v>
      </c>
      <c r="N900" s="6">
        <v>1</v>
      </c>
      <c r="O900" s="6">
        <v>9</v>
      </c>
      <c r="P900" s="6">
        <v>46</v>
      </c>
      <c r="Q900" s="6">
        <v>0.35899999999999999</v>
      </c>
      <c r="R900" s="6">
        <v>0.626</v>
      </c>
    </row>
    <row r="901" spans="1:18" ht="15" thickBot="1" x14ac:dyDescent="0.35">
      <c r="A901" s="5" t="s">
        <v>248</v>
      </c>
      <c r="B901" s="43"/>
      <c r="C901" s="43"/>
      <c r="D901" s="43"/>
      <c r="E901" s="6">
        <v>543</v>
      </c>
      <c r="F901" s="6">
        <v>84</v>
      </c>
      <c r="G901" s="6">
        <v>26</v>
      </c>
      <c r="H901" s="6">
        <v>79</v>
      </c>
      <c r="I901" s="6">
        <v>6</v>
      </c>
      <c r="J901" s="6">
        <v>0.247</v>
      </c>
      <c r="K901" s="6">
        <v>0.36</v>
      </c>
      <c r="L901" s="6">
        <v>134</v>
      </c>
      <c r="M901" s="6">
        <v>28</v>
      </c>
      <c r="N901" s="6">
        <v>2</v>
      </c>
      <c r="O901" s="6">
        <v>96</v>
      </c>
      <c r="P901" s="6">
        <v>106</v>
      </c>
      <c r="Q901" s="6">
        <v>0.45200000000000001</v>
      </c>
      <c r="R901" s="6">
        <v>0.81200000000000006</v>
      </c>
    </row>
    <row r="902" spans="1:18" ht="15" thickBot="1" x14ac:dyDescent="0.35">
      <c r="A902" s="5" t="s">
        <v>592</v>
      </c>
      <c r="B902" s="43"/>
      <c r="C902" s="43"/>
      <c r="D902" s="43"/>
      <c r="E902" s="6">
        <v>196</v>
      </c>
      <c r="F902" s="6">
        <v>20</v>
      </c>
      <c r="G902" s="6">
        <v>4</v>
      </c>
      <c r="H902" s="6">
        <v>20</v>
      </c>
      <c r="I902" s="6">
        <v>0</v>
      </c>
      <c r="J902" s="6">
        <v>0.24099999999999999</v>
      </c>
      <c r="K902" s="6">
        <v>0.28499999999999998</v>
      </c>
      <c r="L902" s="6">
        <v>47</v>
      </c>
      <c r="M902" s="6">
        <v>10</v>
      </c>
      <c r="N902" s="6">
        <v>0</v>
      </c>
      <c r="O902" s="6">
        <v>12</v>
      </c>
      <c r="P902" s="6">
        <v>41</v>
      </c>
      <c r="Q902" s="6">
        <v>0.35599999999999998</v>
      </c>
      <c r="R902" s="6">
        <v>0.64100000000000001</v>
      </c>
    </row>
    <row r="903" spans="1:18" ht="15" thickBot="1" x14ac:dyDescent="0.35">
      <c r="A903" s="7" t="s">
        <v>617</v>
      </c>
      <c r="B903" s="43"/>
      <c r="C903" s="43"/>
      <c r="D903" s="43"/>
      <c r="E903" s="8">
        <v>280</v>
      </c>
      <c r="F903" s="8">
        <v>39</v>
      </c>
      <c r="G903" s="8">
        <v>11</v>
      </c>
      <c r="H903" s="8">
        <v>37</v>
      </c>
      <c r="I903" s="8">
        <v>2</v>
      </c>
      <c r="J903" s="8">
        <v>0.24199999999999999</v>
      </c>
      <c r="K903" s="8">
        <v>0.315</v>
      </c>
      <c r="L903" s="8">
        <v>68</v>
      </c>
      <c r="M903" s="8">
        <v>13</v>
      </c>
      <c r="N903" s="8">
        <v>1</v>
      </c>
      <c r="O903" s="8">
        <v>30</v>
      </c>
      <c r="P903" s="8">
        <v>79</v>
      </c>
      <c r="Q903" s="8">
        <v>0.40699999999999997</v>
      </c>
      <c r="R903" s="8">
        <v>0.72199999999999998</v>
      </c>
    </row>
    <row r="904" spans="1:18" ht="15" thickBot="1" x14ac:dyDescent="0.35">
      <c r="A904" s="7" t="s">
        <v>693</v>
      </c>
      <c r="B904" s="43"/>
      <c r="C904" s="43"/>
      <c r="D904" s="43"/>
      <c r="E904" s="8">
        <v>275</v>
      </c>
      <c r="F904" s="8">
        <v>26</v>
      </c>
      <c r="G904" s="8">
        <v>4</v>
      </c>
      <c r="H904" s="8">
        <v>28</v>
      </c>
      <c r="I904" s="8">
        <v>2</v>
      </c>
      <c r="J904" s="8">
        <v>0.25600000000000001</v>
      </c>
      <c r="K904" s="8">
        <v>0.311</v>
      </c>
      <c r="L904" s="8">
        <v>70</v>
      </c>
      <c r="M904" s="8">
        <v>13</v>
      </c>
      <c r="N904" s="8">
        <v>0</v>
      </c>
      <c r="O904" s="8">
        <v>22</v>
      </c>
      <c r="P904" s="8">
        <v>53</v>
      </c>
      <c r="Q904" s="8">
        <v>0.36</v>
      </c>
      <c r="R904" s="8">
        <v>0.67100000000000004</v>
      </c>
    </row>
    <row r="905" spans="1:18" ht="15" thickBot="1" x14ac:dyDescent="0.35">
      <c r="A905" s="5" t="s">
        <v>376</v>
      </c>
      <c r="B905" s="43"/>
      <c r="C905" s="43"/>
      <c r="D905" s="43"/>
      <c r="E905" s="6">
        <v>533</v>
      </c>
      <c r="F905" s="6">
        <v>66</v>
      </c>
      <c r="G905" s="6">
        <v>5</v>
      </c>
      <c r="H905" s="6">
        <v>43</v>
      </c>
      <c r="I905" s="6">
        <v>18</v>
      </c>
      <c r="J905" s="6">
        <v>0.27600000000000002</v>
      </c>
      <c r="K905" s="6">
        <v>0.34599999999999997</v>
      </c>
      <c r="L905" s="6">
        <v>147</v>
      </c>
      <c r="M905" s="6">
        <v>19</v>
      </c>
      <c r="N905" s="6">
        <v>7</v>
      </c>
      <c r="O905" s="6">
        <v>58</v>
      </c>
      <c r="P905" s="6">
        <v>114</v>
      </c>
      <c r="Q905" s="6">
        <v>0.36599999999999999</v>
      </c>
      <c r="R905" s="6">
        <v>0.71199999999999997</v>
      </c>
    </row>
    <row r="906" spans="1:18" ht="15" thickBot="1" x14ac:dyDescent="0.35">
      <c r="A906" s="5" t="s">
        <v>614</v>
      </c>
      <c r="B906" s="43"/>
      <c r="C906" s="43"/>
      <c r="D906" s="43"/>
      <c r="E906" s="6">
        <v>149</v>
      </c>
      <c r="F906" s="6">
        <v>18</v>
      </c>
      <c r="G906" s="6">
        <v>4</v>
      </c>
      <c r="H906" s="6">
        <v>15</v>
      </c>
      <c r="I906" s="6">
        <v>2</v>
      </c>
      <c r="J906" s="6">
        <v>0.23499999999999999</v>
      </c>
      <c r="K906" s="6">
        <v>0.26900000000000002</v>
      </c>
      <c r="L906" s="6">
        <v>35</v>
      </c>
      <c r="M906" s="6">
        <v>8</v>
      </c>
      <c r="N906" s="6">
        <v>0</v>
      </c>
      <c r="O906" s="6">
        <v>7</v>
      </c>
      <c r="P906" s="6">
        <v>40</v>
      </c>
      <c r="Q906" s="6">
        <v>0.37</v>
      </c>
      <c r="R906" s="6">
        <v>0.63900000000000001</v>
      </c>
    </row>
    <row r="907" spans="1:18" ht="15" thickBot="1" x14ac:dyDescent="0.35">
      <c r="A907" s="7" t="s">
        <v>583</v>
      </c>
      <c r="B907" s="43"/>
      <c r="C907" s="43"/>
      <c r="D907" s="43"/>
      <c r="E907" s="8">
        <v>229</v>
      </c>
      <c r="F907" s="8">
        <v>26</v>
      </c>
      <c r="G907" s="8">
        <v>4</v>
      </c>
      <c r="H907" s="8">
        <v>22</v>
      </c>
      <c r="I907" s="8">
        <v>2</v>
      </c>
      <c r="J907" s="8">
        <v>0.26600000000000001</v>
      </c>
      <c r="K907" s="8">
        <v>0.32900000000000001</v>
      </c>
      <c r="L907" s="8">
        <v>61</v>
      </c>
      <c r="M907" s="8">
        <v>11</v>
      </c>
      <c r="N907" s="8">
        <v>1</v>
      </c>
      <c r="O907" s="8">
        <v>22</v>
      </c>
      <c r="P907" s="8">
        <v>57</v>
      </c>
      <c r="Q907" s="8">
        <v>0.38100000000000001</v>
      </c>
      <c r="R907" s="8">
        <v>0.71</v>
      </c>
    </row>
    <row r="908" spans="1:18" ht="15" thickBot="1" x14ac:dyDescent="0.35">
      <c r="A908" s="7" t="s">
        <v>193</v>
      </c>
      <c r="B908" s="43"/>
      <c r="C908" s="43"/>
      <c r="D908" s="43"/>
      <c r="E908" s="8">
        <v>576</v>
      </c>
      <c r="F908" s="8">
        <v>95</v>
      </c>
      <c r="G908" s="8">
        <v>23</v>
      </c>
      <c r="H908" s="8">
        <v>67</v>
      </c>
      <c r="I908" s="8">
        <v>25</v>
      </c>
      <c r="J908" s="8">
        <v>0.29599999999999999</v>
      </c>
      <c r="K908" s="8">
        <v>0.34200000000000003</v>
      </c>
      <c r="L908" s="8">
        <v>171</v>
      </c>
      <c r="M908" s="8">
        <v>31</v>
      </c>
      <c r="N908" s="8">
        <v>5</v>
      </c>
      <c r="O908" s="8">
        <v>41</v>
      </c>
      <c r="P908" s="8">
        <v>103</v>
      </c>
      <c r="Q908" s="8">
        <v>0.48799999999999999</v>
      </c>
      <c r="R908" s="8">
        <v>0.83099999999999996</v>
      </c>
    </row>
    <row r="909" spans="1:18" ht="17.399999999999999" thickBot="1" x14ac:dyDescent="0.35">
      <c r="A909" s="5" t="s">
        <v>550</v>
      </c>
      <c r="B909" s="43"/>
      <c r="C909" s="43"/>
      <c r="D909" s="43"/>
      <c r="E909" s="6">
        <v>121</v>
      </c>
      <c r="F909" s="6">
        <v>11</v>
      </c>
      <c r="G909" s="6">
        <v>2</v>
      </c>
      <c r="H909" s="6">
        <v>12</v>
      </c>
      <c r="I909" s="6">
        <v>2</v>
      </c>
      <c r="J909" s="6">
        <v>0.23</v>
      </c>
      <c r="K909" s="6">
        <v>0.26200000000000001</v>
      </c>
      <c r="L909" s="6">
        <v>28</v>
      </c>
      <c r="M909" s="6">
        <v>7</v>
      </c>
      <c r="N909" s="6">
        <v>1</v>
      </c>
      <c r="O909" s="6">
        <v>5</v>
      </c>
      <c r="P909" s="6">
        <v>31</v>
      </c>
      <c r="Q909" s="6">
        <v>0.34</v>
      </c>
      <c r="R909" s="6">
        <v>0.60199999999999998</v>
      </c>
    </row>
    <row r="910" spans="1:18" ht="17.399999999999999" thickBot="1" x14ac:dyDescent="0.35">
      <c r="A910" s="7" t="s">
        <v>439</v>
      </c>
      <c r="B910" s="43"/>
      <c r="C910" s="43"/>
      <c r="D910" s="43"/>
      <c r="E910" s="8">
        <v>403</v>
      </c>
      <c r="F910" s="8">
        <v>49</v>
      </c>
      <c r="G910" s="8">
        <v>5</v>
      </c>
      <c r="H910" s="8">
        <v>34</v>
      </c>
      <c r="I910" s="8">
        <v>17</v>
      </c>
      <c r="J910" s="8">
        <v>0.25700000000000001</v>
      </c>
      <c r="K910" s="8">
        <v>0.30399999999999999</v>
      </c>
      <c r="L910" s="8">
        <v>103</v>
      </c>
      <c r="M910" s="8">
        <v>16</v>
      </c>
      <c r="N910" s="8">
        <v>5</v>
      </c>
      <c r="O910" s="8">
        <v>28</v>
      </c>
      <c r="P910" s="8">
        <v>73</v>
      </c>
      <c r="Q910" s="8">
        <v>0.35899999999999999</v>
      </c>
      <c r="R910" s="8">
        <v>0.66300000000000003</v>
      </c>
    </row>
    <row r="911" spans="1:18" ht="17.399999999999999" thickBot="1" x14ac:dyDescent="0.35">
      <c r="A911" s="5" t="s">
        <v>750</v>
      </c>
      <c r="B911" s="43"/>
      <c r="C911" s="43"/>
      <c r="D911" s="43"/>
      <c r="E911" s="6">
        <v>214</v>
      </c>
      <c r="F911" s="6">
        <v>22</v>
      </c>
      <c r="G911" s="6">
        <v>2</v>
      </c>
      <c r="H911" s="6">
        <v>18</v>
      </c>
      <c r="I911" s="6">
        <v>9</v>
      </c>
      <c r="J911" s="6">
        <v>0.23699999999999999</v>
      </c>
      <c r="K911" s="6">
        <v>0.28499999999999998</v>
      </c>
      <c r="L911" s="6">
        <v>51</v>
      </c>
      <c r="M911" s="6">
        <v>9</v>
      </c>
      <c r="N911" s="6">
        <v>2</v>
      </c>
      <c r="O911" s="6">
        <v>15</v>
      </c>
      <c r="P911" s="6">
        <v>45</v>
      </c>
      <c r="Q911" s="6">
        <v>0.33400000000000002</v>
      </c>
      <c r="R911" s="6">
        <v>0.61899999999999999</v>
      </c>
    </row>
    <row r="912" spans="1:18" ht="15" thickBot="1" x14ac:dyDescent="0.35">
      <c r="A912" s="7" t="s">
        <v>433</v>
      </c>
      <c r="B912" s="43"/>
      <c r="C912" s="43"/>
      <c r="D912" s="43"/>
      <c r="E912" s="8">
        <v>468</v>
      </c>
      <c r="F912" s="8">
        <v>58</v>
      </c>
      <c r="G912" s="8">
        <v>13</v>
      </c>
      <c r="H912" s="8">
        <v>53</v>
      </c>
      <c r="I912" s="8">
        <v>5</v>
      </c>
      <c r="J912" s="8">
        <v>0.25</v>
      </c>
      <c r="K912" s="8">
        <v>0.318</v>
      </c>
      <c r="L912" s="8">
        <v>117</v>
      </c>
      <c r="M912" s="8">
        <v>21</v>
      </c>
      <c r="N912" s="8">
        <v>1</v>
      </c>
      <c r="O912" s="8">
        <v>47</v>
      </c>
      <c r="P912" s="8">
        <v>118</v>
      </c>
      <c r="Q912" s="8">
        <v>0.38300000000000001</v>
      </c>
      <c r="R912" s="8">
        <v>0.70099999999999996</v>
      </c>
    </row>
    <row r="913" spans="1:18" ht="15" thickBot="1" x14ac:dyDescent="0.35">
      <c r="A913" s="7" t="s">
        <v>513</v>
      </c>
      <c r="B913" s="43"/>
      <c r="C913" s="43"/>
      <c r="D913" s="43"/>
      <c r="E913" s="8">
        <v>215</v>
      </c>
      <c r="F913" s="8">
        <v>29</v>
      </c>
      <c r="G913" s="8">
        <v>5</v>
      </c>
      <c r="H913" s="8">
        <v>23</v>
      </c>
      <c r="I913" s="8">
        <v>1</v>
      </c>
      <c r="J913" s="8">
        <v>0.24</v>
      </c>
      <c r="K913" s="8">
        <v>0.29399999999999998</v>
      </c>
      <c r="L913" s="8">
        <v>52</v>
      </c>
      <c r="M913" s="8">
        <v>11</v>
      </c>
      <c r="N913" s="8">
        <v>1</v>
      </c>
      <c r="O913" s="8">
        <v>16</v>
      </c>
      <c r="P913" s="8">
        <v>44</v>
      </c>
      <c r="Q913" s="8">
        <v>0.38</v>
      </c>
      <c r="R913" s="8">
        <v>0.67400000000000004</v>
      </c>
    </row>
    <row r="914" spans="1:18" ht="15" thickBot="1" x14ac:dyDescent="0.35">
      <c r="A914" s="7" t="s">
        <v>489</v>
      </c>
      <c r="B914" s="43"/>
      <c r="C914" s="43"/>
      <c r="D914" s="43"/>
      <c r="E914" s="8">
        <v>308</v>
      </c>
      <c r="F914" s="8">
        <v>33</v>
      </c>
      <c r="G914" s="8">
        <v>9</v>
      </c>
      <c r="H914" s="8">
        <v>34</v>
      </c>
      <c r="I914" s="8">
        <v>2</v>
      </c>
      <c r="J914" s="8">
        <v>0.26500000000000001</v>
      </c>
      <c r="K914" s="8">
        <v>0.313</v>
      </c>
      <c r="L914" s="8">
        <v>81</v>
      </c>
      <c r="M914" s="8">
        <v>16</v>
      </c>
      <c r="N914" s="8">
        <v>1</v>
      </c>
      <c r="O914" s="8">
        <v>22</v>
      </c>
      <c r="P914" s="8">
        <v>60</v>
      </c>
      <c r="Q914" s="8">
        <v>0.40899999999999997</v>
      </c>
      <c r="R914" s="8">
        <v>0.72299999999999998</v>
      </c>
    </row>
    <row r="915" spans="1:18" ht="15" thickBot="1" x14ac:dyDescent="0.35">
      <c r="A915" s="7" t="s">
        <v>817</v>
      </c>
      <c r="B915" s="43"/>
      <c r="C915" s="43"/>
      <c r="D915" s="43"/>
      <c r="E915" s="8">
        <v>331</v>
      </c>
      <c r="F915" s="8">
        <v>37</v>
      </c>
      <c r="G915" s="8">
        <v>6</v>
      </c>
      <c r="H915" s="8">
        <v>34</v>
      </c>
      <c r="I915" s="8">
        <v>8</v>
      </c>
      <c r="J915" s="8">
        <v>0.23799999999999999</v>
      </c>
      <c r="K915" s="8">
        <v>0.28299999999999997</v>
      </c>
      <c r="L915" s="8">
        <v>79</v>
      </c>
      <c r="M915" s="8">
        <v>15</v>
      </c>
      <c r="N915" s="8">
        <v>4</v>
      </c>
      <c r="O915" s="8">
        <v>21</v>
      </c>
      <c r="P915" s="8">
        <v>88</v>
      </c>
      <c r="Q915" s="8">
        <v>0.35599999999999998</v>
      </c>
      <c r="R915" s="8">
        <v>0.63900000000000001</v>
      </c>
    </row>
    <row r="916" spans="1:18" ht="15" thickBot="1" x14ac:dyDescent="0.35">
      <c r="A916" s="5" t="s">
        <v>332</v>
      </c>
      <c r="B916" s="43"/>
      <c r="C916" s="43"/>
      <c r="D916" s="43"/>
      <c r="E916" s="6">
        <v>368</v>
      </c>
      <c r="F916" s="6">
        <v>54</v>
      </c>
      <c r="G916" s="6">
        <v>27</v>
      </c>
      <c r="H916" s="6">
        <v>66</v>
      </c>
      <c r="I916" s="6">
        <v>2</v>
      </c>
      <c r="J916" s="6">
        <v>0.22</v>
      </c>
      <c r="K916" s="6">
        <v>0.308</v>
      </c>
      <c r="L916" s="6">
        <v>81</v>
      </c>
      <c r="M916" s="6">
        <v>17</v>
      </c>
      <c r="N916" s="6">
        <v>1</v>
      </c>
      <c r="O916" s="6">
        <v>47</v>
      </c>
      <c r="P916" s="6">
        <v>133</v>
      </c>
      <c r="Q916" s="6">
        <v>0.48199999999999998</v>
      </c>
      <c r="R916" s="6">
        <v>0.79</v>
      </c>
    </row>
    <row r="917" spans="1:18" ht="17.399999999999999" thickBot="1" x14ac:dyDescent="0.35">
      <c r="A917" s="5" t="s">
        <v>478</v>
      </c>
      <c r="B917" s="43"/>
      <c r="C917" s="43"/>
      <c r="D917" s="43"/>
      <c r="E917" s="6">
        <v>202</v>
      </c>
      <c r="F917" s="6">
        <v>28</v>
      </c>
      <c r="G917" s="6">
        <v>6</v>
      </c>
      <c r="H917" s="6">
        <v>22</v>
      </c>
      <c r="I917" s="6">
        <v>3</v>
      </c>
      <c r="J917" s="6">
        <v>0.23300000000000001</v>
      </c>
      <c r="K917" s="6">
        <v>0.317</v>
      </c>
      <c r="L917" s="6">
        <v>47</v>
      </c>
      <c r="M917" s="6">
        <v>12</v>
      </c>
      <c r="N917" s="6">
        <v>2</v>
      </c>
      <c r="O917" s="6">
        <v>25</v>
      </c>
      <c r="P917" s="6">
        <v>48</v>
      </c>
      <c r="Q917" s="6">
        <v>0.39500000000000002</v>
      </c>
      <c r="R917" s="6">
        <v>0.71199999999999997</v>
      </c>
    </row>
    <row r="918" spans="1:18" ht="17.399999999999999" thickBot="1" x14ac:dyDescent="0.35">
      <c r="A918" s="5" t="s">
        <v>698</v>
      </c>
      <c r="B918" s="43"/>
      <c r="C918" s="43"/>
      <c r="D918" s="43"/>
      <c r="E918" s="6">
        <v>203</v>
      </c>
      <c r="F918" s="6">
        <v>24</v>
      </c>
      <c r="G918" s="6">
        <v>8</v>
      </c>
      <c r="H918" s="6">
        <v>26</v>
      </c>
      <c r="I918" s="6">
        <v>1</v>
      </c>
      <c r="J918" s="6">
        <v>0.25</v>
      </c>
      <c r="K918" s="6">
        <v>0.29599999999999999</v>
      </c>
      <c r="L918" s="6">
        <v>51</v>
      </c>
      <c r="M918" s="6">
        <v>11</v>
      </c>
      <c r="N918" s="6">
        <v>1</v>
      </c>
      <c r="O918" s="6">
        <v>13</v>
      </c>
      <c r="P918" s="6">
        <v>64</v>
      </c>
      <c r="Q918" s="6">
        <v>0.40799999999999997</v>
      </c>
      <c r="R918" s="6">
        <v>0.70499999999999996</v>
      </c>
    </row>
    <row r="919" spans="1:18" ht="15" thickBot="1" x14ac:dyDescent="0.35">
      <c r="A919" s="5" t="s">
        <v>228</v>
      </c>
      <c r="B919" s="43"/>
      <c r="C919" s="43"/>
      <c r="D919" s="43"/>
      <c r="E919" s="6">
        <v>533</v>
      </c>
      <c r="F919" s="6">
        <v>87</v>
      </c>
      <c r="G919" s="6">
        <v>36</v>
      </c>
      <c r="H919" s="6">
        <v>94</v>
      </c>
      <c r="I919" s="6">
        <v>2</v>
      </c>
      <c r="J919" s="6">
        <v>0.23</v>
      </c>
      <c r="K919" s="6">
        <v>0.32500000000000001</v>
      </c>
      <c r="L919" s="6">
        <v>122</v>
      </c>
      <c r="M919" s="6">
        <v>22</v>
      </c>
      <c r="N919" s="6">
        <v>0</v>
      </c>
      <c r="O919" s="6">
        <v>76</v>
      </c>
      <c r="P919" s="6">
        <v>199</v>
      </c>
      <c r="Q919" s="6">
        <v>0.47799999999999998</v>
      </c>
      <c r="R919" s="6">
        <v>0.80300000000000005</v>
      </c>
    </row>
    <row r="920" spans="1:18" ht="15" thickBot="1" x14ac:dyDescent="0.35">
      <c r="A920" s="7" t="s">
        <v>799</v>
      </c>
      <c r="B920" s="43"/>
      <c r="C920" s="43"/>
      <c r="D920" s="43"/>
      <c r="E920" s="8">
        <v>157</v>
      </c>
      <c r="F920" s="8">
        <v>19</v>
      </c>
      <c r="G920" s="8">
        <v>4</v>
      </c>
      <c r="H920" s="8">
        <v>17</v>
      </c>
      <c r="I920" s="8">
        <v>2</v>
      </c>
      <c r="J920" s="8">
        <v>0.26100000000000001</v>
      </c>
      <c r="K920" s="8">
        <v>0.311</v>
      </c>
      <c r="L920" s="8">
        <v>41</v>
      </c>
      <c r="M920" s="8">
        <v>7</v>
      </c>
      <c r="N920" s="8">
        <v>1</v>
      </c>
      <c r="O920" s="8">
        <v>11</v>
      </c>
      <c r="P920" s="8">
        <v>34</v>
      </c>
      <c r="Q920" s="8">
        <v>0.38100000000000001</v>
      </c>
      <c r="R920" s="8">
        <v>0.69099999999999995</v>
      </c>
    </row>
    <row r="921" spans="1:18" ht="17.399999999999999" thickBot="1" x14ac:dyDescent="0.35">
      <c r="A921" s="5" t="s">
        <v>888</v>
      </c>
      <c r="B921" s="43"/>
      <c r="C921" s="43"/>
      <c r="D921" s="43"/>
      <c r="E921" s="6">
        <v>90</v>
      </c>
      <c r="F921" s="6">
        <v>11</v>
      </c>
      <c r="G921" s="6">
        <v>3</v>
      </c>
      <c r="H921" s="6">
        <v>10</v>
      </c>
      <c r="I921" s="6">
        <v>3</v>
      </c>
      <c r="J921" s="6">
        <v>0.217</v>
      </c>
      <c r="K921" s="6">
        <v>0.28100000000000003</v>
      </c>
      <c r="L921" s="6">
        <v>20</v>
      </c>
      <c r="M921" s="6">
        <v>4</v>
      </c>
      <c r="N921" s="6">
        <v>1</v>
      </c>
      <c r="O921" s="6">
        <v>8</v>
      </c>
      <c r="P921" s="6">
        <v>32</v>
      </c>
      <c r="Q921" s="6">
        <v>0.35299999999999998</v>
      </c>
      <c r="R921" s="6">
        <v>0.63300000000000001</v>
      </c>
    </row>
    <row r="922" spans="1:18" ht="17.399999999999999" thickBot="1" x14ac:dyDescent="0.35">
      <c r="A922" s="5" t="s">
        <v>696</v>
      </c>
      <c r="B922" s="43"/>
      <c r="C922" s="43"/>
      <c r="D922" s="43"/>
      <c r="E922" s="6">
        <v>229</v>
      </c>
      <c r="F922" s="6">
        <v>24</v>
      </c>
      <c r="G922" s="6">
        <v>9</v>
      </c>
      <c r="H922" s="6">
        <v>28</v>
      </c>
      <c r="I922" s="6">
        <v>4</v>
      </c>
      <c r="J922" s="6">
        <v>0.23</v>
      </c>
      <c r="K922" s="6">
        <v>0.25800000000000001</v>
      </c>
      <c r="L922" s="6">
        <v>53</v>
      </c>
      <c r="M922" s="6">
        <v>10</v>
      </c>
      <c r="N922" s="6">
        <v>1</v>
      </c>
      <c r="O922" s="6">
        <v>9</v>
      </c>
      <c r="P922" s="6">
        <v>71</v>
      </c>
      <c r="Q922" s="6">
        <v>0.39</v>
      </c>
      <c r="R922" s="6">
        <v>0.64800000000000002</v>
      </c>
    </row>
    <row r="923" spans="1:18" ht="15" thickBot="1" x14ac:dyDescent="0.35">
      <c r="A923" s="7" t="s">
        <v>757</v>
      </c>
      <c r="B923" s="43"/>
      <c r="C923" s="43"/>
      <c r="D923" s="43"/>
      <c r="E923" s="8">
        <v>122</v>
      </c>
      <c r="F923" s="8">
        <v>14</v>
      </c>
      <c r="G923" s="8">
        <v>3</v>
      </c>
      <c r="H923" s="8">
        <v>11</v>
      </c>
      <c r="I923" s="8">
        <v>1</v>
      </c>
      <c r="J923" s="8">
        <v>0.217</v>
      </c>
      <c r="K923" s="8">
        <v>0.27500000000000002</v>
      </c>
      <c r="L923" s="8">
        <v>27</v>
      </c>
      <c r="M923" s="8">
        <v>5</v>
      </c>
      <c r="N923" s="8">
        <v>0</v>
      </c>
      <c r="O923" s="8">
        <v>10</v>
      </c>
      <c r="P923" s="8">
        <v>35</v>
      </c>
      <c r="Q923" s="8">
        <v>0.34100000000000003</v>
      </c>
      <c r="R923" s="8">
        <v>0.61599999999999999</v>
      </c>
    </row>
    <row r="924" spans="1:18" ht="15" thickBot="1" x14ac:dyDescent="0.35">
      <c r="A924" s="7" t="s">
        <v>829</v>
      </c>
      <c r="B924" s="43"/>
      <c r="C924" s="43"/>
      <c r="D924" s="43"/>
      <c r="E924" s="8">
        <v>142</v>
      </c>
      <c r="F924" s="8">
        <v>19</v>
      </c>
      <c r="G924" s="8">
        <v>6</v>
      </c>
      <c r="H924" s="8">
        <v>17</v>
      </c>
      <c r="I924" s="8">
        <v>2</v>
      </c>
      <c r="J924" s="8">
        <v>0.218</v>
      </c>
      <c r="K924" s="8">
        <v>0.29199999999999998</v>
      </c>
      <c r="L924" s="8">
        <v>31</v>
      </c>
      <c r="M924" s="8">
        <v>6</v>
      </c>
      <c r="N924" s="8">
        <v>1</v>
      </c>
      <c r="O924" s="8">
        <v>15</v>
      </c>
      <c r="P924" s="8">
        <v>41</v>
      </c>
      <c r="Q924" s="8">
        <v>0.39400000000000002</v>
      </c>
      <c r="R924" s="8">
        <v>0.68600000000000005</v>
      </c>
    </row>
    <row r="925" spans="1:18" ht="15" thickBot="1" x14ac:dyDescent="0.35">
      <c r="A925" s="7" t="s">
        <v>473</v>
      </c>
      <c r="B925" s="43"/>
      <c r="C925" s="43"/>
      <c r="D925" s="43"/>
      <c r="E925" s="8">
        <v>260</v>
      </c>
      <c r="F925" s="8">
        <v>31</v>
      </c>
      <c r="G925" s="8">
        <v>7</v>
      </c>
      <c r="H925" s="8">
        <v>33</v>
      </c>
      <c r="I925" s="8">
        <v>4</v>
      </c>
      <c r="J925" s="8">
        <v>0.23699999999999999</v>
      </c>
      <c r="K925" s="8">
        <v>0.30099999999999999</v>
      </c>
      <c r="L925" s="8">
        <v>62</v>
      </c>
      <c r="M925" s="8">
        <v>12</v>
      </c>
      <c r="N925" s="8">
        <v>4</v>
      </c>
      <c r="O925" s="8">
        <v>24</v>
      </c>
      <c r="P925" s="8">
        <v>75</v>
      </c>
      <c r="Q925" s="8">
        <v>0.38600000000000001</v>
      </c>
      <c r="R925" s="8">
        <v>0.68700000000000006</v>
      </c>
    </row>
    <row r="926" spans="1:18" ht="15" thickBot="1" x14ac:dyDescent="0.35">
      <c r="A926" s="7" t="s">
        <v>531</v>
      </c>
      <c r="B926" s="43"/>
      <c r="C926" s="43"/>
      <c r="D926" s="43"/>
      <c r="E926" s="8">
        <v>191</v>
      </c>
      <c r="F926" s="8">
        <v>20</v>
      </c>
      <c r="G926" s="8">
        <v>6</v>
      </c>
      <c r="H926" s="8">
        <v>22</v>
      </c>
      <c r="I926" s="8">
        <v>0</v>
      </c>
      <c r="J926" s="8">
        <v>0.22</v>
      </c>
      <c r="K926" s="8">
        <v>0.317</v>
      </c>
      <c r="L926" s="8">
        <v>42</v>
      </c>
      <c r="M926" s="8">
        <v>9</v>
      </c>
      <c r="N926" s="8">
        <v>0</v>
      </c>
      <c r="O926" s="8">
        <v>27</v>
      </c>
      <c r="P926" s="8">
        <v>55</v>
      </c>
      <c r="Q926" s="8">
        <v>0.36</v>
      </c>
      <c r="R926" s="8">
        <v>0.67800000000000005</v>
      </c>
    </row>
    <row r="927" spans="1:18" ht="17.399999999999999" thickBot="1" x14ac:dyDescent="0.35">
      <c r="A927" s="5" t="s">
        <v>856</v>
      </c>
      <c r="B927" s="43"/>
      <c r="C927" s="43"/>
      <c r="D927" s="43"/>
      <c r="E927" s="6">
        <v>150</v>
      </c>
      <c r="F927" s="6">
        <v>13</v>
      </c>
      <c r="G927" s="6">
        <v>3</v>
      </c>
      <c r="H927" s="6">
        <v>16</v>
      </c>
      <c r="I927" s="6">
        <v>1</v>
      </c>
      <c r="J927" s="6">
        <v>0.247</v>
      </c>
      <c r="K927" s="6">
        <v>0.28399999999999997</v>
      </c>
      <c r="L927" s="6">
        <v>37</v>
      </c>
      <c r="M927" s="6">
        <v>10</v>
      </c>
      <c r="N927" s="6">
        <v>0</v>
      </c>
      <c r="O927" s="6">
        <v>8</v>
      </c>
      <c r="P927" s="6">
        <v>43</v>
      </c>
      <c r="Q927" s="6">
        <v>0.35299999999999998</v>
      </c>
      <c r="R927" s="6">
        <v>0.63700000000000001</v>
      </c>
    </row>
    <row r="928" spans="1:18" ht="15" thickBot="1" x14ac:dyDescent="0.35">
      <c r="A928" s="7" t="s">
        <v>731</v>
      </c>
      <c r="B928" s="43"/>
      <c r="C928" s="43"/>
      <c r="D928" s="43"/>
      <c r="E928" s="8">
        <v>219</v>
      </c>
      <c r="F928" s="8">
        <v>24</v>
      </c>
      <c r="G928" s="8">
        <v>7</v>
      </c>
      <c r="H928" s="8">
        <v>25</v>
      </c>
      <c r="I928" s="8">
        <v>0</v>
      </c>
      <c r="J928" s="8">
        <v>0.26100000000000001</v>
      </c>
      <c r="K928" s="8">
        <v>0.308</v>
      </c>
      <c r="L928" s="8">
        <v>57</v>
      </c>
      <c r="M928" s="8">
        <v>22</v>
      </c>
      <c r="N928" s="8">
        <v>2</v>
      </c>
      <c r="O928" s="8">
        <v>15</v>
      </c>
      <c r="P928" s="8">
        <v>46</v>
      </c>
      <c r="Q928" s="8">
        <v>0.41699999999999998</v>
      </c>
      <c r="R928" s="8">
        <v>0.72499999999999998</v>
      </c>
    </row>
    <row r="929" spans="1:18" ht="15" thickBot="1" x14ac:dyDescent="0.35">
      <c r="A929" s="5" t="s">
        <v>418</v>
      </c>
      <c r="B929" s="43"/>
      <c r="C929" s="43"/>
      <c r="D929" s="43"/>
      <c r="E929" s="6">
        <v>411</v>
      </c>
      <c r="F929" s="6">
        <v>47</v>
      </c>
      <c r="G929" s="6">
        <v>5</v>
      </c>
      <c r="H929" s="6">
        <v>42</v>
      </c>
      <c r="I929" s="6">
        <v>15</v>
      </c>
      <c r="J929" s="6">
        <v>0.26</v>
      </c>
      <c r="K929" s="6">
        <v>0.29499999999999998</v>
      </c>
      <c r="L929" s="6">
        <v>107</v>
      </c>
      <c r="M929" s="6">
        <v>22</v>
      </c>
      <c r="N929" s="6">
        <v>7</v>
      </c>
      <c r="O929" s="6">
        <v>21</v>
      </c>
      <c r="P929" s="6">
        <v>93</v>
      </c>
      <c r="Q929" s="6">
        <v>0.38800000000000001</v>
      </c>
      <c r="R929" s="6">
        <v>0.68200000000000005</v>
      </c>
    </row>
    <row r="930" spans="1:18" ht="17.399999999999999" thickBot="1" x14ac:dyDescent="0.35">
      <c r="A930" s="5" t="s">
        <v>718</v>
      </c>
      <c r="B930" s="43"/>
      <c r="C930" s="43"/>
      <c r="D930" s="43"/>
      <c r="E930" s="6">
        <v>190</v>
      </c>
      <c r="F930" s="6">
        <v>24</v>
      </c>
      <c r="G930" s="6">
        <v>8</v>
      </c>
      <c r="H930" s="6">
        <v>23</v>
      </c>
      <c r="I930" s="6">
        <v>1</v>
      </c>
      <c r="J930" s="6">
        <v>0.23899999999999999</v>
      </c>
      <c r="K930" s="6">
        <v>0.30199999999999999</v>
      </c>
      <c r="L930" s="6">
        <v>46</v>
      </c>
      <c r="M930" s="6">
        <v>16</v>
      </c>
      <c r="N930" s="6">
        <v>0</v>
      </c>
      <c r="O930" s="6">
        <v>17</v>
      </c>
      <c r="P930" s="6">
        <v>46</v>
      </c>
      <c r="Q930" s="6">
        <v>0.40500000000000003</v>
      </c>
      <c r="R930" s="6">
        <v>0.70699999999999996</v>
      </c>
    </row>
    <row r="931" spans="1:18" ht="15" thickBot="1" x14ac:dyDescent="0.35">
      <c r="A931" s="5" t="s">
        <v>660</v>
      </c>
      <c r="B931" s="43"/>
      <c r="C931" s="43"/>
      <c r="D931" s="43"/>
      <c r="E931" s="6">
        <v>141</v>
      </c>
      <c r="F931" s="6">
        <v>13</v>
      </c>
      <c r="G931" s="6">
        <v>1</v>
      </c>
      <c r="H931" s="6">
        <v>12</v>
      </c>
      <c r="I931" s="6">
        <v>0</v>
      </c>
      <c r="J931" s="6">
        <v>0.245</v>
      </c>
      <c r="K931" s="6">
        <v>0.30499999999999999</v>
      </c>
      <c r="L931" s="6">
        <v>35</v>
      </c>
      <c r="M931" s="6">
        <v>5</v>
      </c>
      <c r="N931" s="6">
        <v>0</v>
      </c>
      <c r="O931" s="6">
        <v>12</v>
      </c>
      <c r="P931" s="6">
        <v>24</v>
      </c>
      <c r="Q931" s="6">
        <v>0.30599999999999999</v>
      </c>
      <c r="R931" s="6">
        <v>0.61199999999999999</v>
      </c>
    </row>
    <row r="932" spans="1:18" ht="17.399999999999999" thickBot="1" x14ac:dyDescent="0.35">
      <c r="A932" s="7" t="s">
        <v>783</v>
      </c>
      <c r="B932" s="43"/>
      <c r="C932" s="43"/>
      <c r="D932" s="43"/>
      <c r="E932" s="8">
        <v>169</v>
      </c>
      <c r="F932" s="8">
        <v>21</v>
      </c>
      <c r="G932" s="8">
        <v>2</v>
      </c>
      <c r="H932" s="8">
        <v>16</v>
      </c>
      <c r="I932" s="8">
        <v>5</v>
      </c>
      <c r="J932" s="8">
        <v>0.251</v>
      </c>
      <c r="K932" s="8">
        <v>0.309</v>
      </c>
      <c r="L932" s="8">
        <v>42</v>
      </c>
      <c r="M932" s="8">
        <v>9</v>
      </c>
      <c r="N932" s="8">
        <v>2</v>
      </c>
      <c r="O932" s="8">
        <v>14</v>
      </c>
      <c r="P932" s="8">
        <v>40</v>
      </c>
      <c r="Q932" s="8">
        <v>0.35199999999999998</v>
      </c>
      <c r="R932" s="8">
        <v>0.66</v>
      </c>
    </row>
    <row r="933" spans="1:18" ht="15" thickBot="1" x14ac:dyDescent="0.35">
      <c r="A933" s="7" t="s">
        <v>509</v>
      </c>
      <c r="B933" s="43"/>
      <c r="C933" s="43"/>
      <c r="D933" s="43"/>
      <c r="E933" s="8">
        <v>254</v>
      </c>
      <c r="F933" s="8">
        <v>35</v>
      </c>
      <c r="G933" s="8">
        <v>10</v>
      </c>
      <c r="H933" s="8">
        <v>34</v>
      </c>
      <c r="I933" s="8">
        <v>4</v>
      </c>
      <c r="J933" s="8">
        <v>0.249</v>
      </c>
      <c r="K933" s="8">
        <v>0.313</v>
      </c>
      <c r="L933" s="8">
        <v>63</v>
      </c>
      <c r="M933" s="8">
        <v>18</v>
      </c>
      <c r="N933" s="8">
        <v>1</v>
      </c>
      <c r="O933" s="8">
        <v>24</v>
      </c>
      <c r="P933" s="8">
        <v>60</v>
      </c>
      <c r="Q933" s="8">
        <v>0.443</v>
      </c>
      <c r="R933" s="8">
        <v>0.75600000000000001</v>
      </c>
    </row>
    <row r="934" spans="1:18" ht="17.399999999999999" thickBot="1" x14ac:dyDescent="0.35">
      <c r="A934" s="7" t="s">
        <v>595</v>
      </c>
      <c r="B934" s="43"/>
      <c r="C934" s="43"/>
      <c r="D934" s="43"/>
      <c r="E934" s="8">
        <v>201</v>
      </c>
      <c r="F934" s="8">
        <v>20</v>
      </c>
      <c r="G934" s="8">
        <v>5</v>
      </c>
      <c r="H934" s="8">
        <v>23</v>
      </c>
      <c r="I934" s="8">
        <v>2</v>
      </c>
      <c r="J934" s="8">
        <v>0.24099999999999999</v>
      </c>
      <c r="K934" s="8">
        <v>0.27300000000000002</v>
      </c>
      <c r="L934" s="8">
        <v>48</v>
      </c>
      <c r="M934" s="8">
        <v>11</v>
      </c>
      <c r="N934" s="8">
        <v>0</v>
      </c>
      <c r="O934" s="8">
        <v>9</v>
      </c>
      <c r="P934" s="8">
        <v>47</v>
      </c>
      <c r="Q934" s="8">
        <v>0.35899999999999999</v>
      </c>
      <c r="R934" s="8">
        <v>0.63200000000000001</v>
      </c>
    </row>
    <row r="935" spans="1:18" ht="15" thickBot="1" x14ac:dyDescent="0.35">
      <c r="A935" s="7" t="s">
        <v>621</v>
      </c>
      <c r="B935" s="43"/>
      <c r="C935" s="43"/>
      <c r="D935" s="43"/>
      <c r="E935" s="8">
        <v>180</v>
      </c>
      <c r="F935" s="8">
        <v>18</v>
      </c>
      <c r="G935" s="8">
        <v>2</v>
      </c>
      <c r="H935" s="8">
        <v>16</v>
      </c>
      <c r="I935" s="8">
        <v>3</v>
      </c>
      <c r="J935" s="8">
        <v>0.254</v>
      </c>
      <c r="K935" s="8">
        <v>0.30499999999999999</v>
      </c>
      <c r="L935" s="8">
        <v>46</v>
      </c>
      <c r="M935" s="8">
        <v>8</v>
      </c>
      <c r="N935" s="8">
        <v>0</v>
      </c>
      <c r="O935" s="8">
        <v>13</v>
      </c>
      <c r="P935" s="8">
        <v>29</v>
      </c>
      <c r="Q935" s="8">
        <v>0.33</v>
      </c>
      <c r="R935" s="8">
        <v>0.63500000000000001</v>
      </c>
    </row>
    <row r="936" spans="1:18" ht="15" thickBot="1" x14ac:dyDescent="0.35">
      <c r="A936" s="5" t="s">
        <v>580</v>
      </c>
      <c r="B936" s="43"/>
      <c r="C936" s="43"/>
      <c r="D936" s="43"/>
      <c r="E936" s="6">
        <v>220</v>
      </c>
      <c r="F936" s="6">
        <v>24</v>
      </c>
      <c r="G936" s="6">
        <v>3</v>
      </c>
      <c r="H936" s="6">
        <v>20</v>
      </c>
      <c r="I936" s="6">
        <v>1</v>
      </c>
      <c r="J936" s="6">
        <v>0.24399999999999999</v>
      </c>
      <c r="K936" s="6">
        <v>0.29599999999999999</v>
      </c>
      <c r="L936" s="6">
        <v>54</v>
      </c>
      <c r="M936" s="6">
        <v>12</v>
      </c>
      <c r="N936" s="6">
        <v>1</v>
      </c>
      <c r="O936" s="6">
        <v>16</v>
      </c>
      <c r="P936" s="6">
        <v>49</v>
      </c>
      <c r="Q936" s="6">
        <v>0.34200000000000003</v>
      </c>
      <c r="R936" s="6">
        <v>0.63700000000000001</v>
      </c>
    </row>
    <row r="937" spans="1:18" ht="17.399999999999999" thickBot="1" x14ac:dyDescent="0.35">
      <c r="A937" s="5" t="s">
        <v>736</v>
      </c>
      <c r="B937" s="43"/>
      <c r="C937" s="43"/>
      <c r="D937" s="43"/>
      <c r="E937" s="6">
        <v>185</v>
      </c>
      <c r="F937" s="6">
        <v>22</v>
      </c>
      <c r="G937" s="6">
        <v>5</v>
      </c>
      <c r="H937" s="6">
        <v>23</v>
      </c>
      <c r="I937" s="6">
        <v>1</v>
      </c>
      <c r="J937" s="6">
        <v>0.24199999999999999</v>
      </c>
      <c r="K937" s="6">
        <v>0.28999999999999998</v>
      </c>
      <c r="L937" s="6">
        <v>45</v>
      </c>
      <c r="M937" s="6">
        <v>10</v>
      </c>
      <c r="N937" s="6">
        <v>1</v>
      </c>
      <c r="O937" s="6">
        <v>12</v>
      </c>
      <c r="P937" s="6">
        <v>46</v>
      </c>
      <c r="Q937" s="6">
        <v>0.40100000000000002</v>
      </c>
      <c r="R937" s="6">
        <v>0.69199999999999995</v>
      </c>
    </row>
    <row r="938" spans="1:18" ht="15" thickBot="1" x14ac:dyDescent="0.35">
      <c r="A938" s="7" t="s">
        <v>789</v>
      </c>
      <c r="B938" s="43"/>
      <c r="C938" s="43"/>
      <c r="D938" s="43"/>
      <c r="E938" s="8">
        <v>177</v>
      </c>
      <c r="F938" s="8">
        <v>22</v>
      </c>
      <c r="G938" s="8">
        <v>7</v>
      </c>
      <c r="H938" s="8">
        <v>22</v>
      </c>
      <c r="I938" s="8">
        <v>1</v>
      </c>
      <c r="J938" s="8">
        <v>0.24299999999999999</v>
      </c>
      <c r="K938" s="8">
        <v>0.29699999999999999</v>
      </c>
      <c r="L938" s="8">
        <v>43</v>
      </c>
      <c r="M938" s="8">
        <v>10</v>
      </c>
      <c r="N938" s="8">
        <v>1</v>
      </c>
      <c r="O938" s="8">
        <v>13</v>
      </c>
      <c r="P938" s="8">
        <v>54</v>
      </c>
      <c r="Q938" s="8">
        <v>0.40400000000000003</v>
      </c>
      <c r="R938" s="8">
        <v>0.70099999999999996</v>
      </c>
    </row>
    <row r="939" spans="1:18" ht="15" thickBot="1" x14ac:dyDescent="0.35">
      <c r="A939" s="5" t="s">
        <v>218</v>
      </c>
      <c r="B939" s="43"/>
      <c r="C939" s="43"/>
      <c r="D939" s="43"/>
      <c r="E939" s="6">
        <v>560</v>
      </c>
      <c r="F939" s="6">
        <v>81</v>
      </c>
      <c r="G939" s="6">
        <v>16</v>
      </c>
      <c r="H939" s="6">
        <v>79</v>
      </c>
      <c r="I939" s="6">
        <v>13</v>
      </c>
      <c r="J939" s="6">
        <v>0.29499999999999998</v>
      </c>
      <c r="K939" s="6">
        <v>0.37</v>
      </c>
      <c r="L939" s="6">
        <v>165</v>
      </c>
      <c r="M939" s="6">
        <v>35</v>
      </c>
      <c r="N939" s="6">
        <v>3</v>
      </c>
      <c r="O939" s="6">
        <v>67</v>
      </c>
      <c r="P939" s="6">
        <v>128</v>
      </c>
      <c r="Q939" s="6">
        <v>0.45700000000000002</v>
      </c>
      <c r="R939" s="6">
        <v>0.82799999999999996</v>
      </c>
    </row>
    <row r="940" spans="1:18" ht="15" thickBot="1" x14ac:dyDescent="0.35">
      <c r="A940" s="7" t="s">
        <v>913</v>
      </c>
      <c r="B940" s="43"/>
      <c r="C940" s="43"/>
      <c r="D940" s="43"/>
      <c r="E940" s="8">
        <v>191</v>
      </c>
      <c r="F940" s="8">
        <v>20</v>
      </c>
      <c r="G940" s="8">
        <v>2</v>
      </c>
      <c r="H940" s="8">
        <v>14</v>
      </c>
      <c r="I940" s="8">
        <v>2</v>
      </c>
      <c r="J940" s="8">
        <v>0.21299999999999999</v>
      </c>
      <c r="K940" s="8">
        <v>0.27800000000000002</v>
      </c>
      <c r="L940" s="8">
        <v>41</v>
      </c>
      <c r="M940" s="8">
        <v>6</v>
      </c>
      <c r="N940" s="8">
        <v>2</v>
      </c>
      <c r="O940" s="8">
        <v>17</v>
      </c>
      <c r="P940" s="8">
        <v>51</v>
      </c>
      <c r="Q940" s="8">
        <v>0.30299999999999999</v>
      </c>
      <c r="R940" s="8">
        <v>0.58099999999999996</v>
      </c>
    </row>
    <row r="941" spans="1:18" ht="15" thickBot="1" x14ac:dyDescent="0.35">
      <c r="A941" s="5" t="s">
        <v>926</v>
      </c>
      <c r="B941" s="43"/>
      <c r="C941" s="43"/>
      <c r="D941" s="43"/>
      <c r="E941" s="6">
        <v>114</v>
      </c>
      <c r="F941" s="6">
        <v>11</v>
      </c>
      <c r="G941" s="6">
        <v>1</v>
      </c>
      <c r="H941" s="6">
        <v>10</v>
      </c>
      <c r="I941" s="6">
        <v>0</v>
      </c>
      <c r="J941" s="6">
        <v>0.22500000000000001</v>
      </c>
      <c r="K941" s="6">
        <v>0.25700000000000001</v>
      </c>
      <c r="L941" s="6">
        <v>26</v>
      </c>
      <c r="M941" s="6">
        <v>7</v>
      </c>
      <c r="N941" s="6">
        <v>0</v>
      </c>
      <c r="O941" s="6">
        <v>5</v>
      </c>
      <c r="P941" s="6">
        <v>27</v>
      </c>
      <c r="Q941" s="6">
        <v>0.315</v>
      </c>
      <c r="R941" s="6">
        <v>0.57199999999999995</v>
      </c>
    </row>
    <row r="942" spans="1:18" ht="15" thickBot="1" x14ac:dyDescent="0.35">
      <c r="A942" s="5" t="s">
        <v>510</v>
      </c>
      <c r="B942" s="43"/>
      <c r="C942" s="43"/>
      <c r="D942" s="43"/>
      <c r="E942" s="6">
        <v>330</v>
      </c>
      <c r="F942" s="6">
        <v>42</v>
      </c>
      <c r="G942" s="6">
        <v>13</v>
      </c>
      <c r="H942" s="6">
        <v>43</v>
      </c>
      <c r="I942" s="6">
        <v>7</v>
      </c>
      <c r="J942" s="6">
        <v>0.23799999999999999</v>
      </c>
      <c r="K942" s="6">
        <v>0.29599999999999999</v>
      </c>
      <c r="L942" s="6">
        <v>79</v>
      </c>
      <c r="M942" s="6">
        <v>16</v>
      </c>
      <c r="N942" s="6">
        <v>2</v>
      </c>
      <c r="O942" s="6">
        <v>27</v>
      </c>
      <c r="P942" s="6">
        <v>106</v>
      </c>
      <c r="Q942" s="6">
        <v>0.40799999999999997</v>
      </c>
      <c r="R942" s="6">
        <v>0.70299999999999996</v>
      </c>
    </row>
    <row r="943" spans="1:18" ht="15" thickBot="1" x14ac:dyDescent="0.35">
      <c r="A943" s="7" t="s">
        <v>723</v>
      </c>
      <c r="B943" s="43"/>
      <c r="C943" s="43"/>
      <c r="D943" s="43"/>
      <c r="E943" s="8">
        <v>213</v>
      </c>
      <c r="F943" s="8">
        <v>25</v>
      </c>
      <c r="G943" s="8">
        <v>6</v>
      </c>
      <c r="H943" s="8">
        <v>26</v>
      </c>
      <c r="I943" s="8">
        <v>0</v>
      </c>
      <c r="J943" s="8">
        <v>0.248</v>
      </c>
      <c r="K943" s="8">
        <v>0.32</v>
      </c>
      <c r="L943" s="8">
        <v>53</v>
      </c>
      <c r="M943" s="8">
        <v>9</v>
      </c>
      <c r="N943" s="8">
        <v>1</v>
      </c>
      <c r="O943" s="8">
        <v>23</v>
      </c>
      <c r="P943" s="8">
        <v>42</v>
      </c>
      <c r="Q943" s="8">
        <v>0.376</v>
      </c>
      <c r="R943" s="8">
        <v>0.69599999999999995</v>
      </c>
    </row>
    <row r="944" spans="1:18" ht="15" thickBot="1" x14ac:dyDescent="0.35">
      <c r="A944" s="7" t="s">
        <v>495</v>
      </c>
      <c r="B944" s="43"/>
      <c r="C944" s="43"/>
      <c r="D944" s="43"/>
      <c r="E944" s="8">
        <v>206</v>
      </c>
      <c r="F944" s="8">
        <v>26</v>
      </c>
      <c r="G944" s="8">
        <v>5</v>
      </c>
      <c r="H944" s="8">
        <v>23</v>
      </c>
      <c r="I944" s="8">
        <v>5</v>
      </c>
      <c r="J944" s="8">
        <v>0.23799999999999999</v>
      </c>
      <c r="K944" s="8">
        <v>0.309</v>
      </c>
      <c r="L944" s="8">
        <v>49</v>
      </c>
      <c r="M944" s="8">
        <v>14</v>
      </c>
      <c r="N944" s="8">
        <v>2</v>
      </c>
      <c r="O944" s="8">
        <v>21</v>
      </c>
      <c r="P944" s="8">
        <v>38</v>
      </c>
      <c r="Q944" s="8">
        <v>0.38100000000000001</v>
      </c>
      <c r="R944" s="8">
        <v>0.69</v>
      </c>
    </row>
    <row r="945" spans="1:18" ht="15" thickBot="1" x14ac:dyDescent="0.35">
      <c r="A945" s="7" t="s">
        <v>455</v>
      </c>
      <c r="B945" s="43"/>
      <c r="C945" s="43"/>
      <c r="D945" s="43"/>
      <c r="E945" s="8">
        <v>242</v>
      </c>
      <c r="F945" s="8">
        <v>29</v>
      </c>
      <c r="G945" s="8">
        <v>8</v>
      </c>
      <c r="H945" s="8">
        <v>28</v>
      </c>
      <c r="I945" s="8">
        <v>2</v>
      </c>
      <c r="J945" s="8">
        <v>0.23599999999999999</v>
      </c>
      <c r="K945" s="8">
        <v>0.29099999999999998</v>
      </c>
      <c r="L945" s="8">
        <v>57</v>
      </c>
      <c r="M945" s="8">
        <v>11</v>
      </c>
      <c r="N945" s="8">
        <v>0</v>
      </c>
      <c r="O945" s="8">
        <v>19</v>
      </c>
      <c r="P945" s="8">
        <v>66</v>
      </c>
      <c r="Q945" s="8">
        <v>0.39900000000000002</v>
      </c>
      <c r="R945" s="8">
        <v>0.69099999999999995</v>
      </c>
    </row>
    <row r="946" spans="1:18" ht="15" thickBot="1" x14ac:dyDescent="0.35">
      <c r="A946" s="7" t="s">
        <v>539</v>
      </c>
      <c r="B946" s="43"/>
      <c r="C946" s="43"/>
      <c r="D946" s="43"/>
      <c r="E946" s="8">
        <v>190</v>
      </c>
      <c r="F946" s="8">
        <v>28</v>
      </c>
      <c r="G946" s="8">
        <v>10</v>
      </c>
      <c r="H946" s="8">
        <v>32</v>
      </c>
      <c r="I946" s="8">
        <v>3</v>
      </c>
      <c r="J946" s="8">
        <v>0.23200000000000001</v>
      </c>
      <c r="K946" s="8">
        <v>0.30199999999999999</v>
      </c>
      <c r="L946" s="8">
        <v>44</v>
      </c>
      <c r="M946" s="8">
        <v>9</v>
      </c>
      <c r="N946" s="8">
        <v>1</v>
      </c>
      <c r="O946" s="8">
        <v>19</v>
      </c>
      <c r="P946" s="8">
        <v>62</v>
      </c>
      <c r="Q946" s="8">
        <v>0.434</v>
      </c>
      <c r="R946" s="8">
        <v>0.73499999999999999</v>
      </c>
    </row>
    <row r="947" spans="1:18" ht="15" thickBot="1" x14ac:dyDescent="0.35">
      <c r="A947" s="5" t="s">
        <v>690</v>
      </c>
      <c r="B947" s="43"/>
      <c r="C947" s="43"/>
      <c r="D947" s="43"/>
      <c r="E947" s="6">
        <v>232</v>
      </c>
      <c r="F947" s="6">
        <v>30</v>
      </c>
      <c r="G947" s="6">
        <v>12</v>
      </c>
      <c r="H947" s="6">
        <v>34</v>
      </c>
      <c r="I947" s="6">
        <v>1</v>
      </c>
      <c r="J947" s="6">
        <v>0.217</v>
      </c>
      <c r="K947" s="6">
        <v>0.26800000000000002</v>
      </c>
      <c r="L947" s="6">
        <v>50</v>
      </c>
      <c r="M947" s="6">
        <v>11</v>
      </c>
      <c r="N947" s="6">
        <v>1</v>
      </c>
      <c r="O947" s="6">
        <v>16</v>
      </c>
      <c r="P947" s="6">
        <v>87</v>
      </c>
      <c r="Q947" s="6">
        <v>0.40100000000000002</v>
      </c>
      <c r="R947" s="6">
        <v>0.66900000000000004</v>
      </c>
    </row>
    <row r="948" spans="1:18" ht="15" thickBot="1" x14ac:dyDescent="0.35">
      <c r="A948" s="7" t="s">
        <v>437</v>
      </c>
      <c r="B948" s="43"/>
      <c r="C948" s="43"/>
      <c r="D948" s="43"/>
      <c r="E948" s="8">
        <v>385</v>
      </c>
      <c r="F948" s="8">
        <v>47</v>
      </c>
      <c r="G948" s="8">
        <v>19</v>
      </c>
      <c r="H948" s="8">
        <v>52</v>
      </c>
      <c r="I948" s="8">
        <v>3</v>
      </c>
      <c r="J948" s="8">
        <v>0.223</v>
      </c>
      <c r="K948" s="8">
        <v>0.29799999999999999</v>
      </c>
      <c r="L948" s="8">
        <v>86</v>
      </c>
      <c r="M948" s="8">
        <v>16</v>
      </c>
      <c r="N948" s="8">
        <v>1</v>
      </c>
      <c r="O948" s="8">
        <v>41</v>
      </c>
      <c r="P948" s="8">
        <v>129</v>
      </c>
      <c r="Q948" s="8">
        <v>0.41399999999999998</v>
      </c>
      <c r="R948" s="8">
        <v>0.71199999999999997</v>
      </c>
    </row>
    <row r="949" spans="1:18" ht="15" thickBot="1" x14ac:dyDescent="0.35">
      <c r="A949" s="5" t="s">
        <v>800</v>
      </c>
      <c r="B949" s="43"/>
      <c r="C949" s="43"/>
      <c r="D949" s="43"/>
      <c r="E949" s="6">
        <v>194</v>
      </c>
      <c r="F949" s="6">
        <v>22</v>
      </c>
      <c r="G949" s="6">
        <v>3</v>
      </c>
      <c r="H949" s="6">
        <v>19</v>
      </c>
      <c r="I949" s="6">
        <v>3</v>
      </c>
      <c r="J949" s="6">
        <v>0.248</v>
      </c>
      <c r="K949" s="6">
        <v>0.309</v>
      </c>
      <c r="L949" s="6">
        <v>48</v>
      </c>
      <c r="M949" s="6">
        <v>10</v>
      </c>
      <c r="N949" s="6">
        <v>2</v>
      </c>
      <c r="O949" s="6">
        <v>17</v>
      </c>
      <c r="P949" s="6">
        <v>38</v>
      </c>
      <c r="Q949" s="6">
        <v>0.35499999999999998</v>
      </c>
      <c r="R949" s="6">
        <v>0.66400000000000003</v>
      </c>
    </row>
    <row r="950" spans="1:18" ht="15" thickBot="1" x14ac:dyDescent="0.35">
      <c r="A950" s="5" t="s">
        <v>860</v>
      </c>
      <c r="B950" s="43"/>
      <c r="C950" s="43"/>
      <c r="D950" s="43"/>
      <c r="E950" s="6">
        <v>134</v>
      </c>
      <c r="F950" s="6">
        <v>14</v>
      </c>
      <c r="G950" s="6">
        <v>3</v>
      </c>
      <c r="H950" s="6">
        <v>16</v>
      </c>
      <c r="I950" s="6">
        <v>1</v>
      </c>
      <c r="J950" s="6">
        <v>0.23300000000000001</v>
      </c>
      <c r="K950" s="6">
        <v>0.28599999999999998</v>
      </c>
      <c r="L950" s="6">
        <v>31</v>
      </c>
      <c r="M950" s="6">
        <v>6</v>
      </c>
      <c r="N950" s="6">
        <v>0</v>
      </c>
      <c r="O950" s="6">
        <v>10</v>
      </c>
      <c r="P950" s="6">
        <v>38</v>
      </c>
      <c r="Q950" s="6">
        <v>0.34799999999999998</v>
      </c>
      <c r="R950" s="6">
        <v>0.63400000000000001</v>
      </c>
    </row>
    <row r="951" spans="1:18" ht="15" thickBot="1" x14ac:dyDescent="0.35">
      <c r="A951" s="5" t="s">
        <v>892</v>
      </c>
      <c r="B951" s="43"/>
      <c r="C951" s="43"/>
      <c r="D951" s="43"/>
      <c r="E951" s="6">
        <v>150</v>
      </c>
      <c r="F951" s="6">
        <v>17</v>
      </c>
      <c r="G951" s="6">
        <v>2</v>
      </c>
      <c r="H951" s="6">
        <v>10</v>
      </c>
      <c r="I951" s="6">
        <v>2</v>
      </c>
      <c r="J951" s="6">
        <v>0.217</v>
      </c>
      <c r="K951" s="6">
        <v>0.27700000000000002</v>
      </c>
      <c r="L951" s="6">
        <v>33</v>
      </c>
      <c r="M951" s="6">
        <v>6</v>
      </c>
      <c r="N951" s="6">
        <v>1</v>
      </c>
      <c r="O951" s="6">
        <v>13</v>
      </c>
      <c r="P951" s="6">
        <v>40</v>
      </c>
      <c r="Q951" s="6">
        <v>0.308</v>
      </c>
      <c r="R951" s="6">
        <v>0.58499999999999996</v>
      </c>
    </row>
    <row r="952" spans="1:18" ht="15" thickBot="1" x14ac:dyDescent="0.35">
      <c r="A952" s="7" t="s">
        <v>631</v>
      </c>
      <c r="B952" s="43"/>
      <c r="C952" s="43"/>
      <c r="D952" s="43"/>
      <c r="E952" s="8">
        <v>216</v>
      </c>
      <c r="F952" s="8">
        <v>22</v>
      </c>
      <c r="G952" s="8">
        <v>5</v>
      </c>
      <c r="H952" s="8">
        <v>26</v>
      </c>
      <c r="I952" s="8">
        <v>1</v>
      </c>
      <c r="J952" s="8">
        <v>0.26</v>
      </c>
      <c r="K952" s="8">
        <v>0.30599999999999999</v>
      </c>
      <c r="L952" s="8">
        <v>56</v>
      </c>
      <c r="M952" s="8">
        <v>12</v>
      </c>
      <c r="N952" s="8">
        <v>3</v>
      </c>
      <c r="O952" s="8">
        <v>14</v>
      </c>
      <c r="P952" s="8">
        <v>37</v>
      </c>
      <c r="Q952" s="8">
        <v>0.41</v>
      </c>
      <c r="R952" s="8">
        <v>0.71599999999999997</v>
      </c>
    </row>
    <row r="953" spans="1:18" ht="15" thickBot="1" x14ac:dyDescent="0.35">
      <c r="A953" s="5" t="s">
        <v>334</v>
      </c>
      <c r="B953" s="43"/>
      <c r="C953" s="43"/>
      <c r="D953" s="43"/>
      <c r="E953" s="6">
        <v>484</v>
      </c>
      <c r="F953" s="6">
        <v>59</v>
      </c>
      <c r="G953" s="6">
        <v>21</v>
      </c>
      <c r="H953" s="6">
        <v>66</v>
      </c>
      <c r="I953" s="6">
        <v>2</v>
      </c>
      <c r="J953" s="6">
        <v>0.25800000000000001</v>
      </c>
      <c r="K953" s="6">
        <v>0.30499999999999999</v>
      </c>
      <c r="L953" s="6">
        <v>125</v>
      </c>
      <c r="M953" s="6">
        <v>29</v>
      </c>
      <c r="N953" s="6">
        <v>3</v>
      </c>
      <c r="O953" s="6">
        <v>33</v>
      </c>
      <c r="P953" s="6">
        <v>125</v>
      </c>
      <c r="Q953" s="6">
        <v>0.46800000000000003</v>
      </c>
      <c r="R953" s="6">
        <v>0.77300000000000002</v>
      </c>
    </row>
    <row r="954" spans="1:18" ht="15" thickBot="1" x14ac:dyDescent="0.35">
      <c r="A954" s="5" t="s">
        <v>876</v>
      </c>
      <c r="B954" s="43"/>
      <c r="C954" s="43"/>
      <c r="D954" s="43"/>
      <c r="E954" s="6">
        <v>123</v>
      </c>
      <c r="F954" s="6">
        <v>14</v>
      </c>
      <c r="G954" s="6">
        <v>5</v>
      </c>
      <c r="H954" s="6">
        <v>17</v>
      </c>
      <c r="I954" s="6">
        <v>2</v>
      </c>
      <c r="J954" s="6">
        <v>0.23100000000000001</v>
      </c>
      <c r="K954" s="6">
        <v>0.27700000000000002</v>
      </c>
      <c r="L954" s="6">
        <v>28</v>
      </c>
      <c r="M954" s="6">
        <v>6</v>
      </c>
      <c r="N954" s="6">
        <v>1</v>
      </c>
      <c r="O954" s="6">
        <v>8</v>
      </c>
      <c r="P954" s="6">
        <v>36</v>
      </c>
      <c r="Q954" s="6">
        <v>0.40600000000000003</v>
      </c>
      <c r="R954" s="6">
        <v>0.68300000000000005</v>
      </c>
    </row>
    <row r="955" spans="1:18" ht="15" thickBot="1" x14ac:dyDescent="0.35">
      <c r="A955" s="7" t="s">
        <v>197</v>
      </c>
      <c r="B955" s="43"/>
      <c r="C955" s="43"/>
      <c r="D955" s="43"/>
      <c r="E955" s="8">
        <v>600</v>
      </c>
      <c r="F955" s="8">
        <v>94</v>
      </c>
      <c r="G955" s="8">
        <v>23</v>
      </c>
      <c r="H955" s="8">
        <v>80</v>
      </c>
      <c r="I955" s="8">
        <v>4</v>
      </c>
      <c r="J955" s="8">
        <v>0.29499999999999998</v>
      </c>
      <c r="K955" s="8">
        <v>0.34699999999999998</v>
      </c>
      <c r="L955" s="8">
        <v>177</v>
      </c>
      <c r="M955" s="8">
        <v>39</v>
      </c>
      <c r="N955" s="8">
        <v>5</v>
      </c>
      <c r="O955" s="8">
        <v>48</v>
      </c>
      <c r="P955" s="8">
        <v>122</v>
      </c>
      <c r="Q955" s="8">
        <v>0.49399999999999999</v>
      </c>
      <c r="R955" s="8">
        <v>0.84099999999999997</v>
      </c>
    </row>
    <row r="956" spans="1:18" ht="15" thickBot="1" x14ac:dyDescent="0.35">
      <c r="A956" s="5" t="s">
        <v>528</v>
      </c>
      <c r="B956" s="43"/>
      <c r="C956" s="43"/>
      <c r="D956" s="43"/>
      <c r="E956" s="6">
        <v>218</v>
      </c>
      <c r="F956" s="6">
        <v>24</v>
      </c>
      <c r="G956" s="6">
        <v>3</v>
      </c>
      <c r="H956" s="6">
        <v>22</v>
      </c>
      <c r="I956" s="6">
        <v>6</v>
      </c>
      <c r="J956" s="6">
        <v>0.255</v>
      </c>
      <c r="K956" s="6">
        <v>0.308</v>
      </c>
      <c r="L956" s="6">
        <v>56</v>
      </c>
      <c r="M956" s="6">
        <v>10</v>
      </c>
      <c r="N956" s="6">
        <v>4</v>
      </c>
      <c r="O956" s="6">
        <v>17</v>
      </c>
      <c r="P956" s="6">
        <v>53</v>
      </c>
      <c r="Q956" s="6">
        <v>0.38200000000000001</v>
      </c>
      <c r="R956" s="6">
        <v>0.69</v>
      </c>
    </row>
    <row r="957" spans="1:18" ht="15" thickBot="1" x14ac:dyDescent="0.35">
      <c r="A957" s="7" t="s">
        <v>857</v>
      </c>
      <c r="B957" s="43"/>
      <c r="C957" s="43"/>
      <c r="D957" s="43"/>
      <c r="E957" s="8">
        <v>177</v>
      </c>
      <c r="F957" s="8">
        <v>20</v>
      </c>
      <c r="G957" s="8">
        <v>1</v>
      </c>
      <c r="H957" s="8">
        <v>12</v>
      </c>
      <c r="I957" s="8">
        <v>9</v>
      </c>
      <c r="J957" s="8">
        <v>0.223</v>
      </c>
      <c r="K957" s="8">
        <v>0.27800000000000002</v>
      </c>
      <c r="L957" s="8">
        <v>39</v>
      </c>
      <c r="M957" s="8">
        <v>7</v>
      </c>
      <c r="N957" s="8">
        <v>1</v>
      </c>
      <c r="O957" s="8">
        <v>14</v>
      </c>
      <c r="P957" s="8">
        <v>41</v>
      </c>
      <c r="Q957" s="8">
        <v>0.28299999999999997</v>
      </c>
      <c r="R957" s="8">
        <v>0.56100000000000005</v>
      </c>
    </row>
    <row r="958" spans="1:18" ht="17.399999999999999" thickBot="1" x14ac:dyDescent="0.35">
      <c r="A958" s="5" t="s">
        <v>654</v>
      </c>
      <c r="B958" s="43"/>
      <c r="C958" s="43"/>
      <c r="D958" s="43"/>
      <c r="E958" s="6">
        <v>149</v>
      </c>
      <c r="F958" s="6">
        <v>16</v>
      </c>
      <c r="G958" s="6">
        <v>2</v>
      </c>
      <c r="H958" s="6">
        <v>13</v>
      </c>
      <c r="I958" s="6">
        <v>2</v>
      </c>
      <c r="J958" s="6">
        <v>0.25700000000000001</v>
      </c>
      <c r="K958" s="6">
        <v>0.31</v>
      </c>
      <c r="L958" s="6">
        <v>38</v>
      </c>
      <c r="M958" s="6">
        <v>6</v>
      </c>
      <c r="N958" s="6">
        <v>2</v>
      </c>
      <c r="O958" s="6">
        <v>11</v>
      </c>
      <c r="P958" s="6">
        <v>28</v>
      </c>
      <c r="Q958" s="6">
        <v>0.35299999999999998</v>
      </c>
      <c r="R958" s="6">
        <v>0.66300000000000003</v>
      </c>
    </row>
    <row r="959" spans="1:18" ht="15" thickBot="1" x14ac:dyDescent="0.35">
      <c r="A959" s="5" t="s">
        <v>582</v>
      </c>
      <c r="B959" s="43"/>
      <c r="C959" s="43"/>
      <c r="D959" s="43"/>
      <c r="E959" s="6">
        <v>205</v>
      </c>
      <c r="F959" s="6">
        <v>22</v>
      </c>
      <c r="G959" s="6">
        <v>8</v>
      </c>
      <c r="H959" s="6">
        <v>24</v>
      </c>
      <c r="I959" s="6">
        <v>0</v>
      </c>
      <c r="J959" s="6">
        <v>0.2</v>
      </c>
      <c r="K959" s="6">
        <v>0.27800000000000002</v>
      </c>
      <c r="L959" s="6">
        <v>41</v>
      </c>
      <c r="M959" s="6">
        <v>8</v>
      </c>
      <c r="N959" s="6">
        <v>0</v>
      </c>
      <c r="O959" s="6">
        <v>22</v>
      </c>
      <c r="P959" s="6">
        <v>67</v>
      </c>
      <c r="Q959" s="6">
        <v>0.35199999999999998</v>
      </c>
      <c r="R959" s="6">
        <v>0.63</v>
      </c>
    </row>
    <row r="960" spans="1:18" ht="17.399999999999999" thickBot="1" x14ac:dyDescent="0.35">
      <c r="A960" s="5" t="s">
        <v>313</v>
      </c>
      <c r="B960" s="43"/>
      <c r="C960" s="43"/>
      <c r="D960" s="43"/>
      <c r="E960" s="6">
        <v>506</v>
      </c>
      <c r="F960" s="6">
        <v>79</v>
      </c>
      <c r="G960" s="6">
        <v>23</v>
      </c>
      <c r="H960" s="6">
        <v>58</v>
      </c>
      <c r="I960" s="6">
        <v>6</v>
      </c>
      <c r="J960" s="6">
        <v>0.24</v>
      </c>
      <c r="K960" s="6">
        <v>0.33</v>
      </c>
      <c r="L960" s="6">
        <v>121</v>
      </c>
      <c r="M960" s="6">
        <v>23</v>
      </c>
      <c r="N960" s="6">
        <v>4</v>
      </c>
      <c r="O960" s="6">
        <v>68</v>
      </c>
      <c r="P960" s="6">
        <v>125</v>
      </c>
      <c r="Q960" s="6">
        <v>0.436</v>
      </c>
      <c r="R960" s="6">
        <v>0.76600000000000001</v>
      </c>
    </row>
    <row r="961" spans="1:18" ht="15" thickBot="1" x14ac:dyDescent="0.35">
      <c r="A961" s="7" t="s">
        <v>771</v>
      </c>
      <c r="B961" s="43"/>
      <c r="C961" s="43"/>
      <c r="D961" s="43"/>
      <c r="E961" s="8">
        <v>169</v>
      </c>
      <c r="F961" s="8">
        <v>20</v>
      </c>
      <c r="G961" s="8">
        <v>6</v>
      </c>
      <c r="H961" s="8">
        <v>21</v>
      </c>
      <c r="I961" s="8">
        <v>1</v>
      </c>
      <c r="J961" s="8">
        <v>0.22800000000000001</v>
      </c>
      <c r="K961" s="8">
        <v>0.27100000000000002</v>
      </c>
      <c r="L961" s="8">
        <v>39</v>
      </c>
      <c r="M961" s="8">
        <v>8</v>
      </c>
      <c r="N961" s="8">
        <v>1</v>
      </c>
      <c r="O961" s="8">
        <v>10</v>
      </c>
      <c r="P961" s="8">
        <v>50</v>
      </c>
      <c r="Q961" s="8">
        <v>0.38400000000000001</v>
      </c>
      <c r="R961" s="8">
        <v>0.65500000000000003</v>
      </c>
    </row>
    <row r="962" spans="1:18" ht="15" thickBot="1" x14ac:dyDescent="0.35">
      <c r="A962" s="7" t="s">
        <v>593</v>
      </c>
      <c r="B962" s="43"/>
      <c r="C962" s="43"/>
      <c r="D962" s="43"/>
      <c r="E962" s="8">
        <v>255</v>
      </c>
      <c r="F962" s="8">
        <v>31</v>
      </c>
      <c r="G962" s="8">
        <v>12</v>
      </c>
      <c r="H962" s="8">
        <v>40</v>
      </c>
      <c r="I962" s="8">
        <v>0</v>
      </c>
      <c r="J962" s="8">
        <v>0.25</v>
      </c>
      <c r="K962" s="8">
        <v>0.29799999999999999</v>
      </c>
      <c r="L962" s="8">
        <v>64</v>
      </c>
      <c r="M962" s="8">
        <v>12</v>
      </c>
      <c r="N962" s="8">
        <v>0</v>
      </c>
      <c r="O962" s="8">
        <v>18</v>
      </c>
      <c r="P962" s="8">
        <v>62</v>
      </c>
      <c r="Q962" s="8">
        <v>0.42299999999999999</v>
      </c>
      <c r="R962" s="8">
        <v>0.72099999999999997</v>
      </c>
    </row>
    <row r="963" spans="1:18" ht="15" thickBot="1" x14ac:dyDescent="0.35">
      <c r="A963" s="5" t="s">
        <v>548</v>
      </c>
      <c r="B963" s="43"/>
      <c r="C963" s="43"/>
      <c r="D963" s="43"/>
      <c r="E963" s="6">
        <v>239</v>
      </c>
      <c r="F963" s="6">
        <v>30</v>
      </c>
      <c r="G963" s="6">
        <v>4</v>
      </c>
      <c r="H963" s="6">
        <v>21</v>
      </c>
      <c r="I963" s="6">
        <v>12</v>
      </c>
      <c r="J963" s="6">
        <v>0.249</v>
      </c>
      <c r="K963" s="6">
        <v>0.313</v>
      </c>
      <c r="L963" s="6">
        <v>60</v>
      </c>
      <c r="M963" s="6">
        <v>12</v>
      </c>
      <c r="N963" s="6">
        <v>2</v>
      </c>
      <c r="O963" s="6">
        <v>22</v>
      </c>
      <c r="P963" s="6">
        <v>58</v>
      </c>
      <c r="Q963" s="6">
        <v>0.36299999999999999</v>
      </c>
      <c r="R963" s="6">
        <v>0.67600000000000005</v>
      </c>
    </row>
    <row r="964" spans="1:18" ht="15" thickBot="1" x14ac:dyDescent="0.35">
      <c r="A964" s="5" t="s">
        <v>932</v>
      </c>
      <c r="B964" s="43"/>
      <c r="C964" s="43"/>
      <c r="D964" s="43"/>
      <c r="E964" s="6">
        <v>74</v>
      </c>
      <c r="F964" s="6">
        <v>8</v>
      </c>
      <c r="G964" s="6">
        <v>2</v>
      </c>
      <c r="H964" s="6">
        <v>8</v>
      </c>
      <c r="I964" s="6">
        <v>1</v>
      </c>
      <c r="J964" s="6">
        <v>0.21199999999999999</v>
      </c>
      <c r="K964" s="6">
        <v>0.29799999999999999</v>
      </c>
      <c r="L964" s="6">
        <v>16</v>
      </c>
      <c r="M964" s="6">
        <v>3</v>
      </c>
      <c r="N964" s="6">
        <v>0</v>
      </c>
      <c r="O964" s="6">
        <v>9</v>
      </c>
      <c r="P964" s="6">
        <v>23</v>
      </c>
      <c r="Q964" s="6">
        <v>0.34699999999999998</v>
      </c>
      <c r="R964" s="6">
        <v>0.64500000000000002</v>
      </c>
    </row>
    <row r="965" spans="1:18" ht="15" thickBot="1" x14ac:dyDescent="0.35">
      <c r="A965" s="5" t="s">
        <v>422</v>
      </c>
      <c r="B965" s="43"/>
      <c r="C965" s="43"/>
      <c r="D965" s="43"/>
      <c r="E965" s="6">
        <v>351</v>
      </c>
      <c r="F965" s="6">
        <v>47</v>
      </c>
      <c r="G965" s="6">
        <v>14</v>
      </c>
      <c r="H965" s="6">
        <v>51</v>
      </c>
      <c r="I965" s="6">
        <v>1</v>
      </c>
      <c r="J965" s="6">
        <v>0.24199999999999999</v>
      </c>
      <c r="K965" s="6">
        <v>0.33300000000000002</v>
      </c>
      <c r="L965" s="6">
        <v>85</v>
      </c>
      <c r="M965" s="6">
        <v>16</v>
      </c>
      <c r="N965" s="6">
        <v>1</v>
      </c>
      <c r="O965" s="6">
        <v>48</v>
      </c>
      <c r="P965" s="6">
        <v>91</v>
      </c>
      <c r="Q965" s="6">
        <v>0.41199999999999998</v>
      </c>
      <c r="R965" s="6">
        <v>0.745</v>
      </c>
    </row>
    <row r="966" spans="1:18" ht="17.399999999999999" thickBot="1" x14ac:dyDescent="0.35">
      <c r="A966" s="5" t="s">
        <v>794</v>
      </c>
      <c r="B966" s="43"/>
      <c r="C966" s="43"/>
      <c r="D966" s="43"/>
      <c r="E966" s="6">
        <v>174</v>
      </c>
      <c r="F966" s="6">
        <v>19</v>
      </c>
      <c r="G966" s="6">
        <v>2</v>
      </c>
      <c r="H966" s="6">
        <v>17</v>
      </c>
      <c r="I966" s="6">
        <v>2</v>
      </c>
      <c r="J966" s="6">
        <v>0.26200000000000001</v>
      </c>
      <c r="K966" s="6">
        <v>0.29099999999999998</v>
      </c>
      <c r="L966" s="6">
        <v>46</v>
      </c>
      <c r="M966" s="6">
        <v>9</v>
      </c>
      <c r="N966" s="6">
        <v>1</v>
      </c>
      <c r="O966" s="6">
        <v>7</v>
      </c>
      <c r="P966" s="6">
        <v>23</v>
      </c>
      <c r="Q966" s="6">
        <v>0.33300000000000002</v>
      </c>
      <c r="R966" s="6">
        <v>0.624</v>
      </c>
    </row>
    <row r="967" spans="1:18" ht="17.399999999999999" thickBot="1" x14ac:dyDescent="0.35">
      <c r="A967" s="7" t="s">
        <v>543</v>
      </c>
      <c r="B967" s="43"/>
      <c r="C967" s="43"/>
      <c r="D967" s="43"/>
      <c r="E967" s="8">
        <v>178</v>
      </c>
      <c r="F967" s="8">
        <v>22</v>
      </c>
      <c r="G967" s="8">
        <v>4</v>
      </c>
      <c r="H967" s="8">
        <v>21</v>
      </c>
      <c r="I967" s="8">
        <v>2</v>
      </c>
      <c r="J967" s="8">
        <v>0.23899999999999999</v>
      </c>
      <c r="K967" s="8">
        <v>0.32100000000000001</v>
      </c>
      <c r="L967" s="8">
        <v>43</v>
      </c>
      <c r="M967" s="8">
        <v>9</v>
      </c>
      <c r="N967" s="8">
        <v>1</v>
      </c>
      <c r="O967" s="8">
        <v>22</v>
      </c>
      <c r="P967" s="8">
        <v>41</v>
      </c>
      <c r="Q967" s="8">
        <v>0.374</v>
      </c>
      <c r="R967" s="8">
        <v>0.69499999999999995</v>
      </c>
    </row>
    <row r="968" spans="1:18" ht="15" thickBot="1" x14ac:dyDescent="0.35">
      <c r="A968" s="5" t="s">
        <v>214</v>
      </c>
      <c r="B968" s="43"/>
      <c r="C968" s="43"/>
      <c r="D968" s="43"/>
      <c r="E968" s="6">
        <v>546</v>
      </c>
      <c r="F968" s="6">
        <v>78</v>
      </c>
      <c r="G968" s="6">
        <v>18</v>
      </c>
      <c r="H968" s="6">
        <v>91</v>
      </c>
      <c r="I968" s="6">
        <v>6</v>
      </c>
      <c r="J968" s="6">
        <v>0.316</v>
      </c>
      <c r="K968" s="6">
        <v>0.35699999999999998</v>
      </c>
      <c r="L968" s="6">
        <v>172</v>
      </c>
      <c r="M968" s="6">
        <v>40</v>
      </c>
      <c r="N968" s="6">
        <v>4</v>
      </c>
      <c r="O968" s="6">
        <v>35</v>
      </c>
      <c r="P968" s="6">
        <v>59</v>
      </c>
      <c r="Q968" s="6">
        <v>0.503</v>
      </c>
      <c r="R968" s="6">
        <v>0.86099999999999999</v>
      </c>
    </row>
    <row r="969" spans="1:18" ht="15" thickBot="1" x14ac:dyDescent="0.35">
      <c r="A969" s="5" t="s">
        <v>820</v>
      </c>
      <c r="B969" s="43"/>
      <c r="C969" s="43"/>
      <c r="D969" s="43"/>
      <c r="E969" s="6">
        <v>181</v>
      </c>
      <c r="F969" s="6">
        <v>21</v>
      </c>
      <c r="G969" s="6">
        <v>3</v>
      </c>
      <c r="H969" s="6">
        <v>18</v>
      </c>
      <c r="I969" s="6">
        <v>1</v>
      </c>
      <c r="J969" s="6">
        <v>0.246</v>
      </c>
      <c r="K969" s="6">
        <v>0.312</v>
      </c>
      <c r="L969" s="6">
        <v>45</v>
      </c>
      <c r="M969" s="6">
        <v>8</v>
      </c>
      <c r="N969" s="6">
        <v>0</v>
      </c>
      <c r="O969" s="6">
        <v>18</v>
      </c>
      <c r="P969" s="6">
        <v>41</v>
      </c>
      <c r="Q969" s="6">
        <v>0.35499999999999998</v>
      </c>
      <c r="R969" s="6">
        <v>0.66700000000000004</v>
      </c>
    </row>
    <row r="970" spans="1:18" ht="15" thickBot="1" x14ac:dyDescent="0.35">
      <c r="A970" s="5" t="s">
        <v>710</v>
      </c>
      <c r="B970" s="43"/>
      <c r="C970" s="43"/>
      <c r="D970" s="43"/>
      <c r="E970" s="6">
        <v>194</v>
      </c>
      <c r="F970" s="6">
        <v>24</v>
      </c>
      <c r="G970" s="6">
        <v>9</v>
      </c>
      <c r="H970" s="6">
        <v>27</v>
      </c>
      <c r="I970" s="6">
        <v>4</v>
      </c>
      <c r="J970" s="6">
        <v>0.219</v>
      </c>
      <c r="K970" s="6">
        <v>0.27600000000000002</v>
      </c>
      <c r="L970" s="6">
        <v>42</v>
      </c>
      <c r="M970" s="6">
        <v>8</v>
      </c>
      <c r="N970" s="6">
        <v>1</v>
      </c>
      <c r="O970" s="6">
        <v>15</v>
      </c>
      <c r="P970" s="6">
        <v>75</v>
      </c>
      <c r="Q970" s="6">
        <v>0.40500000000000003</v>
      </c>
      <c r="R970" s="6">
        <v>0.68100000000000005</v>
      </c>
    </row>
    <row r="971" spans="1:18" ht="15" thickBot="1" x14ac:dyDescent="0.35">
      <c r="A971" s="7" t="s">
        <v>855</v>
      </c>
      <c r="B971" s="43"/>
      <c r="C971" s="43"/>
      <c r="D971" s="43"/>
      <c r="E971" s="8">
        <v>173</v>
      </c>
      <c r="F971" s="8">
        <v>20</v>
      </c>
      <c r="G971" s="8">
        <v>3</v>
      </c>
      <c r="H971" s="8">
        <v>16</v>
      </c>
      <c r="I971" s="8">
        <v>1</v>
      </c>
      <c r="J971" s="8">
        <v>0.23699999999999999</v>
      </c>
      <c r="K971" s="8">
        <v>0.29799999999999999</v>
      </c>
      <c r="L971" s="8">
        <v>41</v>
      </c>
      <c r="M971" s="8">
        <v>9</v>
      </c>
      <c r="N971" s="8">
        <v>1</v>
      </c>
      <c r="O971" s="8">
        <v>15</v>
      </c>
      <c r="P971" s="8">
        <v>41</v>
      </c>
      <c r="Q971" s="8">
        <v>0.34100000000000003</v>
      </c>
      <c r="R971" s="8">
        <v>0.63900000000000001</v>
      </c>
    </row>
    <row r="972" spans="1:18" ht="15" thickBot="1" x14ac:dyDescent="0.35">
      <c r="A972" s="5" t="s">
        <v>448</v>
      </c>
      <c r="B972" s="43"/>
      <c r="C972" s="43"/>
      <c r="D972" s="43"/>
      <c r="E972" s="6">
        <v>476</v>
      </c>
      <c r="F972" s="6">
        <v>57</v>
      </c>
      <c r="G972" s="6">
        <v>17</v>
      </c>
      <c r="H972" s="6">
        <v>53</v>
      </c>
      <c r="I972" s="6">
        <v>7</v>
      </c>
      <c r="J972" s="6">
        <v>0.21199999999999999</v>
      </c>
      <c r="K972" s="6">
        <v>0.27400000000000002</v>
      </c>
      <c r="L972" s="6">
        <v>101</v>
      </c>
      <c r="M972" s="6">
        <v>18</v>
      </c>
      <c r="N972" s="6">
        <v>1</v>
      </c>
      <c r="O972" s="6">
        <v>41</v>
      </c>
      <c r="P972" s="6">
        <v>157</v>
      </c>
      <c r="Q972" s="6">
        <v>0.36199999999999999</v>
      </c>
      <c r="R972" s="6">
        <v>0.63600000000000001</v>
      </c>
    </row>
    <row r="973" spans="1:18" ht="17.399999999999999" thickBot="1" x14ac:dyDescent="0.35">
      <c r="A973" s="5" t="s">
        <v>518</v>
      </c>
      <c r="B973" s="43"/>
      <c r="C973" s="43"/>
      <c r="D973" s="43"/>
      <c r="E973" s="6">
        <v>304</v>
      </c>
      <c r="F973" s="6">
        <v>39</v>
      </c>
      <c r="G973" s="6">
        <v>4</v>
      </c>
      <c r="H973" s="6">
        <v>29</v>
      </c>
      <c r="I973" s="6">
        <v>13</v>
      </c>
      <c r="J973" s="6">
        <v>0.26800000000000002</v>
      </c>
      <c r="K973" s="6">
        <v>0.29699999999999999</v>
      </c>
      <c r="L973" s="6">
        <v>81</v>
      </c>
      <c r="M973" s="6">
        <v>15</v>
      </c>
      <c r="N973" s="6">
        <v>4</v>
      </c>
      <c r="O973" s="6">
        <v>13</v>
      </c>
      <c r="P973" s="6">
        <v>71</v>
      </c>
      <c r="Q973" s="6">
        <v>0.38300000000000001</v>
      </c>
      <c r="R973" s="6">
        <v>0.68</v>
      </c>
    </row>
    <row r="974" spans="1:18" ht="17.399999999999999" thickBot="1" x14ac:dyDescent="0.35">
      <c r="A974" s="7" t="s">
        <v>369</v>
      </c>
      <c r="B974" s="43"/>
      <c r="C974" s="43"/>
      <c r="D974" s="43"/>
      <c r="E974" s="8">
        <v>357</v>
      </c>
      <c r="F974" s="8">
        <v>49</v>
      </c>
      <c r="G974" s="8">
        <v>14</v>
      </c>
      <c r="H974" s="8">
        <v>47</v>
      </c>
      <c r="I974" s="8">
        <v>1</v>
      </c>
      <c r="J974" s="8">
        <v>0.26900000000000002</v>
      </c>
      <c r="K974" s="8">
        <v>0.32200000000000001</v>
      </c>
      <c r="L974" s="8">
        <v>96</v>
      </c>
      <c r="M974" s="8">
        <v>17</v>
      </c>
      <c r="N974" s="8">
        <v>1</v>
      </c>
      <c r="O974" s="8">
        <v>28</v>
      </c>
      <c r="P974" s="8">
        <v>88</v>
      </c>
      <c r="Q974" s="8">
        <v>0.439</v>
      </c>
      <c r="R974" s="8">
        <v>0.76100000000000001</v>
      </c>
    </row>
    <row r="975" spans="1:18" ht="15" thickBot="1" x14ac:dyDescent="0.35">
      <c r="A975" s="5" t="s">
        <v>304</v>
      </c>
      <c r="B975" s="43"/>
      <c r="C975" s="43"/>
      <c r="D975" s="43"/>
      <c r="E975" s="6">
        <v>511</v>
      </c>
      <c r="F975" s="6">
        <v>70</v>
      </c>
      <c r="G975" s="6">
        <v>11</v>
      </c>
      <c r="H975" s="6">
        <v>56</v>
      </c>
      <c r="I975" s="6">
        <v>9</v>
      </c>
      <c r="J975" s="6">
        <v>0.25800000000000001</v>
      </c>
      <c r="K975" s="6">
        <v>0.318</v>
      </c>
      <c r="L975" s="6">
        <v>132</v>
      </c>
      <c r="M975" s="6">
        <v>26</v>
      </c>
      <c r="N975" s="6">
        <v>5</v>
      </c>
      <c r="O975" s="6">
        <v>45</v>
      </c>
      <c r="P975" s="6">
        <v>120</v>
      </c>
      <c r="Q975" s="6">
        <v>0.39100000000000001</v>
      </c>
      <c r="R975" s="6">
        <v>0.71</v>
      </c>
    </row>
    <row r="976" spans="1:18" ht="15" thickBot="1" x14ac:dyDescent="0.35">
      <c r="A976" s="7" t="s">
        <v>761</v>
      </c>
      <c r="B976" s="43"/>
      <c r="C976" s="43"/>
      <c r="D976" s="43"/>
      <c r="E976" s="8">
        <v>196</v>
      </c>
      <c r="F976" s="8">
        <v>20</v>
      </c>
      <c r="G976" s="8">
        <v>4</v>
      </c>
      <c r="H976" s="8">
        <v>20</v>
      </c>
      <c r="I976" s="8">
        <v>2</v>
      </c>
      <c r="J976" s="8">
        <v>0.26300000000000001</v>
      </c>
      <c r="K976" s="8">
        <v>0.28999999999999998</v>
      </c>
      <c r="L976" s="8">
        <v>52</v>
      </c>
      <c r="M976" s="8">
        <v>10</v>
      </c>
      <c r="N976" s="8">
        <v>0</v>
      </c>
      <c r="O976" s="8">
        <v>8</v>
      </c>
      <c r="P976" s="8">
        <v>32</v>
      </c>
      <c r="Q976" s="8">
        <v>0.38100000000000001</v>
      </c>
      <c r="R976" s="8">
        <v>0.67100000000000004</v>
      </c>
    </row>
    <row r="977" spans="1:18" ht="15" thickBot="1" x14ac:dyDescent="0.35">
      <c r="A977" s="7" t="s">
        <v>793</v>
      </c>
      <c r="B977" s="43"/>
      <c r="C977" s="43"/>
      <c r="D977" s="43"/>
      <c r="E977" s="8">
        <v>140</v>
      </c>
      <c r="F977" s="8">
        <v>18</v>
      </c>
      <c r="G977" s="8">
        <v>7</v>
      </c>
      <c r="H977" s="8">
        <v>21</v>
      </c>
      <c r="I977" s="8">
        <v>0</v>
      </c>
      <c r="J977" s="8">
        <v>0.23799999999999999</v>
      </c>
      <c r="K977" s="8">
        <v>0.28799999999999998</v>
      </c>
      <c r="L977" s="8">
        <v>33</v>
      </c>
      <c r="M977" s="8">
        <v>6</v>
      </c>
      <c r="N977" s="8">
        <v>0</v>
      </c>
      <c r="O977" s="8">
        <v>10</v>
      </c>
      <c r="P977" s="8">
        <v>37</v>
      </c>
      <c r="Q977" s="8">
        <v>0.42199999999999999</v>
      </c>
      <c r="R977" s="8">
        <v>0.71</v>
      </c>
    </row>
    <row r="978" spans="1:18" ht="17.399999999999999" thickBot="1" x14ac:dyDescent="0.35">
      <c r="A978" s="5" t="s">
        <v>816</v>
      </c>
      <c r="B978" s="43"/>
      <c r="C978" s="43"/>
      <c r="D978" s="43"/>
      <c r="E978" s="6">
        <v>138</v>
      </c>
      <c r="F978" s="6">
        <v>16</v>
      </c>
      <c r="G978" s="6">
        <v>4</v>
      </c>
      <c r="H978" s="6">
        <v>17</v>
      </c>
      <c r="I978" s="6">
        <v>5</v>
      </c>
      <c r="J978" s="6">
        <v>0.24199999999999999</v>
      </c>
      <c r="K978" s="6">
        <v>0.28399999999999997</v>
      </c>
      <c r="L978" s="6">
        <v>33</v>
      </c>
      <c r="M978" s="6">
        <v>8</v>
      </c>
      <c r="N978" s="6">
        <v>1</v>
      </c>
      <c r="O978" s="6">
        <v>8</v>
      </c>
      <c r="P978" s="6">
        <v>38</v>
      </c>
      <c r="Q978" s="6">
        <v>0.39200000000000002</v>
      </c>
      <c r="R978" s="6">
        <v>0.67600000000000005</v>
      </c>
    </row>
    <row r="979" spans="1:18" ht="17.399999999999999" thickBot="1" x14ac:dyDescent="0.35">
      <c r="A979" s="7" t="s">
        <v>585</v>
      </c>
      <c r="B979" s="43"/>
      <c r="C979" s="43"/>
      <c r="D979" s="43"/>
      <c r="E979" s="8">
        <v>201</v>
      </c>
      <c r="F979" s="8">
        <v>23</v>
      </c>
      <c r="G979" s="8">
        <v>3</v>
      </c>
      <c r="H979" s="8">
        <v>17</v>
      </c>
      <c r="I979" s="8">
        <v>2</v>
      </c>
      <c r="J979" s="8">
        <v>0.249</v>
      </c>
      <c r="K979" s="8">
        <v>0.29399999999999998</v>
      </c>
      <c r="L979" s="8">
        <v>50</v>
      </c>
      <c r="M979" s="8">
        <v>9</v>
      </c>
      <c r="N979" s="8">
        <v>1</v>
      </c>
      <c r="O979" s="8">
        <v>13</v>
      </c>
      <c r="P979" s="8">
        <v>33</v>
      </c>
      <c r="Q979" s="8">
        <v>0.35</v>
      </c>
      <c r="R979" s="8">
        <v>0.64400000000000002</v>
      </c>
    </row>
    <row r="980" spans="1:18" ht="15" thickBot="1" x14ac:dyDescent="0.35">
      <c r="A980" s="7" t="s">
        <v>251</v>
      </c>
      <c r="B980" s="43"/>
      <c r="C980" s="43"/>
      <c r="D980" s="43"/>
      <c r="E980" s="8">
        <v>452</v>
      </c>
      <c r="F980" s="8">
        <v>60</v>
      </c>
      <c r="G980" s="8">
        <v>16</v>
      </c>
      <c r="H980" s="8">
        <v>59</v>
      </c>
      <c r="I980" s="8">
        <v>15</v>
      </c>
      <c r="J980" s="8">
        <v>0.27400000000000002</v>
      </c>
      <c r="K980" s="8">
        <v>0.32300000000000001</v>
      </c>
      <c r="L980" s="8">
        <v>124</v>
      </c>
      <c r="M980" s="8">
        <v>27</v>
      </c>
      <c r="N980" s="8">
        <v>5</v>
      </c>
      <c r="O980" s="8">
        <v>33</v>
      </c>
      <c r="P980" s="8">
        <v>122</v>
      </c>
      <c r="Q980" s="8">
        <v>0.46600000000000003</v>
      </c>
      <c r="R980" s="8">
        <v>0.78900000000000003</v>
      </c>
    </row>
    <row r="981" spans="1:18" ht="15" thickBot="1" x14ac:dyDescent="0.35">
      <c r="A981" s="7" t="s">
        <v>831</v>
      </c>
      <c r="B981" s="43"/>
      <c r="C981" s="43"/>
      <c r="D981" s="43"/>
      <c r="E981" s="8">
        <v>150</v>
      </c>
      <c r="F981" s="8">
        <v>18</v>
      </c>
      <c r="G981" s="8">
        <v>4</v>
      </c>
      <c r="H981" s="8">
        <v>16</v>
      </c>
      <c r="I981" s="8">
        <v>2</v>
      </c>
      <c r="J981" s="8">
        <v>0.245</v>
      </c>
      <c r="K981" s="8">
        <v>0.31</v>
      </c>
      <c r="L981" s="8">
        <v>37</v>
      </c>
      <c r="M981" s="8">
        <v>8</v>
      </c>
      <c r="N981" s="8">
        <v>1</v>
      </c>
      <c r="O981" s="8">
        <v>14</v>
      </c>
      <c r="P981" s="8">
        <v>31</v>
      </c>
      <c r="Q981" s="8">
        <v>0.38100000000000001</v>
      </c>
      <c r="R981" s="8">
        <v>0.69</v>
      </c>
    </row>
    <row r="982" spans="1:18" ht="15" thickBot="1" x14ac:dyDescent="0.35">
      <c r="A982" s="5" t="s">
        <v>458</v>
      </c>
      <c r="B982" s="43"/>
      <c r="C982" s="43"/>
      <c r="D982" s="43"/>
      <c r="E982" s="6">
        <v>331</v>
      </c>
      <c r="F982" s="6">
        <v>41</v>
      </c>
      <c r="G982" s="6">
        <v>9</v>
      </c>
      <c r="H982" s="6">
        <v>42</v>
      </c>
      <c r="I982" s="6">
        <v>0</v>
      </c>
      <c r="J982" s="6">
        <v>0.25600000000000001</v>
      </c>
      <c r="K982" s="6">
        <v>0.318</v>
      </c>
      <c r="L982" s="6">
        <v>85</v>
      </c>
      <c r="M982" s="6">
        <v>17</v>
      </c>
      <c r="N982" s="6">
        <v>0</v>
      </c>
      <c r="O982" s="6">
        <v>30</v>
      </c>
      <c r="P982" s="6">
        <v>93</v>
      </c>
      <c r="Q982" s="6">
        <v>0.39600000000000002</v>
      </c>
      <c r="R982" s="6">
        <v>0.71399999999999997</v>
      </c>
    </row>
    <row r="983" spans="1:18" ht="15" thickBot="1" x14ac:dyDescent="0.35">
      <c r="A983" s="5" t="s">
        <v>326</v>
      </c>
      <c r="B983" s="43"/>
      <c r="C983" s="43"/>
      <c r="D983" s="43"/>
      <c r="E983" s="6">
        <v>450</v>
      </c>
      <c r="F983" s="6">
        <v>59</v>
      </c>
      <c r="G983" s="6">
        <v>14</v>
      </c>
      <c r="H983" s="6">
        <v>62</v>
      </c>
      <c r="I983" s="6">
        <v>6</v>
      </c>
      <c r="J983" s="6">
        <v>0.28000000000000003</v>
      </c>
      <c r="K983" s="6">
        <v>0.32900000000000001</v>
      </c>
      <c r="L983" s="6">
        <v>126</v>
      </c>
      <c r="M983" s="6">
        <v>24</v>
      </c>
      <c r="N983" s="6">
        <v>8</v>
      </c>
      <c r="O983" s="6">
        <v>33</v>
      </c>
      <c r="P983" s="6">
        <v>97</v>
      </c>
      <c r="Q983" s="6">
        <v>0.46800000000000003</v>
      </c>
      <c r="R983" s="6">
        <v>0.79700000000000004</v>
      </c>
    </row>
    <row r="984" spans="1:18" ht="15" thickBot="1" x14ac:dyDescent="0.35">
      <c r="A984" s="7" t="s">
        <v>751</v>
      </c>
      <c r="B984" s="43"/>
      <c r="C984" s="43"/>
      <c r="D984" s="43"/>
      <c r="E984" s="8">
        <v>122</v>
      </c>
      <c r="F984" s="8">
        <v>12</v>
      </c>
      <c r="G984" s="8">
        <v>5</v>
      </c>
      <c r="H984" s="8">
        <v>16</v>
      </c>
      <c r="I984" s="8">
        <v>0</v>
      </c>
      <c r="J984" s="8">
        <v>0.2</v>
      </c>
      <c r="K984" s="8">
        <v>0.29599999999999999</v>
      </c>
      <c r="L984" s="8">
        <v>24</v>
      </c>
      <c r="M984" s="8">
        <v>6</v>
      </c>
      <c r="N984" s="8">
        <v>0</v>
      </c>
      <c r="O984" s="8">
        <v>17</v>
      </c>
      <c r="P984" s="8">
        <v>44</v>
      </c>
      <c r="Q984" s="8">
        <v>0.35599999999999998</v>
      </c>
      <c r="R984" s="8">
        <v>0.65200000000000002</v>
      </c>
    </row>
    <row r="985" spans="1:18" ht="15" thickBot="1" x14ac:dyDescent="0.35">
      <c r="A985" s="7" t="s">
        <v>427</v>
      </c>
      <c r="B985" s="43"/>
      <c r="C985" s="43"/>
      <c r="D985" s="43"/>
      <c r="E985" s="8">
        <v>270</v>
      </c>
      <c r="F985" s="8">
        <v>34</v>
      </c>
      <c r="G985" s="8">
        <v>8</v>
      </c>
      <c r="H985" s="8">
        <v>30</v>
      </c>
      <c r="I985" s="8">
        <v>4</v>
      </c>
      <c r="J985" s="8">
        <v>0.247</v>
      </c>
      <c r="K985" s="8">
        <v>0.33100000000000002</v>
      </c>
      <c r="L985" s="8">
        <v>67</v>
      </c>
      <c r="M985" s="8">
        <v>15</v>
      </c>
      <c r="N985" s="8">
        <v>1</v>
      </c>
      <c r="O985" s="8">
        <v>34</v>
      </c>
      <c r="P985" s="8">
        <v>78</v>
      </c>
      <c r="Q985" s="8">
        <v>0.38700000000000001</v>
      </c>
      <c r="R985" s="8">
        <v>0.71799999999999997</v>
      </c>
    </row>
    <row r="986" spans="1:18" ht="15" thickBot="1" x14ac:dyDescent="0.35">
      <c r="A986" s="7" t="s">
        <v>679</v>
      </c>
      <c r="B986" s="43"/>
      <c r="C986" s="43"/>
      <c r="D986" s="43"/>
      <c r="E986" s="8">
        <v>266</v>
      </c>
      <c r="F986" s="8">
        <v>28</v>
      </c>
      <c r="G986" s="8">
        <v>7</v>
      </c>
      <c r="H986" s="8">
        <v>28</v>
      </c>
      <c r="I986" s="8">
        <v>2</v>
      </c>
      <c r="J986" s="8">
        <v>0.26</v>
      </c>
      <c r="K986" s="8">
        <v>0.28100000000000003</v>
      </c>
      <c r="L986" s="8">
        <v>69</v>
      </c>
      <c r="M986" s="8">
        <v>11</v>
      </c>
      <c r="N986" s="8">
        <v>3</v>
      </c>
      <c r="O986" s="8">
        <v>8</v>
      </c>
      <c r="P986" s="8">
        <v>48</v>
      </c>
      <c r="Q986" s="8">
        <v>0.38800000000000001</v>
      </c>
      <c r="R986" s="8">
        <v>0.66800000000000004</v>
      </c>
    </row>
    <row r="987" spans="1:18" ht="15" thickBot="1" x14ac:dyDescent="0.35">
      <c r="A987" s="7" t="s">
        <v>231</v>
      </c>
      <c r="B987" s="43"/>
      <c r="C987" s="43"/>
      <c r="D987" s="43"/>
      <c r="E987" s="8">
        <v>585</v>
      </c>
      <c r="F987" s="8">
        <v>83</v>
      </c>
      <c r="G987" s="8">
        <v>3</v>
      </c>
      <c r="H987" s="8">
        <v>39</v>
      </c>
      <c r="I987" s="8">
        <v>50</v>
      </c>
      <c r="J987" s="8">
        <v>0.28799999999999998</v>
      </c>
      <c r="K987" s="8">
        <v>0.32400000000000001</v>
      </c>
      <c r="L987" s="8">
        <v>169</v>
      </c>
      <c r="M987" s="8">
        <v>21</v>
      </c>
      <c r="N987" s="8">
        <v>9</v>
      </c>
      <c r="O987" s="8">
        <v>31</v>
      </c>
      <c r="P987" s="8">
        <v>95</v>
      </c>
      <c r="Q987" s="8">
        <v>0.37</v>
      </c>
      <c r="R987" s="8">
        <v>0.69399999999999995</v>
      </c>
    </row>
    <row r="988" spans="1:18" ht="17.399999999999999" thickBot="1" x14ac:dyDescent="0.35">
      <c r="A988" s="5" t="s">
        <v>492</v>
      </c>
      <c r="B988" s="43"/>
      <c r="C988" s="43"/>
      <c r="D988" s="43"/>
      <c r="E988" s="6">
        <v>220</v>
      </c>
      <c r="F988" s="6">
        <v>35</v>
      </c>
      <c r="G988" s="6">
        <v>4</v>
      </c>
      <c r="H988" s="6">
        <v>20</v>
      </c>
      <c r="I988" s="6">
        <v>13</v>
      </c>
      <c r="J988" s="6">
        <v>0.24299999999999999</v>
      </c>
      <c r="K988" s="6">
        <v>0.318</v>
      </c>
      <c r="L988" s="6">
        <v>53</v>
      </c>
      <c r="M988" s="6">
        <v>11</v>
      </c>
      <c r="N988" s="6">
        <v>2</v>
      </c>
      <c r="O988" s="6">
        <v>24</v>
      </c>
      <c r="P988" s="6">
        <v>61</v>
      </c>
      <c r="Q988" s="6">
        <v>0.35199999999999998</v>
      </c>
      <c r="R988" s="6">
        <v>0.67</v>
      </c>
    </row>
    <row r="989" spans="1:18" ht="15" thickBot="1" x14ac:dyDescent="0.35">
      <c r="A989" s="5" t="s">
        <v>848</v>
      </c>
      <c r="B989" s="43"/>
      <c r="C989" s="43"/>
      <c r="D989" s="43"/>
      <c r="E989" s="6">
        <v>126</v>
      </c>
      <c r="F989" s="6">
        <v>14</v>
      </c>
      <c r="G989" s="6">
        <v>3</v>
      </c>
      <c r="H989" s="6">
        <v>16</v>
      </c>
      <c r="I989" s="6">
        <v>1</v>
      </c>
      <c r="J989" s="6">
        <v>0.26300000000000001</v>
      </c>
      <c r="K989" s="6">
        <v>0.3</v>
      </c>
      <c r="L989" s="6">
        <v>33</v>
      </c>
      <c r="M989" s="6">
        <v>6</v>
      </c>
      <c r="N989" s="6">
        <v>1</v>
      </c>
      <c r="O989" s="6">
        <v>7</v>
      </c>
      <c r="P989" s="6">
        <v>27</v>
      </c>
      <c r="Q989" s="6">
        <v>0.40400000000000003</v>
      </c>
      <c r="R989" s="6">
        <v>0.70299999999999996</v>
      </c>
    </row>
    <row r="990" spans="1:18" ht="15" thickBot="1" x14ac:dyDescent="0.35">
      <c r="A990" s="7" t="s">
        <v>363</v>
      </c>
      <c r="B990" s="43"/>
      <c r="C990" s="43"/>
      <c r="D990" s="43"/>
      <c r="E990" s="8">
        <v>531</v>
      </c>
      <c r="F990" s="8">
        <v>72</v>
      </c>
      <c r="G990" s="8">
        <v>8</v>
      </c>
      <c r="H990" s="8">
        <v>44</v>
      </c>
      <c r="I990" s="8">
        <v>14</v>
      </c>
      <c r="J990" s="8">
        <v>0.27300000000000002</v>
      </c>
      <c r="K990" s="8">
        <v>0.33300000000000002</v>
      </c>
      <c r="L990" s="8">
        <v>145</v>
      </c>
      <c r="M990" s="8">
        <v>26</v>
      </c>
      <c r="N990" s="8">
        <v>5</v>
      </c>
      <c r="O990" s="8">
        <v>48</v>
      </c>
      <c r="P990" s="8">
        <v>68</v>
      </c>
      <c r="Q990" s="8">
        <v>0.38700000000000001</v>
      </c>
      <c r="R990" s="8">
        <v>0.71899999999999997</v>
      </c>
    </row>
    <row r="991" spans="1:18" ht="17.399999999999999" thickBot="1" x14ac:dyDescent="0.35">
      <c r="A991" s="5" t="s">
        <v>470</v>
      </c>
      <c r="B991" s="43"/>
      <c r="C991" s="43"/>
      <c r="D991" s="43"/>
      <c r="E991" s="6">
        <v>308</v>
      </c>
      <c r="F991" s="6">
        <v>41</v>
      </c>
      <c r="G991" s="6">
        <v>9</v>
      </c>
      <c r="H991" s="6">
        <v>36</v>
      </c>
      <c r="I991" s="6">
        <v>1</v>
      </c>
      <c r="J991" s="6">
        <v>0.25700000000000001</v>
      </c>
      <c r="K991" s="6">
        <v>0.315</v>
      </c>
      <c r="L991" s="6">
        <v>79</v>
      </c>
      <c r="M991" s="6">
        <v>16</v>
      </c>
      <c r="N991" s="6">
        <v>4</v>
      </c>
      <c r="O991" s="6">
        <v>26</v>
      </c>
      <c r="P991" s="6">
        <v>75</v>
      </c>
      <c r="Q991" s="6">
        <v>0.42399999999999999</v>
      </c>
      <c r="R991" s="6">
        <v>0.73899999999999999</v>
      </c>
    </row>
    <row r="992" spans="1:18" ht="15" thickBot="1" x14ac:dyDescent="0.35">
      <c r="A992" s="7" t="s">
        <v>395</v>
      </c>
      <c r="B992" s="43"/>
      <c r="C992" s="43"/>
      <c r="D992" s="43"/>
      <c r="E992" s="8">
        <v>259</v>
      </c>
      <c r="F992" s="8">
        <v>32</v>
      </c>
      <c r="G992" s="8">
        <v>8</v>
      </c>
      <c r="H992" s="8">
        <v>31</v>
      </c>
      <c r="I992" s="8">
        <v>4</v>
      </c>
      <c r="J992" s="8">
        <v>0.23200000000000001</v>
      </c>
      <c r="K992" s="8">
        <v>0.29899999999999999</v>
      </c>
      <c r="L992" s="8">
        <v>60</v>
      </c>
      <c r="M992" s="8">
        <v>14</v>
      </c>
      <c r="N992" s="8">
        <v>0</v>
      </c>
      <c r="O992" s="8">
        <v>25</v>
      </c>
      <c r="P992" s="8">
        <v>72</v>
      </c>
      <c r="Q992" s="8">
        <v>0.38400000000000001</v>
      </c>
      <c r="R992" s="8">
        <v>0.68300000000000005</v>
      </c>
    </row>
    <row r="993" spans="1:18" ht="17.399999999999999" thickBot="1" x14ac:dyDescent="0.35">
      <c r="A993" s="7" t="s">
        <v>559</v>
      </c>
      <c r="B993" s="43"/>
      <c r="C993" s="43"/>
      <c r="D993" s="43"/>
      <c r="E993" s="8">
        <v>218</v>
      </c>
      <c r="F993" s="8">
        <v>27</v>
      </c>
      <c r="G993" s="8">
        <v>6</v>
      </c>
      <c r="H993" s="8">
        <v>24</v>
      </c>
      <c r="I993" s="8">
        <v>5</v>
      </c>
      <c r="J993" s="8">
        <v>0.23899999999999999</v>
      </c>
      <c r="K993" s="8">
        <v>0.31</v>
      </c>
      <c r="L993" s="8">
        <v>52</v>
      </c>
      <c r="M993" s="8">
        <v>11</v>
      </c>
      <c r="N993" s="8">
        <v>1</v>
      </c>
      <c r="O993" s="8">
        <v>22</v>
      </c>
      <c r="P993" s="8">
        <v>52</v>
      </c>
      <c r="Q993" s="8">
        <v>0.38500000000000001</v>
      </c>
      <c r="R993" s="8">
        <v>0.69499999999999995</v>
      </c>
    </row>
    <row r="994" spans="1:18" ht="15" thickBot="1" x14ac:dyDescent="0.35">
      <c r="A994" s="7" t="s">
        <v>801</v>
      </c>
      <c r="B994" s="43"/>
      <c r="C994" s="43"/>
      <c r="D994" s="43"/>
      <c r="E994" s="8">
        <v>189</v>
      </c>
      <c r="F994" s="8">
        <v>20</v>
      </c>
      <c r="G994" s="8">
        <v>5</v>
      </c>
      <c r="H994" s="8">
        <v>21</v>
      </c>
      <c r="I994" s="8">
        <v>3</v>
      </c>
      <c r="J994" s="8">
        <v>0.23400000000000001</v>
      </c>
      <c r="K994" s="8">
        <v>0.27500000000000002</v>
      </c>
      <c r="L994" s="8">
        <v>44</v>
      </c>
      <c r="M994" s="8">
        <v>12</v>
      </c>
      <c r="N994" s="8">
        <v>2</v>
      </c>
      <c r="O994" s="8">
        <v>11</v>
      </c>
      <c r="P994" s="8">
        <v>54</v>
      </c>
      <c r="Q994" s="8">
        <v>0.375</v>
      </c>
      <c r="R994" s="8">
        <v>0.65</v>
      </c>
    </row>
    <row r="995" spans="1:18" ht="17.399999999999999" thickBot="1" x14ac:dyDescent="0.35">
      <c r="A995" s="5" t="s">
        <v>894</v>
      </c>
      <c r="B995" s="43"/>
      <c r="C995" s="43"/>
      <c r="D995" s="43"/>
      <c r="E995" s="6">
        <v>115</v>
      </c>
      <c r="F995" s="6">
        <v>11</v>
      </c>
      <c r="G995" s="6">
        <v>1</v>
      </c>
      <c r="H995" s="6">
        <v>9</v>
      </c>
      <c r="I995" s="6">
        <v>3</v>
      </c>
      <c r="J995" s="6">
        <v>0.223</v>
      </c>
      <c r="K995" s="6">
        <v>0.27300000000000002</v>
      </c>
      <c r="L995" s="6">
        <v>26</v>
      </c>
      <c r="M995" s="6">
        <v>5</v>
      </c>
      <c r="N995" s="6">
        <v>0</v>
      </c>
      <c r="O995" s="6">
        <v>8</v>
      </c>
      <c r="P995" s="6">
        <v>32</v>
      </c>
      <c r="Q995" s="6">
        <v>0.28899999999999998</v>
      </c>
      <c r="R995" s="6">
        <v>0.56200000000000006</v>
      </c>
    </row>
    <row r="996" spans="1:18" ht="15" thickBot="1" x14ac:dyDescent="0.35">
      <c r="A996" s="7" t="s">
        <v>409</v>
      </c>
      <c r="B996" s="43"/>
      <c r="C996" s="43"/>
      <c r="D996" s="43"/>
      <c r="E996" s="8">
        <v>264</v>
      </c>
      <c r="F996" s="8">
        <v>29</v>
      </c>
      <c r="G996" s="8">
        <v>11</v>
      </c>
      <c r="H996" s="8">
        <v>34</v>
      </c>
      <c r="I996" s="8">
        <v>2</v>
      </c>
      <c r="J996" s="8">
        <v>0.23400000000000001</v>
      </c>
      <c r="K996" s="8">
        <v>0.30299999999999999</v>
      </c>
      <c r="L996" s="8">
        <v>62</v>
      </c>
      <c r="M996" s="8">
        <v>12</v>
      </c>
      <c r="N996" s="8">
        <v>1</v>
      </c>
      <c r="O996" s="8">
        <v>26</v>
      </c>
      <c r="P996" s="8">
        <v>65</v>
      </c>
      <c r="Q996" s="8">
        <v>0.41099999999999998</v>
      </c>
      <c r="R996" s="8">
        <v>0.71399999999999997</v>
      </c>
    </row>
    <row r="997" spans="1:18" ht="15" thickBot="1" x14ac:dyDescent="0.35">
      <c r="A997" s="7" t="s">
        <v>301</v>
      </c>
      <c r="B997" s="43"/>
      <c r="C997" s="43"/>
      <c r="D997" s="43"/>
      <c r="E997" s="8">
        <v>505</v>
      </c>
      <c r="F997" s="8">
        <v>70</v>
      </c>
      <c r="G997" s="8">
        <v>14</v>
      </c>
      <c r="H997" s="8">
        <v>59</v>
      </c>
      <c r="I997" s="8">
        <v>7</v>
      </c>
      <c r="J997" s="8">
        <v>0.28199999999999997</v>
      </c>
      <c r="K997" s="8">
        <v>0.32100000000000001</v>
      </c>
      <c r="L997" s="8">
        <v>143</v>
      </c>
      <c r="M997" s="8">
        <v>32</v>
      </c>
      <c r="N997" s="8">
        <v>2</v>
      </c>
      <c r="O997" s="8">
        <v>29</v>
      </c>
      <c r="P997" s="8">
        <v>101</v>
      </c>
      <c r="Q997" s="8">
        <v>0.436</v>
      </c>
      <c r="R997" s="8">
        <v>0.75800000000000001</v>
      </c>
    </row>
    <row r="998" spans="1:18" ht="15" thickBot="1" x14ac:dyDescent="0.35">
      <c r="A998" s="7" t="s">
        <v>279</v>
      </c>
      <c r="B998" s="43"/>
      <c r="C998" s="43"/>
      <c r="D998" s="43"/>
      <c r="E998" s="8">
        <v>505</v>
      </c>
      <c r="F998" s="8">
        <v>82</v>
      </c>
      <c r="G998" s="8">
        <v>13</v>
      </c>
      <c r="H998" s="8">
        <v>46</v>
      </c>
      <c r="I998" s="8">
        <v>13</v>
      </c>
      <c r="J998" s="8">
        <v>0.25900000000000001</v>
      </c>
      <c r="K998" s="8">
        <v>0.35499999999999998</v>
      </c>
      <c r="L998" s="8">
        <v>131</v>
      </c>
      <c r="M998" s="8">
        <v>25</v>
      </c>
      <c r="N998" s="8">
        <v>5</v>
      </c>
      <c r="O998" s="8">
        <v>75</v>
      </c>
      <c r="P998" s="8">
        <v>126</v>
      </c>
      <c r="Q998" s="8">
        <v>0.40799999999999997</v>
      </c>
      <c r="R998" s="8">
        <v>0.76400000000000001</v>
      </c>
    </row>
    <row r="999" spans="1:18" ht="15" thickBot="1" x14ac:dyDescent="0.35">
      <c r="A999" s="7" t="s">
        <v>361</v>
      </c>
      <c r="B999" s="43"/>
      <c r="C999" s="43"/>
      <c r="D999" s="43"/>
      <c r="E999" s="8">
        <v>549</v>
      </c>
      <c r="F999" s="8">
        <v>64</v>
      </c>
      <c r="G999" s="8">
        <v>15</v>
      </c>
      <c r="H999" s="8">
        <v>62</v>
      </c>
      <c r="I999" s="8">
        <v>6</v>
      </c>
      <c r="J999" s="8">
        <v>0.26500000000000001</v>
      </c>
      <c r="K999" s="8">
        <v>0.30199999999999999</v>
      </c>
      <c r="L999" s="8">
        <v>145</v>
      </c>
      <c r="M999" s="8">
        <v>28</v>
      </c>
      <c r="N999" s="8">
        <v>3</v>
      </c>
      <c r="O999" s="8">
        <v>29</v>
      </c>
      <c r="P999" s="8">
        <v>88</v>
      </c>
      <c r="Q999" s="8">
        <v>0.41</v>
      </c>
      <c r="R999" s="8">
        <v>0.71199999999999997</v>
      </c>
    </row>
    <row r="1000" spans="1:18" ht="17.399999999999999" thickBot="1" x14ac:dyDescent="0.35">
      <c r="A1000" s="7" t="s">
        <v>565</v>
      </c>
      <c r="B1000" s="43"/>
      <c r="C1000" s="43"/>
      <c r="D1000" s="43"/>
      <c r="E1000" s="8">
        <v>203</v>
      </c>
      <c r="F1000" s="8">
        <v>26</v>
      </c>
      <c r="G1000" s="8">
        <v>7</v>
      </c>
      <c r="H1000" s="8">
        <v>25</v>
      </c>
      <c r="I1000" s="8">
        <v>4</v>
      </c>
      <c r="J1000" s="8">
        <v>0.251</v>
      </c>
      <c r="K1000" s="8">
        <v>0.30399999999999999</v>
      </c>
      <c r="L1000" s="8">
        <v>51</v>
      </c>
      <c r="M1000" s="8">
        <v>12</v>
      </c>
      <c r="N1000" s="8">
        <v>2</v>
      </c>
      <c r="O1000" s="8">
        <v>16</v>
      </c>
      <c r="P1000" s="8">
        <v>47</v>
      </c>
      <c r="Q1000" s="8">
        <v>0.41099999999999998</v>
      </c>
      <c r="R1000" s="8">
        <v>0.71399999999999997</v>
      </c>
    </row>
    <row r="1001" spans="1:18" ht="15" thickBot="1" x14ac:dyDescent="0.35">
      <c r="A1001" s="7" t="s">
        <v>623</v>
      </c>
      <c r="B1001" s="43"/>
      <c r="C1001" s="43"/>
      <c r="D1001" s="43"/>
      <c r="E1001" s="8">
        <v>191</v>
      </c>
      <c r="F1001" s="8">
        <v>18</v>
      </c>
      <c r="G1001" s="8">
        <v>5</v>
      </c>
      <c r="H1001" s="8">
        <v>24</v>
      </c>
      <c r="I1001" s="8">
        <v>1</v>
      </c>
      <c r="J1001" s="8">
        <v>0.24299999999999999</v>
      </c>
      <c r="K1001" s="8">
        <v>0.29699999999999999</v>
      </c>
      <c r="L1001" s="8">
        <v>46</v>
      </c>
      <c r="M1001" s="8">
        <v>8</v>
      </c>
      <c r="N1001" s="8">
        <v>1</v>
      </c>
      <c r="O1001" s="8">
        <v>14</v>
      </c>
      <c r="P1001" s="8">
        <v>38</v>
      </c>
      <c r="Q1001" s="8">
        <v>0.36699999999999999</v>
      </c>
      <c r="R1001" s="8">
        <v>0.66300000000000003</v>
      </c>
    </row>
    <row r="1002" spans="1:18" ht="15" thickBot="1" x14ac:dyDescent="0.35">
      <c r="A1002" s="5" t="s">
        <v>560</v>
      </c>
      <c r="B1002" s="43"/>
      <c r="C1002" s="43"/>
      <c r="D1002" s="43"/>
      <c r="E1002" s="6">
        <v>170</v>
      </c>
      <c r="F1002" s="6">
        <v>19</v>
      </c>
      <c r="G1002" s="6">
        <v>2</v>
      </c>
      <c r="H1002" s="6">
        <v>15</v>
      </c>
      <c r="I1002" s="6">
        <v>4</v>
      </c>
      <c r="J1002" s="6">
        <v>0.24099999999999999</v>
      </c>
      <c r="K1002" s="6">
        <v>0.30199999999999999</v>
      </c>
      <c r="L1002" s="6">
        <v>41</v>
      </c>
      <c r="M1002" s="6">
        <v>10</v>
      </c>
      <c r="N1002" s="6">
        <v>1</v>
      </c>
      <c r="O1002" s="6">
        <v>15</v>
      </c>
      <c r="P1002" s="6">
        <v>33</v>
      </c>
      <c r="Q1002" s="6">
        <v>0.317</v>
      </c>
      <c r="R1002" s="6">
        <v>0.61899999999999999</v>
      </c>
    </row>
    <row r="1003" spans="1:18" ht="15" thickBot="1" x14ac:dyDescent="0.35">
      <c r="A1003" s="7" t="s">
        <v>247</v>
      </c>
      <c r="B1003" s="43"/>
      <c r="C1003" s="43"/>
      <c r="D1003" s="43"/>
      <c r="E1003" s="8">
        <v>560</v>
      </c>
      <c r="F1003" s="8">
        <v>85</v>
      </c>
      <c r="G1003" s="8">
        <v>9</v>
      </c>
      <c r="H1003" s="8">
        <v>61</v>
      </c>
      <c r="I1003" s="8">
        <v>15</v>
      </c>
      <c r="J1003" s="8">
        <v>0.307</v>
      </c>
      <c r="K1003" s="8">
        <v>0.36799999999999999</v>
      </c>
      <c r="L1003" s="8">
        <v>172</v>
      </c>
      <c r="M1003" s="8">
        <v>27</v>
      </c>
      <c r="N1003" s="8">
        <v>6</v>
      </c>
      <c r="O1003" s="8">
        <v>54</v>
      </c>
      <c r="P1003" s="8">
        <v>95</v>
      </c>
      <c r="Q1003" s="8">
        <v>0.42499999999999999</v>
      </c>
      <c r="R1003" s="8">
        <v>0.79200000000000004</v>
      </c>
    </row>
    <row r="1004" spans="1:18" ht="15" thickBot="1" x14ac:dyDescent="0.35">
      <c r="A1004" s="5" t="s">
        <v>330</v>
      </c>
      <c r="B1004" s="43"/>
      <c r="C1004" s="43"/>
      <c r="D1004" s="43"/>
      <c r="E1004" s="6">
        <v>447</v>
      </c>
      <c r="F1004" s="6">
        <v>62</v>
      </c>
      <c r="G1004" s="6">
        <v>20</v>
      </c>
      <c r="H1004" s="6">
        <v>65</v>
      </c>
      <c r="I1004" s="6">
        <v>5</v>
      </c>
      <c r="J1004" s="6">
        <v>0.252</v>
      </c>
      <c r="K1004" s="6">
        <v>0.33700000000000002</v>
      </c>
      <c r="L1004" s="6">
        <v>113</v>
      </c>
      <c r="M1004" s="6">
        <v>23</v>
      </c>
      <c r="N1004" s="6">
        <v>2</v>
      </c>
      <c r="O1004" s="6">
        <v>58</v>
      </c>
      <c r="P1004" s="6">
        <v>155</v>
      </c>
      <c r="Q1004" s="6">
        <v>0.44600000000000001</v>
      </c>
      <c r="R1004" s="6">
        <v>0.78400000000000003</v>
      </c>
    </row>
    <row r="1005" spans="1:18" ht="15" thickBot="1" x14ac:dyDescent="0.35">
      <c r="A1005" s="5" t="s">
        <v>644</v>
      </c>
      <c r="B1005" s="43"/>
      <c r="C1005" s="43"/>
      <c r="D1005" s="43"/>
      <c r="E1005" s="6">
        <v>317</v>
      </c>
      <c r="F1005" s="6">
        <v>38</v>
      </c>
      <c r="G1005" s="6">
        <v>8</v>
      </c>
      <c r="H1005" s="6">
        <v>41</v>
      </c>
      <c r="I1005" s="6">
        <v>1</v>
      </c>
      <c r="J1005" s="6">
        <v>0.25800000000000001</v>
      </c>
      <c r="K1005" s="6">
        <v>0.308</v>
      </c>
      <c r="L1005" s="6">
        <v>82</v>
      </c>
      <c r="M1005" s="6">
        <v>17</v>
      </c>
      <c r="N1005" s="6">
        <v>1</v>
      </c>
      <c r="O1005" s="6">
        <v>23</v>
      </c>
      <c r="P1005" s="6">
        <v>64</v>
      </c>
      <c r="Q1005" s="6">
        <v>0.38700000000000001</v>
      </c>
      <c r="R1005" s="6">
        <v>0.69399999999999995</v>
      </c>
    </row>
    <row r="1006" spans="1:18" ht="15" thickBot="1" x14ac:dyDescent="0.35">
      <c r="A1006" s="5" t="s">
        <v>780</v>
      </c>
      <c r="B1006" s="43"/>
      <c r="C1006" s="43"/>
      <c r="D1006" s="43"/>
      <c r="E1006" s="6">
        <v>191</v>
      </c>
      <c r="F1006" s="6">
        <v>20</v>
      </c>
      <c r="G1006" s="6">
        <v>3</v>
      </c>
      <c r="H1006" s="6">
        <v>20</v>
      </c>
      <c r="I1006" s="6">
        <v>1</v>
      </c>
      <c r="J1006" s="6">
        <v>0.25600000000000001</v>
      </c>
      <c r="K1006" s="6">
        <v>0.28599999999999998</v>
      </c>
      <c r="L1006" s="6">
        <v>49</v>
      </c>
      <c r="M1006" s="6">
        <v>11</v>
      </c>
      <c r="N1006" s="6">
        <v>1</v>
      </c>
      <c r="O1006" s="6">
        <v>8</v>
      </c>
      <c r="P1006" s="6">
        <v>36</v>
      </c>
      <c r="Q1006" s="6">
        <v>0.34799999999999998</v>
      </c>
      <c r="R1006" s="6">
        <v>0.63500000000000001</v>
      </c>
    </row>
    <row r="1007" spans="1:18" ht="15" thickBot="1" x14ac:dyDescent="0.35">
      <c r="A1007" s="7" t="s">
        <v>923</v>
      </c>
      <c r="B1007" s="43"/>
      <c r="C1007" s="43"/>
      <c r="D1007" s="43"/>
      <c r="E1007" s="8">
        <v>220</v>
      </c>
      <c r="F1007" s="8">
        <v>23</v>
      </c>
      <c r="G1007" s="8">
        <v>4</v>
      </c>
      <c r="H1007" s="8">
        <v>19</v>
      </c>
      <c r="I1007" s="8">
        <v>2</v>
      </c>
      <c r="J1007" s="8">
        <v>0.23200000000000001</v>
      </c>
      <c r="K1007" s="8">
        <v>0.28599999999999998</v>
      </c>
      <c r="L1007" s="8">
        <v>51</v>
      </c>
      <c r="M1007" s="8">
        <v>8</v>
      </c>
      <c r="N1007" s="8">
        <v>1</v>
      </c>
      <c r="O1007" s="8">
        <v>17</v>
      </c>
      <c r="P1007" s="8">
        <v>54</v>
      </c>
      <c r="Q1007" s="8">
        <v>0.32900000000000001</v>
      </c>
      <c r="R1007" s="8">
        <v>0.61499999999999999</v>
      </c>
    </row>
    <row r="1008" spans="1:18" ht="15" thickBot="1" x14ac:dyDescent="0.35">
      <c r="A1008" s="5" t="s">
        <v>622</v>
      </c>
      <c r="B1008" s="43"/>
      <c r="C1008" s="43"/>
      <c r="D1008" s="43"/>
      <c r="E1008" s="6">
        <v>114</v>
      </c>
      <c r="F1008" s="6">
        <v>12</v>
      </c>
      <c r="G1008" s="6">
        <v>3</v>
      </c>
      <c r="H1008" s="6">
        <v>11</v>
      </c>
      <c r="I1008" s="6">
        <v>0</v>
      </c>
      <c r="J1008" s="6">
        <v>0.23100000000000001</v>
      </c>
      <c r="K1008" s="6">
        <v>0.27800000000000002</v>
      </c>
      <c r="L1008" s="6">
        <v>26</v>
      </c>
      <c r="M1008" s="6">
        <v>5</v>
      </c>
      <c r="N1008" s="6">
        <v>1</v>
      </c>
      <c r="O1008" s="6">
        <v>7</v>
      </c>
      <c r="P1008" s="6">
        <v>30</v>
      </c>
      <c r="Q1008" s="6">
        <v>0.36299999999999999</v>
      </c>
      <c r="R1008" s="6">
        <v>0.64100000000000001</v>
      </c>
    </row>
    <row r="1009" spans="1:18" ht="17.399999999999999" thickBot="1" x14ac:dyDescent="0.35">
      <c r="A1009" s="7" t="s">
        <v>865</v>
      </c>
      <c r="B1009" s="43"/>
      <c r="C1009" s="43"/>
      <c r="D1009" s="43"/>
      <c r="E1009" s="8">
        <v>188</v>
      </c>
      <c r="F1009" s="8">
        <v>24</v>
      </c>
      <c r="G1009" s="8">
        <v>6</v>
      </c>
      <c r="H1009" s="8">
        <v>22</v>
      </c>
      <c r="I1009" s="8">
        <v>4</v>
      </c>
      <c r="J1009" s="8">
        <v>0.216</v>
      </c>
      <c r="K1009" s="8">
        <v>0.28799999999999998</v>
      </c>
      <c r="L1009" s="8">
        <v>41</v>
      </c>
      <c r="M1009" s="8">
        <v>8</v>
      </c>
      <c r="N1009" s="8">
        <v>2</v>
      </c>
      <c r="O1009" s="8">
        <v>19</v>
      </c>
      <c r="P1009" s="8">
        <v>64</v>
      </c>
      <c r="Q1009" s="8">
        <v>0.376</v>
      </c>
      <c r="R1009" s="8">
        <v>0.66500000000000004</v>
      </c>
    </row>
    <row r="1010" spans="1:18" ht="17.399999999999999" thickBot="1" x14ac:dyDescent="0.35">
      <c r="A1010" s="7" t="s">
        <v>847</v>
      </c>
      <c r="B1010" s="43"/>
      <c r="C1010" s="43"/>
      <c r="D1010" s="43"/>
      <c r="E1010" s="8">
        <v>128</v>
      </c>
      <c r="F1010" s="8">
        <v>17</v>
      </c>
      <c r="G1010" s="8">
        <v>4</v>
      </c>
      <c r="H1010" s="8">
        <v>12</v>
      </c>
      <c r="I1010" s="8">
        <v>6</v>
      </c>
      <c r="J1010" s="8">
        <v>0.219</v>
      </c>
      <c r="K1010" s="8">
        <v>0.29399999999999998</v>
      </c>
      <c r="L1010" s="8">
        <v>28</v>
      </c>
      <c r="M1010" s="8">
        <v>6</v>
      </c>
      <c r="N1010" s="8">
        <v>1</v>
      </c>
      <c r="O1010" s="8">
        <v>14</v>
      </c>
      <c r="P1010" s="8">
        <v>49</v>
      </c>
      <c r="Q1010" s="8">
        <v>0.378</v>
      </c>
      <c r="R1010" s="8">
        <v>0.67200000000000004</v>
      </c>
    </row>
    <row r="1011" spans="1:18" ht="17.399999999999999" thickBot="1" x14ac:dyDescent="0.35">
      <c r="A1011" s="7" t="s">
        <v>635</v>
      </c>
      <c r="B1011" s="43"/>
      <c r="C1011" s="43"/>
      <c r="D1011" s="43"/>
      <c r="E1011" s="8">
        <v>130</v>
      </c>
      <c r="F1011" s="8">
        <v>16</v>
      </c>
      <c r="G1011" s="8">
        <v>3</v>
      </c>
      <c r="H1011" s="8">
        <v>19</v>
      </c>
      <c r="I1011" s="8">
        <v>2</v>
      </c>
      <c r="J1011" s="8">
        <v>0.23899999999999999</v>
      </c>
      <c r="K1011" s="8">
        <v>0.29399999999999998</v>
      </c>
      <c r="L1011" s="8">
        <v>31</v>
      </c>
      <c r="M1011" s="8">
        <v>12</v>
      </c>
      <c r="N1011" s="8">
        <v>2</v>
      </c>
      <c r="O1011" s="8">
        <v>10</v>
      </c>
      <c r="P1011" s="8">
        <v>23</v>
      </c>
      <c r="Q1011" s="8">
        <v>0.372</v>
      </c>
      <c r="R1011" s="8">
        <v>0.66600000000000004</v>
      </c>
    </row>
    <row r="1012" spans="1:18" ht="15" thickBot="1" x14ac:dyDescent="0.35">
      <c r="A1012" s="5" t="s">
        <v>694</v>
      </c>
      <c r="B1012" s="43"/>
      <c r="C1012" s="43"/>
      <c r="D1012" s="43"/>
      <c r="E1012" s="6">
        <v>131</v>
      </c>
      <c r="F1012" s="6">
        <v>15</v>
      </c>
      <c r="G1012" s="6">
        <v>5</v>
      </c>
      <c r="H1012" s="6">
        <v>16</v>
      </c>
      <c r="I1012" s="6">
        <v>1</v>
      </c>
      <c r="J1012" s="6">
        <v>0.23400000000000001</v>
      </c>
      <c r="K1012" s="6">
        <v>0.28799999999999998</v>
      </c>
      <c r="L1012" s="6">
        <v>31</v>
      </c>
      <c r="M1012" s="6">
        <v>8</v>
      </c>
      <c r="N1012" s="6">
        <v>0</v>
      </c>
      <c r="O1012" s="6">
        <v>10</v>
      </c>
      <c r="P1012" s="6">
        <v>31</v>
      </c>
      <c r="Q1012" s="6">
        <v>0.39600000000000002</v>
      </c>
      <c r="R1012" s="6">
        <v>0.68400000000000005</v>
      </c>
    </row>
    <row r="1013" spans="1:18" ht="15" thickBot="1" x14ac:dyDescent="0.35">
      <c r="A1013" s="5" t="s">
        <v>258</v>
      </c>
      <c r="B1013" s="43"/>
      <c r="C1013" s="43"/>
      <c r="D1013" s="43"/>
      <c r="E1013" s="6">
        <v>553</v>
      </c>
      <c r="F1013" s="6">
        <v>79</v>
      </c>
      <c r="G1013" s="6">
        <v>12</v>
      </c>
      <c r="H1013" s="6">
        <v>61</v>
      </c>
      <c r="I1013" s="6">
        <v>6</v>
      </c>
      <c r="J1013" s="6">
        <v>0.29299999999999998</v>
      </c>
      <c r="K1013" s="6">
        <v>0.35399999999999998</v>
      </c>
      <c r="L1013" s="6">
        <v>162</v>
      </c>
      <c r="M1013" s="6">
        <v>30</v>
      </c>
      <c r="N1013" s="6">
        <v>1</v>
      </c>
      <c r="O1013" s="6">
        <v>52</v>
      </c>
      <c r="P1013" s="6">
        <v>70</v>
      </c>
      <c r="Q1013" s="6">
        <v>0.41599999999999998</v>
      </c>
      <c r="R1013" s="6">
        <v>0.77</v>
      </c>
    </row>
    <row r="1014" spans="1:18" ht="15" thickBot="1" x14ac:dyDescent="0.35">
      <c r="A1014" s="5" t="s">
        <v>600</v>
      </c>
      <c r="B1014" s="43"/>
      <c r="C1014" s="43"/>
      <c r="D1014" s="43"/>
      <c r="E1014" s="6">
        <v>158</v>
      </c>
      <c r="F1014" s="6">
        <v>24</v>
      </c>
      <c r="G1014" s="6">
        <v>6</v>
      </c>
      <c r="H1014" s="6">
        <v>27</v>
      </c>
      <c r="I1014" s="6">
        <v>4</v>
      </c>
      <c r="J1014" s="6">
        <v>0.23400000000000001</v>
      </c>
      <c r="K1014" s="6">
        <v>0.28899999999999998</v>
      </c>
      <c r="L1014" s="6">
        <v>37</v>
      </c>
      <c r="M1014" s="6">
        <v>10</v>
      </c>
      <c r="N1014" s="6">
        <v>1</v>
      </c>
      <c r="O1014" s="6">
        <v>12</v>
      </c>
      <c r="P1014" s="6">
        <v>61</v>
      </c>
      <c r="Q1014" s="6">
        <v>0.42599999999999999</v>
      </c>
      <c r="R1014" s="6">
        <v>0.71499999999999997</v>
      </c>
    </row>
    <row r="1015" spans="1:18" ht="15" thickBot="1" x14ac:dyDescent="0.35">
      <c r="A1015" s="5" t="s">
        <v>434</v>
      </c>
      <c r="B1015" s="43"/>
      <c r="C1015" s="43"/>
      <c r="D1015" s="43"/>
      <c r="E1015" s="6">
        <v>427</v>
      </c>
      <c r="F1015" s="6">
        <v>55</v>
      </c>
      <c r="G1015" s="6">
        <v>13</v>
      </c>
      <c r="H1015" s="6">
        <v>49</v>
      </c>
      <c r="I1015" s="6">
        <v>8</v>
      </c>
      <c r="J1015" s="6">
        <v>0.26200000000000001</v>
      </c>
      <c r="K1015" s="6">
        <v>0.29099999999999998</v>
      </c>
      <c r="L1015" s="6">
        <v>112</v>
      </c>
      <c r="M1015" s="6">
        <v>21</v>
      </c>
      <c r="N1015" s="6">
        <v>4</v>
      </c>
      <c r="O1015" s="6">
        <v>17</v>
      </c>
      <c r="P1015" s="6">
        <v>103</v>
      </c>
      <c r="Q1015" s="6">
        <v>0.42399999999999999</v>
      </c>
      <c r="R1015" s="6">
        <v>0.71499999999999997</v>
      </c>
    </row>
    <row r="1016" spans="1:18" ht="15" thickBot="1" x14ac:dyDescent="0.35">
      <c r="A1016" s="7" t="s">
        <v>901</v>
      </c>
      <c r="B1016" s="43"/>
      <c r="C1016" s="43"/>
      <c r="D1016" s="43"/>
      <c r="E1016" s="8">
        <v>193</v>
      </c>
      <c r="F1016" s="8">
        <v>19</v>
      </c>
      <c r="G1016" s="8">
        <v>3</v>
      </c>
      <c r="H1016" s="8">
        <v>16</v>
      </c>
      <c r="I1016" s="8">
        <v>3</v>
      </c>
      <c r="J1016" s="8">
        <v>0.23899999999999999</v>
      </c>
      <c r="K1016" s="8">
        <v>0.27400000000000002</v>
      </c>
      <c r="L1016" s="8">
        <v>46</v>
      </c>
      <c r="M1016" s="8">
        <v>6</v>
      </c>
      <c r="N1016" s="8">
        <v>2</v>
      </c>
      <c r="O1016" s="8">
        <v>9</v>
      </c>
      <c r="P1016" s="8">
        <v>44</v>
      </c>
      <c r="Q1016" s="8">
        <v>0.33300000000000002</v>
      </c>
      <c r="R1016" s="8">
        <v>0.60699999999999998</v>
      </c>
    </row>
    <row r="1017" spans="1:18" ht="15" thickBot="1" x14ac:dyDescent="0.35">
      <c r="A1017" s="7" t="s">
        <v>527</v>
      </c>
      <c r="B1017" s="43"/>
      <c r="C1017" s="43"/>
      <c r="D1017" s="43"/>
      <c r="E1017" s="8">
        <v>265</v>
      </c>
      <c r="F1017" s="8">
        <v>28</v>
      </c>
      <c r="G1017" s="8">
        <v>6</v>
      </c>
      <c r="H1017" s="8">
        <v>30</v>
      </c>
      <c r="I1017" s="8">
        <v>2</v>
      </c>
      <c r="J1017" s="8">
        <v>0.25</v>
      </c>
      <c r="K1017" s="8">
        <v>0.29399999999999998</v>
      </c>
      <c r="L1017" s="8">
        <v>66</v>
      </c>
      <c r="M1017" s="8">
        <v>16</v>
      </c>
      <c r="N1017" s="8">
        <v>2</v>
      </c>
      <c r="O1017" s="8">
        <v>17</v>
      </c>
      <c r="P1017" s="8">
        <v>56</v>
      </c>
      <c r="Q1017" s="8">
        <v>0.38500000000000001</v>
      </c>
      <c r="R1017" s="8">
        <v>0.67900000000000005</v>
      </c>
    </row>
    <row r="1018" spans="1:18" ht="15" thickBot="1" x14ac:dyDescent="0.35">
      <c r="A1018" s="5" t="s">
        <v>282</v>
      </c>
      <c r="B1018" s="43"/>
      <c r="C1018" s="43"/>
      <c r="D1018" s="43"/>
      <c r="E1018" s="6">
        <v>489</v>
      </c>
      <c r="F1018" s="6">
        <v>59</v>
      </c>
      <c r="G1018" s="6">
        <v>11</v>
      </c>
      <c r="H1018" s="6">
        <v>56</v>
      </c>
      <c r="I1018" s="6">
        <v>29</v>
      </c>
      <c r="J1018" s="6">
        <v>0.27800000000000002</v>
      </c>
      <c r="K1018" s="6">
        <v>0.316</v>
      </c>
      <c r="L1018" s="6">
        <v>136</v>
      </c>
      <c r="M1018" s="6">
        <v>23</v>
      </c>
      <c r="N1018" s="6">
        <v>4</v>
      </c>
      <c r="O1018" s="6">
        <v>27</v>
      </c>
      <c r="P1018" s="6">
        <v>78</v>
      </c>
      <c r="Q1018" s="6">
        <v>0.41199999999999998</v>
      </c>
      <c r="R1018" s="6">
        <v>0.72699999999999998</v>
      </c>
    </row>
    <row r="1019" spans="1:18" ht="17.399999999999999" thickBot="1" x14ac:dyDescent="0.35">
      <c r="A1019" s="5" t="s">
        <v>200</v>
      </c>
      <c r="B1019" s="43"/>
      <c r="C1019" s="43"/>
      <c r="D1019" s="43"/>
      <c r="E1019" s="6">
        <v>529</v>
      </c>
      <c r="F1019" s="6">
        <v>86</v>
      </c>
      <c r="G1019" s="6">
        <v>34</v>
      </c>
      <c r="H1019" s="6">
        <v>104</v>
      </c>
      <c r="I1019" s="6">
        <v>2</v>
      </c>
      <c r="J1019" s="6">
        <v>0.26200000000000001</v>
      </c>
      <c r="K1019" s="6">
        <v>0.35</v>
      </c>
      <c r="L1019" s="6">
        <v>139</v>
      </c>
      <c r="M1019" s="6">
        <v>27</v>
      </c>
      <c r="N1019" s="6">
        <v>1</v>
      </c>
      <c r="O1019" s="6">
        <v>72</v>
      </c>
      <c r="P1019" s="6">
        <v>109</v>
      </c>
      <c r="Q1019" s="6">
        <v>0.51</v>
      </c>
      <c r="R1019" s="6">
        <v>0.86</v>
      </c>
    </row>
    <row r="1020" spans="1:18" ht="17.399999999999999" thickBot="1" x14ac:dyDescent="0.35">
      <c r="A1020" s="7" t="s">
        <v>743</v>
      </c>
      <c r="B1020" s="43"/>
      <c r="C1020" s="43"/>
      <c r="D1020" s="43"/>
      <c r="E1020" s="8">
        <v>264</v>
      </c>
      <c r="F1020" s="8">
        <v>29</v>
      </c>
      <c r="G1020" s="8">
        <v>3</v>
      </c>
      <c r="H1020" s="8">
        <v>24</v>
      </c>
      <c r="I1020" s="8">
        <v>1</v>
      </c>
      <c r="J1020" s="8">
        <v>0.247</v>
      </c>
      <c r="K1020" s="8">
        <v>0.30099999999999999</v>
      </c>
      <c r="L1020" s="8">
        <v>65</v>
      </c>
      <c r="M1020" s="8">
        <v>11</v>
      </c>
      <c r="N1020" s="8">
        <v>1</v>
      </c>
      <c r="O1020" s="8">
        <v>20</v>
      </c>
      <c r="P1020" s="8">
        <v>53</v>
      </c>
      <c r="Q1020" s="8">
        <v>0.33200000000000002</v>
      </c>
      <c r="R1020" s="8">
        <v>0.63300000000000001</v>
      </c>
    </row>
    <row r="1021" spans="1:18" ht="15" thickBot="1" x14ac:dyDescent="0.35">
      <c r="A1021" s="5" t="s">
        <v>556</v>
      </c>
      <c r="B1021" s="43"/>
      <c r="C1021" s="43"/>
      <c r="D1021" s="43"/>
      <c r="E1021" s="6">
        <v>93</v>
      </c>
      <c r="F1021" s="6">
        <v>9</v>
      </c>
      <c r="G1021" s="6">
        <v>2</v>
      </c>
      <c r="H1021" s="6">
        <v>9</v>
      </c>
      <c r="I1021" s="6">
        <v>2</v>
      </c>
      <c r="J1021" s="6">
        <v>0.23400000000000001</v>
      </c>
      <c r="K1021" s="6">
        <v>0.28799999999999998</v>
      </c>
      <c r="L1021" s="6">
        <v>22</v>
      </c>
      <c r="M1021" s="6">
        <v>4</v>
      </c>
      <c r="N1021" s="6">
        <v>0</v>
      </c>
      <c r="O1021" s="6">
        <v>7</v>
      </c>
      <c r="P1021" s="6">
        <v>20</v>
      </c>
      <c r="Q1021" s="6">
        <v>0.33200000000000002</v>
      </c>
      <c r="R1021" s="6">
        <v>0.62</v>
      </c>
    </row>
    <row r="1022" spans="1:18" ht="15" thickBot="1" x14ac:dyDescent="0.35">
      <c r="A1022" s="5" t="s">
        <v>776</v>
      </c>
      <c r="B1022" s="43"/>
      <c r="C1022" s="43"/>
      <c r="D1022" s="43"/>
      <c r="E1022" s="6">
        <v>107</v>
      </c>
      <c r="F1022" s="6">
        <v>10</v>
      </c>
      <c r="G1022" s="6">
        <v>2</v>
      </c>
      <c r="H1022" s="6">
        <v>12</v>
      </c>
      <c r="I1022" s="6">
        <v>0</v>
      </c>
      <c r="J1022" s="6">
        <v>0.24</v>
      </c>
      <c r="K1022" s="6">
        <v>0.28899999999999998</v>
      </c>
      <c r="L1022" s="6">
        <v>26</v>
      </c>
      <c r="M1022" s="6">
        <v>5</v>
      </c>
      <c r="N1022" s="6">
        <v>0</v>
      </c>
      <c r="O1022" s="6">
        <v>7</v>
      </c>
      <c r="P1022" s="6">
        <v>22</v>
      </c>
      <c r="Q1022" s="6">
        <v>0.32700000000000001</v>
      </c>
      <c r="R1022" s="6">
        <v>0.61599999999999999</v>
      </c>
    </row>
    <row r="1023" spans="1:18" ht="15" thickBot="1" x14ac:dyDescent="0.35">
      <c r="A1023" s="7" t="s">
        <v>905</v>
      </c>
      <c r="B1023" s="43"/>
      <c r="C1023" s="43"/>
      <c r="D1023" s="43"/>
      <c r="E1023" s="8">
        <v>182</v>
      </c>
      <c r="F1023" s="8">
        <v>22</v>
      </c>
      <c r="G1023" s="8">
        <v>3</v>
      </c>
      <c r="H1023" s="8">
        <v>20</v>
      </c>
      <c r="I1023" s="8">
        <v>7</v>
      </c>
      <c r="J1023" s="8">
        <v>0.255</v>
      </c>
      <c r="K1023" s="8">
        <v>0.309</v>
      </c>
      <c r="L1023" s="8">
        <v>46</v>
      </c>
      <c r="M1023" s="8">
        <v>11</v>
      </c>
      <c r="N1023" s="8">
        <v>2</v>
      </c>
      <c r="O1023" s="8">
        <v>14</v>
      </c>
      <c r="P1023" s="8">
        <v>42</v>
      </c>
      <c r="Q1023" s="8">
        <v>0.37</v>
      </c>
      <c r="R1023" s="8">
        <v>0.67800000000000005</v>
      </c>
    </row>
    <row r="1024" spans="1:18" ht="15" thickBot="1" x14ac:dyDescent="0.35">
      <c r="A1024" s="7" t="s">
        <v>285</v>
      </c>
      <c r="B1024" s="43"/>
      <c r="C1024" s="43"/>
      <c r="D1024" s="43"/>
      <c r="E1024" s="8">
        <v>546</v>
      </c>
      <c r="F1024" s="8">
        <v>68</v>
      </c>
      <c r="G1024" s="8">
        <v>7</v>
      </c>
      <c r="H1024" s="8">
        <v>58</v>
      </c>
      <c r="I1024" s="8">
        <v>23</v>
      </c>
      <c r="J1024" s="8">
        <v>0.27700000000000002</v>
      </c>
      <c r="K1024" s="8">
        <v>0.33200000000000002</v>
      </c>
      <c r="L1024" s="8">
        <v>151</v>
      </c>
      <c r="M1024" s="8">
        <v>31</v>
      </c>
      <c r="N1024" s="8">
        <v>4</v>
      </c>
      <c r="O1024" s="8">
        <v>45</v>
      </c>
      <c r="P1024" s="8">
        <v>77</v>
      </c>
      <c r="Q1024" s="8">
        <v>0.38700000000000001</v>
      </c>
      <c r="R1024" s="8">
        <v>0.71899999999999997</v>
      </c>
    </row>
    <row r="1025" spans="1:18" ht="17.399999999999999" thickBot="1" x14ac:dyDescent="0.35">
      <c r="A1025" s="7" t="s">
        <v>849</v>
      </c>
      <c r="B1025" s="43"/>
      <c r="C1025" s="43"/>
      <c r="D1025" s="43"/>
      <c r="E1025" s="8">
        <v>136</v>
      </c>
      <c r="F1025" s="8">
        <v>15</v>
      </c>
      <c r="G1025" s="8">
        <v>1</v>
      </c>
      <c r="H1025" s="8">
        <v>11</v>
      </c>
      <c r="I1025" s="8">
        <v>8</v>
      </c>
      <c r="J1025" s="8">
        <v>0.251</v>
      </c>
      <c r="K1025" s="8">
        <v>0.29799999999999999</v>
      </c>
      <c r="L1025" s="8">
        <v>34</v>
      </c>
      <c r="M1025" s="8">
        <v>5</v>
      </c>
      <c r="N1025" s="8">
        <v>1</v>
      </c>
      <c r="O1025" s="8">
        <v>9</v>
      </c>
      <c r="P1025" s="8">
        <v>30</v>
      </c>
      <c r="Q1025" s="8">
        <v>0.307</v>
      </c>
      <c r="R1025" s="8">
        <v>0.60499999999999998</v>
      </c>
    </row>
    <row r="1026" spans="1:18" ht="17.399999999999999" thickBot="1" x14ac:dyDescent="0.35">
      <c r="A1026" s="5" t="s">
        <v>928</v>
      </c>
      <c r="B1026" s="43"/>
      <c r="C1026" s="43"/>
      <c r="D1026" s="43"/>
      <c r="E1026" s="6">
        <v>153</v>
      </c>
      <c r="F1026" s="6">
        <v>16</v>
      </c>
      <c r="G1026" s="6">
        <v>1</v>
      </c>
      <c r="H1026" s="6">
        <v>12</v>
      </c>
      <c r="I1026" s="6">
        <v>4</v>
      </c>
      <c r="J1026" s="6">
        <v>0.247</v>
      </c>
      <c r="K1026" s="6">
        <v>0.29099999999999998</v>
      </c>
      <c r="L1026" s="6">
        <v>38</v>
      </c>
      <c r="M1026" s="6">
        <v>7</v>
      </c>
      <c r="N1026" s="6">
        <v>2</v>
      </c>
      <c r="O1026" s="6">
        <v>10</v>
      </c>
      <c r="P1026" s="6">
        <v>22</v>
      </c>
      <c r="Q1026" s="6">
        <v>0.30299999999999999</v>
      </c>
      <c r="R1026" s="6">
        <v>0.59399999999999997</v>
      </c>
    </row>
    <row r="1027" spans="1:18" ht="15" thickBot="1" x14ac:dyDescent="0.35">
      <c r="A1027" s="7" t="s">
        <v>303</v>
      </c>
      <c r="B1027" s="43"/>
      <c r="C1027" s="43"/>
      <c r="D1027" s="43"/>
      <c r="E1027" s="8">
        <v>558</v>
      </c>
      <c r="F1027" s="8">
        <v>78</v>
      </c>
      <c r="G1027" s="8">
        <v>6</v>
      </c>
      <c r="H1027" s="8">
        <v>40</v>
      </c>
      <c r="I1027" s="8">
        <v>20</v>
      </c>
      <c r="J1027" s="8">
        <v>0.28499999999999998</v>
      </c>
      <c r="K1027" s="8">
        <v>0.33200000000000002</v>
      </c>
      <c r="L1027" s="8">
        <v>159</v>
      </c>
      <c r="M1027" s="8">
        <v>26</v>
      </c>
      <c r="N1027" s="8">
        <v>5</v>
      </c>
      <c r="O1027" s="8">
        <v>40</v>
      </c>
      <c r="P1027" s="8">
        <v>73</v>
      </c>
      <c r="Q1027" s="8">
        <v>0.38300000000000001</v>
      </c>
      <c r="R1027" s="8">
        <v>0.71499999999999997</v>
      </c>
    </row>
    <row r="1028" spans="1:18" ht="15" thickBot="1" x14ac:dyDescent="0.35">
      <c r="A1028" s="5" t="s">
        <v>906</v>
      </c>
      <c r="B1028" s="43"/>
      <c r="C1028" s="43"/>
      <c r="D1028" s="43"/>
      <c r="E1028" s="6">
        <v>196</v>
      </c>
      <c r="F1028" s="6">
        <v>20</v>
      </c>
      <c r="G1028" s="6">
        <v>1</v>
      </c>
      <c r="H1028" s="6">
        <v>13</v>
      </c>
      <c r="I1028" s="6">
        <v>6</v>
      </c>
      <c r="J1028" s="6">
        <v>0.22900000000000001</v>
      </c>
      <c r="K1028" s="6">
        <v>0.27800000000000002</v>
      </c>
      <c r="L1028" s="6">
        <v>45</v>
      </c>
      <c r="M1028" s="6">
        <v>5</v>
      </c>
      <c r="N1028" s="6">
        <v>1</v>
      </c>
      <c r="O1028" s="6">
        <v>13</v>
      </c>
      <c r="P1028" s="6">
        <v>46</v>
      </c>
      <c r="Q1028" s="6">
        <v>0.30399999999999999</v>
      </c>
      <c r="R1028" s="6">
        <v>0.58199999999999996</v>
      </c>
    </row>
    <row r="1029" spans="1:18" ht="17.399999999999999" thickBot="1" x14ac:dyDescent="0.35">
      <c r="A1029" s="5" t="s">
        <v>506</v>
      </c>
      <c r="B1029" s="43"/>
      <c r="C1029" s="43"/>
      <c r="D1029" s="43"/>
      <c r="E1029" s="6">
        <v>204</v>
      </c>
      <c r="F1029" s="6">
        <v>24</v>
      </c>
      <c r="G1029" s="6">
        <v>6</v>
      </c>
      <c r="H1029" s="6">
        <v>21</v>
      </c>
      <c r="I1029" s="6">
        <v>2</v>
      </c>
      <c r="J1029" s="6">
        <v>0.23899999999999999</v>
      </c>
      <c r="K1029" s="6">
        <v>0.29899999999999999</v>
      </c>
      <c r="L1029" s="6">
        <v>49</v>
      </c>
      <c r="M1029" s="6">
        <v>10</v>
      </c>
      <c r="N1029" s="6">
        <v>1</v>
      </c>
      <c r="O1029" s="6">
        <v>18</v>
      </c>
      <c r="P1029" s="6">
        <v>46</v>
      </c>
      <c r="Q1029" s="6">
        <v>0.38700000000000001</v>
      </c>
      <c r="R1029" s="6">
        <v>0.68600000000000005</v>
      </c>
    </row>
    <row r="1030" spans="1:18" ht="15" thickBot="1" x14ac:dyDescent="0.35">
      <c r="A1030" s="7" t="s">
        <v>695</v>
      </c>
      <c r="B1030" s="43"/>
      <c r="C1030" s="43"/>
      <c r="D1030" s="43"/>
      <c r="E1030" s="8">
        <v>218</v>
      </c>
      <c r="F1030" s="8">
        <v>29</v>
      </c>
      <c r="G1030" s="8">
        <v>5</v>
      </c>
      <c r="H1030" s="8">
        <v>25</v>
      </c>
      <c r="I1030" s="8">
        <v>4</v>
      </c>
      <c r="J1030" s="8">
        <v>0.23599999999999999</v>
      </c>
      <c r="K1030" s="8">
        <v>0.317</v>
      </c>
      <c r="L1030" s="8">
        <v>51</v>
      </c>
      <c r="M1030" s="8">
        <v>9</v>
      </c>
      <c r="N1030" s="8">
        <v>1</v>
      </c>
      <c r="O1030" s="8">
        <v>26</v>
      </c>
      <c r="P1030" s="8">
        <v>51</v>
      </c>
      <c r="Q1030" s="8">
        <v>0.35299999999999998</v>
      </c>
      <c r="R1030" s="8">
        <v>0.66900000000000004</v>
      </c>
    </row>
    <row r="1031" spans="1:18" ht="15" thickBot="1" x14ac:dyDescent="0.35">
      <c r="A1031" s="5" t="s">
        <v>652</v>
      </c>
      <c r="B1031" s="43"/>
      <c r="C1031" s="43"/>
      <c r="D1031" s="43"/>
      <c r="E1031" s="6">
        <v>87</v>
      </c>
      <c r="F1031" s="6">
        <v>10</v>
      </c>
      <c r="G1031" s="6">
        <v>0</v>
      </c>
      <c r="H1031" s="6">
        <v>8</v>
      </c>
      <c r="I1031" s="6">
        <v>1</v>
      </c>
      <c r="J1031" s="6">
        <v>0.23699999999999999</v>
      </c>
      <c r="K1031" s="6">
        <v>0.30299999999999999</v>
      </c>
      <c r="L1031" s="6">
        <v>21</v>
      </c>
      <c r="M1031" s="6">
        <v>4</v>
      </c>
      <c r="N1031" s="6">
        <v>1</v>
      </c>
      <c r="O1031" s="6">
        <v>8</v>
      </c>
      <c r="P1031" s="6">
        <v>22</v>
      </c>
      <c r="Q1031" s="6">
        <v>0.30299999999999999</v>
      </c>
      <c r="R1031" s="6">
        <v>0.60599999999999998</v>
      </c>
    </row>
    <row r="1032" spans="1:18" ht="15" thickBot="1" x14ac:dyDescent="0.35">
      <c r="A1032" s="5" t="s">
        <v>244</v>
      </c>
      <c r="B1032" s="43"/>
      <c r="C1032" s="43"/>
      <c r="D1032" s="43"/>
      <c r="E1032" s="6">
        <v>576</v>
      </c>
      <c r="F1032" s="6">
        <v>78</v>
      </c>
      <c r="G1032" s="6">
        <v>21</v>
      </c>
      <c r="H1032" s="6">
        <v>92</v>
      </c>
      <c r="I1032" s="6">
        <v>5</v>
      </c>
      <c r="J1032" s="6">
        <v>0.27400000000000002</v>
      </c>
      <c r="K1032" s="6">
        <v>0.33700000000000002</v>
      </c>
      <c r="L1032" s="6">
        <v>158</v>
      </c>
      <c r="M1032" s="6">
        <v>28</v>
      </c>
      <c r="N1032" s="6">
        <v>2</v>
      </c>
      <c r="O1032" s="6">
        <v>54</v>
      </c>
      <c r="P1032" s="6">
        <v>117</v>
      </c>
      <c r="Q1032" s="6">
        <v>0.439</v>
      </c>
      <c r="R1032" s="6">
        <v>0.77600000000000002</v>
      </c>
    </row>
    <row r="1033" spans="1:18" ht="15" thickBot="1" x14ac:dyDescent="0.35">
      <c r="A1033" s="7" t="s">
        <v>775</v>
      </c>
      <c r="B1033" s="43"/>
      <c r="C1033" s="43"/>
      <c r="D1033" s="43"/>
      <c r="E1033" s="8">
        <v>192</v>
      </c>
      <c r="F1033" s="8">
        <v>23</v>
      </c>
      <c r="G1033" s="8">
        <v>8</v>
      </c>
      <c r="H1033" s="8">
        <v>23</v>
      </c>
      <c r="I1033" s="8">
        <v>0</v>
      </c>
      <c r="J1033" s="8">
        <v>0.20599999999999999</v>
      </c>
      <c r="K1033" s="8">
        <v>0.27</v>
      </c>
      <c r="L1033" s="8">
        <v>40</v>
      </c>
      <c r="M1033" s="8">
        <v>8</v>
      </c>
      <c r="N1033" s="8">
        <v>1</v>
      </c>
      <c r="O1033" s="8">
        <v>17</v>
      </c>
      <c r="P1033" s="8">
        <v>78</v>
      </c>
      <c r="Q1033" s="8">
        <v>0.39</v>
      </c>
      <c r="R1033" s="8">
        <v>0.66</v>
      </c>
    </row>
    <row r="1034" spans="1:18" ht="15" thickBot="1" x14ac:dyDescent="0.35">
      <c r="A1034" s="5" t="s">
        <v>930</v>
      </c>
      <c r="B1034" s="43"/>
      <c r="C1034" s="43"/>
      <c r="D1034" s="43"/>
      <c r="E1034" s="6">
        <v>108</v>
      </c>
      <c r="F1034" s="6">
        <v>12</v>
      </c>
      <c r="G1034" s="6">
        <v>1</v>
      </c>
      <c r="H1034" s="6">
        <v>8</v>
      </c>
      <c r="I1034" s="6">
        <v>2</v>
      </c>
      <c r="J1034" s="6">
        <v>0.248</v>
      </c>
      <c r="K1034" s="6">
        <v>0.29899999999999999</v>
      </c>
      <c r="L1034" s="6">
        <v>27</v>
      </c>
      <c r="M1034" s="6">
        <v>6</v>
      </c>
      <c r="N1034" s="6">
        <v>1</v>
      </c>
      <c r="O1034" s="6">
        <v>8</v>
      </c>
      <c r="P1034" s="6">
        <v>15</v>
      </c>
      <c r="Q1034" s="6">
        <v>0.311</v>
      </c>
      <c r="R1034" s="6">
        <v>0.61</v>
      </c>
    </row>
    <row r="1035" spans="1:18" ht="15" thickBot="1" x14ac:dyDescent="0.35">
      <c r="A1035" s="5" t="s">
        <v>308</v>
      </c>
      <c r="B1035" s="43"/>
      <c r="C1035" s="43"/>
      <c r="D1035" s="43"/>
      <c r="E1035" s="6">
        <v>474</v>
      </c>
      <c r="F1035" s="6">
        <v>72</v>
      </c>
      <c r="G1035" s="6">
        <v>26</v>
      </c>
      <c r="H1035" s="6">
        <v>82</v>
      </c>
      <c r="I1035" s="6">
        <v>12</v>
      </c>
      <c r="J1035" s="6">
        <v>0.26500000000000001</v>
      </c>
      <c r="K1035" s="6">
        <v>0.33200000000000002</v>
      </c>
      <c r="L1035" s="6">
        <v>126</v>
      </c>
      <c r="M1035" s="6">
        <v>27</v>
      </c>
      <c r="N1035" s="6">
        <v>3</v>
      </c>
      <c r="O1035" s="6">
        <v>48</v>
      </c>
      <c r="P1035" s="6">
        <v>131</v>
      </c>
      <c r="Q1035" s="6">
        <v>0.499</v>
      </c>
      <c r="R1035" s="6">
        <v>0.83199999999999996</v>
      </c>
    </row>
    <row r="1036" spans="1:18" ht="15" thickBot="1" x14ac:dyDescent="0.35">
      <c r="A1036" s="7" t="s">
        <v>885</v>
      </c>
      <c r="B1036" s="43"/>
      <c r="C1036" s="43"/>
      <c r="D1036" s="43"/>
      <c r="E1036" s="8">
        <v>112</v>
      </c>
      <c r="F1036" s="8">
        <v>15</v>
      </c>
      <c r="G1036" s="8">
        <v>1</v>
      </c>
      <c r="H1036" s="8">
        <v>8</v>
      </c>
      <c r="I1036" s="8">
        <v>7</v>
      </c>
      <c r="J1036" s="8">
        <v>0.215</v>
      </c>
      <c r="K1036" s="8">
        <v>0.27400000000000002</v>
      </c>
      <c r="L1036" s="8">
        <v>24</v>
      </c>
      <c r="M1036" s="8">
        <v>5</v>
      </c>
      <c r="N1036" s="8">
        <v>1</v>
      </c>
      <c r="O1036" s="8">
        <v>9</v>
      </c>
      <c r="P1036" s="8">
        <v>25</v>
      </c>
      <c r="Q1036" s="8">
        <v>0.27300000000000002</v>
      </c>
      <c r="R1036" s="8">
        <v>0.54700000000000004</v>
      </c>
    </row>
    <row r="1037" spans="1:18" ht="15" thickBot="1" x14ac:dyDescent="0.35">
      <c r="A1037" s="5" t="s">
        <v>578</v>
      </c>
      <c r="B1037" s="43"/>
      <c r="C1037" s="43"/>
      <c r="D1037" s="43"/>
      <c r="E1037" s="6">
        <v>287</v>
      </c>
      <c r="F1037" s="6">
        <v>29</v>
      </c>
      <c r="G1037" s="6">
        <v>2</v>
      </c>
      <c r="H1037" s="6">
        <v>25</v>
      </c>
      <c r="I1037" s="6">
        <v>5</v>
      </c>
      <c r="J1037" s="6">
        <v>0.255</v>
      </c>
      <c r="K1037" s="6">
        <v>0.29699999999999999</v>
      </c>
      <c r="L1037" s="6">
        <v>73</v>
      </c>
      <c r="M1037" s="6">
        <v>15</v>
      </c>
      <c r="N1037" s="6">
        <v>2</v>
      </c>
      <c r="O1037" s="6">
        <v>17</v>
      </c>
      <c r="P1037" s="6">
        <v>39</v>
      </c>
      <c r="Q1037" s="6">
        <v>0.33700000000000002</v>
      </c>
      <c r="R1037" s="6">
        <v>0.63400000000000001</v>
      </c>
    </row>
    <row r="1038" spans="1:18" ht="15" thickBot="1" x14ac:dyDescent="0.35">
      <c r="A1038" s="7" t="s">
        <v>897</v>
      </c>
      <c r="B1038" s="43"/>
      <c r="C1038" s="43"/>
      <c r="D1038" s="43"/>
      <c r="E1038" s="8">
        <v>145</v>
      </c>
      <c r="F1038" s="8">
        <v>16</v>
      </c>
      <c r="G1038" s="8">
        <v>3</v>
      </c>
      <c r="H1038" s="8">
        <v>14</v>
      </c>
      <c r="I1038" s="8">
        <v>3</v>
      </c>
      <c r="J1038" s="8">
        <v>0.254</v>
      </c>
      <c r="K1038" s="8">
        <v>0.28499999999999998</v>
      </c>
      <c r="L1038" s="8">
        <v>37</v>
      </c>
      <c r="M1038" s="8">
        <v>8</v>
      </c>
      <c r="N1038" s="8">
        <v>1</v>
      </c>
      <c r="O1038" s="8">
        <v>6</v>
      </c>
      <c r="P1038" s="8">
        <v>38</v>
      </c>
      <c r="Q1038" s="8">
        <v>0.36799999999999999</v>
      </c>
      <c r="R1038" s="8">
        <v>0.65200000000000002</v>
      </c>
    </row>
    <row r="1039" spans="1:18" ht="15" thickBot="1" x14ac:dyDescent="0.35">
      <c r="A1039" s="5" t="s">
        <v>810</v>
      </c>
      <c r="B1039" s="43"/>
      <c r="C1039" s="43"/>
      <c r="D1039" s="43"/>
      <c r="E1039" s="6">
        <v>130</v>
      </c>
      <c r="F1039" s="6">
        <v>13</v>
      </c>
      <c r="G1039" s="6">
        <v>3</v>
      </c>
      <c r="H1039" s="6">
        <v>12</v>
      </c>
      <c r="I1039" s="6">
        <v>0</v>
      </c>
      <c r="J1039" s="6">
        <v>0.193</v>
      </c>
      <c r="K1039" s="6">
        <v>0.23699999999999999</v>
      </c>
      <c r="L1039" s="6">
        <v>25</v>
      </c>
      <c r="M1039" s="6">
        <v>8</v>
      </c>
      <c r="N1039" s="6">
        <v>0</v>
      </c>
      <c r="O1039" s="6">
        <v>8</v>
      </c>
      <c r="P1039" s="6">
        <v>43</v>
      </c>
      <c r="Q1039" s="6">
        <v>0.29699999999999999</v>
      </c>
      <c r="R1039" s="6">
        <v>0.53400000000000003</v>
      </c>
    </row>
    <row r="1040" spans="1:18" ht="15" thickBot="1" x14ac:dyDescent="0.35">
      <c r="A1040" s="7" t="s">
        <v>333</v>
      </c>
      <c r="B1040" s="43"/>
      <c r="C1040" s="43"/>
      <c r="D1040" s="43"/>
      <c r="E1040" s="8">
        <v>539</v>
      </c>
      <c r="F1040" s="8">
        <v>68</v>
      </c>
      <c r="G1040" s="8">
        <v>19</v>
      </c>
      <c r="H1040" s="8">
        <v>68</v>
      </c>
      <c r="I1040" s="8">
        <v>9</v>
      </c>
      <c r="J1040" s="8">
        <v>0.25</v>
      </c>
      <c r="K1040" s="8">
        <v>0.307</v>
      </c>
      <c r="L1040" s="8">
        <v>135</v>
      </c>
      <c r="M1040" s="8">
        <v>25</v>
      </c>
      <c r="N1040" s="8">
        <v>2</v>
      </c>
      <c r="O1040" s="8">
        <v>44</v>
      </c>
      <c r="P1040" s="8">
        <v>142</v>
      </c>
      <c r="Q1040" s="8">
        <v>0.41199999999999998</v>
      </c>
      <c r="R1040" s="8">
        <v>0.71899999999999997</v>
      </c>
    </row>
    <row r="1041" spans="1:18" ht="15" thickBot="1" x14ac:dyDescent="0.35">
      <c r="A1041" s="5" t="s">
        <v>278</v>
      </c>
      <c r="B1041" s="43"/>
      <c r="C1041" s="43"/>
      <c r="D1041" s="43"/>
      <c r="E1041" s="6">
        <v>369</v>
      </c>
      <c r="F1041" s="6">
        <v>46</v>
      </c>
      <c r="G1041" s="6">
        <v>22</v>
      </c>
      <c r="H1041" s="6">
        <v>58</v>
      </c>
      <c r="I1041" s="6">
        <v>1</v>
      </c>
      <c r="J1041" s="6">
        <v>0.25</v>
      </c>
      <c r="K1041" s="6">
        <v>0.3</v>
      </c>
      <c r="L1041" s="6">
        <v>92</v>
      </c>
      <c r="M1041" s="6">
        <v>15</v>
      </c>
      <c r="N1041" s="6">
        <v>2</v>
      </c>
      <c r="O1041" s="6">
        <v>26</v>
      </c>
      <c r="P1041" s="6">
        <v>90</v>
      </c>
      <c r="Q1041" s="6">
        <v>0.48</v>
      </c>
      <c r="R1041" s="6">
        <v>0.78</v>
      </c>
    </row>
    <row r="1042" spans="1:18" ht="15" thickBot="1" x14ac:dyDescent="0.35">
      <c r="A1042" s="7" t="s">
        <v>243</v>
      </c>
      <c r="B1042" s="43"/>
      <c r="C1042" s="43"/>
      <c r="D1042" s="43"/>
      <c r="E1042" s="8">
        <v>591</v>
      </c>
      <c r="F1042" s="8">
        <v>77</v>
      </c>
      <c r="G1042" s="8">
        <v>27</v>
      </c>
      <c r="H1042" s="8">
        <v>87</v>
      </c>
      <c r="I1042" s="8">
        <v>2</v>
      </c>
      <c r="J1042" s="8">
        <v>0.26500000000000001</v>
      </c>
      <c r="K1042" s="8">
        <v>0.318</v>
      </c>
      <c r="L1042" s="8">
        <v>157</v>
      </c>
      <c r="M1042" s="8">
        <v>32</v>
      </c>
      <c r="N1042" s="8">
        <v>2</v>
      </c>
      <c r="O1042" s="8">
        <v>46</v>
      </c>
      <c r="P1042" s="8">
        <v>133</v>
      </c>
      <c r="Q1042" s="8">
        <v>0.46700000000000003</v>
      </c>
      <c r="R1042" s="8">
        <v>0.78500000000000003</v>
      </c>
    </row>
    <row r="1043" spans="1:18" ht="15" thickBot="1" x14ac:dyDescent="0.35">
      <c r="A1043" s="7" t="s">
        <v>519</v>
      </c>
      <c r="B1043" s="43"/>
      <c r="C1043" s="43"/>
      <c r="D1043" s="43"/>
      <c r="E1043" s="8">
        <v>249</v>
      </c>
      <c r="F1043" s="8">
        <v>34</v>
      </c>
      <c r="G1043" s="8">
        <v>4</v>
      </c>
      <c r="H1043" s="8">
        <v>24</v>
      </c>
      <c r="I1043" s="8">
        <v>9</v>
      </c>
      <c r="J1043" s="8">
        <v>0.248</v>
      </c>
      <c r="K1043" s="8">
        <v>0.30499999999999999</v>
      </c>
      <c r="L1043" s="8">
        <v>62</v>
      </c>
      <c r="M1043" s="8">
        <v>9</v>
      </c>
      <c r="N1043" s="8">
        <v>2</v>
      </c>
      <c r="O1043" s="8">
        <v>20</v>
      </c>
      <c r="P1043" s="8">
        <v>59</v>
      </c>
      <c r="Q1043" s="8">
        <v>0.35099999999999998</v>
      </c>
      <c r="R1043" s="8">
        <v>0.65600000000000003</v>
      </c>
    </row>
    <row r="1044" spans="1:18" ht="15" thickBot="1" x14ac:dyDescent="0.35">
      <c r="A1044" s="5" t="s">
        <v>798</v>
      </c>
      <c r="B1044" s="43"/>
      <c r="C1044" s="43"/>
      <c r="D1044" s="43"/>
      <c r="E1044" s="6">
        <v>207</v>
      </c>
      <c r="F1044" s="6">
        <v>22</v>
      </c>
      <c r="G1044" s="6">
        <v>4</v>
      </c>
      <c r="H1044" s="6">
        <v>19</v>
      </c>
      <c r="I1044" s="6">
        <v>6</v>
      </c>
      <c r="J1044" s="6">
        <v>0.219</v>
      </c>
      <c r="K1044" s="6">
        <v>0.25900000000000001</v>
      </c>
      <c r="L1044" s="6">
        <v>45</v>
      </c>
      <c r="M1044" s="6">
        <v>6</v>
      </c>
      <c r="N1044" s="6">
        <v>3</v>
      </c>
      <c r="O1044" s="6">
        <v>11</v>
      </c>
      <c r="P1044" s="6">
        <v>66</v>
      </c>
      <c r="Q1044" s="6">
        <v>0.34200000000000003</v>
      </c>
      <c r="R1044" s="6">
        <v>0.60099999999999998</v>
      </c>
    </row>
    <row r="1045" spans="1:18" ht="15" thickBot="1" x14ac:dyDescent="0.35">
      <c r="A1045" s="5" t="s">
        <v>404</v>
      </c>
      <c r="B1045" s="43"/>
      <c r="C1045" s="43"/>
      <c r="D1045" s="43"/>
      <c r="E1045" s="6">
        <v>371</v>
      </c>
      <c r="F1045" s="6">
        <v>43</v>
      </c>
      <c r="G1045" s="6">
        <v>4</v>
      </c>
      <c r="H1045" s="6">
        <v>37</v>
      </c>
      <c r="I1045" s="6">
        <v>4</v>
      </c>
      <c r="J1045" s="6">
        <v>0.26800000000000002</v>
      </c>
      <c r="K1045" s="6">
        <v>0.35</v>
      </c>
      <c r="L1045" s="6">
        <v>99</v>
      </c>
      <c r="M1045" s="6">
        <v>16</v>
      </c>
      <c r="N1045" s="6">
        <v>2</v>
      </c>
      <c r="O1045" s="6">
        <v>47</v>
      </c>
      <c r="P1045" s="6">
        <v>80</v>
      </c>
      <c r="Q1045" s="6">
        <v>0.35399999999999998</v>
      </c>
      <c r="R1045" s="6">
        <v>0.70299999999999996</v>
      </c>
    </row>
    <row r="1046" spans="1:18" ht="15" thickBot="1" x14ac:dyDescent="0.35">
      <c r="A1046" s="7" t="s">
        <v>203</v>
      </c>
      <c r="B1046" s="43"/>
      <c r="C1046" s="43"/>
      <c r="D1046" s="43"/>
      <c r="E1046" s="8">
        <v>595</v>
      </c>
      <c r="F1046" s="8">
        <v>88</v>
      </c>
      <c r="G1046" s="8">
        <v>15</v>
      </c>
      <c r="H1046" s="8">
        <v>80</v>
      </c>
      <c r="I1046" s="8">
        <v>18</v>
      </c>
      <c r="J1046" s="8">
        <v>0.29499999999999998</v>
      </c>
      <c r="K1046" s="8">
        <v>0.35099999999999998</v>
      </c>
      <c r="L1046" s="8">
        <v>176</v>
      </c>
      <c r="M1046" s="8">
        <v>30</v>
      </c>
      <c r="N1046" s="8">
        <v>4</v>
      </c>
      <c r="O1046" s="8">
        <v>51</v>
      </c>
      <c r="P1046" s="8">
        <v>92</v>
      </c>
      <c r="Q1046" s="8">
        <v>0.439</v>
      </c>
      <c r="R1046" s="8">
        <v>0.79</v>
      </c>
    </row>
    <row r="1047" spans="1:18" ht="15" thickBot="1" x14ac:dyDescent="0.35">
      <c r="A1047" s="7" t="s">
        <v>599</v>
      </c>
      <c r="B1047" s="43"/>
      <c r="C1047" s="43"/>
      <c r="D1047" s="43"/>
      <c r="E1047" s="8">
        <v>173</v>
      </c>
      <c r="F1047" s="8">
        <v>20</v>
      </c>
      <c r="G1047" s="8">
        <v>5</v>
      </c>
      <c r="H1047" s="8">
        <v>21</v>
      </c>
      <c r="I1047" s="8">
        <v>1</v>
      </c>
      <c r="J1047" s="8">
        <v>0.23599999999999999</v>
      </c>
      <c r="K1047" s="8">
        <v>0.27600000000000002</v>
      </c>
      <c r="L1047" s="8">
        <v>41</v>
      </c>
      <c r="M1047" s="8">
        <v>12</v>
      </c>
      <c r="N1047" s="8">
        <v>1</v>
      </c>
      <c r="O1047" s="8">
        <v>10</v>
      </c>
      <c r="P1047" s="8">
        <v>41</v>
      </c>
      <c r="Q1047" s="8">
        <v>0.374</v>
      </c>
      <c r="R1047" s="8">
        <v>0.65</v>
      </c>
    </row>
    <row r="1048" spans="1:18" ht="17.399999999999999" thickBot="1" x14ac:dyDescent="0.35">
      <c r="A1048" s="5" t="s">
        <v>762</v>
      </c>
      <c r="B1048" s="43"/>
      <c r="C1048" s="43"/>
      <c r="D1048" s="43"/>
      <c r="E1048" s="6">
        <v>119</v>
      </c>
      <c r="F1048" s="6">
        <v>12</v>
      </c>
      <c r="G1048" s="6">
        <v>3</v>
      </c>
      <c r="H1048" s="6">
        <v>13</v>
      </c>
      <c r="I1048" s="6">
        <v>0</v>
      </c>
      <c r="J1048" s="6">
        <v>0.22700000000000001</v>
      </c>
      <c r="K1048" s="6">
        <v>0.26600000000000001</v>
      </c>
      <c r="L1048" s="6">
        <v>27</v>
      </c>
      <c r="M1048" s="6">
        <v>5</v>
      </c>
      <c r="N1048" s="6">
        <v>0</v>
      </c>
      <c r="O1048" s="6">
        <v>6</v>
      </c>
      <c r="P1048" s="6">
        <v>25</v>
      </c>
      <c r="Q1048" s="6">
        <v>0.35599999999999998</v>
      </c>
      <c r="R1048" s="6">
        <v>0.622</v>
      </c>
    </row>
    <row r="1049" spans="1:18" ht="15" thickBot="1" x14ac:dyDescent="0.35">
      <c r="A1049" s="7" t="s">
        <v>545</v>
      </c>
      <c r="B1049" s="43"/>
      <c r="C1049" s="43"/>
      <c r="D1049" s="43"/>
      <c r="E1049" s="8">
        <v>189</v>
      </c>
      <c r="F1049" s="8">
        <v>22</v>
      </c>
      <c r="G1049" s="8">
        <v>4</v>
      </c>
      <c r="H1049" s="8">
        <v>19</v>
      </c>
      <c r="I1049" s="8">
        <v>7</v>
      </c>
      <c r="J1049" s="8">
        <v>0.245</v>
      </c>
      <c r="K1049" s="8">
        <v>0.28199999999999997</v>
      </c>
      <c r="L1049" s="8">
        <v>46</v>
      </c>
      <c r="M1049" s="8">
        <v>13</v>
      </c>
      <c r="N1049" s="8">
        <v>2</v>
      </c>
      <c r="O1049" s="8">
        <v>10</v>
      </c>
      <c r="P1049" s="8">
        <v>44</v>
      </c>
      <c r="Q1049" s="8">
        <v>0.35</v>
      </c>
      <c r="R1049" s="8">
        <v>0.63300000000000001</v>
      </c>
    </row>
    <row r="1050" spans="1:18" ht="17.399999999999999" thickBot="1" x14ac:dyDescent="0.35">
      <c r="A1050" s="7" t="s">
        <v>587</v>
      </c>
      <c r="B1050" s="43"/>
      <c r="C1050" s="43"/>
      <c r="D1050" s="43"/>
      <c r="E1050" s="8">
        <v>212</v>
      </c>
      <c r="F1050" s="8">
        <v>28</v>
      </c>
      <c r="G1050" s="8">
        <v>11</v>
      </c>
      <c r="H1050" s="8">
        <v>32</v>
      </c>
      <c r="I1050" s="8">
        <v>1</v>
      </c>
      <c r="J1050" s="8">
        <v>0.246</v>
      </c>
      <c r="K1050" s="8">
        <v>0.308</v>
      </c>
      <c r="L1050" s="8">
        <v>52</v>
      </c>
      <c r="M1050" s="8">
        <v>11</v>
      </c>
      <c r="N1050" s="8">
        <v>0</v>
      </c>
      <c r="O1050" s="8">
        <v>19</v>
      </c>
      <c r="P1050" s="8">
        <v>66</v>
      </c>
      <c r="Q1050" s="8">
        <v>0.45100000000000001</v>
      </c>
      <c r="R1050" s="8">
        <v>0.75900000000000001</v>
      </c>
    </row>
    <row r="1051" spans="1:18" ht="15" thickBot="1" x14ac:dyDescent="0.35">
      <c r="A1051" s="7" t="s">
        <v>199</v>
      </c>
      <c r="B1051" s="43"/>
      <c r="C1051" s="43"/>
      <c r="D1051" s="43"/>
      <c r="E1051" s="8">
        <v>556</v>
      </c>
      <c r="F1051" s="8">
        <v>91</v>
      </c>
      <c r="G1051" s="8">
        <v>28</v>
      </c>
      <c r="H1051" s="8">
        <v>89</v>
      </c>
      <c r="I1051" s="8">
        <v>4</v>
      </c>
      <c r="J1051" s="8">
        <v>0.28799999999999998</v>
      </c>
      <c r="K1051" s="8">
        <v>0.38</v>
      </c>
      <c r="L1051" s="8">
        <v>160</v>
      </c>
      <c r="M1051" s="8">
        <v>36</v>
      </c>
      <c r="N1051" s="8">
        <v>3</v>
      </c>
      <c r="O1051" s="8">
        <v>82</v>
      </c>
      <c r="P1051" s="8">
        <v>148</v>
      </c>
      <c r="Q1051" s="8">
        <v>0.51800000000000002</v>
      </c>
      <c r="R1051" s="8">
        <v>0.89800000000000002</v>
      </c>
    </row>
    <row r="1052" spans="1:18" ht="15" thickBot="1" x14ac:dyDescent="0.35">
      <c r="A1052" s="7" t="s">
        <v>421</v>
      </c>
      <c r="B1052" s="43"/>
      <c r="C1052" s="43"/>
      <c r="D1052" s="43"/>
      <c r="E1052" s="8">
        <v>451</v>
      </c>
      <c r="F1052" s="8">
        <v>47</v>
      </c>
      <c r="G1052" s="8">
        <v>12</v>
      </c>
      <c r="H1052" s="8">
        <v>49</v>
      </c>
      <c r="I1052" s="8">
        <v>9</v>
      </c>
      <c r="J1052" s="8">
        <v>0.245</v>
      </c>
      <c r="K1052" s="8">
        <v>0.28100000000000003</v>
      </c>
      <c r="L1052" s="8">
        <v>111</v>
      </c>
      <c r="M1052" s="8">
        <v>19</v>
      </c>
      <c r="N1052" s="8">
        <v>3</v>
      </c>
      <c r="O1052" s="8">
        <v>23</v>
      </c>
      <c r="P1052" s="8">
        <v>98</v>
      </c>
      <c r="Q1052" s="8">
        <v>0.38100000000000001</v>
      </c>
      <c r="R1052" s="8">
        <v>0.66300000000000003</v>
      </c>
    </row>
    <row r="1053" spans="1:18" ht="15" thickBot="1" x14ac:dyDescent="0.35">
      <c r="A1053" s="5" t="s">
        <v>936</v>
      </c>
      <c r="B1053" s="43"/>
      <c r="C1053" s="43"/>
      <c r="D1053" s="43"/>
      <c r="E1053" s="6">
        <v>235</v>
      </c>
      <c r="F1053" s="6">
        <v>23</v>
      </c>
      <c r="G1053" s="6">
        <v>7</v>
      </c>
      <c r="H1053" s="6">
        <v>25</v>
      </c>
      <c r="I1053" s="6">
        <v>4</v>
      </c>
      <c r="J1053" s="6">
        <v>0.217</v>
      </c>
      <c r="K1053" s="6">
        <v>0.253</v>
      </c>
      <c r="L1053" s="6">
        <v>51</v>
      </c>
      <c r="M1053" s="6">
        <v>11</v>
      </c>
      <c r="N1053" s="6">
        <v>2</v>
      </c>
      <c r="O1053" s="6">
        <v>11</v>
      </c>
      <c r="P1053" s="6">
        <v>70</v>
      </c>
      <c r="Q1053" s="6">
        <v>0.35499999999999998</v>
      </c>
      <c r="R1053" s="6">
        <v>0.60699999999999998</v>
      </c>
    </row>
    <row r="1054" spans="1:18" ht="15" thickBot="1" x14ac:dyDescent="0.35">
      <c r="A1054" s="5" t="s">
        <v>234</v>
      </c>
      <c r="B1054" s="43"/>
      <c r="C1054" s="43"/>
      <c r="D1054" s="43"/>
      <c r="E1054" s="6">
        <v>450</v>
      </c>
      <c r="F1054" s="6">
        <v>64</v>
      </c>
      <c r="G1054" s="6">
        <v>26</v>
      </c>
      <c r="H1054" s="6">
        <v>74</v>
      </c>
      <c r="I1054" s="6">
        <v>5</v>
      </c>
      <c r="J1054" s="6">
        <v>0.26300000000000001</v>
      </c>
      <c r="K1054" s="6">
        <v>0.32</v>
      </c>
      <c r="L1054" s="6">
        <v>118</v>
      </c>
      <c r="M1054" s="6">
        <v>22</v>
      </c>
      <c r="N1054" s="6">
        <v>1</v>
      </c>
      <c r="O1054" s="6">
        <v>38</v>
      </c>
      <c r="P1054" s="6">
        <v>108</v>
      </c>
      <c r="Q1054" s="6">
        <v>0.495</v>
      </c>
      <c r="R1054" s="6">
        <v>0.81499999999999995</v>
      </c>
    </row>
    <row r="1055" spans="1:18" ht="15" thickBot="1" x14ac:dyDescent="0.35">
      <c r="A1055" s="7" t="s">
        <v>653</v>
      </c>
      <c r="B1055" s="43"/>
      <c r="C1055" s="43"/>
      <c r="D1055" s="43"/>
      <c r="E1055" s="8">
        <v>216</v>
      </c>
      <c r="F1055" s="8">
        <v>28</v>
      </c>
      <c r="G1055" s="8">
        <v>4</v>
      </c>
      <c r="H1055" s="8">
        <v>23</v>
      </c>
      <c r="I1055" s="8">
        <v>2</v>
      </c>
      <c r="J1055" s="8">
        <v>0.255</v>
      </c>
      <c r="K1055" s="8">
        <v>0.308</v>
      </c>
      <c r="L1055" s="8">
        <v>55</v>
      </c>
      <c r="M1055" s="8">
        <v>11</v>
      </c>
      <c r="N1055" s="8">
        <v>1</v>
      </c>
      <c r="O1055" s="8">
        <v>17</v>
      </c>
      <c r="P1055" s="8">
        <v>37</v>
      </c>
      <c r="Q1055" s="8">
        <v>0.36799999999999999</v>
      </c>
      <c r="R1055" s="8">
        <v>0.67600000000000005</v>
      </c>
    </row>
    <row r="1056" spans="1:18" ht="15" thickBot="1" x14ac:dyDescent="0.35">
      <c r="A1056" s="7" t="s">
        <v>205</v>
      </c>
      <c r="B1056" s="43"/>
      <c r="C1056" s="43"/>
      <c r="D1056" s="43"/>
      <c r="E1056" s="8">
        <v>556</v>
      </c>
      <c r="F1056" s="8">
        <v>95</v>
      </c>
      <c r="G1056" s="8">
        <v>27</v>
      </c>
      <c r="H1056" s="8">
        <v>76</v>
      </c>
      <c r="I1056" s="8">
        <v>12</v>
      </c>
      <c r="J1056" s="8">
        <v>0.26200000000000001</v>
      </c>
      <c r="K1056" s="8">
        <v>0.34699999999999998</v>
      </c>
      <c r="L1056" s="8">
        <v>146</v>
      </c>
      <c r="M1056" s="8">
        <v>24</v>
      </c>
      <c r="N1056" s="8">
        <v>3</v>
      </c>
      <c r="O1056" s="8">
        <v>72</v>
      </c>
      <c r="P1056" s="8">
        <v>155</v>
      </c>
      <c r="Q1056" s="8">
        <v>0.46700000000000003</v>
      </c>
      <c r="R1056" s="8">
        <v>0.81399999999999995</v>
      </c>
    </row>
    <row r="1057" spans="1:18" ht="15" thickBot="1" x14ac:dyDescent="0.35">
      <c r="A1057" s="7" t="s">
        <v>477</v>
      </c>
      <c r="B1057" s="43"/>
      <c r="C1057" s="43"/>
      <c r="D1057" s="43"/>
      <c r="E1057" s="8">
        <v>222</v>
      </c>
      <c r="F1057" s="8">
        <v>26</v>
      </c>
      <c r="G1057" s="8">
        <v>10</v>
      </c>
      <c r="H1057" s="8">
        <v>27</v>
      </c>
      <c r="I1057" s="8">
        <v>0</v>
      </c>
      <c r="J1057" s="8">
        <v>0.23400000000000001</v>
      </c>
      <c r="K1057" s="8">
        <v>0.29299999999999998</v>
      </c>
      <c r="L1057" s="8">
        <v>52</v>
      </c>
      <c r="M1057" s="8">
        <v>10</v>
      </c>
      <c r="N1057" s="8">
        <v>0</v>
      </c>
      <c r="O1057" s="8">
        <v>19</v>
      </c>
      <c r="P1057" s="8">
        <v>68</v>
      </c>
      <c r="Q1057" s="8">
        <v>0.41899999999999998</v>
      </c>
      <c r="R1057" s="8">
        <v>0.71199999999999997</v>
      </c>
    </row>
    <row r="1058" spans="1:18" ht="17.399999999999999" thickBot="1" x14ac:dyDescent="0.35">
      <c r="A1058" s="5" t="s">
        <v>472</v>
      </c>
      <c r="B1058" s="43"/>
      <c r="C1058" s="43"/>
      <c r="D1058" s="43"/>
      <c r="E1058" s="6">
        <v>323</v>
      </c>
      <c r="F1058" s="6">
        <v>42</v>
      </c>
      <c r="G1058" s="6">
        <v>7</v>
      </c>
      <c r="H1058" s="6">
        <v>34</v>
      </c>
      <c r="I1058" s="6">
        <v>6</v>
      </c>
      <c r="J1058" s="6">
        <v>0.27400000000000002</v>
      </c>
      <c r="K1058" s="6">
        <v>0.308</v>
      </c>
      <c r="L1058" s="6">
        <v>88</v>
      </c>
      <c r="M1058" s="6">
        <v>19</v>
      </c>
      <c r="N1058" s="6">
        <v>3</v>
      </c>
      <c r="O1058" s="6">
        <v>16</v>
      </c>
      <c r="P1058" s="6">
        <v>59</v>
      </c>
      <c r="Q1058" s="6">
        <v>0.42199999999999999</v>
      </c>
      <c r="R1058" s="6">
        <v>0.73</v>
      </c>
    </row>
    <row r="1059" spans="1:18" ht="15" thickBot="1" x14ac:dyDescent="0.35">
      <c r="A1059" s="5" t="s">
        <v>210</v>
      </c>
      <c r="B1059" s="43"/>
      <c r="C1059" s="43"/>
      <c r="D1059" s="43"/>
      <c r="E1059" s="6">
        <v>472</v>
      </c>
      <c r="F1059" s="6">
        <v>76</v>
      </c>
      <c r="G1059" s="6">
        <v>36</v>
      </c>
      <c r="H1059" s="6">
        <v>97</v>
      </c>
      <c r="I1059" s="6">
        <v>4</v>
      </c>
      <c r="J1059" s="6">
        <v>0.26200000000000001</v>
      </c>
      <c r="K1059" s="6">
        <v>0.35399999999999998</v>
      </c>
      <c r="L1059" s="6">
        <v>124</v>
      </c>
      <c r="M1059" s="6">
        <v>23</v>
      </c>
      <c r="N1059" s="6">
        <v>1</v>
      </c>
      <c r="O1059" s="6">
        <v>67</v>
      </c>
      <c r="P1059" s="6">
        <v>152</v>
      </c>
      <c r="Q1059" s="6">
        <v>0.54800000000000004</v>
      </c>
      <c r="R1059" s="6">
        <v>0.90200000000000002</v>
      </c>
    </row>
    <row r="1060" spans="1:18" ht="15" thickBot="1" x14ac:dyDescent="0.35">
      <c r="A1060" s="5" t="s">
        <v>812</v>
      </c>
      <c r="B1060" s="43"/>
      <c r="C1060" s="43"/>
      <c r="D1060" s="43"/>
      <c r="E1060" s="6">
        <v>164</v>
      </c>
      <c r="F1060" s="6">
        <v>18</v>
      </c>
      <c r="G1060" s="6">
        <v>4</v>
      </c>
      <c r="H1060" s="6">
        <v>17</v>
      </c>
      <c r="I1060" s="6">
        <v>0</v>
      </c>
      <c r="J1060" s="6">
        <v>0.248</v>
      </c>
      <c r="K1060" s="6">
        <v>0.28199999999999997</v>
      </c>
      <c r="L1060" s="6">
        <v>41</v>
      </c>
      <c r="M1060" s="6">
        <v>9</v>
      </c>
      <c r="N1060" s="6">
        <v>1</v>
      </c>
      <c r="O1060" s="6">
        <v>8</v>
      </c>
      <c r="P1060" s="6">
        <v>29</v>
      </c>
      <c r="Q1060" s="6">
        <v>0.36799999999999999</v>
      </c>
      <c r="R1060" s="6">
        <v>0.65100000000000002</v>
      </c>
    </row>
    <row r="1061" spans="1:18" ht="15" thickBot="1" x14ac:dyDescent="0.35">
      <c r="A1061" s="5" t="s">
        <v>584</v>
      </c>
      <c r="B1061" s="43"/>
      <c r="C1061" s="43"/>
      <c r="D1061" s="43"/>
      <c r="E1061" s="6">
        <v>273</v>
      </c>
      <c r="F1061" s="6">
        <v>31</v>
      </c>
      <c r="G1061" s="6">
        <v>6</v>
      </c>
      <c r="H1061" s="6">
        <v>30</v>
      </c>
      <c r="I1061" s="6">
        <v>7</v>
      </c>
      <c r="J1061" s="6">
        <v>0.222</v>
      </c>
      <c r="K1061" s="6">
        <v>0.27600000000000002</v>
      </c>
      <c r="L1061" s="6">
        <v>61</v>
      </c>
      <c r="M1061" s="6">
        <v>11</v>
      </c>
      <c r="N1061" s="6">
        <v>2</v>
      </c>
      <c r="O1061" s="6">
        <v>21</v>
      </c>
      <c r="P1061" s="6">
        <v>90</v>
      </c>
      <c r="Q1061" s="6">
        <v>0.33500000000000002</v>
      </c>
      <c r="R1061" s="6">
        <v>0.61099999999999999</v>
      </c>
    </row>
    <row r="1062" spans="1:18" ht="17.399999999999999" thickBot="1" x14ac:dyDescent="0.35">
      <c r="A1062" s="5" t="s">
        <v>864</v>
      </c>
      <c r="B1062" s="43"/>
      <c r="C1062" s="43"/>
      <c r="D1062" s="43"/>
      <c r="E1062" s="6">
        <v>135</v>
      </c>
      <c r="F1062" s="6">
        <v>16</v>
      </c>
      <c r="G1062" s="6">
        <v>3</v>
      </c>
      <c r="H1062" s="6">
        <v>15</v>
      </c>
      <c r="I1062" s="6">
        <v>0</v>
      </c>
      <c r="J1062" s="6">
        <v>0.22900000000000001</v>
      </c>
      <c r="K1062" s="6">
        <v>0.28799999999999998</v>
      </c>
      <c r="L1062" s="6">
        <v>31</v>
      </c>
      <c r="M1062" s="6">
        <v>9</v>
      </c>
      <c r="N1062" s="6">
        <v>0</v>
      </c>
      <c r="O1062" s="6">
        <v>11</v>
      </c>
      <c r="P1062" s="6">
        <v>26</v>
      </c>
      <c r="Q1062" s="6">
        <v>0.35399999999999998</v>
      </c>
      <c r="R1062" s="6">
        <v>0.64200000000000002</v>
      </c>
    </row>
    <row r="1063" spans="1:18" ht="15" thickBot="1" x14ac:dyDescent="0.35">
      <c r="A1063" s="7" t="s">
        <v>727</v>
      </c>
      <c r="B1063" s="43"/>
      <c r="C1063" s="43"/>
      <c r="D1063" s="43"/>
      <c r="E1063" s="8">
        <v>222</v>
      </c>
      <c r="F1063" s="8">
        <v>26</v>
      </c>
      <c r="G1063" s="8">
        <v>3</v>
      </c>
      <c r="H1063" s="8">
        <v>20</v>
      </c>
      <c r="I1063" s="8">
        <v>7</v>
      </c>
      <c r="J1063" s="8">
        <v>0.246</v>
      </c>
      <c r="K1063" s="8">
        <v>0.30499999999999999</v>
      </c>
      <c r="L1063" s="8">
        <v>55</v>
      </c>
      <c r="M1063" s="8">
        <v>13</v>
      </c>
      <c r="N1063" s="8">
        <v>1</v>
      </c>
      <c r="O1063" s="8">
        <v>19</v>
      </c>
      <c r="P1063" s="8">
        <v>51</v>
      </c>
      <c r="Q1063" s="8">
        <v>0.35099999999999998</v>
      </c>
      <c r="R1063" s="8">
        <v>0.65600000000000003</v>
      </c>
    </row>
    <row r="1064" spans="1:18" ht="15" thickBot="1" x14ac:dyDescent="0.35">
      <c r="A1064" s="7" t="s">
        <v>893</v>
      </c>
      <c r="B1064" s="43"/>
      <c r="C1064" s="43"/>
      <c r="D1064" s="43"/>
      <c r="E1064" s="8">
        <v>94</v>
      </c>
      <c r="F1064" s="8">
        <v>11</v>
      </c>
      <c r="G1064" s="8">
        <v>2</v>
      </c>
      <c r="H1064" s="8">
        <v>10</v>
      </c>
      <c r="I1064" s="8">
        <v>1</v>
      </c>
      <c r="J1064" s="8">
        <v>0.24099999999999999</v>
      </c>
      <c r="K1064" s="8">
        <v>0.3</v>
      </c>
      <c r="L1064" s="8">
        <v>23</v>
      </c>
      <c r="M1064" s="8">
        <v>5</v>
      </c>
      <c r="N1064" s="8">
        <v>0</v>
      </c>
      <c r="O1064" s="8">
        <v>8</v>
      </c>
      <c r="P1064" s="8">
        <v>22</v>
      </c>
      <c r="Q1064" s="8">
        <v>0.372</v>
      </c>
      <c r="R1064" s="8">
        <v>0.67200000000000004</v>
      </c>
    </row>
    <row r="1065" spans="1:18" ht="15" thickBot="1" x14ac:dyDescent="0.35">
      <c r="A1065" s="5" t="s">
        <v>916</v>
      </c>
      <c r="B1065" s="43"/>
      <c r="C1065" s="43"/>
      <c r="D1065" s="43"/>
      <c r="E1065" s="6">
        <v>175</v>
      </c>
      <c r="F1065" s="6">
        <v>20</v>
      </c>
      <c r="G1065" s="6">
        <v>3</v>
      </c>
      <c r="H1065" s="6">
        <v>20</v>
      </c>
      <c r="I1065" s="6">
        <v>1</v>
      </c>
      <c r="J1065" s="6">
        <v>0.26</v>
      </c>
      <c r="K1065" s="6">
        <v>0.28399999999999997</v>
      </c>
      <c r="L1065" s="6">
        <v>45</v>
      </c>
      <c r="M1065" s="6">
        <v>11</v>
      </c>
      <c r="N1065" s="6">
        <v>2</v>
      </c>
      <c r="O1065" s="6">
        <v>6</v>
      </c>
      <c r="P1065" s="6">
        <v>33</v>
      </c>
      <c r="Q1065" s="6">
        <v>0.373</v>
      </c>
      <c r="R1065" s="6">
        <v>0.65700000000000003</v>
      </c>
    </row>
    <row r="1066" spans="1:18" ht="15" thickBot="1" x14ac:dyDescent="0.35">
      <c r="A1066" s="5" t="s">
        <v>324</v>
      </c>
      <c r="B1066" s="43"/>
      <c r="C1066" s="43"/>
      <c r="D1066" s="43"/>
      <c r="E1066" s="6">
        <v>350</v>
      </c>
      <c r="F1066" s="6">
        <v>52</v>
      </c>
      <c r="G1066" s="6">
        <v>20</v>
      </c>
      <c r="H1066" s="6">
        <v>58</v>
      </c>
      <c r="I1066" s="6">
        <v>1</v>
      </c>
      <c r="J1066" s="6">
        <v>0.253</v>
      </c>
      <c r="K1066" s="6">
        <v>0.32700000000000001</v>
      </c>
      <c r="L1066" s="6">
        <v>89</v>
      </c>
      <c r="M1066" s="6">
        <v>19</v>
      </c>
      <c r="N1066" s="6">
        <v>1</v>
      </c>
      <c r="O1066" s="6">
        <v>39</v>
      </c>
      <c r="P1066" s="6">
        <v>99</v>
      </c>
      <c r="Q1066" s="6">
        <v>0.48299999999999998</v>
      </c>
      <c r="R1066" s="6">
        <v>0.81</v>
      </c>
    </row>
    <row r="1067" spans="1:18" ht="15" thickBot="1" x14ac:dyDescent="0.35">
      <c r="A1067" s="5" t="s">
        <v>526</v>
      </c>
      <c r="B1067" s="43"/>
      <c r="C1067" s="43"/>
      <c r="D1067" s="43"/>
      <c r="E1067" s="6">
        <v>199</v>
      </c>
      <c r="F1067" s="6">
        <v>25</v>
      </c>
      <c r="G1067" s="6">
        <v>2</v>
      </c>
      <c r="H1067" s="6">
        <v>16</v>
      </c>
      <c r="I1067" s="6">
        <v>3</v>
      </c>
      <c r="J1067" s="6">
        <v>0.254</v>
      </c>
      <c r="K1067" s="6">
        <v>0.33800000000000002</v>
      </c>
      <c r="L1067" s="6">
        <v>51</v>
      </c>
      <c r="M1067" s="6">
        <v>9</v>
      </c>
      <c r="N1067" s="6">
        <v>0</v>
      </c>
      <c r="O1067" s="6">
        <v>25</v>
      </c>
      <c r="P1067" s="6">
        <v>44</v>
      </c>
      <c r="Q1067" s="6">
        <v>0.34200000000000003</v>
      </c>
      <c r="R1067" s="6">
        <v>0.67900000000000005</v>
      </c>
    </row>
    <row r="1068" spans="1:18" ht="17.399999999999999" thickBot="1" x14ac:dyDescent="0.35">
      <c r="A1068" s="7" t="s">
        <v>521</v>
      </c>
      <c r="B1068" s="43"/>
      <c r="C1068" s="43"/>
      <c r="D1068" s="43"/>
      <c r="E1068" s="8">
        <v>193</v>
      </c>
      <c r="F1068" s="8">
        <v>27</v>
      </c>
      <c r="G1068" s="8">
        <v>2</v>
      </c>
      <c r="H1068" s="8">
        <v>19</v>
      </c>
      <c r="I1068" s="8">
        <v>6</v>
      </c>
      <c r="J1068" s="8">
        <v>0.26</v>
      </c>
      <c r="K1068" s="8">
        <v>0.33500000000000002</v>
      </c>
      <c r="L1068" s="8">
        <v>50</v>
      </c>
      <c r="M1068" s="8">
        <v>11</v>
      </c>
      <c r="N1068" s="8">
        <v>3</v>
      </c>
      <c r="O1068" s="8">
        <v>22</v>
      </c>
      <c r="P1068" s="8">
        <v>38</v>
      </c>
      <c r="Q1068" s="8">
        <v>0.36599999999999999</v>
      </c>
      <c r="R1068" s="8">
        <v>0.70099999999999996</v>
      </c>
    </row>
    <row r="1069" spans="1:18" ht="17.399999999999999" thickBot="1" x14ac:dyDescent="0.35">
      <c r="A1069" s="5" t="s">
        <v>880</v>
      </c>
      <c r="B1069" s="43"/>
      <c r="C1069" s="43"/>
      <c r="D1069" s="43"/>
      <c r="E1069" s="6">
        <v>132</v>
      </c>
      <c r="F1069" s="6">
        <v>14</v>
      </c>
      <c r="G1069" s="6">
        <v>2</v>
      </c>
      <c r="H1069" s="6">
        <v>12</v>
      </c>
      <c r="I1069" s="6">
        <v>1</v>
      </c>
      <c r="J1069" s="6">
        <v>0.23599999999999999</v>
      </c>
      <c r="K1069" s="6">
        <v>0.27800000000000002</v>
      </c>
      <c r="L1069" s="6">
        <v>31</v>
      </c>
      <c r="M1069" s="6">
        <v>8</v>
      </c>
      <c r="N1069" s="6">
        <v>1</v>
      </c>
      <c r="O1069" s="6">
        <v>8</v>
      </c>
      <c r="P1069" s="6">
        <v>33</v>
      </c>
      <c r="Q1069" s="6">
        <v>0.33400000000000002</v>
      </c>
      <c r="R1069" s="6">
        <v>0.61099999999999999</v>
      </c>
    </row>
    <row r="1070" spans="1:18" ht="15" thickBot="1" x14ac:dyDescent="0.35">
      <c r="A1070" s="5" t="s">
        <v>224</v>
      </c>
      <c r="B1070" s="43"/>
      <c r="C1070" s="43"/>
      <c r="D1070" s="43"/>
      <c r="E1070" s="6">
        <v>553</v>
      </c>
      <c r="F1070" s="6">
        <v>82</v>
      </c>
      <c r="G1070" s="6">
        <v>17</v>
      </c>
      <c r="H1070" s="6">
        <v>73</v>
      </c>
      <c r="I1070" s="6">
        <v>21</v>
      </c>
      <c r="J1070" s="6">
        <v>0.26200000000000001</v>
      </c>
      <c r="K1070" s="6">
        <v>0.32800000000000001</v>
      </c>
      <c r="L1070" s="6">
        <v>145</v>
      </c>
      <c r="M1070" s="6">
        <v>31</v>
      </c>
      <c r="N1070" s="6">
        <v>4</v>
      </c>
      <c r="O1070" s="6">
        <v>54</v>
      </c>
      <c r="P1070" s="6">
        <v>116</v>
      </c>
      <c r="Q1070" s="6">
        <v>0.42899999999999999</v>
      </c>
      <c r="R1070" s="6">
        <v>0.75800000000000001</v>
      </c>
    </row>
    <row r="1071" spans="1:18" ht="17.399999999999999" thickBot="1" x14ac:dyDescent="0.35">
      <c r="A1071" s="5" t="s">
        <v>624</v>
      </c>
      <c r="B1071" s="43"/>
      <c r="C1071" s="43"/>
      <c r="D1071" s="43"/>
      <c r="E1071" s="6">
        <v>208</v>
      </c>
      <c r="F1071" s="6">
        <v>25</v>
      </c>
      <c r="G1071" s="6">
        <v>3</v>
      </c>
      <c r="H1071" s="6">
        <v>20</v>
      </c>
      <c r="I1071" s="6">
        <v>3</v>
      </c>
      <c r="J1071" s="6">
        <v>0.251</v>
      </c>
      <c r="K1071" s="6">
        <v>0.316</v>
      </c>
      <c r="L1071" s="6">
        <v>52</v>
      </c>
      <c r="M1071" s="6">
        <v>8</v>
      </c>
      <c r="N1071" s="6">
        <v>1</v>
      </c>
      <c r="O1071" s="6">
        <v>20</v>
      </c>
      <c r="P1071" s="6">
        <v>37</v>
      </c>
      <c r="Q1071" s="6">
        <v>0.33600000000000002</v>
      </c>
      <c r="R1071" s="6">
        <v>0.65200000000000002</v>
      </c>
    </row>
    <row r="1072" spans="1:18" ht="15" thickBot="1" x14ac:dyDescent="0.35">
      <c r="A1072" s="7" t="s">
        <v>785</v>
      </c>
      <c r="B1072" s="43"/>
      <c r="C1072" s="43"/>
      <c r="D1072" s="43"/>
      <c r="E1072" s="8">
        <v>100</v>
      </c>
      <c r="F1072" s="8">
        <v>10</v>
      </c>
      <c r="G1072" s="8">
        <v>3</v>
      </c>
      <c r="H1072" s="8">
        <v>12</v>
      </c>
      <c r="I1072" s="8">
        <v>0</v>
      </c>
      <c r="J1072" s="8">
        <v>0.22</v>
      </c>
      <c r="K1072" s="8">
        <v>0.28299999999999997</v>
      </c>
      <c r="L1072" s="8">
        <v>22</v>
      </c>
      <c r="M1072" s="8">
        <v>8</v>
      </c>
      <c r="N1072" s="8">
        <v>1</v>
      </c>
      <c r="O1072" s="8">
        <v>9</v>
      </c>
      <c r="P1072" s="8">
        <v>26</v>
      </c>
      <c r="Q1072" s="8">
        <v>0.37</v>
      </c>
      <c r="R1072" s="8">
        <v>0.65300000000000002</v>
      </c>
    </row>
    <row r="1073" spans="1:18" ht="15" thickBot="1" x14ac:dyDescent="0.35">
      <c r="A1073" s="7" t="s">
        <v>227</v>
      </c>
      <c r="B1073" s="43"/>
      <c r="C1073" s="43"/>
      <c r="D1073" s="43"/>
      <c r="E1073" s="8">
        <v>513</v>
      </c>
      <c r="F1073" s="8">
        <v>73</v>
      </c>
      <c r="G1073" s="8">
        <v>24</v>
      </c>
      <c r="H1073" s="8">
        <v>91</v>
      </c>
      <c r="I1073" s="8">
        <v>8</v>
      </c>
      <c r="J1073" s="8">
        <v>0.27500000000000002</v>
      </c>
      <c r="K1073" s="8">
        <v>0.33900000000000002</v>
      </c>
      <c r="L1073" s="8">
        <v>141</v>
      </c>
      <c r="M1073" s="8">
        <v>27</v>
      </c>
      <c r="N1073" s="8">
        <v>1</v>
      </c>
      <c r="O1073" s="8">
        <v>50</v>
      </c>
      <c r="P1073" s="8">
        <v>108</v>
      </c>
      <c r="Q1073" s="8">
        <v>0.47399999999999998</v>
      </c>
      <c r="R1073" s="8">
        <v>0.81299999999999994</v>
      </c>
    </row>
    <row r="1074" spans="1:18" ht="17.399999999999999" thickBot="1" x14ac:dyDescent="0.35">
      <c r="A1074" s="5" t="s">
        <v>866</v>
      </c>
      <c r="B1074" s="43"/>
      <c r="C1074" s="43"/>
      <c r="D1074" s="43"/>
      <c r="E1074" s="6">
        <v>125</v>
      </c>
      <c r="F1074" s="6">
        <v>13</v>
      </c>
      <c r="G1074" s="6">
        <v>2</v>
      </c>
      <c r="H1074" s="6">
        <v>13</v>
      </c>
      <c r="I1074" s="6">
        <v>2</v>
      </c>
      <c r="J1074" s="6">
        <v>0.248</v>
      </c>
      <c r="K1074" s="6">
        <v>0.26600000000000001</v>
      </c>
      <c r="L1074" s="6">
        <v>31</v>
      </c>
      <c r="M1074" s="6">
        <v>6</v>
      </c>
      <c r="N1074" s="6">
        <v>1</v>
      </c>
      <c r="O1074" s="6">
        <v>3</v>
      </c>
      <c r="P1074" s="6">
        <v>20</v>
      </c>
      <c r="Q1074" s="6">
        <v>0.33400000000000002</v>
      </c>
      <c r="R1074" s="6">
        <v>0.6</v>
      </c>
    </row>
    <row r="1075" spans="1:18" ht="15" thickBot="1" x14ac:dyDescent="0.35">
      <c r="A1075" s="5" t="s">
        <v>724</v>
      </c>
      <c r="B1075" s="43"/>
      <c r="C1075" s="43"/>
      <c r="D1075" s="43"/>
      <c r="E1075" s="6">
        <v>221</v>
      </c>
      <c r="F1075" s="6">
        <v>25</v>
      </c>
      <c r="G1075" s="6">
        <v>2</v>
      </c>
      <c r="H1075" s="6">
        <v>24</v>
      </c>
      <c r="I1075" s="6">
        <v>6</v>
      </c>
      <c r="J1075" s="6">
        <v>0.252</v>
      </c>
      <c r="K1075" s="6">
        <v>0.28699999999999998</v>
      </c>
      <c r="L1075" s="6">
        <v>56</v>
      </c>
      <c r="M1075" s="6">
        <v>9</v>
      </c>
      <c r="N1075" s="6">
        <v>3</v>
      </c>
      <c r="O1075" s="6">
        <v>11</v>
      </c>
      <c r="P1075" s="6">
        <v>51</v>
      </c>
      <c r="Q1075" s="6">
        <v>0.38200000000000001</v>
      </c>
      <c r="R1075" s="6">
        <v>0.66900000000000004</v>
      </c>
    </row>
    <row r="1076" spans="1:18" ht="17.399999999999999" thickBot="1" x14ac:dyDescent="0.35">
      <c r="A1076" s="5" t="s">
        <v>632</v>
      </c>
      <c r="B1076" s="43"/>
      <c r="C1076" s="43"/>
      <c r="D1076" s="43"/>
      <c r="E1076" s="6">
        <v>186</v>
      </c>
      <c r="F1076" s="6">
        <v>23</v>
      </c>
      <c r="G1076" s="6">
        <v>6</v>
      </c>
      <c r="H1076" s="6">
        <v>22</v>
      </c>
      <c r="I1076" s="6">
        <v>5</v>
      </c>
      <c r="J1076" s="6">
        <v>0.24399999999999999</v>
      </c>
      <c r="K1076" s="6">
        <v>0.28699999999999998</v>
      </c>
      <c r="L1076" s="6">
        <v>45</v>
      </c>
      <c r="M1076" s="6">
        <v>8</v>
      </c>
      <c r="N1076" s="6">
        <v>2</v>
      </c>
      <c r="O1076" s="6">
        <v>11</v>
      </c>
      <c r="P1076" s="6">
        <v>53</v>
      </c>
      <c r="Q1076" s="6">
        <v>0.40799999999999997</v>
      </c>
      <c r="R1076" s="6">
        <v>0.69499999999999995</v>
      </c>
    </row>
    <row r="1077" spans="1:18" ht="15" thickBot="1" x14ac:dyDescent="0.35">
      <c r="A1077" s="7" t="s">
        <v>725</v>
      </c>
      <c r="B1077" s="43"/>
      <c r="C1077" s="43"/>
      <c r="D1077" s="43"/>
      <c r="E1077" s="8">
        <v>107</v>
      </c>
      <c r="F1077" s="8">
        <v>11</v>
      </c>
      <c r="G1077" s="8">
        <v>4</v>
      </c>
      <c r="H1077" s="8">
        <v>15</v>
      </c>
      <c r="I1077" s="8">
        <v>0</v>
      </c>
      <c r="J1077" s="8">
        <v>0.24399999999999999</v>
      </c>
      <c r="K1077" s="8">
        <v>0.28999999999999998</v>
      </c>
      <c r="L1077" s="8">
        <v>26</v>
      </c>
      <c r="M1077" s="8">
        <v>6</v>
      </c>
      <c r="N1077" s="8">
        <v>0</v>
      </c>
      <c r="O1077" s="8">
        <v>7</v>
      </c>
      <c r="P1077" s="8">
        <v>26</v>
      </c>
      <c r="Q1077" s="8">
        <v>0.41699999999999998</v>
      </c>
      <c r="R1077" s="8">
        <v>0.70599999999999996</v>
      </c>
    </row>
    <row r="1078" spans="1:18" ht="17.399999999999999" thickBot="1" x14ac:dyDescent="0.35">
      <c r="A1078" s="7" t="s">
        <v>741</v>
      </c>
      <c r="B1078" s="43"/>
      <c r="C1078" s="43"/>
      <c r="D1078" s="43"/>
      <c r="E1078" s="8">
        <v>248</v>
      </c>
      <c r="F1078" s="8">
        <v>25</v>
      </c>
      <c r="G1078" s="8">
        <v>4</v>
      </c>
      <c r="H1078" s="8">
        <v>23</v>
      </c>
      <c r="I1078" s="8">
        <v>1</v>
      </c>
      <c r="J1078" s="8">
        <v>0.25600000000000001</v>
      </c>
      <c r="K1078" s="8">
        <v>0.29499999999999998</v>
      </c>
      <c r="L1078" s="8">
        <v>63</v>
      </c>
      <c r="M1078" s="8">
        <v>10</v>
      </c>
      <c r="N1078" s="8">
        <v>1</v>
      </c>
      <c r="O1078" s="8">
        <v>14</v>
      </c>
      <c r="P1078" s="8">
        <v>52</v>
      </c>
      <c r="Q1078" s="8">
        <v>0.36499999999999999</v>
      </c>
      <c r="R1078" s="8">
        <v>0.65900000000000003</v>
      </c>
    </row>
    <row r="1079" spans="1:18" ht="17.399999999999999" thickBot="1" x14ac:dyDescent="0.35">
      <c r="A1079" s="5" t="s">
        <v>868</v>
      </c>
      <c r="B1079" s="43"/>
      <c r="C1079" s="43"/>
      <c r="D1079" s="43"/>
      <c r="E1079" s="6">
        <v>162</v>
      </c>
      <c r="F1079" s="6">
        <v>16</v>
      </c>
      <c r="G1079" s="6">
        <v>1</v>
      </c>
      <c r="H1079" s="6">
        <v>13</v>
      </c>
      <c r="I1079" s="6">
        <v>2</v>
      </c>
      <c r="J1079" s="6">
        <v>0.245</v>
      </c>
      <c r="K1079" s="6">
        <v>0.29599999999999999</v>
      </c>
      <c r="L1079" s="6">
        <v>40</v>
      </c>
      <c r="M1079" s="6">
        <v>8</v>
      </c>
      <c r="N1079" s="6">
        <v>2</v>
      </c>
      <c r="O1079" s="6">
        <v>12</v>
      </c>
      <c r="P1079" s="6">
        <v>33</v>
      </c>
      <c r="Q1079" s="6">
        <v>0.32</v>
      </c>
      <c r="R1079" s="6">
        <v>0.61499999999999999</v>
      </c>
    </row>
    <row r="1080" spans="1:18" ht="17.399999999999999" thickBot="1" x14ac:dyDescent="0.35">
      <c r="A1080" s="5" t="s">
        <v>346</v>
      </c>
      <c r="B1080" s="43"/>
      <c r="C1080" s="43"/>
      <c r="D1080" s="43"/>
      <c r="E1080" s="6">
        <v>356</v>
      </c>
      <c r="F1080" s="6">
        <v>37</v>
      </c>
      <c r="G1080" s="6">
        <v>8</v>
      </c>
      <c r="H1080" s="6">
        <v>41</v>
      </c>
      <c r="I1080" s="6">
        <v>18</v>
      </c>
      <c r="J1080" s="6">
        <v>0.26100000000000001</v>
      </c>
      <c r="K1080" s="6">
        <v>0.28999999999999998</v>
      </c>
      <c r="L1080" s="6">
        <v>93</v>
      </c>
      <c r="M1080" s="6">
        <v>18</v>
      </c>
      <c r="N1080" s="6">
        <v>3</v>
      </c>
      <c r="O1080" s="6">
        <v>14</v>
      </c>
      <c r="P1080" s="6">
        <v>74</v>
      </c>
      <c r="Q1080" s="6">
        <v>0.39100000000000001</v>
      </c>
      <c r="R1080" s="6">
        <v>0.68100000000000005</v>
      </c>
    </row>
    <row r="1081" spans="1:18" ht="17.399999999999999" thickBot="1" x14ac:dyDescent="0.35">
      <c r="A1081" s="5" t="s">
        <v>412</v>
      </c>
      <c r="B1081" s="43"/>
      <c r="C1081" s="43"/>
      <c r="D1081" s="43"/>
      <c r="E1081" s="6">
        <v>462</v>
      </c>
      <c r="F1081" s="6">
        <v>58</v>
      </c>
      <c r="G1081" s="6">
        <v>8</v>
      </c>
      <c r="H1081" s="6">
        <v>48</v>
      </c>
      <c r="I1081" s="6">
        <v>8</v>
      </c>
      <c r="J1081" s="6">
        <v>0.27100000000000002</v>
      </c>
      <c r="K1081" s="6">
        <v>0.32500000000000001</v>
      </c>
      <c r="L1081" s="6">
        <v>125</v>
      </c>
      <c r="M1081" s="6">
        <v>23</v>
      </c>
      <c r="N1081" s="6">
        <v>3</v>
      </c>
      <c r="O1081" s="6">
        <v>37</v>
      </c>
      <c r="P1081" s="6">
        <v>89</v>
      </c>
      <c r="Q1081" s="6">
        <v>0.38700000000000001</v>
      </c>
      <c r="R1081" s="6">
        <v>0.71199999999999997</v>
      </c>
    </row>
    <row r="1082" spans="1:18" ht="15" thickBot="1" x14ac:dyDescent="0.35">
      <c r="A1082" s="5" t="s">
        <v>590</v>
      </c>
      <c r="B1082" s="43"/>
      <c r="C1082" s="43"/>
      <c r="D1082" s="43"/>
      <c r="E1082" s="6">
        <v>172</v>
      </c>
      <c r="F1082" s="6">
        <v>20</v>
      </c>
      <c r="G1082" s="6">
        <v>5</v>
      </c>
      <c r="H1082" s="6">
        <v>19</v>
      </c>
      <c r="I1082" s="6">
        <v>2</v>
      </c>
      <c r="J1082" s="6">
        <v>0.22900000000000001</v>
      </c>
      <c r="K1082" s="6">
        <v>0.28599999999999998</v>
      </c>
      <c r="L1082" s="6">
        <v>40</v>
      </c>
      <c r="M1082" s="6">
        <v>12</v>
      </c>
      <c r="N1082" s="6">
        <v>0</v>
      </c>
      <c r="O1082" s="6">
        <v>14</v>
      </c>
      <c r="P1082" s="6">
        <v>52</v>
      </c>
      <c r="Q1082" s="6">
        <v>0.38800000000000001</v>
      </c>
      <c r="R1082" s="6">
        <v>0.67400000000000004</v>
      </c>
    </row>
    <row r="1083" spans="1:18" ht="15" thickBot="1" x14ac:dyDescent="0.35">
      <c r="A1083" s="7" t="s">
        <v>273</v>
      </c>
      <c r="B1083" s="43"/>
      <c r="C1083" s="43"/>
      <c r="D1083" s="43"/>
      <c r="E1083" s="8">
        <v>467</v>
      </c>
      <c r="F1083" s="8">
        <v>66</v>
      </c>
      <c r="G1083" s="8">
        <v>17</v>
      </c>
      <c r="H1083" s="8">
        <v>71</v>
      </c>
      <c r="I1083" s="8">
        <v>4</v>
      </c>
      <c r="J1083" s="8">
        <v>0.27500000000000002</v>
      </c>
      <c r="K1083" s="8">
        <v>0.33400000000000002</v>
      </c>
      <c r="L1083" s="8">
        <v>128</v>
      </c>
      <c r="M1083" s="8">
        <v>23</v>
      </c>
      <c r="N1083" s="8">
        <v>3</v>
      </c>
      <c r="O1083" s="8">
        <v>42</v>
      </c>
      <c r="P1083" s="8">
        <v>106</v>
      </c>
      <c r="Q1083" s="8">
        <v>0.44800000000000001</v>
      </c>
      <c r="R1083" s="8">
        <v>0.78200000000000003</v>
      </c>
    </row>
    <row r="1084" spans="1:18" ht="15" thickBot="1" x14ac:dyDescent="0.35">
      <c r="A1084" s="7" t="s">
        <v>317</v>
      </c>
      <c r="B1084" s="43"/>
      <c r="C1084" s="43"/>
      <c r="D1084" s="43"/>
      <c r="E1084" s="8">
        <v>481</v>
      </c>
      <c r="F1084" s="8">
        <v>59</v>
      </c>
      <c r="G1084" s="8">
        <v>21</v>
      </c>
      <c r="H1084" s="8">
        <v>66</v>
      </c>
      <c r="I1084" s="8">
        <v>4</v>
      </c>
      <c r="J1084" s="8">
        <v>0.251</v>
      </c>
      <c r="K1084" s="8">
        <v>0.28499999999999998</v>
      </c>
      <c r="L1084" s="8">
        <v>120</v>
      </c>
      <c r="M1084" s="8">
        <v>23</v>
      </c>
      <c r="N1084" s="8">
        <v>2</v>
      </c>
      <c r="O1084" s="8">
        <v>23</v>
      </c>
      <c r="P1084" s="8">
        <v>121</v>
      </c>
      <c r="Q1084" s="8">
        <v>0.44</v>
      </c>
      <c r="R1084" s="8">
        <v>0.72399999999999998</v>
      </c>
    </row>
    <row r="1085" spans="1:18" ht="15" thickBot="1" x14ac:dyDescent="0.35">
      <c r="A1085" s="7" t="s">
        <v>415</v>
      </c>
      <c r="B1085" s="43"/>
      <c r="C1085" s="43"/>
      <c r="D1085" s="43"/>
      <c r="E1085" s="8">
        <v>389</v>
      </c>
      <c r="F1085" s="8">
        <v>51</v>
      </c>
      <c r="G1085" s="8">
        <v>11</v>
      </c>
      <c r="H1085" s="8">
        <v>38</v>
      </c>
      <c r="I1085" s="8">
        <v>3</v>
      </c>
      <c r="J1085" s="8">
        <v>0.27800000000000002</v>
      </c>
      <c r="K1085" s="8">
        <v>0.34699999999999998</v>
      </c>
      <c r="L1085" s="8">
        <v>108</v>
      </c>
      <c r="M1085" s="8">
        <v>17</v>
      </c>
      <c r="N1085" s="8">
        <v>1</v>
      </c>
      <c r="O1085" s="8">
        <v>41</v>
      </c>
      <c r="P1085" s="8">
        <v>62</v>
      </c>
      <c r="Q1085" s="8">
        <v>0.41599999999999998</v>
      </c>
      <c r="R1085" s="8">
        <v>0.76300000000000001</v>
      </c>
    </row>
    <row r="1086" spans="1:18" ht="15" thickBot="1" x14ac:dyDescent="0.35">
      <c r="A1086" s="7" t="s">
        <v>217</v>
      </c>
      <c r="B1086" s="43"/>
      <c r="C1086" s="43"/>
      <c r="D1086" s="43"/>
      <c r="E1086" s="8">
        <v>564</v>
      </c>
      <c r="F1086" s="8">
        <v>79</v>
      </c>
      <c r="G1086" s="8">
        <v>24</v>
      </c>
      <c r="H1086" s="8">
        <v>85</v>
      </c>
      <c r="I1086" s="8">
        <v>17</v>
      </c>
      <c r="J1086" s="8">
        <v>0.27600000000000002</v>
      </c>
      <c r="K1086" s="8">
        <v>0.32800000000000001</v>
      </c>
      <c r="L1086" s="8">
        <v>156</v>
      </c>
      <c r="M1086" s="8">
        <v>29</v>
      </c>
      <c r="N1086" s="8">
        <v>3</v>
      </c>
      <c r="O1086" s="8">
        <v>43</v>
      </c>
      <c r="P1086" s="8">
        <v>155</v>
      </c>
      <c r="Q1086" s="8">
        <v>0.46700000000000003</v>
      </c>
      <c r="R1086" s="8">
        <v>0.79500000000000004</v>
      </c>
    </row>
    <row r="1087" spans="1:18" ht="15" thickBot="1" x14ac:dyDescent="0.35">
      <c r="A1087" s="7" t="s">
        <v>229</v>
      </c>
      <c r="B1087" s="43"/>
      <c r="C1087" s="43"/>
      <c r="D1087" s="43"/>
      <c r="E1087" s="8">
        <v>593</v>
      </c>
      <c r="F1087" s="8">
        <v>95</v>
      </c>
      <c r="G1087" s="8">
        <v>18</v>
      </c>
      <c r="H1087" s="8">
        <v>71</v>
      </c>
      <c r="I1087" s="8">
        <v>11</v>
      </c>
      <c r="J1087" s="8">
        <v>0.27600000000000002</v>
      </c>
      <c r="K1087" s="8">
        <v>0.32</v>
      </c>
      <c r="L1087" s="8">
        <v>164</v>
      </c>
      <c r="M1087" s="8">
        <v>31</v>
      </c>
      <c r="N1087" s="8">
        <v>4</v>
      </c>
      <c r="O1087" s="8">
        <v>38</v>
      </c>
      <c r="P1087" s="8">
        <v>95</v>
      </c>
      <c r="Q1087" s="8">
        <v>0.435</v>
      </c>
      <c r="R1087" s="8">
        <v>0.75600000000000001</v>
      </c>
    </row>
    <row r="1088" spans="1:18" ht="15" thickBot="1" x14ac:dyDescent="0.35">
      <c r="A1088" s="7" t="s">
        <v>591</v>
      </c>
      <c r="B1088" s="43"/>
      <c r="C1088" s="43"/>
      <c r="D1088" s="43"/>
      <c r="E1088" s="8">
        <v>225</v>
      </c>
      <c r="F1088" s="8">
        <v>27</v>
      </c>
      <c r="G1088" s="8">
        <v>1</v>
      </c>
      <c r="H1088" s="8">
        <v>18</v>
      </c>
      <c r="I1088" s="8">
        <v>6</v>
      </c>
      <c r="J1088" s="8">
        <v>0.25900000000000001</v>
      </c>
      <c r="K1088" s="8">
        <v>0.313</v>
      </c>
      <c r="L1088" s="8">
        <v>58</v>
      </c>
      <c r="M1088" s="8">
        <v>8</v>
      </c>
      <c r="N1088" s="8">
        <v>3</v>
      </c>
      <c r="O1088" s="8">
        <v>18</v>
      </c>
      <c r="P1088" s="8">
        <v>32</v>
      </c>
      <c r="Q1088" s="8">
        <v>0.33</v>
      </c>
      <c r="R1088" s="8">
        <v>0.64300000000000002</v>
      </c>
    </row>
    <row r="1089" spans="1:18" ht="15" thickBot="1" x14ac:dyDescent="0.35">
      <c r="A1089" s="5" t="s">
        <v>910</v>
      </c>
      <c r="B1089" s="43"/>
      <c r="C1089" s="43"/>
      <c r="D1089" s="43"/>
      <c r="E1089" s="6">
        <v>215</v>
      </c>
      <c r="F1089" s="6">
        <v>23</v>
      </c>
      <c r="G1089" s="6">
        <v>3</v>
      </c>
      <c r="H1089" s="6">
        <v>21</v>
      </c>
      <c r="I1089" s="6">
        <v>3</v>
      </c>
      <c r="J1089" s="6">
        <v>0.25800000000000001</v>
      </c>
      <c r="K1089" s="6">
        <v>0.29899999999999999</v>
      </c>
      <c r="L1089" s="6">
        <v>55</v>
      </c>
      <c r="M1089" s="6">
        <v>10</v>
      </c>
      <c r="N1089" s="6">
        <v>1</v>
      </c>
      <c r="O1089" s="6">
        <v>13</v>
      </c>
      <c r="P1089" s="6">
        <v>31</v>
      </c>
      <c r="Q1089" s="6">
        <v>0.36599999999999999</v>
      </c>
      <c r="R1089" s="6">
        <v>0.66500000000000004</v>
      </c>
    </row>
    <row r="1090" spans="1:18" ht="17.399999999999999" thickBot="1" x14ac:dyDescent="0.35">
      <c r="A1090" s="7" t="s">
        <v>843</v>
      </c>
      <c r="B1090" s="43"/>
      <c r="C1090" s="43"/>
      <c r="D1090" s="43"/>
      <c r="E1090" s="8">
        <v>159</v>
      </c>
      <c r="F1090" s="8">
        <v>15</v>
      </c>
      <c r="G1090" s="8">
        <v>2</v>
      </c>
      <c r="H1090" s="8">
        <v>17</v>
      </c>
      <c r="I1090" s="8">
        <v>1</v>
      </c>
      <c r="J1090" s="8">
        <v>0.249</v>
      </c>
      <c r="K1090" s="8">
        <v>0.30399999999999999</v>
      </c>
      <c r="L1090" s="8">
        <v>40</v>
      </c>
      <c r="M1090" s="8">
        <v>10</v>
      </c>
      <c r="N1090" s="8">
        <v>2</v>
      </c>
      <c r="O1090" s="8">
        <v>12</v>
      </c>
      <c r="P1090" s="8">
        <v>38</v>
      </c>
      <c r="Q1090" s="8">
        <v>0.33100000000000002</v>
      </c>
      <c r="R1090" s="8">
        <v>0.63500000000000001</v>
      </c>
    </row>
    <row r="1091" spans="1:18" ht="17.399999999999999" thickBot="1" x14ac:dyDescent="0.35">
      <c r="A1091" s="5" t="s">
        <v>778</v>
      </c>
      <c r="B1091" s="43"/>
      <c r="C1091" s="43"/>
      <c r="D1091" s="43"/>
      <c r="E1091" s="6">
        <v>206</v>
      </c>
      <c r="F1091" s="6">
        <v>24</v>
      </c>
      <c r="G1091" s="6">
        <v>2</v>
      </c>
      <c r="H1091" s="6">
        <v>19</v>
      </c>
      <c r="I1091" s="6">
        <v>4</v>
      </c>
      <c r="J1091" s="6">
        <v>0.252</v>
      </c>
      <c r="K1091" s="6">
        <v>0.29599999999999999</v>
      </c>
      <c r="L1091" s="6">
        <v>52</v>
      </c>
      <c r="M1091" s="6">
        <v>9</v>
      </c>
      <c r="N1091" s="6">
        <v>2</v>
      </c>
      <c r="O1091" s="6">
        <v>13</v>
      </c>
      <c r="P1091" s="6">
        <v>20</v>
      </c>
      <c r="Q1091" s="6">
        <v>0.35</v>
      </c>
      <c r="R1091" s="6">
        <v>0.64600000000000002</v>
      </c>
    </row>
    <row r="1092" spans="1:18" ht="15" thickBot="1" x14ac:dyDescent="0.35">
      <c r="A1092" s="7" t="s">
        <v>207</v>
      </c>
      <c r="B1092" s="43"/>
      <c r="C1092" s="43"/>
      <c r="D1092" s="43"/>
      <c r="E1092" s="8">
        <v>534</v>
      </c>
      <c r="F1092" s="8">
        <v>78</v>
      </c>
      <c r="G1092" s="8">
        <v>28</v>
      </c>
      <c r="H1092" s="8">
        <v>86</v>
      </c>
      <c r="I1092" s="8">
        <v>3</v>
      </c>
      <c r="J1092" s="8">
        <v>0.28399999999999997</v>
      </c>
      <c r="K1092" s="8">
        <v>0.34200000000000003</v>
      </c>
      <c r="L1092" s="8">
        <v>152</v>
      </c>
      <c r="M1092" s="8">
        <v>32</v>
      </c>
      <c r="N1092" s="8">
        <v>2</v>
      </c>
      <c r="O1092" s="8">
        <v>47</v>
      </c>
      <c r="P1092" s="8">
        <v>151</v>
      </c>
      <c r="Q1092" s="8">
        <v>0.51400000000000001</v>
      </c>
      <c r="R1092" s="8">
        <v>0.85599999999999998</v>
      </c>
    </row>
    <row r="1093" spans="1:18" ht="15" thickBot="1" x14ac:dyDescent="0.35">
      <c r="A1093" s="5" t="s">
        <v>468</v>
      </c>
      <c r="B1093" s="43"/>
      <c r="C1093" s="43"/>
      <c r="D1093" s="43"/>
      <c r="E1093" s="6">
        <v>460</v>
      </c>
      <c r="F1093" s="6">
        <v>48</v>
      </c>
      <c r="G1093" s="6">
        <v>10</v>
      </c>
      <c r="H1093" s="6">
        <v>47</v>
      </c>
      <c r="I1093" s="6">
        <v>0</v>
      </c>
      <c r="J1093" s="6">
        <v>0.25</v>
      </c>
      <c r="K1093" s="6">
        <v>0.28999999999999998</v>
      </c>
      <c r="L1093" s="6">
        <v>115</v>
      </c>
      <c r="M1093" s="6">
        <v>24</v>
      </c>
      <c r="N1093" s="6">
        <v>0</v>
      </c>
      <c r="O1093" s="6">
        <v>26</v>
      </c>
      <c r="P1093" s="6">
        <v>88</v>
      </c>
      <c r="Q1093" s="6">
        <v>0.37</v>
      </c>
      <c r="R1093" s="6">
        <v>0.66100000000000003</v>
      </c>
    </row>
    <row r="1094" spans="1:18" ht="15" thickBot="1" x14ac:dyDescent="0.35">
      <c r="A1094" s="7" t="s">
        <v>485</v>
      </c>
      <c r="B1094" s="43"/>
      <c r="C1094" s="43"/>
      <c r="D1094" s="43"/>
      <c r="E1094" s="8">
        <v>281</v>
      </c>
      <c r="F1094" s="8">
        <v>32</v>
      </c>
      <c r="G1094" s="8">
        <v>5</v>
      </c>
      <c r="H1094" s="8">
        <v>26</v>
      </c>
      <c r="I1094" s="8">
        <v>6</v>
      </c>
      <c r="J1094" s="8">
        <v>0.24199999999999999</v>
      </c>
      <c r="K1094" s="8">
        <v>0.32100000000000001</v>
      </c>
      <c r="L1094" s="8">
        <v>68</v>
      </c>
      <c r="M1094" s="8">
        <v>13</v>
      </c>
      <c r="N1094" s="8">
        <v>2</v>
      </c>
      <c r="O1094" s="8">
        <v>33</v>
      </c>
      <c r="P1094" s="8">
        <v>52</v>
      </c>
      <c r="Q1094" s="8">
        <v>0.34300000000000003</v>
      </c>
      <c r="R1094" s="8">
        <v>0.66400000000000003</v>
      </c>
    </row>
    <row r="1095" spans="1:18" ht="15" thickBot="1" x14ac:dyDescent="0.35">
      <c r="A1095" s="7" t="s">
        <v>611</v>
      </c>
      <c r="B1095" s="43"/>
      <c r="C1095" s="43"/>
      <c r="D1095" s="43"/>
      <c r="E1095" s="8">
        <v>197</v>
      </c>
      <c r="F1095" s="8">
        <v>20</v>
      </c>
      <c r="G1095" s="8">
        <v>4</v>
      </c>
      <c r="H1095" s="8">
        <v>20</v>
      </c>
      <c r="I1095" s="8">
        <v>0</v>
      </c>
      <c r="J1095" s="8">
        <v>0.22700000000000001</v>
      </c>
      <c r="K1095" s="8">
        <v>0.27400000000000002</v>
      </c>
      <c r="L1095" s="8">
        <v>45</v>
      </c>
      <c r="M1095" s="8">
        <v>9</v>
      </c>
      <c r="N1095" s="8">
        <v>0</v>
      </c>
      <c r="O1095" s="8">
        <v>13</v>
      </c>
      <c r="P1095" s="8">
        <v>48</v>
      </c>
      <c r="Q1095" s="8">
        <v>0.34100000000000003</v>
      </c>
      <c r="R1095" s="8">
        <v>0.61499999999999999</v>
      </c>
    </row>
    <row r="1096" spans="1:18" ht="15" thickBot="1" x14ac:dyDescent="0.35">
      <c r="A1096" s="5" t="s">
        <v>270</v>
      </c>
      <c r="B1096" s="43"/>
      <c r="C1096" s="43"/>
      <c r="D1096" s="43"/>
      <c r="E1096" s="6">
        <v>457</v>
      </c>
      <c r="F1096" s="6">
        <v>52</v>
      </c>
      <c r="G1096" s="6">
        <v>10</v>
      </c>
      <c r="H1096" s="6">
        <v>50</v>
      </c>
      <c r="I1096" s="6">
        <v>10</v>
      </c>
      <c r="J1096" s="6">
        <v>0.27900000000000003</v>
      </c>
      <c r="K1096" s="6">
        <v>0.318</v>
      </c>
      <c r="L1096" s="6">
        <v>128</v>
      </c>
      <c r="M1096" s="6">
        <v>26</v>
      </c>
      <c r="N1096" s="6">
        <v>3</v>
      </c>
      <c r="O1096" s="6">
        <v>26</v>
      </c>
      <c r="P1096" s="6">
        <v>84</v>
      </c>
      <c r="Q1096" s="6">
        <v>0.41799999999999998</v>
      </c>
      <c r="R1096" s="6">
        <v>0.73599999999999999</v>
      </c>
    </row>
    <row r="1097" spans="1:18" ht="15" thickBot="1" x14ac:dyDescent="0.35">
      <c r="A1097" s="7" t="s">
        <v>825</v>
      </c>
      <c r="B1097" s="43"/>
      <c r="C1097" s="43"/>
      <c r="D1097" s="43"/>
      <c r="E1097" s="8">
        <v>156</v>
      </c>
      <c r="F1097" s="8">
        <v>17</v>
      </c>
      <c r="G1097" s="8">
        <v>3</v>
      </c>
      <c r="H1097" s="8">
        <v>15</v>
      </c>
      <c r="I1097" s="8">
        <v>2</v>
      </c>
      <c r="J1097" s="8">
        <v>0.251</v>
      </c>
      <c r="K1097" s="8">
        <v>0.28999999999999998</v>
      </c>
      <c r="L1097" s="8">
        <v>39</v>
      </c>
      <c r="M1097" s="8">
        <v>6</v>
      </c>
      <c r="N1097" s="8">
        <v>1</v>
      </c>
      <c r="O1097" s="8">
        <v>9</v>
      </c>
      <c r="P1097" s="8">
        <v>32</v>
      </c>
      <c r="Q1097" s="8">
        <v>0.35499999999999998</v>
      </c>
      <c r="R1097" s="8">
        <v>0.64500000000000002</v>
      </c>
    </row>
    <row r="1098" spans="1:18" ht="15" thickBot="1" x14ac:dyDescent="0.35">
      <c r="A1098" s="5" t="s">
        <v>612</v>
      </c>
      <c r="B1098" s="43"/>
      <c r="C1098" s="43"/>
      <c r="D1098" s="43"/>
      <c r="E1098" s="6">
        <v>250</v>
      </c>
      <c r="F1098" s="6">
        <v>34</v>
      </c>
      <c r="G1098" s="6">
        <v>14</v>
      </c>
      <c r="H1098" s="6">
        <v>31</v>
      </c>
      <c r="I1098" s="6">
        <v>3</v>
      </c>
      <c r="J1098" s="6">
        <v>0.21199999999999999</v>
      </c>
      <c r="K1098" s="6">
        <v>0.308</v>
      </c>
      <c r="L1098" s="6">
        <v>53</v>
      </c>
      <c r="M1098" s="6">
        <v>13</v>
      </c>
      <c r="N1098" s="6">
        <v>1</v>
      </c>
      <c r="O1098" s="6">
        <v>34</v>
      </c>
      <c r="P1098" s="6">
        <v>94</v>
      </c>
      <c r="Q1098" s="6">
        <v>0.41799999999999998</v>
      </c>
      <c r="R1098" s="6">
        <v>0.72599999999999998</v>
      </c>
    </row>
    <row r="1099" spans="1:18" ht="15" thickBot="1" x14ac:dyDescent="0.35">
      <c r="A1099" s="5" t="s">
        <v>494</v>
      </c>
      <c r="B1099" s="43"/>
      <c r="C1099" s="43"/>
      <c r="D1099" s="43"/>
      <c r="E1099" s="6">
        <v>317</v>
      </c>
      <c r="F1099" s="6">
        <v>35</v>
      </c>
      <c r="G1099" s="6">
        <v>4</v>
      </c>
      <c r="H1099" s="6">
        <v>29</v>
      </c>
      <c r="I1099" s="6">
        <v>7</v>
      </c>
      <c r="J1099" s="6">
        <v>0.24199999999999999</v>
      </c>
      <c r="K1099" s="6">
        <v>0.32200000000000001</v>
      </c>
      <c r="L1099" s="6">
        <v>77</v>
      </c>
      <c r="M1099" s="6">
        <v>16</v>
      </c>
      <c r="N1099" s="6">
        <v>3</v>
      </c>
      <c r="O1099" s="6">
        <v>37</v>
      </c>
      <c r="P1099" s="6">
        <v>69</v>
      </c>
      <c r="Q1099" s="6">
        <v>0.34300000000000003</v>
      </c>
      <c r="R1099" s="6">
        <v>0.66500000000000004</v>
      </c>
    </row>
    <row r="1100" spans="1:18" ht="15" thickBot="1" x14ac:dyDescent="0.35">
      <c r="A1100" s="7" t="s">
        <v>869</v>
      </c>
      <c r="B1100" s="43"/>
      <c r="C1100" s="43"/>
      <c r="D1100" s="43"/>
      <c r="E1100" s="8">
        <v>228</v>
      </c>
      <c r="F1100" s="8">
        <v>25</v>
      </c>
      <c r="G1100" s="8">
        <v>2</v>
      </c>
      <c r="H1100" s="8">
        <v>20</v>
      </c>
      <c r="I1100" s="8">
        <v>6</v>
      </c>
      <c r="J1100" s="8">
        <v>0.24199999999999999</v>
      </c>
      <c r="K1100" s="8">
        <v>0.29099999999999998</v>
      </c>
      <c r="L1100" s="8">
        <v>55</v>
      </c>
      <c r="M1100" s="8">
        <v>10</v>
      </c>
      <c r="N1100" s="8">
        <v>2</v>
      </c>
      <c r="O1100" s="8">
        <v>16</v>
      </c>
      <c r="P1100" s="8">
        <v>52</v>
      </c>
      <c r="Q1100" s="8">
        <v>0.34599999999999997</v>
      </c>
      <c r="R1100" s="8">
        <v>0.63700000000000001</v>
      </c>
    </row>
    <row r="1101" spans="1:18" ht="15" thickBot="1" x14ac:dyDescent="0.35">
      <c r="A1101" s="5" t="s">
        <v>256</v>
      </c>
      <c r="B1101" s="43"/>
      <c r="C1101" s="43"/>
      <c r="D1101" s="43"/>
      <c r="E1101" s="6">
        <v>516</v>
      </c>
      <c r="F1101" s="6">
        <v>76</v>
      </c>
      <c r="G1101" s="6">
        <v>18</v>
      </c>
      <c r="H1101" s="6">
        <v>73</v>
      </c>
      <c r="I1101" s="6">
        <v>8</v>
      </c>
      <c r="J1101" s="6">
        <v>0.25600000000000001</v>
      </c>
      <c r="K1101" s="6">
        <v>0.32500000000000001</v>
      </c>
      <c r="L1101" s="6">
        <v>132</v>
      </c>
      <c r="M1101" s="6">
        <v>30</v>
      </c>
      <c r="N1101" s="6">
        <v>4</v>
      </c>
      <c r="O1101" s="6">
        <v>53</v>
      </c>
      <c r="P1101" s="6">
        <v>134</v>
      </c>
      <c r="Q1101" s="6">
        <v>0.442</v>
      </c>
      <c r="R1101" s="6">
        <v>0.76700000000000002</v>
      </c>
    </row>
    <row r="1102" spans="1:18" ht="15" thickBot="1" x14ac:dyDescent="0.35">
      <c r="A1102" s="5" t="s">
        <v>806</v>
      </c>
      <c r="B1102" s="43"/>
      <c r="C1102" s="43"/>
      <c r="D1102" s="43"/>
      <c r="E1102" s="6">
        <v>178</v>
      </c>
      <c r="F1102" s="6">
        <v>15</v>
      </c>
      <c r="G1102" s="6">
        <v>2</v>
      </c>
      <c r="H1102" s="6">
        <v>13</v>
      </c>
      <c r="I1102" s="6">
        <v>1</v>
      </c>
      <c r="J1102" s="6">
        <v>0.21</v>
      </c>
      <c r="K1102" s="6">
        <v>0.26900000000000002</v>
      </c>
      <c r="L1102" s="6">
        <v>37</v>
      </c>
      <c r="M1102" s="6">
        <v>7</v>
      </c>
      <c r="N1102" s="6">
        <v>1</v>
      </c>
      <c r="O1102" s="6">
        <v>14</v>
      </c>
      <c r="P1102" s="6">
        <v>42</v>
      </c>
      <c r="Q1102" s="6">
        <v>0.28100000000000003</v>
      </c>
      <c r="R1102" s="6">
        <v>0.55000000000000004</v>
      </c>
    </row>
    <row r="1103" spans="1:18" ht="17.399999999999999" thickBot="1" x14ac:dyDescent="0.35">
      <c r="A1103" s="5" t="s">
        <v>814</v>
      </c>
      <c r="B1103" s="43"/>
      <c r="C1103" s="43"/>
      <c r="D1103" s="43"/>
      <c r="E1103" s="6">
        <v>195</v>
      </c>
      <c r="F1103" s="6">
        <v>21</v>
      </c>
      <c r="G1103" s="6">
        <v>1</v>
      </c>
      <c r="H1103" s="6">
        <v>16</v>
      </c>
      <c r="I1103" s="6">
        <v>5</v>
      </c>
      <c r="J1103" s="6">
        <v>0.24</v>
      </c>
      <c r="K1103" s="6">
        <v>0.32</v>
      </c>
      <c r="L1103" s="6">
        <v>47</v>
      </c>
      <c r="M1103" s="6">
        <v>7</v>
      </c>
      <c r="N1103" s="6">
        <v>0</v>
      </c>
      <c r="O1103" s="6">
        <v>23</v>
      </c>
      <c r="P1103" s="6">
        <v>35</v>
      </c>
      <c r="Q1103" s="6">
        <v>0.308</v>
      </c>
      <c r="R1103" s="6">
        <v>0.628</v>
      </c>
    </row>
    <row r="1104" spans="1:18" ht="15" thickBot="1" x14ac:dyDescent="0.35">
      <c r="A1104" s="7" t="s">
        <v>749</v>
      </c>
      <c r="B1104" s="43"/>
      <c r="C1104" s="43"/>
      <c r="D1104" s="43"/>
      <c r="E1104" s="8">
        <v>213</v>
      </c>
      <c r="F1104" s="8">
        <v>23</v>
      </c>
      <c r="G1104" s="8">
        <v>5</v>
      </c>
      <c r="H1104" s="8">
        <v>21</v>
      </c>
      <c r="I1104" s="8">
        <v>10</v>
      </c>
      <c r="J1104" s="8">
        <v>0.217</v>
      </c>
      <c r="K1104" s="8">
        <v>0.26</v>
      </c>
      <c r="L1104" s="8">
        <v>46</v>
      </c>
      <c r="M1104" s="8">
        <v>9</v>
      </c>
      <c r="N1104" s="8">
        <v>2</v>
      </c>
      <c r="O1104" s="8">
        <v>12</v>
      </c>
      <c r="P1104" s="8">
        <v>64</v>
      </c>
      <c r="Q1104" s="8">
        <v>0.34300000000000003</v>
      </c>
      <c r="R1104" s="8">
        <v>0.60299999999999998</v>
      </c>
    </row>
    <row r="1105" spans="1:18" ht="15" thickBot="1" x14ac:dyDescent="0.35">
      <c r="A1105" s="5" t="s">
        <v>836</v>
      </c>
      <c r="B1105" s="43"/>
      <c r="C1105" s="43"/>
      <c r="D1105" s="43"/>
      <c r="E1105" s="6">
        <v>177</v>
      </c>
      <c r="F1105" s="6">
        <v>19</v>
      </c>
      <c r="G1105" s="6">
        <v>2</v>
      </c>
      <c r="H1105" s="6">
        <v>13</v>
      </c>
      <c r="I1105" s="6">
        <v>9</v>
      </c>
      <c r="J1105" s="6">
        <v>0.22900000000000001</v>
      </c>
      <c r="K1105" s="6">
        <v>0.26300000000000001</v>
      </c>
      <c r="L1105" s="6">
        <v>41</v>
      </c>
      <c r="M1105" s="6">
        <v>7</v>
      </c>
      <c r="N1105" s="6">
        <v>1</v>
      </c>
      <c r="O1105" s="6">
        <v>8</v>
      </c>
      <c r="P1105" s="6">
        <v>49</v>
      </c>
      <c r="Q1105" s="6">
        <v>0.314</v>
      </c>
      <c r="R1105" s="6">
        <v>0.57699999999999996</v>
      </c>
    </row>
    <row r="1106" spans="1:18" ht="15" thickBot="1" x14ac:dyDescent="0.35">
      <c r="A1106" s="5" t="s">
        <v>716</v>
      </c>
      <c r="B1106" s="43"/>
      <c r="C1106" s="43"/>
      <c r="D1106" s="43"/>
      <c r="E1106" s="6">
        <v>181</v>
      </c>
      <c r="F1106" s="6">
        <v>17</v>
      </c>
      <c r="G1106" s="6">
        <v>4</v>
      </c>
      <c r="H1106" s="6">
        <v>18</v>
      </c>
      <c r="I1106" s="6">
        <v>2</v>
      </c>
      <c r="J1106" s="6">
        <v>0.216</v>
      </c>
      <c r="K1106" s="6">
        <v>0.25700000000000001</v>
      </c>
      <c r="L1106" s="6">
        <v>39</v>
      </c>
      <c r="M1106" s="6">
        <v>9</v>
      </c>
      <c r="N1106" s="6">
        <v>0</v>
      </c>
      <c r="O1106" s="6">
        <v>10</v>
      </c>
      <c r="P1106" s="6">
        <v>55</v>
      </c>
      <c r="Q1106" s="6">
        <v>0.33200000000000002</v>
      </c>
      <c r="R1106" s="6">
        <v>0.58799999999999997</v>
      </c>
    </row>
    <row r="1107" spans="1:18" ht="15" thickBot="1" x14ac:dyDescent="0.35">
      <c r="A1107" s="7" t="s">
        <v>323</v>
      </c>
      <c r="B1107" s="43"/>
      <c r="C1107" s="43"/>
      <c r="D1107" s="43"/>
      <c r="E1107" s="8">
        <v>512</v>
      </c>
      <c r="F1107" s="8">
        <v>69</v>
      </c>
      <c r="G1107" s="8">
        <v>10</v>
      </c>
      <c r="H1107" s="8">
        <v>50</v>
      </c>
      <c r="I1107" s="8">
        <v>21</v>
      </c>
      <c r="J1107" s="8">
        <v>0.26200000000000001</v>
      </c>
      <c r="K1107" s="8">
        <v>0.32</v>
      </c>
      <c r="L1107" s="8">
        <v>134</v>
      </c>
      <c r="M1107" s="8">
        <v>22</v>
      </c>
      <c r="N1107" s="8">
        <v>3</v>
      </c>
      <c r="O1107" s="8">
        <v>44</v>
      </c>
      <c r="P1107" s="8">
        <v>84</v>
      </c>
      <c r="Q1107" s="8">
        <v>0.377</v>
      </c>
      <c r="R1107" s="8">
        <v>0.69699999999999995</v>
      </c>
    </row>
    <row r="1108" spans="1:18" ht="15" thickBot="1" x14ac:dyDescent="0.35">
      <c r="A1108" s="7" t="s">
        <v>553</v>
      </c>
      <c r="B1108" s="43"/>
      <c r="C1108" s="43"/>
      <c r="D1108" s="43"/>
      <c r="E1108" s="8">
        <v>176</v>
      </c>
      <c r="F1108" s="8">
        <v>20</v>
      </c>
      <c r="G1108" s="8">
        <v>4</v>
      </c>
      <c r="H1108" s="8">
        <v>18</v>
      </c>
      <c r="I1108" s="8">
        <v>4</v>
      </c>
      <c r="J1108" s="8">
        <v>0.22700000000000001</v>
      </c>
      <c r="K1108" s="8">
        <v>0.27400000000000002</v>
      </c>
      <c r="L1108" s="8">
        <v>40</v>
      </c>
      <c r="M1108" s="8">
        <v>8</v>
      </c>
      <c r="N1108" s="8">
        <v>1</v>
      </c>
      <c r="O1108" s="8">
        <v>12</v>
      </c>
      <c r="P1108" s="8">
        <v>63</v>
      </c>
      <c r="Q1108" s="8">
        <v>0.373</v>
      </c>
      <c r="R1108" s="8">
        <v>0.64700000000000002</v>
      </c>
    </row>
    <row r="1109" spans="1:18" ht="15" thickBot="1" x14ac:dyDescent="0.35">
      <c r="A1109" s="7" t="s">
        <v>709</v>
      </c>
      <c r="B1109" s="43"/>
      <c r="C1109" s="43"/>
      <c r="D1109" s="43"/>
      <c r="E1109" s="8">
        <v>226</v>
      </c>
      <c r="F1109" s="8">
        <v>29</v>
      </c>
      <c r="G1109" s="8">
        <v>5</v>
      </c>
      <c r="H1109" s="8">
        <v>23</v>
      </c>
      <c r="I1109" s="8">
        <v>7</v>
      </c>
      <c r="J1109" s="8">
        <v>0.23</v>
      </c>
      <c r="K1109" s="8">
        <v>0.313</v>
      </c>
      <c r="L1109" s="8">
        <v>52</v>
      </c>
      <c r="M1109" s="8">
        <v>10</v>
      </c>
      <c r="N1109" s="8">
        <v>1</v>
      </c>
      <c r="O1109" s="8">
        <v>27</v>
      </c>
      <c r="P1109" s="8">
        <v>57</v>
      </c>
      <c r="Q1109" s="8">
        <v>0.36</v>
      </c>
      <c r="R1109" s="8">
        <v>0.67300000000000004</v>
      </c>
    </row>
    <row r="1110" spans="1:18" ht="15" thickBot="1" x14ac:dyDescent="0.35">
      <c r="A1110" s="5" t="s">
        <v>664</v>
      </c>
      <c r="B1110" s="43"/>
      <c r="C1110" s="43"/>
      <c r="D1110" s="43"/>
      <c r="E1110" s="6">
        <v>409</v>
      </c>
      <c r="F1110" s="6">
        <v>56</v>
      </c>
      <c r="G1110" s="6">
        <v>15</v>
      </c>
      <c r="H1110" s="6">
        <v>56</v>
      </c>
      <c r="I1110" s="6">
        <v>6</v>
      </c>
      <c r="J1110" s="6">
        <v>0.253</v>
      </c>
      <c r="K1110" s="6">
        <v>0.32</v>
      </c>
      <c r="L1110" s="6">
        <v>104</v>
      </c>
      <c r="M1110" s="6">
        <v>20</v>
      </c>
      <c r="N1110" s="6">
        <v>1</v>
      </c>
      <c r="O1110" s="6">
        <v>41</v>
      </c>
      <c r="P1110" s="6">
        <v>95</v>
      </c>
      <c r="Q1110" s="6">
        <v>0.41199999999999998</v>
      </c>
      <c r="R1110" s="6">
        <v>0.73199999999999998</v>
      </c>
    </row>
    <row r="1111" spans="1:18" ht="15" thickBot="1" x14ac:dyDescent="0.35">
      <c r="A1111" s="7" t="s">
        <v>265</v>
      </c>
      <c r="B1111" s="43"/>
      <c r="C1111" s="43"/>
      <c r="D1111" s="43"/>
      <c r="E1111" s="8">
        <v>500</v>
      </c>
      <c r="F1111" s="8">
        <v>69</v>
      </c>
      <c r="G1111" s="8">
        <v>21</v>
      </c>
      <c r="H1111" s="8">
        <v>77</v>
      </c>
      <c r="I1111" s="8">
        <v>5</v>
      </c>
      <c r="J1111" s="8">
        <v>0.253</v>
      </c>
      <c r="K1111" s="8">
        <v>0.32800000000000001</v>
      </c>
      <c r="L1111" s="8">
        <v>127</v>
      </c>
      <c r="M1111" s="8">
        <v>26</v>
      </c>
      <c r="N1111" s="8">
        <v>6</v>
      </c>
      <c r="O1111" s="8">
        <v>55</v>
      </c>
      <c r="P1111" s="8">
        <v>145</v>
      </c>
      <c r="Q1111" s="8">
        <v>0.46200000000000002</v>
      </c>
      <c r="R1111" s="8">
        <v>0.79</v>
      </c>
    </row>
    <row r="1112" spans="1:18" ht="15" thickBot="1" x14ac:dyDescent="0.35">
      <c r="A1112" s="5" t="s">
        <v>570</v>
      </c>
      <c r="B1112" s="43"/>
      <c r="C1112" s="43"/>
      <c r="D1112" s="43"/>
      <c r="E1112" s="6">
        <v>257</v>
      </c>
      <c r="F1112" s="6">
        <v>32</v>
      </c>
      <c r="G1112" s="6">
        <v>6</v>
      </c>
      <c r="H1112" s="6">
        <v>26</v>
      </c>
      <c r="I1112" s="6">
        <v>12</v>
      </c>
      <c r="J1112" s="6">
        <v>0.22800000000000001</v>
      </c>
      <c r="K1112" s="6">
        <v>0.26500000000000001</v>
      </c>
      <c r="L1112" s="6">
        <v>59</v>
      </c>
      <c r="M1112" s="6">
        <v>12</v>
      </c>
      <c r="N1112" s="6">
        <v>2</v>
      </c>
      <c r="O1112" s="6">
        <v>13</v>
      </c>
      <c r="P1112" s="6">
        <v>74</v>
      </c>
      <c r="Q1112" s="6">
        <v>0.36</v>
      </c>
      <c r="R1112" s="6">
        <v>0.625</v>
      </c>
    </row>
    <row r="1113" spans="1:18" ht="17.399999999999999" thickBot="1" x14ac:dyDescent="0.35">
      <c r="A1113" s="7" t="s">
        <v>497</v>
      </c>
      <c r="B1113" s="43"/>
      <c r="C1113" s="43"/>
      <c r="D1113" s="43"/>
      <c r="E1113" s="8">
        <v>314</v>
      </c>
      <c r="F1113" s="8">
        <v>38</v>
      </c>
      <c r="G1113" s="8">
        <v>8</v>
      </c>
      <c r="H1113" s="8">
        <v>35</v>
      </c>
      <c r="I1113" s="8">
        <v>4</v>
      </c>
      <c r="J1113" s="8">
        <v>0.24399999999999999</v>
      </c>
      <c r="K1113" s="8">
        <v>0.29599999999999999</v>
      </c>
      <c r="L1113" s="8">
        <v>77</v>
      </c>
      <c r="M1113" s="8">
        <v>15</v>
      </c>
      <c r="N1113" s="8">
        <v>1</v>
      </c>
      <c r="O1113" s="8">
        <v>23</v>
      </c>
      <c r="P1113" s="8">
        <v>59</v>
      </c>
      <c r="Q1113" s="8">
        <v>0.39200000000000002</v>
      </c>
      <c r="R1113" s="8">
        <v>0.68799999999999994</v>
      </c>
    </row>
    <row r="1114" spans="1:18" ht="17.399999999999999" thickBot="1" x14ac:dyDescent="0.35">
      <c r="A1114" s="5" t="s">
        <v>740</v>
      </c>
      <c r="B1114" s="43"/>
      <c r="C1114" s="43"/>
      <c r="D1114" s="43"/>
      <c r="E1114" s="6">
        <v>298</v>
      </c>
      <c r="F1114" s="6">
        <v>29</v>
      </c>
      <c r="G1114" s="6">
        <v>1</v>
      </c>
      <c r="H1114" s="6">
        <v>22</v>
      </c>
      <c r="I1114" s="6">
        <v>2</v>
      </c>
      <c r="J1114" s="6">
        <v>0.251</v>
      </c>
      <c r="K1114" s="6">
        <v>0.28999999999999998</v>
      </c>
      <c r="L1114" s="6">
        <v>75</v>
      </c>
      <c r="M1114" s="6">
        <v>11</v>
      </c>
      <c r="N1114" s="6">
        <v>1</v>
      </c>
      <c r="O1114" s="6">
        <v>17</v>
      </c>
      <c r="P1114" s="6">
        <v>50</v>
      </c>
      <c r="Q1114" s="6">
        <v>0.309</v>
      </c>
      <c r="R1114" s="6">
        <v>0.59899999999999998</v>
      </c>
    </row>
    <row r="1115" spans="1:18" ht="15" thickBot="1" x14ac:dyDescent="0.35">
      <c r="A1115" s="7" t="s">
        <v>659</v>
      </c>
      <c r="B1115" s="43"/>
      <c r="C1115" s="43"/>
      <c r="D1115" s="43"/>
      <c r="E1115" s="8">
        <v>180</v>
      </c>
      <c r="F1115" s="8">
        <v>17</v>
      </c>
      <c r="G1115" s="8">
        <v>4</v>
      </c>
      <c r="H1115" s="8">
        <v>20</v>
      </c>
      <c r="I1115" s="8">
        <v>1</v>
      </c>
      <c r="J1115" s="8">
        <v>0.27800000000000002</v>
      </c>
      <c r="K1115" s="8">
        <v>0.317</v>
      </c>
      <c r="L1115" s="8">
        <v>50</v>
      </c>
      <c r="M1115" s="8">
        <v>9</v>
      </c>
      <c r="N1115" s="8">
        <v>0</v>
      </c>
      <c r="O1115" s="8">
        <v>10</v>
      </c>
      <c r="P1115" s="8">
        <v>20</v>
      </c>
      <c r="Q1115" s="8">
        <v>0.38500000000000001</v>
      </c>
      <c r="R1115" s="8">
        <v>0.70199999999999996</v>
      </c>
    </row>
    <row r="1116" spans="1:18" ht="15" thickBot="1" x14ac:dyDescent="0.35">
      <c r="A1116" s="5" t="s">
        <v>384</v>
      </c>
      <c r="B1116" s="43"/>
      <c r="C1116" s="43"/>
      <c r="D1116" s="43"/>
      <c r="E1116" s="6">
        <v>366</v>
      </c>
      <c r="F1116" s="6">
        <v>34</v>
      </c>
      <c r="G1116" s="6">
        <v>9</v>
      </c>
      <c r="H1116" s="6">
        <v>42</v>
      </c>
      <c r="I1116" s="6">
        <v>1</v>
      </c>
      <c r="J1116" s="6">
        <v>0.23699999999999999</v>
      </c>
      <c r="K1116" s="6">
        <v>0.27700000000000002</v>
      </c>
      <c r="L1116" s="6">
        <v>87</v>
      </c>
      <c r="M1116" s="6">
        <v>15</v>
      </c>
      <c r="N1116" s="6">
        <v>2</v>
      </c>
      <c r="O1116" s="6">
        <v>20</v>
      </c>
      <c r="P1116" s="6">
        <v>100</v>
      </c>
      <c r="Q1116" s="6">
        <v>0.36199999999999999</v>
      </c>
      <c r="R1116" s="6">
        <v>0.63900000000000001</v>
      </c>
    </row>
    <row r="1117" spans="1:18" ht="15" thickBot="1" x14ac:dyDescent="0.35">
      <c r="A1117" s="7" t="s">
        <v>781</v>
      </c>
      <c r="B1117" s="43"/>
      <c r="C1117" s="43"/>
      <c r="D1117" s="43"/>
      <c r="E1117" s="8">
        <v>201</v>
      </c>
      <c r="F1117" s="8">
        <v>23</v>
      </c>
      <c r="G1117" s="8">
        <v>8</v>
      </c>
      <c r="H1117" s="8">
        <v>24</v>
      </c>
      <c r="I1117" s="8">
        <v>2</v>
      </c>
      <c r="J1117" s="8">
        <v>0.21</v>
      </c>
      <c r="K1117" s="8">
        <v>0.27</v>
      </c>
      <c r="L1117" s="8">
        <v>42</v>
      </c>
      <c r="M1117" s="8">
        <v>10</v>
      </c>
      <c r="N1117" s="8">
        <v>1</v>
      </c>
      <c r="O1117" s="8">
        <v>16</v>
      </c>
      <c r="P1117" s="8">
        <v>70</v>
      </c>
      <c r="Q1117" s="8">
        <v>0.376</v>
      </c>
      <c r="R1117" s="8">
        <v>0.64500000000000002</v>
      </c>
    </row>
    <row r="1118" spans="1:18" ht="17.399999999999999" thickBot="1" x14ac:dyDescent="0.35">
      <c r="A1118" s="5" t="s">
        <v>678</v>
      </c>
      <c r="B1118" s="43"/>
      <c r="C1118" s="43"/>
      <c r="D1118" s="43"/>
      <c r="E1118" s="6">
        <v>223</v>
      </c>
      <c r="F1118" s="6">
        <v>29</v>
      </c>
      <c r="G1118" s="6">
        <v>8</v>
      </c>
      <c r="H1118" s="6">
        <v>30</v>
      </c>
      <c r="I1118" s="6">
        <v>8</v>
      </c>
      <c r="J1118" s="6">
        <v>0.23400000000000001</v>
      </c>
      <c r="K1118" s="6">
        <v>0.27900000000000003</v>
      </c>
      <c r="L1118" s="6">
        <v>52</v>
      </c>
      <c r="M1118" s="6">
        <v>12</v>
      </c>
      <c r="N1118" s="6">
        <v>2</v>
      </c>
      <c r="O1118" s="6">
        <v>14</v>
      </c>
      <c r="P1118" s="6">
        <v>56</v>
      </c>
      <c r="Q1118" s="6">
        <v>0.40500000000000003</v>
      </c>
      <c r="R1118" s="6">
        <v>0.68500000000000005</v>
      </c>
    </row>
    <row r="1119" spans="1:18" ht="17.399999999999999" thickBot="1" x14ac:dyDescent="0.35">
      <c r="A1119" s="5" t="s">
        <v>462</v>
      </c>
      <c r="B1119" s="43"/>
      <c r="C1119" s="43"/>
      <c r="D1119" s="43"/>
      <c r="E1119" s="6">
        <v>293</v>
      </c>
      <c r="F1119" s="6">
        <v>39</v>
      </c>
      <c r="G1119" s="6">
        <v>12</v>
      </c>
      <c r="H1119" s="6">
        <v>37</v>
      </c>
      <c r="I1119" s="6">
        <v>4</v>
      </c>
      <c r="J1119" s="6">
        <v>0.22900000000000001</v>
      </c>
      <c r="K1119" s="6">
        <v>0.30599999999999999</v>
      </c>
      <c r="L1119" s="6">
        <v>67</v>
      </c>
      <c r="M1119" s="6">
        <v>13</v>
      </c>
      <c r="N1119" s="6">
        <v>2</v>
      </c>
      <c r="O1119" s="6">
        <v>33</v>
      </c>
      <c r="P1119" s="6">
        <v>111</v>
      </c>
      <c r="Q1119" s="6">
        <v>0.40699999999999997</v>
      </c>
      <c r="R1119" s="6">
        <v>0.71299999999999997</v>
      </c>
    </row>
    <row r="1120" spans="1:18" ht="15" thickBot="1" x14ac:dyDescent="0.35">
      <c r="A1120" s="7" t="s">
        <v>335</v>
      </c>
      <c r="B1120" s="43"/>
      <c r="C1120" s="43"/>
      <c r="D1120" s="43"/>
      <c r="E1120" s="8">
        <v>356</v>
      </c>
      <c r="F1120" s="8">
        <v>49</v>
      </c>
      <c r="G1120" s="8">
        <v>3</v>
      </c>
      <c r="H1120" s="8">
        <v>30</v>
      </c>
      <c r="I1120" s="8">
        <v>36</v>
      </c>
      <c r="J1120" s="8">
        <v>0.25900000000000001</v>
      </c>
      <c r="K1120" s="8">
        <v>0.315</v>
      </c>
      <c r="L1120" s="8">
        <v>92</v>
      </c>
      <c r="M1120" s="8">
        <v>13</v>
      </c>
      <c r="N1120" s="8">
        <v>5</v>
      </c>
      <c r="O1120" s="8">
        <v>29</v>
      </c>
      <c r="P1120" s="8">
        <v>60</v>
      </c>
      <c r="Q1120" s="8">
        <v>0.35</v>
      </c>
      <c r="R1120" s="8">
        <v>0.66500000000000004</v>
      </c>
    </row>
    <row r="1121" spans="1:18" ht="17.399999999999999" thickBot="1" x14ac:dyDescent="0.35">
      <c r="A1121" s="7" t="s">
        <v>589</v>
      </c>
      <c r="B1121" s="43"/>
      <c r="C1121" s="43"/>
      <c r="D1121" s="43"/>
      <c r="E1121" s="8">
        <v>179</v>
      </c>
      <c r="F1121" s="8">
        <v>22</v>
      </c>
      <c r="G1121" s="8">
        <v>8</v>
      </c>
      <c r="H1121" s="8">
        <v>25</v>
      </c>
      <c r="I1121" s="8">
        <v>0</v>
      </c>
      <c r="J1121" s="8">
        <v>0.19700000000000001</v>
      </c>
      <c r="K1121" s="8">
        <v>0.29399999999999998</v>
      </c>
      <c r="L1121" s="8">
        <v>35</v>
      </c>
      <c r="M1121" s="8">
        <v>8</v>
      </c>
      <c r="N1121" s="8">
        <v>1</v>
      </c>
      <c r="O1121" s="8">
        <v>25</v>
      </c>
      <c r="P1121" s="8">
        <v>71</v>
      </c>
      <c r="Q1121" s="8">
        <v>0.374</v>
      </c>
      <c r="R1121" s="8">
        <v>0.66800000000000004</v>
      </c>
    </row>
    <row r="1122" spans="1:18" ht="17.399999999999999" thickBot="1" x14ac:dyDescent="0.35">
      <c r="A1122" s="7" t="s">
        <v>729</v>
      </c>
      <c r="B1122" s="43"/>
      <c r="C1122" s="43"/>
      <c r="D1122" s="43"/>
      <c r="E1122" s="8">
        <v>244</v>
      </c>
      <c r="F1122" s="8">
        <v>27</v>
      </c>
      <c r="G1122" s="8">
        <v>2</v>
      </c>
      <c r="H1122" s="8">
        <v>20</v>
      </c>
      <c r="I1122" s="8">
        <v>7</v>
      </c>
      <c r="J1122" s="8">
        <v>0.251</v>
      </c>
      <c r="K1122" s="8">
        <v>0.28999999999999998</v>
      </c>
      <c r="L1122" s="8">
        <v>61</v>
      </c>
      <c r="M1122" s="8">
        <v>10</v>
      </c>
      <c r="N1122" s="8">
        <v>2</v>
      </c>
      <c r="O1122" s="8">
        <v>13</v>
      </c>
      <c r="P1122" s="8">
        <v>33</v>
      </c>
      <c r="Q1122" s="8">
        <v>0.33200000000000002</v>
      </c>
      <c r="R1122" s="8">
        <v>0.622</v>
      </c>
    </row>
    <row r="1123" spans="1:18" ht="15" thickBot="1" x14ac:dyDescent="0.35">
      <c r="A1123" s="7" t="s">
        <v>451</v>
      </c>
      <c r="B1123" s="43"/>
      <c r="C1123" s="43"/>
      <c r="D1123" s="43"/>
      <c r="E1123" s="8">
        <v>364</v>
      </c>
      <c r="F1123" s="8">
        <v>42</v>
      </c>
      <c r="G1123" s="8">
        <v>11</v>
      </c>
      <c r="H1123" s="8">
        <v>39</v>
      </c>
      <c r="I1123" s="8">
        <v>1</v>
      </c>
      <c r="J1123" s="8">
        <v>0.217</v>
      </c>
      <c r="K1123" s="8">
        <v>0.29099999999999998</v>
      </c>
      <c r="L1123" s="8">
        <v>79</v>
      </c>
      <c r="M1123" s="8">
        <v>18</v>
      </c>
      <c r="N1123" s="8">
        <v>2</v>
      </c>
      <c r="O1123" s="8">
        <v>38</v>
      </c>
      <c r="P1123" s="8">
        <v>123</v>
      </c>
      <c r="Q1123" s="8">
        <v>0.372</v>
      </c>
      <c r="R1123" s="8">
        <v>0.66300000000000003</v>
      </c>
    </row>
    <row r="1124" spans="1:18" ht="15" thickBot="1" x14ac:dyDescent="0.35">
      <c r="A1124" s="7" t="s">
        <v>597</v>
      </c>
      <c r="B1124" s="43"/>
      <c r="C1124" s="43"/>
      <c r="D1124" s="43"/>
      <c r="E1124" s="8">
        <v>209</v>
      </c>
      <c r="F1124" s="8">
        <v>26</v>
      </c>
      <c r="G1124" s="8">
        <v>6</v>
      </c>
      <c r="H1124" s="8">
        <v>25</v>
      </c>
      <c r="I1124" s="8">
        <v>2</v>
      </c>
      <c r="J1124" s="8">
        <v>0.252</v>
      </c>
      <c r="K1124" s="8">
        <v>0.29299999999999998</v>
      </c>
      <c r="L1124" s="8">
        <v>53</v>
      </c>
      <c r="M1124" s="8">
        <v>15</v>
      </c>
      <c r="N1124" s="8">
        <v>1</v>
      </c>
      <c r="O1124" s="8">
        <v>12</v>
      </c>
      <c r="P1124" s="8">
        <v>50</v>
      </c>
      <c r="Q1124" s="8">
        <v>0.42199999999999999</v>
      </c>
      <c r="R1124" s="8">
        <v>0.71499999999999997</v>
      </c>
    </row>
    <row r="1125" spans="1:18" ht="15" thickBot="1" x14ac:dyDescent="0.35">
      <c r="A1125" s="7" t="s">
        <v>337</v>
      </c>
      <c r="B1125" s="43"/>
      <c r="C1125" s="43"/>
      <c r="D1125" s="43"/>
      <c r="E1125" s="8">
        <v>478</v>
      </c>
      <c r="F1125" s="8">
        <v>65</v>
      </c>
      <c r="G1125" s="8">
        <v>11</v>
      </c>
      <c r="H1125" s="8">
        <v>55</v>
      </c>
      <c r="I1125" s="8">
        <v>13</v>
      </c>
      <c r="J1125" s="8">
        <v>0.26400000000000001</v>
      </c>
      <c r="K1125" s="8">
        <v>0.33800000000000002</v>
      </c>
      <c r="L1125" s="8">
        <v>126</v>
      </c>
      <c r="M1125" s="8">
        <v>27</v>
      </c>
      <c r="N1125" s="8">
        <v>2</v>
      </c>
      <c r="O1125" s="8">
        <v>53</v>
      </c>
      <c r="P1125" s="8">
        <v>82</v>
      </c>
      <c r="Q1125" s="8">
        <v>0.39500000000000002</v>
      </c>
      <c r="R1125" s="8">
        <v>0.73299999999999998</v>
      </c>
    </row>
    <row r="1126" spans="1:18" ht="15" thickBot="1" x14ac:dyDescent="0.35">
      <c r="A1126" s="7" t="s">
        <v>241</v>
      </c>
      <c r="B1126" s="43"/>
      <c r="C1126" s="43"/>
      <c r="D1126" s="43"/>
      <c r="E1126" s="8">
        <v>569</v>
      </c>
      <c r="F1126" s="8">
        <v>83</v>
      </c>
      <c r="G1126" s="8">
        <v>15</v>
      </c>
      <c r="H1126" s="8">
        <v>67</v>
      </c>
      <c r="I1126" s="8">
        <v>14</v>
      </c>
      <c r="J1126" s="8">
        <v>0.27300000000000002</v>
      </c>
      <c r="K1126" s="8">
        <v>0.33800000000000002</v>
      </c>
      <c r="L1126" s="8">
        <v>156</v>
      </c>
      <c r="M1126" s="8">
        <v>35</v>
      </c>
      <c r="N1126" s="8">
        <v>4</v>
      </c>
      <c r="O1126" s="8">
        <v>56</v>
      </c>
      <c r="P1126" s="8">
        <v>123</v>
      </c>
      <c r="Q1126" s="8">
        <v>0.433</v>
      </c>
      <c r="R1126" s="8">
        <v>0.77100000000000002</v>
      </c>
    </row>
    <row r="1127" spans="1:18" ht="15" thickBot="1" x14ac:dyDescent="0.35">
      <c r="A1127" s="7" t="s">
        <v>895</v>
      </c>
      <c r="B1127" s="43"/>
      <c r="C1127" s="43"/>
      <c r="D1127" s="43"/>
      <c r="E1127" s="8">
        <v>119</v>
      </c>
      <c r="F1127" s="8">
        <v>14</v>
      </c>
      <c r="G1127" s="8">
        <v>3</v>
      </c>
      <c r="H1127" s="8">
        <v>13</v>
      </c>
      <c r="I1127" s="8">
        <v>0</v>
      </c>
      <c r="J1127" s="8">
        <v>0.24399999999999999</v>
      </c>
      <c r="K1127" s="8">
        <v>0.314</v>
      </c>
      <c r="L1127" s="8">
        <v>29</v>
      </c>
      <c r="M1127" s="8">
        <v>6</v>
      </c>
      <c r="N1127" s="8">
        <v>1</v>
      </c>
      <c r="O1127" s="8">
        <v>12</v>
      </c>
      <c r="P1127" s="8">
        <v>27</v>
      </c>
      <c r="Q1127" s="8">
        <v>0.36899999999999999</v>
      </c>
      <c r="R1127" s="8">
        <v>0.68200000000000005</v>
      </c>
    </row>
    <row r="1128" spans="1:18" ht="15" thickBot="1" x14ac:dyDescent="0.35">
      <c r="A1128" s="5" t="s">
        <v>292</v>
      </c>
      <c r="B1128" s="43"/>
      <c r="C1128" s="43"/>
      <c r="D1128" s="43"/>
      <c r="E1128" s="6">
        <v>457</v>
      </c>
      <c r="F1128" s="6">
        <v>56</v>
      </c>
      <c r="G1128" s="6">
        <v>18</v>
      </c>
      <c r="H1128" s="6">
        <v>64</v>
      </c>
      <c r="I1128" s="6">
        <v>13</v>
      </c>
      <c r="J1128" s="6">
        <v>0.26300000000000001</v>
      </c>
      <c r="K1128" s="6">
        <v>0.29799999999999999</v>
      </c>
      <c r="L1128" s="6">
        <v>120</v>
      </c>
      <c r="M1128" s="6">
        <v>21</v>
      </c>
      <c r="N1128" s="6">
        <v>1</v>
      </c>
      <c r="O1128" s="6">
        <v>23</v>
      </c>
      <c r="P1128" s="6">
        <v>129</v>
      </c>
      <c r="Q1128" s="6">
        <v>0.435</v>
      </c>
      <c r="R1128" s="6">
        <v>0.73299999999999998</v>
      </c>
    </row>
    <row r="1129" spans="1:18" ht="15" thickBot="1" x14ac:dyDescent="0.35">
      <c r="A1129" s="7" t="s">
        <v>845</v>
      </c>
      <c r="B1129" s="43"/>
      <c r="C1129" s="43"/>
      <c r="D1129" s="43"/>
      <c r="E1129" s="8">
        <v>294</v>
      </c>
      <c r="F1129" s="8">
        <v>32</v>
      </c>
      <c r="G1129" s="8">
        <v>8</v>
      </c>
      <c r="H1129" s="8">
        <v>30</v>
      </c>
      <c r="I1129" s="8">
        <v>3</v>
      </c>
      <c r="J1129" s="8">
        <v>0.20200000000000001</v>
      </c>
      <c r="K1129" s="8">
        <v>0.25</v>
      </c>
      <c r="L1129" s="8">
        <v>60</v>
      </c>
      <c r="M1129" s="8">
        <v>12</v>
      </c>
      <c r="N1129" s="8">
        <v>2</v>
      </c>
      <c r="O1129" s="8">
        <v>19</v>
      </c>
      <c r="P1129" s="8">
        <v>108</v>
      </c>
      <c r="Q1129" s="8">
        <v>0.32900000000000001</v>
      </c>
      <c r="R1129" s="8">
        <v>0.57899999999999996</v>
      </c>
    </row>
    <row r="1130" spans="1:18" ht="15" thickBot="1" x14ac:dyDescent="0.35">
      <c r="A1130" s="7" t="s">
        <v>295</v>
      </c>
      <c r="B1130" s="43"/>
      <c r="C1130" s="43"/>
      <c r="D1130" s="43"/>
      <c r="E1130" s="8">
        <v>505</v>
      </c>
      <c r="F1130" s="8">
        <v>66</v>
      </c>
      <c r="G1130" s="8">
        <v>24</v>
      </c>
      <c r="H1130" s="8">
        <v>80</v>
      </c>
      <c r="I1130" s="8">
        <v>6</v>
      </c>
      <c r="J1130" s="8">
        <v>0.23699999999999999</v>
      </c>
      <c r="K1130" s="8">
        <v>0.3</v>
      </c>
      <c r="L1130" s="8">
        <v>120</v>
      </c>
      <c r="M1130" s="8">
        <v>26</v>
      </c>
      <c r="N1130" s="8">
        <v>4</v>
      </c>
      <c r="O1130" s="8">
        <v>45</v>
      </c>
      <c r="P1130" s="8">
        <v>126</v>
      </c>
      <c r="Q1130" s="8">
        <v>0.44900000000000001</v>
      </c>
      <c r="R1130" s="8">
        <v>0.75</v>
      </c>
    </row>
    <row r="1131" spans="1:18" ht="17.399999999999999" thickBot="1" x14ac:dyDescent="0.35">
      <c r="A1131" s="7" t="s">
        <v>735</v>
      </c>
      <c r="B1131" s="43"/>
      <c r="C1131" s="43"/>
      <c r="D1131" s="43"/>
      <c r="E1131" s="8">
        <v>275</v>
      </c>
      <c r="F1131" s="8">
        <v>29</v>
      </c>
      <c r="G1131" s="8">
        <v>5</v>
      </c>
      <c r="H1131" s="8">
        <v>28</v>
      </c>
      <c r="I1131" s="8">
        <v>3</v>
      </c>
      <c r="J1131" s="8">
        <v>0.22700000000000001</v>
      </c>
      <c r="K1131" s="8">
        <v>0.28100000000000003</v>
      </c>
      <c r="L1131" s="8">
        <v>62</v>
      </c>
      <c r="M1131" s="8">
        <v>13</v>
      </c>
      <c r="N1131" s="8">
        <v>3</v>
      </c>
      <c r="O1131" s="8">
        <v>21</v>
      </c>
      <c r="P1131" s="8">
        <v>72</v>
      </c>
      <c r="Q1131" s="8">
        <v>0.35899999999999999</v>
      </c>
      <c r="R1131" s="8">
        <v>0.64</v>
      </c>
    </row>
    <row r="1132" spans="1:18" ht="15" thickBot="1" x14ac:dyDescent="0.35">
      <c r="A1132" s="7" t="s">
        <v>371</v>
      </c>
      <c r="B1132" s="43"/>
      <c r="C1132" s="43"/>
      <c r="D1132" s="43"/>
      <c r="E1132" s="8">
        <v>404</v>
      </c>
      <c r="F1132" s="8">
        <v>59</v>
      </c>
      <c r="G1132" s="8">
        <v>15</v>
      </c>
      <c r="H1132" s="8">
        <v>54</v>
      </c>
      <c r="I1132" s="8">
        <v>3</v>
      </c>
      <c r="J1132" s="8">
        <v>0.249</v>
      </c>
      <c r="K1132" s="8">
        <v>0.33200000000000002</v>
      </c>
      <c r="L1132" s="8">
        <v>101</v>
      </c>
      <c r="M1132" s="8">
        <v>21</v>
      </c>
      <c r="N1132" s="8">
        <v>1</v>
      </c>
      <c r="O1132" s="8">
        <v>50</v>
      </c>
      <c r="P1132" s="8">
        <v>101</v>
      </c>
      <c r="Q1132" s="8">
        <v>0.41</v>
      </c>
      <c r="R1132" s="8">
        <v>0.74199999999999999</v>
      </c>
    </row>
    <row r="1133" spans="1:18" ht="15" thickBot="1" x14ac:dyDescent="0.35">
      <c r="A1133" s="7" t="s">
        <v>233</v>
      </c>
      <c r="B1133" s="43"/>
      <c r="C1133" s="43"/>
      <c r="D1133" s="43"/>
      <c r="E1133" s="8">
        <v>601</v>
      </c>
      <c r="F1133" s="8">
        <v>82</v>
      </c>
      <c r="G1133" s="8">
        <v>13</v>
      </c>
      <c r="H1133" s="8">
        <v>55</v>
      </c>
      <c r="I1133" s="8">
        <v>26</v>
      </c>
      <c r="J1133" s="8">
        <v>0.27700000000000002</v>
      </c>
      <c r="K1133" s="8">
        <v>0.311</v>
      </c>
      <c r="L1133" s="8">
        <v>166</v>
      </c>
      <c r="M1133" s="8">
        <v>27</v>
      </c>
      <c r="N1133" s="8">
        <v>4</v>
      </c>
      <c r="O1133" s="8">
        <v>30</v>
      </c>
      <c r="P1133" s="8">
        <v>95</v>
      </c>
      <c r="Q1133" s="8">
        <v>0.40200000000000002</v>
      </c>
      <c r="R1133" s="8">
        <v>0.71299999999999997</v>
      </c>
    </row>
    <row r="1134" spans="1:18" ht="15" thickBot="1" x14ac:dyDescent="0.35">
      <c r="A1134" s="7" t="s">
        <v>517</v>
      </c>
      <c r="B1134" s="43"/>
      <c r="C1134" s="43"/>
      <c r="D1134" s="43"/>
      <c r="E1134" s="8">
        <v>414</v>
      </c>
      <c r="F1134" s="8">
        <v>47</v>
      </c>
      <c r="G1134" s="8">
        <v>7</v>
      </c>
      <c r="H1134" s="8">
        <v>40</v>
      </c>
      <c r="I1134" s="8">
        <v>1</v>
      </c>
      <c r="J1134" s="8">
        <v>0.251</v>
      </c>
      <c r="K1134" s="8">
        <v>0.312</v>
      </c>
      <c r="L1134" s="8">
        <v>104</v>
      </c>
      <c r="M1134" s="8">
        <v>20</v>
      </c>
      <c r="N1134" s="8">
        <v>1</v>
      </c>
      <c r="O1134" s="8">
        <v>37</v>
      </c>
      <c r="P1134" s="8">
        <v>75</v>
      </c>
      <c r="Q1134" s="8">
        <v>0.35599999999999998</v>
      </c>
      <c r="R1134" s="8">
        <v>0.66800000000000004</v>
      </c>
    </row>
    <row r="1135" spans="1:18" ht="17.399999999999999" thickBot="1" x14ac:dyDescent="0.35">
      <c r="A1135" s="7" t="s">
        <v>357</v>
      </c>
      <c r="B1135" s="43"/>
      <c r="C1135" s="43"/>
      <c r="D1135" s="43"/>
      <c r="E1135" s="8">
        <v>433</v>
      </c>
      <c r="F1135" s="8">
        <v>52</v>
      </c>
      <c r="G1135" s="8">
        <v>23</v>
      </c>
      <c r="H1135" s="8">
        <v>62</v>
      </c>
      <c r="I1135" s="8">
        <v>1</v>
      </c>
      <c r="J1135" s="8">
        <v>0.245</v>
      </c>
      <c r="K1135" s="8">
        <v>0.30299999999999999</v>
      </c>
      <c r="L1135" s="8">
        <v>106</v>
      </c>
      <c r="M1135" s="8">
        <v>16</v>
      </c>
      <c r="N1135" s="8">
        <v>1</v>
      </c>
      <c r="O1135" s="8">
        <v>36</v>
      </c>
      <c r="P1135" s="8">
        <v>104</v>
      </c>
      <c r="Q1135" s="8">
        <v>0.441</v>
      </c>
      <c r="R1135" s="8">
        <v>0.74399999999999999</v>
      </c>
    </row>
    <row r="1136" spans="1:18" ht="15" thickBot="1" x14ac:dyDescent="0.35">
      <c r="A1136" s="5" t="s">
        <v>900</v>
      </c>
      <c r="B1136" s="43"/>
      <c r="C1136" s="43"/>
      <c r="D1136" s="43"/>
      <c r="E1136" s="6">
        <v>92</v>
      </c>
      <c r="F1136" s="6">
        <v>11</v>
      </c>
      <c r="G1136" s="6">
        <v>3</v>
      </c>
      <c r="H1136" s="6">
        <v>12</v>
      </c>
      <c r="I1136" s="6">
        <v>1</v>
      </c>
      <c r="J1136" s="6">
        <v>0.24</v>
      </c>
      <c r="K1136" s="6">
        <v>0.29699999999999999</v>
      </c>
      <c r="L1136" s="6">
        <v>22</v>
      </c>
      <c r="M1136" s="6">
        <v>4</v>
      </c>
      <c r="N1136" s="6">
        <v>0</v>
      </c>
      <c r="O1136" s="6">
        <v>8</v>
      </c>
      <c r="P1136" s="6">
        <v>27</v>
      </c>
      <c r="Q1136" s="6">
        <v>0.40500000000000003</v>
      </c>
      <c r="R1136" s="6">
        <v>0.70099999999999996</v>
      </c>
    </row>
    <row r="1137" spans="1:18" ht="17.399999999999999" thickBot="1" x14ac:dyDescent="0.35">
      <c r="A1137" s="5" t="s">
        <v>870</v>
      </c>
      <c r="B1137" s="43"/>
      <c r="C1137" s="43"/>
      <c r="D1137" s="43"/>
      <c r="E1137" s="6">
        <v>146</v>
      </c>
      <c r="F1137" s="6">
        <v>13</v>
      </c>
      <c r="G1137" s="6">
        <v>2</v>
      </c>
      <c r="H1137" s="6">
        <v>13</v>
      </c>
      <c r="I1137" s="6">
        <v>2</v>
      </c>
      <c r="J1137" s="6">
        <v>0.246</v>
      </c>
      <c r="K1137" s="6">
        <v>0.29299999999999998</v>
      </c>
      <c r="L1137" s="6">
        <v>36</v>
      </c>
      <c r="M1137" s="6">
        <v>5</v>
      </c>
      <c r="N1137" s="6">
        <v>1</v>
      </c>
      <c r="O1137" s="6">
        <v>10</v>
      </c>
      <c r="P1137" s="6">
        <v>31</v>
      </c>
      <c r="Q1137" s="6">
        <v>0.318</v>
      </c>
      <c r="R1137" s="6">
        <v>0.61099999999999999</v>
      </c>
    </row>
    <row r="1138" spans="1:18" ht="15" thickBot="1" x14ac:dyDescent="0.35">
      <c r="A1138" s="5" t="s">
        <v>854</v>
      </c>
      <c r="B1138" s="43"/>
      <c r="C1138" s="43"/>
      <c r="D1138" s="43"/>
      <c r="E1138" s="6">
        <v>158</v>
      </c>
      <c r="F1138" s="6">
        <v>16</v>
      </c>
      <c r="G1138" s="6">
        <v>4</v>
      </c>
      <c r="H1138" s="6">
        <v>17</v>
      </c>
      <c r="I1138" s="6">
        <v>1</v>
      </c>
      <c r="J1138" s="6">
        <v>0.24099999999999999</v>
      </c>
      <c r="K1138" s="6">
        <v>0.27800000000000002</v>
      </c>
      <c r="L1138" s="6">
        <v>38</v>
      </c>
      <c r="M1138" s="6">
        <v>7</v>
      </c>
      <c r="N1138" s="6">
        <v>0</v>
      </c>
      <c r="O1138" s="6">
        <v>8</v>
      </c>
      <c r="P1138" s="6">
        <v>40</v>
      </c>
      <c r="Q1138" s="6">
        <v>0.372</v>
      </c>
      <c r="R1138" s="6">
        <v>0.64900000000000002</v>
      </c>
    </row>
    <row r="1139" spans="1:18" ht="15" thickBot="1" x14ac:dyDescent="0.35">
      <c r="A1139" s="7" t="s">
        <v>601</v>
      </c>
      <c r="B1139" s="43"/>
      <c r="C1139" s="43"/>
      <c r="D1139" s="43"/>
      <c r="E1139" s="8">
        <v>133</v>
      </c>
      <c r="F1139" s="8">
        <v>12</v>
      </c>
      <c r="G1139" s="8">
        <v>3</v>
      </c>
      <c r="H1139" s="8">
        <v>15</v>
      </c>
      <c r="I1139" s="8">
        <v>0</v>
      </c>
      <c r="J1139" s="8">
        <v>0.215</v>
      </c>
      <c r="K1139" s="8">
        <v>0.25800000000000001</v>
      </c>
      <c r="L1139" s="8">
        <v>29</v>
      </c>
      <c r="M1139" s="8">
        <v>6</v>
      </c>
      <c r="N1139" s="8">
        <v>1</v>
      </c>
      <c r="O1139" s="8">
        <v>8</v>
      </c>
      <c r="P1139" s="8">
        <v>41</v>
      </c>
      <c r="Q1139" s="8">
        <v>0.33700000000000002</v>
      </c>
      <c r="R1139" s="8">
        <v>0.59399999999999997</v>
      </c>
    </row>
    <row r="1140" spans="1:18" ht="15" thickBot="1" x14ac:dyDescent="0.35">
      <c r="A1140" s="7" t="s">
        <v>453</v>
      </c>
      <c r="B1140" s="43"/>
      <c r="C1140" s="43"/>
      <c r="D1140" s="43"/>
      <c r="E1140" s="8">
        <v>225</v>
      </c>
      <c r="F1140" s="8">
        <v>29</v>
      </c>
      <c r="G1140" s="8">
        <v>11</v>
      </c>
      <c r="H1140" s="8">
        <v>32</v>
      </c>
      <c r="I1140" s="8">
        <v>3</v>
      </c>
      <c r="J1140" s="8">
        <v>0.24</v>
      </c>
      <c r="K1140" s="8">
        <v>0.29299999999999998</v>
      </c>
      <c r="L1140" s="8">
        <v>54</v>
      </c>
      <c r="M1140" s="8">
        <v>10</v>
      </c>
      <c r="N1140" s="8">
        <v>0</v>
      </c>
      <c r="O1140" s="8">
        <v>17</v>
      </c>
      <c r="P1140" s="8">
        <v>54</v>
      </c>
      <c r="Q1140" s="8">
        <v>0.43</v>
      </c>
      <c r="R1140" s="8">
        <v>0.72299999999999998</v>
      </c>
    </row>
    <row r="1141" spans="1:18" ht="15" thickBot="1" x14ac:dyDescent="0.35">
      <c r="A1141" s="5" t="s">
        <v>638</v>
      </c>
      <c r="B1141" s="43"/>
      <c r="C1141" s="43"/>
      <c r="D1141" s="43"/>
      <c r="E1141" s="6">
        <v>170</v>
      </c>
      <c r="F1141" s="6">
        <v>21</v>
      </c>
      <c r="G1141" s="6">
        <v>5</v>
      </c>
      <c r="H1141" s="6">
        <v>22</v>
      </c>
      <c r="I1141" s="6">
        <v>0</v>
      </c>
      <c r="J1141" s="6">
        <v>0.25600000000000001</v>
      </c>
      <c r="K1141" s="6">
        <v>0.32100000000000001</v>
      </c>
      <c r="L1141" s="6">
        <v>44</v>
      </c>
      <c r="M1141" s="6">
        <v>11</v>
      </c>
      <c r="N1141" s="6">
        <v>1</v>
      </c>
      <c r="O1141" s="6">
        <v>16</v>
      </c>
      <c r="P1141" s="6">
        <v>40</v>
      </c>
      <c r="Q1141" s="6">
        <v>0.4</v>
      </c>
      <c r="R1141" s="6">
        <v>0.72099999999999997</v>
      </c>
    </row>
    <row r="1142" spans="1:18" ht="15" thickBot="1" x14ac:dyDescent="0.35">
      <c r="A1142" s="7" t="s">
        <v>931</v>
      </c>
      <c r="B1142" s="43"/>
      <c r="C1142" s="43"/>
      <c r="D1142" s="43"/>
      <c r="E1142" s="8">
        <v>130</v>
      </c>
      <c r="F1142" s="8">
        <v>15</v>
      </c>
      <c r="G1142" s="8">
        <v>1</v>
      </c>
      <c r="H1142" s="8">
        <v>9</v>
      </c>
      <c r="I1142" s="8">
        <v>3</v>
      </c>
      <c r="J1142" s="8">
        <v>0.223</v>
      </c>
      <c r="K1142" s="8">
        <v>0.29099999999999998</v>
      </c>
      <c r="L1142" s="8">
        <v>29</v>
      </c>
      <c r="M1142" s="8">
        <v>8</v>
      </c>
      <c r="N1142" s="8">
        <v>3</v>
      </c>
      <c r="O1142" s="8">
        <v>13</v>
      </c>
      <c r="P1142" s="8">
        <v>28</v>
      </c>
      <c r="Q1142" s="8">
        <v>0.29799999999999999</v>
      </c>
      <c r="R1142" s="8">
        <v>0.58899999999999997</v>
      </c>
    </row>
    <row r="1143" spans="1:18" ht="17.399999999999999" thickBot="1" x14ac:dyDescent="0.35">
      <c r="A1143" s="7" t="s">
        <v>507</v>
      </c>
      <c r="B1143" s="43"/>
      <c r="C1143" s="43"/>
      <c r="D1143" s="43"/>
      <c r="E1143" s="8">
        <v>153</v>
      </c>
      <c r="F1143" s="8">
        <v>21</v>
      </c>
      <c r="G1143" s="8">
        <v>6</v>
      </c>
      <c r="H1143" s="8">
        <v>19</v>
      </c>
      <c r="I1143" s="8">
        <v>5</v>
      </c>
      <c r="J1143" s="8">
        <v>0.23899999999999999</v>
      </c>
      <c r="K1143" s="8">
        <v>0.29599999999999999</v>
      </c>
      <c r="L1143" s="8">
        <v>37</v>
      </c>
      <c r="M1143" s="8">
        <v>7</v>
      </c>
      <c r="N1143" s="8">
        <v>2</v>
      </c>
      <c r="O1143" s="8">
        <v>12</v>
      </c>
      <c r="P1143" s="8">
        <v>49</v>
      </c>
      <c r="Q1143" s="8">
        <v>0.41899999999999998</v>
      </c>
      <c r="R1143" s="8">
        <v>0.71499999999999997</v>
      </c>
    </row>
    <row r="1144" spans="1:18" ht="15" thickBot="1" x14ac:dyDescent="0.35">
      <c r="A1144" s="7" t="s">
        <v>909</v>
      </c>
      <c r="B1144" s="43"/>
      <c r="C1144" s="43"/>
      <c r="D1144" s="43"/>
      <c r="E1144" s="8">
        <v>216</v>
      </c>
      <c r="F1144" s="8">
        <v>26</v>
      </c>
      <c r="G1144" s="8">
        <v>3</v>
      </c>
      <c r="H1144" s="8">
        <v>20</v>
      </c>
      <c r="I1144" s="8">
        <v>6</v>
      </c>
      <c r="J1144" s="8">
        <v>0.24199999999999999</v>
      </c>
      <c r="K1144" s="8">
        <v>0.28599999999999998</v>
      </c>
      <c r="L1144" s="8">
        <v>52</v>
      </c>
      <c r="M1144" s="8">
        <v>10</v>
      </c>
      <c r="N1144" s="8">
        <v>2</v>
      </c>
      <c r="O1144" s="8">
        <v>13</v>
      </c>
      <c r="P1144" s="8">
        <v>46</v>
      </c>
      <c r="Q1144" s="8">
        <v>0.35499999999999998</v>
      </c>
      <c r="R1144" s="8">
        <v>0.64100000000000001</v>
      </c>
    </row>
    <row r="1145" spans="1:18" ht="15" thickBot="1" x14ac:dyDescent="0.35">
      <c r="A1145" s="5" t="s">
        <v>532</v>
      </c>
      <c r="B1145" s="43"/>
      <c r="C1145" s="43"/>
      <c r="D1145" s="43"/>
      <c r="E1145" s="6">
        <v>196</v>
      </c>
      <c r="F1145" s="6">
        <v>25</v>
      </c>
      <c r="G1145" s="6">
        <v>6</v>
      </c>
      <c r="H1145" s="6">
        <v>25</v>
      </c>
      <c r="I1145" s="6">
        <v>1</v>
      </c>
      <c r="J1145" s="6">
        <v>0.27400000000000002</v>
      </c>
      <c r="K1145" s="6">
        <v>0.36</v>
      </c>
      <c r="L1145" s="6">
        <v>54</v>
      </c>
      <c r="M1145" s="6">
        <v>11</v>
      </c>
      <c r="N1145" s="6">
        <v>1</v>
      </c>
      <c r="O1145" s="6">
        <v>26</v>
      </c>
      <c r="P1145" s="6">
        <v>42</v>
      </c>
      <c r="Q1145" s="6">
        <v>0.41499999999999998</v>
      </c>
      <c r="R1145" s="6">
        <v>0.77500000000000002</v>
      </c>
    </row>
    <row r="1146" spans="1:18" ht="15" thickBot="1" x14ac:dyDescent="0.35">
      <c r="A1146" s="7" t="s">
        <v>811</v>
      </c>
      <c r="B1146" s="43"/>
      <c r="C1146" s="43"/>
      <c r="D1146" s="43"/>
      <c r="E1146" s="8">
        <v>153</v>
      </c>
      <c r="F1146" s="8">
        <v>18</v>
      </c>
      <c r="G1146" s="8">
        <v>7</v>
      </c>
      <c r="H1146" s="8">
        <v>23</v>
      </c>
      <c r="I1146" s="8">
        <v>0</v>
      </c>
      <c r="J1146" s="8">
        <v>0.24199999999999999</v>
      </c>
      <c r="K1146" s="8">
        <v>0.3</v>
      </c>
      <c r="L1146" s="8">
        <v>37</v>
      </c>
      <c r="M1146" s="8">
        <v>8</v>
      </c>
      <c r="N1146" s="8">
        <v>0</v>
      </c>
      <c r="O1146" s="8">
        <v>13</v>
      </c>
      <c r="P1146" s="8">
        <v>40</v>
      </c>
      <c r="Q1146" s="8">
        <v>0.41399999999999998</v>
      </c>
      <c r="R1146" s="8">
        <v>0.71499999999999997</v>
      </c>
    </row>
    <row r="1147" spans="1:18" ht="17.399999999999999" thickBot="1" x14ac:dyDescent="0.35">
      <c r="A1147" s="5" t="s">
        <v>670</v>
      </c>
      <c r="B1147" s="43"/>
      <c r="C1147" s="43"/>
      <c r="D1147" s="43"/>
      <c r="E1147" s="6">
        <v>261</v>
      </c>
      <c r="F1147" s="6">
        <v>31</v>
      </c>
      <c r="G1147" s="6">
        <v>9</v>
      </c>
      <c r="H1147" s="6">
        <v>37</v>
      </c>
      <c r="I1147" s="6">
        <v>1</v>
      </c>
      <c r="J1147" s="6">
        <v>0.27</v>
      </c>
      <c r="K1147" s="6">
        <v>0.30099999999999999</v>
      </c>
      <c r="L1147" s="6">
        <v>71</v>
      </c>
      <c r="M1147" s="6">
        <v>20</v>
      </c>
      <c r="N1147" s="6">
        <v>2</v>
      </c>
      <c r="O1147" s="6">
        <v>12</v>
      </c>
      <c r="P1147" s="6">
        <v>55</v>
      </c>
      <c r="Q1147" s="6">
        <v>0.38900000000000001</v>
      </c>
      <c r="R1147" s="6">
        <v>0.69</v>
      </c>
    </row>
    <row r="1148" spans="1:18" ht="15" thickBot="1" x14ac:dyDescent="0.35">
      <c r="A1148" s="7" t="s">
        <v>807</v>
      </c>
      <c r="B1148" s="43"/>
      <c r="C1148" s="43"/>
      <c r="D1148" s="43"/>
      <c r="E1148" s="8">
        <v>111</v>
      </c>
      <c r="F1148" s="8">
        <v>10</v>
      </c>
      <c r="G1148" s="8">
        <v>1</v>
      </c>
      <c r="H1148" s="8">
        <v>10</v>
      </c>
      <c r="I1148" s="8">
        <v>0</v>
      </c>
      <c r="J1148" s="8">
        <v>0.23799999999999999</v>
      </c>
      <c r="K1148" s="8">
        <v>0.27</v>
      </c>
      <c r="L1148" s="8">
        <v>26</v>
      </c>
      <c r="M1148" s="8">
        <v>6</v>
      </c>
      <c r="N1148" s="8">
        <v>0</v>
      </c>
      <c r="O1148" s="8">
        <v>5</v>
      </c>
      <c r="P1148" s="8">
        <v>21</v>
      </c>
      <c r="Q1148" s="8">
        <v>0.307</v>
      </c>
      <c r="R1148" s="8">
        <v>0.57699999999999996</v>
      </c>
    </row>
    <row r="1149" spans="1:18" ht="15" thickBot="1" x14ac:dyDescent="0.35">
      <c r="A1149" s="5" t="s">
        <v>442</v>
      </c>
      <c r="B1149" s="43"/>
      <c r="C1149" s="43"/>
      <c r="D1149" s="43"/>
      <c r="E1149" s="6">
        <v>296</v>
      </c>
      <c r="F1149" s="6">
        <v>31</v>
      </c>
      <c r="G1149" s="6">
        <v>11</v>
      </c>
      <c r="H1149" s="6">
        <v>36</v>
      </c>
      <c r="I1149" s="6">
        <v>2</v>
      </c>
      <c r="J1149" s="6">
        <v>0.23200000000000001</v>
      </c>
      <c r="K1149" s="6">
        <v>0.26900000000000002</v>
      </c>
      <c r="L1149" s="6">
        <v>69</v>
      </c>
      <c r="M1149" s="6">
        <v>13</v>
      </c>
      <c r="N1149" s="6">
        <v>0</v>
      </c>
      <c r="O1149" s="6">
        <v>15</v>
      </c>
      <c r="P1149" s="6">
        <v>68</v>
      </c>
      <c r="Q1149" s="6">
        <v>0.38900000000000001</v>
      </c>
      <c r="R1149" s="6">
        <v>0.65800000000000003</v>
      </c>
    </row>
    <row r="1150" spans="1:18" ht="15" thickBot="1" x14ac:dyDescent="0.35">
      <c r="A1150" s="7" t="s">
        <v>445</v>
      </c>
      <c r="B1150" s="43"/>
      <c r="C1150" s="43"/>
      <c r="D1150" s="43"/>
      <c r="E1150" s="8">
        <v>394</v>
      </c>
      <c r="F1150" s="8">
        <v>45</v>
      </c>
      <c r="G1150" s="8">
        <v>12</v>
      </c>
      <c r="H1150" s="8">
        <v>48</v>
      </c>
      <c r="I1150" s="8">
        <v>1</v>
      </c>
      <c r="J1150" s="8">
        <v>0.26200000000000001</v>
      </c>
      <c r="K1150" s="8">
        <v>0.31900000000000001</v>
      </c>
      <c r="L1150" s="8">
        <v>103</v>
      </c>
      <c r="M1150" s="8">
        <v>20</v>
      </c>
      <c r="N1150" s="8">
        <v>1</v>
      </c>
      <c r="O1150" s="8">
        <v>33</v>
      </c>
      <c r="P1150" s="8">
        <v>77</v>
      </c>
      <c r="Q1150" s="8">
        <v>0.41199999999999998</v>
      </c>
      <c r="R1150" s="8">
        <v>0.73099999999999998</v>
      </c>
    </row>
    <row r="1151" spans="1:18" ht="15" thickBot="1" x14ac:dyDescent="0.35">
      <c r="A1151" s="5" t="s">
        <v>828</v>
      </c>
      <c r="B1151" s="43"/>
      <c r="C1151" s="43"/>
      <c r="D1151" s="43"/>
      <c r="E1151" s="6">
        <v>143</v>
      </c>
      <c r="F1151" s="6">
        <v>17</v>
      </c>
      <c r="G1151" s="6">
        <v>5</v>
      </c>
      <c r="H1151" s="6">
        <v>17</v>
      </c>
      <c r="I1151" s="6">
        <v>2</v>
      </c>
      <c r="J1151" s="6">
        <v>0.24</v>
      </c>
      <c r="K1151" s="6">
        <v>0.31900000000000001</v>
      </c>
      <c r="L1151" s="6">
        <v>34</v>
      </c>
      <c r="M1151" s="6">
        <v>7</v>
      </c>
      <c r="N1151" s="6">
        <v>0</v>
      </c>
      <c r="O1151" s="6">
        <v>17</v>
      </c>
      <c r="P1151" s="6">
        <v>32</v>
      </c>
      <c r="Q1151" s="6">
        <v>0.39400000000000002</v>
      </c>
      <c r="R1151" s="6">
        <v>0.71299999999999997</v>
      </c>
    </row>
    <row r="1152" spans="1:18" ht="17.399999999999999" thickBot="1" x14ac:dyDescent="0.35">
      <c r="A1152" s="7" t="s">
        <v>739</v>
      </c>
      <c r="B1152" s="43"/>
      <c r="C1152" s="43"/>
      <c r="D1152" s="43"/>
      <c r="E1152" s="8">
        <v>221</v>
      </c>
      <c r="F1152" s="8">
        <v>23</v>
      </c>
      <c r="G1152" s="8">
        <v>6</v>
      </c>
      <c r="H1152" s="8">
        <v>23</v>
      </c>
      <c r="I1152" s="8">
        <v>4</v>
      </c>
      <c r="J1152" s="8">
        <v>0.23799999999999999</v>
      </c>
      <c r="K1152" s="8">
        <v>0.27400000000000002</v>
      </c>
      <c r="L1152" s="8">
        <v>52</v>
      </c>
      <c r="M1152" s="8">
        <v>10</v>
      </c>
      <c r="N1152" s="8">
        <v>1</v>
      </c>
      <c r="O1152" s="8">
        <v>11</v>
      </c>
      <c r="P1152" s="8">
        <v>67</v>
      </c>
      <c r="Q1152" s="8">
        <v>0.37</v>
      </c>
      <c r="R1152" s="8">
        <v>0.64400000000000002</v>
      </c>
    </row>
    <row r="1153" spans="1:18" ht="15" thickBot="1" x14ac:dyDescent="0.35">
      <c r="A1153" s="7" t="s">
        <v>643</v>
      </c>
      <c r="B1153" s="43"/>
      <c r="C1153" s="43"/>
      <c r="D1153" s="43"/>
      <c r="E1153" s="8">
        <v>163</v>
      </c>
      <c r="F1153" s="8">
        <v>25</v>
      </c>
      <c r="G1153" s="8">
        <v>3</v>
      </c>
      <c r="H1153" s="8">
        <v>12</v>
      </c>
      <c r="I1153" s="8">
        <v>5</v>
      </c>
      <c r="J1153" s="8">
        <v>0.23400000000000001</v>
      </c>
      <c r="K1153" s="8">
        <v>0.29699999999999999</v>
      </c>
      <c r="L1153" s="8">
        <v>38</v>
      </c>
      <c r="M1153" s="8">
        <v>12</v>
      </c>
      <c r="N1153" s="8">
        <v>2</v>
      </c>
      <c r="O1153" s="8">
        <v>15</v>
      </c>
      <c r="P1153" s="8">
        <v>29</v>
      </c>
      <c r="Q1153" s="8">
        <v>0.36299999999999999</v>
      </c>
      <c r="R1153" s="8">
        <v>0.66</v>
      </c>
    </row>
    <row r="1154" spans="1:18" ht="15" thickBot="1" x14ac:dyDescent="0.35">
      <c r="A1154" s="7" t="s">
        <v>283</v>
      </c>
      <c r="B1154" s="43"/>
      <c r="C1154" s="43"/>
      <c r="D1154" s="43"/>
      <c r="E1154" s="8">
        <v>454</v>
      </c>
      <c r="F1154" s="8">
        <v>68</v>
      </c>
      <c r="G1154" s="8">
        <v>26</v>
      </c>
      <c r="H1154" s="8">
        <v>67</v>
      </c>
      <c r="I1154" s="8">
        <v>8</v>
      </c>
      <c r="J1154" s="8">
        <v>0.23400000000000001</v>
      </c>
      <c r="K1154" s="8">
        <v>0.34399999999999997</v>
      </c>
      <c r="L1154" s="8">
        <v>106</v>
      </c>
      <c r="M1154" s="8">
        <v>20</v>
      </c>
      <c r="N1154" s="8">
        <v>1</v>
      </c>
      <c r="O1154" s="8">
        <v>76</v>
      </c>
      <c r="P1154" s="8">
        <v>147</v>
      </c>
      <c r="Q1154" s="8">
        <v>0.45300000000000001</v>
      </c>
      <c r="R1154" s="8">
        <v>0.79700000000000004</v>
      </c>
    </row>
    <row r="1155" spans="1:18" ht="15" thickBot="1" x14ac:dyDescent="0.35">
      <c r="A1155" s="5" t="s">
        <v>388</v>
      </c>
      <c r="B1155" s="43"/>
      <c r="C1155" s="43"/>
      <c r="D1155" s="43"/>
      <c r="E1155" s="6">
        <v>478</v>
      </c>
      <c r="F1155" s="6">
        <v>63</v>
      </c>
      <c r="G1155" s="6">
        <v>9</v>
      </c>
      <c r="H1155" s="6">
        <v>56</v>
      </c>
      <c r="I1155" s="6">
        <v>2</v>
      </c>
      <c r="J1155" s="6">
        <v>0.26600000000000001</v>
      </c>
      <c r="K1155" s="6">
        <v>0.35499999999999998</v>
      </c>
      <c r="L1155" s="6">
        <v>127</v>
      </c>
      <c r="M1155" s="6">
        <v>25</v>
      </c>
      <c r="N1155" s="6">
        <v>3</v>
      </c>
      <c r="O1155" s="6">
        <v>66</v>
      </c>
      <c r="P1155" s="6">
        <v>96</v>
      </c>
      <c r="Q1155" s="6">
        <v>0.38900000000000001</v>
      </c>
      <c r="R1155" s="6">
        <v>0.74299999999999999</v>
      </c>
    </row>
    <row r="1156" spans="1:18" ht="15" thickBot="1" x14ac:dyDescent="0.35">
      <c r="A1156" s="5" t="s">
        <v>370</v>
      </c>
      <c r="B1156" s="43"/>
      <c r="C1156" s="43"/>
      <c r="D1156" s="43"/>
      <c r="E1156" s="6">
        <v>491</v>
      </c>
      <c r="F1156" s="6">
        <v>68</v>
      </c>
      <c r="G1156" s="6">
        <v>9</v>
      </c>
      <c r="H1156" s="6">
        <v>56</v>
      </c>
      <c r="I1156" s="6">
        <v>4</v>
      </c>
      <c r="J1156" s="6">
        <v>0.27300000000000002</v>
      </c>
      <c r="K1156" s="6">
        <v>0.33500000000000002</v>
      </c>
      <c r="L1156" s="6">
        <v>134</v>
      </c>
      <c r="M1156" s="6">
        <v>25</v>
      </c>
      <c r="N1156" s="6">
        <v>5</v>
      </c>
      <c r="O1156" s="6">
        <v>46</v>
      </c>
      <c r="P1156" s="6">
        <v>55</v>
      </c>
      <c r="Q1156" s="6">
        <v>0.39900000000000002</v>
      </c>
      <c r="R1156" s="6">
        <v>0.73499999999999999</v>
      </c>
    </row>
    <row r="1157" spans="1:18" ht="15" thickBot="1" x14ac:dyDescent="0.35">
      <c r="A1157" s="5" t="s">
        <v>480</v>
      </c>
      <c r="B1157" s="43"/>
      <c r="C1157" s="43"/>
      <c r="D1157" s="43"/>
      <c r="E1157" s="6">
        <v>284</v>
      </c>
      <c r="F1157" s="6">
        <v>33</v>
      </c>
      <c r="G1157" s="6">
        <v>6</v>
      </c>
      <c r="H1157" s="6">
        <v>30</v>
      </c>
      <c r="I1157" s="6">
        <v>5</v>
      </c>
      <c r="J1157" s="6">
        <v>0.24399999999999999</v>
      </c>
      <c r="K1157" s="6">
        <v>0.28100000000000003</v>
      </c>
      <c r="L1157" s="6">
        <v>69</v>
      </c>
      <c r="M1157" s="6">
        <v>14</v>
      </c>
      <c r="N1157" s="6">
        <v>2</v>
      </c>
      <c r="O1157" s="6">
        <v>15</v>
      </c>
      <c r="P1157" s="6">
        <v>64</v>
      </c>
      <c r="Q1157" s="6">
        <v>0.36499999999999999</v>
      </c>
      <c r="R1157" s="6">
        <v>0.64600000000000002</v>
      </c>
    </row>
    <row r="1158" spans="1:18" ht="15" thickBot="1" x14ac:dyDescent="0.35">
      <c r="A1158" s="5" t="s">
        <v>766</v>
      </c>
      <c r="B1158" s="43"/>
      <c r="C1158" s="43"/>
      <c r="D1158" s="43"/>
      <c r="E1158" s="6">
        <v>220</v>
      </c>
      <c r="F1158" s="6">
        <v>25</v>
      </c>
      <c r="G1158" s="6">
        <v>5</v>
      </c>
      <c r="H1158" s="6">
        <v>22</v>
      </c>
      <c r="I1158" s="6">
        <v>2</v>
      </c>
      <c r="J1158" s="6">
        <v>0.23799999999999999</v>
      </c>
      <c r="K1158" s="6">
        <v>0.3</v>
      </c>
      <c r="L1158" s="6">
        <v>52</v>
      </c>
      <c r="M1158" s="6">
        <v>9</v>
      </c>
      <c r="N1158" s="6">
        <v>1</v>
      </c>
      <c r="O1158" s="6">
        <v>19</v>
      </c>
      <c r="P1158" s="6">
        <v>63</v>
      </c>
      <c r="Q1158" s="6">
        <v>0.35399999999999998</v>
      </c>
      <c r="R1158" s="6">
        <v>0.65300000000000002</v>
      </c>
    </row>
    <row r="1159" spans="1:18" ht="15" thickBot="1" x14ac:dyDescent="0.35">
      <c r="A1159" s="5" t="s">
        <v>436</v>
      </c>
      <c r="B1159" s="43"/>
      <c r="C1159" s="43"/>
      <c r="D1159" s="43"/>
      <c r="E1159" s="6">
        <v>295</v>
      </c>
      <c r="F1159" s="6">
        <v>45</v>
      </c>
      <c r="G1159" s="6">
        <v>19</v>
      </c>
      <c r="H1159" s="6">
        <v>46</v>
      </c>
      <c r="I1159" s="6">
        <v>3</v>
      </c>
      <c r="J1159" s="6">
        <v>0.20899999999999999</v>
      </c>
      <c r="K1159" s="6">
        <v>0.307</v>
      </c>
      <c r="L1159" s="6">
        <v>62</v>
      </c>
      <c r="M1159" s="6">
        <v>13</v>
      </c>
      <c r="N1159" s="6">
        <v>2</v>
      </c>
      <c r="O1159" s="6">
        <v>42</v>
      </c>
      <c r="P1159" s="6">
        <v>133</v>
      </c>
      <c r="Q1159" s="6">
        <v>0.44800000000000001</v>
      </c>
      <c r="R1159" s="6">
        <v>0.755</v>
      </c>
    </row>
    <row r="1160" spans="1:18" ht="15" thickBot="1" x14ac:dyDescent="0.35">
      <c r="A1160" s="7" t="s">
        <v>575</v>
      </c>
      <c r="B1160" s="43"/>
      <c r="C1160" s="43"/>
      <c r="D1160" s="43"/>
      <c r="E1160" s="8">
        <v>211</v>
      </c>
      <c r="F1160" s="8">
        <v>27</v>
      </c>
      <c r="G1160" s="8">
        <v>3</v>
      </c>
      <c r="H1160" s="8">
        <v>18</v>
      </c>
      <c r="I1160" s="8">
        <v>5</v>
      </c>
      <c r="J1160" s="8">
        <v>0.25700000000000001</v>
      </c>
      <c r="K1160" s="8">
        <v>0.316</v>
      </c>
      <c r="L1160" s="8">
        <v>54</v>
      </c>
      <c r="M1160" s="8">
        <v>10</v>
      </c>
      <c r="N1160" s="8">
        <v>1</v>
      </c>
      <c r="O1160" s="8">
        <v>18</v>
      </c>
      <c r="P1160" s="8">
        <v>47</v>
      </c>
      <c r="Q1160" s="8">
        <v>0.36499999999999999</v>
      </c>
      <c r="R1160" s="8">
        <v>0.68100000000000005</v>
      </c>
    </row>
    <row r="1161" spans="1:18" ht="17.399999999999999" thickBot="1" x14ac:dyDescent="0.35">
      <c r="A1161" s="5" t="s">
        <v>722</v>
      </c>
      <c r="B1161" s="43"/>
      <c r="C1161" s="43"/>
      <c r="D1161" s="43"/>
      <c r="E1161" s="6">
        <v>251</v>
      </c>
      <c r="F1161" s="6">
        <v>30</v>
      </c>
      <c r="G1161" s="6">
        <v>6</v>
      </c>
      <c r="H1161" s="6">
        <v>29</v>
      </c>
      <c r="I1161" s="6">
        <v>1</v>
      </c>
      <c r="J1161" s="6">
        <v>0.24099999999999999</v>
      </c>
      <c r="K1161" s="6">
        <v>0.311</v>
      </c>
      <c r="L1161" s="6">
        <v>61</v>
      </c>
      <c r="M1161" s="6">
        <v>12</v>
      </c>
      <c r="N1161" s="6">
        <v>1</v>
      </c>
      <c r="O1161" s="6">
        <v>25</v>
      </c>
      <c r="P1161" s="6">
        <v>59</v>
      </c>
      <c r="Q1161" s="6">
        <v>0.371</v>
      </c>
      <c r="R1161" s="6">
        <v>0.68100000000000005</v>
      </c>
    </row>
    <row r="1162" spans="1:18" ht="15" thickBot="1" x14ac:dyDescent="0.35">
      <c r="A1162" s="5" t="s">
        <v>196</v>
      </c>
      <c r="B1162" s="43"/>
      <c r="C1162" s="43"/>
      <c r="D1162" s="43"/>
      <c r="E1162" s="6">
        <v>521</v>
      </c>
      <c r="F1162" s="6">
        <v>89</v>
      </c>
      <c r="G1162" s="6">
        <v>25</v>
      </c>
      <c r="H1162" s="6">
        <v>83</v>
      </c>
      <c r="I1162" s="6">
        <v>7</v>
      </c>
      <c r="J1162" s="6">
        <v>0.3</v>
      </c>
      <c r="K1162" s="6">
        <v>0.42199999999999999</v>
      </c>
      <c r="L1162" s="6">
        <v>157</v>
      </c>
      <c r="M1162" s="6">
        <v>30</v>
      </c>
      <c r="N1162" s="6">
        <v>2</v>
      </c>
      <c r="O1162" s="6">
        <v>110</v>
      </c>
      <c r="P1162" s="6">
        <v>120</v>
      </c>
      <c r="Q1162" s="6">
        <v>0.50700000000000001</v>
      </c>
      <c r="R1162" s="6">
        <v>0.92900000000000005</v>
      </c>
    </row>
    <row r="1163" spans="1:18" ht="15" thickBot="1" x14ac:dyDescent="0.35">
      <c r="A1163" s="5" t="s">
        <v>908</v>
      </c>
      <c r="B1163" s="43"/>
      <c r="C1163" s="43"/>
      <c r="D1163" s="43"/>
      <c r="E1163" s="6">
        <v>171</v>
      </c>
      <c r="F1163" s="6">
        <v>18</v>
      </c>
      <c r="G1163" s="6">
        <v>2</v>
      </c>
      <c r="H1163" s="6">
        <v>16</v>
      </c>
      <c r="I1163" s="6">
        <v>1</v>
      </c>
      <c r="J1163" s="6">
        <v>0.23899999999999999</v>
      </c>
      <c r="K1163" s="6">
        <v>0.27900000000000003</v>
      </c>
      <c r="L1163" s="6">
        <v>41</v>
      </c>
      <c r="M1163" s="6">
        <v>8</v>
      </c>
      <c r="N1163" s="6">
        <v>2</v>
      </c>
      <c r="O1163" s="6">
        <v>9</v>
      </c>
      <c r="P1163" s="6">
        <v>36</v>
      </c>
      <c r="Q1163" s="6">
        <v>0.33300000000000002</v>
      </c>
      <c r="R1163" s="6">
        <v>0.61199999999999999</v>
      </c>
    </row>
    <row r="1164" spans="1:18" ht="15" thickBot="1" x14ac:dyDescent="0.35">
      <c r="A1164" s="7" t="s">
        <v>703</v>
      </c>
      <c r="B1164" s="43"/>
      <c r="C1164" s="43"/>
      <c r="D1164" s="43"/>
      <c r="E1164" s="8">
        <v>130</v>
      </c>
      <c r="F1164" s="8">
        <v>15</v>
      </c>
      <c r="G1164" s="8">
        <v>3</v>
      </c>
      <c r="H1164" s="8">
        <v>15</v>
      </c>
      <c r="I1164" s="8">
        <v>2</v>
      </c>
      <c r="J1164" s="8">
        <v>0.246</v>
      </c>
      <c r="K1164" s="8">
        <v>0.28299999999999997</v>
      </c>
      <c r="L1164" s="8">
        <v>32</v>
      </c>
      <c r="M1164" s="8">
        <v>6</v>
      </c>
      <c r="N1164" s="8">
        <v>0</v>
      </c>
      <c r="O1164" s="8">
        <v>7</v>
      </c>
      <c r="P1164" s="8">
        <v>36</v>
      </c>
      <c r="Q1164" s="8">
        <v>0.376</v>
      </c>
      <c r="R1164" s="8">
        <v>0.65900000000000003</v>
      </c>
    </row>
    <row r="1165" spans="1:18" ht="15" thickBot="1" x14ac:dyDescent="0.35">
      <c r="A1165" s="5" t="s">
        <v>454</v>
      </c>
      <c r="B1165" s="43"/>
      <c r="C1165" s="43"/>
      <c r="D1165" s="43"/>
      <c r="E1165" s="6">
        <v>263</v>
      </c>
      <c r="F1165" s="6">
        <v>33</v>
      </c>
      <c r="G1165" s="6">
        <v>6</v>
      </c>
      <c r="H1165" s="6">
        <v>30</v>
      </c>
      <c r="I1165" s="6">
        <v>1</v>
      </c>
      <c r="J1165" s="6">
        <v>0.26600000000000001</v>
      </c>
      <c r="K1165" s="6">
        <v>0.34100000000000003</v>
      </c>
      <c r="L1165" s="6">
        <v>70</v>
      </c>
      <c r="M1165" s="6">
        <v>15</v>
      </c>
      <c r="N1165" s="6">
        <v>1</v>
      </c>
      <c r="O1165" s="6">
        <v>30</v>
      </c>
      <c r="P1165" s="6">
        <v>51</v>
      </c>
      <c r="Q1165" s="6">
        <v>0.41499999999999998</v>
      </c>
      <c r="R1165" s="6">
        <v>0.75600000000000001</v>
      </c>
    </row>
    <row r="1166" spans="1:18" ht="17.399999999999999" thickBot="1" x14ac:dyDescent="0.35">
      <c r="A1166" s="7" t="s">
        <v>663</v>
      </c>
      <c r="B1166" s="43"/>
      <c r="C1166" s="43"/>
      <c r="D1166" s="43"/>
      <c r="E1166" s="8">
        <v>178</v>
      </c>
      <c r="F1166" s="8">
        <v>22</v>
      </c>
      <c r="G1166" s="8">
        <v>2</v>
      </c>
      <c r="H1166" s="8">
        <v>18</v>
      </c>
      <c r="I1166" s="8">
        <v>2</v>
      </c>
      <c r="J1166" s="8">
        <v>0.26600000000000001</v>
      </c>
      <c r="K1166" s="8">
        <v>0.30499999999999999</v>
      </c>
      <c r="L1166" s="8">
        <v>47</v>
      </c>
      <c r="M1166" s="8">
        <v>13</v>
      </c>
      <c r="N1166" s="8">
        <v>1</v>
      </c>
      <c r="O1166" s="8">
        <v>10</v>
      </c>
      <c r="P1166" s="8">
        <v>20</v>
      </c>
      <c r="Q1166" s="8">
        <v>0.379</v>
      </c>
      <c r="R1166" s="8">
        <v>0.68500000000000005</v>
      </c>
    </row>
    <row r="1167" spans="1:18" ht="15" thickBot="1" x14ac:dyDescent="0.35">
      <c r="A1167" s="5" t="s">
        <v>672</v>
      </c>
      <c r="B1167" s="43"/>
      <c r="C1167" s="43"/>
      <c r="D1167" s="43"/>
      <c r="E1167" s="6">
        <v>221</v>
      </c>
      <c r="F1167" s="6">
        <v>27</v>
      </c>
      <c r="G1167" s="6">
        <v>5</v>
      </c>
      <c r="H1167" s="6">
        <v>26</v>
      </c>
      <c r="I1167" s="6">
        <v>2</v>
      </c>
      <c r="J1167" s="6">
        <v>0.23400000000000001</v>
      </c>
      <c r="K1167" s="6">
        <v>0.28599999999999998</v>
      </c>
      <c r="L1167" s="6">
        <v>52</v>
      </c>
      <c r="M1167" s="6">
        <v>10</v>
      </c>
      <c r="N1167" s="6">
        <v>1</v>
      </c>
      <c r="O1167" s="6">
        <v>16</v>
      </c>
      <c r="P1167" s="6">
        <v>49</v>
      </c>
      <c r="Q1167" s="6">
        <v>0.34899999999999998</v>
      </c>
      <c r="R1167" s="6">
        <v>0.63500000000000001</v>
      </c>
    </row>
    <row r="1168" spans="1:18" ht="15" thickBot="1" x14ac:dyDescent="0.35">
      <c r="A1168" s="5" t="s">
        <v>500</v>
      </c>
      <c r="B1168" s="43"/>
      <c r="C1168" s="43"/>
      <c r="D1168" s="43"/>
      <c r="E1168" s="6">
        <v>328</v>
      </c>
      <c r="F1168" s="6">
        <v>39</v>
      </c>
      <c r="G1168" s="6">
        <v>3</v>
      </c>
      <c r="H1168" s="6">
        <v>29</v>
      </c>
      <c r="I1168" s="6">
        <v>3</v>
      </c>
      <c r="J1168" s="6">
        <v>0.26700000000000002</v>
      </c>
      <c r="K1168" s="6">
        <v>0.315</v>
      </c>
      <c r="L1168" s="6">
        <v>88</v>
      </c>
      <c r="M1168" s="6">
        <v>16</v>
      </c>
      <c r="N1168" s="6">
        <v>1</v>
      </c>
      <c r="O1168" s="6">
        <v>23</v>
      </c>
      <c r="P1168" s="6">
        <v>67</v>
      </c>
      <c r="Q1168" s="6">
        <v>0.35099999999999998</v>
      </c>
      <c r="R1168" s="6">
        <v>0.66600000000000004</v>
      </c>
    </row>
    <row r="1169" spans="1:18" ht="17.399999999999999" thickBot="1" x14ac:dyDescent="0.35">
      <c r="A1169" s="5" t="s">
        <v>912</v>
      </c>
      <c r="B1169" s="43"/>
      <c r="C1169" s="43"/>
      <c r="D1169" s="43"/>
      <c r="E1169" s="6">
        <v>209</v>
      </c>
      <c r="F1169" s="6">
        <v>21</v>
      </c>
      <c r="G1169" s="6">
        <v>1</v>
      </c>
      <c r="H1169" s="6">
        <v>16</v>
      </c>
      <c r="I1169" s="6">
        <v>3</v>
      </c>
      <c r="J1169" s="6">
        <v>0.214</v>
      </c>
      <c r="K1169" s="6">
        <v>0.28699999999999998</v>
      </c>
      <c r="L1169" s="6">
        <v>45</v>
      </c>
      <c r="M1169" s="6">
        <v>7</v>
      </c>
      <c r="N1169" s="6">
        <v>1</v>
      </c>
      <c r="O1169" s="6">
        <v>21</v>
      </c>
      <c r="P1169" s="6">
        <v>50</v>
      </c>
      <c r="Q1169" s="6">
        <v>0.27600000000000002</v>
      </c>
      <c r="R1169" s="6">
        <v>0.56299999999999994</v>
      </c>
    </row>
    <row r="1170" spans="1:18" ht="15" thickBot="1" x14ac:dyDescent="0.35">
      <c r="A1170" s="7" t="s">
        <v>887</v>
      </c>
      <c r="B1170" s="43"/>
      <c r="C1170" s="43"/>
      <c r="D1170" s="43"/>
      <c r="E1170" s="8">
        <v>121</v>
      </c>
      <c r="F1170" s="8">
        <v>11</v>
      </c>
      <c r="G1170" s="8">
        <v>1</v>
      </c>
      <c r="H1170" s="8">
        <v>11</v>
      </c>
      <c r="I1170" s="8">
        <v>2</v>
      </c>
      <c r="J1170" s="8">
        <v>0.23799999999999999</v>
      </c>
      <c r="K1170" s="8">
        <v>0.27800000000000002</v>
      </c>
      <c r="L1170" s="8">
        <v>29</v>
      </c>
      <c r="M1170" s="8">
        <v>5</v>
      </c>
      <c r="N1170" s="8">
        <v>1</v>
      </c>
      <c r="O1170" s="8">
        <v>7</v>
      </c>
      <c r="P1170" s="8">
        <v>24</v>
      </c>
      <c r="Q1170" s="8">
        <v>0.32200000000000001</v>
      </c>
      <c r="R1170" s="8">
        <v>0.6</v>
      </c>
    </row>
    <row r="1171" spans="1:18" ht="15" thickBot="1" x14ac:dyDescent="0.35">
      <c r="A1171" s="5" t="s">
        <v>242</v>
      </c>
      <c r="B1171" s="43"/>
      <c r="C1171" s="43"/>
      <c r="D1171" s="43"/>
      <c r="E1171" s="6">
        <v>483</v>
      </c>
      <c r="F1171" s="6">
        <v>66</v>
      </c>
      <c r="G1171" s="6">
        <v>16</v>
      </c>
      <c r="H1171" s="6">
        <v>69</v>
      </c>
      <c r="I1171" s="6">
        <v>3</v>
      </c>
      <c r="J1171" s="6">
        <v>0.28100000000000003</v>
      </c>
      <c r="K1171" s="6">
        <v>0.34399999999999997</v>
      </c>
      <c r="L1171" s="6">
        <v>136</v>
      </c>
      <c r="M1171" s="6">
        <v>28</v>
      </c>
      <c r="N1171" s="6">
        <v>3</v>
      </c>
      <c r="O1171" s="6">
        <v>47</v>
      </c>
      <c r="P1171" s="6">
        <v>84</v>
      </c>
      <c r="Q1171" s="6">
        <v>0.45200000000000001</v>
      </c>
      <c r="R1171" s="6">
        <v>0.79700000000000004</v>
      </c>
    </row>
    <row r="1172" spans="1:18" ht="15" thickBot="1" x14ac:dyDescent="0.35">
      <c r="A1172" s="7" t="s">
        <v>287</v>
      </c>
      <c r="B1172" s="43"/>
      <c r="C1172" s="43"/>
      <c r="D1172" s="43"/>
      <c r="E1172" s="8">
        <v>550</v>
      </c>
      <c r="F1172" s="8">
        <v>68</v>
      </c>
      <c r="G1172" s="8">
        <v>23</v>
      </c>
      <c r="H1172" s="8">
        <v>72</v>
      </c>
      <c r="I1172" s="8">
        <v>2</v>
      </c>
      <c r="J1172" s="8">
        <v>0.26100000000000001</v>
      </c>
      <c r="K1172" s="8">
        <v>0.28599999999999998</v>
      </c>
      <c r="L1172" s="8">
        <v>144</v>
      </c>
      <c r="M1172" s="8">
        <v>29</v>
      </c>
      <c r="N1172" s="8">
        <v>1</v>
      </c>
      <c r="O1172" s="8">
        <v>19</v>
      </c>
      <c r="P1172" s="8">
        <v>125</v>
      </c>
      <c r="Q1172" s="8">
        <v>0.44800000000000001</v>
      </c>
      <c r="R1172" s="8">
        <v>0.73399999999999999</v>
      </c>
    </row>
    <row r="1173" spans="1:18" ht="17.399999999999999" thickBot="1" x14ac:dyDescent="0.35">
      <c r="A1173" s="7" t="s">
        <v>211</v>
      </c>
      <c r="B1173" s="43"/>
      <c r="C1173" s="43"/>
      <c r="D1173" s="43"/>
      <c r="E1173" s="8">
        <v>558</v>
      </c>
      <c r="F1173" s="8">
        <v>83</v>
      </c>
      <c r="G1173" s="8">
        <v>15</v>
      </c>
      <c r="H1173" s="8">
        <v>57</v>
      </c>
      <c r="I1173" s="8">
        <v>50</v>
      </c>
      <c r="J1173" s="8">
        <v>0.26400000000000001</v>
      </c>
      <c r="K1173" s="8">
        <v>0.33700000000000002</v>
      </c>
      <c r="L1173" s="8">
        <v>147</v>
      </c>
      <c r="M1173" s="8">
        <v>30</v>
      </c>
      <c r="N1173" s="8">
        <v>4</v>
      </c>
      <c r="O1173" s="8">
        <v>62</v>
      </c>
      <c r="P1173" s="8">
        <v>162</v>
      </c>
      <c r="Q1173" s="8">
        <v>0.41399999999999998</v>
      </c>
      <c r="R1173" s="8">
        <v>0.752</v>
      </c>
    </row>
    <row r="1174" spans="1:18" ht="15" thickBot="1" x14ac:dyDescent="0.35">
      <c r="A1174" s="5" t="s">
        <v>846</v>
      </c>
      <c r="B1174" s="43"/>
      <c r="C1174" s="43"/>
      <c r="D1174" s="43"/>
      <c r="E1174" s="6">
        <v>134</v>
      </c>
      <c r="F1174" s="6">
        <v>16</v>
      </c>
      <c r="G1174" s="6">
        <v>5</v>
      </c>
      <c r="H1174" s="6">
        <v>17</v>
      </c>
      <c r="I1174" s="6">
        <v>2</v>
      </c>
      <c r="J1174" s="6">
        <v>0.223</v>
      </c>
      <c r="K1174" s="6">
        <v>0.307</v>
      </c>
      <c r="L1174" s="6">
        <v>30</v>
      </c>
      <c r="M1174" s="6">
        <v>5</v>
      </c>
      <c r="N1174" s="6">
        <v>0</v>
      </c>
      <c r="O1174" s="6">
        <v>16</v>
      </c>
      <c r="P1174" s="6">
        <v>46</v>
      </c>
      <c r="Q1174" s="6">
        <v>0.379</v>
      </c>
      <c r="R1174" s="6">
        <v>0.68600000000000005</v>
      </c>
    </row>
    <row r="1175" spans="1:18" ht="15" thickBot="1" x14ac:dyDescent="0.35">
      <c r="A1175" s="5" t="s">
        <v>572</v>
      </c>
      <c r="B1175" s="43"/>
      <c r="C1175" s="43"/>
      <c r="D1175" s="43"/>
      <c r="E1175" s="6">
        <v>164</v>
      </c>
      <c r="F1175" s="6">
        <v>21</v>
      </c>
      <c r="G1175" s="6">
        <v>5</v>
      </c>
      <c r="H1175" s="6">
        <v>20</v>
      </c>
      <c r="I1175" s="6">
        <v>4</v>
      </c>
      <c r="J1175" s="6">
        <v>0.25900000000000001</v>
      </c>
      <c r="K1175" s="6">
        <v>0.31</v>
      </c>
      <c r="L1175" s="6">
        <v>42</v>
      </c>
      <c r="M1175" s="6">
        <v>8</v>
      </c>
      <c r="N1175" s="6">
        <v>1</v>
      </c>
      <c r="O1175" s="6">
        <v>12</v>
      </c>
      <c r="P1175" s="6">
        <v>47</v>
      </c>
      <c r="Q1175" s="6">
        <v>0.41799999999999998</v>
      </c>
      <c r="R1175" s="6">
        <v>0.72799999999999998</v>
      </c>
    </row>
    <row r="1176" spans="1:18" ht="17.399999999999999" thickBot="1" x14ac:dyDescent="0.35">
      <c r="A1176" s="7" t="s">
        <v>701</v>
      </c>
      <c r="B1176" s="43"/>
      <c r="C1176" s="43"/>
      <c r="D1176" s="43"/>
      <c r="E1176" s="8">
        <v>76</v>
      </c>
      <c r="F1176" s="8">
        <v>9</v>
      </c>
      <c r="G1176" s="8">
        <v>1</v>
      </c>
      <c r="H1176" s="8">
        <v>4</v>
      </c>
      <c r="I1176" s="8">
        <v>7</v>
      </c>
      <c r="J1176" s="8">
        <v>0.219</v>
      </c>
      <c r="K1176" s="8">
        <v>0.28000000000000003</v>
      </c>
      <c r="L1176" s="8">
        <v>17</v>
      </c>
      <c r="M1176" s="8">
        <v>4</v>
      </c>
      <c r="N1176" s="8">
        <v>1</v>
      </c>
      <c r="O1176" s="8">
        <v>7</v>
      </c>
      <c r="P1176" s="8">
        <v>20</v>
      </c>
      <c r="Q1176" s="8">
        <v>0.28499999999999998</v>
      </c>
      <c r="R1176" s="8">
        <v>0.56499999999999995</v>
      </c>
    </row>
    <row r="1177" spans="1:18" ht="15" thickBot="1" x14ac:dyDescent="0.35">
      <c r="A1177" s="7" t="s">
        <v>465</v>
      </c>
      <c r="B1177" s="43"/>
      <c r="C1177" s="43"/>
      <c r="D1177" s="43"/>
      <c r="E1177" s="8">
        <v>440</v>
      </c>
      <c r="F1177" s="8">
        <v>48</v>
      </c>
      <c r="G1177" s="8">
        <v>9</v>
      </c>
      <c r="H1177" s="8">
        <v>49</v>
      </c>
      <c r="I1177" s="8">
        <v>2</v>
      </c>
      <c r="J1177" s="8">
        <v>0.25600000000000001</v>
      </c>
      <c r="K1177" s="8">
        <v>0.312</v>
      </c>
      <c r="L1177" s="8">
        <v>113</v>
      </c>
      <c r="M1177" s="8">
        <v>20</v>
      </c>
      <c r="N1177" s="8">
        <v>2</v>
      </c>
      <c r="O1177" s="8">
        <v>36</v>
      </c>
      <c r="P1177" s="8">
        <v>75</v>
      </c>
      <c r="Q1177" s="8">
        <v>0.371</v>
      </c>
      <c r="R1177" s="8">
        <v>0.68300000000000005</v>
      </c>
    </row>
    <row r="1178" spans="1:18" ht="15" thickBot="1" x14ac:dyDescent="0.35">
      <c r="A1178" s="5" t="s">
        <v>432</v>
      </c>
      <c r="B1178" s="43"/>
      <c r="C1178" s="43"/>
      <c r="D1178" s="43"/>
      <c r="E1178" s="6">
        <v>204</v>
      </c>
      <c r="F1178" s="6">
        <v>23</v>
      </c>
      <c r="G1178" s="6">
        <v>6</v>
      </c>
      <c r="H1178" s="6">
        <v>24</v>
      </c>
      <c r="I1178" s="6">
        <v>1</v>
      </c>
      <c r="J1178" s="6">
        <v>0.23300000000000001</v>
      </c>
      <c r="K1178" s="6">
        <v>0.26700000000000002</v>
      </c>
      <c r="L1178" s="6">
        <v>47</v>
      </c>
      <c r="M1178" s="6">
        <v>9</v>
      </c>
      <c r="N1178" s="6">
        <v>1</v>
      </c>
      <c r="O1178" s="6">
        <v>10</v>
      </c>
      <c r="P1178" s="6">
        <v>63</v>
      </c>
      <c r="Q1178" s="6">
        <v>0.36699999999999999</v>
      </c>
      <c r="R1178" s="6">
        <v>0.63400000000000001</v>
      </c>
    </row>
    <row r="1179" spans="1:18" ht="17.399999999999999" thickBot="1" x14ac:dyDescent="0.35">
      <c r="A1179" s="5" t="s">
        <v>842</v>
      </c>
      <c r="B1179" s="43"/>
      <c r="C1179" s="43"/>
      <c r="D1179" s="43"/>
      <c r="E1179" s="6">
        <v>164</v>
      </c>
      <c r="F1179" s="6">
        <v>19</v>
      </c>
      <c r="G1179" s="6">
        <v>4</v>
      </c>
      <c r="H1179" s="6">
        <v>18</v>
      </c>
      <c r="I1179" s="6">
        <v>1</v>
      </c>
      <c r="J1179" s="6">
        <v>0.23</v>
      </c>
      <c r="K1179" s="6">
        <v>0.28100000000000003</v>
      </c>
      <c r="L1179" s="6">
        <v>38</v>
      </c>
      <c r="M1179" s="6">
        <v>8</v>
      </c>
      <c r="N1179" s="6">
        <v>1</v>
      </c>
      <c r="O1179" s="6">
        <v>12</v>
      </c>
      <c r="P1179" s="6">
        <v>48</v>
      </c>
      <c r="Q1179" s="6">
        <v>0.38600000000000001</v>
      </c>
      <c r="R1179" s="6">
        <v>0.66700000000000004</v>
      </c>
    </row>
    <row r="1180" spans="1:18" ht="15" thickBot="1" x14ac:dyDescent="0.35">
      <c r="A1180" s="5" t="s">
        <v>662</v>
      </c>
      <c r="B1180" s="43"/>
      <c r="C1180" s="43"/>
      <c r="D1180" s="43"/>
      <c r="E1180" s="6">
        <v>269</v>
      </c>
      <c r="F1180" s="6">
        <v>28</v>
      </c>
      <c r="G1180" s="6">
        <v>5</v>
      </c>
      <c r="H1180" s="6">
        <v>25</v>
      </c>
      <c r="I1180" s="6">
        <v>18</v>
      </c>
      <c r="J1180" s="6">
        <v>0.218</v>
      </c>
      <c r="K1180" s="6">
        <v>0.25800000000000001</v>
      </c>
      <c r="L1180" s="6">
        <v>59</v>
      </c>
      <c r="M1180" s="6">
        <v>9</v>
      </c>
      <c r="N1180" s="6">
        <v>3</v>
      </c>
      <c r="O1180" s="6">
        <v>14</v>
      </c>
      <c r="P1180" s="6">
        <v>81</v>
      </c>
      <c r="Q1180" s="6">
        <v>0.33100000000000002</v>
      </c>
      <c r="R1180" s="6">
        <v>0.58899999999999997</v>
      </c>
    </row>
    <row r="1181" spans="1:18" ht="15" thickBot="1" x14ac:dyDescent="0.35">
      <c r="A1181" s="5" t="s">
        <v>402</v>
      </c>
      <c r="B1181" s="43"/>
      <c r="C1181" s="43"/>
      <c r="D1181" s="43"/>
      <c r="E1181" s="6">
        <v>507</v>
      </c>
      <c r="F1181" s="6">
        <v>54</v>
      </c>
      <c r="G1181" s="6">
        <v>10</v>
      </c>
      <c r="H1181" s="6">
        <v>54</v>
      </c>
      <c r="I1181" s="6">
        <v>10</v>
      </c>
      <c r="J1181" s="6">
        <v>0.26600000000000001</v>
      </c>
      <c r="K1181" s="6">
        <v>0.314</v>
      </c>
      <c r="L1181" s="6">
        <v>135</v>
      </c>
      <c r="M1181" s="6">
        <v>25</v>
      </c>
      <c r="N1181" s="6">
        <v>6</v>
      </c>
      <c r="O1181" s="6">
        <v>35</v>
      </c>
      <c r="P1181" s="6">
        <v>93</v>
      </c>
      <c r="Q1181" s="6">
        <v>0.39700000000000002</v>
      </c>
      <c r="R1181" s="6">
        <v>0.71099999999999997</v>
      </c>
    </row>
    <row r="1182" spans="1:18" ht="15" thickBot="1" x14ac:dyDescent="0.35">
      <c r="A1182" s="7" t="s">
        <v>341</v>
      </c>
      <c r="B1182" s="43"/>
      <c r="C1182" s="43"/>
      <c r="D1182" s="43"/>
      <c r="E1182" s="8">
        <v>394</v>
      </c>
      <c r="F1182" s="8">
        <v>54</v>
      </c>
      <c r="G1182" s="8">
        <v>16</v>
      </c>
      <c r="H1182" s="8">
        <v>56</v>
      </c>
      <c r="I1182" s="8">
        <v>2</v>
      </c>
      <c r="J1182" s="8">
        <v>0.25700000000000001</v>
      </c>
      <c r="K1182" s="8">
        <v>0.33200000000000002</v>
      </c>
      <c r="L1182" s="8">
        <v>101</v>
      </c>
      <c r="M1182" s="8">
        <v>21</v>
      </c>
      <c r="N1182" s="8">
        <v>1</v>
      </c>
      <c r="O1182" s="8">
        <v>44</v>
      </c>
      <c r="P1182" s="8">
        <v>115</v>
      </c>
      <c r="Q1182" s="8">
        <v>0.441</v>
      </c>
      <c r="R1182" s="8">
        <v>0.77300000000000002</v>
      </c>
    </row>
    <row r="1183" spans="1:18" ht="15" thickBot="1" x14ac:dyDescent="0.35">
      <c r="A1183" s="7" t="s">
        <v>215</v>
      </c>
      <c r="B1183" s="43"/>
      <c r="C1183" s="43"/>
      <c r="D1183" s="43"/>
      <c r="E1183" s="8">
        <v>580</v>
      </c>
      <c r="F1183" s="8">
        <v>76</v>
      </c>
      <c r="G1183" s="8">
        <v>28</v>
      </c>
      <c r="H1183" s="8">
        <v>95</v>
      </c>
      <c r="I1183" s="8">
        <v>1</v>
      </c>
      <c r="J1183" s="8">
        <v>0.28799999999999998</v>
      </c>
      <c r="K1183" s="8">
        <v>0.33800000000000002</v>
      </c>
      <c r="L1183" s="8">
        <v>167</v>
      </c>
      <c r="M1183" s="8">
        <v>31</v>
      </c>
      <c r="N1183" s="8">
        <v>2</v>
      </c>
      <c r="O1183" s="8">
        <v>43</v>
      </c>
      <c r="P1183" s="8">
        <v>124</v>
      </c>
      <c r="Q1183" s="8">
        <v>0.49299999999999999</v>
      </c>
      <c r="R1183" s="8">
        <v>0.83</v>
      </c>
    </row>
    <row r="1184" spans="1:18" ht="15" thickBot="1" x14ac:dyDescent="0.35">
      <c r="A1184" s="5" t="s">
        <v>184</v>
      </c>
      <c r="B1184" s="43"/>
      <c r="C1184" s="43"/>
      <c r="D1184" s="43"/>
      <c r="E1184" s="6">
        <v>611</v>
      </c>
      <c r="F1184" s="6">
        <v>93</v>
      </c>
      <c r="G1184" s="6">
        <v>16</v>
      </c>
      <c r="H1184" s="6">
        <v>74</v>
      </c>
      <c r="I1184" s="6">
        <v>31</v>
      </c>
      <c r="J1184" s="6">
        <v>0.32200000000000001</v>
      </c>
      <c r="K1184" s="6">
        <v>0.36699999999999999</v>
      </c>
      <c r="L1184" s="6">
        <v>196</v>
      </c>
      <c r="M1184" s="6">
        <v>37</v>
      </c>
      <c r="N1184" s="6">
        <v>4</v>
      </c>
      <c r="O1184" s="6">
        <v>44</v>
      </c>
      <c r="P1184" s="6">
        <v>61</v>
      </c>
      <c r="Q1184" s="6">
        <v>0.47699999999999998</v>
      </c>
      <c r="R1184" s="6">
        <v>0.84399999999999997</v>
      </c>
    </row>
    <row r="1185" spans="1:18" ht="15" thickBot="1" x14ac:dyDescent="0.35">
      <c r="A1185" s="7" t="s">
        <v>249</v>
      </c>
      <c r="B1185" s="43"/>
      <c r="C1185" s="43"/>
      <c r="D1185" s="43"/>
      <c r="E1185" s="8">
        <v>481</v>
      </c>
      <c r="F1185" s="8">
        <v>82</v>
      </c>
      <c r="G1185" s="8">
        <v>29</v>
      </c>
      <c r="H1185" s="8">
        <v>88</v>
      </c>
      <c r="I1185" s="8">
        <v>4</v>
      </c>
      <c r="J1185" s="8">
        <v>0.247</v>
      </c>
      <c r="K1185" s="8">
        <v>0.36199999999999999</v>
      </c>
      <c r="L1185" s="8">
        <v>119</v>
      </c>
      <c r="M1185" s="8">
        <v>24</v>
      </c>
      <c r="N1185" s="8">
        <v>2</v>
      </c>
      <c r="O1185" s="8">
        <v>87</v>
      </c>
      <c r="P1185" s="8">
        <v>105</v>
      </c>
      <c r="Q1185" s="8">
        <v>0.48499999999999999</v>
      </c>
      <c r="R1185" s="8">
        <v>0.84699999999999998</v>
      </c>
    </row>
    <row r="1186" spans="1:18" ht="15" thickBot="1" x14ac:dyDescent="0.35">
      <c r="A1186" s="5" t="s">
        <v>420</v>
      </c>
      <c r="B1186" s="43"/>
      <c r="C1186" s="43"/>
      <c r="D1186" s="43"/>
      <c r="E1186" s="6">
        <v>481</v>
      </c>
      <c r="F1186" s="6">
        <v>55</v>
      </c>
      <c r="G1186" s="6">
        <v>5</v>
      </c>
      <c r="H1186" s="6">
        <v>39</v>
      </c>
      <c r="I1186" s="6">
        <v>10</v>
      </c>
      <c r="J1186" s="6">
        <v>0.27100000000000002</v>
      </c>
      <c r="K1186" s="6">
        <v>0.311</v>
      </c>
      <c r="L1186" s="6">
        <v>130</v>
      </c>
      <c r="M1186" s="6">
        <v>24</v>
      </c>
      <c r="N1186" s="6">
        <v>1</v>
      </c>
      <c r="O1186" s="6">
        <v>28</v>
      </c>
      <c r="P1186" s="6">
        <v>53</v>
      </c>
      <c r="Q1186" s="6">
        <v>0.35499999999999998</v>
      </c>
      <c r="R1186" s="6">
        <v>0.66700000000000004</v>
      </c>
    </row>
    <row r="1187" spans="1:18" ht="15" thickBot="1" x14ac:dyDescent="0.35">
      <c r="A1187" s="5" t="s">
        <v>608</v>
      </c>
      <c r="B1187" s="43"/>
      <c r="C1187" s="43"/>
      <c r="D1187" s="43"/>
      <c r="E1187" s="6">
        <v>107</v>
      </c>
      <c r="F1187" s="6">
        <v>10</v>
      </c>
      <c r="G1187" s="6">
        <v>3</v>
      </c>
      <c r="H1187" s="6">
        <v>11</v>
      </c>
      <c r="I1187" s="6">
        <v>0</v>
      </c>
      <c r="J1187" s="6">
        <v>0.22800000000000001</v>
      </c>
      <c r="K1187" s="6">
        <v>0.29699999999999999</v>
      </c>
      <c r="L1187" s="6">
        <v>24</v>
      </c>
      <c r="M1187" s="6">
        <v>4</v>
      </c>
      <c r="N1187" s="6">
        <v>1</v>
      </c>
      <c r="O1187" s="6">
        <v>10</v>
      </c>
      <c r="P1187" s="6">
        <v>27</v>
      </c>
      <c r="Q1187" s="6">
        <v>0.34699999999999998</v>
      </c>
      <c r="R1187" s="6">
        <v>0.64400000000000002</v>
      </c>
    </row>
    <row r="1188" spans="1:18" ht="17.399999999999999" thickBot="1" x14ac:dyDescent="0.35">
      <c r="A1188" s="7" t="s">
        <v>797</v>
      </c>
      <c r="B1188" s="43"/>
      <c r="C1188" s="43"/>
      <c r="D1188" s="43"/>
      <c r="E1188" s="8">
        <v>204</v>
      </c>
      <c r="F1188" s="8">
        <v>24</v>
      </c>
      <c r="G1188" s="8">
        <v>5</v>
      </c>
      <c r="H1188" s="8">
        <v>25</v>
      </c>
      <c r="I1188" s="8">
        <v>1</v>
      </c>
      <c r="J1188" s="8">
        <v>0.24199999999999999</v>
      </c>
      <c r="K1188" s="8">
        <v>0.29899999999999999</v>
      </c>
      <c r="L1188" s="8">
        <v>49</v>
      </c>
      <c r="M1188" s="8">
        <v>12</v>
      </c>
      <c r="N1188" s="8">
        <v>1</v>
      </c>
      <c r="O1188" s="8">
        <v>17</v>
      </c>
      <c r="P1188" s="8">
        <v>57</v>
      </c>
      <c r="Q1188" s="8">
        <v>0.39300000000000002</v>
      </c>
      <c r="R1188" s="8">
        <v>0.69199999999999995</v>
      </c>
    </row>
    <row r="1189" spans="1:18" ht="15" thickBot="1" x14ac:dyDescent="0.35">
      <c r="A1189" s="5" t="s">
        <v>732</v>
      </c>
      <c r="B1189" s="43"/>
      <c r="C1189" s="43"/>
      <c r="D1189" s="43"/>
      <c r="E1189" s="6">
        <v>213</v>
      </c>
      <c r="F1189" s="6">
        <v>26</v>
      </c>
      <c r="G1189" s="6">
        <v>5</v>
      </c>
      <c r="H1189" s="6">
        <v>26</v>
      </c>
      <c r="I1189" s="6">
        <v>2</v>
      </c>
      <c r="J1189" s="6">
        <v>0.253</v>
      </c>
      <c r="K1189" s="6">
        <v>0.29699999999999999</v>
      </c>
      <c r="L1189" s="6">
        <v>54</v>
      </c>
      <c r="M1189" s="6">
        <v>12</v>
      </c>
      <c r="N1189" s="6">
        <v>1</v>
      </c>
      <c r="O1189" s="6">
        <v>13</v>
      </c>
      <c r="P1189" s="6">
        <v>50</v>
      </c>
      <c r="Q1189" s="6">
        <v>0.39600000000000002</v>
      </c>
      <c r="R1189" s="6">
        <v>0.69299999999999995</v>
      </c>
    </row>
    <row r="1190" spans="1:18" ht="17.399999999999999" thickBot="1" x14ac:dyDescent="0.35">
      <c r="A1190" s="5" t="s">
        <v>296</v>
      </c>
      <c r="B1190" s="43"/>
      <c r="C1190" s="43"/>
      <c r="D1190" s="43"/>
      <c r="E1190" s="6">
        <v>478</v>
      </c>
      <c r="F1190" s="6">
        <v>55</v>
      </c>
      <c r="G1190" s="6">
        <v>5</v>
      </c>
      <c r="H1190" s="6">
        <v>42</v>
      </c>
      <c r="I1190" s="6">
        <v>30</v>
      </c>
      <c r="J1190" s="6">
        <v>0.28199999999999997</v>
      </c>
      <c r="K1190" s="6">
        <v>0.311</v>
      </c>
      <c r="L1190" s="6">
        <v>135</v>
      </c>
      <c r="M1190" s="6">
        <v>19</v>
      </c>
      <c r="N1190" s="6">
        <v>6</v>
      </c>
      <c r="O1190" s="6">
        <v>20</v>
      </c>
      <c r="P1190" s="6">
        <v>68</v>
      </c>
      <c r="Q1190" s="6">
        <v>0.379</v>
      </c>
      <c r="R1190" s="6">
        <v>0.69</v>
      </c>
    </row>
    <row r="1191" spans="1:18" ht="15" thickBot="1" x14ac:dyDescent="0.35">
      <c r="A1191" s="5" t="s">
        <v>920</v>
      </c>
      <c r="B1191" s="43"/>
      <c r="C1191" s="43"/>
      <c r="D1191" s="43"/>
      <c r="E1191" s="6">
        <v>191</v>
      </c>
      <c r="F1191" s="6">
        <v>21</v>
      </c>
      <c r="G1191" s="6">
        <v>3</v>
      </c>
      <c r="H1191" s="6">
        <v>17</v>
      </c>
      <c r="I1191" s="6">
        <v>3</v>
      </c>
      <c r="J1191" s="6">
        <v>0.24299999999999999</v>
      </c>
      <c r="K1191" s="6">
        <v>0.28399999999999997</v>
      </c>
      <c r="L1191" s="6">
        <v>47</v>
      </c>
      <c r="M1191" s="6">
        <v>9</v>
      </c>
      <c r="N1191" s="6">
        <v>2</v>
      </c>
      <c r="O1191" s="6">
        <v>11</v>
      </c>
      <c r="P1191" s="6">
        <v>35</v>
      </c>
      <c r="Q1191" s="6">
        <v>0.35199999999999998</v>
      </c>
      <c r="R1191" s="6">
        <v>0.63600000000000001</v>
      </c>
    </row>
    <row r="1192" spans="1:18" ht="15" thickBot="1" x14ac:dyDescent="0.35">
      <c r="A1192" s="5" t="s">
        <v>262</v>
      </c>
      <c r="B1192" s="43"/>
      <c r="C1192" s="43"/>
      <c r="D1192" s="43"/>
      <c r="E1192" s="6">
        <v>554</v>
      </c>
      <c r="F1192" s="6">
        <v>76</v>
      </c>
      <c r="G1192" s="6">
        <v>10</v>
      </c>
      <c r="H1192" s="6">
        <v>64</v>
      </c>
      <c r="I1192" s="6">
        <v>21</v>
      </c>
      <c r="J1192" s="6">
        <v>0.28499999999999998</v>
      </c>
      <c r="K1192" s="6">
        <v>0.33800000000000002</v>
      </c>
      <c r="L1192" s="6">
        <v>158</v>
      </c>
      <c r="M1192" s="6">
        <v>36</v>
      </c>
      <c r="N1192" s="6">
        <v>3</v>
      </c>
      <c r="O1192" s="6">
        <v>44</v>
      </c>
      <c r="P1192" s="6">
        <v>61</v>
      </c>
      <c r="Q1192" s="6">
        <v>0.41899999999999998</v>
      </c>
      <c r="R1192" s="6">
        <v>0.75700000000000001</v>
      </c>
    </row>
    <row r="1193" spans="1:18" ht="15" thickBot="1" x14ac:dyDescent="0.35">
      <c r="A1193" s="7" t="s">
        <v>383</v>
      </c>
      <c r="B1193" s="43"/>
      <c r="C1193" s="43"/>
      <c r="D1193" s="43"/>
      <c r="E1193" s="8">
        <v>366</v>
      </c>
      <c r="F1193" s="8">
        <v>50</v>
      </c>
      <c r="G1193" s="8">
        <v>7</v>
      </c>
      <c r="H1193" s="8">
        <v>33</v>
      </c>
      <c r="I1193" s="8">
        <v>14</v>
      </c>
      <c r="J1193" s="8">
        <v>0.26200000000000001</v>
      </c>
      <c r="K1193" s="8">
        <v>0.311</v>
      </c>
      <c r="L1193" s="8">
        <v>96</v>
      </c>
      <c r="M1193" s="8">
        <v>16</v>
      </c>
      <c r="N1193" s="8">
        <v>3</v>
      </c>
      <c r="O1193" s="8">
        <v>27</v>
      </c>
      <c r="P1193" s="8">
        <v>56</v>
      </c>
      <c r="Q1193" s="8">
        <v>0.38400000000000001</v>
      </c>
      <c r="R1193" s="8">
        <v>0.69499999999999995</v>
      </c>
    </row>
    <row r="1194" spans="1:18" ht="15" thickBot="1" x14ac:dyDescent="0.35">
      <c r="A1194" s="5" t="s">
        <v>902</v>
      </c>
      <c r="B1194" s="43"/>
      <c r="C1194" s="43"/>
      <c r="D1194" s="43"/>
      <c r="E1194" s="6">
        <v>179</v>
      </c>
      <c r="F1194" s="6">
        <v>18</v>
      </c>
      <c r="G1194" s="6">
        <v>2</v>
      </c>
      <c r="H1194" s="6">
        <v>16</v>
      </c>
      <c r="I1194" s="6">
        <v>4</v>
      </c>
      <c r="J1194" s="6">
        <v>0.24099999999999999</v>
      </c>
      <c r="K1194" s="6">
        <v>0.27300000000000002</v>
      </c>
      <c r="L1194" s="6">
        <v>43</v>
      </c>
      <c r="M1194" s="6">
        <v>9</v>
      </c>
      <c r="N1194" s="6">
        <v>1</v>
      </c>
      <c r="O1194" s="6">
        <v>8</v>
      </c>
      <c r="P1194" s="6">
        <v>34</v>
      </c>
      <c r="Q1194" s="6">
        <v>0.33500000000000002</v>
      </c>
      <c r="R1194" s="6">
        <v>0.60799999999999998</v>
      </c>
    </row>
    <row r="1195" spans="1:18" ht="17.399999999999999" thickBot="1" x14ac:dyDescent="0.35">
      <c r="A1195" s="5" t="s">
        <v>190</v>
      </c>
      <c r="B1195" s="43"/>
      <c r="C1195" s="43"/>
      <c r="D1195" s="43"/>
      <c r="E1195" s="6">
        <v>558</v>
      </c>
      <c r="F1195" s="6">
        <v>102</v>
      </c>
      <c r="G1195" s="6">
        <v>33</v>
      </c>
      <c r="H1195" s="6">
        <v>101</v>
      </c>
      <c r="I1195" s="6">
        <v>6</v>
      </c>
      <c r="J1195" s="6">
        <v>0.27800000000000002</v>
      </c>
      <c r="K1195" s="6">
        <v>0.36899999999999999</v>
      </c>
      <c r="L1195" s="6">
        <v>155</v>
      </c>
      <c r="M1195" s="6">
        <v>32</v>
      </c>
      <c r="N1195" s="6">
        <v>3</v>
      </c>
      <c r="O1195" s="6">
        <v>81</v>
      </c>
      <c r="P1195" s="6">
        <v>118</v>
      </c>
      <c r="Q1195" s="6">
        <v>0.52300000000000002</v>
      </c>
      <c r="R1195" s="6">
        <v>0.89200000000000002</v>
      </c>
    </row>
    <row r="1196" spans="1:18" ht="17.399999999999999" thickBot="1" x14ac:dyDescent="0.35">
      <c r="A1196" s="7" t="s">
        <v>563</v>
      </c>
      <c r="B1196" s="43"/>
      <c r="C1196" s="43"/>
      <c r="D1196" s="43"/>
      <c r="E1196" s="8">
        <v>83</v>
      </c>
      <c r="F1196" s="8">
        <v>10</v>
      </c>
      <c r="G1196" s="8">
        <v>3</v>
      </c>
      <c r="H1196" s="8">
        <v>11</v>
      </c>
      <c r="I1196" s="8">
        <v>0</v>
      </c>
      <c r="J1196" s="8">
        <v>0.249</v>
      </c>
      <c r="K1196" s="8">
        <v>0.3</v>
      </c>
      <c r="L1196" s="8">
        <v>21</v>
      </c>
      <c r="M1196" s="8">
        <v>5</v>
      </c>
      <c r="N1196" s="8">
        <v>0</v>
      </c>
      <c r="O1196" s="8">
        <v>6</v>
      </c>
      <c r="P1196" s="8">
        <v>25</v>
      </c>
      <c r="Q1196" s="8">
        <v>0.42499999999999999</v>
      </c>
      <c r="R1196" s="8">
        <v>0.72499999999999998</v>
      </c>
    </row>
    <row r="1197" spans="1:18" ht="15" thickBot="1" x14ac:dyDescent="0.35">
      <c r="A1197" s="5" t="s">
        <v>362</v>
      </c>
      <c r="B1197" s="43"/>
      <c r="C1197" s="43"/>
      <c r="D1197" s="43"/>
      <c r="E1197" s="6">
        <v>504</v>
      </c>
      <c r="F1197" s="6">
        <v>62</v>
      </c>
      <c r="G1197" s="6">
        <v>7</v>
      </c>
      <c r="H1197" s="6">
        <v>51</v>
      </c>
      <c r="I1197" s="6">
        <v>15</v>
      </c>
      <c r="J1197" s="6">
        <v>0.28299999999999997</v>
      </c>
      <c r="K1197" s="6">
        <v>0.312</v>
      </c>
      <c r="L1197" s="6">
        <v>143</v>
      </c>
      <c r="M1197" s="6">
        <v>30</v>
      </c>
      <c r="N1197" s="6">
        <v>5</v>
      </c>
      <c r="O1197" s="6">
        <v>21</v>
      </c>
      <c r="P1197" s="6">
        <v>80</v>
      </c>
      <c r="Q1197" s="6">
        <v>0.40500000000000003</v>
      </c>
      <c r="R1197" s="6">
        <v>0.71699999999999997</v>
      </c>
    </row>
    <row r="1198" spans="1:18" ht="15" thickBot="1" x14ac:dyDescent="0.35">
      <c r="A1198" s="7" t="s">
        <v>577</v>
      </c>
      <c r="B1198" s="43"/>
      <c r="C1198" s="43"/>
      <c r="D1198" s="43"/>
      <c r="E1198" s="8">
        <v>162</v>
      </c>
      <c r="F1198" s="8">
        <v>20</v>
      </c>
      <c r="G1198" s="8">
        <v>5</v>
      </c>
      <c r="H1198" s="8">
        <v>22</v>
      </c>
      <c r="I1198" s="8">
        <v>0</v>
      </c>
      <c r="J1198" s="8">
        <v>0.24399999999999999</v>
      </c>
      <c r="K1198" s="8">
        <v>0.28599999999999998</v>
      </c>
      <c r="L1198" s="8">
        <v>40</v>
      </c>
      <c r="M1198" s="8">
        <v>10</v>
      </c>
      <c r="N1198" s="8">
        <v>0</v>
      </c>
      <c r="O1198" s="8">
        <v>10</v>
      </c>
      <c r="P1198" s="8">
        <v>34</v>
      </c>
      <c r="Q1198" s="8">
        <v>0.41299999999999998</v>
      </c>
      <c r="R1198" s="8">
        <v>0.69899999999999995</v>
      </c>
    </row>
    <row r="1199" spans="1:18" ht="15" thickBot="1" x14ac:dyDescent="0.35">
      <c r="A1199" s="5" t="s">
        <v>340</v>
      </c>
      <c r="B1199" s="43"/>
      <c r="C1199" s="43"/>
      <c r="D1199" s="43"/>
      <c r="E1199" s="6">
        <v>436</v>
      </c>
      <c r="F1199" s="6">
        <v>59</v>
      </c>
      <c r="G1199" s="6">
        <v>16</v>
      </c>
      <c r="H1199" s="6">
        <v>60</v>
      </c>
      <c r="I1199" s="6">
        <v>7</v>
      </c>
      <c r="J1199" s="6">
        <v>0.27</v>
      </c>
      <c r="K1199" s="6">
        <v>0.33200000000000002</v>
      </c>
      <c r="L1199" s="6">
        <v>118</v>
      </c>
      <c r="M1199" s="6">
        <v>21</v>
      </c>
      <c r="N1199" s="6">
        <v>3</v>
      </c>
      <c r="O1199" s="6">
        <v>40</v>
      </c>
      <c r="P1199" s="6">
        <v>67</v>
      </c>
      <c r="Q1199" s="6">
        <v>0.442</v>
      </c>
      <c r="R1199" s="6">
        <v>0.77400000000000002</v>
      </c>
    </row>
    <row r="1200" spans="1:18" ht="17.399999999999999" thickBot="1" x14ac:dyDescent="0.35">
      <c r="A1200" s="7" t="s">
        <v>877</v>
      </c>
      <c r="B1200" s="43"/>
      <c r="C1200" s="43"/>
      <c r="D1200" s="43"/>
      <c r="E1200" s="8">
        <v>107</v>
      </c>
      <c r="F1200" s="8">
        <v>13</v>
      </c>
      <c r="G1200" s="8">
        <v>2</v>
      </c>
      <c r="H1200" s="8">
        <v>10</v>
      </c>
      <c r="I1200" s="8">
        <v>2</v>
      </c>
      <c r="J1200" s="8">
        <v>0.24399999999999999</v>
      </c>
      <c r="K1200" s="8">
        <v>0.29299999999999998</v>
      </c>
      <c r="L1200" s="8">
        <v>26</v>
      </c>
      <c r="M1200" s="8">
        <v>6</v>
      </c>
      <c r="N1200" s="8">
        <v>1</v>
      </c>
      <c r="O1200" s="8">
        <v>7</v>
      </c>
      <c r="P1200" s="8">
        <v>32</v>
      </c>
      <c r="Q1200" s="8">
        <v>0.36099999999999999</v>
      </c>
      <c r="R1200" s="8">
        <v>0.65400000000000003</v>
      </c>
    </row>
    <row r="1201" spans="1:18" ht="15" thickBot="1" x14ac:dyDescent="0.35">
      <c r="A1201" s="7" t="s">
        <v>837</v>
      </c>
      <c r="B1201" s="43"/>
      <c r="C1201" s="43"/>
      <c r="D1201" s="43"/>
      <c r="E1201" s="8">
        <v>109</v>
      </c>
      <c r="F1201" s="8">
        <v>9</v>
      </c>
      <c r="G1201" s="8">
        <v>1</v>
      </c>
      <c r="H1201" s="8">
        <v>8</v>
      </c>
      <c r="I1201" s="8">
        <v>0</v>
      </c>
      <c r="J1201" s="8">
        <v>0.23</v>
      </c>
      <c r="K1201" s="8">
        <v>0.29799999999999999</v>
      </c>
      <c r="L1201" s="8">
        <v>25</v>
      </c>
      <c r="M1201" s="8">
        <v>5</v>
      </c>
      <c r="N1201" s="8">
        <v>0</v>
      </c>
      <c r="O1201" s="8">
        <v>11</v>
      </c>
      <c r="P1201" s="8">
        <v>21</v>
      </c>
      <c r="Q1201" s="8">
        <v>0.27400000000000002</v>
      </c>
      <c r="R1201" s="8">
        <v>0.57199999999999995</v>
      </c>
    </row>
    <row r="1202" spans="1:18" ht="15" thickBot="1" x14ac:dyDescent="0.35">
      <c r="A1202" s="5" t="s">
        <v>344</v>
      </c>
      <c r="B1202" s="43"/>
      <c r="C1202" s="43"/>
      <c r="D1202" s="43"/>
      <c r="E1202" s="6">
        <v>450</v>
      </c>
      <c r="F1202" s="6">
        <v>59</v>
      </c>
      <c r="G1202" s="6">
        <v>12</v>
      </c>
      <c r="H1202" s="6">
        <v>59</v>
      </c>
      <c r="I1202" s="6">
        <v>4</v>
      </c>
      <c r="J1202" s="6">
        <v>0.27800000000000002</v>
      </c>
      <c r="K1202" s="6">
        <v>0.35199999999999998</v>
      </c>
      <c r="L1202" s="6">
        <v>125</v>
      </c>
      <c r="M1202" s="6">
        <v>24</v>
      </c>
      <c r="N1202" s="6">
        <v>3</v>
      </c>
      <c r="O1202" s="6">
        <v>51</v>
      </c>
      <c r="P1202" s="6">
        <v>76</v>
      </c>
      <c r="Q1202" s="6">
        <v>0.42399999999999999</v>
      </c>
      <c r="R1202" s="6">
        <v>0.77500000000000002</v>
      </c>
    </row>
    <row r="1203" spans="1:18" ht="15" thickBot="1" x14ac:dyDescent="0.35">
      <c r="A1203" s="5" t="s">
        <v>702</v>
      </c>
      <c r="B1203" s="43"/>
      <c r="C1203" s="43"/>
      <c r="D1203" s="43"/>
      <c r="E1203" s="6">
        <v>172</v>
      </c>
      <c r="F1203" s="6">
        <v>17</v>
      </c>
      <c r="G1203" s="6">
        <v>2</v>
      </c>
      <c r="H1203" s="6">
        <v>17</v>
      </c>
      <c r="I1203" s="6">
        <v>1</v>
      </c>
      <c r="J1203" s="6">
        <v>0.252</v>
      </c>
      <c r="K1203" s="6">
        <v>0.29099999999999998</v>
      </c>
      <c r="L1203" s="6">
        <v>43</v>
      </c>
      <c r="M1203" s="6">
        <v>7</v>
      </c>
      <c r="N1203" s="6">
        <v>1</v>
      </c>
      <c r="O1203" s="6">
        <v>10</v>
      </c>
      <c r="P1203" s="6">
        <v>32</v>
      </c>
      <c r="Q1203" s="6">
        <v>0.34499999999999997</v>
      </c>
      <c r="R1203" s="6">
        <v>0.63600000000000001</v>
      </c>
    </row>
    <row r="1204" spans="1:18" ht="15" thickBot="1" x14ac:dyDescent="0.35">
      <c r="A1204" s="7" t="s">
        <v>937</v>
      </c>
      <c r="B1204" s="43"/>
      <c r="C1204" s="43"/>
      <c r="D1204" s="43"/>
      <c r="E1204" s="8">
        <v>141</v>
      </c>
      <c r="F1204" s="8">
        <v>15</v>
      </c>
      <c r="G1204" s="8">
        <v>3</v>
      </c>
      <c r="H1204" s="8">
        <v>16</v>
      </c>
      <c r="I1204" s="8">
        <v>1</v>
      </c>
      <c r="J1204" s="8">
        <v>0.25</v>
      </c>
      <c r="K1204" s="8">
        <v>0.28199999999999997</v>
      </c>
      <c r="L1204" s="8">
        <v>35</v>
      </c>
      <c r="M1204" s="8">
        <v>7</v>
      </c>
      <c r="N1204" s="8">
        <v>0</v>
      </c>
      <c r="O1204" s="8">
        <v>6</v>
      </c>
      <c r="P1204" s="8">
        <v>27</v>
      </c>
      <c r="Q1204" s="8">
        <v>0.35699999999999998</v>
      </c>
      <c r="R1204" s="8">
        <v>0.63900000000000001</v>
      </c>
    </row>
    <row r="1205" spans="1:18" ht="15" thickBot="1" x14ac:dyDescent="0.35">
      <c r="A1205" s="5" t="s">
        <v>554</v>
      </c>
      <c r="B1205" s="43"/>
      <c r="C1205" s="43"/>
      <c r="D1205" s="43"/>
      <c r="E1205" s="6">
        <v>231</v>
      </c>
      <c r="F1205" s="6">
        <v>25</v>
      </c>
      <c r="G1205" s="6">
        <v>3</v>
      </c>
      <c r="H1205" s="6">
        <v>22</v>
      </c>
      <c r="I1205" s="6">
        <v>5</v>
      </c>
      <c r="J1205" s="6">
        <v>0.25800000000000001</v>
      </c>
      <c r="K1205" s="6">
        <v>0.29299999999999998</v>
      </c>
      <c r="L1205" s="6">
        <v>60</v>
      </c>
      <c r="M1205" s="6">
        <v>11</v>
      </c>
      <c r="N1205" s="6">
        <v>2</v>
      </c>
      <c r="O1205" s="6">
        <v>11</v>
      </c>
      <c r="P1205" s="6">
        <v>47</v>
      </c>
      <c r="Q1205" s="6">
        <v>0.372</v>
      </c>
      <c r="R1205" s="6">
        <v>0.66500000000000004</v>
      </c>
    </row>
    <row r="1206" spans="1:18" ht="15" thickBot="1" x14ac:dyDescent="0.35">
      <c r="A1206" s="5" t="s">
        <v>684</v>
      </c>
      <c r="B1206" s="43"/>
      <c r="C1206" s="43"/>
      <c r="D1206" s="43"/>
      <c r="E1206" s="6">
        <v>236</v>
      </c>
      <c r="F1206" s="6">
        <v>24</v>
      </c>
      <c r="G1206" s="6">
        <v>8</v>
      </c>
      <c r="H1206" s="6">
        <v>29</v>
      </c>
      <c r="I1206" s="6">
        <v>1</v>
      </c>
      <c r="J1206" s="6">
        <v>0.249</v>
      </c>
      <c r="K1206" s="6">
        <v>0.29799999999999999</v>
      </c>
      <c r="L1206" s="6">
        <v>59</v>
      </c>
      <c r="M1206" s="6">
        <v>12</v>
      </c>
      <c r="N1206" s="6">
        <v>0</v>
      </c>
      <c r="O1206" s="6">
        <v>16</v>
      </c>
      <c r="P1206" s="6">
        <v>51</v>
      </c>
      <c r="Q1206" s="6">
        <v>0.39700000000000002</v>
      </c>
      <c r="R1206" s="6">
        <v>0.69499999999999995</v>
      </c>
    </row>
    <row r="1207" spans="1:18" ht="15" thickBot="1" x14ac:dyDescent="0.35">
      <c r="A1207" s="5" t="s">
        <v>322</v>
      </c>
      <c r="B1207" s="43"/>
      <c r="C1207" s="43"/>
      <c r="D1207" s="43"/>
      <c r="E1207" s="6">
        <v>406</v>
      </c>
      <c r="F1207" s="6">
        <v>55</v>
      </c>
      <c r="G1207" s="6">
        <v>20</v>
      </c>
      <c r="H1207" s="6">
        <v>65</v>
      </c>
      <c r="I1207" s="6">
        <v>4</v>
      </c>
      <c r="J1207" s="6">
        <v>0.26200000000000001</v>
      </c>
      <c r="K1207" s="6">
        <v>0.32400000000000001</v>
      </c>
      <c r="L1207" s="6">
        <v>107</v>
      </c>
      <c r="M1207" s="6">
        <v>22</v>
      </c>
      <c r="N1207" s="6">
        <v>1</v>
      </c>
      <c r="O1207" s="6">
        <v>37</v>
      </c>
      <c r="P1207" s="6">
        <v>101</v>
      </c>
      <c r="Q1207" s="6">
        <v>0.47099999999999997</v>
      </c>
      <c r="R1207" s="6">
        <v>0.79500000000000004</v>
      </c>
    </row>
    <row r="1208" spans="1:18" ht="17.399999999999999" thickBot="1" x14ac:dyDescent="0.35">
      <c r="A1208" s="5" t="s">
        <v>790</v>
      </c>
      <c r="B1208" s="43"/>
      <c r="C1208" s="43"/>
      <c r="D1208" s="43"/>
      <c r="E1208" s="6">
        <v>249</v>
      </c>
      <c r="F1208" s="6">
        <v>25</v>
      </c>
      <c r="G1208" s="6">
        <v>2</v>
      </c>
      <c r="H1208" s="6">
        <v>21</v>
      </c>
      <c r="I1208" s="6">
        <v>2</v>
      </c>
      <c r="J1208" s="6">
        <v>0.24199999999999999</v>
      </c>
      <c r="K1208" s="6">
        <v>0.28399999999999997</v>
      </c>
      <c r="L1208" s="6">
        <v>60</v>
      </c>
      <c r="M1208" s="6">
        <v>11</v>
      </c>
      <c r="N1208" s="6">
        <v>2</v>
      </c>
      <c r="O1208" s="6">
        <v>15</v>
      </c>
      <c r="P1208" s="6">
        <v>54</v>
      </c>
      <c r="Q1208" s="6">
        <v>0.32100000000000001</v>
      </c>
      <c r="R1208" s="6">
        <v>0.60399999999999998</v>
      </c>
    </row>
    <row r="1209" spans="1:18" ht="17.399999999999999" thickBot="1" x14ac:dyDescent="0.35">
      <c r="A1209" s="7" t="s">
        <v>417</v>
      </c>
      <c r="B1209" s="43"/>
      <c r="C1209" s="43"/>
      <c r="D1209" s="43"/>
      <c r="E1209" s="8">
        <v>306</v>
      </c>
      <c r="F1209" s="8">
        <v>39</v>
      </c>
      <c r="G1209" s="8">
        <v>7</v>
      </c>
      <c r="H1209" s="8">
        <v>32</v>
      </c>
      <c r="I1209" s="8">
        <v>4</v>
      </c>
      <c r="J1209" s="8">
        <v>0.25</v>
      </c>
      <c r="K1209" s="8">
        <v>0.315</v>
      </c>
      <c r="L1209" s="8">
        <v>76</v>
      </c>
      <c r="M1209" s="8">
        <v>11</v>
      </c>
      <c r="N1209" s="8">
        <v>2</v>
      </c>
      <c r="O1209" s="8">
        <v>29</v>
      </c>
      <c r="P1209" s="8">
        <v>63</v>
      </c>
      <c r="Q1209" s="8">
        <v>0.36499999999999999</v>
      </c>
      <c r="R1209" s="8">
        <v>0.68</v>
      </c>
    </row>
    <row r="1210" spans="1:18" ht="15" thickBot="1" x14ac:dyDescent="0.35">
      <c r="A1210" s="7" t="s">
        <v>343</v>
      </c>
      <c r="B1210" s="43"/>
      <c r="C1210" s="43"/>
      <c r="D1210" s="43"/>
      <c r="E1210" s="8">
        <v>433</v>
      </c>
      <c r="F1210" s="8">
        <v>53</v>
      </c>
      <c r="G1210" s="8">
        <v>21</v>
      </c>
      <c r="H1210" s="8">
        <v>70</v>
      </c>
      <c r="I1210" s="8">
        <v>1</v>
      </c>
      <c r="J1210" s="8">
        <v>0.26300000000000001</v>
      </c>
      <c r="K1210" s="8">
        <v>0.33400000000000002</v>
      </c>
      <c r="L1210" s="8">
        <v>114</v>
      </c>
      <c r="M1210" s="8">
        <v>20</v>
      </c>
      <c r="N1210" s="8">
        <v>1</v>
      </c>
      <c r="O1210" s="8">
        <v>46</v>
      </c>
      <c r="P1210" s="8">
        <v>92</v>
      </c>
      <c r="Q1210" s="8">
        <v>0.45900000000000002</v>
      </c>
      <c r="R1210" s="8">
        <v>0.79400000000000004</v>
      </c>
    </row>
    <row r="1211" spans="1:18" ht="15" thickBot="1" x14ac:dyDescent="0.35">
      <c r="A1211" s="5" t="s">
        <v>626</v>
      </c>
      <c r="B1211" s="43"/>
      <c r="C1211" s="43"/>
      <c r="D1211" s="43"/>
      <c r="E1211" s="6">
        <v>222</v>
      </c>
      <c r="F1211" s="6">
        <v>23</v>
      </c>
      <c r="G1211" s="6">
        <v>7</v>
      </c>
      <c r="H1211" s="6">
        <v>28</v>
      </c>
      <c r="I1211" s="6">
        <v>0</v>
      </c>
      <c r="J1211" s="6">
        <v>0.26200000000000001</v>
      </c>
      <c r="K1211" s="6">
        <v>0.309</v>
      </c>
      <c r="L1211" s="6">
        <v>58</v>
      </c>
      <c r="M1211" s="6">
        <v>13</v>
      </c>
      <c r="N1211" s="6">
        <v>1</v>
      </c>
      <c r="O1211" s="6">
        <v>15</v>
      </c>
      <c r="P1211" s="6">
        <v>45</v>
      </c>
      <c r="Q1211" s="6">
        <v>0.42099999999999999</v>
      </c>
      <c r="R1211" s="6">
        <v>0.73</v>
      </c>
    </row>
    <row r="1212" spans="1:18" ht="15" thickBot="1" x14ac:dyDescent="0.35">
      <c r="A1212" s="7" t="s">
        <v>719</v>
      </c>
      <c r="B1212" s="43"/>
      <c r="C1212" s="43"/>
      <c r="D1212" s="43"/>
      <c r="E1212" s="8">
        <v>173</v>
      </c>
      <c r="F1212" s="8">
        <v>17</v>
      </c>
      <c r="G1212" s="8">
        <v>5</v>
      </c>
      <c r="H1212" s="8">
        <v>18</v>
      </c>
      <c r="I1212" s="8">
        <v>1</v>
      </c>
      <c r="J1212" s="8">
        <v>0.20899999999999999</v>
      </c>
      <c r="K1212" s="8">
        <v>0.23699999999999999</v>
      </c>
      <c r="L1212" s="8">
        <v>36</v>
      </c>
      <c r="M1212" s="8">
        <v>8</v>
      </c>
      <c r="N1212" s="8">
        <v>1</v>
      </c>
      <c r="O1212" s="8">
        <v>7</v>
      </c>
      <c r="P1212" s="8">
        <v>63</v>
      </c>
      <c r="Q1212" s="8">
        <v>0.35699999999999998</v>
      </c>
      <c r="R1212" s="8">
        <v>0.59399999999999997</v>
      </c>
    </row>
    <row r="1213" spans="1:18" ht="17.399999999999999" thickBot="1" x14ac:dyDescent="0.35">
      <c r="A1213" s="5" t="s">
        <v>862</v>
      </c>
      <c r="B1213" s="43"/>
      <c r="C1213" s="43"/>
      <c r="D1213" s="43"/>
      <c r="E1213" s="6">
        <v>111</v>
      </c>
      <c r="F1213" s="6">
        <v>14</v>
      </c>
      <c r="G1213" s="6">
        <v>4</v>
      </c>
      <c r="H1213" s="6">
        <v>14</v>
      </c>
      <c r="I1213" s="6">
        <v>2</v>
      </c>
      <c r="J1213" s="6">
        <v>0.23400000000000001</v>
      </c>
      <c r="K1213" s="6">
        <v>0.29799999999999999</v>
      </c>
      <c r="L1213" s="6">
        <v>26</v>
      </c>
      <c r="M1213" s="6">
        <v>12</v>
      </c>
      <c r="N1213" s="6">
        <v>1</v>
      </c>
      <c r="O1213" s="6">
        <v>10</v>
      </c>
      <c r="P1213" s="6">
        <v>35</v>
      </c>
      <c r="Q1213" s="6">
        <v>0.38200000000000001</v>
      </c>
      <c r="R1213" s="6">
        <v>0.68</v>
      </c>
    </row>
    <row r="1214" spans="1:18" ht="15" thickBot="1" x14ac:dyDescent="0.35">
      <c r="A1214" s="7" t="s">
        <v>493</v>
      </c>
      <c r="B1214" s="43"/>
      <c r="C1214" s="43"/>
      <c r="D1214" s="43"/>
      <c r="E1214" s="8">
        <v>351</v>
      </c>
      <c r="F1214" s="8">
        <v>43</v>
      </c>
      <c r="G1214" s="8">
        <v>15</v>
      </c>
      <c r="H1214" s="8">
        <v>48</v>
      </c>
      <c r="I1214" s="8">
        <v>1</v>
      </c>
      <c r="J1214" s="8">
        <v>0.221</v>
      </c>
      <c r="K1214" s="8">
        <v>0.29899999999999999</v>
      </c>
      <c r="L1214" s="8">
        <v>78</v>
      </c>
      <c r="M1214" s="8">
        <v>15</v>
      </c>
      <c r="N1214" s="8">
        <v>1</v>
      </c>
      <c r="O1214" s="8">
        <v>39</v>
      </c>
      <c r="P1214" s="8">
        <v>114</v>
      </c>
      <c r="Q1214" s="8">
        <v>0.39800000000000002</v>
      </c>
      <c r="R1214" s="8">
        <v>0.69799999999999995</v>
      </c>
    </row>
    <row r="1215" spans="1:18" ht="15" thickBot="1" x14ac:dyDescent="0.35">
      <c r="A1215" s="5" t="s">
        <v>254</v>
      </c>
      <c r="B1215" s="43"/>
      <c r="C1215" s="43"/>
      <c r="D1215" s="43"/>
      <c r="E1215" s="6">
        <v>515</v>
      </c>
      <c r="F1215" s="6">
        <v>74</v>
      </c>
      <c r="G1215" s="6">
        <v>21</v>
      </c>
      <c r="H1215" s="6">
        <v>82</v>
      </c>
      <c r="I1215" s="6">
        <v>5</v>
      </c>
      <c r="J1215" s="6">
        <v>0.28399999999999997</v>
      </c>
      <c r="K1215" s="6">
        <v>0.34100000000000003</v>
      </c>
      <c r="L1215" s="6">
        <v>146</v>
      </c>
      <c r="M1215" s="6">
        <v>32</v>
      </c>
      <c r="N1215" s="6">
        <v>3</v>
      </c>
      <c r="O1215" s="6">
        <v>45</v>
      </c>
      <c r="P1215" s="6">
        <v>98</v>
      </c>
      <c r="Q1215" s="6">
        <v>0.47899999999999998</v>
      </c>
      <c r="R1215" s="6">
        <v>0.82</v>
      </c>
    </row>
    <row r="1216" spans="1:18" ht="15" thickBot="1" x14ac:dyDescent="0.35">
      <c r="A1216" s="7" t="s">
        <v>225</v>
      </c>
      <c r="B1216" s="43"/>
      <c r="C1216" s="43"/>
      <c r="D1216" s="43"/>
      <c r="E1216" s="8">
        <v>538</v>
      </c>
      <c r="F1216" s="8">
        <v>81</v>
      </c>
      <c r="G1216" s="8">
        <v>28</v>
      </c>
      <c r="H1216" s="8">
        <v>85</v>
      </c>
      <c r="I1216" s="8">
        <v>10</v>
      </c>
      <c r="J1216" s="8">
        <v>0.25600000000000001</v>
      </c>
      <c r="K1216" s="8">
        <v>0.32700000000000001</v>
      </c>
      <c r="L1216" s="8">
        <v>138</v>
      </c>
      <c r="M1216" s="8">
        <v>28</v>
      </c>
      <c r="N1216" s="8">
        <v>2</v>
      </c>
      <c r="O1216" s="8">
        <v>57</v>
      </c>
      <c r="P1216" s="8">
        <v>159</v>
      </c>
      <c r="Q1216" s="8">
        <v>0.47299999999999998</v>
      </c>
      <c r="R1216" s="8">
        <v>0.8</v>
      </c>
    </row>
    <row r="1217" spans="1:18" ht="15" thickBot="1" x14ac:dyDescent="0.35">
      <c r="A1217" s="7" t="s">
        <v>823</v>
      </c>
      <c r="B1217" s="43"/>
      <c r="C1217" s="43"/>
      <c r="D1217" s="43"/>
      <c r="E1217" s="8">
        <v>213</v>
      </c>
      <c r="F1217" s="8">
        <v>23</v>
      </c>
      <c r="G1217" s="8">
        <v>4</v>
      </c>
      <c r="H1217" s="8">
        <v>20</v>
      </c>
      <c r="I1217" s="8">
        <v>4</v>
      </c>
      <c r="J1217" s="8">
        <v>0.20799999999999999</v>
      </c>
      <c r="K1217" s="8">
        <v>0.25</v>
      </c>
      <c r="L1217" s="8">
        <v>44</v>
      </c>
      <c r="M1217" s="8">
        <v>11</v>
      </c>
      <c r="N1217" s="8">
        <v>1</v>
      </c>
      <c r="O1217" s="8">
        <v>12</v>
      </c>
      <c r="P1217" s="8">
        <v>64</v>
      </c>
      <c r="Q1217" s="8">
        <v>0.33200000000000002</v>
      </c>
      <c r="R1217" s="8">
        <v>0.58299999999999996</v>
      </c>
    </row>
    <row r="1218" spans="1:18" ht="15" thickBot="1" x14ac:dyDescent="0.35">
      <c r="A1218" s="5" t="s">
        <v>650</v>
      </c>
      <c r="B1218" s="43"/>
      <c r="C1218" s="43"/>
      <c r="D1218" s="43"/>
      <c r="E1218" s="6">
        <v>170</v>
      </c>
      <c r="F1218" s="6">
        <v>19</v>
      </c>
      <c r="G1218" s="6">
        <v>1</v>
      </c>
      <c r="H1218" s="6">
        <v>14</v>
      </c>
      <c r="I1218" s="6">
        <v>7</v>
      </c>
      <c r="J1218" s="6">
        <v>0.25900000000000001</v>
      </c>
      <c r="K1218" s="6">
        <v>0.317</v>
      </c>
      <c r="L1218" s="6">
        <v>44</v>
      </c>
      <c r="M1218" s="6">
        <v>7</v>
      </c>
      <c r="N1218" s="6">
        <v>2</v>
      </c>
      <c r="O1218" s="6">
        <v>14</v>
      </c>
      <c r="P1218" s="6">
        <v>34</v>
      </c>
      <c r="Q1218" s="6">
        <v>0.33200000000000002</v>
      </c>
      <c r="R1218" s="6">
        <v>0.64800000000000002</v>
      </c>
    </row>
    <row r="1219" spans="1:18" ht="17.399999999999999" thickBot="1" x14ac:dyDescent="0.35">
      <c r="A1219" s="7" t="s">
        <v>551</v>
      </c>
      <c r="B1219" s="43"/>
      <c r="C1219" s="43"/>
      <c r="D1219" s="43"/>
      <c r="E1219" s="8">
        <v>166</v>
      </c>
      <c r="F1219" s="8">
        <v>18</v>
      </c>
      <c r="G1219" s="8">
        <v>6</v>
      </c>
      <c r="H1219" s="8">
        <v>21</v>
      </c>
      <c r="I1219" s="8">
        <v>2</v>
      </c>
      <c r="J1219" s="8">
        <v>0.24199999999999999</v>
      </c>
      <c r="K1219" s="8">
        <v>0.29899999999999999</v>
      </c>
      <c r="L1219" s="8">
        <v>40</v>
      </c>
      <c r="M1219" s="8">
        <v>8</v>
      </c>
      <c r="N1219" s="8">
        <v>1</v>
      </c>
      <c r="O1219" s="8">
        <v>13</v>
      </c>
      <c r="P1219" s="8">
        <v>40</v>
      </c>
      <c r="Q1219" s="8">
        <v>0.39800000000000002</v>
      </c>
      <c r="R1219" s="8">
        <v>0.69699999999999995</v>
      </c>
    </row>
    <row r="1220" spans="1:18" ht="17.399999999999999" thickBot="1" x14ac:dyDescent="0.35">
      <c r="A1220" s="5" t="s">
        <v>280</v>
      </c>
      <c r="B1220" s="43"/>
      <c r="C1220" s="43"/>
      <c r="D1220" s="43"/>
      <c r="E1220" s="6">
        <v>521</v>
      </c>
      <c r="F1220" s="6">
        <v>69</v>
      </c>
      <c r="G1220" s="6">
        <v>25</v>
      </c>
      <c r="H1220" s="6">
        <v>89</v>
      </c>
      <c r="I1220" s="6">
        <v>0</v>
      </c>
      <c r="J1220" s="6">
        <v>0.26400000000000001</v>
      </c>
      <c r="K1220" s="6">
        <v>0.32600000000000001</v>
      </c>
      <c r="L1220" s="6">
        <v>137</v>
      </c>
      <c r="M1220" s="6">
        <v>27</v>
      </c>
      <c r="N1220" s="6">
        <v>1</v>
      </c>
      <c r="O1220" s="6">
        <v>48</v>
      </c>
      <c r="P1220" s="6">
        <v>112</v>
      </c>
      <c r="Q1220" s="6">
        <v>0.46500000000000002</v>
      </c>
      <c r="R1220" s="6">
        <v>0.79100000000000004</v>
      </c>
    </row>
    <row r="1221" spans="1:18" ht="15" thickBot="1" x14ac:dyDescent="0.35">
      <c r="A1221" s="7" t="s">
        <v>413</v>
      </c>
      <c r="B1221" s="43"/>
      <c r="C1221" s="43"/>
      <c r="D1221" s="43"/>
      <c r="E1221" s="8">
        <v>441</v>
      </c>
      <c r="F1221" s="8">
        <v>59</v>
      </c>
      <c r="G1221" s="8">
        <v>21</v>
      </c>
      <c r="H1221" s="8">
        <v>61</v>
      </c>
      <c r="I1221" s="8">
        <v>0</v>
      </c>
      <c r="J1221" s="8">
        <v>0.23400000000000001</v>
      </c>
      <c r="K1221" s="8">
        <v>0.315</v>
      </c>
      <c r="L1221" s="8">
        <v>103</v>
      </c>
      <c r="M1221" s="8">
        <v>20</v>
      </c>
      <c r="N1221" s="8">
        <v>1</v>
      </c>
      <c r="O1221" s="8">
        <v>53</v>
      </c>
      <c r="P1221" s="8">
        <v>138</v>
      </c>
      <c r="Q1221" s="8">
        <v>0.42499999999999999</v>
      </c>
      <c r="R1221" s="8">
        <v>0.74</v>
      </c>
    </row>
    <row r="1222" spans="1:18" ht="15" thickBot="1" x14ac:dyDescent="0.35">
      <c r="A1222" s="5" t="s">
        <v>302</v>
      </c>
      <c r="B1222" s="43"/>
      <c r="C1222" s="43"/>
      <c r="D1222" s="43"/>
      <c r="E1222" s="6">
        <v>432</v>
      </c>
      <c r="F1222" s="6">
        <v>56</v>
      </c>
      <c r="G1222" s="6">
        <v>14</v>
      </c>
      <c r="H1222" s="6">
        <v>48</v>
      </c>
      <c r="I1222" s="6">
        <v>31</v>
      </c>
      <c r="J1222" s="6">
        <v>0.22900000000000001</v>
      </c>
      <c r="K1222" s="6">
        <v>0.31</v>
      </c>
      <c r="L1222" s="6">
        <v>99</v>
      </c>
      <c r="M1222" s="6">
        <v>18</v>
      </c>
      <c r="N1222" s="6">
        <v>5</v>
      </c>
      <c r="O1222" s="6">
        <v>51</v>
      </c>
      <c r="P1222" s="6">
        <v>163</v>
      </c>
      <c r="Q1222" s="6">
        <v>0.40100000000000002</v>
      </c>
      <c r="R1222" s="6">
        <v>0.71</v>
      </c>
    </row>
    <row r="1223" spans="1:18" ht="15" thickBot="1" x14ac:dyDescent="0.35">
      <c r="A1223" s="7" t="s">
        <v>447</v>
      </c>
      <c r="B1223" s="43"/>
      <c r="C1223" s="43"/>
      <c r="D1223" s="43"/>
      <c r="E1223" s="8">
        <v>379</v>
      </c>
      <c r="F1223" s="8">
        <v>47</v>
      </c>
      <c r="G1223" s="8">
        <v>2</v>
      </c>
      <c r="H1223" s="8">
        <v>33</v>
      </c>
      <c r="I1223" s="8">
        <v>13</v>
      </c>
      <c r="J1223" s="8">
        <v>0.27700000000000002</v>
      </c>
      <c r="K1223" s="8">
        <v>0.315</v>
      </c>
      <c r="L1223" s="8">
        <v>105</v>
      </c>
      <c r="M1223" s="8">
        <v>20</v>
      </c>
      <c r="N1223" s="8">
        <v>4</v>
      </c>
      <c r="O1223" s="8">
        <v>21</v>
      </c>
      <c r="P1223" s="8">
        <v>64</v>
      </c>
      <c r="Q1223" s="8">
        <v>0.37</v>
      </c>
      <c r="R1223" s="8">
        <v>0.68500000000000005</v>
      </c>
    </row>
    <row r="1224" spans="1:18" ht="15" thickBot="1" x14ac:dyDescent="0.35">
      <c r="A1224" s="5" t="s">
        <v>768</v>
      </c>
      <c r="B1224" s="43"/>
      <c r="C1224" s="43"/>
      <c r="D1224" s="43"/>
      <c r="E1224" s="6">
        <v>130</v>
      </c>
      <c r="F1224" s="6">
        <v>14</v>
      </c>
      <c r="G1224" s="6">
        <v>3</v>
      </c>
      <c r="H1224" s="6">
        <v>13</v>
      </c>
      <c r="I1224" s="6">
        <v>0</v>
      </c>
      <c r="J1224" s="6">
        <v>0.219</v>
      </c>
      <c r="K1224" s="6">
        <v>0.27</v>
      </c>
      <c r="L1224" s="6">
        <v>28</v>
      </c>
      <c r="M1224" s="6">
        <v>6</v>
      </c>
      <c r="N1224" s="6">
        <v>0</v>
      </c>
      <c r="O1224" s="6">
        <v>9</v>
      </c>
      <c r="P1224" s="6">
        <v>33</v>
      </c>
      <c r="Q1224" s="6">
        <v>0.34699999999999998</v>
      </c>
      <c r="R1224" s="6">
        <v>0.61699999999999999</v>
      </c>
    </row>
    <row r="1225" spans="1:18" ht="15" thickBot="1" x14ac:dyDescent="0.35">
      <c r="A1225" s="5" t="s">
        <v>312</v>
      </c>
      <c r="B1225" s="43"/>
      <c r="C1225" s="43"/>
      <c r="D1225" s="43"/>
      <c r="E1225" s="6">
        <v>502</v>
      </c>
      <c r="F1225" s="6">
        <v>68</v>
      </c>
      <c r="G1225" s="6">
        <v>14</v>
      </c>
      <c r="H1225" s="6">
        <v>51</v>
      </c>
      <c r="I1225" s="6">
        <v>20</v>
      </c>
      <c r="J1225" s="6">
        <v>0.25900000000000001</v>
      </c>
      <c r="K1225" s="6">
        <v>0.314</v>
      </c>
      <c r="L1225" s="6">
        <v>130</v>
      </c>
      <c r="M1225" s="6">
        <v>25</v>
      </c>
      <c r="N1225" s="6">
        <v>6</v>
      </c>
      <c r="O1225" s="6">
        <v>40</v>
      </c>
      <c r="P1225" s="6">
        <v>100</v>
      </c>
      <c r="Q1225" s="6">
        <v>0.41899999999999998</v>
      </c>
      <c r="R1225" s="6">
        <v>0.73299999999999998</v>
      </c>
    </row>
    <row r="1226" spans="1:18" ht="15" thickBot="1" x14ac:dyDescent="0.35">
      <c r="A1226" s="7" t="s">
        <v>347</v>
      </c>
      <c r="B1226" s="43"/>
      <c r="C1226" s="43"/>
      <c r="D1226" s="43"/>
      <c r="E1226" s="8">
        <v>532</v>
      </c>
      <c r="F1226" s="8">
        <v>61</v>
      </c>
      <c r="G1226" s="8">
        <v>10</v>
      </c>
      <c r="H1226" s="8">
        <v>55</v>
      </c>
      <c r="I1226" s="8">
        <v>16</v>
      </c>
      <c r="J1226" s="8">
        <v>0.27200000000000002</v>
      </c>
      <c r="K1226" s="8">
        <v>0.30299999999999999</v>
      </c>
      <c r="L1226" s="8">
        <v>145</v>
      </c>
      <c r="M1226" s="8">
        <v>34</v>
      </c>
      <c r="N1226" s="8">
        <v>2</v>
      </c>
      <c r="O1226" s="8">
        <v>24</v>
      </c>
      <c r="P1226" s="8">
        <v>86</v>
      </c>
      <c r="Q1226" s="8">
        <v>0.4</v>
      </c>
      <c r="R1226" s="8">
        <v>0.70299999999999996</v>
      </c>
    </row>
    <row r="1227" spans="1:18" ht="15" thickBot="1" x14ac:dyDescent="0.35">
      <c r="A1227" s="7" t="s">
        <v>647</v>
      </c>
      <c r="B1227" s="43"/>
      <c r="C1227" s="43"/>
      <c r="D1227" s="43"/>
      <c r="E1227" s="8">
        <v>158</v>
      </c>
      <c r="F1227" s="8">
        <v>15</v>
      </c>
      <c r="G1227" s="8">
        <v>3</v>
      </c>
      <c r="H1227" s="8">
        <v>17</v>
      </c>
      <c r="I1227" s="8">
        <v>0</v>
      </c>
      <c r="J1227" s="8">
        <v>0.23300000000000001</v>
      </c>
      <c r="K1227" s="8">
        <v>0.28799999999999998</v>
      </c>
      <c r="L1227" s="8">
        <v>37</v>
      </c>
      <c r="M1227" s="8">
        <v>7</v>
      </c>
      <c r="N1227" s="8">
        <v>0</v>
      </c>
      <c r="O1227" s="8">
        <v>12</v>
      </c>
      <c r="P1227" s="8">
        <v>31</v>
      </c>
      <c r="Q1227" s="8">
        <v>0.34</v>
      </c>
      <c r="R1227" s="8">
        <v>0.628</v>
      </c>
    </row>
    <row r="1228" spans="1:18" ht="15" thickBot="1" x14ac:dyDescent="0.35">
      <c r="A1228" s="7" t="s">
        <v>237</v>
      </c>
      <c r="B1228" s="43"/>
      <c r="C1228" s="43"/>
      <c r="D1228" s="43"/>
      <c r="E1228" s="8">
        <v>542</v>
      </c>
      <c r="F1228" s="8">
        <v>78</v>
      </c>
      <c r="G1228" s="8">
        <v>34</v>
      </c>
      <c r="H1228" s="8">
        <v>94</v>
      </c>
      <c r="I1228" s="8">
        <v>3</v>
      </c>
      <c r="J1228" s="8">
        <v>0.246</v>
      </c>
      <c r="K1228" s="8">
        <v>0.30299999999999999</v>
      </c>
      <c r="L1228" s="8">
        <v>133</v>
      </c>
      <c r="M1228" s="8">
        <v>25</v>
      </c>
      <c r="N1228" s="8">
        <v>2</v>
      </c>
      <c r="O1228" s="8">
        <v>45</v>
      </c>
      <c r="P1228" s="8">
        <v>154</v>
      </c>
      <c r="Q1228" s="8">
        <v>0.48899999999999999</v>
      </c>
      <c r="R1228" s="8">
        <v>0.79200000000000004</v>
      </c>
    </row>
    <row r="1229" spans="1:18" ht="15" thickBot="1" x14ac:dyDescent="0.35">
      <c r="A1229" s="7" t="s">
        <v>549</v>
      </c>
      <c r="B1229" s="43"/>
      <c r="C1229" s="43"/>
      <c r="D1229" s="43"/>
      <c r="E1229" s="8">
        <v>217</v>
      </c>
      <c r="F1229" s="8">
        <v>27</v>
      </c>
      <c r="G1229" s="8">
        <v>8</v>
      </c>
      <c r="H1229" s="8">
        <v>29</v>
      </c>
      <c r="I1229" s="8">
        <v>5</v>
      </c>
      <c r="J1229" s="8">
        <v>0.217</v>
      </c>
      <c r="K1229" s="8">
        <v>0.30199999999999999</v>
      </c>
      <c r="L1229" s="8">
        <v>47</v>
      </c>
      <c r="M1229" s="8">
        <v>12</v>
      </c>
      <c r="N1229" s="8">
        <v>1</v>
      </c>
      <c r="O1229" s="8">
        <v>27</v>
      </c>
      <c r="P1229" s="8">
        <v>77</v>
      </c>
      <c r="Q1229" s="8">
        <v>0.39900000000000002</v>
      </c>
      <c r="R1229" s="8">
        <v>0.70199999999999996</v>
      </c>
    </row>
    <row r="1230" spans="1:18" ht="15" thickBot="1" x14ac:dyDescent="0.35">
      <c r="A1230" s="5" t="s">
        <v>266</v>
      </c>
      <c r="B1230" s="43"/>
      <c r="C1230" s="43"/>
      <c r="D1230" s="43"/>
      <c r="E1230" s="6">
        <v>579</v>
      </c>
      <c r="F1230" s="6">
        <v>85</v>
      </c>
      <c r="G1230" s="6">
        <v>20</v>
      </c>
      <c r="H1230" s="6">
        <v>74</v>
      </c>
      <c r="I1230" s="6">
        <v>3</v>
      </c>
      <c r="J1230" s="6">
        <v>0.26500000000000001</v>
      </c>
      <c r="K1230" s="6">
        <v>0.32700000000000001</v>
      </c>
      <c r="L1230" s="6">
        <v>154</v>
      </c>
      <c r="M1230" s="6">
        <v>29</v>
      </c>
      <c r="N1230" s="6">
        <v>3</v>
      </c>
      <c r="O1230" s="6">
        <v>54</v>
      </c>
      <c r="P1230" s="6">
        <v>128</v>
      </c>
      <c r="Q1230" s="6">
        <v>0.433</v>
      </c>
      <c r="R1230" s="6">
        <v>0.76100000000000001</v>
      </c>
    </row>
    <row r="1231" spans="1:18" ht="15" thickBot="1" x14ac:dyDescent="0.35">
      <c r="A1231" s="5" t="s">
        <v>380</v>
      </c>
      <c r="B1231" s="43"/>
      <c r="C1231" s="43"/>
      <c r="D1231" s="43"/>
      <c r="E1231" s="6">
        <v>453</v>
      </c>
      <c r="F1231" s="6">
        <v>56</v>
      </c>
      <c r="G1231" s="6">
        <v>11</v>
      </c>
      <c r="H1231" s="6">
        <v>48</v>
      </c>
      <c r="I1231" s="6">
        <v>13</v>
      </c>
      <c r="J1231" s="6">
        <v>0.25800000000000001</v>
      </c>
      <c r="K1231" s="6">
        <v>0.312</v>
      </c>
      <c r="L1231" s="6">
        <v>117</v>
      </c>
      <c r="M1231" s="6">
        <v>17</v>
      </c>
      <c r="N1231" s="6">
        <v>5</v>
      </c>
      <c r="O1231" s="6">
        <v>36</v>
      </c>
      <c r="P1231" s="6">
        <v>76</v>
      </c>
      <c r="Q1231" s="6">
        <v>0.39500000000000002</v>
      </c>
      <c r="R1231" s="6">
        <v>0.70699999999999996</v>
      </c>
    </row>
    <row r="1232" spans="1:18" ht="15" thickBot="1" x14ac:dyDescent="0.35">
      <c r="A1232" s="5" t="s">
        <v>186</v>
      </c>
      <c r="B1232" s="43"/>
      <c r="C1232" s="43"/>
      <c r="D1232" s="43"/>
      <c r="E1232" s="6">
        <v>568</v>
      </c>
      <c r="F1232" s="6">
        <v>102</v>
      </c>
      <c r="G1232" s="6">
        <v>34</v>
      </c>
      <c r="H1232" s="6">
        <v>102</v>
      </c>
      <c r="I1232" s="6">
        <v>10</v>
      </c>
      <c r="J1232" s="6">
        <v>0.28399999999999997</v>
      </c>
      <c r="K1232" s="6">
        <v>0.36599999999999999</v>
      </c>
      <c r="L1232" s="6">
        <v>162</v>
      </c>
      <c r="M1232" s="6">
        <v>31</v>
      </c>
      <c r="N1232" s="6">
        <v>3</v>
      </c>
      <c r="O1232" s="6">
        <v>73</v>
      </c>
      <c r="P1232" s="6">
        <v>164</v>
      </c>
      <c r="Q1232" s="6">
        <v>0.53200000000000003</v>
      </c>
      <c r="R1232" s="6">
        <v>0.89800000000000002</v>
      </c>
    </row>
    <row r="1233" spans="1:18" ht="17.399999999999999" thickBot="1" x14ac:dyDescent="0.35">
      <c r="A1233" s="5" t="s">
        <v>734</v>
      </c>
      <c r="B1233" s="43"/>
      <c r="C1233" s="43"/>
      <c r="D1233" s="43"/>
      <c r="E1233" s="6">
        <v>222</v>
      </c>
      <c r="F1233" s="6">
        <v>23</v>
      </c>
      <c r="G1233" s="6">
        <v>5</v>
      </c>
      <c r="H1233" s="6">
        <v>21</v>
      </c>
      <c r="I1233" s="6">
        <v>7</v>
      </c>
      <c r="J1233" s="6">
        <v>0.22500000000000001</v>
      </c>
      <c r="K1233" s="6">
        <v>0.26400000000000001</v>
      </c>
      <c r="L1233" s="6">
        <v>50</v>
      </c>
      <c r="M1233" s="6">
        <v>10</v>
      </c>
      <c r="N1233" s="6">
        <v>2</v>
      </c>
      <c r="O1233" s="6">
        <v>12</v>
      </c>
      <c r="P1233" s="6">
        <v>63</v>
      </c>
      <c r="Q1233" s="6">
        <v>0.34100000000000003</v>
      </c>
      <c r="R1233" s="6">
        <v>0.60499999999999998</v>
      </c>
    </row>
    <row r="1234" spans="1:18" ht="15" thickBot="1" x14ac:dyDescent="0.35">
      <c r="A1234" s="5" t="s">
        <v>552</v>
      </c>
      <c r="B1234" s="43"/>
      <c r="C1234" s="43"/>
      <c r="D1234" s="43"/>
      <c r="E1234" s="6">
        <v>234</v>
      </c>
      <c r="F1234" s="6">
        <v>21</v>
      </c>
      <c r="G1234" s="6">
        <v>4</v>
      </c>
      <c r="H1234" s="6">
        <v>28</v>
      </c>
      <c r="I1234" s="6">
        <v>0</v>
      </c>
      <c r="J1234" s="6">
        <v>0.25900000000000001</v>
      </c>
      <c r="K1234" s="6">
        <v>0.30399999999999999</v>
      </c>
      <c r="L1234" s="6">
        <v>61</v>
      </c>
      <c r="M1234" s="6">
        <v>13</v>
      </c>
      <c r="N1234" s="6">
        <v>0</v>
      </c>
      <c r="O1234" s="6">
        <v>15</v>
      </c>
      <c r="P1234" s="6">
        <v>31</v>
      </c>
      <c r="Q1234" s="6">
        <v>0.36299999999999999</v>
      </c>
      <c r="R1234" s="6">
        <v>0.66700000000000004</v>
      </c>
    </row>
    <row r="1235" spans="1:18" ht="15" thickBot="1" x14ac:dyDescent="0.35">
      <c r="A1235" s="7" t="s">
        <v>767</v>
      </c>
      <c r="B1235" s="43"/>
      <c r="C1235" s="43"/>
      <c r="D1235" s="43"/>
      <c r="E1235" s="8">
        <v>166</v>
      </c>
      <c r="F1235" s="8">
        <v>22</v>
      </c>
      <c r="G1235" s="8">
        <v>6</v>
      </c>
      <c r="H1235" s="8">
        <v>22</v>
      </c>
      <c r="I1235" s="8">
        <v>1</v>
      </c>
      <c r="J1235" s="8">
        <v>0.25700000000000001</v>
      </c>
      <c r="K1235" s="8">
        <v>0.316</v>
      </c>
      <c r="L1235" s="8">
        <v>43</v>
      </c>
      <c r="M1235" s="8">
        <v>9</v>
      </c>
      <c r="N1235" s="8">
        <v>0</v>
      </c>
      <c r="O1235" s="8">
        <v>14</v>
      </c>
      <c r="P1235" s="8">
        <v>50</v>
      </c>
      <c r="Q1235" s="8">
        <v>0.42799999999999999</v>
      </c>
      <c r="R1235" s="8">
        <v>0.74299999999999999</v>
      </c>
    </row>
    <row r="1236" spans="1:18" ht="15" thickBot="1" x14ac:dyDescent="0.35">
      <c r="A1236" s="7" t="s">
        <v>745</v>
      </c>
      <c r="B1236" s="43"/>
      <c r="C1236" s="43"/>
      <c r="D1236" s="43"/>
      <c r="E1236" s="8">
        <v>138</v>
      </c>
      <c r="F1236" s="8">
        <v>14</v>
      </c>
      <c r="G1236" s="8">
        <v>2</v>
      </c>
      <c r="H1236" s="8">
        <v>15</v>
      </c>
      <c r="I1236" s="8">
        <v>1</v>
      </c>
      <c r="J1236" s="8">
        <v>0.22600000000000001</v>
      </c>
      <c r="K1236" s="8">
        <v>0.27</v>
      </c>
      <c r="L1236" s="8">
        <v>31</v>
      </c>
      <c r="M1236" s="8">
        <v>8</v>
      </c>
      <c r="N1236" s="8">
        <v>1</v>
      </c>
      <c r="O1236" s="8">
        <v>8</v>
      </c>
      <c r="P1236" s="8">
        <v>31</v>
      </c>
      <c r="Q1236" s="8">
        <v>0.34300000000000003</v>
      </c>
      <c r="R1236" s="8">
        <v>0.61199999999999999</v>
      </c>
    </row>
    <row r="1237" spans="1:18" ht="15" thickBot="1" x14ac:dyDescent="0.35">
      <c r="A1237" s="5" t="s">
        <v>686</v>
      </c>
      <c r="B1237" s="43"/>
      <c r="C1237" s="43"/>
      <c r="D1237" s="43"/>
      <c r="E1237" s="6">
        <v>131</v>
      </c>
      <c r="F1237" s="6">
        <v>16</v>
      </c>
      <c r="G1237" s="6">
        <v>5</v>
      </c>
      <c r="H1237" s="6">
        <v>19</v>
      </c>
      <c r="I1237" s="6">
        <v>0</v>
      </c>
      <c r="J1237" s="6">
        <v>0.24099999999999999</v>
      </c>
      <c r="K1237" s="6">
        <v>0.28899999999999998</v>
      </c>
      <c r="L1237" s="6">
        <v>32</v>
      </c>
      <c r="M1237" s="6">
        <v>7</v>
      </c>
      <c r="N1237" s="6">
        <v>0</v>
      </c>
      <c r="O1237" s="6">
        <v>9</v>
      </c>
      <c r="P1237" s="6">
        <v>33</v>
      </c>
      <c r="Q1237" s="6">
        <v>0.40100000000000002</v>
      </c>
      <c r="R1237" s="6">
        <v>0.69</v>
      </c>
    </row>
    <row r="1238" spans="1:18" ht="15" thickBot="1" x14ac:dyDescent="0.35">
      <c r="A1238" s="5" t="s">
        <v>666</v>
      </c>
      <c r="B1238" s="43"/>
      <c r="C1238" s="43"/>
      <c r="D1238" s="43"/>
      <c r="E1238" s="6">
        <v>293</v>
      </c>
      <c r="F1238" s="6">
        <v>37</v>
      </c>
      <c r="G1238" s="6">
        <v>14</v>
      </c>
      <c r="H1238" s="6">
        <v>44</v>
      </c>
      <c r="I1238" s="6">
        <v>1</v>
      </c>
      <c r="J1238" s="6">
        <v>0.23100000000000001</v>
      </c>
      <c r="K1238" s="6">
        <v>0.27900000000000003</v>
      </c>
      <c r="L1238" s="6">
        <v>68</v>
      </c>
      <c r="M1238" s="6">
        <v>16</v>
      </c>
      <c r="N1238" s="6">
        <v>1</v>
      </c>
      <c r="O1238" s="6">
        <v>20</v>
      </c>
      <c r="P1238" s="6">
        <v>102</v>
      </c>
      <c r="Q1238" s="6">
        <v>0.42199999999999999</v>
      </c>
      <c r="R1238" s="6">
        <v>0.70099999999999996</v>
      </c>
    </row>
    <row r="1239" spans="1:18" ht="15" thickBot="1" x14ac:dyDescent="0.35">
      <c r="A1239" s="5" t="s">
        <v>230</v>
      </c>
      <c r="B1239" s="43"/>
      <c r="C1239" s="43"/>
      <c r="D1239" s="43"/>
      <c r="E1239" s="6">
        <v>463</v>
      </c>
      <c r="F1239" s="6">
        <v>85</v>
      </c>
      <c r="G1239" s="6">
        <v>29</v>
      </c>
      <c r="H1239" s="6">
        <v>78</v>
      </c>
      <c r="I1239" s="6">
        <v>5</v>
      </c>
      <c r="J1239" s="6">
        <v>0.26400000000000001</v>
      </c>
      <c r="K1239" s="6">
        <v>0.35599999999999998</v>
      </c>
      <c r="L1239" s="6">
        <v>122</v>
      </c>
      <c r="M1239" s="6">
        <v>19</v>
      </c>
      <c r="N1239" s="6">
        <v>2</v>
      </c>
      <c r="O1239" s="6">
        <v>65</v>
      </c>
      <c r="P1239" s="6">
        <v>138</v>
      </c>
      <c r="Q1239" s="6">
        <v>0.51100000000000001</v>
      </c>
      <c r="R1239" s="6">
        <v>0.86599999999999999</v>
      </c>
    </row>
    <row r="1240" spans="1:18" ht="15" thickBot="1" x14ac:dyDescent="0.35">
      <c r="A1240" s="5" t="s">
        <v>220</v>
      </c>
      <c r="B1240" s="43"/>
      <c r="C1240" s="43"/>
      <c r="D1240" s="43"/>
      <c r="E1240" s="6">
        <v>567</v>
      </c>
      <c r="F1240" s="6">
        <v>80</v>
      </c>
      <c r="G1240" s="6">
        <v>26</v>
      </c>
      <c r="H1240" s="6">
        <v>87</v>
      </c>
      <c r="I1240" s="6">
        <v>4</v>
      </c>
      <c r="J1240" s="6">
        <v>0.27</v>
      </c>
      <c r="K1240" s="6">
        <v>0.33700000000000002</v>
      </c>
      <c r="L1240" s="6">
        <v>153</v>
      </c>
      <c r="M1240" s="6">
        <v>31</v>
      </c>
      <c r="N1240" s="6">
        <v>3</v>
      </c>
      <c r="O1240" s="6">
        <v>57</v>
      </c>
      <c r="P1240" s="6">
        <v>101</v>
      </c>
      <c r="Q1240" s="6">
        <v>0.47</v>
      </c>
      <c r="R1240" s="6">
        <v>0.80800000000000005</v>
      </c>
    </row>
    <row r="1241" spans="1:18" ht="15" thickBot="1" x14ac:dyDescent="0.35">
      <c r="A1241" s="5" t="s">
        <v>350</v>
      </c>
      <c r="B1241" s="43"/>
      <c r="C1241" s="43"/>
      <c r="D1241" s="43"/>
      <c r="E1241" s="6">
        <v>461</v>
      </c>
      <c r="F1241" s="6">
        <v>57</v>
      </c>
      <c r="G1241" s="6">
        <v>11</v>
      </c>
      <c r="H1241" s="6">
        <v>45</v>
      </c>
      <c r="I1241" s="6">
        <v>20</v>
      </c>
      <c r="J1241" s="6">
        <v>0.245</v>
      </c>
      <c r="K1241" s="6">
        <v>0.29699999999999999</v>
      </c>
      <c r="L1241" s="6">
        <v>113</v>
      </c>
      <c r="M1241" s="6">
        <v>17</v>
      </c>
      <c r="N1241" s="6">
        <v>3</v>
      </c>
      <c r="O1241" s="6">
        <v>34</v>
      </c>
      <c r="P1241" s="6">
        <v>118</v>
      </c>
      <c r="Q1241" s="6">
        <v>0.36499999999999999</v>
      </c>
      <c r="R1241" s="6">
        <v>0.66200000000000003</v>
      </c>
    </row>
    <row r="1242" spans="1:18" ht="15" thickBot="1" x14ac:dyDescent="0.35">
      <c r="A1242" s="7" t="s">
        <v>861</v>
      </c>
      <c r="B1242" s="43"/>
      <c r="C1242" s="43"/>
      <c r="D1242" s="43"/>
      <c r="E1242" s="8">
        <v>117</v>
      </c>
      <c r="F1242" s="8">
        <v>14</v>
      </c>
      <c r="G1242" s="8">
        <v>2</v>
      </c>
      <c r="H1242" s="8">
        <v>10</v>
      </c>
      <c r="I1242" s="8">
        <v>6</v>
      </c>
      <c r="J1242" s="8">
        <v>0.25</v>
      </c>
      <c r="K1242" s="8">
        <v>0.28899999999999998</v>
      </c>
      <c r="L1242" s="8">
        <v>29</v>
      </c>
      <c r="M1242" s="8">
        <v>5</v>
      </c>
      <c r="N1242" s="8">
        <v>1</v>
      </c>
      <c r="O1242" s="8">
        <v>6</v>
      </c>
      <c r="P1242" s="8">
        <v>30</v>
      </c>
      <c r="Q1242" s="8">
        <v>0.35399999999999998</v>
      </c>
      <c r="R1242" s="8">
        <v>0.64200000000000002</v>
      </c>
    </row>
    <row r="1243" spans="1:18" ht="15" thickBot="1" x14ac:dyDescent="0.35">
      <c r="A1243" s="7" t="s">
        <v>419</v>
      </c>
      <c r="B1243" s="43"/>
      <c r="C1243" s="43"/>
      <c r="D1243" s="43"/>
      <c r="E1243" s="8">
        <v>232</v>
      </c>
      <c r="F1243" s="8">
        <v>28</v>
      </c>
      <c r="G1243" s="8">
        <v>9</v>
      </c>
      <c r="H1243" s="8">
        <v>29</v>
      </c>
      <c r="I1243" s="8">
        <v>7</v>
      </c>
      <c r="J1243" s="8">
        <v>0.249</v>
      </c>
      <c r="K1243" s="8">
        <v>0.28799999999999998</v>
      </c>
      <c r="L1243" s="8">
        <v>58</v>
      </c>
      <c r="M1243" s="8">
        <v>14</v>
      </c>
      <c r="N1243" s="8">
        <v>3</v>
      </c>
      <c r="O1243" s="8">
        <v>13</v>
      </c>
      <c r="P1243" s="8">
        <v>59</v>
      </c>
      <c r="Q1243" s="8">
        <v>0.43</v>
      </c>
      <c r="R1243" s="8">
        <v>0.71899999999999997</v>
      </c>
    </row>
    <row r="1244" spans="1:18" ht="15" thickBot="1" x14ac:dyDescent="0.35">
      <c r="A1244" s="5" t="s">
        <v>306</v>
      </c>
      <c r="B1244" s="43"/>
      <c r="C1244" s="43"/>
      <c r="D1244" s="43"/>
      <c r="E1244" s="6">
        <v>517</v>
      </c>
      <c r="F1244" s="6">
        <v>75</v>
      </c>
      <c r="G1244" s="6">
        <v>18</v>
      </c>
      <c r="H1244" s="6">
        <v>57</v>
      </c>
      <c r="I1244" s="6">
        <v>7</v>
      </c>
      <c r="J1244" s="6">
        <v>0.26400000000000001</v>
      </c>
      <c r="K1244" s="6">
        <v>0.32700000000000001</v>
      </c>
      <c r="L1244" s="6">
        <v>136</v>
      </c>
      <c r="M1244" s="6">
        <v>26</v>
      </c>
      <c r="N1244" s="6">
        <v>3</v>
      </c>
      <c r="O1244" s="6">
        <v>48</v>
      </c>
      <c r="P1244" s="6">
        <v>113</v>
      </c>
      <c r="Q1244" s="6">
        <v>0.42899999999999999</v>
      </c>
      <c r="R1244" s="6">
        <v>0.75600000000000001</v>
      </c>
    </row>
    <row r="1245" spans="1:18" ht="15" thickBot="1" x14ac:dyDescent="0.35">
      <c r="A1245" s="7" t="s">
        <v>461</v>
      </c>
      <c r="B1245" s="43"/>
      <c r="C1245" s="43"/>
      <c r="D1245" s="43"/>
      <c r="E1245" s="8">
        <v>338</v>
      </c>
      <c r="F1245" s="8">
        <v>42</v>
      </c>
      <c r="G1245" s="8">
        <v>13</v>
      </c>
      <c r="H1245" s="8">
        <v>45</v>
      </c>
      <c r="I1245" s="8">
        <v>5</v>
      </c>
      <c r="J1245" s="8">
        <v>0.24099999999999999</v>
      </c>
      <c r="K1245" s="8">
        <v>0.309</v>
      </c>
      <c r="L1245" s="8">
        <v>82</v>
      </c>
      <c r="M1245" s="8">
        <v>16</v>
      </c>
      <c r="N1245" s="8">
        <v>1</v>
      </c>
      <c r="O1245" s="8">
        <v>33</v>
      </c>
      <c r="P1245" s="8">
        <v>71</v>
      </c>
      <c r="Q1245" s="8">
        <v>0.40799999999999997</v>
      </c>
      <c r="R1245" s="8">
        <v>0.71699999999999997</v>
      </c>
    </row>
    <row r="1246" spans="1:18" ht="17.399999999999999" thickBot="1" x14ac:dyDescent="0.35">
      <c r="A1246" s="5" t="s">
        <v>872</v>
      </c>
      <c r="B1246" s="43"/>
      <c r="C1246" s="43"/>
      <c r="D1246" s="43"/>
      <c r="E1246" s="6">
        <v>175</v>
      </c>
      <c r="F1246" s="6">
        <v>19</v>
      </c>
      <c r="G1246" s="6">
        <v>2</v>
      </c>
      <c r="H1246" s="6">
        <v>14</v>
      </c>
      <c r="I1246" s="6">
        <v>3</v>
      </c>
      <c r="J1246" s="6">
        <v>0.23</v>
      </c>
      <c r="K1246" s="6">
        <v>0.28599999999999998</v>
      </c>
      <c r="L1246" s="6">
        <v>40</v>
      </c>
      <c r="M1246" s="6">
        <v>9</v>
      </c>
      <c r="N1246" s="6">
        <v>2</v>
      </c>
      <c r="O1246" s="6">
        <v>14</v>
      </c>
      <c r="P1246" s="6">
        <v>35</v>
      </c>
      <c r="Q1246" s="6">
        <v>0.32500000000000001</v>
      </c>
      <c r="R1246" s="6">
        <v>0.61199999999999999</v>
      </c>
    </row>
    <row r="1247" spans="1:18" ht="15" thickBot="1" x14ac:dyDescent="0.35">
      <c r="A1247" s="7" t="s">
        <v>443</v>
      </c>
      <c r="B1247" s="43"/>
      <c r="C1247" s="43"/>
      <c r="D1247" s="43"/>
      <c r="E1247" s="8">
        <v>406</v>
      </c>
      <c r="F1247" s="8">
        <v>48</v>
      </c>
      <c r="G1247" s="8">
        <v>10</v>
      </c>
      <c r="H1247" s="8">
        <v>55</v>
      </c>
      <c r="I1247" s="8">
        <v>4</v>
      </c>
      <c r="J1247" s="8">
        <v>0.26300000000000001</v>
      </c>
      <c r="K1247" s="8">
        <v>0.311</v>
      </c>
      <c r="L1247" s="8">
        <v>107</v>
      </c>
      <c r="M1247" s="8">
        <v>23</v>
      </c>
      <c r="N1247" s="8">
        <v>2</v>
      </c>
      <c r="O1247" s="8">
        <v>28</v>
      </c>
      <c r="P1247" s="8">
        <v>82</v>
      </c>
      <c r="Q1247" s="8">
        <v>0.41099999999999998</v>
      </c>
      <c r="R1247" s="8">
        <v>0.72199999999999998</v>
      </c>
    </row>
    <row r="1248" spans="1:18" ht="15" thickBot="1" x14ac:dyDescent="0.35">
      <c r="A1248" s="5" t="s">
        <v>252</v>
      </c>
      <c r="B1248" s="43"/>
      <c r="C1248" s="43"/>
      <c r="D1248" s="43"/>
      <c r="E1248" s="6">
        <v>525</v>
      </c>
      <c r="F1248" s="6">
        <v>74</v>
      </c>
      <c r="G1248" s="6">
        <v>12</v>
      </c>
      <c r="H1248" s="6">
        <v>68</v>
      </c>
      <c r="I1248" s="6">
        <v>21</v>
      </c>
      <c r="J1248" s="6">
        <v>0.28399999999999997</v>
      </c>
      <c r="K1248" s="6">
        <v>0.33100000000000002</v>
      </c>
      <c r="L1248" s="6">
        <v>149</v>
      </c>
      <c r="M1248" s="6">
        <v>28</v>
      </c>
      <c r="N1248" s="6">
        <v>3</v>
      </c>
      <c r="O1248" s="6">
        <v>36</v>
      </c>
      <c r="P1248" s="6">
        <v>109</v>
      </c>
      <c r="Q1248" s="6">
        <v>0.41599999999999998</v>
      </c>
      <c r="R1248" s="6">
        <v>0.747</v>
      </c>
    </row>
    <row r="1249" spans="1:18" ht="15" thickBot="1" x14ac:dyDescent="0.35">
      <c r="A1249" s="5" t="s">
        <v>348</v>
      </c>
      <c r="B1249" s="43"/>
      <c r="C1249" s="43"/>
      <c r="D1249" s="43"/>
      <c r="E1249" s="6">
        <v>396</v>
      </c>
      <c r="F1249" s="6">
        <v>55</v>
      </c>
      <c r="G1249" s="6">
        <v>22</v>
      </c>
      <c r="H1249" s="6">
        <v>63</v>
      </c>
      <c r="I1249" s="6">
        <v>1</v>
      </c>
      <c r="J1249" s="6">
        <v>0.24199999999999999</v>
      </c>
      <c r="K1249" s="6">
        <v>0.33</v>
      </c>
      <c r="L1249" s="6">
        <v>96</v>
      </c>
      <c r="M1249" s="6">
        <v>20</v>
      </c>
      <c r="N1249" s="6">
        <v>1</v>
      </c>
      <c r="O1249" s="6">
        <v>52</v>
      </c>
      <c r="P1249" s="6">
        <v>108</v>
      </c>
      <c r="Q1249" s="6">
        <v>0.46200000000000002</v>
      </c>
      <c r="R1249" s="6">
        <v>0.79100000000000004</v>
      </c>
    </row>
    <row r="1250" spans="1:18" ht="15" thickBot="1" x14ac:dyDescent="0.35">
      <c r="A1250" s="7" t="s">
        <v>571</v>
      </c>
      <c r="B1250" s="43"/>
      <c r="C1250" s="43"/>
      <c r="D1250" s="43"/>
      <c r="E1250" s="8">
        <v>321</v>
      </c>
      <c r="F1250" s="8">
        <v>32</v>
      </c>
      <c r="G1250" s="8">
        <v>3</v>
      </c>
      <c r="H1250" s="8">
        <v>26</v>
      </c>
      <c r="I1250" s="8">
        <v>8</v>
      </c>
      <c r="J1250" s="8">
        <v>0.23799999999999999</v>
      </c>
      <c r="K1250" s="8">
        <v>0.27800000000000002</v>
      </c>
      <c r="L1250" s="8">
        <v>76</v>
      </c>
      <c r="M1250" s="8">
        <v>12</v>
      </c>
      <c r="N1250" s="8">
        <v>2</v>
      </c>
      <c r="O1250" s="8">
        <v>18</v>
      </c>
      <c r="P1250" s="8">
        <v>66</v>
      </c>
      <c r="Q1250" s="8">
        <v>0.31</v>
      </c>
      <c r="R1250" s="8">
        <v>0.58899999999999997</v>
      </c>
    </row>
    <row r="1251" spans="1:18" ht="15" thickBot="1" x14ac:dyDescent="0.35">
      <c r="A1251" s="7" t="s">
        <v>805</v>
      </c>
      <c r="B1251" s="43"/>
      <c r="C1251" s="43"/>
      <c r="D1251" s="43"/>
      <c r="E1251" s="8">
        <v>92</v>
      </c>
      <c r="F1251" s="8">
        <v>10</v>
      </c>
      <c r="G1251" s="8">
        <v>2</v>
      </c>
      <c r="H1251" s="8">
        <v>9</v>
      </c>
      <c r="I1251" s="8">
        <v>1</v>
      </c>
      <c r="J1251" s="8">
        <v>0.21199999999999999</v>
      </c>
      <c r="K1251" s="8">
        <v>0.27</v>
      </c>
      <c r="L1251" s="8">
        <v>20</v>
      </c>
      <c r="M1251" s="8">
        <v>5</v>
      </c>
      <c r="N1251" s="8">
        <v>0</v>
      </c>
      <c r="O1251" s="8">
        <v>7</v>
      </c>
      <c r="P1251" s="8">
        <v>24</v>
      </c>
      <c r="Q1251" s="8">
        <v>0.32</v>
      </c>
      <c r="R1251" s="8">
        <v>0.59099999999999997</v>
      </c>
    </row>
    <row r="1252" spans="1:18" ht="15" thickBot="1" x14ac:dyDescent="0.35">
      <c r="A1252" s="5" t="s">
        <v>410</v>
      </c>
      <c r="B1252" s="43"/>
      <c r="C1252" s="43"/>
      <c r="D1252" s="43"/>
      <c r="E1252" s="6">
        <v>328</v>
      </c>
      <c r="F1252" s="6">
        <v>44</v>
      </c>
      <c r="G1252" s="6">
        <v>14</v>
      </c>
      <c r="H1252" s="6">
        <v>43</v>
      </c>
      <c r="I1252" s="6">
        <v>1</v>
      </c>
      <c r="J1252" s="6">
        <v>0.23699999999999999</v>
      </c>
      <c r="K1252" s="6">
        <v>0.32300000000000001</v>
      </c>
      <c r="L1252" s="6">
        <v>78</v>
      </c>
      <c r="M1252" s="6">
        <v>17</v>
      </c>
      <c r="N1252" s="6">
        <v>1</v>
      </c>
      <c r="O1252" s="6">
        <v>41</v>
      </c>
      <c r="P1252" s="6">
        <v>81</v>
      </c>
      <c r="Q1252" s="6">
        <v>0.41899999999999998</v>
      </c>
      <c r="R1252" s="6">
        <v>0.74199999999999999</v>
      </c>
    </row>
    <row r="1253" spans="1:18" ht="15" thickBot="1" x14ac:dyDescent="0.35">
      <c r="A1253" s="5" t="s">
        <v>602</v>
      </c>
      <c r="B1253" s="43"/>
      <c r="C1253" s="43"/>
      <c r="D1253" s="43"/>
      <c r="E1253" s="6">
        <v>195</v>
      </c>
      <c r="F1253" s="6">
        <v>18</v>
      </c>
      <c r="G1253" s="6">
        <v>4</v>
      </c>
      <c r="H1253" s="6">
        <v>17</v>
      </c>
      <c r="I1253" s="6">
        <v>1</v>
      </c>
      <c r="J1253" s="6">
        <v>0.217</v>
      </c>
      <c r="K1253" s="6">
        <v>0.26200000000000001</v>
      </c>
      <c r="L1253" s="6">
        <v>42</v>
      </c>
      <c r="M1253" s="6">
        <v>11</v>
      </c>
      <c r="N1253" s="6">
        <v>0</v>
      </c>
      <c r="O1253" s="6">
        <v>12</v>
      </c>
      <c r="P1253" s="6">
        <v>49</v>
      </c>
      <c r="Q1253" s="6">
        <v>0.32700000000000001</v>
      </c>
      <c r="R1253" s="6">
        <v>0.58899999999999997</v>
      </c>
    </row>
    <row r="1254" spans="1:18" ht="15" thickBot="1" x14ac:dyDescent="0.35">
      <c r="A1254" s="7" t="s">
        <v>579</v>
      </c>
      <c r="B1254" s="43"/>
      <c r="C1254" s="43"/>
      <c r="D1254" s="43"/>
      <c r="E1254" s="8">
        <v>276</v>
      </c>
      <c r="F1254" s="8">
        <v>34</v>
      </c>
      <c r="G1254" s="8">
        <v>10</v>
      </c>
      <c r="H1254" s="8">
        <v>36</v>
      </c>
      <c r="I1254" s="8">
        <v>3</v>
      </c>
      <c r="J1254" s="8">
        <v>0.24299999999999999</v>
      </c>
      <c r="K1254" s="8">
        <v>0.29899999999999999</v>
      </c>
      <c r="L1254" s="8">
        <v>67</v>
      </c>
      <c r="M1254" s="8">
        <v>14</v>
      </c>
      <c r="N1254" s="8">
        <v>1</v>
      </c>
      <c r="O1254" s="8">
        <v>22</v>
      </c>
      <c r="P1254" s="8">
        <v>78</v>
      </c>
      <c r="Q1254" s="8">
        <v>0.40300000000000002</v>
      </c>
      <c r="R1254" s="8">
        <v>0.70199999999999996</v>
      </c>
    </row>
    <row r="1255" spans="1:18" ht="15" thickBot="1" x14ac:dyDescent="0.35">
      <c r="A1255" s="5" t="s">
        <v>714</v>
      </c>
      <c r="B1255" s="43"/>
      <c r="C1255" s="43"/>
      <c r="D1255" s="43"/>
      <c r="E1255" s="6">
        <v>261</v>
      </c>
      <c r="F1255" s="6">
        <v>26</v>
      </c>
      <c r="G1255" s="6">
        <v>3</v>
      </c>
      <c r="H1255" s="6">
        <v>21</v>
      </c>
      <c r="I1255" s="6">
        <v>11</v>
      </c>
      <c r="J1255" s="6">
        <v>0.24199999999999999</v>
      </c>
      <c r="K1255" s="6">
        <v>0.26900000000000002</v>
      </c>
      <c r="L1255" s="6">
        <v>63</v>
      </c>
      <c r="M1255" s="6">
        <v>10</v>
      </c>
      <c r="N1255" s="6">
        <v>2</v>
      </c>
      <c r="O1255" s="6">
        <v>10</v>
      </c>
      <c r="P1255" s="6">
        <v>62</v>
      </c>
      <c r="Q1255" s="6">
        <v>0.33100000000000002</v>
      </c>
      <c r="R1255" s="6">
        <v>0.59899999999999998</v>
      </c>
    </row>
    <row r="1256" spans="1:18" ht="15" thickBot="1" x14ac:dyDescent="0.35">
      <c r="A1256" s="5" t="s">
        <v>264</v>
      </c>
      <c r="B1256" s="43"/>
      <c r="C1256" s="43"/>
      <c r="D1256" s="43"/>
      <c r="E1256" s="6">
        <v>564</v>
      </c>
      <c r="F1256" s="6">
        <v>71</v>
      </c>
      <c r="G1256" s="6">
        <v>25</v>
      </c>
      <c r="H1256" s="6">
        <v>87</v>
      </c>
      <c r="I1256" s="6">
        <v>2</v>
      </c>
      <c r="J1256" s="6">
        <v>0.26400000000000001</v>
      </c>
      <c r="K1256" s="6">
        <v>0.312</v>
      </c>
      <c r="L1256" s="6">
        <v>149</v>
      </c>
      <c r="M1256" s="6">
        <v>29</v>
      </c>
      <c r="N1256" s="6">
        <v>2</v>
      </c>
      <c r="O1256" s="6">
        <v>39</v>
      </c>
      <c r="P1256" s="6">
        <v>102</v>
      </c>
      <c r="Q1256" s="6">
        <v>0.45300000000000001</v>
      </c>
      <c r="R1256" s="6">
        <v>0.76500000000000001</v>
      </c>
    </row>
    <row r="1257" spans="1:18" ht="15" thickBot="1" x14ac:dyDescent="0.35">
      <c r="A1257" s="7" t="s">
        <v>405</v>
      </c>
      <c r="B1257" s="43"/>
      <c r="C1257" s="43"/>
      <c r="D1257" s="43"/>
      <c r="E1257" s="8">
        <v>251</v>
      </c>
      <c r="F1257" s="8">
        <v>34</v>
      </c>
      <c r="G1257" s="8">
        <v>3</v>
      </c>
      <c r="H1257" s="8">
        <v>25</v>
      </c>
      <c r="I1257" s="8">
        <v>22</v>
      </c>
      <c r="J1257" s="8">
        <v>0.25</v>
      </c>
      <c r="K1257" s="8">
        <v>0.312</v>
      </c>
      <c r="L1257" s="8">
        <v>63</v>
      </c>
      <c r="M1257" s="8">
        <v>10</v>
      </c>
      <c r="N1257" s="8">
        <v>3</v>
      </c>
      <c r="O1257" s="8">
        <v>23</v>
      </c>
      <c r="P1257" s="8">
        <v>60</v>
      </c>
      <c r="Q1257" s="8">
        <v>0.35799999999999998</v>
      </c>
      <c r="R1257" s="8">
        <v>0.67</v>
      </c>
    </row>
    <row r="1258" spans="1:18" ht="15" thickBot="1" x14ac:dyDescent="0.35">
      <c r="A1258" s="5" t="s">
        <v>188</v>
      </c>
      <c r="B1258" s="43"/>
      <c r="C1258" s="43"/>
      <c r="D1258" s="43"/>
      <c r="E1258" s="6">
        <v>595</v>
      </c>
      <c r="F1258" s="6">
        <v>94</v>
      </c>
      <c r="G1258" s="6">
        <v>33</v>
      </c>
      <c r="H1258" s="6">
        <v>92</v>
      </c>
      <c r="I1258" s="6">
        <v>7</v>
      </c>
      <c r="J1258" s="6">
        <v>0.29099999999999998</v>
      </c>
      <c r="K1258" s="6">
        <v>0.34899999999999998</v>
      </c>
      <c r="L1258" s="6">
        <v>173</v>
      </c>
      <c r="M1258" s="6">
        <v>32</v>
      </c>
      <c r="N1258" s="6">
        <v>1</v>
      </c>
      <c r="O1258" s="6">
        <v>53</v>
      </c>
      <c r="P1258" s="6">
        <v>107</v>
      </c>
      <c r="Q1258" s="6">
        <v>0.51800000000000002</v>
      </c>
      <c r="R1258" s="6">
        <v>0.86699999999999999</v>
      </c>
    </row>
    <row r="1259" spans="1:18" ht="15" thickBot="1" x14ac:dyDescent="0.35">
      <c r="A1259" s="5" t="s">
        <v>488</v>
      </c>
      <c r="B1259" s="43"/>
      <c r="C1259" s="43"/>
      <c r="D1259" s="43"/>
      <c r="E1259" s="6">
        <v>138</v>
      </c>
      <c r="F1259" s="6">
        <v>14</v>
      </c>
      <c r="G1259" s="6">
        <v>3</v>
      </c>
      <c r="H1259" s="6">
        <v>17</v>
      </c>
      <c r="I1259" s="6">
        <v>1</v>
      </c>
      <c r="J1259" s="6">
        <v>0.25</v>
      </c>
      <c r="K1259" s="6">
        <v>0.30199999999999999</v>
      </c>
      <c r="L1259" s="6">
        <v>35</v>
      </c>
      <c r="M1259" s="6">
        <v>8</v>
      </c>
      <c r="N1259" s="6">
        <v>0</v>
      </c>
      <c r="O1259" s="6">
        <v>10</v>
      </c>
      <c r="P1259" s="6">
        <v>26</v>
      </c>
      <c r="Q1259" s="6">
        <v>0.38500000000000001</v>
      </c>
      <c r="R1259" s="6">
        <v>0.68799999999999994</v>
      </c>
    </row>
    <row r="1260" spans="1:18" ht="15" thickBot="1" x14ac:dyDescent="0.35">
      <c r="A1260" s="7" t="s">
        <v>354</v>
      </c>
      <c r="B1260" s="43"/>
      <c r="C1260" s="43"/>
      <c r="D1260" s="43"/>
      <c r="E1260" s="8">
        <v>473</v>
      </c>
      <c r="F1260" s="8">
        <v>59</v>
      </c>
      <c r="G1260" s="8">
        <v>6</v>
      </c>
      <c r="H1260" s="8">
        <v>42</v>
      </c>
      <c r="I1260" s="8">
        <v>24</v>
      </c>
      <c r="J1260" s="8">
        <v>0.26</v>
      </c>
      <c r="K1260" s="8">
        <v>0.29899999999999999</v>
      </c>
      <c r="L1260" s="8">
        <v>123</v>
      </c>
      <c r="M1260" s="8">
        <v>20</v>
      </c>
      <c r="N1260" s="8">
        <v>6</v>
      </c>
      <c r="O1260" s="8">
        <v>26</v>
      </c>
      <c r="P1260" s="8">
        <v>69</v>
      </c>
      <c r="Q1260" s="8">
        <v>0.372</v>
      </c>
      <c r="R1260" s="8">
        <v>0.67100000000000004</v>
      </c>
    </row>
    <row r="1261" spans="1:18" ht="15" thickBot="1" x14ac:dyDescent="0.35">
      <c r="A1261" s="5" t="s">
        <v>272</v>
      </c>
      <c r="B1261" s="43"/>
      <c r="C1261" s="43"/>
      <c r="D1261" s="43"/>
      <c r="E1261" s="6">
        <v>544</v>
      </c>
      <c r="F1261" s="6">
        <v>70</v>
      </c>
      <c r="G1261" s="6">
        <v>21</v>
      </c>
      <c r="H1261" s="6">
        <v>77</v>
      </c>
      <c r="I1261" s="6">
        <v>2</v>
      </c>
      <c r="J1261" s="6">
        <v>0.27100000000000002</v>
      </c>
      <c r="K1261" s="6">
        <v>0.32200000000000001</v>
      </c>
      <c r="L1261" s="6">
        <v>147</v>
      </c>
      <c r="M1261" s="6">
        <v>27</v>
      </c>
      <c r="N1261" s="6">
        <v>4</v>
      </c>
      <c r="O1261" s="6">
        <v>41</v>
      </c>
      <c r="P1261" s="6">
        <v>124</v>
      </c>
      <c r="Q1261" s="6">
        <v>0.45100000000000001</v>
      </c>
      <c r="R1261" s="6">
        <v>0.77300000000000002</v>
      </c>
    </row>
    <row r="1262" spans="1:18" ht="15" thickBot="1" x14ac:dyDescent="0.35">
      <c r="A1262" s="7" t="s">
        <v>619</v>
      </c>
      <c r="B1262" s="43"/>
      <c r="C1262" s="43"/>
      <c r="D1262" s="43"/>
      <c r="E1262" s="8">
        <v>103</v>
      </c>
      <c r="F1262" s="8">
        <v>12</v>
      </c>
      <c r="G1262" s="8">
        <v>2</v>
      </c>
      <c r="H1262" s="8">
        <v>11</v>
      </c>
      <c r="I1262" s="8">
        <v>2</v>
      </c>
      <c r="J1262" s="8">
        <v>0.26400000000000001</v>
      </c>
      <c r="K1262" s="8">
        <v>0.29799999999999999</v>
      </c>
      <c r="L1262" s="8">
        <v>27</v>
      </c>
      <c r="M1262" s="8">
        <v>5</v>
      </c>
      <c r="N1262" s="8">
        <v>1</v>
      </c>
      <c r="O1262" s="8">
        <v>5</v>
      </c>
      <c r="P1262" s="8">
        <v>26</v>
      </c>
      <c r="Q1262" s="8">
        <v>0.38200000000000001</v>
      </c>
      <c r="R1262" s="8">
        <v>0.68</v>
      </c>
    </row>
    <row r="1263" spans="1:18" ht="15" thickBot="1" x14ac:dyDescent="0.35">
      <c r="A1263" s="7" t="s">
        <v>305</v>
      </c>
      <c r="B1263" s="43"/>
      <c r="C1263" s="43"/>
      <c r="D1263" s="43"/>
      <c r="E1263" s="8">
        <v>555</v>
      </c>
      <c r="F1263" s="8">
        <v>69</v>
      </c>
      <c r="G1263" s="8">
        <v>22</v>
      </c>
      <c r="H1263" s="8">
        <v>64</v>
      </c>
      <c r="I1263" s="8">
        <v>10</v>
      </c>
      <c r="J1263" s="8">
        <v>0.246</v>
      </c>
      <c r="K1263" s="8">
        <v>0.308</v>
      </c>
      <c r="L1263" s="8">
        <v>136</v>
      </c>
      <c r="M1263" s="8">
        <v>26</v>
      </c>
      <c r="N1263" s="8">
        <v>3</v>
      </c>
      <c r="O1263" s="8">
        <v>50</v>
      </c>
      <c r="P1263" s="8">
        <v>135</v>
      </c>
      <c r="Q1263" s="8">
        <v>0.42299999999999999</v>
      </c>
      <c r="R1263" s="8">
        <v>0.73099999999999998</v>
      </c>
    </row>
    <row r="1264" spans="1:18" ht="15" thickBot="1" x14ac:dyDescent="0.35">
      <c r="A1264" s="5" t="s">
        <v>490</v>
      </c>
      <c r="B1264" s="43"/>
      <c r="C1264" s="43"/>
      <c r="D1264" s="43"/>
      <c r="E1264" s="6">
        <v>211</v>
      </c>
      <c r="F1264" s="6">
        <v>27</v>
      </c>
      <c r="G1264" s="6">
        <v>8</v>
      </c>
      <c r="H1264" s="6">
        <v>30</v>
      </c>
      <c r="I1264" s="6">
        <v>2</v>
      </c>
      <c r="J1264" s="6">
        <v>0.245</v>
      </c>
      <c r="K1264" s="6">
        <v>0.29599999999999999</v>
      </c>
      <c r="L1264" s="6">
        <v>52</v>
      </c>
      <c r="M1264" s="6">
        <v>11</v>
      </c>
      <c r="N1264" s="6">
        <v>1</v>
      </c>
      <c r="O1264" s="6">
        <v>16</v>
      </c>
      <c r="P1264" s="6">
        <v>55</v>
      </c>
      <c r="Q1264" s="6">
        <v>0.41199999999999998</v>
      </c>
      <c r="R1264" s="6">
        <v>0.70799999999999996</v>
      </c>
    </row>
    <row r="1265" spans="1:18" ht="15" thickBot="1" x14ac:dyDescent="0.35">
      <c r="A1265" s="5" t="s">
        <v>530</v>
      </c>
      <c r="B1265" s="43"/>
      <c r="C1265" s="43"/>
      <c r="D1265" s="43"/>
      <c r="E1265" s="6">
        <v>213</v>
      </c>
      <c r="F1265" s="6">
        <v>28</v>
      </c>
      <c r="G1265" s="6">
        <v>10</v>
      </c>
      <c r="H1265" s="6">
        <v>30</v>
      </c>
      <c r="I1265" s="6">
        <v>1</v>
      </c>
      <c r="J1265" s="6">
        <v>0.251</v>
      </c>
      <c r="K1265" s="6">
        <v>0.32500000000000001</v>
      </c>
      <c r="L1265" s="6">
        <v>54</v>
      </c>
      <c r="M1265" s="6">
        <v>10</v>
      </c>
      <c r="N1265" s="6">
        <v>1</v>
      </c>
      <c r="O1265" s="6">
        <v>24</v>
      </c>
      <c r="P1265" s="6">
        <v>62</v>
      </c>
      <c r="Q1265" s="6">
        <v>0.439</v>
      </c>
      <c r="R1265" s="6">
        <v>0.76400000000000001</v>
      </c>
    </row>
    <row r="1266" spans="1:18" ht="15" thickBot="1" x14ac:dyDescent="0.35">
      <c r="A1266" s="7" t="s">
        <v>235</v>
      </c>
      <c r="B1266" s="43"/>
      <c r="C1266" s="43"/>
      <c r="D1266" s="43"/>
      <c r="E1266" s="8">
        <v>539</v>
      </c>
      <c r="F1266" s="8">
        <v>76</v>
      </c>
      <c r="G1266" s="8">
        <v>34</v>
      </c>
      <c r="H1266" s="8">
        <v>92</v>
      </c>
      <c r="I1266" s="8">
        <v>2</v>
      </c>
      <c r="J1266" s="8">
        <v>0.25600000000000001</v>
      </c>
      <c r="K1266" s="8">
        <v>0.312</v>
      </c>
      <c r="L1266" s="8">
        <v>138</v>
      </c>
      <c r="M1266" s="8">
        <v>23</v>
      </c>
      <c r="N1266" s="8">
        <v>1</v>
      </c>
      <c r="O1266" s="8">
        <v>44</v>
      </c>
      <c r="P1266" s="8">
        <v>146</v>
      </c>
      <c r="Q1266" s="8">
        <v>0.49299999999999999</v>
      </c>
      <c r="R1266" s="8">
        <v>0.80500000000000005</v>
      </c>
    </row>
    <row r="1267" spans="1:18" ht="15" thickBot="1" x14ac:dyDescent="0.35">
      <c r="A1267" s="7" t="s">
        <v>665</v>
      </c>
      <c r="B1267" s="43"/>
      <c r="C1267" s="43"/>
      <c r="D1267" s="43"/>
      <c r="E1267" s="8">
        <v>226</v>
      </c>
      <c r="F1267" s="8">
        <v>31</v>
      </c>
      <c r="G1267" s="8">
        <v>6</v>
      </c>
      <c r="H1267" s="8">
        <v>28</v>
      </c>
      <c r="I1267" s="8">
        <v>4</v>
      </c>
      <c r="J1267" s="8">
        <v>0.246</v>
      </c>
      <c r="K1267" s="8">
        <v>0.32700000000000001</v>
      </c>
      <c r="L1267" s="8">
        <v>56</v>
      </c>
      <c r="M1267" s="8">
        <v>21</v>
      </c>
      <c r="N1267" s="8">
        <v>4</v>
      </c>
      <c r="O1267" s="8">
        <v>28</v>
      </c>
      <c r="P1267" s="8">
        <v>59</v>
      </c>
      <c r="Q1267" s="8">
        <v>0.41299999999999998</v>
      </c>
      <c r="R1267" s="8">
        <v>0.74</v>
      </c>
    </row>
    <row r="1268" spans="1:18" ht="15" thickBot="1" x14ac:dyDescent="0.35">
      <c r="A1268" s="7" t="s">
        <v>711</v>
      </c>
      <c r="B1268" s="43"/>
      <c r="C1268" s="43"/>
      <c r="D1268" s="43"/>
      <c r="E1268" s="8">
        <v>192</v>
      </c>
      <c r="F1268" s="8">
        <v>21</v>
      </c>
      <c r="G1268" s="8">
        <v>8</v>
      </c>
      <c r="H1268" s="8">
        <v>28</v>
      </c>
      <c r="I1268" s="8">
        <v>1</v>
      </c>
      <c r="J1268" s="8">
        <v>0.245</v>
      </c>
      <c r="K1268" s="8">
        <v>0.28899999999999998</v>
      </c>
      <c r="L1268" s="8">
        <v>47</v>
      </c>
      <c r="M1268" s="8">
        <v>12</v>
      </c>
      <c r="N1268" s="8">
        <v>2</v>
      </c>
      <c r="O1268" s="8">
        <v>12</v>
      </c>
      <c r="P1268" s="8">
        <v>59</v>
      </c>
      <c r="Q1268" s="8">
        <v>0.437</v>
      </c>
      <c r="R1268" s="8">
        <v>0.72599999999999998</v>
      </c>
    </row>
    <row r="1269" spans="1:18" ht="15" thickBot="1" x14ac:dyDescent="0.35">
      <c r="A1269" s="5" t="s">
        <v>464</v>
      </c>
      <c r="B1269" s="43"/>
      <c r="C1269" s="43"/>
      <c r="D1269" s="43"/>
      <c r="E1269" s="6">
        <v>281</v>
      </c>
      <c r="F1269" s="6">
        <v>28</v>
      </c>
      <c r="G1269" s="6">
        <v>8</v>
      </c>
      <c r="H1269" s="6">
        <v>29</v>
      </c>
      <c r="I1269" s="6">
        <v>1</v>
      </c>
      <c r="J1269" s="6">
        <v>0.21199999999999999</v>
      </c>
      <c r="K1269" s="6">
        <v>0.29499999999999998</v>
      </c>
      <c r="L1269" s="6">
        <v>60</v>
      </c>
      <c r="M1269" s="6">
        <v>9</v>
      </c>
      <c r="N1269" s="6">
        <v>0</v>
      </c>
      <c r="O1269" s="6">
        <v>33</v>
      </c>
      <c r="P1269" s="6">
        <v>72</v>
      </c>
      <c r="Q1269" s="6">
        <v>0.33400000000000002</v>
      </c>
      <c r="R1269" s="6">
        <v>0.629</v>
      </c>
    </row>
    <row r="1270" spans="1:18" ht="15" thickBot="1" x14ac:dyDescent="0.35">
      <c r="A1270" s="7" t="s">
        <v>367</v>
      </c>
      <c r="B1270" s="43"/>
      <c r="C1270" s="43"/>
      <c r="D1270" s="43"/>
      <c r="E1270" s="8">
        <v>550</v>
      </c>
      <c r="F1270" s="8">
        <v>66</v>
      </c>
      <c r="G1270" s="8">
        <v>9</v>
      </c>
      <c r="H1270" s="8">
        <v>64</v>
      </c>
      <c r="I1270" s="8">
        <v>2</v>
      </c>
      <c r="J1270" s="8">
        <v>0.28999999999999998</v>
      </c>
      <c r="K1270" s="8">
        <v>0.33900000000000002</v>
      </c>
      <c r="L1270" s="8">
        <v>159</v>
      </c>
      <c r="M1270" s="8">
        <v>30</v>
      </c>
      <c r="N1270" s="8">
        <v>3</v>
      </c>
      <c r="O1270" s="8">
        <v>41</v>
      </c>
      <c r="P1270" s="8">
        <v>70</v>
      </c>
      <c r="Q1270" s="8">
        <v>0.40500000000000003</v>
      </c>
      <c r="R1270" s="8">
        <v>0.74399999999999999</v>
      </c>
    </row>
    <row r="1271" spans="1:18" ht="17.399999999999999" thickBot="1" x14ac:dyDescent="0.35">
      <c r="A1271" s="5" t="s">
        <v>496</v>
      </c>
      <c r="B1271" s="43"/>
      <c r="C1271" s="43"/>
      <c r="D1271" s="43"/>
      <c r="E1271" s="6">
        <v>255</v>
      </c>
      <c r="F1271" s="6">
        <v>30</v>
      </c>
      <c r="G1271" s="6">
        <v>7</v>
      </c>
      <c r="H1271" s="6">
        <v>28</v>
      </c>
      <c r="I1271" s="6">
        <v>4</v>
      </c>
      <c r="J1271" s="6">
        <v>0.26</v>
      </c>
      <c r="K1271" s="6">
        <v>0.29399999999999998</v>
      </c>
      <c r="L1271" s="6">
        <v>66</v>
      </c>
      <c r="M1271" s="6">
        <v>14</v>
      </c>
      <c r="N1271" s="6">
        <v>1</v>
      </c>
      <c r="O1271" s="6">
        <v>12</v>
      </c>
      <c r="P1271" s="6">
        <v>56</v>
      </c>
      <c r="Q1271" s="6">
        <v>0.41</v>
      </c>
      <c r="R1271" s="6">
        <v>0.70399999999999996</v>
      </c>
    </row>
    <row r="1272" spans="1:18" ht="17.399999999999999" thickBot="1" x14ac:dyDescent="0.35">
      <c r="A1272" s="5" t="s">
        <v>882</v>
      </c>
      <c r="B1272" s="43"/>
      <c r="C1272" s="43"/>
      <c r="D1272" s="43"/>
      <c r="E1272" s="6">
        <v>121</v>
      </c>
      <c r="F1272" s="6">
        <v>14</v>
      </c>
      <c r="G1272" s="6">
        <v>1</v>
      </c>
      <c r="H1272" s="6">
        <v>12</v>
      </c>
      <c r="I1272" s="6">
        <v>2</v>
      </c>
      <c r="J1272" s="6">
        <v>0.25</v>
      </c>
      <c r="K1272" s="6">
        <v>0.29199999999999998</v>
      </c>
      <c r="L1272" s="6">
        <v>30</v>
      </c>
      <c r="M1272" s="6">
        <v>5</v>
      </c>
      <c r="N1272" s="6">
        <v>1</v>
      </c>
      <c r="O1272" s="6">
        <v>7</v>
      </c>
      <c r="P1272" s="6">
        <v>24</v>
      </c>
      <c r="Q1272" s="6">
        <v>0.35</v>
      </c>
      <c r="R1272" s="6">
        <v>0.64200000000000002</v>
      </c>
    </row>
    <row r="1273" spans="1:18" ht="15" thickBot="1" x14ac:dyDescent="0.35">
      <c r="A1273" s="5" t="s">
        <v>424</v>
      </c>
      <c r="B1273" s="43"/>
      <c r="C1273" s="43"/>
      <c r="D1273" s="43"/>
      <c r="E1273" s="6">
        <v>220</v>
      </c>
      <c r="F1273" s="6">
        <v>25</v>
      </c>
      <c r="G1273" s="6">
        <v>9</v>
      </c>
      <c r="H1273" s="6">
        <v>33</v>
      </c>
      <c r="I1273" s="6">
        <v>1</v>
      </c>
      <c r="J1273" s="6">
        <v>0.25600000000000001</v>
      </c>
      <c r="K1273" s="6">
        <v>0.30499999999999999</v>
      </c>
      <c r="L1273" s="6">
        <v>56</v>
      </c>
      <c r="M1273" s="6">
        <v>12</v>
      </c>
      <c r="N1273" s="6">
        <v>0</v>
      </c>
      <c r="O1273" s="6">
        <v>15</v>
      </c>
      <c r="P1273" s="6">
        <v>55</v>
      </c>
      <c r="Q1273" s="6">
        <v>0.44500000000000001</v>
      </c>
      <c r="R1273" s="6">
        <v>0.75</v>
      </c>
    </row>
    <row r="1274" spans="1:18" ht="15" thickBot="1" x14ac:dyDescent="0.35">
      <c r="A1274" s="5" t="s">
        <v>236</v>
      </c>
      <c r="B1274" s="43"/>
      <c r="C1274" s="43"/>
      <c r="D1274" s="43"/>
      <c r="E1274" s="6">
        <v>542</v>
      </c>
      <c r="F1274" s="6">
        <v>89</v>
      </c>
      <c r="G1274" s="6">
        <v>21</v>
      </c>
      <c r="H1274" s="6">
        <v>75</v>
      </c>
      <c r="I1274" s="6">
        <v>2</v>
      </c>
      <c r="J1274" s="6">
        <v>0.26900000000000002</v>
      </c>
      <c r="K1274" s="6">
        <v>0.36499999999999999</v>
      </c>
      <c r="L1274" s="6">
        <v>146</v>
      </c>
      <c r="M1274" s="6">
        <v>36</v>
      </c>
      <c r="N1274" s="6">
        <v>4</v>
      </c>
      <c r="O1274" s="6">
        <v>83</v>
      </c>
      <c r="P1274" s="6">
        <v>127</v>
      </c>
      <c r="Q1274" s="6">
        <v>0.47</v>
      </c>
      <c r="R1274" s="6">
        <v>0.83599999999999997</v>
      </c>
    </row>
    <row r="1275" spans="1:18" ht="15" thickBot="1" x14ac:dyDescent="0.35">
      <c r="A1275" s="7" t="s">
        <v>629</v>
      </c>
      <c r="B1275" s="43"/>
      <c r="C1275" s="43"/>
      <c r="D1275" s="43"/>
      <c r="E1275" s="8">
        <v>145</v>
      </c>
      <c r="F1275" s="8">
        <v>20</v>
      </c>
      <c r="G1275" s="8">
        <v>7</v>
      </c>
      <c r="H1275" s="8">
        <v>20</v>
      </c>
      <c r="I1275" s="8">
        <v>2</v>
      </c>
      <c r="J1275" s="8">
        <v>0.215</v>
      </c>
      <c r="K1275" s="8">
        <v>0.27900000000000003</v>
      </c>
      <c r="L1275" s="8">
        <v>31</v>
      </c>
      <c r="M1275" s="8">
        <v>8</v>
      </c>
      <c r="N1275" s="8">
        <v>1</v>
      </c>
      <c r="O1275" s="8">
        <v>13</v>
      </c>
      <c r="P1275" s="8">
        <v>51</v>
      </c>
      <c r="Q1275" s="8">
        <v>0.43099999999999999</v>
      </c>
      <c r="R1275" s="8">
        <v>0.70899999999999996</v>
      </c>
    </row>
    <row r="1276" spans="1:18" ht="15" thickBot="1" x14ac:dyDescent="0.35">
      <c r="A1276" s="5" t="s">
        <v>630</v>
      </c>
      <c r="B1276" s="43"/>
      <c r="C1276" s="43"/>
      <c r="D1276" s="43"/>
      <c r="E1276" s="6">
        <v>263</v>
      </c>
      <c r="F1276" s="6">
        <v>32</v>
      </c>
      <c r="G1276" s="6">
        <v>10</v>
      </c>
      <c r="H1276" s="6">
        <v>32</v>
      </c>
      <c r="I1276" s="6">
        <v>1</v>
      </c>
      <c r="J1276" s="6">
        <v>0.21299999999999999</v>
      </c>
      <c r="K1276" s="6">
        <v>0.28000000000000003</v>
      </c>
      <c r="L1276" s="6">
        <v>56</v>
      </c>
      <c r="M1276" s="6">
        <v>11</v>
      </c>
      <c r="N1276" s="6">
        <v>0</v>
      </c>
      <c r="O1276" s="6">
        <v>25</v>
      </c>
      <c r="P1276" s="6">
        <v>95</v>
      </c>
      <c r="Q1276" s="6">
        <v>0.373</v>
      </c>
      <c r="R1276" s="6">
        <v>0.65300000000000002</v>
      </c>
    </row>
    <row r="1277" spans="1:18" ht="17.399999999999999" thickBot="1" x14ac:dyDescent="0.35">
      <c r="A1277" s="5" t="s">
        <v>674</v>
      </c>
      <c r="B1277" s="43"/>
      <c r="C1277" s="43"/>
      <c r="D1277" s="43"/>
      <c r="E1277" s="6">
        <v>270</v>
      </c>
      <c r="F1277" s="6">
        <v>29</v>
      </c>
      <c r="G1277" s="6">
        <v>9</v>
      </c>
      <c r="H1277" s="6">
        <v>36</v>
      </c>
      <c r="I1277" s="6">
        <v>0</v>
      </c>
      <c r="J1277" s="6">
        <v>0.25</v>
      </c>
      <c r="K1277" s="6">
        <v>0.28299999999999997</v>
      </c>
      <c r="L1277" s="6">
        <v>68</v>
      </c>
      <c r="M1277" s="6">
        <v>24</v>
      </c>
      <c r="N1277" s="6">
        <v>0</v>
      </c>
      <c r="O1277" s="6">
        <v>13</v>
      </c>
      <c r="P1277" s="6">
        <v>52</v>
      </c>
      <c r="Q1277" s="6">
        <v>0.38700000000000001</v>
      </c>
      <c r="R1277" s="6">
        <v>0.67</v>
      </c>
    </row>
    <row r="1278" spans="1:18" ht="15" thickBot="1" x14ac:dyDescent="0.35">
      <c r="A1278" s="5" t="s">
        <v>394</v>
      </c>
      <c r="B1278" s="43"/>
      <c r="C1278" s="43"/>
      <c r="D1278" s="43"/>
      <c r="E1278" s="6">
        <v>514</v>
      </c>
      <c r="F1278" s="6">
        <v>63</v>
      </c>
      <c r="G1278" s="6">
        <v>10</v>
      </c>
      <c r="H1278" s="6">
        <v>56</v>
      </c>
      <c r="I1278" s="6">
        <v>11</v>
      </c>
      <c r="J1278" s="6">
        <v>0.26700000000000002</v>
      </c>
      <c r="K1278" s="6">
        <v>0.309</v>
      </c>
      <c r="L1278" s="6">
        <v>137</v>
      </c>
      <c r="M1278" s="6">
        <v>24</v>
      </c>
      <c r="N1278" s="6">
        <v>3</v>
      </c>
      <c r="O1278" s="6">
        <v>31</v>
      </c>
      <c r="P1278" s="6">
        <v>94</v>
      </c>
      <c r="Q1278" s="6">
        <v>0.38400000000000001</v>
      </c>
      <c r="R1278" s="6">
        <v>0.69299999999999995</v>
      </c>
    </row>
    <row r="1279" spans="1:18" ht="15" thickBot="1" x14ac:dyDescent="0.35">
      <c r="A1279" s="5" t="s">
        <v>744</v>
      </c>
      <c r="B1279" s="43"/>
      <c r="C1279" s="43"/>
      <c r="D1279" s="43"/>
      <c r="E1279" s="6">
        <v>214</v>
      </c>
      <c r="F1279" s="6">
        <v>25</v>
      </c>
      <c r="G1279" s="6">
        <v>5</v>
      </c>
      <c r="H1279" s="6">
        <v>25</v>
      </c>
      <c r="I1279" s="6">
        <v>1</v>
      </c>
      <c r="J1279" s="6">
        <v>0.25800000000000001</v>
      </c>
      <c r="K1279" s="6">
        <v>0.317</v>
      </c>
      <c r="L1279" s="6">
        <v>55</v>
      </c>
      <c r="M1279" s="6">
        <v>11</v>
      </c>
      <c r="N1279" s="6">
        <v>1</v>
      </c>
      <c r="O1279" s="6">
        <v>18</v>
      </c>
      <c r="P1279" s="6">
        <v>42</v>
      </c>
      <c r="Q1279" s="6">
        <v>0.39400000000000002</v>
      </c>
      <c r="R1279" s="6">
        <v>0.71099999999999997</v>
      </c>
    </row>
    <row r="1280" spans="1:18" ht="15" thickBot="1" x14ac:dyDescent="0.35">
      <c r="A1280" s="7" t="s">
        <v>325</v>
      </c>
      <c r="B1280" s="43"/>
      <c r="C1280" s="43"/>
      <c r="D1280" s="43"/>
      <c r="E1280" s="8">
        <v>388</v>
      </c>
      <c r="F1280" s="8">
        <v>53</v>
      </c>
      <c r="G1280" s="8">
        <v>18</v>
      </c>
      <c r="H1280" s="8">
        <v>65</v>
      </c>
      <c r="I1280" s="8">
        <v>1</v>
      </c>
      <c r="J1280" s="8">
        <v>0.26100000000000001</v>
      </c>
      <c r="K1280" s="8">
        <v>0.33400000000000002</v>
      </c>
      <c r="L1280" s="8">
        <v>101</v>
      </c>
      <c r="M1280" s="8">
        <v>21</v>
      </c>
      <c r="N1280" s="8">
        <v>1</v>
      </c>
      <c r="O1280" s="8">
        <v>43</v>
      </c>
      <c r="P1280" s="8">
        <v>78</v>
      </c>
      <c r="Q1280" s="8">
        <v>0.45600000000000002</v>
      </c>
      <c r="R1280" s="8">
        <v>0.79</v>
      </c>
    </row>
    <row r="1281" spans="1:18" ht="15" thickBot="1" x14ac:dyDescent="0.35">
      <c r="A1281" s="7" t="s">
        <v>435</v>
      </c>
      <c r="B1281" s="43"/>
      <c r="C1281" s="43"/>
      <c r="D1281" s="43"/>
      <c r="E1281" s="8">
        <v>343</v>
      </c>
      <c r="F1281" s="8">
        <v>46</v>
      </c>
      <c r="G1281" s="8">
        <v>12</v>
      </c>
      <c r="H1281" s="8">
        <v>45</v>
      </c>
      <c r="I1281" s="8">
        <v>2</v>
      </c>
      <c r="J1281" s="8">
        <v>0.23200000000000001</v>
      </c>
      <c r="K1281" s="8">
        <v>0.34200000000000003</v>
      </c>
      <c r="L1281" s="8">
        <v>79</v>
      </c>
      <c r="M1281" s="8">
        <v>17</v>
      </c>
      <c r="N1281" s="8">
        <v>1</v>
      </c>
      <c r="O1281" s="8">
        <v>58</v>
      </c>
      <c r="P1281" s="8">
        <v>93</v>
      </c>
      <c r="Q1281" s="8">
        <v>0.39300000000000002</v>
      </c>
      <c r="R1281" s="8">
        <v>0.73499999999999999</v>
      </c>
    </row>
    <row r="1282" spans="1:18" ht="15" thickBot="1" x14ac:dyDescent="0.35">
      <c r="A1282" s="5" t="s">
        <v>238</v>
      </c>
      <c r="B1282" s="43"/>
      <c r="C1282" s="43"/>
      <c r="D1282" s="43"/>
      <c r="E1282" s="6">
        <v>556</v>
      </c>
      <c r="F1282" s="6">
        <v>75</v>
      </c>
      <c r="G1282" s="6">
        <v>25</v>
      </c>
      <c r="H1282" s="6">
        <v>93</v>
      </c>
      <c r="I1282" s="6">
        <v>5</v>
      </c>
      <c r="J1282" s="6">
        <v>0.26700000000000002</v>
      </c>
      <c r="K1282" s="6">
        <v>0.316</v>
      </c>
      <c r="L1282" s="6">
        <v>149</v>
      </c>
      <c r="M1282" s="6">
        <v>32</v>
      </c>
      <c r="N1282" s="6">
        <v>2</v>
      </c>
      <c r="O1282" s="6">
        <v>40</v>
      </c>
      <c r="P1282" s="6">
        <v>142</v>
      </c>
      <c r="Q1282" s="6">
        <v>0.46600000000000003</v>
      </c>
      <c r="R1282" s="6">
        <v>0.78200000000000003</v>
      </c>
    </row>
    <row r="1283" spans="1:18" ht="15" thickBot="1" x14ac:dyDescent="0.35">
      <c r="A1283" s="7" t="s">
        <v>677</v>
      </c>
      <c r="B1283" s="43"/>
      <c r="C1283" s="43"/>
      <c r="D1283" s="43"/>
      <c r="E1283" s="8">
        <v>190</v>
      </c>
      <c r="F1283" s="8">
        <v>22</v>
      </c>
      <c r="G1283" s="8">
        <v>5</v>
      </c>
      <c r="H1283" s="8">
        <v>21</v>
      </c>
      <c r="I1283" s="8">
        <v>1</v>
      </c>
      <c r="J1283" s="8">
        <v>0.247</v>
      </c>
      <c r="K1283" s="8">
        <v>0.28799999999999998</v>
      </c>
      <c r="L1283" s="8">
        <v>47</v>
      </c>
      <c r="M1283" s="8">
        <v>12</v>
      </c>
      <c r="N1283" s="8">
        <v>1</v>
      </c>
      <c r="O1283" s="8">
        <v>11</v>
      </c>
      <c r="P1283" s="8">
        <v>35</v>
      </c>
      <c r="Q1283" s="8">
        <v>0.38300000000000001</v>
      </c>
      <c r="R1283" s="8">
        <v>0.67</v>
      </c>
    </row>
    <row r="1284" spans="1:18" ht="15" thickBot="1" x14ac:dyDescent="0.35">
      <c r="A1284" s="5" t="s">
        <v>628</v>
      </c>
      <c r="B1284" s="43"/>
      <c r="C1284" s="43"/>
      <c r="D1284" s="43"/>
      <c r="E1284" s="6">
        <v>206</v>
      </c>
      <c r="F1284" s="6">
        <v>27</v>
      </c>
      <c r="G1284" s="6">
        <v>8</v>
      </c>
      <c r="H1284" s="6">
        <v>25</v>
      </c>
      <c r="I1284" s="6">
        <v>1</v>
      </c>
      <c r="J1284" s="6">
        <v>0.215</v>
      </c>
      <c r="K1284" s="6">
        <v>0.308</v>
      </c>
      <c r="L1284" s="6">
        <v>44</v>
      </c>
      <c r="M1284" s="6">
        <v>13</v>
      </c>
      <c r="N1284" s="6">
        <v>0</v>
      </c>
      <c r="O1284" s="6">
        <v>28</v>
      </c>
      <c r="P1284" s="6">
        <v>63</v>
      </c>
      <c r="Q1284" s="6">
        <v>0.38</v>
      </c>
      <c r="R1284" s="6">
        <v>0.68799999999999994</v>
      </c>
    </row>
    <row r="1285" spans="1:18" ht="15" thickBot="1" x14ac:dyDescent="0.35">
      <c r="A1285" s="7" t="s">
        <v>687</v>
      </c>
      <c r="B1285" s="43"/>
      <c r="C1285" s="43"/>
      <c r="D1285" s="43"/>
      <c r="E1285" s="8">
        <v>213</v>
      </c>
      <c r="F1285" s="8">
        <v>27</v>
      </c>
      <c r="G1285" s="8">
        <v>8</v>
      </c>
      <c r="H1285" s="8">
        <v>29</v>
      </c>
      <c r="I1285" s="8">
        <v>1</v>
      </c>
      <c r="J1285" s="8">
        <v>0.23400000000000001</v>
      </c>
      <c r="K1285" s="8">
        <v>0.312</v>
      </c>
      <c r="L1285" s="8">
        <v>50</v>
      </c>
      <c r="M1285" s="8">
        <v>10</v>
      </c>
      <c r="N1285" s="8">
        <v>1</v>
      </c>
      <c r="O1285" s="8">
        <v>24</v>
      </c>
      <c r="P1285" s="8">
        <v>66</v>
      </c>
      <c r="Q1285" s="8">
        <v>0.40600000000000003</v>
      </c>
      <c r="R1285" s="8">
        <v>0.71799999999999997</v>
      </c>
    </row>
    <row r="1286" spans="1:18" ht="15" thickBot="1" x14ac:dyDescent="0.35">
      <c r="A1286" s="5" t="s">
        <v>342</v>
      </c>
      <c r="B1286" s="43"/>
      <c r="C1286" s="43"/>
      <c r="D1286" s="43"/>
      <c r="E1286" s="6">
        <v>371</v>
      </c>
      <c r="F1286" s="6">
        <v>41</v>
      </c>
      <c r="G1286" s="6">
        <v>13</v>
      </c>
      <c r="H1286" s="6">
        <v>52</v>
      </c>
      <c r="I1286" s="6">
        <v>1</v>
      </c>
      <c r="J1286" s="6">
        <v>0.254</v>
      </c>
      <c r="K1286" s="6">
        <v>0.30599999999999999</v>
      </c>
      <c r="L1286" s="6">
        <v>94</v>
      </c>
      <c r="M1286" s="6">
        <v>16</v>
      </c>
      <c r="N1286" s="6">
        <v>2</v>
      </c>
      <c r="O1286" s="6">
        <v>28</v>
      </c>
      <c r="P1286" s="6">
        <v>78</v>
      </c>
      <c r="Q1286" s="6">
        <v>0.41299999999999998</v>
      </c>
      <c r="R1286" s="6">
        <v>0.71899999999999997</v>
      </c>
    </row>
    <row r="1287" spans="1:18" ht="17.399999999999999" thickBot="1" x14ac:dyDescent="0.35">
      <c r="A1287" s="7" t="s">
        <v>753</v>
      </c>
      <c r="B1287" s="43"/>
      <c r="C1287" s="43"/>
      <c r="D1287" s="43"/>
      <c r="E1287" s="8">
        <v>184</v>
      </c>
      <c r="F1287" s="8">
        <v>22</v>
      </c>
      <c r="G1287" s="8">
        <v>4</v>
      </c>
      <c r="H1287" s="8">
        <v>20</v>
      </c>
      <c r="I1287" s="8">
        <v>5</v>
      </c>
      <c r="J1287" s="8">
        <v>0.247</v>
      </c>
      <c r="K1287" s="8">
        <v>0.29699999999999999</v>
      </c>
      <c r="L1287" s="8">
        <v>45</v>
      </c>
      <c r="M1287" s="8">
        <v>8</v>
      </c>
      <c r="N1287" s="8">
        <v>1</v>
      </c>
      <c r="O1287" s="8">
        <v>13</v>
      </c>
      <c r="P1287" s="8">
        <v>39</v>
      </c>
      <c r="Q1287" s="8">
        <v>0.36499999999999999</v>
      </c>
      <c r="R1287" s="8">
        <v>0.66200000000000003</v>
      </c>
    </row>
    <row r="1288" spans="1:18" ht="15" thickBot="1" x14ac:dyDescent="0.35">
      <c r="A1288" s="7" t="s">
        <v>331</v>
      </c>
      <c r="B1288" s="43"/>
      <c r="C1288" s="43"/>
      <c r="D1288" s="43"/>
      <c r="E1288" s="8">
        <v>504</v>
      </c>
      <c r="F1288" s="8">
        <v>66</v>
      </c>
      <c r="G1288" s="8">
        <v>16</v>
      </c>
      <c r="H1288" s="8">
        <v>74</v>
      </c>
      <c r="I1288" s="8">
        <v>9</v>
      </c>
      <c r="J1288" s="8">
        <v>0.253</v>
      </c>
      <c r="K1288" s="8">
        <v>0.32300000000000001</v>
      </c>
      <c r="L1288" s="8">
        <v>128</v>
      </c>
      <c r="M1288" s="8">
        <v>26</v>
      </c>
      <c r="N1288" s="8">
        <v>6</v>
      </c>
      <c r="O1288" s="8">
        <v>52</v>
      </c>
      <c r="P1288" s="8">
        <v>102</v>
      </c>
      <c r="Q1288" s="8">
        <v>0.42899999999999999</v>
      </c>
      <c r="R1288" s="8">
        <v>0.752</v>
      </c>
    </row>
    <row r="1289" spans="1:18" ht="15" thickBot="1" x14ac:dyDescent="0.35">
      <c r="A1289" s="7" t="s">
        <v>925</v>
      </c>
      <c r="B1289" s="43"/>
      <c r="C1289" s="43"/>
      <c r="D1289" s="43"/>
      <c r="E1289" s="8">
        <v>84</v>
      </c>
      <c r="F1289" s="8">
        <v>10</v>
      </c>
      <c r="G1289" s="8">
        <v>1</v>
      </c>
      <c r="H1289" s="8">
        <v>8</v>
      </c>
      <c r="I1289" s="8">
        <v>1</v>
      </c>
      <c r="J1289" s="8">
        <v>0.23899999999999999</v>
      </c>
      <c r="K1289" s="8">
        <v>0.29899999999999999</v>
      </c>
      <c r="L1289" s="8">
        <v>20</v>
      </c>
      <c r="M1289" s="8">
        <v>4</v>
      </c>
      <c r="N1289" s="8">
        <v>1</v>
      </c>
      <c r="O1289" s="8">
        <v>7</v>
      </c>
      <c r="P1289" s="8">
        <v>20</v>
      </c>
      <c r="Q1289" s="8">
        <v>0.33800000000000002</v>
      </c>
      <c r="R1289" s="8">
        <v>0.63700000000000001</v>
      </c>
    </row>
    <row r="1290" spans="1:18" ht="17.399999999999999" thickBot="1" x14ac:dyDescent="0.35">
      <c r="A1290" s="5" t="s">
        <v>838</v>
      </c>
      <c r="B1290" s="43"/>
      <c r="C1290" s="43"/>
      <c r="D1290" s="43"/>
      <c r="E1290" s="6">
        <v>176</v>
      </c>
      <c r="F1290" s="6">
        <v>22</v>
      </c>
      <c r="G1290" s="6">
        <v>4</v>
      </c>
      <c r="H1290" s="6">
        <v>17</v>
      </c>
      <c r="I1290" s="6">
        <v>1</v>
      </c>
      <c r="J1290" s="6">
        <v>0.21299999999999999</v>
      </c>
      <c r="K1290" s="6">
        <v>0.30099999999999999</v>
      </c>
      <c r="L1290" s="6">
        <v>38</v>
      </c>
      <c r="M1290" s="6">
        <v>7</v>
      </c>
      <c r="N1290" s="6">
        <v>1</v>
      </c>
      <c r="O1290" s="6">
        <v>22</v>
      </c>
      <c r="P1290" s="6">
        <v>46</v>
      </c>
      <c r="Q1290" s="6">
        <v>0.33700000000000002</v>
      </c>
      <c r="R1290" s="6">
        <v>0.63800000000000001</v>
      </c>
    </row>
    <row r="1291" spans="1:18" ht="15" thickBot="1" x14ac:dyDescent="0.35">
      <c r="A1291" s="5" t="s">
        <v>772</v>
      </c>
      <c r="B1291" s="43"/>
      <c r="C1291" s="43"/>
      <c r="D1291" s="43"/>
      <c r="E1291" s="6">
        <v>116</v>
      </c>
      <c r="F1291" s="6">
        <v>12</v>
      </c>
      <c r="G1291" s="6">
        <v>4</v>
      </c>
      <c r="H1291" s="6">
        <v>13</v>
      </c>
      <c r="I1291" s="6">
        <v>0</v>
      </c>
      <c r="J1291" s="6">
        <v>0.20799999999999999</v>
      </c>
      <c r="K1291" s="6">
        <v>0.252</v>
      </c>
      <c r="L1291" s="6">
        <v>24</v>
      </c>
      <c r="M1291" s="6">
        <v>5</v>
      </c>
      <c r="N1291" s="6">
        <v>0</v>
      </c>
      <c r="O1291" s="6">
        <v>7</v>
      </c>
      <c r="P1291" s="6">
        <v>38</v>
      </c>
      <c r="Q1291" s="6">
        <v>0.33700000000000002</v>
      </c>
      <c r="R1291" s="6">
        <v>0.58899999999999997</v>
      </c>
    </row>
    <row r="1292" spans="1:18" ht="15" thickBot="1" x14ac:dyDescent="0.35">
      <c r="A1292" s="5" t="s">
        <v>786</v>
      </c>
      <c r="B1292" s="43"/>
      <c r="C1292" s="43"/>
      <c r="D1292" s="43"/>
      <c r="E1292" s="6">
        <v>212</v>
      </c>
      <c r="F1292" s="6">
        <v>24</v>
      </c>
      <c r="G1292" s="6">
        <v>5</v>
      </c>
      <c r="H1292" s="6">
        <v>22</v>
      </c>
      <c r="I1292" s="6">
        <v>4</v>
      </c>
      <c r="J1292" s="6">
        <v>0.222</v>
      </c>
      <c r="K1292" s="6">
        <v>0.28299999999999997</v>
      </c>
      <c r="L1292" s="6">
        <v>47</v>
      </c>
      <c r="M1292" s="6">
        <v>9</v>
      </c>
      <c r="N1292" s="6">
        <v>3</v>
      </c>
      <c r="O1292" s="6">
        <v>18</v>
      </c>
      <c r="P1292" s="6">
        <v>65</v>
      </c>
      <c r="Q1292" s="6">
        <v>0.35399999999999998</v>
      </c>
      <c r="R1292" s="6">
        <v>0.63700000000000001</v>
      </c>
    </row>
    <row r="1293" spans="1:18" ht="15" thickBot="1" x14ac:dyDescent="0.35">
      <c r="A1293" s="5" t="s">
        <v>310</v>
      </c>
      <c r="B1293" s="43"/>
      <c r="C1293" s="43"/>
      <c r="D1293" s="43"/>
      <c r="E1293" s="6">
        <v>560</v>
      </c>
      <c r="F1293" s="6">
        <v>69</v>
      </c>
      <c r="G1293" s="6">
        <v>13</v>
      </c>
      <c r="H1293" s="6">
        <v>74</v>
      </c>
      <c r="I1293" s="6">
        <v>3</v>
      </c>
      <c r="J1293" s="6">
        <v>0.28599999999999998</v>
      </c>
      <c r="K1293" s="6">
        <v>0.33500000000000002</v>
      </c>
      <c r="L1293" s="6">
        <v>160</v>
      </c>
      <c r="M1293" s="6">
        <v>33</v>
      </c>
      <c r="N1293" s="6">
        <v>3</v>
      </c>
      <c r="O1293" s="6">
        <v>42</v>
      </c>
      <c r="P1293" s="6">
        <v>71</v>
      </c>
      <c r="Q1293" s="6">
        <v>0.42899999999999999</v>
      </c>
      <c r="R1293" s="6">
        <v>0.76400000000000001</v>
      </c>
    </row>
    <row r="1294" spans="1:18" ht="15" thickBot="1" x14ac:dyDescent="0.35">
      <c r="A1294" s="5" t="s">
        <v>416</v>
      </c>
      <c r="B1294" s="43"/>
      <c r="C1294" s="43"/>
      <c r="D1294" s="43"/>
      <c r="E1294" s="6">
        <v>307</v>
      </c>
      <c r="F1294" s="6">
        <v>38</v>
      </c>
      <c r="G1294" s="6">
        <v>11</v>
      </c>
      <c r="H1294" s="6">
        <v>34</v>
      </c>
      <c r="I1294" s="6">
        <v>13</v>
      </c>
      <c r="J1294" s="6">
        <v>0.22900000000000001</v>
      </c>
      <c r="K1294" s="6">
        <v>0.28999999999999998</v>
      </c>
      <c r="L1294" s="6">
        <v>70</v>
      </c>
      <c r="M1294" s="6">
        <v>14</v>
      </c>
      <c r="N1294" s="6">
        <v>2</v>
      </c>
      <c r="O1294" s="6">
        <v>26</v>
      </c>
      <c r="P1294" s="6">
        <v>98</v>
      </c>
      <c r="Q1294" s="6">
        <v>0.38900000000000001</v>
      </c>
      <c r="R1294" s="6">
        <v>0.67900000000000005</v>
      </c>
    </row>
    <row r="1295" spans="1:18" ht="15" thickBot="1" x14ac:dyDescent="0.35">
      <c r="A1295" s="5" t="s">
        <v>606</v>
      </c>
      <c r="B1295" s="43"/>
      <c r="C1295" s="43"/>
      <c r="D1295" s="43"/>
      <c r="E1295" s="6">
        <v>155</v>
      </c>
      <c r="F1295" s="6">
        <v>18</v>
      </c>
      <c r="G1295" s="6">
        <v>2</v>
      </c>
      <c r="H1295" s="6">
        <v>13</v>
      </c>
      <c r="I1295" s="6">
        <v>7</v>
      </c>
      <c r="J1295" s="6">
        <v>0.23899999999999999</v>
      </c>
      <c r="K1295" s="6">
        <v>0.28899999999999998</v>
      </c>
      <c r="L1295" s="6">
        <v>37</v>
      </c>
      <c r="M1295" s="6">
        <v>7</v>
      </c>
      <c r="N1295" s="6">
        <v>1</v>
      </c>
      <c r="O1295" s="6">
        <v>11</v>
      </c>
      <c r="P1295" s="6">
        <v>38</v>
      </c>
      <c r="Q1295" s="6">
        <v>0.32500000000000001</v>
      </c>
      <c r="R1295" s="6">
        <v>0.61399999999999999</v>
      </c>
    </row>
    <row r="1296" spans="1:18" ht="17.399999999999999" thickBot="1" x14ac:dyDescent="0.35">
      <c r="A1296" s="7" t="s">
        <v>555</v>
      </c>
      <c r="B1296" s="43"/>
      <c r="C1296" s="43"/>
      <c r="D1296" s="43"/>
      <c r="E1296" s="8">
        <v>232</v>
      </c>
      <c r="F1296" s="8">
        <v>25</v>
      </c>
      <c r="G1296" s="8">
        <v>2</v>
      </c>
      <c r="H1296" s="8">
        <v>19</v>
      </c>
      <c r="I1296" s="8">
        <v>8</v>
      </c>
      <c r="J1296" s="8">
        <v>0.24</v>
      </c>
      <c r="K1296" s="8">
        <v>0.29399999999999998</v>
      </c>
      <c r="L1296" s="8">
        <v>56</v>
      </c>
      <c r="M1296" s="8">
        <v>9</v>
      </c>
      <c r="N1296" s="8">
        <v>3</v>
      </c>
      <c r="O1296" s="8">
        <v>18</v>
      </c>
      <c r="P1296" s="8">
        <v>58</v>
      </c>
      <c r="Q1296" s="8">
        <v>0.32300000000000001</v>
      </c>
      <c r="R1296" s="8">
        <v>0.61799999999999999</v>
      </c>
    </row>
    <row r="1297" spans="1:18" ht="15" thickBot="1" x14ac:dyDescent="0.35">
      <c r="A1297" s="7" t="s">
        <v>299</v>
      </c>
      <c r="B1297" s="43"/>
      <c r="C1297" s="43"/>
      <c r="D1297" s="43"/>
      <c r="E1297" s="8">
        <v>405</v>
      </c>
      <c r="F1297" s="8">
        <v>55</v>
      </c>
      <c r="G1297" s="8">
        <v>11</v>
      </c>
      <c r="H1297" s="8">
        <v>65</v>
      </c>
      <c r="I1297" s="8">
        <v>11</v>
      </c>
      <c r="J1297" s="8">
        <v>0.29299999999999998</v>
      </c>
      <c r="K1297" s="8">
        <v>0.35599999999999998</v>
      </c>
      <c r="L1297" s="8">
        <v>119</v>
      </c>
      <c r="M1297" s="8">
        <v>27</v>
      </c>
      <c r="N1297" s="8">
        <v>1</v>
      </c>
      <c r="O1297" s="8">
        <v>39</v>
      </c>
      <c r="P1297" s="8">
        <v>43</v>
      </c>
      <c r="Q1297" s="8">
        <v>0.44400000000000001</v>
      </c>
      <c r="R1297" s="8">
        <v>0.8</v>
      </c>
    </row>
    <row r="1298" spans="1:18" ht="17.399999999999999" thickBot="1" x14ac:dyDescent="0.35">
      <c r="A1298" s="7" t="s">
        <v>327</v>
      </c>
      <c r="B1298" s="43"/>
      <c r="C1298" s="43"/>
      <c r="D1298" s="43"/>
      <c r="E1298" s="8">
        <v>335</v>
      </c>
      <c r="F1298" s="8">
        <v>46</v>
      </c>
      <c r="G1298" s="8">
        <v>15</v>
      </c>
      <c r="H1298" s="8">
        <v>49</v>
      </c>
      <c r="I1298" s="8">
        <v>2</v>
      </c>
      <c r="J1298" s="8">
        <v>0.25900000000000001</v>
      </c>
      <c r="K1298" s="8">
        <v>0.32700000000000001</v>
      </c>
      <c r="L1298" s="8">
        <v>87</v>
      </c>
      <c r="M1298" s="8">
        <v>20</v>
      </c>
      <c r="N1298" s="8">
        <v>2</v>
      </c>
      <c r="O1298" s="8">
        <v>34</v>
      </c>
      <c r="P1298" s="8">
        <v>80</v>
      </c>
      <c r="Q1298" s="8">
        <v>0.46300000000000002</v>
      </c>
      <c r="R1298" s="8">
        <v>0.78900000000000003</v>
      </c>
    </row>
    <row r="1299" spans="1:18" ht="17.399999999999999" thickBot="1" x14ac:dyDescent="0.35">
      <c r="A1299" s="5" t="s">
        <v>886</v>
      </c>
      <c r="B1299" s="43"/>
      <c r="C1299" s="43"/>
      <c r="D1299" s="43"/>
      <c r="E1299" s="6">
        <v>135</v>
      </c>
      <c r="F1299" s="6">
        <v>16</v>
      </c>
      <c r="G1299" s="6">
        <v>1</v>
      </c>
      <c r="H1299" s="6">
        <v>11</v>
      </c>
      <c r="I1299" s="6">
        <v>2</v>
      </c>
      <c r="J1299" s="6">
        <v>0.23400000000000001</v>
      </c>
      <c r="K1299" s="6">
        <v>0.27500000000000002</v>
      </c>
      <c r="L1299" s="6">
        <v>32</v>
      </c>
      <c r="M1299" s="6">
        <v>6</v>
      </c>
      <c r="N1299" s="6">
        <v>1</v>
      </c>
      <c r="O1299" s="6">
        <v>8</v>
      </c>
      <c r="P1299" s="6">
        <v>31</v>
      </c>
      <c r="Q1299" s="6">
        <v>0.32</v>
      </c>
      <c r="R1299" s="6">
        <v>0.59499999999999997</v>
      </c>
    </row>
    <row r="1300" spans="1:18" ht="15" thickBot="1" x14ac:dyDescent="0.35">
      <c r="A1300" s="7" t="s">
        <v>779</v>
      </c>
      <c r="B1300" s="43"/>
      <c r="C1300" s="43"/>
      <c r="D1300" s="43"/>
      <c r="E1300" s="8">
        <v>104</v>
      </c>
      <c r="F1300" s="8">
        <v>12</v>
      </c>
      <c r="G1300" s="8">
        <v>3</v>
      </c>
      <c r="H1300" s="8">
        <v>11</v>
      </c>
      <c r="I1300" s="8">
        <v>1</v>
      </c>
      <c r="J1300" s="8">
        <v>0.21299999999999999</v>
      </c>
      <c r="K1300" s="8">
        <v>0.312</v>
      </c>
      <c r="L1300" s="8">
        <v>22</v>
      </c>
      <c r="M1300" s="8">
        <v>8</v>
      </c>
      <c r="N1300" s="8">
        <v>1</v>
      </c>
      <c r="O1300" s="8">
        <v>15</v>
      </c>
      <c r="P1300" s="8">
        <v>35</v>
      </c>
      <c r="Q1300" s="8">
        <v>0.35499999999999998</v>
      </c>
      <c r="R1300" s="8">
        <v>0.66700000000000004</v>
      </c>
    </row>
    <row r="1301" spans="1:18" ht="15" thickBot="1" x14ac:dyDescent="0.35">
      <c r="A1301" s="7" t="s">
        <v>891</v>
      </c>
      <c r="B1301" s="43"/>
      <c r="C1301" s="43"/>
      <c r="D1301" s="43"/>
      <c r="E1301" s="8">
        <v>110</v>
      </c>
      <c r="F1301" s="8">
        <v>10</v>
      </c>
      <c r="G1301" s="8">
        <v>4</v>
      </c>
      <c r="H1301" s="8">
        <v>11</v>
      </c>
      <c r="I1301" s="8">
        <v>0</v>
      </c>
      <c r="J1301" s="8">
        <v>0.24</v>
      </c>
      <c r="K1301" s="8">
        <v>0.29799999999999999</v>
      </c>
      <c r="L1301" s="8">
        <v>26</v>
      </c>
      <c r="M1301" s="8">
        <v>7</v>
      </c>
      <c r="N1301" s="8">
        <v>1</v>
      </c>
      <c r="O1301" s="8">
        <v>9</v>
      </c>
      <c r="P1301" s="8">
        <v>34</v>
      </c>
      <c r="Q1301" s="8">
        <v>0.38</v>
      </c>
      <c r="R1301" s="8">
        <v>0.67800000000000005</v>
      </c>
    </row>
    <row r="1302" spans="1:18" ht="15" thickBot="1" x14ac:dyDescent="0.35">
      <c r="A1302" s="7" t="s">
        <v>835</v>
      </c>
      <c r="B1302" s="43"/>
      <c r="C1302" s="43"/>
      <c r="D1302" s="43"/>
      <c r="E1302" s="8">
        <v>168</v>
      </c>
      <c r="F1302" s="8">
        <v>20</v>
      </c>
      <c r="G1302" s="8">
        <v>3</v>
      </c>
      <c r="H1302" s="8">
        <v>17</v>
      </c>
      <c r="I1302" s="8">
        <v>7</v>
      </c>
      <c r="J1302" s="8">
        <v>0.215</v>
      </c>
      <c r="K1302" s="8">
        <v>0.31</v>
      </c>
      <c r="L1302" s="8">
        <v>36</v>
      </c>
      <c r="M1302" s="8">
        <v>9</v>
      </c>
      <c r="N1302" s="8">
        <v>1</v>
      </c>
      <c r="O1302" s="8">
        <v>23</v>
      </c>
      <c r="P1302" s="8">
        <v>55</v>
      </c>
      <c r="Q1302" s="8">
        <v>0.32600000000000001</v>
      </c>
      <c r="R1302" s="8">
        <v>0.63600000000000001</v>
      </c>
    </row>
    <row r="1303" spans="1:18" ht="17.399999999999999" thickBot="1" x14ac:dyDescent="0.35">
      <c r="A1303" s="5" t="s">
        <v>368</v>
      </c>
      <c r="B1303" s="43"/>
      <c r="C1303" s="43"/>
      <c r="D1303" s="43"/>
      <c r="E1303" s="6">
        <v>417</v>
      </c>
      <c r="F1303" s="6">
        <v>57</v>
      </c>
      <c r="G1303" s="6">
        <v>18</v>
      </c>
      <c r="H1303" s="6">
        <v>52</v>
      </c>
      <c r="I1303" s="6">
        <v>2</v>
      </c>
      <c r="J1303" s="6">
        <v>0.24399999999999999</v>
      </c>
      <c r="K1303" s="6">
        <v>0.32900000000000001</v>
      </c>
      <c r="L1303" s="6">
        <v>102</v>
      </c>
      <c r="M1303" s="6">
        <v>22</v>
      </c>
      <c r="N1303" s="6">
        <v>2</v>
      </c>
      <c r="O1303" s="6">
        <v>53</v>
      </c>
      <c r="P1303" s="6">
        <v>125</v>
      </c>
      <c r="Q1303" s="6">
        <v>0.438</v>
      </c>
      <c r="R1303" s="6">
        <v>0.76700000000000002</v>
      </c>
    </row>
    <row r="1304" spans="1:18" ht="15" thickBot="1" x14ac:dyDescent="0.35">
      <c r="A1304" s="7" t="s">
        <v>505</v>
      </c>
      <c r="B1304" s="43"/>
      <c r="C1304" s="43"/>
      <c r="D1304" s="43"/>
      <c r="E1304" s="8">
        <v>221</v>
      </c>
      <c r="F1304" s="8">
        <v>26</v>
      </c>
      <c r="G1304" s="8">
        <v>7</v>
      </c>
      <c r="H1304" s="8">
        <v>24</v>
      </c>
      <c r="I1304" s="8">
        <v>10</v>
      </c>
      <c r="J1304" s="8">
        <v>0.22800000000000001</v>
      </c>
      <c r="K1304" s="8">
        <v>0.28699999999999998</v>
      </c>
      <c r="L1304" s="8">
        <v>51</v>
      </c>
      <c r="M1304" s="8">
        <v>10</v>
      </c>
      <c r="N1304" s="8">
        <v>1</v>
      </c>
      <c r="O1304" s="8">
        <v>18</v>
      </c>
      <c r="P1304" s="8">
        <v>78</v>
      </c>
      <c r="Q1304" s="8">
        <v>0.36799999999999999</v>
      </c>
      <c r="R1304" s="8">
        <v>0.65500000000000003</v>
      </c>
    </row>
    <row r="1305" spans="1:18" ht="15" thickBot="1" x14ac:dyDescent="0.35">
      <c r="A1305" s="5" t="s">
        <v>680</v>
      </c>
      <c r="B1305" s="43"/>
      <c r="C1305" s="43"/>
      <c r="D1305" s="43"/>
      <c r="E1305" s="6">
        <v>234</v>
      </c>
      <c r="F1305" s="6">
        <v>27</v>
      </c>
      <c r="G1305" s="6">
        <v>8</v>
      </c>
      <c r="H1305" s="6">
        <v>30</v>
      </c>
      <c r="I1305" s="6">
        <v>2</v>
      </c>
      <c r="J1305" s="6">
        <v>0.247</v>
      </c>
      <c r="K1305" s="6">
        <v>0.28699999999999998</v>
      </c>
      <c r="L1305" s="6">
        <v>58</v>
      </c>
      <c r="M1305" s="6">
        <v>11</v>
      </c>
      <c r="N1305" s="6">
        <v>2</v>
      </c>
      <c r="O1305" s="6">
        <v>13</v>
      </c>
      <c r="P1305" s="6">
        <v>51</v>
      </c>
      <c r="Q1305" s="6">
        <v>0.40200000000000002</v>
      </c>
      <c r="R1305" s="6">
        <v>0.68899999999999995</v>
      </c>
    </row>
    <row r="1306" spans="1:18" ht="15" thickBot="1" x14ac:dyDescent="0.35">
      <c r="A1306" s="5" t="s">
        <v>192</v>
      </c>
      <c r="B1306" s="43"/>
      <c r="C1306" s="43"/>
      <c r="D1306" s="43"/>
      <c r="E1306" s="6">
        <v>551</v>
      </c>
      <c r="F1306" s="6">
        <v>87</v>
      </c>
      <c r="G1306" s="6">
        <v>30</v>
      </c>
      <c r="H1306" s="6">
        <v>99</v>
      </c>
      <c r="I1306" s="6">
        <v>1</v>
      </c>
      <c r="J1306" s="6">
        <v>0.309</v>
      </c>
      <c r="K1306" s="6">
        <v>0.38800000000000001</v>
      </c>
      <c r="L1306" s="6">
        <v>170</v>
      </c>
      <c r="M1306" s="6">
        <v>31</v>
      </c>
      <c r="N1306" s="6">
        <v>1</v>
      </c>
      <c r="O1306" s="6">
        <v>71</v>
      </c>
      <c r="P1306" s="6">
        <v>110</v>
      </c>
      <c r="Q1306" s="6">
        <v>0.53300000000000003</v>
      </c>
      <c r="R1306" s="6">
        <v>0.92100000000000004</v>
      </c>
    </row>
    <row r="1307" spans="1:18" ht="15" thickBot="1" x14ac:dyDescent="0.35">
      <c r="A1307" s="7" t="s">
        <v>673</v>
      </c>
      <c r="B1307" s="43"/>
      <c r="C1307" s="43"/>
      <c r="D1307" s="43"/>
      <c r="E1307" s="8">
        <v>193</v>
      </c>
      <c r="F1307" s="8">
        <v>21</v>
      </c>
      <c r="G1307" s="8">
        <v>5</v>
      </c>
      <c r="H1307" s="8">
        <v>23</v>
      </c>
      <c r="I1307" s="8">
        <v>1</v>
      </c>
      <c r="J1307" s="8">
        <v>0.26200000000000001</v>
      </c>
      <c r="K1307" s="8">
        <v>0.29199999999999998</v>
      </c>
      <c r="L1307" s="8">
        <v>51</v>
      </c>
      <c r="M1307" s="8">
        <v>9</v>
      </c>
      <c r="N1307" s="8">
        <v>1</v>
      </c>
      <c r="O1307" s="8">
        <v>8</v>
      </c>
      <c r="P1307" s="8">
        <v>33</v>
      </c>
      <c r="Q1307" s="8">
        <v>0.38900000000000001</v>
      </c>
      <c r="R1307" s="8">
        <v>0.68100000000000005</v>
      </c>
    </row>
    <row r="1308" spans="1:18" ht="15" thickBot="1" x14ac:dyDescent="0.35">
      <c r="A1308" s="7" t="s">
        <v>481</v>
      </c>
      <c r="B1308" s="43"/>
      <c r="C1308" s="43"/>
      <c r="D1308" s="43"/>
      <c r="E1308" s="8">
        <v>201</v>
      </c>
      <c r="F1308" s="8">
        <v>23</v>
      </c>
      <c r="G1308" s="8">
        <v>7</v>
      </c>
      <c r="H1308" s="8">
        <v>28</v>
      </c>
      <c r="I1308" s="8">
        <v>1</v>
      </c>
      <c r="J1308" s="8">
        <v>0.23400000000000001</v>
      </c>
      <c r="K1308" s="8">
        <v>0.32300000000000001</v>
      </c>
      <c r="L1308" s="8">
        <v>47</v>
      </c>
      <c r="M1308" s="8">
        <v>7</v>
      </c>
      <c r="N1308" s="8">
        <v>0</v>
      </c>
      <c r="O1308" s="8">
        <v>27</v>
      </c>
      <c r="P1308" s="8">
        <v>50</v>
      </c>
      <c r="Q1308" s="8">
        <v>0.373</v>
      </c>
      <c r="R1308" s="8">
        <v>0.69599999999999995</v>
      </c>
    </row>
    <row r="1309" spans="1:18" ht="17.399999999999999" thickBot="1" x14ac:dyDescent="0.35">
      <c r="A1309" s="7" t="s">
        <v>641</v>
      </c>
      <c r="B1309" s="43"/>
      <c r="C1309" s="43"/>
      <c r="D1309" s="43"/>
      <c r="E1309" s="8">
        <v>174</v>
      </c>
      <c r="F1309" s="8">
        <v>19</v>
      </c>
      <c r="G1309" s="8">
        <v>1</v>
      </c>
      <c r="H1309" s="8">
        <v>15</v>
      </c>
      <c r="I1309" s="8">
        <v>2</v>
      </c>
      <c r="J1309" s="8">
        <v>0.248</v>
      </c>
      <c r="K1309" s="8">
        <v>0.28999999999999998</v>
      </c>
      <c r="L1309" s="8">
        <v>43</v>
      </c>
      <c r="M1309" s="8">
        <v>8</v>
      </c>
      <c r="N1309" s="8">
        <v>1</v>
      </c>
      <c r="O1309" s="8">
        <v>10</v>
      </c>
      <c r="P1309" s="8">
        <v>24</v>
      </c>
      <c r="Q1309" s="8">
        <v>0.32300000000000001</v>
      </c>
      <c r="R1309" s="8">
        <v>0.61199999999999999</v>
      </c>
    </row>
    <row r="1310" spans="1:18" ht="15" thickBot="1" x14ac:dyDescent="0.35">
      <c r="A1310" s="5" t="s">
        <v>260</v>
      </c>
      <c r="B1310" s="43"/>
      <c r="C1310" s="43"/>
      <c r="D1310" s="43"/>
      <c r="E1310" s="6">
        <v>504</v>
      </c>
      <c r="F1310" s="6">
        <v>71</v>
      </c>
      <c r="G1310" s="6">
        <v>30</v>
      </c>
      <c r="H1310" s="6">
        <v>84</v>
      </c>
      <c r="I1310" s="6">
        <v>2</v>
      </c>
      <c r="J1310" s="6">
        <v>0.23699999999999999</v>
      </c>
      <c r="K1310" s="6">
        <v>0.32700000000000001</v>
      </c>
      <c r="L1310" s="6">
        <v>120</v>
      </c>
      <c r="M1310" s="6">
        <v>26</v>
      </c>
      <c r="N1310" s="6">
        <v>2</v>
      </c>
      <c r="O1310" s="6">
        <v>67</v>
      </c>
      <c r="P1310" s="6">
        <v>197</v>
      </c>
      <c r="Q1310" s="6">
        <v>0.47199999999999998</v>
      </c>
      <c r="R1310" s="6">
        <v>0.79900000000000004</v>
      </c>
    </row>
    <row r="1311" spans="1:18" ht="17.399999999999999" thickBot="1" x14ac:dyDescent="0.35">
      <c r="A1311" s="7" t="s">
        <v>851</v>
      </c>
      <c r="B1311" s="43"/>
      <c r="C1311" s="43"/>
      <c r="D1311" s="43"/>
      <c r="E1311" s="8">
        <v>195</v>
      </c>
      <c r="F1311" s="8">
        <v>21</v>
      </c>
      <c r="G1311" s="8">
        <v>3</v>
      </c>
      <c r="H1311" s="8">
        <v>17</v>
      </c>
      <c r="I1311" s="8">
        <v>4</v>
      </c>
      <c r="J1311" s="8">
        <v>0.22</v>
      </c>
      <c r="K1311" s="8">
        <v>0.28699999999999998</v>
      </c>
      <c r="L1311" s="8">
        <v>43</v>
      </c>
      <c r="M1311" s="8">
        <v>8</v>
      </c>
      <c r="N1311" s="8">
        <v>1</v>
      </c>
      <c r="O1311" s="8">
        <v>18</v>
      </c>
      <c r="P1311" s="8">
        <v>49</v>
      </c>
      <c r="Q1311" s="8">
        <v>0.32400000000000001</v>
      </c>
      <c r="R1311" s="8">
        <v>0.61099999999999999</v>
      </c>
    </row>
    <row r="1312" spans="1:18" ht="15" thickBot="1" x14ac:dyDescent="0.35">
      <c r="A1312" s="5" t="s">
        <v>914</v>
      </c>
      <c r="B1312" s="43"/>
      <c r="C1312" s="43"/>
      <c r="D1312" s="43"/>
      <c r="E1312" s="6">
        <v>151</v>
      </c>
      <c r="F1312" s="6">
        <v>15</v>
      </c>
      <c r="G1312" s="6">
        <v>1</v>
      </c>
      <c r="H1312" s="6">
        <v>12</v>
      </c>
      <c r="I1312" s="6">
        <v>3</v>
      </c>
      <c r="J1312" s="6">
        <v>0.23</v>
      </c>
      <c r="K1312" s="6">
        <v>0.28499999999999998</v>
      </c>
      <c r="L1312" s="6">
        <v>35</v>
      </c>
      <c r="M1312" s="6">
        <v>6</v>
      </c>
      <c r="N1312" s="6">
        <v>1</v>
      </c>
      <c r="O1312" s="6">
        <v>12</v>
      </c>
      <c r="P1312" s="6">
        <v>37</v>
      </c>
      <c r="Q1312" s="6">
        <v>0.313</v>
      </c>
      <c r="R1312" s="6">
        <v>0.59799999999999998</v>
      </c>
    </row>
    <row r="1313" spans="1:18" ht="15" thickBot="1" x14ac:dyDescent="0.35">
      <c r="A1313" s="7" t="s">
        <v>307</v>
      </c>
      <c r="B1313" s="43"/>
      <c r="C1313" s="43"/>
      <c r="D1313" s="43"/>
      <c r="E1313" s="8">
        <v>487</v>
      </c>
      <c r="F1313" s="8">
        <v>62</v>
      </c>
      <c r="G1313" s="8">
        <v>20</v>
      </c>
      <c r="H1313" s="8">
        <v>67</v>
      </c>
      <c r="I1313" s="8">
        <v>1</v>
      </c>
      <c r="J1313" s="8">
        <v>0.26</v>
      </c>
      <c r="K1313" s="8">
        <v>0.314</v>
      </c>
      <c r="L1313" s="8">
        <v>126</v>
      </c>
      <c r="M1313" s="8">
        <v>25</v>
      </c>
      <c r="N1313" s="8">
        <v>1</v>
      </c>
      <c r="O1313" s="8">
        <v>39</v>
      </c>
      <c r="P1313" s="8">
        <v>74</v>
      </c>
      <c r="Q1313" s="8">
        <v>0.443</v>
      </c>
      <c r="R1313" s="8">
        <v>0.75800000000000001</v>
      </c>
    </row>
    <row r="1314" spans="1:18" ht="15" thickBot="1" x14ac:dyDescent="0.35">
      <c r="A1314" s="5" t="s">
        <v>300</v>
      </c>
      <c r="B1314" s="43"/>
      <c r="C1314" s="43"/>
      <c r="D1314" s="43"/>
      <c r="E1314" s="6">
        <v>459</v>
      </c>
      <c r="F1314" s="6">
        <v>64</v>
      </c>
      <c r="G1314" s="6">
        <v>24</v>
      </c>
      <c r="H1314" s="6">
        <v>70</v>
      </c>
      <c r="I1314" s="6">
        <v>3</v>
      </c>
      <c r="J1314" s="6">
        <v>0.23200000000000001</v>
      </c>
      <c r="K1314" s="6">
        <v>0.32500000000000001</v>
      </c>
      <c r="L1314" s="6">
        <v>106</v>
      </c>
      <c r="M1314" s="6">
        <v>19</v>
      </c>
      <c r="N1314" s="6">
        <v>1</v>
      </c>
      <c r="O1314" s="6">
        <v>63</v>
      </c>
      <c r="P1314" s="6">
        <v>152</v>
      </c>
      <c r="Q1314" s="6">
        <v>0.437</v>
      </c>
      <c r="R1314" s="6">
        <v>0.76200000000000001</v>
      </c>
    </row>
    <row r="1315" spans="1:18" ht="15" thickBot="1" x14ac:dyDescent="0.35">
      <c r="A1315" s="5" t="s">
        <v>182</v>
      </c>
      <c r="B1315" s="43"/>
      <c r="C1315" s="43"/>
      <c r="D1315" s="43"/>
      <c r="E1315" s="6">
        <v>545</v>
      </c>
      <c r="F1315" s="6">
        <v>110</v>
      </c>
      <c r="G1315" s="6">
        <v>34</v>
      </c>
      <c r="H1315" s="6">
        <v>101</v>
      </c>
      <c r="I1315" s="6">
        <v>21</v>
      </c>
      <c r="J1315" s="6">
        <v>0.30199999999999999</v>
      </c>
      <c r="K1315" s="6">
        <v>0.40899999999999997</v>
      </c>
      <c r="L1315" s="6">
        <v>165</v>
      </c>
      <c r="M1315" s="6">
        <v>31</v>
      </c>
      <c r="N1315" s="6">
        <v>6</v>
      </c>
      <c r="O1315" s="6">
        <v>99</v>
      </c>
      <c r="P1315" s="6">
        <v>142</v>
      </c>
      <c r="Q1315" s="6">
        <v>0.56799999999999995</v>
      </c>
      <c r="R1315" s="6">
        <v>0.97699999999999998</v>
      </c>
    </row>
    <row r="1316" spans="1:18" ht="15" thickBot="1" x14ac:dyDescent="0.35">
      <c r="A1316" s="7" t="s">
        <v>397</v>
      </c>
      <c r="B1316" s="43"/>
      <c r="C1316" s="43"/>
      <c r="D1316" s="43"/>
      <c r="E1316" s="8">
        <v>372</v>
      </c>
      <c r="F1316" s="8">
        <v>42</v>
      </c>
      <c r="G1316" s="8">
        <v>18</v>
      </c>
      <c r="H1316" s="8">
        <v>50</v>
      </c>
      <c r="I1316" s="8">
        <v>0</v>
      </c>
      <c r="J1316" s="8">
        <v>0.21099999999999999</v>
      </c>
      <c r="K1316" s="8">
        <v>0.26700000000000002</v>
      </c>
      <c r="L1316" s="8">
        <v>78</v>
      </c>
      <c r="M1316" s="8">
        <v>16</v>
      </c>
      <c r="N1316" s="8">
        <v>1</v>
      </c>
      <c r="O1316" s="8">
        <v>29</v>
      </c>
      <c r="P1316" s="8">
        <v>126</v>
      </c>
      <c r="Q1316" s="8">
        <v>0.40200000000000002</v>
      </c>
      <c r="R1316" s="8">
        <v>0.66900000000000004</v>
      </c>
    </row>
    <row r="1317" spans="1:18" ht="15" thickBot="1" x14ac:dyDescent="0.35">
      <c r="A1317" s="7" t="s">
        <v>573</v>
      </c>
      <c r="B1317" s="43"/>
      <c r="C1317" s="43"/>
      <c r="D1317" s="43"/>
      <c r="E1317" s="8">
        <v>291</v>
      </c>
      <c r="F1317" s="8">
        <v>32</v>
      </c>
      <c r="G1317" s="8">
        <v>7</v>
      </c>
      <c r="H1317" s="8">
        <v>28</v>
      </c>
      <c r="I1317" s="8">
        <v>6</v>
      </c>
      <c r="J1317" s="8">
        <v>0.23899999999999999</v>
      </c>
      <c r="K1317" s="8">
        <v>0.28100000000000003</v>
      </c>
      <c r="L1317" s="8">
        <v>69</v>
      </c>
      <c r="M1317" s="8">
        <v>18</v>
      </c>
      <c r="N1317" s="8">
        <v>2</v>
      </c>
      <c r="O1317" s="8">
        <v>17</v>
      </c>
      <c r="P1317" s="8">
        <v>86</v>
      </c>
      <c r="Q1317" s="8">
        <v>0.38200000000000001</v>
      </c>
      <c r="R1317" s="8">
        <v>0.66300000000000003</v>
      </c>
    </row>
    <row r="1318" spans="1:18" ht="15" thickBot="1" x14ac:dyDescent="0.35">
      <c r="A1318" s="7" t="s">
        <v>683</v>
      </c>
      <c r="B1318" s="43"/>
      <c r="C1318" s="43"/>
      <c r="D1318" s="43"/>
      <c r="E1318" s="8">
        <v>198</v>
      </c>
      <c r="F1318" s="8">
        <v>21</v>
      </c>
      <c r="G1318" s="8">
        <v>4</v>
      </c>
      <c r="H1318" s="8">
        <v>23</v>
      </c>
      <c r="I1318" s="8">
        <v>1</v>
      </c>
      <c r="J1318" s="8">
        <v>0.22500000000000001</v>
      </c>
      <c r="K1318" s="8">
        <v>0.28699999999999998</v>
      </c>
      <c r="L1318" s="8">
        <v>45</v>
      </c>
      <c r="M1318" s="8">
        <v>10</v>
      </c>
      <c r="N1318" s="8">
        <v>0</v>
      </c>
      <c r="O1318" s="8">
        <v>17</v>
      </c>
      <c r="P1318" s="8">
        <v>55</v>
      </c>
      <c r="Q1318" s="8">
        <v>0.34799999999999998</v>
      </c>
      <c r="R1318" s="8">
        <v>0.63500000000000001</v>
      </c>
    </row>
    <row r="1319" spans="1:18" ht="15" thickBot="1" x14ac:dyDescent="0.35">
      <c r="A1319" s="7" t="s">
        <v>385</v>
      </c>
      <c r="B1319" s="43"/>
      <c r="C1319" s="43"/>
      <c r="D1319" s="43"/>
      <c r="E1319" s="8">
        <v>413</v>
      </c>
      <c r="F1319" s="8">
        <v>50</v>
      </c>
      <c r="G1319" s="8">
        <v>16</v>
      </c>
      <c r="H1319" s="8">
        <v>55</v>
      </c>
      <c r="I1319" s="8">
        <v>6</v>
      </c>
      <c r="J1319" s="8">
        <v>0.248</v>
      </c>
      <c r="K1319" s="8">
        <v>0.31</v>
      </c>
      <c r="L1319" s="8">
        <v>102</v>
      </c>
      <c r="M1319" s="8">
        <v>22</v>
      </c>
      <c r="N1319" s="8">
        <v>2</v>
      </c>
      <c r="O1319" s="8">
        <v>37</v>
      </c>
      <c r="P1319" s="8">
        <v>103</v>
      </c>
      <c r="Q1319" s="8">
        <v>0.42699999999999999</v>
      </c>
      <c r="R1319" s="8">
        <v>0.73799999999999999</v>
      </c>
    </row>
    <row r="1320" spans="1:18" ht="17.399999999999999" thickBot="1" x14ac:dyDescent="0.35">
      <c r="A1320" s="7" t="s">
        <v>349</v>
      </c>
      <c r="B1320" s="43"/>
      <c r="C1320" s="43"/>
      <c r="D1320" s="43"/>
      <c r="E1320" s="8">
        <v>418</v>
      </c>
      <c r="F1320" s="8">
        <v>48</v>
      </c>
      <c r="G1320" s="8">
        <v>17</v>
      </c>
      <c r="H1320" s="8">
        <v>62</v>
      </c>
      <c r="I1320" s="8">
        <v>1</v>
      </c>
      <c r="J1320" s="8">
        <v>0.253</v>
      </c>
      <c r="K1320" s="8">
        <v>0.307</v>
      </c>
      <c r="L1320" s="8">
        <v>106</v>
      </c>
      <c r="M1320" s="8">
        <v>24</v>
      </c>
      <c r="N1320" s="8">
        <v>1</v>
      </c>
      <c r="O1320" s="8">
        <v>32</v>
      </c>
      <c r="P1320" s="8">
        <v>104</v>
      </c>
      <c r="Q1320" s="8">
        <v>0.435</v>
      </c>
      <c r="R1320" s="8">
        <v>0.74199999999999999</v>
      </c>
    </row>
    <row r="1321" spans="1:18" ht="17.399999999999999" thickBot="1" x14ac:dyDescent="0.35">
      <c r="A1321" s="5" t="s">
        <v>756</v>
      </c>
      <c r="B1321" s="43"/>
      <c r="C1321" s="43"/>
      <c r="D1321" s="43"/>
      <c r="E1321" s="6">
        <v>170</v>
      </c>
      <c r="F1321" s="6">
        <v>21</v>
      </c>
      <c r="G1321" s="6">
        <v>4</v>
      </c>
      <c r="H1321" s="6">
        <v>18</v>
      </c>
      <c r="I1321" s="6">
        <v>4</v>
      </c>
      <c r="J1321" s="6">
        <v>0.26</v>
      </c>
      <c r="K1321" s="6">
        <v>0.307</v>
      </c>
      <c r="L1321" s="6">
        <v>44</v>
      </c>
      <c r="M1321" s="6">
        <v>8</v>
      </c>
      <c r="N1321" s="6">
        <v>1</v>
      </c>
      <c r="O1321" s="6">
        <v>12</v>
      </c>
      <c r="P1321" s="6">
        <v>41</v>
      </c>
      <c r="Q1321" s="6">
        <v>0.38400000000000001</v>
      </c>
      <c r="R1321" s="6">
        <v>0.69</v>
      </c>
    </row>
    <row r="1322" spans="1:18" ht="15" thickBot="1" x14ac:dyDescent="0.35">
      <c r="A1322" s="7" t="s">
        <v>183</v>
      </c>
      <c r="B1322" s="43"/>
      <c r="C1322" s="43"/>
      <c r="D1322" s="43"/>
      <c r="E1322" s="8">
        <v>605</v>
      </c>
      <c r="F1322" s="8">
        <v>102</v>
      </c>
      <c r="G1322" s="8">
        <v>24</v>
      </c>
      <c r="H1322" s="8">
        <v>89</v>
      </c>
      <c r="I1322" s="8">
        <v>22</v>
      </c>
      <c r="J1322" s="8">
        <v>0.307</v>
      </c>
      <c r="K1322" s="8">
        <v>0.35899999999999999</v>
      </c>
      <c r="L1322" s="8">
        <v>185</v>
      </c>
      <c r="M1322" s="8">
        <v>40</v>
      </c>
      <c r="N1322" s="8">
        <v>5</v>
      </c>
      <c r="O1322" s="8">
        <v>49</v>
      </c>
      <c r="P1322" s="8">
        <v>77</v>
      </c>
      <c r="Q1322" s="8">
        <v>0.50900000000000001</v>
      </c>
      <c r="R1322" s="8">
        <v>0.86799999999999999</v>
      </c>
    </row>
    <row r="1323" spans="1:18" ht="15" thickBot="1" x14ac:dyDescent="0.35">
      <c r="A1323" s="7" t="s">
        <v>935</v>
      </c>
      <c r="B1323" s="43"/>
      <c r="C1323" s="43"/>
      <c r="D1323" s="43"/>
      <c r="E1323" s="8">
        <v>251</v>
      </c>
      <c r="F1323" s="8">
        <v>27</v>
      </c>
      <c r="G1323" s="8">
        <v>5</v>
      </c>
      <c r="H1323" s="8">
        <v>24</v>
      </c>
      <c r="I1323" s="8">
        <v>4</v>
      </c>
      <c r="J1323" s="8">
        <v>0.20399999999999999</v>
      </c>
      <c r="K1323" s="8">
        <v>0.26500000000000001</v>
      </c>
      <c r="L1323" s="8">
        <v>51</v>
      </c>
      <c r="M1323" s="8">
        <v>11</v>
      </c>
      <c r="N1323" s="8">
        <v>2</v>
      </c>
      <c r="O1323" s="8">
        <v>21</v>
      </c>
      <c r="P1323" s="8">
        <v>89</v>
      </c>
      <c r="Q1323" s="8">
        <v>0.32900000000000001</v>
      </c>
      <c r="R1323" s="8">
        <v>0.59399999999999997</v>
      </c>
    </row>
    <row r="1324" spans="1:18" ht="15" thickBot="1" x14ac:dyDescent="0.35">
      <c r="A1324" s="7" t="s">
        <v>929</v>
      </c>
      <c r="B1324" s="43"/>
      <c r="C1324" s="43"/>
      <c r="D1324" s="43"/>
      <c r="E1324" s="8">
        <v>118</v>
      </c>
      <c r="F1324" s="8">
        <v>13</v>
      </c>
      <c r="G1324" s="8">
        <v>0</v>
      </c>
      <c r="H1324" s="8">
        <v>9</v>
      </c>
      <c r="I1324" s="8">
        <v>4</v>
      </c>
      <c r="J1324" s="8">
        <v>0.23799999999999999</v>
      </c>
      <c r="K1324" s="8">
        <v>0.308</v>
      </c>
      <c r="L1324" s="8">
        <v>28</v>
      </c>
      <c r="M1324" s="8">
        <v>6</v>
      </c>
      <c r="N1324" s="8">
        <v>0</v>
      </c>
      <c r="O1324" s="8">
        <v>12</v>
      </c>
      <c r="P1324" s="8">
        <v>25</v>
      </c>
      <c r="Q1324" s="8">
        <v>0.311</v>
      </c>
      <c r="R1324" s="8">
        <v>0.61799999999999999</v>
      </c>
    </row>
    <row r="1325" spans="1:18" ht="15" thickBot="1" x14ac:dyDescent="0.35">
      <c r="A1325" s="7" t="s">
        <v>883</v>
      </c>
      <c r="B1325" s="43"/>
      <c r="C1325" s="43"/>
      <c r="D1325" s="43"/>
      <c r="E1325" s="8">
        <v>128</v>
      </c>
      <c r="F1325" s="8">
        <v>14</v>
      </c>
      <c r="G1325" s="8">
        <v>3</v>
      </c>
      <c r="H1325" s="8">
        <v>14</v>
      </c>
      <c r="I1325" s="8">
        <v>2</v>
      </c>
      <c r="J1325" s="8">
        <v>0.218</v>
      </c>
      <c r="K1325" s="8">
        <v>0.28799999999999998</v>
      </c>
      <c r="L1325" s="8">
        <v>28</v>
      </c>
      <c r="M1325" s="8">
        <v>6</v>
      </c>
      <c r="N1325" s="8">
        <v>1</v>
      </c>
      <c r="O1325" s="8">
        <v>13</v>
      </c>
      <c r="P1325" s="8">
        <v>35</v>
      </c>
      <c r="Q1325" s="8">
        <v>0.34399999999999997</v>
      </c>
      <c r="R1325" s="8">
        <v>0.63100000000000001</v>
      </c>
    </row>
    <row r="1326" spans="1:18" ht="15" thickBot="1" x14ac:dyDescent="0.35">
      <c r="A1326" s="5" t="s">
        <v>316</v>
      </c>
      <c r="B1326" s="43"/>
      <c r="C1326" s="43"/>
      <c r="D1326" s="43"/>
      <c r="E1326" s="6">
        <v>494</v>
      </c>
      <c r="F1326" s="6">
        <v>66</v>
      </c>
      <c r="G1326" s="6">
        <v>21</v>
      </c>
      <c r="H1326" s="6">
        <v>70</v>
      </c>
      <c r="I1326" s="6">
        <v>3</v>
      </c>
      <c r="J1326" s="6">
        <v>0.26800000000000002</v>
      </c>
      <c r="K1326" s="6">
        <v>0.33</v>
      </c>
      <c r="L1326" s="6">
        <v>132</v>
      </c>
      <c r="M1326" s="6">
        <v>22</v>
      </c>
      <c r="N1326" s="6">
        <v>2</v>
      </c>
      <c r="O1326" s="6">
        <v>46</v>
      </c>
      <c r="P1326" s="6">
        <v>99</v>
      </c>
      <c r="Q1326" s="6">
        <v>0.44900000000000001</v>
      </c>
      <c r="R1326" s="6">
        <v>0.77900000000000003</v>
      </c>
    </row>
    <row r="1327" spans="1:18" ht="15" thickBot="1" x14ac:dyDescent="0.35">
      <c r="A1327" s="7" t="s">
        <v>201</v>
      </c>
      <c r="B1327" s="43"/>
      <c r="C1327" s="43"/>
      <c r="D1327" s="43"/>
      <c r="E1327" s="8">
        <v>551</v>
      </c>
      <c r="F1327" s="8">
        <v>82</v>
      </c>
      <c r="G1327" s="8">
        <v>36</v>
      </c>
      <c r="H1327" s="8">
        <v>96</v>
      </c>
      <c r="I1327" s="8">
        <v>2</v>
      </c>
      <c r="J1327" s="8">
        <v>0.27500000000000002</v>
      </c>
      <c r="K1327" s="8">
        <v>0.33700000000000002</v>
      </c>
      <c r="L1327" s="8">
        <v>151</v>
      </c>
      <c r="M1327" s="8">
        <v>23</v>
      </c>
      <c r="N1327" s="8">
        <v>1</v>
      </c>
      <c r="O1327" s="8">
        <v>52</v>
      </c>
      <c r="P1327" s="8">
        <v>147</v>
      </c>
      <c r="Q1327" s="8">
        <v>0.51800000000000002</v>
      </c>
      <c r="R1327" s="8">
        <v>0.85599999999999998</v>
      </c>
    </row>
    <row r="1328" spans="1:18" ht="15" thickBot="1" x14ac:dyDescent="0.35">
      <c r="A1328" s="7" t="s">
        <v>747</v>
      </c>
      <c r="B1328" s="43"/>
      <c r="C1328" s="43"/>
      <c r="D1328" s="43"/>
      <c r="E1328" s="8">
        <v>167</v>
      </c>
      <c r="F1328" s="8">
        <v>17</v>
      </c>
      <c r="G1328" s="8">
        <v>3</v>
      </c>
      <c r="H1328" s="8">
        <v>17</v>
      </c>
      <c r="I1328" s="8">
        <v>1</v>
      </c>
      <c r="J1328" s="8">
        <v>0.20499999999999999</v>
      </c>
      <c r="K1328" s="8">
        <v>0.26400000000000001</v>
      </c>
      <c r="L1328" s="8">
        <v>34</v>
      </c>
      <c r="M1328" s="8">
        <v>6</v>
      </c>
      <c r="N1328" s="8">
        <v>1</v>
      </c>
      <c r="O1328" s="8">
        <v>13</v>
      </c>
      <c r="P1328" s="8">
        <v>51</v>
      </c>
      <c r="Q1328" s="8">
        <v>0.31</v>
      </c>
      <c r="R1328" s="8">
        <v>0.57399999999999995</v>
      </c>
    </row>
    <row r="1329" spans="1:18" ht="15" thickBot="1" x14ac:dyDescent="0.35">
      <c r="A1329" s="5" t="s">
        <v>542</v>
      </c>
      <c r="B1329" s="43"/>
      <c r="C1329" s="43"/>
      <c r="D1329" s="43"/>
      <c r="E1329" s="6">
        <v>256</v>
      </c>
      <c r="F1329" s="6">
        <v>26</v>
      </c>
      <c r="G1329" s="6">
        <v>4</v>
      </c>
      <c r="H1329" s="6">
        <v>22</v>
      </c>
      <c r="I1329" s="6">
        <v>4</v>
      </c>
      <c r="J1329" s="6">
        <v>0.23300000000000001</v>
      </c>
      <c r="K1329" s="6">
        <v>0.27700000000000002</v>
      </c>
      <c r="L1329" s="6">
        <v>59</v>
      </c>
      <c r="M1329" s="6">
        <v>11</v>
      </c>
      <c r="N1329" s="6">
        <v>2</v>
      </c>
      <c r="O1329" s="6">
        <v>16</v>
      </c>
      <c r="P1329" s="6">
        <v>48</v>
      </c>
      <c r="Q1329" s="6">
        <v>0.33900000000000002</v>
      </c>
      <c r="R1329" s="6">
        <v>0.61599999999999999</v>
      </c>
    </row>
    <row r="1330" spans="1:18" ht="15" thickBot="1" x14ac:dyDescent="0.35">
      <c r="A1330" s="5" t="s">
        <v>720</v>
      </c>
      <c r="B1330" s="43"/>
      <c r="C1330" s="43"/>
      <c r="D1330" s="43"/>
      <c r="E1330" s="6">
        <v>259</v>
      </c>
      <c r="F1330" s="6">
        <v>28</v>
      </c>
      <c r="G1330" s="6">
        <v>4</v>
      </c>
      <c r="H1330" s="6">
        <v>25</v>
      </c>
      <c r="I1330" s="6">
        <v>5</v>
      </c>
      <c r="J1330" s="6">
        <v>0.23899999999999999</v>
      </c>
      <c r="K1330" s="6">
        <v>0.28599999999999998</v>
      </c>
      <c r="L1330" s="6">
        <v>62</v>
      </c>
      <c r="M1330" s="6">
        <v>12</v>
      </c>
      <c r="N1330" s="6">
        <v>3</v>
      </c>
      <c r="O1330" s="6">
        <v>17</v>
      </c>
      <c r="P1330" s="6">
        <v>53</v>
      </c>
      <c r="Q1330" s="6">
        <v>0.34399999999999997</v>
      </c>
      <c r="R1330" s="6">
        <v>0.63</v>
      </c>
    </row>
    <row r="1331" spans="1:18" ht="15" thickBot="1" x14ac:dyDescent="0.35">
      <c r="A1331" s="7" t="s">
        <v>314</v>
      </c>
      <c r="B1331" s="43"/>
      <c r="C1331" s="43"/>
      <c r="D1331" s="43"/>
      <c r="E1331" s="8">
        <v>532</v>
      </c>
      <c r="F1331" s="8">
        <v>60</v>
      </c>
      <c r="G1331" s="8">
        <v>19</v>
      </c>
      <c r="H1331" s="8">
        <v>72</v>
      </c>
      <c r="I1331" s="8">
        <v>2</v>
      </c>
      <c r="J1331" s="8">
        <v>0.26500000000000001</v>
      </c>
      <c r="K1331" s="8">
        <v>0.314</v>
      </c>
      <c r="L1331" s="8">
        <v>141</v>
      </c>
      <c r="M1331" s="8">
        <v>31</v>
      </c>
      <c r="N1331" s="8">
        <v>4</v>
      </c>
      <c r="O1331" s="8">
        <v>38</v>
      </c>
      <c r="P1331" s="8">
        <v>142</v>
      </c>
      <c r="Q1331" s="8">
        <v>0.44800000000000001</v>
      </c>
      <c r="R1331" s="8">
        <v>0.76200000000000001</v>
      </c>
    </row>
    <row r="1332" spans="1:18" ht="17.399999999999999" thickBot="1" x14ac:dyDescent="0.35">
      <c r="A1332" s="7" t="s">
        <v>459</v>
      </c>
      <c r="B1332" s="43"/>
      <c r="C1332" s="43"/>
      <c r="D1332" s="43"/>
      <c r="E1332" s="8">
        <v>257</v>
      </c>
      <c r="F1332" s="8">
        <v>30</v>
      </c>
      <c r="G1332" s="8">
        <v>7</v>
      </c>
      <c r="H1332" s="8">
        <v>31</v>
      </c>
      <c r="I1332" s="8">
        <v>6</v>
      </c>
      <c r="J1332" s="8">
        <v>0.23400000000000001</v>
      </c>
      <c r="K1332" s="8">
        <v>0.29899999999999999</v>
      </c>
      <c r="L1332" s="8">
        <v>60</v>
      </c>
      <c r="M1332" s="8">
        <v>12</v>
      </c>
      <c r="N1332" s="8">
        <v>1</v>
      </c>
      <c r="O1332" s="8">
        <v>24</v>
      </c>
      <c r="P1332" s="8">
        <v>69</v>
      </c>
      <c r="Q1332" s="8">
        <v>0.379</v>
      </c>
      <c r="R1332" s="8">
        <v>0.67800000000000005</v>
      </c>
    </row>
    <row r="1333" spans="1:18" ht="15" thickBot="1" x14ac:dyDescent="0.35">
      <c r="A1333" s="5" t="s">
        <v>474</v>
      </c>
      <c r="B1333" s="43"/>
      <c r="C1333" s="43"/>
      <c r="D1333" s="43"/>
      <c r="E1333" s="6">
        <v>175</v>
      </c>
      <c r="F1333" s="6">
        <v>17</v>
      </c>
      <c r="G1333" s="6">
        <v>4</v>
      </c>
      <c r="H1333" s="6">
        <v>22</v>
      </c>
      <c r="I1333" s="6">
        <v>1</v>
      </c>
      <c r="J1333" s="6">
        <v>0.252</v>
      </c>
      <c r="K1333" s="6">
        <v>0.30099999999999999</v>
      </c>
      <c r="L1333" s="6">
        <v>44</v>
      </c>
      <c r="M1333" s="6">
        <v>8</v>
      </c>
      <c r="N1333" s="6">
        <v>1</v>
      </c>
      <c r="O1333" s="6">
        <v>12</v>
      </c>
      <c r="P1333" s="6">
        <v>42</v>
      </c>
      <c r="Q1333" s="6">
        <v>0.39200000000000002</v>
      </c>
      <c r="R1333" s="6">
        <v>0.69199999999999995</v>
      </c>
    </row>
    <row r="1334" spans="1:18" ht="15" thickBot="1" x14ac:dyDescent="0.35">
      <c r="A1334" s="7" t="s">
        <v>375</v>
      </c>
      <c r="B1334" s="43"/>
      <c r="C1334" s="43"/>
      <c r="D1334" s="43"/>
      <c r="E1334" s="8">
        <v>546</v>
      </c>
      <c r="F1334" s="8">
        <v>65</v>
      </c>
      <c r="G1334" s="8">
        <v>10</v>
      </c>
      <c r="H1334" s="8">
        <v>62</v>
      </c>
      <c r="I1334" s="8">
        <v>1</v>
      </c>
      <c r="J1334" s="8">
        <v>0.27300000000000002</v>
      </c>
      <c r="K1334" s="8">
        <v>0.34599999999999997</v>
      </c>
      <c r="L1334" s="8">
        <v>149</v>
      </c>
      <c r="M1334" s="8">
        <v>27</v>
      </c>
      <c r="N1334" s="8">
        <v>1</v>
      </c>
      <c r="O1334" s="8">
        <v>61</v>
      </c>
      <c r="P1334" s="8">
        <v>84</v>
      </c>
      <c r="Q1334" s="8">
        <v>0.38100000000000001</v>
      </c>
      <c r="R1334" s="8">
        <v>0.72699999999999998</v>
      </c>
    </row>
    <row r="1335" spans="1:18" ht="15" thickBot="1" x14ac:dyDescent="0.35">
      <c r="A1335" s="7" t="s">
        <v>615</v>
      </c>
      <c r="B1335" s="43"/>
      <c r="C1335" s="43"/>
      <c r="D1335" s="43"/>
      <c r="E1335" s="8">
        <v>79</v>
      </c>
      <c r="F1335" s="8">
        <v>7</v>
      </c>
      <c r="G1335" s="8">
        <v>2</v>
      </c>
      <c r="H1335" s="8">
        <v>7</v>
      </c>
      <c r="I1335" s="8">
        <v>2</v>
      </c>
      <c r="J1335" s="8">
        <v>0.20300000000000001</v>
      </c>
      <c r="K1335" s="8">
        <v>0.25600000000000001</v>
      </c>
      <c r="L1335" s="8">
        <v>16</v>
      </c>
      <c r="M1335" s="8">
        <v>3</v>
      </c>
      <c r="N1335" s="8">
        <v>0</v>
      </c>
      <c r="O1335" s="8">
        <v>6</v>
      </c>
      <c r="P1335" s="8">
        <v>23</v>
      </c>
      <c r="Q1335" s="8">
        <v>0.34399999999999997</v>
      </c>
      <c r="R1335" s="8">
        <v>0.6</v>
      </c>
    </row>
    <row r="1336" spans="1:18" ht="15" thickBot="1" x14ac:dyDescent="0.35">
      <c r="A1336" s="7" t="s">
        <v>819</v>
      </c>
      <c r="B1336" s="43"/>
      <c r="C1336" s="43"/>
      <c r="D1336" s="43"/>
      <c r="E1336" s="8">
        <v>185</v>
      </c>
      <c r="F1336" s="8">
        <v>20</v>
      </c>
      <c r="G1336" s="8">
        <v>6</v>
      </c>
      <c r="H1336" s="8">
        <v>23</v>
      </c>
      <c r="I1336" s="8">
        <v>0</v>
      </c>
      <c r="J1336" s="8">
        <v>0.223</v>
      </c>
      <c r="K1336" s="8">
        <v>0.29199999999999998</v>
      </c>
      <c r="L1336" s="8">
        <v>41</v>
      </c>
      <c r="M1336" s="8">
        <v>7</v>
      </c>
      <c r="N1336" s="8">
        <v>0</v>
      </c>
      <c r="O1336" s="8">
        <v>18</v>
      </c>
      <c r="P1336" s="8">
        <v>54</v>
      </c>
      <c r="Q1336" s="8">
        <v>0.36199999999999999</v>
      </c>
      <c r="R1336" s="8">
        <v>0.65400000000000003</v>
      </c>
    </row>
    <row r="1337" spans="1:18" ht="15" thickBot="1" x14ac:dyDescent="0.35">
      <c r="A1337" s="5" t="s">
        <v>594</v>
      </c>
      <c r="B1337" s="43"/>
      <c r="C1337" s="43"/>
      <c r="D1337" s="43"/>
      <c r="E1337" s="6">
        <v>199</v>
      </c>
      <c r="F1337" s="6">
        <v>25</v>
      </c>
      <c r="G1337" s="6">
        <v>7</v>
      </c>
      <c r="H1337" s="6">
        <v>25</v>
      </c>
      <c r="I1337" s="6">
        <v>3</v>
      </c>
      <c r="J1337" s="6">
        <v>0.247</v>
      </c>
      <c r="K1337" s="6">
        <v>0.27700000000000002</v>
      </c>
      <c r="L1337" s="6">
        <v>49</v>
      </c>
      <c r="M1337" s="6">
        <v>11</v>
      </c>
      <c r="N1337" s="6">
        <v>2</v>
      </c>
      <c r="O1337" s="6">
        <v>8</v>
      </c>
      <c r="P1337" s="6">
        <v>57</v>
      </c>
      <c r="Q1337" s="6">
        <v>0.41099999999999998</v>
      </c>
      <c r="R1337" s="6">
        <v>0.68799999999999994</v>
      </c>
    </row>
    <row r="1338" spans="1:18" ht="15" thickBot="1" x14ac:dyDescent="0.35">
      <c r="A1338" s="7" t="s">
        <v>187</v>
      </c>
      <c r="B1338" s="43"/>
      <c r="C1338" s="43"/>
      <c r="D1338" s="43"/>
      <c r="E1338" s="8">
        <v>587</v>
      </c>
      <c r="F1338" s="8">
        <v>96</v>
      </c>
      <c r="G1338" s="8">
        <v>38</v>
      </c>
      <c r="H1338" s="8">
        <v>117</v>
      </c>
      <c r="I1338" s="8">
        <v>2</v>
      </c>
      <c r="J1338" s="8">
        <v>0.28899999999999998</v>
      </c>
      <c r="K1338" s="8">
        <v>0.34399999999999997</v>
      </c>
      <c r="L1338" s="8">
        <v>169</v>
      </c>
      <c r="M1338" s="8">
        <v>37</v>
      </c>
      <c r="N1338" s="8">
        <v>4</v>
      </c>
      <c r="O1338" s="8">
        <v>50</v>
      </c>
      <c r="P1338" s="8">
        <v>98</v>
      </c>
      <c r="Q1338" s="8">
        <v>0.56100000000000005</v>
      </c>
      <c r="R1338" s="8">
        <v>0.90600000000000003</v>
      </c>
    </row>
    <row r="1339" spans="1:18" ht="15" thickBot="1" x14ac:dyDescent="0.35">
      <c r="A1339" s="5" t="s">
        <v>918</v>
      </c>
      <c r="B1339" s="43"/>
      <c r="C1339" s="43"/>
      <c r="D1339" s="43"/>
      <c r="E1339" s="6">
        <v>173</v>
      </c>
      <c r="F1339" s="6">
        <v>19</v>
      </c>
      <c r="G1339" s="6">
        <v>2</v>
      </c>
      <c r="H1339" s="6">
        <v>14</v>
      </c>
      <c r="I1339" s="6">
        <v>2</v>
      </c>
      <c r="J1339" s="6">
        <v>0.20100000000000001</v>
      </c>
      <c r="K1339" s="6">
        <v>0.28100000000000003</v>
      </c>
      <c r="L1339" s="6">
        <v>35</v>
      </c>
      <c r="M1339" s="6">
        <v>7</v>
      </c>
      <c r="N1339" s="6">
        <v>1</v>
      </c>
      <c r="O1339" s="6">
        <v>19</v>
      </c>
      <c r="P1339" s="6">
        <v>55</v>
      </c>
      <c r="Q1339" s="6">
        <v>0.3</v>
      </c>
      <c r="R1339" s="6">
        <v>0.58099999999999996</v>
      </c>
    </row>
    <row r="1340" spans="1:18" ht="15" thickBot="1" x14ac:dyDescent="0.35">
      <c r="A1340" s="7" t="s">
        <v>853</v>
      </c>
      <c r="B1340" s="43"/>
      <c r="C1340" s="43"/>
      <c r="D1340" s="43"/>
      <c r="E1340" s="8">
        <v>157</v>
      </c>
      <c r="F1340" s="8">
        <v>18</v>
      </c>
      <c r="G1340" s="8">
        <v>4</v>
      </c>
      <c r="H1340" s="8">
        <v>16</v>
      </c>
      <c r="I1340" s="8">
        <v>2</v>
      </c>
      <c r="J1340" s="8">
        <v>0.22800000000000001</v>
      </c>
      <c r="K1340" s="8">
        <v>0.30299999999999999</v>
      </c>
      <c r="L1340" s="8">
        <v>36</v>
      </c>
      <c r="M1340" s="8">
        <v>7</v>
      </c>
      <c r="N1340" s="8">
        <v>1</v>
      </c>
      <c r="O1340" s="8">
        <v>17</v>
      </c>
      <c r="P1340" s="8">
        <v>47</v>
      </c>
      <c r="Q1340" s="8">
        <v>0.35699999999999998</v>
      </c>
      <c r="R1340" s="8">
        <v>0.66</v>
      </c>
    </row>
    <row r="1341" spans="1:18" ht="15" thickBot="1" x14ac:dyDescent="0.35">
      <c r="A1341" s="5" t="s">
        <v>289</v>
      </c>
      <c r="B1341" s="43"/>
      <c r="C1341" s="43"/>
      <c r="D1341" s="43"/>
      <c r="E1341" s="6">
        <v>529</v>
      </c>
      <c r="F1341" s="6">
        <v>67</v>
      </c>
      <c r="G1341" s="6">
        <v>20</v>
      </c>
      <c r="H1341" s="6">
        <v>73</v>
      </c>
      <c r="I1341" s="6">
        <v>1</v>
      </c>
      <c r="J1341" s="6">
        <v>0.27</v>
      </c>
      <c r="K1341" s="6">
        <v>0.32400000000000001</v>
      </c>
      <c r="L1341" s="6">
        <v>143</v>
      </c>
      <c r="M1341" s="6">
        <v>21</v>
      </c>
      <c r="N1341" s="6">
        <v>3</v>
      </c>
      <c r="O1341" s="6">
        <v>42</v>
      </c>
      <c r="P1341" s="6">
        <v>115</v>
      </c>
      <c r="Q1341" s="6">
        <v>0.432</v>
      </c>
      <c r="R1341" s="6">
        <v>0.75600000000000001</v>
      </c>
    </row>
    <row r="1342" spans="1:18" ht="15" thickBot="1" x14ac:dyDescent="0.35">
      <c r="A1342" s="7" t="s">
        <v>487</v>
      </c>
      <c r="B1342" s="43"/>
      <c r="C1342" s="43"/>
      <c r="D1342" s="43"/>
      <c r="E1342" s="8">
        <v>296</v>
      </c>
      <c r="F1342" s="8">
        <v>38</v>
      </c>
      <c r="G1342" s="8">
        <v>3</v>
      </c>
      <c r="H1342" s="8">
        <v>22</v>
      </c>
      <c r="I1342" s="8">
        <v>7</v>
      </c>
      <c r="J1342" s="8">
        <v>0.27500000000000002</v>
      </c>
      <c r="K1342" s="8">
        <v>0.32800000000000001</v>
      </c>
      <c r="L1342" s="8">
        <v>81</v>
      </c>
      <c r="M1342" s="8">
        <v>14</v>
      </c>
      <c r="N1342" s="8">
        <v>3</v>
      </c>
      <c r="O1342" s="8">
        <v>23</v>
      </c>
      <c r="P1342" s="8">
        <v>32</v>
      </c>
      <c r="Q1342" s="8">
        <v>0.37</v>
      </c>
      <c r="R1342" s="8">
        <v>0.69799999999999995</v>
      </c>
    </row>
    <row r="1343" spans="1:18" ht="15" thickBot="1" x14ac:dyDescent="0.35">
      <c r="A1343" s="7" t="s">
        <v>255</v>
      </c>
      <c r="B1343" s="43"/>
      <c r="C1343" s="43"/>
      <c r="D1343" s="43"/>
      <c r="E1343" s="8">
        <v>562</v>
      </c>
      <c r="F1343" s="8">
        <v>77</v>
      </c>
      <c r="G1343" s="8">
        <v>12</v>
      </c>
      <c r="H1343" s="8">
        <v>49</v>
      </c>
      <c r="I1343" s="8">
        <v>20</v>
      </c>
      <c r="J1343" s="8">
        <v>0.28000000000000003</v>
      </c>
      <c r="K1343" s="8">
        <v>0.33800000000000002</v>
      </c>
      <c r="L1343" s="8">
        <v>157</v>
      </c>
      <c r="M1343" s="8">
        <v>26</v>
      </c>
      <c r="N1343" s="8">
        <v>4</v>
      </c>
      <c r="O1343" s="8">
        <v>50</v>
      </c>
      <c r="P1343" s="8">
        <v>130</v>
      </c>
      <c r="Q1343" s="8">
        <v>0.40400000000000003</v>
      </c>
      <c r="R1343" s="8">
        <v>0.74199999999999999</v>
      </c>
    </row>
    <row r="1344" spans="1:18" ht="15" thickBot="1" x14ac:dyDescent="0.35">
      <c r="A1344" s="5" t="s">
        <v>924</v>
      </c>
      <c r="B1344" s="43"/>
      <c r="C1344" s="43"/>
      <c r="D1344" s="43"/>
      <c r="E1344" s="6">
        <v>211</v>
      </c>
      <c r="F1344" s="6">
        <v>20</v>
      </c>
      <c r="G1344" s="6">
        <v>2</v>
      </c>
      <c r="H1344" s="6">
        <v>22</v>
      </c>
      <c r="I1344" s="6">
        <v>2</v>
      </c>
      <c r="J1344" s="6">
        <v>0.24</v>
      </c>
      <c r="K1344" s="6">
        <v>0.26900000000000002</v>
      </c>
      <c r="L1344" s="6">
        <v>51</v>
      </c>
      <c r="M1344" s="6">
        <v>16</v>
      </c>
      <c r="N1344" s="6">
        <v>3</v>
      </c>
      <c r="O1344" s="6">
        <v>9</v>
      </c>
      <c r="P1344" s="6">
        <v>31</v>
      </c>
      <c r="Q1344" s="6">
        <v>0.32500000000000001</v>
      </c>
      <c r="R1344" s="6">
        <v>0.59399999999999997</v>
      </c>
    </row>
    <row r="1345" spans="1:18" ht="15" thickBot="1" x14ac:dyDescent="0.35">
      <c r="A1345" s="7" t="s">
        <v>561</v>
      </c>
      <c r="B1345" s="43"/>
      <c r="C1345" s="43"/>
      <c r="D1345" s="43"/>
      <c r="E1345" s="8">
        <v>268</v>
      </c>
      <c r="F1345" s="8">
        <v>27</v>
      </c>
      <c r="G1345" s="8">
        <v>4</v>
      </c>
      <c r="H1345" s="8">
        <v>24</v>
      </c>
      <c r="I1345" s="8">
        <v>1</v>
      </c>
      <c r="J1345" s="8">
        <v>0.24099999999999999</v>
      </c>
      <c r="K1345" s="8">
        <v>0.30199999999999999</v>
      </c>
      <c r="L1345" s="8">
        <v>65</v>
      </c>
      <c r="M1345" s="8">
        <v>10</v>
      </c>
      <c r="N1345" s="8">
        <v>0</v>
      </c>
      <c r="O1345" s="8">
        <v>23</v>
      </c>
      <c r="P1345" s="8">
        <v>45</v>
      </c>
      <c r="Q1345" s="8">
        <v>0.317</v>
      </c>
      <c r="R1345" s="8">
        <v>0.61899999999999999</v>
      </c>
    </row>
    <row r="1346" spans="1:18" ht="15" thickBot="1" x14ac:dyDescent="0.35">
      <c r="A1346" s="7" t="s">
        <v>377</v>
      </c>
      <c r="B1346" s="43"/>
      <c r="C1346" s="43"/>
      <c r="D1346" s="43"/>
      <c r="E1346" s="8">
        <v>527</v>
      </c>
      <c r="F1346" s="8">
        <v>60</v>
      </c>
      <c r="G1346" s="8">
        <v>10</v>
      </c>
      <c r="H1346" s="8">
        <v>54</v>
      </c>
      <c r="I1346" s="8">
        <v>19</v>
      </c>
      <c r="J1346" s="8">
        <v>0.245</v>
      </c>
      <c r="K1346" s="8">
        <v>0.28899999999999998</v>
      </c>
      <c r="L1346" s="8">
        <v>129</v>
      </c>
      <c r="M1346" s="8">
        <v>27</v>
      </c>
      <c r="N1346" s="8">
        <v>5</v>
      </c>
      <c r="O1346" s="8">
        <v>33</v>
      </c>
      <c r="P1346" s="8">
        <v>113</v>
      </c>
      <c r="Q1346" s="8">
        <v>0.374</v>
      </c>
      <c r="R1346" s="8">
        <v>0.66300000000000003</v>
      </c>
    </row>
    <row r="1347" spans="1:18" ht="15" thickBot="1" x14ac:dyDescent="0.35">
      <c r="A1347" s="5" t="s">
        <v>804</v>
      </c>
      <c r="B1347" s="43"/>
      <c r="C1347" s="43"/>
      <c r="D1347" s="43"/>
      <c r="E1347" s="6">
        <v>290</v>
      </c>
      <c r="F1347" s="6">
        <v>32</v>
      </c>
      <c r="G1347" s="6">
        <v>5</v>
      </c>
      <c r="H1347" s="6">
        <v>25</v>
      </c>
      <c r="I1347" s="6">
        <v>7</v>
      </c>
      <c r="J1347" s="6">
        <v>0.23100000000000001</v>
      </c>
      <c r="K1347" s="6">
        <v>0.27600000000000002</v>
      </c>
      <c r="L1347" s="6">
        <v>67</v>
      </c>
      <c r="M1347" s="6">
        <v>12</v>
      </c>
      <c r="N1347" s="6">
        <v>2</v>
      </c>
      <c r="O1347" s="6">
        <v>18</v>
      </c>
      <c r="P1347" s="6">
        <v>74</v>
      </c>
      <c r="Q1347" s="6">
        <v>0.33500000000000002</v>
      </c>
      <c r="R1347" s="6">
        <v>0.61</v>
      </c>
    </row>
    <row r="1348" spans="1:18" ht="15" thickBot="1" x14ac:dyDescent="0.35">
      <c r="A1348" s="7" t="s">
        <v>803</v>
      </c>
      <c r="B1348" s="43"/>
      <c r="C1348" s="43"/>
      <c r="D1348" s="43"/>
      <c r="E1348" s="8">
        <v>79</v>
      </c>
      <c r="F1348" s="8">
        <v>8</v>
      </c>
      <c r="G1348" s="8">
        <v>3</v>
      </c>
      <c r="H1348" s="8">
        <v>9</v>
      </c>
      <c r="I1348" s="8">
        <v>1</v>
      </c>
      <c r="J1348" s="8">
        <v>0.219</v>
      </c>
      <c r="K1348" s="8">
        <v>0.26400000000000001</v>
      </c>
      <c r="L1348" s="8">
        <v>17</v>
      </c>
      <c r="M1348" s="8">
        <v>4</v>
      </c>
      <c r="N1348" s="8">
        <v>0</v>
      </c>
      <c r="O1348" s="8">
        <v>5</v>
      </c>
      <c r="P1348" s="8">
        <v>20</v>
      </c>
      <c r="Q1348" s="8">
        <v>0.36099999999999999</v>
      </c>
      <c r="R1348" s="8">
        <v>0.625</v>
      </c>
    </row>
    <row r="1349" spans="1:18" ht="17.399999999999999" thickBot="1" x14ac:dyDescent="0.35">
      <c r="A1349" s="5" t="s">
        <v>604</v>
      </c>
      <c r="B1349" s="43"/>
      <c r="C1349" s="43"/>
      <c r="D1349" s="43"/>
      <c r="E1349" s="6">
        <v>172</v>
      </c>
      <c r="F1349" s="6">
        <v>20</v>
      </c>
      <c r="G1349" s="6">
        <v>9</v>
      </c>
      <c r="H1349" s="6">
        <v>25</v>
      </c>
      <c r="I1349" s="6">
        <v>1</v>
      </c>
      <c r="J1349" s="6">
        <v>0.23400000000000001</v>
      </c>
      <c r="K1349" s="6">
        <v>0.28899999999999998</v>
      </c>
      <c r="L1349" s="6">
        <v>40</v>
      </c>
      <c r="M1349" s="6">
        <v>9</v>
      </c>
      <c r="N1349" s="6">
        <v>2</v>
      </c>
      <c r="O1349" s="6">
        <v>13</v>
      </c>
      <c r="P1349" s="6">
        <v>58</v>
      </c>
      <c r="Q1349" s="6">
        <v>0.437</v>
      </c>
      <c r="R1349" s="6">
        <v>0.72599999999999998</v>
      </c>
    </row>
    <row r="1350" spans="1:18" ht="17.399999999999999" thickBot="1" x14ac:dyDescent="0.35">
      <c r="A1350" s="7" t="s">
        <v>471</v>
      </c>
      <c r="B1350" s="43"/>
      <c r="C1350" s="43"/>
      <c r="D1350" s="43"/>
      <c r="E1350" s="8">
        <v>217</v>
      </c>
      <c r="F1350" s="8">
        <v>26</v>
      </c>
      <c r="G1350" s="8">
        <v>3</v>
      </c>
      <c r="H1350" s="8">
        <v>19</v>
      </c>
      <c r="I1350" s="8">
        <v>9</v>
      </c>
      <c r="J1350" s="8">
        <v>0.255</v>
      </c>
      <c r="K1350" s="8">
        <v>0.309</v>
      </c>
      <c r="L1350" s="8">
        <v>55</v>
      </c>
      <c r="M1350" s="8">
        <v>14</v>
      </c>
      <c r="N1350" s="8">
        <v>3</v>
      </c>
      <c r="O1350" s="8">
        <v>17</v>
      </c>
      <c r="P1350" s="8">
        <v>47</v>
      </c>
      <c r="Q1350" s="8">
        <v>0.36199999999999999</v>
      </c>
      <c r="R1350" s="8">
        <v>0.67100000000000004</v>
      </c>
    </row>
    <row r="1351" spans="1:18" ht="15" thickBot="1" x14ac:dyDescent="0.35">
      <c r="A1351" s="7" t="s">
        <v>411</v>
      </c>
      <c r="B1351" s="43"/>
      <c r="C1351" s="43"/>
      <c r="D1351" s="43"/>
      <c r="E1351" s="8">
        <v>403</v>
      </c>
      <c r="F1351" s="8">
        <v>44</v>
      </c>
      <c r="G1351" s="8">
        <v>11</v>
      </c>
      <c r="H1351" s="8">
        <v>48</v>
      </c>
      <c r="I1351" s="8">
        <v>1</v>
      </c>
      <c r="J1351" s="8">
        <v>0.26400000000000001</v>
      </c>
      <c r="K1351" s="8">
        <v>0.309</v>
      </c>
      <c r="L1351" s="8">
        <v>106</v>
      </c>
      <c r="M1351" s="8">
        <v>23</v>
      </c>
      <c r="N1351" s="8">
        <v>1</v>
      </c>
      <c r="O1351" s="8">
        <v>26</v>
      </c>
      <c r="P1351" s="8">
        <v>67</v>
      </c>
      <c r="Q1351" s="8">
        <v>0.40600000000000003</v>
      </c>
      <c r="R1351" s="8">
        <v>0.71499999999999997</v>
      </c>
    </row>
    <row r="1352" spans="1:18" ht="15" thickBot="1" x14ac:dyDescent="0.35">
      <c r="A1352" s="7" t="s">
        <v>717</v>
      </c>
      <c r="B1352" s="43"/>
      <c r="C1352" s="43"/>
      <c r="D1352" s="43"/>
      <c r="E1352" s="8">
        <v>191</v>
      </c>
      <c r="F1352" s="8">
        <v>22</v>
      </c>
      <c r="G1352" s="8">
        <v>5</v>
      </c>
      <c r="H1352" s="8">
        <v>22</v>
      </c>
      <c r="I1352" s="8">
        <v>4</v>
      </c>
      <c r="J1352" s="8">
        <v>0.246</v>
      </c>
      <c r="K1352" s="8">
        <v>0.28199999999999997</v>
      </c>
      <c r="L1352" s="8">
        <v>47</v>
      </c>
      <c r="M1352" s="8">
        <v>10</v>
      </c>
      <c r="N1352" s="8">
        <v>1</v>
      </c>
      <c r="O1352" s="8">
        <v>10</v>
      </c>
      <c r="P1352" s="8">
        <v>54</v>
      </c>
      <c r="Q1352" s="8">
        <v>0.39500000000000002</v>
      </c>
      <c r="R1352" s="8">
        <v>0.67700000000000005</v>
      </c>
    </row>
    <row r="1353" spans="1:18" ht="15" thickBot="1" x14ac:dyDescent="0.35">
      <c r="A1353" s="5" t="s">
        <v>668</v>
      </c>
      <c r="B1353" s="43"/>
      <c r="C1353" s="43"/>
      <c r="D1353" s="43"/>
      <c r="E1353" s="6">
        <v>283</v>
      </c>
      <c r="F1353" s="6">
        <v>34</v>
      </c>
      <c r="G1353" s="6">
        <v>10</v>
      </c>
      <c r="H1353" s="6">
        <v>35</v>
      </c>
      <c r="I1353" s="6">
        <v>4</v>
      </c>
      <c r="J1353" s="6">
        <v>0.23499999999999999</v>
      </c>
      <c r="K1353" s="6">
        <v>0.27900000000000003</v>
      </c>
      <c r="L1353" s="6">
        <v>67</v>
      </c>
      <c r="M1353" s="6">
        <v>12</v>
      </c>
      <c r="N1353" s="6">
        <v>2</v>
      </c>
      <c r="O1353" s="6">
        <v>17</v>
      </c>
      <c r="P1353" s="6">
        <v>83</v>
      </c>
      <c r="Q1353" s="6">
        <v>0.38700000000000001</v>
      </c>
      <c r="R1353" s="6">
        <v>0.66600000000000004</v>
      </c>
    </row>
    <row r="1354" spans="1:18" ht="15" thickBot="1" x14ac:dyDescent="0.35">
      <c r="A1354" s="5" t="s">
        <v>940</v>
      </c>
      <c r="B1354" s="43"/>
      <c r="C1354" s="43"/>
      <c r="D1354" s="43"/>
      <c r="E1354" s="6">
        <v>234</v>
      </c>
      <c r="F1354" s="6">
        <v>27</v>
      </c>
      <c r="G1354" s="6">
        <v>7</v>
      </c>
      <c r="H1354" s="6">
        <v>28</v>
      </c>
      <c r="I1354" s="6">
        <v>3</v>
      </c>
      <c r="J1354" s="6">
        <v>0.24099999999999999</v>
      </c>
      <c r="K1354" s="6">
        <v>0.29099999999999998</v>
      </c>
      <c r="L1354" s="6">
        <v>57</v>
      </c>
      <c r="M1354" s="6">
        <v>12</v>
      </c>
      <c r="N1354" s="6">
        <v>2</v>
      </c>
      <c r="O1354" s="6">
        <v>17</v>
      </c>
      <c r="P1354" s="6">
        <v>73</v>
      </c>
      <c r="Q1354" s="6">
        <v>0.40400000000000003</v>
      </c>
      <c r="R1354" s="6">
        <v>0.69499999999999995</v>
      </c>
    </row>
    <row r="1355" spans="1:18" ht="15" thickBot="1" x14ac:dyDescent="0.35">
      <c r="A1355" s="7" t="s">
        <v>185</v>
      </c>
      <c r="B1355" s="43"/>
      <c r="C1355" s="43"/>
      <c r="D1355" s="43"/>
      <c r="E1355" s="8">
        <v>533</v>
      </c>
      <c r="F1355" s="8">
        <v>94</v>
      </c>
      <c r="G1355" s="8">
        <v>26</v>
      </c>
      <c r="H1355" s="8">
        <v>94</v>
      </c>
      <c r="I1355" s="8">
        <v>20</v>
      </c>
      <c r="J1355" s="8">
        <v>0.29499999999999998</v>
      </c>
      <c r="K1355" s="8">
        <v>0.40600000000000003</v>
      </c>
      <c r="L1355" s="8">
        <v>157</v>
      </c>
      <c r="M1355" s="8">
        <v>32</v>
      </c>
      <c r="N1355" s="8">
        <v>2</v>
      </c>
      <c r="O1355" s="8">
        <v>100</v>
      </c>
      <c r="P1355" s="8">
        <v>138</v>
      </c>
      <c r="Q1355" s="8">
        <v>0.51100000000000001</v>
      </c>
      <c r="R1355" s="8">
        <v>0.91700000000000004</v>
      </c>
    </row>
    <row r="1356" spans="1:18" ht="15" thickBot="1" x14ac:dyDescent="0.35">
      <c r="A1356" s="5" t="s">
        <v>898</v>
      </c>
      <c r="B1356" s="43"/>
      <c r="C1356" s="43"/>
      <c r="D1356" s="43"/>
      <c r="E1356" s="6">
        <v>173</v>
      </c>
      <c r="F1356" s="6">
        <v>15</v>
      </c>
      <c r="G1356" s="6">
        <v>0</v>
      </c>
      <c r="H1356" s="6">
        <v>10</v>
      </c>
      <c r="I1356" s="6">
        <v>1</v>
      </c>
      <c r="J1356" s="6">
        <v>0.22800000000000001</v>
      </c>
      <c r="K1356" s="6">
        <v>0.27800000000000002</v>
      </c>
      <c r="L1356" s="6">
        <v>40</v>
      </c>
      <c r="M1356" s="6">
        <v>10</v>
      </c>
      <c r="N1356" s="6">
        <v>1</v>
      </c>
      <c r="O1356" s="6">
        <v>12</v>
      </c>
      <c r="P1356" s="6">
        <v>29</v>
      </c>
      <c r="Q1356" s="6">
        <v>0.27100000000000002</v>
      </c>
      <c r="R1356" s="6">
        <v>0.54900000000000004</v>
      </c>
    </row>
    <row r="1357" spans="1:18" ht="15" thickBot="1" x14ac:dyDescent="0.35">
      <c r="A1357" s="7" t="s">
        <v>483</v>
      </c>
      <c r="B1357" s="43"/>
      <c r="C1357" s="43"/>
      <c r="D1357" s="43"/>
      <c r="E1357" s="8">
        <v>333</v>
      </c>
      <c r="F1357" s="8">
        <v>36</v>
      </c>
      <c r="G1357" s="8">
        <v>5</v>
      </c>
      <c r="H1357" s="8">
        <v>32</v>
      </c>
      <c r="I1357" s="8">
        <v>10</v>
      </c>
      <c r="J1357" s="8">
        <v>0.26800000000000002</v>
      </c>
      <c r="K1357" s="8">
        <v>0.29299999999999998</v>
      </c>
      <c r="L1357" s="8">
        <v>89</v>
      </c>
      <c r="M1357" s="8">
        <v>15</v>
      </c>
      <c r="N1357" s="8">
        <v>3</v>
      </c>
      <c r="O1357" s="8">
        <v>12</v>
      </c>
      <c r="P1357" s="8">
        <v>73</v>
      </c>
      <c r="Q1357" s="8">
        <v>0.377</v>
      </c>
      <c r="R1357" s="8">
        <v>0.67</v>
      </c>
    </row>
    <row r="1358" spans="1:18" ht="15" thickBot="1" x14ac:dyDescent="0.35">
      <c r="A1358" s="5" t="s">
        <v>456</v>
      </c>
      <c r="B1358" s="43"/>
      <c r="C1358" s="43"/>
      <c r="D1358" s="43"/>
      <c r="E1358" s="6">
        <v>277</v>
      </c>
      <c r="F1358" s="6">
        <v>38</v>
      </c>
      <c r="G1358" s="6">
        <v>18</v>
      </c>
      <c r="H1358" s="6">
        <v>46</v>
      </c>
      <c r="I1358" s="6">
        <v>2</v>
      </c>
      <c r="J1358" s="6">
        <v>0.245</v>
      </c>
      <c r="K1358" s="6">
        <v>0.31900000000000001</v>
      </c>
      <c r="L1358" s="6">
        <v>68</v>
      </c>
      <c r="M1358" s="6">
        <v>12</v>
      </c>
      <c r="N1358" s="6">
        <v>0</v>
      </c>
      <c r="O1358" s="6">
        <v>30</v>
      </c>
      <c r="P1358" s="6">
        <v>82</v>
      </c>
      <c r="Q1358" s="6">
        <v>0.48599999999999999</v>
      </c>
      <c r="R1358" s="6">
        <v>0.80500000000000005</v>
      </c>
    </row>
    <row r="1359" spans="1:18" ht="17.399999999999999" thickBot="1" x14ac:dyDescent="0.35">
      <c r="A1359" s="5" t="s">
        <v>852</v>
      </c>
      <c r="B1359" s="43"/>
      <c r="C1359" s="43"/>
      <c r="D1359" s="43"/>
      <c r="E1359" s="6">
        <v>188</v>
      </c>
      <c r="F1359" s="6">
        <v>16</v>
      </c>
      <c r="G1359" s="6">
        <v>1</v>
      </c>
      <c r="H1359" s="6">
        <v>15</v>
      </c>
      <c r="I1359" s="6">
        <v>5</v>
      </c>
      <c r="J1359" s="6">
        <v>0.23799999999999999</v>
      </c>
      <c r="K1359" s="6">
        <v>0.253</v>
      </c>
      <c r="L1359" s="6">
        <v>45</v>
      </c>
      <c r="M1359" s="6">
        <v>8</v>
      </c>
      <c r="N1359" s="6">
        <v>1</v>
      </c>
      <c r="O1359" s="6">
        <v>4</v>
      </c>
      <c r="P1359" s="6">
        <v>39</v>
      </c>
      <c r="Q1359" s="6">
        <v>0.311</v>
      </c>
      <c r="R1359" s="6">
        <v>0.56399999999999995</v>
      </c>
    </row>
    <row r="1360" spans="1:18" ht="17.399999999999999" thickBot="1" x14ac:dyDescent="0.35">
      <c r="A1360" s="7" t="s">
        <v>915</v>
      </c>
      <c r="B1360" s="43"/>
      <c r="C1360" s="43"/>
      <c r="D1360" s="43"/>
      <c r="E1360" s="8">
        <v>146</v>
      </c>
      <c r="F1360" s="8">
        <v>15</v>
      </c>
      <c r="G1360" s="8">
        <v>2</v>
      </c>
      <c r="H1360" s="8">
        <v>13</v>
      </c>
      <c r="I1360" s="8">
        <v>5</v>
      </c>
      <c r="J1360" s="8">
        <v>0.2</v>
      </c>
      <c r="K1360" s="8">
        <v>0.26100000000000001</v>
      </c>
      <c r="L1360" s="8">
        <v>29</v>
      </c>
      <c r="M1360" s="8">
        <v>8</v>
      </c>
      <c r="N1360" s="8">
        <v>2</v>
      </c>
      <c r="O1360" s="8">
        <v>12</v>
      </c>
      <c r="P1360" s="8">
        <v>49</v>
      </c>
      <c r="Q1360" s="8">
        <v>0.28499999999999998</v>
      </c>
      <c r="R1360" s="8">
        <v>0.54600000000000004</v>
      </c>
    </row>
    <row r="1361" spans="1:18" ht="15" thickBot="1" x14ac:dyDescent="0.35">
      <c r="A1361" s="5" t="s">
        <v>742</v>
      </c>
      <c r="B1361" s="43"/>
      <c r="C1361" s="43"/>
      <c r="D1361" s="43"/>
      <c r="E1361" s="6">
        <v>117</v>
      </c>
      <c r="F1361" s="6">
        <v>12</v>
      </c>
      <c r="G1361" s="6">
        <v>2</v>
      </c>
      <c r="H1361" s="6">
        <v>10</v>
      </c>
      <c r="I1361" s="6">
        <v>1</v>
      </c>
      <c r="J1361" s="6">
        <v>0.26</v>
      </c>
      <c r="K1361" s="6">
        <v>0.30199999999999999</v>
      </c>
      <c r="L1361" s="6">
        <v>30</v>
      </c>
      <c r="M1361" s="6">
        <v>6</v>
      </c>
      <c r="N1361" s="6">
        <v>0</v>
      </c>
      <c r="O1361" s="6">
        <v>7</v>
      </c>
      <c r="P1361" s="6">
        <v>21</v>
      </c>
      <c r="Q1361" s="6">
        <v>0.38700000000000001</v>
      </c>
      <c r="R1361" s="6">
        <v>0.69</v>
      </c>
    </row>
    <row r="1362" spans="1:18" ht="17.399999999999999" thickBot="1" x14ac:dyDescent="0.35">
      <c r="A1362" s="7" t="s">
        <v>609</v>
      </c>
      <c r="B1362" s="43"/>
      <c r="C1362" s="43"/>
      <c r="D1362" s="43"/>
      <c r="E1362" s="8">
        <v>194</v>
      </c>
      <c r="F1362" s="8">
        <v>24</v>
      </c>
      <c r="G1362" s="8">
        <v>4</v>
      </c>
      <c r="H1362" s="8">
        <v>15</v>
      </c>
      <c r="I1362" s="8">
        <v>4</v>
      </c>
      <c r="J1362" s="8">
        <v>0.23200000000000001</v>
      </c>
      <c r="K1362" s="8">
        <v>0.27800000000000002</v>
      </c>
      <c r="L1362" s="8">
        <v>45</v>
      </c>
      <c r="M1362" s="8">
        <v>9</v>
      </c>
      <c r="N1362" s="8">
        <v>2</v>
      </c>
      <c r="O1362" s="8">
        <v>12</v>
      </c>
      <c r="P1362" s="8">
        <v>54</v>
      </c>
      <c r="Q1362" s="8">
        <v>0.36799999999999999</v>
      </c>
      <c r="R1362" s="8">
        <v>0.64500000000000002</v>
      </c>
    </row>
    <row r="1363" spans="1:18" ht="15" thickBot="1" x14ac:dyDescent="0.35">
      <c r="A1363" s="7" t="s">
        <v>467</v>
      </c>
      <c r="B1363" s="43"/>
      <c r="C1363" s="43"/>
      <c r="D1363" s="43"/>
      <c r="E1363" s="8">
        <v>244</v>
      </c>
      <c r="F1363" s="8">
        <v>30</v>
      </c>
      <c r="G1363" s="8">
        <v>14</v>
      </c>
      <c r="H1363" s="8">
        <v>36</v>
      </c>
      <c r="I1363" s="8">
        <v>1</v>
      </c>
      <c r="J1363" s="8">
        <v>0.218</v>
      </c>
      <c r="K1363" s="8">
        <v>0.254</v>
      </c>
      <c r="L1363" s="8">
        <v>53</v>
      </c>
      <c r="M1363" s="8">
        <v>11</v>
      </c>
      <c r="N1363" s="8">
        <v>2</v>
      </c>
      <c r="O1363" s="8">
        <v>12</v>
      </c>
      <c r="P1363" s="8">
        <v>94</v>
      </c>
      <c r="Q1363" s="8">
        <v>0.439</v>
      </c>
      <c r="R1363" s="8">
        <v>0.69299999999999995</v>
      </c>
    </row>
    <row r="1364" spans="1:18" ht="15" thickBot="1" x14ac:dyDescent="0.35">
      <c r="A1364" s="5" t="s">
        <v>704</v>
      </c>
      <c r="B1364" s="43"/>
      <c r="C1364" s="43"/>
      <c r="D1364" s="43"/>
      <c r="E1364" s="6">
        <v>170</v>
      </c>
      <c r="F1364" s="6">
        <v>24</v>
      </c>
      <c r="G1364" s="6">
        <v>6</v>
      </c>
      <c r="H1364" s="6">
        <v>23</v>
      </c>
      <c r="I1364" s="6">
        <v>8</v>
      </c>
      <c r="J1364" s="6">
        <v>0.23100000000000001</v>
      </c>
      <c r="K1364" s="6">
        <v>0.29899999999999999</v>
      </c>
      <c r="L1364" s="6">
        <v>39</v>
      </c>
      <c r="M1364" s="6">
        <v>8</v>
      </c>
      <c r="N1364" s="6">
        <v>1</v>
      </c>
      <c r="O1364" s="6">
        <v>16</v>
      </c>
      <c r="P1364" s="6">
        <v>49</v>
      </c>
      <c r="Q1364" s="6">
        <v>0.38600000000000001</v>
      </c>
      <c r="R1364" s="6">
        <v>0.68400000000000005</v>
      </c>
    </row>
    <row r="1365" spans="1:18" ht="17.399999999999999" thickBot="1" x14ac:dyDescent="0.35">
      <c r="A1365" s="7" t="s">
        <v>645</v>
      </c>
      <c r="B1365" s="43"/>
      <c r="C1365" s="43"/>
      <c r="D1365" s="43"/>
      <c r="E1365" s="8">
        <v>191</v>
      </c>
      <c r="F1365" s="8">
        <v>24</v>
      </c>
      <c r="G1365" s="8">
        <v>8</v>
      </c>
      <c r="H1365" s="8">
        <v>23</v>
      </c>
      <c r="I1365" s="8">
        <v>1</v>
      </c>
      <c r="J1365" s="8">
        <v>0.23499999999999999</v>
      </c>
      <c r="K1365" s="8">
        <v>0.28499999999999998</v>
      </c>
      <c r="L1365" s="8">
        <v>45</v>
      </c>
      <c r="M1365" s="8">
        <v>12</v>
      </c>
      <c r="N1365" s="8">
        <v>0</v>
      </c>
      <c r="O1365" s="8">
        <v>14</v>
      </c>
      <c r="P1365" s="8">
        <v>52</v>
      </c>
      <c r="Q1365" s="8">
        <v>0.41299999999999998</v>
      </c>
      <c r="R1365" s="8">
        <v>0.69799999999999995</v>
      </c>
    </row>
    <row r="1366" spans="1:18" ht="15" thickBot="1" x14ac:dyDescent="0.35">
      <c r="A1366" s="7" t="s">
        <v>681</v>
      </c>
      <c r="B1366" s="43"/>
      <c r="C1366" s="43"/>
      <c r="D1366" s="43"/>
      <c r="E1366" s="8">
        <v>240</v>
      </c>
      <c r="F1366" s="8">
        <v>26</v>
      </c>
      <c r="G1366" s="8">
        <v>2</v>
      </c>
      <c r="H1366" s="8">
        <v>17</v>
      </c>
      <c r="I1366" s="8">
        <v>20</v>
      </c>
      <c r="J1366" s="8">
        <v>0.253</v>
      </c>
      <c r="K1366" s="8">
        <v>0.29399999999999998</v>
      </c>
      <c r="L1366" s="8">
        <v>61</v>
      </c>
      <c r="M1366" s="8">
        <v>7</v>
      </c>
      <c r="N1366" s="8">
        <v>2</v>
      </c>
      <c r="O1366" s="8">
        <v>14</v>
      </c>
      <c r="P1366" s="8">
        <v>48</v>
      </c>
      <c r="Q1366" s="8">
        <v>0.33</v>
      </c>
      <c r="R1366" s="8">
        <v>0.624</v>
      </c>
    </row>
    <row r="1367" spans="1:18" ht="15" thickBot="1" x14ac:dyDescent="0.35">
      <c r="A1367" s="5" t="s">
        <v>752</v>
      </c>
      <c r="B1367" s="43"/>
      <c r="C1367" s="43"/>
      <c r="D1367" s="43"/>
      <c r="E1367" s="6">
        <v>170</v>
      </c>
      <c r="F1367" s="6">
        <v>17</v>
      </c>
      <c r="G1367" s="6">
        <v>2</v>
      </c>
      <c r="H1367" s="6">
        <v>15</v>
      </c>
      <c r="I1367" s="6">
        <v>1</v>
      </c>
      <c r="J1367" s="6">
        <v>0.221</v>
      </c>
      <c r="K1367" s="6">
        <v>0.28399999999999997</v>
      </c>
      <c r="L1367" s="6">
        <v>37</v>
      </c>
      <c r="M1367" s="6">
        <v>8</v>
      </c>
      <c r="N1367" s="6">
        <v>1</v>
      </c>
      <c r="O1367" s="6">
        <v>15</v>
      </c>
      <c r="P1367" s="6">
        <v>48</v>
      </c>
      <c r="Q1367" s="6">
        <v>0.311</v>
      </c>
      <c r="R1367" s="6">
        <v>0.59499999999999997</v>
      </c>
    </row>
    <row r="1368" spans="1:18" ht="17.399999999999999" thickBot="1" x14ac:dyDescent="0.35">
      <c r="A1368" s="7" t="s">
        <v>787</v>
      </c>
      <c r="B1368" s="43"/>
      <c r="C1368" s="43"/>
      <c r="D1368" s="43"/>
      <c r="E1368" s="8">
        <v>192</v>
      </c>
      <c r="F1368" s="8">
        <v>23</v>
      </c>
      <c r="G1368" s="8">
        <v>2</v>
      </c>
      <c r="H1368" s="8">
        <v>16</v>
      </c>
      <c r="I1368" s="8">
        <v>6</v>
      </c>
      <c r="J1368" s="8">
        <v>0.249</v>
      </c>
      <c r="K1368" s="8">
        <v>0.30299999999999999</v>
      </c>
      <c r="L1368" s="8">
        <v>48</v>
      </c>
      <c r="M1368" s="8">
        <v>8</v>
      </c>
      <c r="N1368" s="8">
        <v>2</v>
      </c>
      <c r="O1368" s="8">
        <v>15</v>
      </c>
      <c r="P1368" s="8">
        <v>33</v>
      </c>
      <c r="Q1368" s="8">
        <v>0.33400000000000002</v>
      </c>
      <c r="R1368" s="8">
        <v>0.63700000000000001</v>
      </c>
    </row>
    <row r="1369" spans="1:18" ht="17.399999999999999" thickBot="1" x14ac:dyDescent="0.35">
      <c r="A1369" s="7" t="s">
        <v>863</v>
      </c>
      <c r="B1369" s="43"/>
      <c r="C1369" s="43"/>
      <c r="D1369" s="43"/>
      <c r="E1369" s="8">
        <v>156</v>
      </c>
      <c r="F1369" s="8">
        <v>15</v>
      </c>
      <c r="G1369" s="8">
        <v>1</v>
      </c>
      <c r="H1369" s="8">
        <v>12</v>
      </c>
      <c r="I1369" s="8">
        <v>2</v>
      </c>
      <c r="J1369" s="8">
        <v>0.25700000000000001</v>
      </c>
      <c r="K1369" s="8">
        <v>0.30199999999999999</v>
      </c>
      <c r="L1369" s="8">
        <v>40</v>
      </c>
      <c r="M1369" s="8">
        <v>10</v>
      </c>
      <c r="N1369" s="8">
        <v>1</v>
      </c>
      <c r="O1369" s="8">
        <v>10</v>
      </c>
      <c r="P1369" s="8">
        <v>29</v>
      </c>
      <c r="Q1369" s="8">
        <v>0.33300000000000002</v>
      </c>
      <c r="R1369" s="8">
        <v>0.63500000000000001</v>
      </c>
    </row>
    <row r="1370" spans="1:18" ht="15" thickBot="1" x14ac:dyDescent="0.35">
      <c r="A1370" s="7" t="s">
        <v>403</v>
      </c>
      <c r="B1370" s="43"/>
      <c r="C1370" s="43"/>
      <c r="D1370" s="43"/>
      <c r="E1370" s="8">
        <v>260</v>
      </c>
      <c r="F1370" s="8">
        <v>31</v>
      </c>
      <c r="G1370" s="8">
        <v>5</v>
      </c>
      <c r="H1370" s="8">
        <v>27</v>
      </c>
      <c r="I1370" s="8">
        <v>10</v>
      </c>
      <c r="J1370" s="8">
        <v>0.29099999999999998</v>
      </c>
      <c r="K1370" s="8">
        <v>0.32</v>
      </c>
      <c r="L1370" s="8">
        <v>76</v>
      </c>
      <c r="M1370" s="8">
        <v>16</v>
      </c>
      <c r="N1370" s="8">
        <v>4</v>
      </c>
      <c r="O1370" s="8">
        <v>11</v>
      </c>
      <c r="P1370" s="8">
        <v>44</v>
      </c>
      <c r="Q1370" s="8">
        <v>0.42199999999999999</v>
      </c>
      <c r="R1370" s="8">
        <v>0.74199999999999999</v>
      </c>
    </row>
    <row r="1371" spans="1:18" ht="15" thickBot="1" x14ac:dyDescent="0.35">
      <c r="A1371" s="5" t="s">
        <v>319</v>
      </c>
      <c r="B1371" s="43"/>
      <c r="C1371" s="43"/>
      <c r="D1371" s="43"/>
      <c r="E1371" s="6">
        <v>415</v>
      </c>
      <c r="F1371" s="6">
        <v>58</v>
      </c>
      <c r="G1371" s="6">
        <v>9</v>
      </c>
      <c r="H1371" s="6">
        <v>41</v>
      </c>
      <c r="I1371" s="6">
        <v>26</v>
      </c>
      <c r="J1371" s="6">
        <v>0.249</v>
      </c>
      <c r="K1371" s="6">
        <v>0.29299999999999998</v>
      </c>
      <c r="L1371" s="6">
        <v>103</v>
      </c>
      <c r="M1371" s="6">
        <v>21</v>
      </c>
      <c r="N1371" s="6">
        <v>3</v>
      </c>
      <c r="O1371" s="6">
        <v>25</v>
      </c>
      <c r="P1371" s="6">
        <v>88</v>
      </c>
      <c r="Q1371" s="6">
        <v>0.38400000000000001</v>
      </c>
      <c r="R1371" s="6">
        <v>0.67600000000000005</v>
      </c>
    </row>
    <row r="1372" spans="1:18" ht="17.399999999999999" thickBot="1" x14ac:dyDescent="0.35">
      <c r="A1372" s="7" t="s">
        <v>813</v>
      </c>
      <c r="B1372" s="43"/>
      <c r="C1372" s="43"/>
      <c r="D1372" s="43"/>
      <c r="E1372" s="8">
        <v>168</v>
      </c>
      <c r="F1372" s="8">
        <v>18</v>
      </c>
      <c r="G1372" s="8">
        <v>2</v>
      </c>
      <c r="H1372" s="8">
        <v>15</v>
      </c>
      <c r="I1372" s="8">
        <v>2</v>
      </c>
      <c r="J1372" s="8">
        <v>0.25900000000000001</v>
      </c>
      <c r="K1372" s="8">
        <v>0.30099999999999999</v>
      </c>
      <c r="L1372" s="8">
        <v>44</v>
      </c>
      <c r="M1372" s="8">
        <v>13</v>
      </c>
      <c r="N1372" s="8">
        <v>1</v>
      </c>
      <c r="O1372" s="8">
        <v>10</v>
      </c>
      <c r="P1372" s="8">
        <v>28</v>
      </c>
      <c r="Q1372" s="8">
        <v>0.34899999999999998</v>
      </c>
      <c r="R1372" s="8">
        <v>0.65</v>
      </c>
    </row>
    <row r="1373" spans="1:18" ht="15" thickBot="1" x14ac:dyDescent="0.35">
      <c r="A1373" s="5" t="s">
        <v>708</v>
      </c>
      <c r="B1373" s="43"/>
      <c r="C1373" s="43"/>
      <c r="D1373" s="43"/>
      <c r="E1373" s="6">
        <v>161</v>
      </c>
      <c r="F1373" s="6">
        <v>14</v>
      </c>
      <c r="G1373" s="6">
        <v>2</v>
      </c>
      <c r="H1373" s="6">
        <v>17</v>
      </c>
      <c r="I1373" s="6">
        <v>1</v>
      </c>
      <c r="J1373" s="6">
        <v>0.252</v>
      </c>
      <c r="K1373" s="6">
        <v>0.29199999999999998</v>
      </c>
      <c r="L1373" s="6">
        <v>41</v>
      </c>
      <c r="M1373" s="6">
        <v>9</v>
      </c>
      <c r="N1373" s="6">
        <v>0</v>
      </c>
      <c r="O1373" s="6">
        <v>9</v>
      </c>
      <c r="P1373" s="6">
        <v>26</v>
      </c>
      <c r="Q1373" s="6">
        <v>0.34499999999999997</v>
      </c>
      <c r="R1373" s="6">
        <v>0.63700000000000001</v>
      </c>
    </row>
    <row r="1374" spans="1:18" ht="17.399999999999999" thickBot="1" x14ac:dyDescent="0.35">
      <c r="A1374" s="7" t="s">
        <v>873</v>
      </c>
      <c r="B1374" s="43"/>
      <c r="C1374" s="43"/>
      <c r="D1374" s="43"/>
      <c r="E1374" s="8">
        <v>219</v>
      </c>
      <c r="F1374" s="8">
        <v>23</v>
      </c>
      <c r="G1374" s="8">
        <v>2</v>
      </c>
      <c r="H1374" s="8">
        <v>18</v>
      </c>
      <c r="I1374" s="8">
        <v>6</v>
      </c>
      <c r="J1374" s="8">
        <v>0.247</v>
      </c>
      <c r="K1374" s="8">
        <v>0.28199999999999997</v>
      </c>
      <c r="L1374" s="8">
        <v>54</v>
      </c>
      <c r="M1374" s="8">
        <v>9</v>
      </c>
      <c r="N1374" s="8">
        <v>1</v>
      </c>
      <c r="O1374" s="8">
        <v>11</v>
      </c>
      <c r="P1374" s="8">
        <v>39</v>
      </c>
      <c r="Q1374" s="8">
        <v>0.33600000000000002</v>
      </c>
      <c r="R1374" s="8">
        <v>0.61799999999999999</v>
      </c>
    </row>
    <row r="1375" spans="1:18" ht="15" thickBot="1" x14ac:dyDescent="0.35">
      <c r="A1375" s="7" t="s">
        <v>297</v>
      </c>
      <c r="B1375" s="43"/>
      <c r="C1375" s="43"/>
      <c r="D1375" s="43"/>
      <c r="E1375" s="8">
        <v>484</v>
      </c>
      <c r="F1375" s="8">
        <v>65</v>
      </c>
      <c r="G1375" s="8">
        <v>24</v>
      </c>
      <c r="H1375" s="8">
        <v>74</v>
      </c>
      <c r="I1375" s="8">
        <v>5</v>
      </c>
      <c r="J1375" s="8">
        <v>0.248</v>
      </c>
      <c r="K1375" s="8">
        <v>0.29099999999999998</v>
      </c>
      <c r="L1375" s="8">
        <v>120</v>
      </c>
      <c r="M1375" s="8">
        <v>28</v>
      </c>
      <c r="N1375" s="8">
        <v>4</v>
      </c>
      <c r="O1375" s="8">
        <v>29</v>
      </c>
      <c r="P1375" s="8">
        <v>140</v>
      </c>
      <c r="Q1375" s="8">
        <v>0.47599999999999998</v>
      </c>
      <c r="R1375" s="8">
        <v>0.76700000000000002</v>
      </c>
    </row>
    <row r="1376" spans="1:18" ht="15" thickBot="1" x14ac:dyDescent="0.35">
      <c r="A1376" s="5" t="s">
        <v>688</v>
      </c>
      <c r="B1376" s="43"/>
      <c r="C1376" s="43"/>
      <c r="D1376" s="43"/>
      <c r="E1376" s="6">
        <v>264</v>
      </c>
      <c r="F1376" s="6">
        <v>33</v>
      </c>
      <c r="G1376" s="6">
        <v>7</v>
      </c>
      <c r="H1376" s="6">
        <v>32</v>
      </c>
      <c r="I1376" s="6">
        <v>2</v>
      </c>
      <c r="J1376" s="6">
        <v>0.24299999999999999</v>
      </c>
      <c r="K1376" s="6">
        <v>0.29899999999999999</v>
      </c>
      <c r="L1376" s="6">
        <v>64</v>
      </c>
      <c r="M1376" s="6">
        <v>15</v>
      </c>
      <c r="N1376" s="6">
        <v>1</v>
      </c>
      <c r="O1376" s="6">
        <v>21</v>
      </c>
      <c r="P1376" s="6">
        <v>58</v>
      </c>
      <c r="Q1376" s="6">
        <v>0.39100000000000001</v>
      </c>
      <c r="R1376" s="6">
        <v>0.69</v>
      </c>
    </row>
    <row r="1377" spans="1:18" ht="17.399999999999999" thickBot="1" x14ac:dyDescent="0.35">
      <c r="A1377" s="5" t="s">
        <v>392</v>
      </c>
      <c r="B1377" s="43"/>
      <c r="C1377" s="43"/>
      <c r="D1377" s="43"/>
      <c r="E1377" s="6">
        <v>313</v>
      </c>
      <c r="F1377" s="6">
        <v>37</v>
      </c>
      <c r="G1377" s="6">
        <v>7</v>
      </c>
      <c r="H1377" s="6">
        <v>32</v>
      </c>
      <c r="I1377" s="6">
        <v>20</v>
      </c>
      <c r="J1377" s="6">
        <v>0.222</v>
      </c>
      <c r="K1377" s="6">
        <v>0.26100000000000001</v>
      </c>
      <c r="L1377" s="6">
        <v>70</v>
      </c>
      <c r="M1377" s="6">
        <v>11</v>
      </c>
      <c r="N1377" s="6">
        <v>5</v>
      </c>
      <c r="O1377" s="6">
        <v>16</v>
      </c>
      <c r="P1377" s="6">
        <v>100</v>
      </c>
      <c r="Q1377" s="6">
        <v>0.35499999999999998</v>
      </c>
      <c r="R1377" s="6">
        <v>0.61599999999999999</v>
      </c>
    </row>
    <row r="1378" spans="1:18" ht="15" thickBot="1" x14ac:dyDescent="0.35">
      <c r="A1378" s="5" t="s">
        <v>830</v>
      </c>
      <c r="B1378" s="43"/>
      <c r="C1378" s="43"/>
      <c r="D1378" s="43"/>
      <c r="E1378" s="6">
        <v>195</v>
      </c>
      <c r="F1378" s="6">
        <v>22</v>
      </c>
      <c r="G1378" s="6">
        <v>4</v>
      </c>
      <c r="H1378" s="6">
        <v>19</v>
      </c>
      <c r="I1378" s="6">
        <v>2</v>
      </c>
      <c r="J1378" s="6">
        <v>0.21299999999999999</v>
      </c>
      <c r="K1378" s="6">
        <v>0.28100000000000003</v>
      </c>
      <c r="L1378" s="6">
        <v>42</v>
      </c>
      <c r="M1378" s="6">
        <v>15</v>
      </c>
      <c r="N1378" s="6">
        <v>1</v>
      </c>
      <c r="O1378" s="6">
        <v>19</v>
      </c>
      <c r="P1378" s="6">
        <v>59</v>
      </c>
      <c r="Q1378" s="6">
        <v>0.313</v>
      </c>
      <c r="R1378" s="6">
        <v>0.59399999999999997</v>
      </c>
    </row>
    <row r="1379" spans="1:18" ht="15" thickBot="1" x14ac:dyDescent="0.35">
      <c r="A1379" s="5" t="s">
        <v>692</v>
      </c>
      <c r="B1379" s="43"/>
      <c r="C1379" s="43"/>
      <c r="D1379" s="43"/>
      <c r="E1379" s="6">
        <v>175</v>
      </c>
      <c r="F1379" s="6">
        <v>23</v>
      </c>
      <c r="G1379" s="6">
        <v>8</v>
      </c>
      <c r="H1379" s="6">
        <v>25</v>
      </c>
      <c r="I1379" s="6">
        <v>1</v>
      </c>
      <c r="J1379" s="6">
        <v>0.24399999999999999</v>
      </c>
      <c r="K1379" s="6">
        <v>0.28000000000000003</v>
      </c>
      <c r="L1379" s="6">
        <v>43</v>
      </c>
      <c r="M1379" s="6">
        <v>12</v>
      </c>
      <c r="N1379" s="6">
        <v>1</v>
      </c>
      <c r="O1379" s="6">
        <v>9</v>
      </c>
      <c r="P1379" s="6">
        <v>40</v>
      </c>
      <c r="Q1379" s="6">
        <v>0.42799999999999999</v>
      </c>
      <c r="R1379" s="6">
        <v>0.70899999999999996</v>
      </c>
    </row>
    <row r="1380" spans="1:18" ht="15" thickBot="1" x14ac:dyDescent="0.35">
      <c r="A1380" s="7" t="s">
        <v>649</v>
      </c>
      <c r="B1380" s="43"/>
      <c r="C1380" s="43"/>
      <c r="D1380" s="43"/>
      <c r="E1380" s="8">
        <v>190</v>
      </c>
      <c r="F1380" s="8">
        <v>14</v>
      </c>
      <c r="G1380" s="8">
        <v>5</v>
      </c>
      <c r="H1380" s="8">
        <v>23</v>
      </c>
      <c r="I1380" s="8">
        <v>0</v>
      </c>
      <c r="J1380" s="8">
        <v>0.216</v>
      </c>
      <c r="K1380" s="8">
        <v>0.26500000000000001</v>
      </c>
      <c r="L1380" s="8">
        <v>41</v>
      </c>
      <c r="M1380" s="8">
        <v>7</v>
      </c>
      <c r="N1380" s="8">
        <v>0</v>
      </c>
      <c r="O1380" s="8">
        <v>13</v>
      </c>
      <c r="P1380" s="8">
        <v>52</v>
      </c>
      <c r="Q1380" s="8">
        <v>0.33700000000000002</v>
      </c>
      <c r="R1380" s="8">
        <v>0.60099999999999998</v>
      </c>
    </row>
    <row r="1381" spans="1:18" ht="17.399999999999999" thickBot="1" x14ac:dyDescent="0.35">
      <c r="A1381" s="7" t="s">
        <v>707</v>
      </c>
      <c r="B1381" s="43"/>
      <c r="C1381" s="43"/>
      <c r="D1381" s="43"/>
      <c r="E1381" s="8">
        <v>226</v>
      </c>
      <c r="F1381" s="8">
        <v>26</v>
      </c>
      <c r="G1381" s="8">
        <v>2</v>
      </c>
      <c r="H1381" s="8">
        <v>19</v>
      </c>
      <c r="I1381" s="8">
        <v>12</v>
      </c>
      <c r="J1381" s="8">
        <v>0.248</v>
      </c>
      <c r="K1381" s="8">
        <v>0.29799999999999999</v>
      </c>
      <c r="L1381" s="8">
        <v>56</v>
      </c>
      <c r="M1381" s="8">
        <v>12</v>
      </c>
      <c r="N1381" s="8">
        <v>3</v>
      </c>
      <c r="O1381" s="8">
        <v>16</v>
      </c>
      <c r="P1381" s="8">
        <v>56</v>
      </c>
      <c r="Q1381" s="8">
        <v>0.315</v>
      </c>
      <c r="R1381" s="8">
        <v>0.61299999999999999</v>
      </c>
    </row>
    <row r="1382" spans="1:18" ht="15" thickBot="1" x14ac:dyDescent="0.35">
      <c r="A1382" s="5" t="s">
        <v>706</v>
      </c>
      <c r="B1382" s="43"/>
      <c r="C1382" s="43"/>
      <c r="D1382" s="43"/>
      <c r="E1382" s="6">
        <v>281</v>
      </c>
      <c r="F1382" s="6">
        <v>30</v>
      </c>
      <c r="G1382" s="6">
        <v>9</v>
      </c>
      <c r="H1382" s="6">
        <v>34</v>
      </c>
      <c r="I1382" s="6">
        <v>3</v>
      </c>
      <c r="J1382" s="6">
        <v>0.245</v>
      </c>
      <c r="K1382" s="6">
        <v>0.27100000000000002</v>
      </c>
      <c r="L1382" s="6">
        <v>69</v>
      </c>
      <c r="M1382" s="6">
        <v>10</v>
      </c>
      <c r="N1382" s="6">
        <v>3</v>
      </c>
      <c r="O1382" s="6">
        <v>10</v>
      </c>
      <c r="P1382" s="6">
        <v>72</v>
      </c>
      <c r="Q1382" s="6">
        <v>0.38700000000000001</v>
      </c>
      <c r="R1382" s="6">
        <v>0.65700000000000003</v>
      </c>
    </row>
    <row r="1383" spans="1:18" ht="15" thickBot="1" x14ac:dyDescent="0.35">
      <c r="A1383" s="7" t="s">
        <v>655</v>
      </c>
      <c r="B1383" s="43"/>
      <c r="C1383" s="43"/>
      <c r="D1383" s="43"/>
      <c r="E1383" s="8">
        <v>219</v>
      </c>
      <c r="F1383" s="8">
        <v>27</v>
      </c>
      <c r="G1383" s="8">
        <v>8</v>
      </c>
      <c r="H1383" s="8">
        <v>25</v>
      </c>
      <c r="I1383" s="8">
        <v>2</v>
      </c>
      <c r="J1383" s="8">
        <v>0.222</v>
      </c>
      <c r="K1383" s="8">
        <v>0.29799999999999999</v>
      </c>
      <c r="L1383" s="8">
        <v>49</v>
      </c>
      <c r="M1383" s="8">
        <v>17</v>
      </c>
      <c r="N1383" s="8">
        <v>1</v>
      </c>
      <c r="O1383" s="8">
        <v>24</v>
      </c>
      <c r="P1383" s="8">
        <v>77</v>
      </c>
      <c r="Q1383" s="8">
        <v>0.378</v>
      </c>
      <c r="R1383" s="8">
        <v>0.67600000000000005</v>
      </c>
    </row>
    <row r="1384" spans="1:18" ht="15" thickBot="1" x14ac:dyDescent="0.35">
      <c r="A1384" s="5" t="s">
        <v>770</v>
      </c>
      <c r="B1384" s="43"/>
      <c r="C1384" s="43"/>
      <c r="D1384" s="43"/>
      <c r="E1384" s="6">
        <v>162</v>
      </c>
      <c r="F1384" s="6">
        <v>22</v>
      </c>
      <c r="G1384" s="6">
        <v>6</v>
      </c>
      <c r="H1384" s="6">
        <v>20</v>
      </c>
      <c r="I1384" s="6">
        <v>3</v>
      </c>
      <c r="J1384" s="6">
        <v>0.22800000000000001</v>
      </c>
      <c r="K1384" s="6">
        <v>0.3</v>
      </c>
      <c r="L1384" s="6">
        <v>37</v>
      </c>
      <c r="M1384" s="6">
        <v>8</v>
      </c>
      <c r="N1384" s="6">
        <v>1</v>
      </c>
      <c r="O1384" s="6">
        <v>17</v>
      </c>
      <c r="P1384" s="6">
        <v>49</v>
      </c>
      <c r="Q1384" s="6">
        <v>0.39600000000000002</v>
      </c>
      <c r="R1384" s="6">
        <v>0.69599999999999995</v>
      </c>
    </row>
    <row r="1385" spans="1:18" ht="15" thickBot="1" x14ac:dyDescent="0.35">
      <c r="A1385" s="7" t="s">
        <v>737</v>
      </c>
      <c r="B1385" s="43"/>
      <c r="C1385" s="43"/>
      <c r="D1385" s="43"/>
      <c r="E1385" s="8">
        <v>209</v>
      </c>
      <c r="F1385" s="8">
        <v>23</v>
      </c>
      <c r="G1385" s="8">
        <v>5</v>
      </c>
      <c r="H1385" s="8">
        <v>24</v>
      </c>
      <c r="I1385" s="8">
        <v>1</v>
      </c>
      <c r="J1385" s="8">
        <v>0.23899999999999999</v>
      </c>
      <c r="K1385" s="8">
        <v>0.31</v>
      </c>
      <c r="L1385" s="8">
        <v>50</v>
      </c>
      <c r="M1385" s="8">
        <v>11</v>
      </c>
      <c r="N1385" s="8">
        <v>2</v>
      </c>
      <c r="O1385" s="8">
        <v>22</v>
      </c>
      <c r="P1385" s="8">
        <v>56</v>
      </c>
      <c r="Q1385" s="8">
        <v>0.36799999999999999</v>
      </c>
      <c r="R1385" s="8">
        <v>0.67800000000000005</v>
      </c>
    </row>
    <row r="1386" spans="1:18" ht="17.399999999999999" thickBot="1" x14ac:dyDescent="0.35">
      <c r="A1386" s="7" t="s">
        <v>613</v>
      </c>
      <c r="B1386" s="43"/>
      <c r="C1386" s="43"/>
      <c r="D1386" s="43"/>
      <c r="E1386" s="8">
        <v>242</v>
      </c>
      <c r="F1386" s="8">
        <v>31</v>
      </c>
      <c r="G1386" s="8">
        <v>4</v>
      </c>
      <c r="H1386" s="8">
        <v>25</v>
      </c>
      <c r="I1386" s="8">
        <v>4</v>
      </c>
      <c r="J1386" s="8">
        <v>0.26300000000000001</v>
      </c>
      <c r="K1386" s="8">
        <v>0.32400000000000001</v>
      </c>
      <c r="L1386" s="8">
        <v>64</v>
      </c>
      <c r="M1386" s="8">
        <v>13</v>
      </c>
      <c r="N1386" s="8">
        <v>1</v>
      </c>
      <c r="O1386" s="8">
        <v>22</v>
      </c>
      <c r="P1386" s="8">
        <v>48</v>
      </c>
      <c r="Q1386" s="8">
        <v>0.379</v>
      </c>
      <c r="R1386" s="8">
        <v>0.70299999999999996</v>
      </c>
    </row>
    <row r="1387" spans="1:18" ht="17.399999999999999" thickBot="1" x14ac:dyDescent="0.35">
      <c r="A1387" s="7" t="s">
        <v>705</v>
      </c>
      <c r="B1387" s="43"/>
      <c r="C1387" s="43"/>
      <c r="D1387" s="43"/>
      <c r="E1387" s="8">
        <v>159</v>
      </c>
      <c r="F1387" s="8">
        <v>23</v>
      </c>
      <c r="G1387" s="8">
        <v>6</v>
      </c>
      <c r="H1387" s="8">
        <v>24</v>
      </c>
      <c r="I1387" s="8">
        <v>1</v>
      </c>
      <c r="J1387" s="8">
        <v>0.25</v>
      </c>
      <c r="K1387" s="8">
        <v>0.30299999999999999</v>
      </c>
      <c r="L1387" s="8">
        <v>40</v>
      </c>
      <c r="M1387" s="8">
        <v>7</v>
      </c>
      <c r="N1387" s="8">
        <v>1</v>
      </c>
      <c r="O1387" s="8">
        <v>12</v>
      </c>
      <c r="P1387" s="8">
        <v>39</v>
      </c>
      <c r="Q1387" s="8">
        <v>0.42899999999999999</v>
      </c>
      <c r="R1387" s="8">
        <v>0.73199999999999998</v>
      </c>
    </row>
    <row r="1388" spans="1:18" ht="15" thickBot="1" x14ac:dyDescent="0.35">
      <c r="A1388" s="7" t="s">
        <v>457</v>
      </c>
      <c r="B1388" s="43"/>
      <c r="C1388" s="43"/>
      <c r="D1388" s="43"/>
      <c r="E1388" s="8">
        <v>304</v>
      </c>
      <c r="F1388" s="8">
        <v>39</v>
      </c>
      <c r="G1388" s="8">
        <v>8</v>
      </c>
      <c r="H1388" s="8">
        <v>33</v>
      </c>
      <c r="I1388" s="8">
        <v>6</v>
      </c>
      <c r="J1388" s="8">
        <v>0.249</v>
      </c>
      <c r="K1388" s="8">
        <v>0.33900000000000002</v>
      </c>
      <c r="L1388" s="8">
        <v>76</v>
      </c>
      <c r="M1388" s="8">
        <v>14</v>
      </c>
      <c r="N1388" s="8">
        <v>1</v>
      </c>
      <c r="O1388" s="8">
        <v>41</v>
      </c>
      <c r="P1388" s="8">
        <v>82</v>
      </c>
      <c r="Q1388" s="8">
        <v>0.377</v>
      </c>
      <c r="R1388" s="8">
        <v>0.71499999999999997</v>
      </c>
    </row>
    <row r="1389" spans="1:18" ht="15" thickBot="1" x14ac:dyDescent="0.35">
      <c r="A1389" s="7" t="s">
        <v>907</v>
      </c>
      <c r="B1389" s="43"/>
      <c r="C1389" s="43"/>
      <c r="D1389" s="43"/>
      <c r="E1389" s="8">
        <v>182</v>
      </c>
      <c r="F1389" s="8">
        <v>18</v>
      </c>
      <c r="G1389" s="8">
        <v>4</v>
      </c>
      <c r="H1389" s="8">
        <v>17</v>
      </c>
      <c r="I1389" s="8">
        <v>2</v>
      </c>
      <c r="J1389" s="8">
        <v>0.222</v>
      </c>
      <c r="K1389" s="8">
        <v>0.26</v>
      </c>
      <c r="L1389" s="8">
        <v>40</v>
      </c>
      <c r="M1389" s="8">
        <v>7</v>
      </c>
      <c r="N1389" s="8">
        <v>1</v>
      </c>
      <c r="O1389" s="8">
        <v>9</v>
      </c>
      <c r="P1389" s="8">
        <v>51</v>
      </c>
      <c r="Q1389" s="8">
        <v>0.32600000000000001</v>
      </c>
      <c r="R1389" s="8">
        <v>0.58499999999999996</v>
      </c>
    </row>
    <row r="1390" spans="1:18" ht="15" thickBot="1" x14ac:dyDescent="0.35">
      <c r="A1390" s="5" t="s">
        <v>588</v>
      </c>
      <c r="B1390" s="43"/>
      <c r="C1390" s="43"/>
      <c r="D1390" s="43"/>
      <c r="E1390" s="6">
        <v>232</v>
      </c>
      <c r="F1390" s="6">
        <v>28</v>
      </c>
      <c r="G1390" s="6">
        <v>7</v>
      </c>
      <c r="H1390" s="6">
        <v>26</v>
      </c>
      <c r="I1390" s="6">
        <v>1</v>
      </c>
      <c r="J1390" s="6">
        <v>0.216</v>
      </c>
      <c r="K1390" s="6">
        <v>0.311</v>
      </c>
      <c r="L1390" s="6">
        <v>50</v>
      </c>
      <c r="M1390" s="6">
        <v>10</v>
      </c>
      <c r="N1390" s="6">
        <v>1</v>
      </c>
      <c r="O1390" s="6">
        <v>32</v>
      </c>
      <c r="P1390" s="6">
        <v>71</v>
      </c>
      <c r="Q1390" s="6">
        <v>0.35499999999999998</v>
      </c>
      <c r="R1390" s="6">
        <v>0.66600000000000004</v>
      </c>
    </row>
    <row r="1391" spans="1:18" ht="15" thickBot="1" x14ac:dyDescent="0.35">
      <c r="A1391" s="5" t="s">
        <v>202</v>
      </c>
      <c r="B1391" s="43"/>
      <c r="C1391" s="43"/>
      <c r="D1391" s="43"/>
      <c r="E1391" s="6">
        <v>591</v>
      </c>
      <c r="F1391" s="6">
        <v>85</v>
      </c>
      <c r="G1391" s="6">
        <v>25</v>
      </c>
      <c r="H1391" s="6">
        <v>89</v>
      </c>
      <c r="I1391" s="6">
        <v>2</v>
      </c>
      <c r="J1391" s="6">
        <v>0.29099999999999998</v>
      </c>
      <c r="K1391" s="6">
        <v>0.34100000000000003</v>
      </c>
      <c r="L1391" s="6">
        <v>172</v>
      </c>
      <c r="M1391" s="6">
        <v>31</v>
      </c>
      <c r="N1391" s="6">
        <v>2</v>
      </c>
      <c r="O1391" s="6">
        <v>44</v>
      </c>
      <c r="P1391" s="6">
        <v>90</v>
      </c>
      <c r="Q1391" s="6">
        <v>0.47799999999999998</v>
      </c>
      <c r="R1391" s="6">
        <v>0.81799999999999995</v>
      </c>
    </row>
    <row r="1392" spans="1:18" ht="15" thickBot="1" x14ac:dyDescent="0.35">
      <c r="A1392" s="5" t="s">
        <v>534</v>
      </c>
      <c r="B1392" s="43"/>
      <c r="C1392" s="43"/>
      <c r="D1392" s="43"/>
      <c r="E1392" s="6">
        <v>148</v>
      </c>
      <c r="F1392" s="6">
        <v>20</v>
      </c>
      <c r="G1392" s="6">
        <v>7</v>
      </c>
      <c r="H1392" s="6">
        <v>20</v>
      </c>
      <c r="I1392" s="6">
        <v>0</v>
      </c>
      <c r="J1392" s="6">
        <v>0.22600000000000001</v>
      </c>
      <c r="K1392" s="6">
        <v>0.29099999999999998</v>
      </c>
      <c r="L1392" s="6">
        <v>34</v>
      </c>
      <c r="M1392" s="6">
        <v>9</v>
      </c>
      <c r="N1392" s="6">
        <v>0</v>
      </c>
      <c r="O1392" s="6">
        <v>13</v>
      </c>
      <c r="P1392" s="6">
        <v>40</v>
      </c>
      <c r="Q1392" s="6">
        <v>0.42099999999999999</v>
      </c>
      <c r="R1392" s="6">
        <v>0.71099999999999997</v>
      </c>
    </row>
    <row r="1393" spans="1:18" ht="15" thickBot="1" x14ac:dyDescent="0.35">
      <c r="A1393" s="5" t="s">
        <v>358</v>
      </c>
      <c r="B1393" s="43"/>
      <c r="C1393" s="43"/>
      <c r="D1393" s="43"/>
      <c r="E1393" s="6">
        <v>230</v>
      </c>
      <c r="F1393" s="6">
        <v>34</v>
      </c>
      <c r="G1393" s="6">
        <v>4</v>
      </c>
      <c r="H1393" s="6">
        <v>20</v>
      </c>
      <c r="I1393" s="6">
        <v>18</v>
      </c>
      <c r="J1393" s="6">
        <v>0.247</v>
      </c>
      <c r="K1393" s="6">
        <v>0.30399999999999999</v>
      </c>
      <c r="L1393" s="6">
        <v>57</v>
      </c>
      <c r="M1393" s="6">
        <v>7</v>
      </c>
      <c r="N1393" s="6">
        <v>2</v>
      </c>
      <c r="O1393" s="6">
        <v>19</v>
      </c>
      <c r="P1393" s="6">
        <v>63</v>
      </c>
      <c r="Q1393" s="6">
        <v>0.35899999999999999</v>
      </c>
      <c r="R1393" s="6">
        <v>0.66300000000000003</v>
      </c>
    </row>
    <row r="1394" spans="1:18" ht="15" thickBot="1" x14ac:dyDescent="0.35">
      <c r="A1394" s="7" t="s">
        <v>795</v>
      </c>
      <c r="B1394" s="43"/>
      <c r="C1394" s="43"/>
      <c r="D1394" s="43"/>
      <c r="E1394" s="8">
        <v>218</v>
      </c>
      <c r="F1394" s="8">
        <v>23</v>
      </c>
      <c r="G1394" s="8">
        <v>6</v>
      </c>
      <c r="H1394" s="8">
        <v>24</v>
      </c>
      <c r="I1394" s="8">
        <v>1</v>
      </c>
      <c r="J1394" s="8">
        <v>0.24199999999999999</v>
      </c>
      <c r="K1394" s="8">
        <v>0.28299999999999997</v>
      </c>
      <c r="L1394" s="8">
        <v>53</v>
      </c>
      <c r="M1394" s="8">
        <v>9</v>
      </c>
      <c r="N1394" s="8">
        <v>2</v>
      </c>
      <c r="O1394" s="8">
        <v>13</v>
      </c>
      <c r="P1394" s="8">
        <v>55</v>
      </c>
      <c r="Q1394" s="8">
        <v>0.377</v>
      </c>
      <c r="R1394" s="8">
        <v>0.66100000000000003</v>
      </c>
    </row>
    <row r="1395" spans="1:18" ht="17.399999999999999" thickBot="1" x14ac:dyDescent="0.35">
      <c r="A1395" s="7" t="s">
        <v>557</v>
      </c>
      <c r="B1395" s="43"/>
      <c r="C1395" s="43"/>
      <c r="D1395" s="43"/>
      <c r="E1395" s="8">
        <v>198</v>
      </c>
      <c r="F1395" s="8">
        <v>23</v>
      </c>
      <c r="G1395" s="8">
        <v>2</v>
      </c>
      <c r="H1395" s="8">
        <v>17</v>
      </c>
      <c r="I1395" s="8">
        <v>3</v>
      </c>
      <c r="J1395" s="8">
        <v>0.25800000000000001</v>
      </c>
      <c r="K1395" s="8">
        <v>0.29699999999999999</v>
      </c>
      <c r="L1395" s="8">
        <v>51</v>
      </c>
      <c r="M1395" s="8">
        <v>9</v>
      </c>
      <c r="N1395" s="8">
        <v>2</v>
      </c>
      <c r="O1395" s="8">
        <v>11</v>
      </c>
      <c r="P1395" s="8">
        <v>23</v>
      </c>
      <c r="Q1395" s="8">
        <v>0.35299999999999998</v>
      </c>
      <c r="R1395" s="8">
        <v>0.65</v>
      </c>
    </row>
    <row r="1396" spans="1:18" ht="17.399999999999999" thickBot="1" x14ac:dyDescent="0.35">
      <c r="A1396" s="5" t="s">
        <v>726</v>
      </c>
      <c r="B1396" s="43"/>
      <c r="C1396" s="43"/>
      <c r="D1396" s="43"/>
      <c r="E1396" s="6">
        <v>237</v>
      </c>
      <c r="F1396" s="6">
        <v>25</v>
      </c>
      <c r="G1396" s="6">
        <v>4</v>
      </c>
      <c r="H1396" s="6">
        <v>24</v>
      </c>
      <c r="I1396" s="6">
        <v>3</v>
      </c>
      <c r="J1396" s="6">
        <v>0.253</v>
      </c>
      <c r="K1396" s="6">
        <v>0.29699999999999999</v>
      </c>
      <c r="L1396" s="6">
        <v>60</v>
      </c>
      <c r="M1396" s="6">
        <v>12</v>
      </c>
      <c r="N1396" s="6">
        <v>1</v>
      </c>
      <c r="O1396" s="6">
        <v>15</v>
      </c>
      <c r="P1396" s="6">
        <v>38</v>
      </c>
      <c r="Q1396" s="6">
        <v>0.371</v>
      </c>
      <c r="R1396" s="6">
        <v>0.66800000000000004</v>
      </c>
    </row>
    <row r="1397" spans="1:18" ht="15" thickBot="1" x14ac:dyDescent="0.35">
      <c r="A1397" s="5" t="s">
        <v>216</v>
      </c>
      <c r="B1397" s="43"/>
      <c r="C1397" s="43"/>
      <c r="D1397" s="43"/>
      <c r="E1397" s="6">
        <v>591</v>
      </c>
      <c r="F1397" s="6">
        <v>83</v>
      </c>
      <c r="G1397" s="6">
        <v>28</v>
      </c>
      <c r="H1397" s="6">
        <v>90</v>
      </c>
      <c r="I1397" s="6">
        <v>12</v>
      </c>
      <c r="J1397" s="6">
        <v>0.27200000000000002</v>
      </c>
      <c r="K1397" s="6">
        <v>0.30299999999999999</v>
      </c>
      <c r="L1397" s="6">
        <v>161</v>
      </c>
      <c r="M1397" s="6">
        <v>32</v>
      </c>
      <c r="N1397" s="6">
        <v>6</v>
      </c>
      <c r="O1397" s="6">
        <v>26</v>
      </c>
      <c r="P1397" s="6">
        <v>118</v>
      </c>
      <c r="Q1397" s="6">
        <v>0.49</v>
      </c>
      <c r="R1397" s="6">
        <v>0.79200000000000004</v>
      </c>
    </row>
    <row r="1398" spans="1:18" ht="15" thickBot="1" x14ac:dyDescent="0.35">
      <c r="A1398" s="5" t="s">
        <v>574</v>
      </c>
      <c r="B1398" s="43"/>
      <c r="C1398" s="43"/>
      <c r="D1398" s="43"/>
      <c r="E1398" s="6">
        <v>255</v>
      </c>
      <c r="F1398" s="6">
        <v>33</v>
      </c>
      <c r="G1398" s="6">
        <v>11</v>
      </c>
      <c r="H1398" s="6">
        <v>38</v>
      </c>
      <c r="I1398" s="6">
        <v>2</v>
      </c>
      <c r="J1398" s="6">
        <v>0.25</v>
      </c>
      <c r="K1398" s="6">
        <v>0.31</v>
      </c>
      <c r="L1398" s="6">
        <v>64</v>
      </c>
      <c r="M1398" s="6">
        <v>13</v>
      </c>
      <c r="N1398" s="6">
        <v>1</v>
      </c>
      <c r="O1398" s="6">
        <v>22</v>
      </c>
      <c r="P1398" s="6">
        <v>71</v>
      </c>
      <c r="Q1398" s="6">
        <v>0.437</v>
      </c>
      <c r="R1398" s="6">
        <v>0.747</v>
      </c>
    </row>
    <row r="1399" spans="1:18" ht="15" thickBot="1" x14ac:dyDescent="0.35">
      <c r="A1399" s="5" t="s">
        <v>844</v>
      </c>
      <c r="B1399" s="43"/>
      <c r="C1399" s="43"/>
      <c r="D1399" s="43"/>
      <c r="E1399" s="6">
        <v>187</v>
      </c>
      <c r="F1399" s="6">
        <v>20</v>
      </c>
      <c r="G1399" s="6">
        <v>2</v>
      </c>
      <c r="H1399" s="6">
        <v>17</v>
      </c>
      <c r="I1399" s="6">
        <v>1</v>
      </c>
      <c r="J1399" s="6">
        <v>0.23599999999999999</v>
      </c>
      <c r="K1399" s="6">
        <v>0.30099999999999999</v>
      </c>
      <c r="L1399" s="6">
        <v>44</v>
      </c>
      <c r="M1399" s="6">
        <v>16</v>
      </c>
      <c r="N1399" s="6">
        <v>1</v>
      </c>
      <c r="O1399" s="6">
        <v>18</v>
      </c>
      <c r="P1399" s="6">
        <v>38</v>
      </c>
      <c r="Q1399" s="6">
        <v>0.314</v>
      </c>
      <c r="R1399" s="6">
        <v>0.61499999999999999</v>
      </c>
    </row>
    <row r="1400" spans="1:18" ht="15" thickBot="1" x14ac:dyDescent="0.35">
      <c r="A1400" s="5" t="s">
        <v>284</v>
      </c>
      <c r="B1400" s="43"/>
      <c r="C1400" s="43"/>
      <c r="D1400" s="43"/>
      <c r="E1400" s="6">
        <v>428</v>
      </c>
      <c r="F1400" s="6">
        <v>58</v>
      </c>
      <c r="G1400" s="6">
        <v>18</v>
      </c>
      <c r="H1400" s="6">
        <v>66</v>
      </c>
      <c r="I1400" s="6">
        <v>3</v>
      </c>
      <c r="J1400" s="6">
        <v>0.23400000000000001</v>
      </c>
      <c r="K1400" s="6">
        <v>0.31900000000000001</v>
      </c>
      <c r="L1400" s="6">
        <v>100</v>
      </c>
      <c r="M1400" s="6">
        <v>18</v>
      </c>
      <c r="N1400" s="6">
        <v>1</v>
      </c>
      <c r="O1400" s="6">
        <v>53</v>
      </c>
      <c r="P1400" s="6">
        <v>122</v>
      </c>
      <c r="Q1400" s="6">
        <v>0.40699999999999997</v>
      </c>
      <c r="R1400" s="6">
        <v>0.72599999999999998</v>
      </c>
    </row>
    <row r="1401" spans="1:18" ht="15" thickBot="1" x14ac:dyDescent="0.35">
      <c r="A1401" s="5" t="s">
        <v>204</v>
      </c>
      <c r="B1401" s="43"/>
      <c r="C1401" s="43"/>
      <c r="D1401" s="43"/>
      <c r="E1401" s="6">
        <v>509</v>
      </c>
      <c r="F1401" s="6">
        <v>77</v>
      </c>
      <c r="G1401" s="6">
        <v>25</v>
      </c>
      <c r="H1401" s="6">
        <v>85</v>
      </c>
      <c r="I1401" s="6">
        <v>15</v>
      </c>
      <c r="J1401" s="6">
        <v>0.28499999999999998</v>
      </c>
      <c r="K1401" s="6">
        <v>0.34399999999999997</v>
      </c>
      <c r="L1401" s="6">
        <v>145</v>
      </c>
      <c r="M1401" s="6">
        <v>26</v>
      </c>
      <c r="N1401" s="6">
        <v>3</v>
      </c>
      <c r="O1401" s="6">
        <v>46</v>
      </c>
      <c r="P1401" s="6">
        <v>107</v>
      </c>
      <c r="Q1401" s="6">
        <v>0.498</v>
      </c>
      <c r="R1401" s="6">
        <v>0.84199999999999997</v>
      </c>
    </row>
    <row r="1402" spans="1:18" ht="15" thickBot="1" x14ac:dyDescent="0.35">
      <c r="A1402" s="7" t="s">
        <v>879</v>
      </c>
      <c r="B1402" s="43"/>
      <c r="C1402" s="43"/>
      <c r="D1402" s="43"/>
      <c r="E1402" s="8">
        <v>264</v>
      </c>
      <c r="F1402" s="8">
        <v>31</v>
      </c>
      <c r="G1402" s="8">
        <v>6</v>
      </c>
      <c r="H1402" s="8">
        <v>24</v>
      </c>
      <c r="I1402" s="8">
        <v>7</v>
      </c>
      <c r="J1402" s="8">
        <v>0.24199999999999999</v>
      </c>
      <c r="K1402" s="8">
        <v>0.27900000000000003</v>
      </c>
      <c r="L1402" s="8">
        <v>64</v>
      </c>
      <c r="M1402" s="8">
        <v>13</v>
      </c>
      <c r="N1402" s="8">
        <v>2</v>
      </c>
      <c r="O1402" s="8">
        <v>14</v>
      </c>
      <c r="P1402" s="8">
        <v>61</v>
      </c>
      <c r="Q1402" s="8">
        <v>0.36899999999999999</v>
      </c>
      <c r="R1402" s="8">
        <v>0.64800000000000002</v>
      </c>
    </row>
    <row r="1403" spans="1:18" ht="15" thickBot="1" x14ac:dyDescent="0.35">
      <c r="A1403" s="7" t="s">
        <v>699</v>
      </c>
      <c r="B1403" s="43"/>
      <c r="C1403" s="43"/>
      <c r="D1403" s="43"/>
      <c r="E1403" s="8">
        <v>214</v>
      </c>
      <c r="F1403" s="8">
        <v>25</v>
      </c>
      <c r="G1403" s="8">
        <v>7</v>
      </c>
      <c r="H1403" s="8">
        <v>24</v>
      </c>
      <c r="I1403" s="8">
        <v>6</v>
      </c>
      <c r="J1403" s="8">
        <v>0.23899999999999999</v>
      </c>
      <c r="K1403" s="8">
        <v>0.28000000000000003</v>
      </c>
      <c r="L1403" s="8">
        <v>51</v>
      </c>
      <c r="M1403" s="8">
        <v>9</v>
      </c>
      <c r="N1403" s="8">
        <v>2</v>
      </c>
      <c r="O1403" s="8">
        <v>12</v>
      </c>
      <c r="P1403" s="8">
        <v>61</v>
      </c>
      <c r="Q1403" s="8">
        <v>0.38700000000000001</v>
      </c>
      <c r="R1403" s="8">
        <v>0.66700000000000004</v>
      </c>
    </row>
    <row r="1404" spans="1:18" ht="15" thickBot="1" x14ac:dyDescent="0.35">
      <c r="A1404" s="7" t="s">
        <v>715</v>
      </c>
      <c r="B1404" s="43"/>
      <c r="C1404" s="43"/>
      <c r="D1404" s="43"/>
      <c r="E1404" s="8">
        <v>245</v>
      </c>
      <c r="F1404" s="8">
        <v>28</v>
      </c>
      <c r="G1404" s="8">
        <v>7</v>
      </c>
      <c r="H1404" s="8">
        <v>27</v>
      </c>
      <c r="I1404" s="8">
        <v>2</v>
      </c>
      <c r="J1404" s="8">
        <v>0.218</v>
      </c>
      <c r="K1404" s="8">
        <v>0.28399999999999997</v>
      </c>
      <c r="L1404" s="8">
        <v>54</v>
      </c>
      <c r="M1404" s="8">
        <v>10</v>
      </c>
      <c r="N1404" s="8">
        <v>2</v>
      </c>
      <c r="O1404" s="8">
        <v>22</v>
      </c>
      <c r="P1404" s="8">
        <v>69</v>
      </c>
      <c r="Q1404" s="8">
        <v>0.35699999999999998</v>
      </c>
      <c r="R1404" s="8">
        <v>0.64</v>
      </c>
    </row>
    <row r="1405" spans="1:18" ht="15" thickBot="1" x14ac:dyDescent="0.35">
      <c r="A1405" s="7" t="s">
        <v>661</v>
      </c>
      <c r="B1405" s="43"/>
      <c r="C1405" s="43"/>
      <c r="D1405" s="43"/>
      <c r="E1405" s="8">
        <v>224</v>
      </c>
      <c r="F1405" s="8">
        <v>23</v>
      </c>
      <c r="G1405" s="8">
        <v>3</v>
      </c>
      <c r="H1405" s="8">
        <v>21</v>
      </c>
      <c r="I1405" s="8">
        <v>1</v>
      </c>
      <c r="J1405" s="8">
        <v>0.22500000000000001</v>
      </c>
      <c r="K1405" s="8">
        <v>0.27100000000000002</v>
      </c>
      <c r="L1405" s="8">
        <v>51</v>
      </c>
      <c r="M1405" s="8">
        <v>10</v>
      </c>
      <c r="N1405" s="8">
        <v>2</v>
      </c>
      <c r="O1405" s="8">
        <v>14</v>
      </c>
      <c r="P1405" s="8">
        <v>54</v>
      </c>
      <c r="Q1405" s="8">
        <v>0.33100000000000002</v>
      </c>
      <c r="R1405" s="8">
        <v>0.60199999999999998</v>
      </c>
    </row>
    <row r="1406" spans="1:18" ht="15" thickBot="1" x14ac:dyDescent="0.35">
      <c r="A1406" s="5" t="s">
        <v>822</v>
      </c>
      <c r="B1406" s="43"/>
      <c r="C1406" s="43"/>
      <c r="D1406" s="43"/>
      <c r="E1406" s="6">
        <v>104</v>
      </c>
      <c r="F1406" s="6">
        <v>10</v>
      </c>
      <c r="G1406" s="6">
        <v>2</v>
      </c>
      <c r="H1406" s="6">
        <v>11</v>
      </c>
      <c r="I1406" s="6">
        <v>0</v>
      </c>
      <c r="J1406" s="6">
        <v>0.20399999999999999</v>
      </c>
      <c r="K1406" s="6">
        <v>0.27800000000000002</v>
      </c>
      <c r="L1406" s="6">
        <v>21</v>
      </c>
      <c r="M1406" s="6">
        <v>4</v>
      </c>
      <c r="N1406" s="6">
        <v>0</v>
      </c>
      <c r="O1406" s="6">
        <v>11</v>
      </c>
      <c r="P1406" s="6">
        <v>25</v>
      </c>
      <c r="Q1406" s="6">
        <v>0.29299999999999998</v>
      </c>
      <c r="R1406" s="6">
        <v>0.57099999999999995</v>
      </c>
    </row>
    <row r="1407" spans="1:18" ht="15" thickBot="1" x14ac:dyDescent="0.35">
      <c r="A1407" s="5" t="s">
        <v>514</v>
      </c>
      <c r="B1407" s="43"/>
      <c r="C1407" s="43"/>
      <c r="D1407" s="43"/>
      <c r="E1407" s="6">
        <v>210</v>
      </c>
      <c r="F1407" s="6">
        <v>25</v>
      </c>
      <c r="G1407" s="6">
        <v>12</v>
      </c>
      <c r="H1407" s="6">
        <v>37</v>
      </c>
      <c r="I1407" s="6">
        <v>0</v>
      </c>
      <c r="J1407" s="6">
        <v>0.219</v>
      </c>
      <c r="K1407" s="6">
        <v>0.27200000000000002</v>
      </c>
      <c r="L1407" s="6">
        <v>46</v>
      </c>
      <c r="M1407" s="6">
        <v>10</v>
      </c>
      <c r="N1407" s="6">
        <v>0</v>
      </c>
      <c r="O1407" s="6">
        <v>15</v>
      </c>
      <c r="P1407" s="6">
        <v>69</v>
      </c>
      <c r="Q1407" s="6">
        <v>0.42699999999999999</v>
      </c>
      <c r="R1407" s="6">
        <v>0.69899999999999995</v>
      </c>
    </row>
    <row r="1408" spans="1:18" ht="15" thickBot="1" x14ac:dyDescent="0.35">
      <c r="A1408" s="5" t="s">
        <v>884</v>
      </c>
      <c r="B1408" s="43"/>
      <c r="C1408" s="43"/>
      <c r="D1408" s="43"/>
      <c r="E1408" s="6">
        <v>112</v>
      </c>
      <c r="F1408" s="6">
        <v>12</v>
      </c>
      <c r="G1408" s="6">
        <v>3</v>
      </c>
      <c r="H1408" s="6">
        <v>11</v>
      </c>
      <c r="I1408" s="6">
        <v>4</v>
      </c>
      <c r="J1408" s="6">
        <v>0.224</v>
      </c>
      <c r="K1408" s="6">
        <v>0.27100000000000002</v>
      </c>
      <c r="L1408" s="6">
        <v>25</v>
      </c>
      <c r="M1408" s="6">
        <v>4</v>
      </c>
      <c r="N1408" s="6">
        <v>0</v>
      </c>
      <c r="O1408" s="6">
        <v>7</v>
      </c>
      <c r="P1408" s="6">
        <v>36</v>
      </c>
      <c r="Q1408" s="6">
        <v>0.33900000000000002</v>
      </c>
      <c r="R1408" s="6">
        <v>0.61</v>
      </c>
    </row>
    <row r="1409" spans="1:18" ht="15" thickBot="1" x14ac:dyDescent="0.35">
      <c r="A1409" s="7" t="s">
        <v>759</v>
      </c>
      <c r="B1409" s="43"/>
      <c r="C1409" s="43"/>
      <c r="D1409" s="43"/>
      <c r="E1409" s="8">
        <v>242</v>
      </c>
      <c r="F1409" s="8">
        <v>26</v>
      </c>
      <c r="G1409" s="8">
        <v>3</v>
      </c>
      <c r="H1409" s="8">
        <v>21</v>
      </c>
      <c r="I1409" s="8">
        <v>3</v>
      </c>
      <c r="J1409" s="8">
        <v>0.246</v>
      </c>
      <c r="K1409" s="8">
        <v>0.29899999999999999</v>
      </c>
      <c r="L1409" s="8">
        <v>60</v>
      </c>
      <c r="M1409" s="8">
        <v>9</v>
      </c>
      <c r="N1409" s="8">
        <v>2</v>
      </c>
      <c r="O1409" s="8">
        <v>18</v>
      </c>
      <c r="P1409" s="8">
        <v>39</v>
      </c>
      <c r="Q1409" s="8">
        <v>0.33100000000000002</v>
      </c>
      <c r="R1409" s="8">
        <v>0.63</v>
      </c>
    </row>
    <row r="1410" spans="1:18" ht="15" thickBot="1" x14ac:dyDescent="0.35">
      <c r="A1410" s="7" t="s">
        <v>791</v>
      </c>
      <c r="B1410" s="43"/>
      <c r="C1410" s="43"/>
      <c r="D1410" s="43"/>
      <c r="E1410" s="8">
        <v>166</v>
      </c>
      <c r="F1410" s="8">
        <v>20</v>
      </c>
      <c r="G1410" s="8">
        <v>6</v>
      </c>
      <c r="H1410" s="8">
        <v>23</v>
      </c>
      <c r="I1410" s="8">
        <v>0</v>
      </c>
      <c r="J1410" s="8">
        <v>0.23200000000000001</v>
      </c>
      <c r="K1410" s="8">
        <v>0.30599999999999999</v>
      </c>
      <c r="L1410" s="8">
        <v>39</v>
      </c>
      <c r="M1410" s="8">
        <v>8</v>
      </c>
      <c r="N1410" s="8">
        <v>1</v>
      </c>
      <c r="O1410" s="8">
        <v>18</v>
      </c>
      <c r="P1410" s="8">
        <v>51</v>
      </c>
      <c r="Q1410" s="8">
        <v>0.40600000000000003</v>
      </c>
      <c r="R1410" s="8">
        <v>0.71199999999999997</v>
      </c>
    </row>
    <row r="1411" spans="1:18" ht="15" thickBot="1" x14ac:dyDescent="0.35">
      <c r="A1411" s="5" t="s">
        <v>482</v>
      </c>
      <c r="B1411" s="43"/>
      <c r="C1411" s="43"/>
      <c r="D1411" s="43"/>
      <c r="E1411" s="6">
        <v>226</v>
      </c>
      <c r="F1411" s="6">
        <v>31</v>
      </c>
      <c r="G1411" s="6">
        <v>8</v>
      </c>
      <c r="H1411" s="6">
        <v>25</v>
      </c>
      <c r="I1411" s="6">
        <v>4</v>
      </c>
      <c r="J1411" s="6">
        <v>0.246</v>
      </c>
      <c r="K1411" s="6">
        <v>0.30099999999999999</v>
      </c>
      <c r="L1411" s="6">
        <v>56</v>
      </c>
      <c r="M1411" s="6">
        <v>10</v>
      </c>
      <c r="N1411" s="6">
        <v>1</v>
      </c>
      <c r="O1411" s="6">
        <v>18</v>
      </c>
      <c r="P1411" s="6">
        <v>67</v>
      </c>
      <c r="Q1411" s="6">
        <v>0.40100000000000002</v>
      </c>
      <c r="R1411" s="6">
        <v>0.70099999999999996</v>
      </c>
    </row>
    <row r="1412" spans="1:18" ht="15" thickBot="1" x14ac:dyDescent="0.35">
      <c r="A1412" s="5" t="s">
        <v>352</v>
      </c>
      <c r="B1412" s="43"/>
      <c r="C1412" s="43"/>
      <c r="D1412" s="43"/>
      <c r="E1412" s="6">
        <v>427</v>
      </c>
      <c r="F1412" s="6">
        <v>59</v>
      </c>
      <c r="G1412" s="6">
        <v>22</v>
      </c>
      <c r="H1412" s="6">
        <v>65</v>
      </c>
      <c r="I1412" s="6">
        <v>2</v>
      </c>
      <c r="J1412" s="6">
        <v>0.219</v>
      </c>
      <c r="K1412" s="6">
        <v>0.30299999999999999</v>
      </c>
      <c r="L1412" s="6">
        <v>94</v>
      </c>
      <c r="M1412" s="6">
        <v>23</v>
      </c>
      <c r="N1412" s="6">
        <v>3</v>
      </c>
      <c r="O1412" s="6">
        <v>52</v>
      </c>
      <c r="P1412" s="6">
        <v>131</v>
      </c>
      <c r="Q1412" s="6">
        <v>0.44900000000000001</v>
      </c>
      <c r="R1412" s="6">
        <v>0.752</v>
      </c>
    </row>
    <row r="1413" spans="1:18" ht="15" thickBot="1" x14ac:dyDescent="0.35">
      <c r="A1413" s="5" t="s">
        <v>406</v>
      </c>
      <c r="B1413" s="43"/>
      <c r="C1413" s="43"/>
      <c r="D1413" s="43"/>
      <c r="E1413" s="6">
        <v>401</v>
      </c>
      <c r="F1413" s="6">
        <v>52</v>
      </c>
      <c r="G1413" s="6">
        <v>15</v>
      </c>
      <c r="H1413" s="6">
        <v>58</v>
      </c>
      <c r="I1413" s="6">
        <v>3</v>
      </c>
      <c r="J1413" s="6">
        <v>0.24099999999999999</v>
      </c>
      <c r="K1413" s="6">
        <v>0.29799999999999999</v>
      </c>
      <c r="L1413" s="6">
        <v>97</v>
      </c>
      <c r="M1413" s="6">
        <v>23</v>
      </c>
      <c r="N1413" s="6">
        <v>1</v>
      </c>
      <c r="O1413" s="6">
        <v>32</v>
      </c>
      <c r="P1413" s="6">
        <v>93</v>
      </c>
      <c r="Q1413" s="6">
        <v>0.41699999999999998</v>
      </c>
      <c r="R1413" s="6">
        <v>0.71499999999999997</v>
      </c>
    </row>
    <row r="1414" spans="1:18" ht="15" thickBot="1" x14ac:dyDescent="0.35">
      <c r="A1414" s="7" t="s">
        <v>533</v>
      </c>
      <c r="B1414" s="43"/>
      <c r="C1414" s="43"/>
      <c r="D1414" s="43"/>
      <c r="E1414" s="8">
        <v>267</v>
      </c>
      <c r="F1414" s="8">
        <v>32</v>
      </c>
      <c r="G1414" s="8">
        <v>7</v>
      </c>
      <c r="H1414" s="8">
        <v>29</v>
      </c>
      <c r="I1414" s="8">
        <v>7</v>
      </c>
      <c r="J1414" s="8">
        <v>0.23</v>
      </c>
      <c r="K1414" s="8">
        <v>0.29499999999999998</v>
      </c>
      <c r="L1414" s="8">
        <v>61</v>
      </c>
      <c r="M1414" s="8">
        <v>15</v>
      </c>
      <c r="N1414" s="8">
        <v>1</v>
      </c>
      <c r="O1414" s="8">
        <v>25</v>
      </c>
      <c r="P1414" s="8">
        <v>89</v>
      </c>
      <c r="Q1414" s="8">
        <v>0.34599999999999997</v>
      </c>
      <c r="R1414" s="8">
        <v>0.64100000000000001</v>
      </c>
    </row>
    <row r="1415" spans="1:18" ht="15" thickBot="1" x14ac:dyDescent="0.35">
      <c r="A1415" s="5" t="s">
        <v>288</v>
      </c>
      <c r="B1415" s="43"/>
      <c r="C1415" s="43"/>
      <c r="D1415" s="43"/>
      <c r="E1415" s="6">
        <v>482</v>
      </c>
      <c r="F1415" s="6">
        <v>60</v>
      </c>
      <c r="G1415" s="6">
        <v>17</v>
      </c>
      <c r="H1415" s="6">
        <v>64</v>
      </c>
      <c r="I1415" s="6">
        <v>1</v>
      </c>
      <c r="J1415" s="6">
        <v>0.27100000000000002</v>
      </c>
      <c r="K1415" s="6">
        <v>0.307</v>
      </c>
      <c r="L1415" s="6">
        <v>131</v>
      </c>
      <c r="M1415" s="6">
        <v>28</v>
      </c>
      <c r="N1415" s="6">
        <v>1</v>
      </c>
      <c r="O1415" s="6">
        <v>25</v>
      </c>
      <c r="P1415" s="6">
        <v>104</v>
      </c>
      <c r="Q1415" s="6">
        <v>0.443</v>
      </c>
      <c r="R1415" s="6">
        <v>0.75</v>
      </c>
    </row>
    <row r="1416" spans="1:18" ht="15" thickBot="1" x14ac:dyDescent="0.35">
      <c r="A1416" s="7" t="s">
        <v>271</v>
      </c>
      <c r="B1416" s="43"/>
      <c r="C1416" s="43"/>
      <c r="D1416" s="43"/>
      <c r="E1416" s="8">
        <v>511</v>
      </c>
      <c r="F1416" s="8">
        <v>55</v>
      </c>
      <c r="G1416" s="8">
        <v>21</v>
      </c>
      <c r="H1416" s="8">
        <v>66</v>
      </c>
      <c r="I1416" s="8">
        <v>0</v>
      </c>
      <c r="J1416" s="8">
        <v>0.255</v>
      </c>
      <c r="K1416" s="8">
        <v>0.28299999999999997</v>
      </c>
      <c r="L1416" s="8">
        <v>130</v>
      </c>
      <c r="M1416" s="8">
        <v>25</v>
      </c>
      <c r="N1416" s="8">
        <v>2</v>
      </c>
      <c r="O1416" s="8">
        <v>20</v>
      </c>
      <c r="P1416" s="8">
        <v>100</v>
      </c>
      <c r="Q1416" s="8">
        <v>0.433</v>
      </c>
      <c r="R1416" s="8">
        <v>0.71499999999999997</v>
      </c>
    </row>
    <row r="1417" spans="1:18" ht="15" thickBot="1" x14ac:dyDescent="0.35">
      <c r="A1417" s="7" t="s">
        <v>841</v>
      </c>
      <c r="B1417" s="43"/>
      <c r="C1417" s="43"/>
      <c r="D1417" s="43"/>
      <c r="E1417" s="8">
        <v>177</v>
      </c>
      <c r="F1417" s="8">
        <v>20</v>
      </c>
      <c r="G1417" s="8">
        <v>2</v>
      </c>
      <c r="H1417" s="8">
        <v>16</v>
      </c>
      <c r="I1417" s="8">
        <v>6</v>
      </c>
      <c r="J1417" s="8">
        <v>0.223</v>
      </c>
      <c r="K1417" s="8">
        <v>0.29599999999999999</v>
      </c>
      <c r="L1417" s="8">
        <v>40</v>
      </c>
      <c r="M1417" s="8">
        <v>9</v>
      </c>
      <c r="N1417" s="8">
        <v>2</v>
      </c>
      <c r="O1417" s="8">
        <v>18</v>
      </c>
      <c r="P1417" s="8">
        <v>36</v>
      </c>
      <c r="Q1417" s="8">
        <v>0.32800000000000001</v>
      </c>
      <c r="R1417" s="8">
        <v>0.624</v>
      </c>
    </row>
    <row r="1418" spans="1:18" ht="15" thickBot="1" x14ac:dyDescent="0.35">
      <c r="A1418" s="5" t="s">
        <v>676</v>
      </c>
      <c r="B1418" s="43"/>
      <c r="C1418" s="43"/>
      <c r="D1418" s="43"/>
      <c r="E1418" s="6">
        <v>260</v>
      </c>
      <c r="F1418" s="6">
        <v>28</v>
      </c>
      <c r="G1418" s="6">
        <v>6</v>
      </c>
      <c r="H1418" s="6">
        <v>29</v>
      </c>
      <c r="I1418" s="6">
        <v>8</v>
      </c>
      <c r="J1418" s="6">
        <v>0.25600000000000001</v>
      </c>
      <c r="K1418" s="6">
        <v>0.29099999999999998</v>
      </c>
      <c r="L1418" s="6">
        <v>67</v>
      </c>
      <c r="M1418" s="6">
        <v>12</v>
      </c>
      <c r="N1418" s="6">
        <v>2</v>
      </c>
      <c r="O1418" s="6">
        <v>13</v>
      </c>
      <c r="P1418" s="6">
        <v>47</v>
      </c>
      <c r="Q1418" s="6">
        <v>0.38600000000000001</v>
      </c>
      <c r="R1418" s="6">
        <v>0.67600000000000005</v>
      </c>
    </row>
    <row r="1419" spans="1:18" ht="15" thickBot="1" x14ac:dyDescent="0.35">
      <c r="A1419" s="7" t="s">
        <v>429</v>
      </c>
      <c r="B1419" s="43"/>
      <c r="C1419" s="43"/>
      <c r="D1419" s="43"/>
      <c r="E1419" s="8">
        <v>310</v>
      </c>
      <c r="F1419" s="8">
        <v>35</v>
      </c>
      <c r="G1419" s="8">
        <v>6</v>
      </c>
      <c r="H1419" s="8">
        <v>32</v>
      </c>
      <c r="I1419" s="8">
        <v>1</v>
      </c>
      <c r="J1419" s="8">
        <v>0.252</v>
      </c>
      <c r="K1419" s="8">
        <v>0.309</v>
      </c>
      <c r="L1419" s="8">
        <v>78</v>
      </c>
      <c r="M1419" s="8">
        <v>16</v>
      </c>
      <c r="N1419" s="8">
        <v>2</v>
      </c>
      <c r="O1419" s="8">
        <v>26</v>
      </c>
      <c r="P1419" s="8">
        <v>81</v>
      </c>
      <c r="Q1419" s="8">
        <v>0.372</v>
      </c>
      <c r="R1419" s="8">
        <v>0.68</v>
      </c>
    </row>
    <row r="1420" spans="1:18" ht="15" thickBot="1" x14ac:dyDescent="0.35">
      <c r="A1420" s="7" t="s">
        <v>463</v>
      </c>
      <c r="B1420" s="43"/>
      <c r="C1420" s="43"/>
      <c r="D1420" s="43"/>
      <c r="E1420" s="8">
        <v>316</v>
      </c>
      <c r="F1420" s="8">
        <v>38</v>
      </c>
      <c r="G1420" s="8">
        <v>8</v>
      </c>
      <c r="H1420" s="8">
        <v>32</v>
      </c>
      <c r="I1420" s="8">
        <v>4</v>
      </c>
      <c r="J1420" s="8">
        <v>0.26700000000000002</v>
      </c>
      <c r="K1420" s="8">
        <v>0.307</v>
      </c>
      <c r="L1420" s="8">
        <v>84</v>
      </c>
      <c r="M1420" s="8">
        <v>22</v>
      </c>
      <c r="N1420" s="8">
        <v>2</v>
      </c>
      <c r="O1420" s="8">
        <v>18</v>
      </c>
      <c r="P1420" s="8">
        <v>64</v>
      </c>
      <c r="Q1420" s="8">
        <v>0.40799999999999997</v>
      </c>
      <c r="R1420" s="8">
        <v>0.71499999999999997</v>
      </c>
    </row>
    <row r="1421" spans="1:18" ht="15" thickBot="1" x14ac:dyDescent="0.35">
      <c r="A1421" s="5" t="s">
        <v>360</v>
      </c>
      <c r="B1421" s="43"/>
      <c r="C1421" s="43"/>
      <c r="D1421" s="43"/>
      <c r="E1421" s="6">
        <v>428</v>
      </c>
      <c r="F1421" s="6">
        <v>54</v>
      </c>
      <c r="G1421" s="6">
        <v>18</v>
      </c>
      <c r="H1421" s="6">
        <v>60</v>
      </c>
      <c r="I1421" s="6">
        <v>6</v>
      </c>
      <c r="J1421" s="6">
        <v>0.255</v>
      </c>
      <c r="K1421" s="6">
        <v>0.30299999999999999</v>
      </c>
      <c r="L1421" s="6">
        <v>109</v>
      </c>
      <c r="M1421" s="6">
        <v>18</v>
      </c>
      <c r="N1421" s="6">
        <v>6</v>
      </c>
      <c r="O1421" s="6">
        <v>29</v>
      </c>
      <c r="P1421" s="6">
        <v>106</v>
      </c>
      <c r="Q1421" s="6">
        <v>0.45200000000000001</v>
      </c>
      <c r="R1421" s="6">
        <v>0.755</v>
      </c>
    </row>
    <row r="1422" spans="1:18" ht="15" thickBot="1" x14ac:dyDescent="0.35">
      <c r="A1422" s="5" t="s">
        <v>558</v>
      </c>
      <c r="B1422" s="43"/>
      <c r="C1422" s="43"/>
      <c r="D1422" s="43"/>
      <c r="E1422" s="6">
        <v>200</v>
      </c>
      <c r="F1422" s="6">
        <v>23</v>
      </c>
      <c r="G1422" s="6">
        <v>7</v>
      </c>
      <c r="H1422" s="6">
        <v>25</v>
      </c>
      <c r="I1422" s="6">
        <v>3</v>
      </c>
      <c r="J1422" s="6">
        <v>0.24299999999999999</v>
      </c>
      <c r="K1422" s="6">
        <v>0.315</v>
      </c>
      <c r="L1422" s="6">
        <v>49</v>
      </c>
      <c r="M1422" s="6">
        <v>10</v>
      </c>
      <c r="N1422" s="6">
        <v>0</v>
      </c>
      <c r="O1422" s="6">
        <v>21</v>
      </c>
      <c r="P1422" s="6">
        <v>55</v>
      </c>
      <c r="Q1422" s="6">
        <v>0.39700000000000002</v>
      </c>
      <c r="R1422" s="6">
        <v>0.71199999999999997</v>
      </c>
    </row>
    <row r="1423" spans="1:18" ht="17.399999999999999" thickBot="1" x14ac:dyDescent="0.35">
      <c r="A1423" s="5" t="s">
        <v>444</v>
      </c>
      <c r="B1423" s="43"/>
      <c r="C1423" s="43"/>
      <c r="D1423" s="43"/>
      <c r="E1423" s="6">
        <v>182</v>
      </c>
      <c r="F1423" s="6">
        <v>25</v>
      </c>
      <c r="G1423" s="6">
        <v>7</v>
      </c>
      <c r="H1423" s="6">
        <v>25</v>
      </c>
      <c r="I1423" s="6">
        <v>1</v>
      </c>
      <c r="J1423" s="6">
        <v>0.23699999999999999</v>
      </c>
      <c r="K1423" s="6">
        <v>0.28899999999999998</v>
      </c>
      <c r="L1423" s="6">
        <v>43</v>
      </c>
      <c r="M1423" s="6">
        <v>11</v>
      </c>
      <c r="N1423" s="6">
        <v>1</v>
      </c>
      <c r="O1423" s="6">
        <v>13</v>
      </c>
      <c r="P1423" s="6">
        <v>58</v>
      </c>
      <c r="Q1423" s="6">
        <v>0.42299999999999999</v>
      </c>
      <c r="R1423" s="6">
        <v>0.71199999999999997</v>
      </c>
    </row>
    <row r="1424" spans="1:18" ht="15" thickBot="1" x14ac:dyDescent="0.35">
      <c r="A1424" s="5" t="s">
        <v>414</v>
      </c>
      <c r="B1424" s="43"/>
      <c r="C1424" s="43"/>
      <c r="D1424" s="43"/>
      <c r="E1424" s="6">
        <v>379</v>
      </c>
      <c r="F1424" s="6">
        <v>56</v>
      </c>
      <c r="G1424" s="6">
        <v>14</v>
      </c>
      <c r="H1424" s="6">
        <v>53</v>
      </c>
      <c r="I1424" s="6">
        <v>0</v>
      </c>
      <c r="J1424" s="6">
        <v>0.25800000000000001</v>
      </c>
      <c r="K1424" s="6">
        <v>0.34</v>
      </c>
      <c r="L1424" s="6">
        <v>98</v>
      </c>
      <c r="M1424" s="6">
        <v>22</v>
      </c>
      <c r="N1424" s="6">
        <v>2</v>
      </c>
      <c r="O1424" s="6">
        <v>47</v>
      </c>
      <c r="P1424" s="6">
        <v>85</v>
      </c>
      <c r="Q1424" s="6">
        <v>0.437</v>
      </c>
      <c r="R1424" s="6">
        <v>0.77700000000000002</v>
      </c>
    </row>
    <row r="1425" spans="1:18" ht="17.399999999999999" thickBot="1" x14ac:dyDescent="0.35">
      <c r="A1425" s="7" t="s">
        <v>903</v>
      </c>
      <c r="B1425" s="43"/>
      <c r="C1425" s="43"/>
      <c r="D1425" s="43"/>
      <c r="E1425" s="8">
        <v>94</v>
      </c>
      <c r="F1425" s="8">
        <v>11</v>
      </c>
      <c r="G1425" s="8">
        <v>1</v>
      </c>
      <c r="H1425" s="8">
        <v>8</v>
      </c>
      <c r="I1425" s="8">
        <v>2</v>
      </c>
      <c r="J1425" s="8">
        <v>0.23200000000000001</v>
      </c>
      <c r="K1425" s="8">
        <v>0.28899999999999998</v>
      </c>
      <c r="L1425" s="8">
        <v>22</v>
      </c>
      <c r="M1425" s="8">
        <v>4</v>
      </c>
      <c r="N1425" s="8">
        <v>0</v>
      </c>
      <c r="O1425" s="8">
        <v>8</v>
      </c>
      <c r="P1425" s="8">
        <v>16</v>
      </c>
      <c r="Q1425" s="8">
        <v>0.29399999999999998</v>
      </c>
      <c r="R1425" s="8">
        <v>0.58299999999999996</v>
      </c>
    </row>
    <row r="1426" spans="1:18" ht="17.399999999999999" thickBot="1" x14ac:dyDescent="0.35">
      <c r="A1426" s="5" t="s">
        <v>656</v>
      </c>
      <c r="B1426" s="43"/>
      <c r="C1426" s="43"/>
      <c r="D1426" s="43"/>
      <c r="E1426" s="6">
        <v>153</v>
      </c>
      <c r="F1426" s="6">
        <v>18</v>
      </c>
      <c r="G1426" s="6">
        <v>2</v>
      </c>
      <c r="H1426" s="6">
        <v>14</v>
      </c>
      <c r="I1426" s="6">
        <v>6</v>
      </c>
      <c r="J1426" s="6">
        <v>0.23499999999999999</v>
      </c>
      <c r="K1426" s="6">
        <v>0.29399999999999998</v>
      </c>
      <c r="L1426" s="6">
        <v>36</v>
      </c>
      <c r="M1426" s="6">
        <v>6</v>
      </c>
      <c r="N1426" s="6">
        <v>2</v>
      </c>
      <c r="O1426" s="6">
        <v>13</v>
      </c>
      <c r="P1426" s="6">
        <v>37</v>
      </c>
      <c r="Q1426" s="6">
        <v>0.32900000000000001</v>
      </c>
      <c r="R1426" s="6">
        <v>0.623</v>
      </c>
    </row>
    <row r="1427" spans="1:18" ht="15" thickBot="1" x14ac:dyDescent="0.35">
      <c r="A1427" s="5" t="s">
        <v>712</v>
      </c>
      <c r="B1427" s="43"/>
      <c r="C1427" s="43"/>
      <c r="D1427" s="43"/>
      <c r="E1427" s="6">
        <v>162</v>
      </c>
      <c r="F1427" s="6">
        <v>17</v>
      </c>
      <c r="G1427" s="6">
        <v>3</v>
      </c>
      <c r="H1427" s="6">
        <v>16</v>
      </c>
      <c r="I1427" s="6">
        <v>0</v>
      </c>
      <c r="J1427" s="6">
        <v>0.24099999999999999</v>
      </c>
      <c r="K1427" s="6">
        <v>0.30299999999999999</v>
      </c>
      <c r="L1427" s="6">
        <v>39</v>
      </c>
      <c r="M1427" s="6">
        <v>9</v>
      </c>
      <c r="N1427" s="6">
        <v>0</v>
      </c>
      <c r="O1427" s="6">
        <v>15</v>
      </c>
      <c r="P1427" s="6">
        <v>37</v>
      </c>
      <c r="Q1427" s="6">
        <v>0.34300000000000003</v>
      </c>
      <c r="R1427" s="6">
        <v>0.64600000000000002</v>
      </c>
    </row>
    <row r="1428" spans="1:18" ht="15" thickBot="1" x14ac:dyDescent="0.35">
      <c r="A1428" s="7" t="s">
        <v>345</v>
      </c>
      <c r="B1428" s="43"/>
      <c r="C1428" s="43"/>
      <c r="D1428" s="43"/>
      <c r="E1428" s="8">
        <v>424</v>
      </c>
      <c r="F1428" s="8">
        <v>66</v>
      </c>
      <c r="G1428" s="8">
        <v>16</v>
      </c>
      <c r="H1428" s="8">
        <v>53</v>
      </c>
      <c r="I1428" s="8">
        <v>6</v>
      </c>
      <c r="J1428" s="8">
        <v>0.26</v>
      </c>
      <c r="K1428" s="8">
        <v>0.34799999999999998</v>
      </c>
      <c r="L1428" s="8">
        <v>110</v>
      </c>
      <c r="M1428" s="8">
        <v>22</v>
      </c>
      <c r="N1428" s="8">
        <v>1</v>
      </c>
      <c r="O1428" s="8">
        <v>58</v>
      </c>
      <c r="P1428" s="8">
        <v>113</v>
      </c>
      <c r="Q1428" s="8">
        <v>0.42799999999999999</v>
      </c>
      <c r="R1428" s="8">
        <v>0.77600000000000002</v>
      </c>
    </row>
    <row r="1429" spans="1:18" ht="17.399999999999999" thickBot="1" x14ac:dyDescent="0.35">
      <c r="A1429" s="7" t="s">
        <v>535</v>
      </c>
      <c r="B1429" s="43"/>
      <c r="C1429" s="43"/>
      <c r="D1429" s="43"/>
      <c r="E1429" s="8">
        <v>240</v>
      </c>
      <c r="F1429" s="8">
        <v>27</v>
      </c>
      <c r="G1429" s="8">
        <v>6</v>
      </c>
      <c r="H1429" s="8">
        <v>25</v>
      </c>
      <c r="I1429" s="8">
        <v>6</v>
      </c>
      <c r="J1429" s="8">
        <v>0.251</v>
      </c>
      <c r="K1429" s="8">
        <v>0.27800000000000002</v>
      </c>
      <c r="L1429" s="8">
        <v>60</v>
      </c>
      <c r="M1429" s="8">
        <v>10</v>
      </c>
      <c r="N1429" s="8">
        <v>4</v>
      </c>
      <c r="O1429" s="8">
        <v>9</v>
      </c>
      <c r="P1429" s="8">
        <v>54</v>
      </c>
      <c r="Q1429" s="8">
        <v>0.39400000000000002</v>
      </c>
      <c r="R1429" s="8">
        <v>0.67200000000000004</v>
      </c>
    </row>
    <row r="1430" spans="1:18" ht="17.399999999999999" thickBot="1" x14ac:dyDescent="0.35">
      <c r="A1430" s="7" t="s">
        <v>821</v>
      </c>
      <c r="B1430" s="43"/>
      <c r="C1430" s="43"/>
      <c r="D1430" s="43"/>
      <c r="E1430" s="8">
        <v>67</v>
      </c>
      <c r="F1430" s="8">
        <v>7</v>
      </c>
      <c r="G1430" s="8">
        <v>2</v>
      </c>
      <c r="H1430" s="8">
        <v>8</v>
      </c>
      <c r="I1430" s="8">
        <v>0</v>
      </c>
      <c r="J1430" s="8">
        <v>0.23200000000000001</v>
      </c>
      <c r="K1430" s="8">
        <v>0.29399999999999998</v>
      </c>
      <c r="L1430" s="8">
        <v>15</v>
      </c>
      <c r="M1430" s="8">
        <v>3</v>
      </c>
      <c r="N1430" s="8">
        <v>0</v>
      </c>
      <c r="O1430" s="8">
        <v>6</v>
      </c>
      <c r="P1430" s="8">
        <v>17</v>
      </c>
      <c r="Q1430" s="8">
        <v>0.35499999999999998</v>
      </c>
      <c r="R1430" s="8">
        <v>0.64900000000000002</v>
      </c>
    </row>
    <row r="1431" spans="1:18" ht="15" thickBot="1" x14ac:dyDescent="0.35">
      <c r="A1431" s="5" t="s">
        <v>328</v>
      </c>
      <c r="B1431" s="43"/>
      <c r="C1431" s="43"/>
      <c r="D1431" s="43"/>
      <c r="E1431" s="6">
        <v>561</v>
      </c>
      <c r="F1431" s="6">
        <v>61</v>
      </c>
      <c r="G1431" s="6">
        <v>18</v>
      </c>
      <c r="H1431" s="6">
        <v>69</v>
      </c>
      <c r="I1431" s="6">
        <v>4</v>
      </c>
      <c r="J1431" s="6">
        <v>0.26900000000000002</v>
      </c>
      <c r="K1431" s="6">
        <v>0.30099999999999999</v>
      </c>
      <c r="L1431" s="6">
        <v>151</v>
      </c>
      <c r="M1431" s="6">
        <v>28</v>
      </c>
      <c r="N1431" s="6">
        <v>1</v>
      </c>
      <c r="O1431" s="6">
        <v>25</v>
      </c>
      <c r="P1431" s="6">
        <v>108</v>
      </c>
      <c r="Q1431" s="6">
        <v>0.41799999999999998</v>
      </c>
      <c r="R1431" s="6">
        <v>0.71899999999999997</v>
      </c>
    </row>
    <row r="1432" spans="1:18" ht="15" thickBot="1" x14ac:dyDescent="0.35">
      <c r="A1432" s="5" t="s">
        <v>198</v>
      </c>
      <c r="B1432" s="43"/>
      <c r="C1432" s="43"/>
      <c r="D1432" s="43"/>
      <c r="E1432" s="6">
        <v>545</v>
      </c>
      <c r="F1432" s="6">
        <v>77</v>
      </c>
      <c r="G1432" s="6">
        <v>14</v>
      </c>
      <c r="H1432" s="6">
        <v>68</v>
      </c>
      <c r="I1432" s="6">
        <v>36</v>
      </c>
      <c r="J1432" s="6">
        <v>0.29299999999999998</v>
      </c>
      <c r="K1432" s="6">
        <v>0.32800000000000001</v>
      </c>
      <c r="L1432" s="6">
        <v>160</v>
      </c>
      <c r="M1432" s="6">
        <v>33</v>
      </c>
      <c r="N1432" s="6">
        <v>4</v>
      </c>
      <c r="O1432" s="6">
        <v>28</v>
      </c>
      <c r="P1432" s="6">
        <v>121</v>
      </c>
      <c r="Q1432" s="6">
        <v>0.44900000000000001</v>
      </c>
      <c r="R1432" s="6">
        <v>0.77600000000000002</v>
      </c>
    </row>
    <row r="1433" spans="1:18" ht="17.399999999999999" thickBot="1" x14ac:dyDescent="0.35">
      <c r="A1433" s="5" t="s">
        <v>764</v>
      </c>
      <c r="B1433" s="43"/>
      <c r="C1433" s="43"/>
      <c r="D1433" s="43"/>
      <c r="E1433" s="6">
        <v>184</v>
      </c>
      <c r="F1433" s="6">
        <v>20</v>
      </c>
      <c r="G1433" s="6">
        <v>6</v>
      </c>
      <c r="H1433" s="6">
        <v>23</v>
      </c>
      <c r="I1433" s="6">
        <v>2</v>
      </c>
      <c r="J1433" s="6">
        <v>0.25900000000000001</v>
      </c>
      <c r="K1433" s="6">
        <v>0.30499999999999999</v>
      </c>
      <c r="L1433" s="6">
        <v>48</v>
      </c>
      <c r="M1433" s="6">
        <v>10</v>
      </c>
      <c r="N1433" s="6">
        <v>1</v>
      </c>
      <c r="O1433" s="6">
        <v>12</v>
      </c>
      <c r="P1433" s="6">
        <v>36</v>
      </c>
      <c r="Q1433" s="6">
        <v>0.438</v>
      </c>
      <c r="R1433" s="6">
        <v>0.74299999999999999</v>
      </c>
    </row>
    <row r="1434" spans="1:18" ht="17.399999999999999" thickBot="1" x14ac:dyDescent="0.35">
      <c r="A1434" s="7" t="s">
        <v>503</v>
      </c>
      <c r="B1434" s="43"/>
      <c r="C1434" s="43"/>
      <c r="D1434" s="43"/>
      <c r="E1434" s="8">
        <v>150</v>
      </c>
      <c r="F1434" s="8">
        <v>18</v>
      </c>
      <c r="G1434" s="8">
        <v>6</v>
      </c>
      <c r="H1434" s="8">
        <v>19</v>
      </c>
      <c r="I1434" s="8">
        <v>1</v>
      </c>
      <c r="J1434" s="8">
        <v>0.22600000000000001</v>
      </c>
      <c r="K1434" s="8">
        <v>0.29699999999999999</v>
      </c>
      <c r="L1434" s="8">
        <v>34</v>
      </c>
      <c r="M1434" s="8">
        <v>9</v>
      </c>
      <c r="N1434" s="8">
        <v>1</v>
      </c>
      <c r="O1434" s="8">
        <v>15</v>
      </c>
      <c r="P1434" s="8">
        <v>32</v>
      </c>
      <c r="Q1434" s="8">
        <v>0.40799999999999997</v>
      </c>
      <c r="R1434" s="8">
        <v>0.70499999999999996</v>
      </c>
    </row>
    <row r="1435" spans="1:18" ht="15" thickBot="1" x14ac:dyDescent="0.35">
      <c r="A1435" s="7" t="s">
        <v>257</v>
      </c>
      <c r="B1435" s="43"/>
      <c r="C1435" s="43"/>
      <c r="D1435" s="43"/>
      <c r="E1435" s="8">
        <v>566</v>
      </c>
      <c r="F1435" s="8">
        <v>77</v>
      </c>
      <c r="G1435" s="8">
        <v>19</v>
      </c>
      <c r="H1435" s="8">
        <v>82</v>
      </c>
      <c r="I1435" s="8">
        <v>7</v>
      </c>
      <c r="J1435" s="8">
        <v>0.27100000000000002</v>
      </c>
      <c r="K1435" s="8">
        <v>0.33</v>
      </c>
      <c r="L1435" s="8">
        <v>153</v>
      </c>
      <c r="M1435" s="8">
        <v>33</v>
      </c>
      <c r="N1435" s="8">
        <v>3</v>
      </c>
      <c r="O1435" s="8">
        <v>50</v>
      </c>
      <c r="P1435" s="8">
        <v>119</v>
      </c>
      <c r="Q1435" s="8">
        <v>0.441</v>
      </c>
      <c r="R1435" s="8">
        <v>0.77</v>
      </c>
    </row>
    <row r="1436" spans="1:18" ht="15" thickBot="1" x14ac:dyDescent="0.35">
      <c r="A1436" s="5" t="s">
        <v>336</v>
      </c>
      <c r="B1436" s="43"/>
      <c r="C1436" s="43"/>
      <c r="D1436" s="43"/>
      <c r="E1436" s="6">
        <v>453</v>
      </c>
      <c r="F1436" s="6">
        <v>54</v>
      </c>
      <c r="G1436" s="6">
        <v>14</v>
      </c>
      <c r="H1436" s="6">
        <v>59</v>
      </c>
      <c r="I1436" s="6">
        <v>0</v>
      </c>
      <c r="J1436" s="6">
        <v>0.25800000000000001</v>
      </c>
      <c r="K1436" s="6">
        <v>0.317</v>
      </c>
      <c r="L1436" s="6">
        <v>117</v>
      </c>
      <c r="M1436" s="6">
        <v>24</v>
      </c>
      <c r="N1436" s="6">
        <v>2</v>
      </c>
      <c r="O1436" s="6">
        <v>39</v>
      </c>
      <c r="P1436" s="6">
        <v>83</v>
      </c>
      <c r="Q1436" s="6">
        <v>0.41799999999999998</v>
      </c>
      <c r="R1436" s="6">
        <v>0.73499999999999999</v>
      </c>
    </row>
    <row r="1437" spans="1:18" ht="15" thickBot="1" x14ac:dyDescent="0.35">
      <c r="A1437" s="5" t="s">
        <v>796</v>
      </c>
      <c r="B1437" s="43"/>
      <c r="C1437" s="43"/>
      <c r="D1437" s="43"/>
      <c r="E1437" s="6">
        <v>90</v>
      </c>
      <c r="F1437" s="6">
        <v>9</v>
      </c>
      <c r="G1437" s="6">
        <v>1</v>
      </c>
      <c r="H1437" s="6">
        <v>10</v>
      </c>
      <c r="I1437" s="6">
        <v>0</v>
      </c>
      <c r="J1437" s="6">
        <v>0.254</v>
      </c>
      <c r="K1437" s="6">
        <v>0.31</v>
      </c>
      <c r="L1437" s="6">
        <v>23</v>
      </c>
      <c r="M1437" s="6">
        <v>5</v>
      </c>
      <c r="N1437" s="6">
        <v>0</v>
      </c>
      <c r="O1437" s="6">
        <v>7</v>
      </c>
      <c r="P1437" s="6">
        <v>16</v>
      </c>
      <c r="Q1437" s="6">
        <v>0.36599999999999999</v>
      </c>
      <c r="R1437" s="6">
        <v>0.67600000000000005</v>
      </c>
    </row>
    <row r="1438" spans="1:18" ht="17.399999999999999" thickBot="1" x14ac:dyDescent="0.35">
      <c r="A1438" s="5" t="s">
        <v>386</v>
      </c>
      <c r="B1438" s="43"/>
      <c r="C1438" s="43"/>
      <c r="D1438" s="43"/>
      <c r="E1438" s="6">
        <v>334</v>
      </c>
      <c r="F1438" s="6">
        <v>47</v>
      </c>
      <c r="G1438" s="6">
        <v>17</v>
      </c>
      <c r="H1438" s="6">
        <v>47</v>
      </c>
      <c r="I1438" s="6">
        <v>2</v>
      </c>
      <c r="J1438" s="6">
        <v>0.26500000000000001</v>
      </c>
      <c r="K1438" s="6">
        <v>0.33600000000000002</v>
      </c>
      <c r="L1438" s="6">
        <v>88</v>
      </c>
      <c r="M1438" s="6">
        <v>18</v>
      </c>
      <c r="N1438" s="6">
        <v>1</v>
      </c>
      <c r="O1438" s="6">
        <v>36</v>
      </c>
      <c r="P1438" s="6">
        <v>73</v>
      </c>
      <c r="Q1438" s="6">
        <v>0.47699999999999998</v>
      </c>
      <c r="R1438" s="6">
        <v>0.81200000000000006</v>
      </c>
    </row>
    <row r="1439" spans="1:18" ht="15" thickBot="1" x14ac:dyDescent="0.35">
      <c r="A1439" s="7" t="s">
        <v>827</v>
      </c>
      <c r="B1439" s="43"/>
      <c r="C1439" s="43"/>
      <c r="D1439" s="43"/>
      <c r="E1439" s="8">
        <v>154</v>
      </c>
      <c r="F1439" s="8">
        <v>19</v>
      </c>
      <c r="G1439" s="8">
        <v>3</v>
      </c>
      <c r="H1439" s="8">
        <v>19</v>
      </c>
      <c r="I1439" s="8">
        <v>1</v>
      </c>
      <c r="J1439" s="8">
        <v>0.246</v>
      </c>
      <c r="K1439" s="8">
        <v>0.307</v>
      </c>
      <c r="L1439" s="8">
        <v>38</v>
      </c>
      <c r="M1439" s="8">
        <v>8</v>
      </c>
      <c r="N1439" s="8">
        <v>1</v>
      </c>
      <c r="O1439" s="8">
        <v>14</v>
      </c>
      <c r="P1439" s="8">
        <v>53</v>
      </c>
      <c r="Q1439" s="8">
        <v>0.38200000000000001</v>
      </c>
      <c r="R1439" s="8">
        <v>0.68899999999999995</v>
      </c>
    </row>
    <row r="1440" spans="1:18" ht="17.399999999999999" thickBot="1" x14ac:dyDescent="0.35">
      <c r="A1440" s="7" t="s">
        <v>881</v>
      </c>
      <c r="B1440" s="43"/>
      <c r="C1440" s="43"/>
      <c r="D1440" s="43"/>
      <c r="E1440" s="8">
        <v>108</v>
      </c>
      <c r="F1440" s="8">
        <v>13</v>
      </c>
      <c r="G1440" s="8">
        <v>1</v>
      </c>
      <c r="H1440" s="8">
        <v>10</v>
      </c>
      <c r="I1440" s="8">
        <v>2</v>
      </c>
      <c r="J1440" s="8">
        <v>0.23699999999999999</v>
      </c>
      <c r="K1440" s="8">
        <v>0.30299999999999999</v>
      </c>
      <c r="L1440" s="8">
        <v>26</v>
      </c>
      <c r="M1440" s="8">
        <v>5</v>
      </c>
      <c r="N1440" s="8">
        <v>1</v>
      </c>
      <c r="O1440" s="8">
        <v>10</v>
      </c>
      <c r="P1440" s="8">
        <v>28</v>
      </c>
      <c r="Q1440" s="8">
        <v>0.33100000000000002</v>
      </c>
      <c r="R1440" s="8">
        <v>0.63400000000000001</v>
      </c>
    </row>
    <row r="1441" spans="1:18" ht="15" thickBot="1" x14ac:dyDescent="0.35">
      <c r="A1441" s="5" t="s">
        <v>546</v>
      </c>
      <c r="B1441" s="43"/>
      <c r="C1441" s="43"/>
      <c r="D1441" s="43"/>
      <c r="E1441" s="6">
        <v>257</v>
      </c>
      <c r="F1441" s="6">
        <v>32</v>
      </c>
      <c r="G1441" s="6">
        <v>13</v>
      </c>
      <c r="H1441" s="6">
        <v>39</v>
      </c>
      <c r="I1441" s="6">
        <v>2</v>
      </c>
      <c r="J1441" s="6">
        <v>0.248</v>
      </c>
      <c r="K1441" s="6">
        <v>0.27700000000000002</v>
      </c>
      <c r="L1441" s="6">
        <v>64</v>
      </c>
      <c r="M1441" s="6">
        <v>14</v>
      </c>
      <c r="N1441" s="6">
        <v>2</v>
      </c>
      <c r="O1441" s="6">
        <v>10</v>
      </c>
      <c r="P1441" s="6">
        <v>83</v>
      </c>
      <c r="Q1441" s="6">
        <v>0.46400000000000002</v>
      </c>
      <c r="R1441" s="6">
        <v>0.74099999999999999</v>
      </c>
    </row>
    <row r="1442" spans="1:18" ht="15" thickBot="1" x14ac:dyDescent="0.35">
      <c r="A1442" s="5" t="s">
        <v>400</v>
      </c>
      <c r="B1442" s="43"/>
      <c r="C1442" s="43"/>
      <c r="D1442" s="43"/>
      <c r="E1442" s="6">
        <v>415</v>
      </c>
      <c r="F1442" s="6">
        <v>54</v>
      </c>
      <c r="G1442" s="6">
        <v>17</v>
      </c>
      <c r="H1442" s="6">
        <v>51</v>
      </c>
      <c r="I1442" s="6">
        <v>10</v>
      </c>
      <c r="J1442" s="6">
        <v>0.24</v>
      </c>
      <c r="K1442" s="6">
        <v>0.30599999999999999</v>
      </c>
      <c r="L1442" s="6">
        <v>100</v>
      </c>
      <c r="M1442" s="6">
        <v>17</v>
      </c>
      <c r="N1442" s="6">
        <v>1</v>
      </c>
      <c r="O1442" s="6">
        <v>39</v>
      </c>
      <c r="P1442" s="6">
        <v>143</v>
      </c>
      <c r="Q1442" s="6">
        <v>0.41099999999999998</v>
      </c>
      <c r="R1442" s="6">
        <v>0.71599999999999997</v>
      </c>
    </row>
    <row r="1443" spans="1:18" ht="15" thickBot="1" x14ac:dyDescent="0.35">
      <c r="A1443" s="5" t="s">
        <v>784</v>
      </c>
      <c r="B1443" s="43"/>
      <c r="C1443" s="43"/>
      <c r="D1443" s="43"/>
      <c r="E1443" s="6">
        <v>111</v>
      </c>
      <c r="F1443" s="6">
        <v>12</v>
      </c>
      <c r="G1443" s="6">
        <v>2</v>
      </c>
      <c r="H1443" s="6">
        <v>12</v>
      </c>
      <c r="I1443" s="6">
        <v>1</v>
      </c>
      <c r="J1443" s="6">
        <v>0.219</v>
      </c>
      <c r="K1443" s="6">
        <v>0.27500000000000002</v>
      </c>
      <c r="L1443" s="6">
        <v>24</v>
      </c>
      <c r="M1443" s="6">
        <v>4</v>
      </c>
      <c r="N1443" s="6">
        <v>0</v>
      </c>
      <c r="O1443" s="6">
        <v>9</v>
      </c>
      <c r="P1443" s="6">
        <v>30</v>
      </c>
      <c r="Q1443" s="6">
        <v>0.32600000000000001</v>
      </c>
      <c r="R1443" s="6">
        <v>0.60099999999999998</v>
      </c>
    </row>
    <row r="1444" spans="1:18" ht="15" thickBot="1" x14ac:dyDescent="0.35">
      <c r="A1444" s="5" t="s">
        <v>616</v>
      </c>
      <c r="B1444" s="43"/>
      <c r="C1444" s="43"/>
      <c r="D1444" s="43"/>
      <c r="E1444" s="6">
        <v>141</v>
      </c>
      <c r="F1444" s="6">
        <v>16</v>
      </c>
      <c r="G1444" s="6">
        <v>3</v>
      </c>
      <c r="H1444" s="6">
        <v>16</v>
      </c>
      <c r="I1444" s="6">
        <v>1</v>
      </c>
      <c r="J1444" s="6">
        <v>0.26800000000000002</v>
      </c>
      <c r="K1444" s="6">
        <v>0.3</v>
      </c>
      <c r="L1444" s="6">
        <v>38</v>
      </c>
      <c r="M1444" s="6">
        <v>8</v>
      </c>
      <c r="N1444" s="6">
        <v>1</v>
      </c>
      <c r="O1444" s="6">
        <v>6</v>
      </c>
      <c r="P1444" s="6">
        <v>25</v>
      </c>
      <c r="Q1444" s="6">
        <v>0.39900000000000002</v>
      </c>
      <c r="R1444" s="6">
        <v>0.7</v>
      </c>
    </row>
    <row r="1445" spans="1:18" ht="15" thickBot="1" x14ac:dyDescent="0.35">
      <c r="A1445" s="5" t="s">
        <v>938</v>
      </c>
      <c r="B1445" s="43"/>
      <c r="C1445" s="43"/>
      <c r="D1445" s="43"/>
      <c r="E1445" s="6">
        <v>146</v>
      </c>
      <c r="F1445" s="6">
        <v>18</v>
      </c>
      <c r="G1445" s="6">
        <v>3</v>
      </c>
      <c r="H1445" s="6">
        <v>17</v>
      </c>
      <c r="I1445" s="6">
        <v>1</v>
      </c>
      <c r="J1445" s="6">
        <v>0.23599999999999999</v>
      </c>
      <c r="K1445" s="6">
        <v>0.29399999999999998</v>
      </c>
      <c r="L1445" s="6">
        <v>35</v>
      </c>
      <c r="M1445" s="6">
        <v>9</v>
      </c>
      <c r="N1445" s="6">
        <v>1</v>
      </c>
      <c r="O1445" s="6">
        <v>12</v>
      </c>
      <c r="P1445" s="6">
        <v>24</v>
      </c>
      <c r="Q1445" s="6">
        <v>0.379</v>
      </c>
      <c r="R1445" s="6">
        <v>0.67300000000000004</v>
      </c>
    </row>
    <row r="1446" spans="1:18" ht="15" thickBot="1" x14ac:dyDescent="0.35">
      <c r="A1446" s="5" t="s">
        <v>788</v>
      </c>
      <c r="B1446" s="43"/>
      <c r="C1446" s="43"/>
      <c r="D1446" s="43"/>
      <c r="E1446" s="6">
        <v>153</v>
      </c>
      <c r="F1446" s="6">
        <v>19</v>
      </c>
      <c r="G1446" s="6">
        <v>5</v>
      </c>
      <c r="H1446" s="6">
        <v>18</v>
      </c>
      <c r="I1446" s="6">
        <v>5</v>
      </c>
      <c r="J1446" s="6">
        <v>0.23400000000000001</v>
      </c>
      <c r="K1446" s="6">
        <v>0.28899999999999998</v>
      </c>
      <c r="L1446" s="6">
        <v>36</v>
      </c>
      <c r="M1446" s="6">
        <v>8</v>
      </c>
      <c r="N1446" s="6">
        <v>0</v>
      </c>
      <c r="O1446" s="6">
        <v>12</v>
      </c>
      <c r="P1446" s="6">
        <v>33</v>
      </c>
      <c r="Q1446" s="6">
        <v>0.372</v>
      </c>
      <c r="R1446" s="6">
        <v>0.66100000000000003</v>
      </c>
    </row>
    <row r="1447" spans="1:18" ht="17.399999999999999" thickBot="1" x14ac:dyDescent="0.35">
      <c r="A1447" s="5" t="s">
        <v>596</v>
      </c>
      <c r="B1447" s="43"/>
      <c r="C1447" s="43"/>
      <c r="D1447" s="43"/>
      <c r="E1447" s="6">
        <v>177</v>
      </c>
      <c r="F1447" s="6">
        <v>23</v>
      </c>
      <c r="G1447" s="6">
        <v>5</v>
      </c>
      <c r="H1447" s="6">
        <v>20</v>
      </c>
      <c r="I1447" s="6">
        <v>8</v>
      </c>
      <c r="J1447" s="6">
        <v>0.23799999999999999</v>
      </c>
      <c r="K1447" s="6">
        <v>0.29099999999999998</v>
      </c>
      <c r="L1447" s="6">
        <v>42</v>
      </c>
      <c r="M1447" s="6">
        <v>9</v>
      </c>
      <c r="N1447" s="6">
        <v>1</v>
      </c>
      <c r="O1447" s="6">
        <v>13</v>
      </c>
      <c r="P1447" s="6">
        <v>51</v>
      </c>
      <c r="Q1447" s="6">
        <v>0.39800000000000002</v>
      </c>
      <c r="R1447" s="6">
        <v>0.68899999999999995</v>
      </c>
    </row>
    <row r="1448" spans="1:18" ht="15" thickBot="1" x14ac:dyDescent="0.35">
      <c r="A1448" s="5" t="s">
        <v>620</v>
      </c>
      <c r="B1448" s="43"/>
      <c r="C1448" s="43"/>
      <c r="D1448" s="43"/>
      <c r="E1448" s="6">
        <v>155</v>
      </c>
      <c r="F1448" s="6">
        <v>16</v>
      </c>
      <c r="G1448" s="6">
        <v>0</v>
      </c>
      <c r="H1448" s="6">
        <v>7</v>
      </c>
      <c r="I1448" s="6">
        <v>19</v>
      </c>
      <c r="J1448" s="6">
        <v>0.20499999999999999</v>
      </c>
      <c r="K1448" s="6">
        <v>0.255</v>
      </c>
      <c r="L1448" s="6">
        <v>32</v>
      </c>
      <c r="M1448" s="6">
        <v>2</v>
      </c>
      <c r="N1448" s="6">
        <v>1</v>
      </c>
      <c r="O1448" s="6">
        <v>10</v>
      </c>
      <c r="P1448" s="6">
        <v>45</v>
      </c>
      <c r="Q1448" s="6">
        <v>0.25600000000000001</v>
      </c>
      <c r="R1448" s="6">
        <v>0.51100000000000001</v>
      </c>
    </row>
    <row r="1449" spans="1:18" ht="15" thickBot="1" x14ac:dyDescent="0.35">
      <c r="A1449" s="7" t="s">
        <v>315</v>
      </c>
      <c r="B1449" s="43"/>
      <c r="C1449" s="43"/>
      <c r="D1449" s="43"/>
      <c r="E1449" s="8">
        <v>565</v>
      </c>
      <c r="F1449" s="8">
        <v>72</v>
      </c>
      <c r="G1449" s="8">
        <v>11</v>
      </c>
      <c r="H1449" s="8">
        <v>48</v>
      </c>
      <c r="I1449" s="8">
        <v>19</v>
      </c>
      <c r="J1449" s="8">
        <v>0.26700000000000002</v>
      </c>
      <c r="K1449" s="8">
        <v>0.28999999999999998</v>
      </c>
      <c r="L1449" s="8">
        <v>151</v>
      </c>
      <c r="M1449" s="8">
        <v>27</v>
      </c>
      <c r="N1449" s="8">
        <v>6</v>
      </c>
      <c r="O1449" s="8">
        <v>19</v>
      </c>
      <c r="P1449" s="8">
        <v>155</v>
      </c>
      <c r="Q1449" s="8">
        <v>0.39300000000000002</v>
      </c>
      <c r="R1449" s="8">
        <v>0.68300000000000005</v>
      </c>
    </row>
    <row r="1450" spans="1:18" ht="17.399999999999999" thickBot="1" x14ac:dyDescent="0.35">
      <c r="A1450" s="7" t="s">
        <v>537</v>
      </c>
      <c r="B1450" s="43"/>
      <c r="C1450" s="43"/>
      <c r="D1450" s="43"/>
      <c r="E1450" s="8">
        <v>210</v>
      </c>
      <c r="F1450" s="8">
        <v>24</v>
      </c>
      <c r="G1450" s="8">
        <v>5</v>
      </c>
      <c r="H1450" s="8">
        <v>22</v>
      </c>
      <c r="I1450" s="8">
        <v>3</v>
      </c>
      <c r="J1450" s="8">
        <v>0.22800000000000001</v>
      </c>
      <c r="K1450" s="8">
        <v>0.27500000000000002</v>
      </c>
      <c r="L1450" s="8">
        <v>48</v>
      </c>
      <c r="M1450" s="8">
        <v>9</v>
      </c>
      <c r="N1450" s="8">
        <v>3</v>
      </c>
      <c r="O1450" s="8">
        <v>14</v>
      </c>
      <c r="P1450" s="8">
        <v>68</v>
      </c>
      <c r="Q1450" s="8">
        <v>0.38500000000000001</v>
      </c>
      <c r="R1450" s="8">
        <v>0.66</v>
      </c>
    </row>
    <row r="1451" spans="1:18" ht="15" thickBot="1" x14ac:dyDescent="0.35">
      <c r="A1451" s="7" t="s">
        <v>713</v>
      </c>
      <c r="B1451" s="43"/>
      <c r="C1451" s="43"/>
      <c r="D1451" s="43"/>
      <c r="E1451" s="8">
        <v>132</v>
      </c>
      <c r="F1451" s="8">
        <v>14</v>
      </c>
      <c r="G1451" s="8">
        <v>3</v>
      </c>
      <c r="H1451" s="8">
        <v>16</v>
      </c>
      <c r="I1451" s="8">
        <v>1</v>
      </c>
      <c r="J1451" s="8">
        <v>0.24199999999999999</v>
      </c>
      <c r="K1451" s="8">
        <v>0.28599999999999998</v>
      </c>
      <c r="L1451" s="8">
        <v>32</v>
      </c>
      <c r="M1451" s="8">
        <v>9</v>
      </c>
      <c r="N1451" s="8">
        <v>0</v>
      </c>
      <c r="O1451" s="8">
        <v>8</v>
      </c>
      <c r="P1451" s="8">
        <v>36</v>
      </c>
      <c r="Q1451" s="8">
        <v>0.36199999999999999</v>
      </c>
      <c r="R1451" s="8">
        <v>0.64800000000000002</v>
      </c>
    </row>
    <row r="1452" spans="1:18" ht="15" thickBot="1" x14ac:dyDescent="0.35">
      <c r="A1452" s="5" t="s">
        <v>232</v>
      </c>
      <c r="B1452" s="43"/>
      <c r="C1452" s="43"/>
      <c r="D1452" s="43"/>
      <c r="E1452" s="6">
        <v>572</v>
      </c>
      <c r="F1452" s="6">
        <v>81</v>
      </c>
      <c r="G1452" s="6">
        <v>33</v>
      </c>
      <c r="H1452" s="6">
        <v>90</v>
      </c>
      <c r="I1452" s="6">
        <v>13</v>
      </c>
      <c r="J1452" s="6">
        <v>0.24099999999999999</v>
      </c>
      <c r="K1452" s="6">
        <v>0.30399999999999999</v>
      </c>
      <c r="L1452" s="6">
        <v>138</v>
      </c>
      <c r="M1452" s="6">
        <v>26</v>
      </c>
      <c r="N1452" s="6">
        <v>1</v>
      </c>
      <c r="O1452" s="6">
        <v>52</v>
      </c>
      <c r="P1452" s="6">
        <v>145</v>
      </c>
      <c r="Q1452" s="6">
        <v>0.46100000000000002</v>
      </c>
      <c r="R1452" s="6">
        <v>0.76500000000000001</v>
      </c>
    </row>
    <row r="1453" spans="1:18" ht="15" thickBot="1" x14ac:dyDescent="0.35">
      <c r="A1453" s="7" t="s">
        <v>355</v>
      </c>
      <c r="B1453" s="43"/>
      <c r="C1453" s="43"/>
      <c r="D1453" s="43"/>
      <c r="E1453" s="8">
        <v>250</v>
      </c>
      <c r="F1453" s="8">
        <v>34</v>
      </c>
      <c r="G1453" s="8">
        <v>13</v>
      </c>
      <c r="H1453" s="8">
        <v>39</v>
      </c>
      <c r="I1453" s="8">
        <v>2</v>
      </c>
      <c r="J1453" s="8">
        <v>0.253</v>
      </c>
      <c r="K1453" s="8">
        <v>0.29699999999999999</v>
      </c>
      <c r="L1453" s="8">
        <v>63</v>
      </c>
      <c r="M1453" s="8">
        <v>13</v>
      </c>
      <c r="N1453" s="8">
        <v>2</v>
      </c>
      <c r="O1453" s="8">
        <v>16</v>
      </c>
      <c r="P1453" s="8">
        <v>78</v>
      </c>
      <c r="Q1453" s="8">
        <v>0.48199999999999998</v>
      </c>
      <c r="R1453" s="8">
        <v>0.78</v>
      </c>
    </row>
    <row r="1454" spans="1:18" ht="15" thickBot="1" x14ac:dyDescent="0.35">
      <c r="A1454" s="5" t="s">
        <v>700</v>
      </c>
      <c r="B1454" s="43"/>
      <c r="C1454" s="43"/>
      <c r="D1454" s="43"/>
      <c r="E1454" s="6">
        <v>170</v>
      </c>
      <c r="F1454" s="6">
        <v>19</v>
      </c>
      <c r="G1454" s="6">
        <v>4</v>
      </c>
      <c r="H1454" s="6">
        <v>20</v>
      </c>
      <c r="I1454" s="6">
        <v>0</v>
      </c>
      <c r="J1454" s="6">
        <v>0.22600000000000001</v>
      </c>
      <c r="K1454" s="6">
        <v>0.26300000000000001</v>
      </c>
      <c r="L1454" s="6">
        <v>38</v>
      </c>
      <c r="M1454" s="6">
        <v>9</v>
      </c>
      <c r="N1454" s="6">
        <v>1</v>
      </c>
      <c r="O1454" s="6">
        <v>9</v>
      </c>
      <c r="P1454" s="6">
        <v>41</v>
      </c>
      <c r="Q1454" s="6">
        <v>0.35899999999999999</v>
      </c>
      <c r="R1454" s="6">
        <v>0.623</v>
      </c>
    </row>
    <row r="1455" spans="1:18" ht="15" thickBot="1" x14ac:dyDescent="0.35">
      <c r="A1455" s="7" t="s">
        <v>657</v>
      </c>
      <c r="B1455" s="43"/>
      <c r="C1455" s="43"/>
      <c r="D1455" s="43"/>
      <c r="E1455" s="8">
        <v>111</v>
      </c>
      <c r="F1455" s="8">
        <v>12</v>
      </c>
      <c r="G1455" s="8">
        <v>2</v>
      </c>
      <c r="H1455" s="8">
        <v>12</v>
      </c>
      <c r="I1455" s="8">
        <v>1</v>
      </c>
      <c r="J1455" s="8">
        <v>0.26100000000000001</v>
      </c>
      <c r="K1455" s="8">
        <v>0.29799999999999999</v>
      </c>
      <c r="L1455" s="8">
        <v>29</v>
      </c>
      <c r="M1455" s="8">
        <v>5</v>
      </c>
      <c r="N1455" s="8">
        <v>0</v>
      </c>
      <c r="O1455" s="8">
        <v>6</v>
      </c>
      <c r="P1455" s="8">
        <v>16</v>
      </c>
      <c r="Q1455" s="8">
        <v>0.36</v>
      </c>
      <c r="R1455" s="8">
        <v>0.65900000000000003</v>
      </c>
    </row>
    <row r="1456" spans="1:18" ht="17.399999999999999" thickBot="1" x14ac:dyDescent="0.35">
      <c r="A1456" s="5" t="s">
        <v>826</v>
      </c>
      <c r="B1456" s="43"/>
      <c r="C1456" s="43"/>
      <c r="D1456" s="43"/>
      <c r="E1456" s="6">
        <v>227</v>
      </c>
      <c r="F1456" s="6">
        <v>27</v>
      </c>
      <c r="G1456" s="6">
        <v>7</v>
      </c>
      <c r="H1456" s="6">
        <v>25</v>
      </c>
      <c r="I1456" s="6">
        <v>2</v>
      </c>
      <c r="J1456" s="6">
        <v>0.23200000000000001</v>
      </c>
      <c r="K1456" s="6">
        <v>0.28899999999999998</v>
      </c>
      <c r="L1456" s="6">
        <v>53</v>
      </c>
      <c r="M1456" s="6">
        <v>10</v>
      </c>
      <c r="N1456" s="6">
        <v>1</v>
      </c>
      <c r="O1456" s="6">
        <v>18</v>
      </c>
      <c r="P1456" s="6">
        <v>56</v>
      </c>
      <c r="Q1456" s="6">
        <v>0.36499999999999999</v>
      </c>
      <c r="R1456" s="6">
        <v>0.65400000000000003</v>
      </c>
    </row>
    <row r="1457" spans="1:18" ht="15" thickBot="1" x14ac:dyDescent="0.35">
      <c r="A1457" s="7" t="s">
        <v>309</v>
      </c>
      <c r="B1457" s="43"/>
      <c r="C1457" s="43"/>
      <c r="D1457" s="43"/>
      <c r="E1457" s="8">
        <v>439</v>
      </c>
      <c r="F1457" s="8">
        <v>57</v>
      </c>
      <c r="G1457" s="8">
        <v>25</v>
      </c>
      <c r="H1457" s="8">
        <v>68</v>
      </c>
      <c r="I1457" s="8">
        <v>1</v>
      </c>
      <c r="J1457" s="8">
        <v>0.25700000000000001</v>
      </c>
      <c r="K1457" s="8">
        <v>0.29899999999999999</v>
      </c>
      <c r="L1457" s="8">
        <v>113</v>
      </c>
      <c r="M1457" s="8">
        <v>20</v>
      </c>
      <c r="N1457" s="8">
        <v>1</v>
      </c>
      <c r="O1457" s="8">
        <v>26</v>
      </c>
      <c r="P1457" s="8">
        <v>95</v>
      </c>
      <c r="Q1457" s="8">
        <v>0.47799999999999998</v>
      </c>
      <c r="R1457" s="8">
        <v>0.77700000000000002</v>
      </c>
    </row>
    <row r="1458" spans="1:18" ht="15" thickBot="1" x14ac:dyDescent="0.35">
      <c r="A1458" s="7" t="s">
        <v>839</v>
      </c>
      <c r="B1458" s="43"/>
      <c r="C1458" s="43"/>
      <c r="D1458" s="43"/>
      <c r="E1458" s="8">
        <v>146</v>
      </c>
      <c r="F1458" s="8">
        <v>15</v>
      </c>
      <c r="G1458" s="8">
        <v>2</v>
      </c>
      <c r="H1458" s="8">
        <v>14</v>
      </c>
      <c r="I1458" s="8">
        <v>1</v>
      </c>
      <c r="J1458" s="8">
        <v>0.26600000000000001</v>
      </c>
      <c r="K1458" s="8">
        <v>0.33200000000000002</v>
      </c>
      <c r="L1458" s="8">
        <v>39</v>
      </c>
      <c r="M1458" s="8">
        <v>9</v>
      </c>
      <c r="N1458" s="8">
        <v>1</v>
      </c>
      <c r="O1458" s="8">
        <v>15</v>
      </c>
      <c r="P1458" s="8">
        <v>22</v>
      </c>
      <c r="Q1458" s="8">
        <v>0.378</v>
      </c>
      <c r="R1458" s="8">
        <v>0.71</v>
      </c>
    </row>
    <row r="1459" spans="1:18" ht="15" thickBot="1" x14ac:dyDescent="0.35">
      <c r="A1459" s="5" t="s">
        <v>466</v>
      </c>
      <c r="B1459" s="43"/>
      <c r="C1459" s="43"/>
      <c r="D1459" s="43"/>
      <c r="E1459" s="6">
        <v>241</v>
      </c>
      <c r="F1459" s="6">
        <v>34</v>
      </c>
      <c r="G1459" s="6">
        <v>8</v>
      </c>
      <c r="H1459" s="6">
        <v>29</v>
      </c>
      <c r="I1459" s="6">
        <v>7</v>
      </c>
      <c r="J1459" s="6">
        <v>0.24299999999999999</v>
      </c>
      <c r="K1459" s="6">
        <v>0.31900000000000001</v>
      </c>
      <c r="L1459" s="6">
        <v>59</v>
      </c>
      <c r="M1459" s="6">
        <v>10</v>
      </c>
      <c r="N1459" s="6">
        <v>2</v>
      </c>
      <c r="O1459" s="6">
        <v>27</v>
      </c>
      <c r="P1459" s="6">
        <v>74</v>
      </c>
      <c r="Q1459" s="6">
        <v>0.40799999999999997</v>
      </c>
      <c r="R1459" s="6">
        <v>0.72699999999999998</v>
      </c>
    </row>
    <row r="1460" spans="1:18" ht="15" thickBot="1" x14ac:dyDescent="0.35">
      <c r="A1460" s="5" t="s">
        <v>878</v>
      </c>
      <c r="B1460" s="43"/>
      <c r="C1460" s="43"/>
      <c r="D1460" s="43"/>
      <c r="E1460" s="6">
        <v>128</v>
      </c>
      <c r="F1460" s="6">
        <v>14</v>
      </c>
      <c r="G1460" s="6">
        <v>1</v>
      </c>
      <c r="H1460" s="6">
        <v>11</v>
      </c>
      <c r="I1460" s="6">
        <v>4</v>
      </c>
      <c r="J1460" s="6">
        <v>0.253</v>
      </c>
      <c r="K1460" s="6">
        <v>0.3</v>
      </c>
      <c r="L1460" s="6">
        <v>32</v>
      </c>
      <c r="M1460" s="6">
        <v>8</v>
      </c>
      <c r="N1460" s="6">
        <v>1</v>
      </c>
      <c r="O1460" s="6">
        <v>9</v>
      </c>
      <c r="P1460" s="6">
        <v>18</v>
      </c>
      <c r="Q1460" s="6">
        <v>0.34100000000000003</v>
      </c>
      <c r="R1460" s="6">
        <v>0.64100000000000001</v>
      </c>
    </row>
    <row r="1461" spans="1:18" ht="15" thickBot="1" x14ac:dyDescent="0.35">
      <c r="A1461" s="7" t="s">
        <v>721</v>
      </c>
      <c r="B1461" s="43"/>
      <c r="C1461" s="43"/>
      <c r="D1461" s="43"/>
      <c r="E1461" s="8">
        <v>155</v>
      </c>
      <c r="F1461" s="8">
        <v>17</v>
      </c>
      <c r="G1461" s="8">
        <v>4</v>
      </c>
      <c r="H1461" s="8">
        <v>17</v>
      </c>
      <c r="I1461" s="8">
        <v>1</v>
      </c>
      <c r="J1461" s="8">
        <v>0.214</v>
      </c>
      <c r="K1461" s="8">
        <v>0.27900000000000003</v>
      </c>
      <c r="L1461" s="8">
        <v>33</v>
      </c>
      <c r="M1461" s="8">
        <v>8</v>
      </c>
      <c r="N1461" s="8">
        <v>0</v>
      </c>
      <c r="O1461" s="8">
        <v>14</v>
      </c>
      <c r="P1461" s="8">
        <v>46</v>
      </c>
      <c r="Q1461" s="8">
        <v>0.32900000000000001</v>
      </c>
      <c r="R1461" s="8">
        <v>0.60699999999999998</v>
      </c>
    </row>
    <row r="1462" spans="1:18" ht="15" thickBot="1" x14ac:dyDescent="0.35">
      <c r="A1462" s="5" t="s">
        <v>452</v>
      </c>
      <c r="B1462" s="43"/>
      <c r="C1462" s="43"/>
      <c r="D1462" s="43"/>
      <c r="E1462" s="6">
        <v>279</v>
      </c>
      <c r="F1462" s="6">
        <v>32</v>
      </c>
      <c r="G1462" s="6">
        <v>4</v>
      </c>
      <c r="H1462" s="6">
        <v>33</v>
      </c>
      <c r="I1462" s="6">
        <v>4</v>
      </c>
      <c r="J1462" s="6">
        <v>0.24299999999999999</v>
      </c>
      <c r="K1462" s="6">
        <v>0.30399999999999999</v>
      </c>
      <c r="L1462" s="6">
        <v>68</v>
      </c>
      <c r="M1462" s="6">
        <v>15</v>
      </c>
      <c r="N1462" s="6">
        <v>2</v>
      </c>
      <c r="O1462" s="6">
        <v>24</v>
      </c>
      <c r="P1462" s="6">
        <v>73</v>
      </c>
      <c r="Q1462" s="6">
        <v>0.35199999999999998</v>
      </c>
      <c r="R1462" s="6">
        <v>0.65600000000000003</v>
      </c>
    </row>
    <row r="1463" spans="1:18" ht="15" thickBot="1" x14ac:dyDescent="0.35">
      <c r="A1463" s="7" t="s">
        <v>401</v>
      </c>
      <c r="B1463" s="43"/>
      <c r="C1463" s="43"/>
      <c r="D1463" s="43"/>
      <c r="E1463" s="8">
        <v>337</v>
      </c>
      <c r="F1463" s="8">
        <v>39</v>
      </c>
      <c r="G1463" s="8">
        <v>10</v>
      </c>
      <c r="H1463" s="8">
        <v>36</v>
      </c>
      <c r="I1463" s="8">
        <v>0</v>
      </c>
      <c r="J1463" s="8">
        <v>0.25</v>
      </c>
      <c r="K1463" s="8">
        <v>0.308</v>
      </c>
      <c r="L1463" s="8">
        <v>84</v>
      </c>
      <c r="M1463" s="8">
        <v>17</v>
      </c>
      <c r="N1463" s="8">
        <v>1</v>
      </c>
      <c r="O1463" s="8">
        <v>28</v>
      </c>
      <c r="P1463" s="8">
        <v>66</v>
      </c>
      <c r="Q1463" s="8">
        <v>0.39600000000000002</v>
      </c>
      <c r="R1463" s="8">
        <v>0.70399999999999996</v>
      </c>
    </row>
    <row r="1464" spans="1:18" ht="17.399999999999999" thickBot="1" x14ac:dyDescent="0.35">
      <c r="A1464" s="5" t="s">
        <v>808</v>
      </c>
      <c r="B1464" s="43"/>
      <c r="C1464" s="43"/>
      <c r="D1464" s="43"/>
      <c r="E1464" s="6">
        <v>211</v>
      </c>
      <c r="F1464" s="6">
        <v>23</v>
      </c>
      <c r="G1464" s="6">
        <v>6</v>
      </c>
      <c r="H1464" s="6">
        <v>24</v>
      </c>
      <c r="I1464" s="6">
        <v>0</v>
      </c>
      <c r="J1464" s="6">
        <v>0.218</v>
      </c>
      <c r="K1464" s="6">
        <v>0.27700000000000002</v>
      </c>
      <c r="L1464" s="6">
        <v>46</v>
      </c>
      <c r="M1464" s="6">
        <v>8</v>
      </c>
      <c r="N1464" s="6">
        <v>0</v>
      </c>
      <c r="O1464" s="6">
        <v>17</v>
      </c>
      <c r="P1464" s="6">
        <v>71</v>
      </c>
      <c r="Q1464" s="6">
        <v>0.34599999999999997</v>
      </c>
      <c r="R1464" s="6">
        <v>0.623</v>
      </c>
    </row>
    <row r="1465" spans="1:18" ht="15" thickBot="1" x14ac:dyDescent="0.35">
      <c r="A1465" s="5" t="s">
        <v>353</v>
      </c>
      <c r="B1465" s="43"/>
      <c r="C1465" s="43"/>
      <c r="D1465" s="43"/>
      <c r="E1465" s="6">
        <v>465</v>
      </c>
      <c r="F1465" s="6">
        <v>59</v>
      </c>
      <c r="G1465" s="6">
        <v>3</v>
      </c>
      <c r="H1465" s="6">
        <v>30</v>
      </c>
      <c r="I1465" s="6">
        <v>33</v>
      </c>
      <c r="J1465" s="6">
        <v>0.24099999999999999</v>
      </c>
      <c r="K1465" s="6">
        <v>0.311</v>
      </c>
      <c r="L1465" s="6">
        <v>112</v>
      </c>
      <c r="M1465" s="6">
        <v>17</v>
      </c>
      <c r="N1465" s="6">
        <v>4</v>
      </c>
      <c r="O1465" s="6">
        <v>47</v>
      </c>
      <c r="P1465" s="6">
        <v>113</v>
      </c>
      <c r="Q1465" s="6">
        <v>0.318</v>
      </c>
      <c r="R1465" s="6">
        <v>0.628</v>
      </c>
    </row>
    <row r="1466" spans="1:18" ht="15" thickBot="1" x14ac:dyDescent="0.35">
      <c r="A1466" s="7" t="s">
        <v>407</v>
      </c>
      <c r="B1466" s="43"/>
      <c r="C1466" s="43"/>
      <c r="D1466" s="43"/>
      <c r="E1466" s="8">
        <v>432</v>
      </c>
      <c r="F1466" s="8">
        <v>53</v>
      </c>
      <c r="G1466" s="8">
        <v>17</v>
      </c>
      <c r="H1466" s="8">
        <v>59</v>
      </c>
      <c r="I1466" s="8">
        <v>4</v>
      </c>
      <c r="J1466" s="8">
        <v>0.24399999999999999</v>
      </c>
      <c r="K1466" s="8">
        <v>0.30599999999999999</v>
      </c>
      <c r="L1466" s="8">
        <v>105</v>
      </c>
      <c r="M1466" s="8">
        <v>23</v>
      </c>
      <c r="N1466" s="8">
        <v>2</v>
      </c>
      <c r="O1466" s="8">
        <v>39</v>
      </c>
      <c r="P1466" s="8">
        <v>124</v>
      </c>
      <c r="Q1466" s="8">
        <v>0.42699999999999999</v>
      </c>
      <c r="R1466" s="8">
        <v>0.73299999999999998</v>
      </c>
    </row>
    <row r="1467" spans="1:18" ht="17.399999999999999" thickBot="1" x14ac:dyDescent="0.35">
      <c r="A1467" s="7" t="s">
        <v>859</v>
      </c>
      <c r="B1467" s="43"/>
      <c r="C1467" s="43"/>
      <c r="D1467" s="43"/>
      <c r="E1467" s="8">
        <v>153</v>
      </c>
      <c r="F1467" s="8">
        <v>17</v>
      </c>
      <c r="G1467" s="8">
        <v>3</v>
      </c>
      <c r="H1467" s="8">
        <v>17</v>
      </c>
      <c r="I1467" s="8">
        <v>1</v>
      </c>
      <c r="J1467" s="8">
        <v>0.23699999999999999</v>
      </c>
      <c r="K1467" s="8">
        <v>0.31</v>
      </c>
      <c r="L1467" s="8">
        <v>36</v>
      </c>
      <c r="M1467" s="8">
        <v>9</v>
      </c>
      <c r="N1467" s="8">
        <v>1</v>
      </c>
      <c r="O1467" s="8">
        <v>16</v>
      </c>
      <c r="P1467" s="8">
        <v>39</v>
      </c>
      <c r="Q1467" s="8">
        <v>0.35899999999999999</v>
      </c>
      <c r="R1467" s="8">
        <v>0.66900000000000004</v>
      </c>
    </row>
    <row r="1468" spans="1:18" ht="17.399999999999999" thickBot="1" x14ac:dyDescent="0.35">
      <c r="A1468" s="5" t="s">
        <v>484</v>
      </c>
      <c r="B1468" s="43"/>
      <c r="C1468" s="43"/>
      <c r="D1468" s="43"/>
      <c r="E1468" s="6">
        <v>250</v>
      </c>
      <c r="F1468" s="6">
        <v>31</v>
      </c>
      <c r="G1468" s="6">
        <v>10</v>
      </c>
      <c r="H1468" s="6">
        <v>32</v>
      </c>
      <c r="I1468" s="6">
        <v>5</v>
      </c>
      <c r="J1468" s="6">
        <v>0.23300000000000001</v>
      </c>
      <c r="K1468" s="6">
        <v>0.29399999999999998</v>
      </c>
      <c r="L1468" s="6">
        <v>58</v>
      </c>
      <c r="M1468" s="6">
        <v>13</v>
      </c>
      <c r="N1468" s="6">
        <v>2</v>
      </c>
      <c r="O1468" s="6">
        <v>21</v>
      </c>
      <c r="P1468" s="6">
        <v>69</v>
      </c>
      <c r="Q1468" s="6">
        <v>0.42199999999999999</v>
      </c>
      <c r="R1468" s="6">
        <v>0.71599999999999997</v>
      </c>
    </row>
    <row r="1469" spans="1:18" ht="15" thickBot="1" x14ac:dyDescent="0.35">
      <c r="A1469" s="7" t="s">
        <v>195</v>
      </c>
      <c r="B1469" s="43"/>
      <c r="C1469" s="43"/>
      <c r="D1469" s="43"/>
      <c r="E1469" s="8">
        <v>583</v>
      </c>
      <c r="F1469" s="8">
        <v>89</v>
      </c>
      <c r="G1469" s="8">
        <v>16</v>
      </c>
      <c r="H1469" s="8">
        <v>62</v>
      </c>
      <c r="I1469" s="8">
        <v>41</v>
      </c>
      <c r="J1469" s="8">
        <v>0.29499999999999998</v>
      </c>
      <c r="K1469" s="8">
        <v>0.33900000000000002</v>
      </c>
      <c r="L1469" s="8">
        <v>172</v>
      </c>
      <c r="M1469" s="8">
        <v>28</v>
      </c>
      <c r="N1469" s="8">
        <v>10</v>
      </c>
      <c r="O1469" s="8">
        <v>40</v>
      </c>
      <c r="P1469" s="8">
        <v>128</v>
      </c>
      <c r="Q1469" s="8">
        <v>0.46100000000000002</v>
      </c>
      <c r="R1469" s="8">
        <v>0.8</v>
      </c>
    </row>
    <row r="1470" spans="1:18" ht="15" thickBot="1" x14ac:dyDescent="0.35">
      <c r="A1470" s="5" t="s">
        <v>610</v>
      </c>
      <c r="B1470" s="43"/>
      <c r="C1470" s="43"/>
      <c r="D1470" s="43"/>
      <c r="E1470" s="6">
        <v>102</v>
      </c>
      <c r="F1470" s="6">
        <v>10</v>
      </c>
      <c r="G1470" s="6">
        <v>2</v>
      </c>
      <c r="H1470" s="6">
        <v>10</v>
      </c>
      <c r="I1470" s="6">
        <v>0</v>
      </c>
      <c r="J1470" s="6">
        <v>0.23400000000000001</v>
      </c>
      <c r="K1470" s="6">
        <v>0.27600000000000002</v>
      </c>
      <c r="L1470" s="6">
        <v>24</v>
      </c>
      <c r="M1470" s="6">
        <v>4</v>
      </c>
      <c r="N1470" s="6">
        <v>0</v>
      </c>
      <c r="O1470" s="6">
        <v>6</v>
      </c>
      <c r="P1470" s="6">
        <v>22</v>
      </c>
      <c r="Q1470" s="6">
        <v>0.33500000000000002</v>
      </c>
      <c r="R1470" s="6">
        <v>0.61199999999999999</v>
      </c>
    </row>
    <row r="1471" spans="1:18" ht="15" thickBot="1" x14ac:dyDescent="0.35">
      <c r="A1471" s="7" t="s">
        <v>393</v>
      </c>
      <c r="B1471" s="43"/>
      <c r="C1471" s="43"/>
      <c r="D1471" s="43"/>
      <c r="E1471" s="8">
        <v>457</v>
      </c>
      <c r="F1471" s="8">
        <v>55</v>
      </c>
      <c r="G1471" s="8">
        <v>16</v>
      </c>
      <c r="H1471" s="8">
        <v>65</v>
      </c>
      <c r="I1471" s="8">
        <v>2</v>
      </c>
      <c r="J1471" s="8">
        <v>0.25</v>
      </c>
      <c r="K1471" s="8">
        <v>0.30599999999999999</v>
      </c>
      <c r="L1471" s="8">
        <v>114</v>
      </c>
      <c r="M1471" s="8">
        <v>24</v>
      </c>
      <c r="N1471" s="8">
        <v>2</v>
      </c>
      <c r="O1471" s="8">
        <v>37</v>
      </c>
      <c r="P1471" s="8">
        <v>94</v>
      </c>
      <c r="Q1471" s="8">
        <v>0.41699999999999998</v>
      </c>
      <c r="R1471" s="8">
        <v>0.72299999999999998</v>
      </c>
    </row>
    <row r="1472" spans="1:18" ht="15" thickBot="1" x14ac:dyDescent="0.35">
      <c r="A1472" s="7" t="s">
        <v>213</v>
      </c>
      <c r="B1472" s="43"/>
      <c r="C1472" s="43"/>
      <c r="D1472" s="43"/>
      <c r="E1472" s="8">
        <v>520</v>
      </c>
      <c r="F1472" s="8">
        <v>80</v>
      </c>
      <c r="G1472" s="8">
        <v>29</v>
      </c>
      <c r="H1472" s="8">
        <v>84</v>
      </c>
      <c r="I1472" s="8">
        <v>13</v>
      </c>
      <c r="J1472" s="8">
        <v>0.25900000000000001</v>
      </c>
      <c r="K1472" s="8">
        <v>0.31900000000000001</v>
      </c>
      <c r="L1472" s="8">
        <v>135</v>
      </c>
      <c r="M1472" s="8">
        <v>30</v>
      </c>
      <c r="N1472" s="8">
        <v>6</v>
      </c>
      <c r="O1472" s="8">
        <v>46</v>
      </c>
      <c r="P1472" s="8">
        <v>172</v>
      </c>
      <c r="Q1472" s="8">
        <v>0.50700000000000001</v>
      </c>
      <c r="R1472" s="8">
        <v>0.82599999999999996</v>
      </c>
    </row>
    <row r="1473" spans="1:18" ht="15" thickBot="1" x14ac:dyDescent="0.35">
      <c r="A1473" s="7" t="s">
        <v>569</v>
      </c>
      <c r="B1473" s="43"/>
      <c r="C1473" s="43"/>
      <c r="D1473" s="43"/>
      <c r="E1473" s="8">
        <v>298</v>
      </c>
      <c r="F1473" s="8">
        <v>38</v>
      </c>
      <c r="G1473" s="8">
        <v>11</v>
      </c>
      <c r="H1473" s="8">
        <v>39</v>
      </c>
      <c r="I1473" s="8">
        <v>2</v>
      </c>
      <c r="J1473" s="8">
        <v>0.26400000000000001</v>
      </c>
      <c r="K1473" s="8">
        <v>0.312</v>
      </c>
      <c r="L1473" s="8">
        <v>79</v>
      </c>
      <c r="M1473" s="8">
        <v>17</v>
      </c>
      <c r="N1473" s="8">
        <v>2</v>
      </c>
      <c r="O1473" s="8">
        <v>21</v>
      </c>
      <c r="P1473" s="8">
        <v>78</v>
      </c>
      <c r="Q1473" s="8">
        <v>0.42799999999999999</v>
      </c>
      <c r="R1473" s="8">
        <v>0.74</v>
      </c>
    </row>
    <row r="1474" spans="1:18" ht="15" thickBot="1" x14ac:dyDescent="0.35">
      <c r="A1474" s="5" t="s">
        <v>274</v>
      </c>
      <c r="B1474" s="43"/>
      <c r="C1474" s="43"/>
      <c r="D1474" s="43"/>
      <c r="E1474" s="6">
        <v>482</v>
      </c>
      <c r="F1474" s="6">
        <v>65</v>
      </c>
      <c r="G1474" s="6">
        <v>21</v>
      </c>
      <c r="H1474" s="6">
        <v>71</v>
      </c>
      <c r="I1474" s="6">
        <v>1</v>
      </c>
      <c r="J1474" s="6">
        <v>0.26200000000000001</v>
      </c>
      <c r="K1474" s="6">
        <v>0.32200000000000001</v>
      </c>
      <c r="L1474" s="6">
        <v>126</v>
      </c>
      <c r="M1474" s="6">
        <v>22</v>
      </c>
      <c r="N1474" s="6">
        <v>1</v>
      </c>
      <c r="O1474" s="6">
        <v>43</v>
      </c>
      <c r="P1474" s="6">
        <v>105</v>
      </c>
      <c r="Q1474" s="6">
        <v>0.44400000000000001</v>
      </c>
      <c r="R1474" s="6">
        <v>0.76600000000000001</v>
      </c>
    </row>
    <row r="1475" spans="1:18" ht="15" thickBot="1" x14ac:dyDescent="0.35">
      <c r="A1475" s="5" t="s">
        <v>476</v>
      </c>
      <c r="B1475" s="43"/>
      <c r="C1475" s="43"/>
      <c r="D1475" s="43"/>
      <c r="E1475" s="6">
        <v>276</v>
      </c>
      <c r="F1475" s="6">
        <v>26</v>
      </c>
      <c r="G1475" s="6">
        <v>4</v>
      </c>
      <c r="H1475" s="6">
        <v>31</v>
      </c>
      <c r="I1475" s="6">
        <v>1</v>
      </c>
      <c r="J1475" s="6">
        <v>0.252</v>
      </c>
      <c r="K1475" s="6">
        <v>0.317</v>
      </c>
      <c r="L1475" s="6">
        <v>70</v>
      </c>
      <c r="M1475" s="6">
        <v>13</v>
      </c>
      <c r="N1475" s="6">
        <v>1</v>
      </c>
      <c r="O1475" s="6">
        <v>26</v>
      </c>
      <c r="P1475" s="6">
        <v>52</v>
      </c>
      <c r="Q1475" s="6">
        <v>0.35599999999999998</v>
      </c>
      <c r="R1475" s="6">
        <v>0.67200000000000004</v>
      </c>
    </row>
    <row r="1476" spans="1:18" ht="15" thickBot="1" x14ac:dyDescent="0.35">
      <c r="A1476" s="5" t="s">
        <v>832</v>
      </c>
      <c r="B1476" s="43"/>
      <c r="C1476" s="43"/>
      <c r="D1476" s="43"/>
      <c r="E1476" s="6">
        <v>93</v>
      </c>
      <c r="F1476" s="6">
        <v>8</v>
      </c>
      <c r="G1476" s="6">
        <v>2</v>
      </c>
      <c r="H1476" s="6">
        <v>9</v>
      </c>
      <c r="I1476" s="6">
        <v>0</v>
      </c>
      <c r="J1476" s="6">
        <v>0.218</v>
      </c>
      <c r="K1476" s="6">
        <v>0.26500000000000001</v>
      </c>
      <c r="L1476" s="6">
        <v>20</v>
      </c>
      <c r="M1476" s="6">
        <v>4</v>
      </c>
      <c r="N1476" s="6">
        <v>0</v>
      </c>
      <c r="O1476" s="6">
        <v>6</v>
      </c>
      <c r="P1476" s="6">
        <v>20</v>
      </c>
      <c r="Q1476" s="6">
        <v>0.35</v>
      </c>
      <c r="R1476" s="6">
        <v>0.61399999999999999</v>
      </c>
    </row>
    <row r="1477" spans="1:18" ht="15" thickBot="1" x14ac:dyDescent="0.35">
      <c r="A1477" s="7" t="s">
        <v>773</v>
      </c>
      <c r="B1477" s="43"/>
      <c r="C1477" s="43"/>
      <c r="D1477" s="43"/>
      <c r="E1477" s="8">
        <v>180</v>
      </c>
      <c r="F1477" s="8">
        <v>23</v>
      </c>
      <c r="G1477" s="8">
        <v>3</v>
      </c>
      <c r="H1477" s="8">
        <v>19</v>
      </c>
      <c r="I1477" s="8">
        <v>2</v>
      </c>
      <c r="J1477" s="8">
        <v>0.24299999999999999</v>
      </c>
      <c r="K1477" s="8">
        <v>0.32500000000000001</v>
      </c>
      <c r="L1477" s="8">
        <v>44</v>
      </c>
      <c r="M1477" s="8">
        <v>7</v>
      </c>
      <c r="N1477" s="8">
        <v>1</v>
      </c>
      <c r="O1477" s="8">
        <v>22</v>
      </c>
      <c r="P1477" s="8">
        <v>36</v>
      </c>
      <c r="Q1477" s="8">
        <v>0.371</v>
      </c>
      <c r="R1477" s="8">
        <v>0.69599999999999995</v>
      </c>
    </row>
    <row r="1478" spans="1:18" ht="15" thickBot="1" x14ac:dyDescent="0.35">
      <c r="A1478" s="7" t="s">
        <v>475</v>
      </c>
      <c r="B1478" s="43"/>
      <c r="C1478" s="43"/>
      <c r="D1478" s="43"/>
      <c r="E1478" s="8">
        <v>191</v>
      </c>
      <c r="F1478" s="8">
        <v>24</v>
      </c>
      <c r="G1478" s="8">
        <v>8</v>
      </c>
      <c r="H1478" s="8">
        <v>27</v>
      </c>
      <c r="I1478" s="8">
        <v>3</v>
      </c>
      <c r="J1478" s="8">
        <v>0.24199999999999999</v>
      </c>
      <c r="K1478" s="8">
        <v>0.309</v>
      </c>
      <c r="L1478" s="8">
        <v>46</v>
      </c>
      <c r="M1478" s="8">
        <v>10</v>
      </c>
      <c r="N1478" s="8">
        <v>1</v>
      </c>
      <c r="O1478" s="8">
        <v>19</v>
      </c>
      <c r="P1478" s="8">
        <v>62</v>
      </c>
      <c r="Q1478" s="8">
        <v>0.42</v>
      </c>
      <c r="R1478" s="8">
        <v>0.72899999999999998</v>
      </c>
    </row>
    <row r="1479" spans="1:18" ht="15" thickBot="1" x14ac:dyDescent="0.35">
      <c r="A1479" s="5" t="s">
        <v>566</v>
      </c>
      <c r="B1479" s="43"/>
      <c r="C1479" s="43"/>
      <c r="D1479" s="43"/>
      <c r="E1479" s="6">
        <v>277</v>
      </c>
      <c r="F1479" s="6">
        <v>31</v>
      </c>
      <c r="G1479" s="6">
        <v>8</v>
      </c>
      <c r="H1479" s="6">
        <v>31</v>
      </c>
      <c r="I1479" s="6">
        <v>4</v>
      </c>
      <c r="J1479" s="6">
        <v>0.23200000000000001</v>
      </c>
      <c r="K1479" s="6">
        <v>0.28599999999999998</v>
      </c>
      <c r="L1479" s="6">
        <v>64</v>
      </c>
      <c r="M1479" s="6">
        <v>10</v>
      </c>
      <c r="N1479" s="6">
        <v>2</v>
      </c>
      <c r="O1479" s="6">
        <v>21</v>
      </c>
      <c r="P1479" s="6">
        <v>73</v>
      </c>
      <c r="Q1479" s="6">
        <v>0.36899999999999999</v>
      </c>
      <c r="R1479" s="6">
        <v>0.65500000000000003</v>
      </c>
    </row>
    <row r="1480" spans="1:18" ht="15" thickBot="1" x14ac:dyDescent="0.35">
      <c r="A1480" s="5" t="s">
        <v>450</v>
      </c>
      <c r="B1480" s="43"/>
      <c r="C1480" s="43"/>
      <c r="D1480" s="43"/>
      <c r="E1480" s="6">
        <v>286</v>
      </c>
      <c r="F1480" s="6">
        <v>26</v>
      </c>
      <c r="G1480" s="6">
        <v>9</v>
      </c>
      <c r="H1480" s="6">
        <v>36</v>
      </c>
      <c r="I1480" s="6">
        <v>0</v>
      </c>
      <c r="J1480" s="6">
        <v>0.245</v>
      </c>
      <c r="K1480" s="6">
        <v>0.3</v>
      </c>
      <c r="L1480" s="6">
        <v>70</v>
      </c>
      <c r="M1480" s="6">
        <v>13</v>
      </c>
      <c r="N1480" s="6">
        <v>0</v>
      </c>
      <c r="O1480" s="6">
        <v>22</v>
      </c>
      <c r="P1480" s="6">
        <v>93</v>
      </c>
      <c r="Q1480" s="6">
        <v>0.38800000000000001</v>
      </c>
      <c r="R1480" s="6">
        <v>0.68799999999999994</v>
      </c>
    </row>
    <row r="1481" spans="1:18" ht="15" thickBot="1" x14ac:dyDescent="0.35">
      <c r="A1481" s="5" t="s">
        <v>758</v>
      </c>
      <c r="B1481" s="43"/>
      <c r="C1481" s="43"/>
      <c r="D1481" s="43"/>
      <c r="E1481" s="6">
        <v>217</v>
      </c>
      <c r="F1481" s="6">
        <v>21</v>
      </c>
      <c r="G1481" s="6">
        <v>5</v>
      </c>
      <c r="H1481" s="6">
        <v>21</v>
      </c>
      <c r="I1481" s="6">
        <v>5</v>
      </c>
      <c r="J1481" s="6">
        <v>0.23200000000000001</v>
      </c>
      <c r="K1481" s="6">
        <v>0.28499999999999998</v>
      </c>
      <c r="L1481" s="6">
        <v>50</v>
      </c>
      <c r="M1481" s="6">
        <v>7</v>
      </c>
      <c r="N1481" s="6">
        <v>2</v>
      </c>
      <c r="O1481" s="6">
        <v>16</v>
      </c>
      <c r="P1481" s="6">
        <v>53</v>
      </c>
      <c r="Q1481" s="6">
        <v>0.36799999999999999</v>
      </c>
      <c r="R1481" s="6">
        <v>0.65200000000000002</v>
      </c>
    </row>
    <row r="1482" spans="1:18" ht="17.399999999999999" thickBot="1" x14ac:dyDescent="0.35">
      <c r="A1482" s="7" t="s">
        <v>867</v>
      </c>
      <c r="B1482" s="43"/>
      <c r="C1482" s="43"/>
      <c r="D1482" s="43"/>
      <c r="E1482" s="8">
        <v>172</v>
      </c>
      <c r="F1482" s="8">
        <v>19</v>
      </c>
      <c r="G1482" s="8">
        <v>1</v>
      </c>
      <c r="H1482" s="8">
        <v>12</v>
      </c>
      <c r="I1482" s="8">
        <v>6</v>
      </c>
      <c r="J1482" s="8">
        <v>0.23300000000000001</v>
      </c>
      <c r="K1482" s="8">
        <v>0.3</v>
      </c>
      <c r="L1482" s="8">
        <v>40</v>
      </c>
      <c r="M1482" s="8">
        <v>8</v>
      </c>
      <c r="N1482" s="8">
        <v>2</v>
      </c>
      <c r="O1482" s="8">
        <v>16</v>
      </c>
      <c r="P1482" s="8">
        <v>42</v>
      </c>
      <c r="Q1482" s="8">
        <v>0.29499999999999998</v>
      </c>
      <c r="R1482" s="8">
        <v>0.59499999999999997</v>
      </c>
    </row>
    <row r="1483" spans="1:18" ht="17.399999999999999" thickBot="1" x14ac:dyDescent="0.35">
      <c r="A1483" s="5" t="s">
        <v>896</v>
      </c>
      <c r="B1483" s="43"/>
      <c r="C1483" s="43"/>
      <c r="D1483" s="43"/>
      <c r="E1483" s="6">
        <v>143</v>
      </c>
      <c r="F1483" s="6">
        <v>15</v>
      </c>
      <c r="G1483" s="6">
        <v>2</v>
      </c>
      <c r="H1483" s="6">
        <v>11</v>
      </c>
      <c r="I1483" s="6">
        <v>1</v>
      </c>
      <c r="J1483" s="6">
        <v>0.22</v>
      </c>
      <c r="K1483" s="6">
        <v>0.26600000000000001</v>
      </c>
      <c r="L1483" s="6">
        <v>32</v>
      </c>
      <c r="M1483" s="6">
        <v>6</v>
      </c>
      <c r="N1483" s="6">
        <v>1</v>
      </c>
      <c r="O1483" s="6">
        <v>9</v>
      </c>
      <c r="P1483" s="6">
        <v>33</v>
      </c>
      <c r="Q1483" s="6">
        <v>0.30399999999999999</v>
      </c>
      <c r="R1483" s="6">
        <v>0.56999999999999995</v>
      </c>
    </row>
    <row r="1484" spans="1:18" ht="15" thickBot="1" x14ac:dyDescent="0.35">
      <c r="A1484" s="5" t="s">
        <v>874</v>
      </c>
      <c r="B1484" s="43"/>
      <c r="C1484" s="43"/>
      <c r="D1484" s="43"/>
      <c r="E1484" s="6">
        <v>126</v>
      </c>
      <c r="F1484" s="6">
        <v>14</v>
      </c>
      <c r="G1484" s="6">
        <v>5</v>
      </c>
      <c r="H1484" s="6">
        <v>15</v>
      </c>
      <c r="I1484" s="6">
        <v>0</v>
      </c>
      <c r="J1484" s="6">
        <v>0.224</v>
      </c>
      <c r="K1484" s="6">
        <v>0.28199999999999997</v>
      </c>
      <c r="L1484" s="6">
        <v>28</v>
      </c>
      <c r="M1484" s="6">
        <v>7</v>
      </c>
      <c r="N1484" s="6">
        <v>0</v>
      </c>
      <c r="O1484" s="6">
        <v>10</v>
      </c>
      <c r="P1484" s="6">
        <v>37</v>
      </c>
      <c r="Q1484" s="6">
        <v>0.38800000000000001</v>
      </c>
      <c r="R1484" s="6">
        <v>0.67</v>
      </c>
    </row>
    <row r="1485" spans="1:18" ht="15" thickBot="1" x14ac:dyDescent="0.35">
      <c r="A1485" s="7" t="s">
        <v>351</v>
      </c>
      <c r="B1485" s="43"/>
      <c r="C1485" s="43"/>
      <c r="D1485" s="43"/>
      <c r="E1485" s="8">
        <v>407</v>
      </c>
      <c r="F1485" s="8">
        <v>53</v>
      </c>
      <c r="G1485" s="8">
        <v>11</v>
      </c>
      <c r="H1485" s="8">
        <v>48</v>
      </c>
      <c r="I1485" s="8">
        <v>9</v>
      </c>
      <c r="J1485" s="8">
        <v>0.26600000000000001</v>
      </c>
      <c r="K1485" s="8">
        <v>0.32900000000000001</v>
      </c>
      <c r="L1485" s="8">
        <v>108</v>
      </c>
      <c r="M1485" s="8">
        <v>19</v>
      </c>
      <c r="N1485" s="8">
        <v>3</v>
      </c>
      <c r="O1485" s="8">
        <v>39</v>
      </c>
      <c r="P1485" s="8">
        <v>123</v>
      </c>
      <c r="Q1485" s="8">
        <v>0.41799999999999998</v>
      </c>
      <c r="R1485" s="8">
        <v>0.748</v>
      </c>
    </row>
    <row r="1486" spans="1:18" ht="15" thickBot="1" x14ac:dyDescent="0.35">
      <c r="A1486" s="5" t="s">
        <v>540</v>
      </c>
      <c r="B1486" s="43"/>
      <c r="C1486" s="43"/>
      <c r="D1486" s="43"/>
      <c r="E1486" s="6">
        <v>306</v>
      </c>
      <c r="F1486" s="6">
        <v>39</v>
      </c>
      <c r="G1486" s="6">
        <v>16</v>
      </c>
      <c r="H1486" s="6">
        <v>46</v>
      </c>
      <c r="I1486" s="6">
        <v>6</v>
      </c>
      <c r="J1486" s="6">
        <v>0.23200000000000001</v>
      </c>
      <c r="K1486" s="6">
        <v>0.28399999999999997</v>
      </c>
      <c r="L1486" s="6">
        <v>71</v>
      </c>
      <c r="M1486" s="6">
        <v>13</v>
      </c>
      <c r="N1486" s="6">
        <v>1</v>
      </c>
      <c r="O1486" s="6">
        <v>22</v>
      </c>
      <c r="P1486" s="6">
        <v>119</v>
      </c>
      <c r="Q1486" s="6">
        <v>0.44700000000000001</v>
      </c>
      <c r="R1486" s="6">
        <v>0.73099999999999998</v>
      </c>
    </row>
    <row r="1487" spans="1:18" ht="17.399999999999999" thickBot="1" x14ac:dyDescent="0.35">
      <c r="A1487" s="5" t="s">
        <v>426</v>
      </c>
      <c r="B1487" s="43"/>
      <c r="C1487" s="43"/>
      <c r="D1487" s="43"/>
      <c r="E1487" s="6">
        <v>257</v>
      </c>
      <c r="F1487" s="6">
        <v>30</v>
      </c>
      <c r="G1487" s="6">
        <v>6</v>
      </c>
      <c r="H1487" s="6">
        <v>28</v>
      </c>
      <c r="I1487" s="6">
        <v>10</v>
      </c>
      <c r="J1487" s="6">
        <v>0.255</v>
      </c>
      <c r="K1487" s="6">
        <v>0.29499999999999998</v>
      </c>
      <c r="L1487" s="6">
        <v>65</v>
      </c>
      <c r="M1487" s="6">
        <v>10</v>
      </c>
      <c r="N1487" s="6">
        <v>2</v>
      </c>
      <c r="O1487" s="6">
        <v>15</v>
      </c>
      <c r="P1487" s="6">
        <v>54</v>
      </c>
      <c r="Q1487" s="6">
        <v>0.379</v>
      </c>
      <c r="R1487" s="6">
        <v>0.67400000000000004</v>
      </c>
    </row>
    <row r="1488" spans="1:18" ht="15" thickBot="1" x14ac:dyDescent="0.35">
      <c r="A1488" s="5" t="s">
        <v>636</v>
      </c>
      <c r="B1488" s="43"/>
      <c r="C1488" s="43"/>
      <c r="D1488" s="43"/>
      <c r="E1488" s="6">
        <v>139</v>
      </c>
      <c r="F1488" s="6">
        <v>17</v>
      </c>
      <c r="G1488" s="6">
        <v>5</v>
      </c>
      <c r="H1488" s="6">
        <v>19</v>
      </c>
      <c r="I1488" s="6">
        <v>0</v>
      </c>
      <c r="J1488" s="6">
        <v>0.23799999999999999</v>
      </c>
      <c r="K1488" s="6">
        <v>0.30499999999999999</v>
      </c>
      <c r="L1488" s="6">
        <v>33</v>
      </c>
      <c r="M1488" s="6">
        <v>7</v>
      </c>
      <c r="N1488" s="6">
        <v>0</v>
      </c>
      <c r="O1488" s="6">
        <v>13</v>
      </c>
      <c r="P1488" s="6">
        <v>31</v>
      </c>
      <c r="Q1488" s="6">
        <v>0.40400000000000003</v>
      </c>
      <c r="R1488" s="6">
        <v>0.70899999999999996</v>
      </c>
    </row>
    <row r="1489" spans="1:18" ht="15" thickBot="1" x14ac:dyDescent="0.35">
      <c r="A1489" s="5" t="s">
        <v>682</v>
      </c>
      <c r="B1489" s="43"/>
      <c r="C1489" s="43"/>
      <c r="D1489" s="43"/>
      <c r="E1489" s="6">
        <v>191</v>
      </c>
      <c r="F1489" s="6">
        <v>21</v>
      </c>
      <c r="G1489" s="6">
        <v>4</v>
      </c>
      <c r="H1489" s="6">
        <v>21</v>
      </c>
      <c r="I1489" s="6">
        <v>0</v>
      </c>
      <c r="J1489" s="6">
        <v>0.24399999999999999</v>
      </c>
      <c r="K1489" s="6">
        <v>0.309</v>
      </c>
      <c r="L1489" s="6">
        <v>47</v>
      </c>
      <c r="M1489" s="6">
        <v>10</v>
      </c>
      <c r="N1489" s="6">
        <v>1</v>
      </c>
      <c r="O1489" s="6">
        <v>18</v>
      </c>
      <c r="P1489" s="6">
        <v>48</v>
      </c>
      <c r="Q1489" s="6">
        <v>0.35899999999999999</v>
      </c>
      <c r="R1489" s="6">
        <v>0.66800000000000004</v>
      </c>
    </row>
    <row r="1490" spans="1:18" ht="15" thickBot="1" x14ac:dyDescent="0.35">
      <c r="A1490" s="7" t="s">
        <v>277</v>
      </c>
      <c r="B1490" s="43"/>
      <c r="C1490" s="43"/>
      <c r="D1490" s="43"/>
      <c r="E1490" s="8">
        <v>491</v>
      </c>
      <c r="F1490" s="8">
        <v>61</v>
      </c>
      <c r="G1490" s="8">
        <v>20</v>
      </c>
      <c r="H1490" s="8">
        <v>79</v>
      </c>
      <c r="I1490" s="8">
        <v>1</v>
      </c>
      <c r="J1490" s="8">
        <v>0.27900000000000003</v>
      </c>
      <c r="K1490" s="8">
        <v>0.33700000000000002</v>
      </c>
      <c r="L1490" s="8">
        <v>137</v>
      </c>
      <c r="M1490" s="8">
        <v>22</v>
      </c>
      <c r="N1490" s="8">
        <v>1</v>
      </c>
      <c r="O1490" s="8">
        <v>43</v>
      </c>
      <c r="P1490" s="8">
        <v>69</v>
      </c>
      <c r="Q1490" s="8">
        <v>0.44600000000000001</v>
      </c>
      <c r="R1490" s="8">
        <v>0.78300000000000003</v>
      </c>
    </row>
    <row r="1491" spans="1:18" ht="15" thickBot="1" x14ac:dyDescent="0.35">
      <c r="A1491" s="7" t="s">
        <v>321</v>
      </c>
      <c r="B1491" s="43"/>
      <c r="C1491" s="43"/>
      <c r="D1491" s="43"/>
      <c r="E1491" s="8">
        <v>384</v>
      </c>
      <c r="F1491" s="8">
        <v>41</v>
      </c>
      <c r="G1491" s="8">
        <v>15</v>
      </c>
      <c r="H1491" s="8">
        <v>55</v>
      </c>
      <c r="I1491" s="8">
        <v>1</v>
      </c>
      <c r="J1491" s="8">
        <v>0.247</v>
      </c>
      <c r="K1491" s="8">
        <v>0.3</v>
      </c>
      <c r="L1491" s="8">
        <v>95</v>
      </c>
      <c r="M1491" s="8">
        <v>17</v>
      </c>
      <c r="N1491" s="8">
        <v>0</v>
      </c>
      <c r="O1491" s="8">
        <v>29</v>
      </c>
      <c r="P1491" s="8">
        <v>105</v>
      </c>
      <c r="Q1491" s="8">
        <v>0.41499999999999998</v>
      </c>
      <c r="R1491" s="8">
        <v>0.71499999999999997</v>
      </c>
    </row>
    <row r="1492" spans="1:18" ht="15" thickBot="1" x14ac:dyDescent="0.35">
      <c r="A1492" s="5" t="s">
        <v>498</v>
      </c>
      <c r="B1492" s="43"/>
      <c r="C1492" s="43"/>
      <c r="D1492" s="43"/>
      <c r="E1492" s="6">
        <v>296</v>
      </c>
      <c r="F1492" s="6">
        <v>36</v>
      </c>
      <c r="G1492" s="6">
        <v>3</v>
      </c>
      <c r="H1492" s="6">
        <v>26</v>
      </c>
      <c r="I1492" s="6">
        <v>10</v>
      </c>
      <c r="J1492" s="6">
        <v>0.252</v>
      </c>
      <c r="K1492" s="6">
        <v>0.29299999999999998</v>
      </c>
      <c r="L1492" s="6">
        <v>74</v>
      </c>
      <c r="M1492" s="6">
        <v>19</v>
      </c>
      <c r="N1492" s="6">
        <v>2</v>
      </c>
      <c r="O1492" s="6">
        <v>17</v>
      </c>
      <c r="P1492" s="6">
        <v>60</v>
      </c>
      <c r="Q1492" s="6">
        <v>0.36</v>
      </c>
      <c r="R1492" s="6">
        <v>0.65300000000000002</v>
      </c>
    </row>
    <row r="1493" spans="1:18" ht="15" thickBot="1" x14ac:dyDescent="0.35">
      <c r="A1493" s="7" t="s">
        <v>219</v>
      </c>
      <c r="B1493" s="43"/>
      <c r="C1493" s="43"/>
      <c r="D1493" s="43"/>
      <c r="E1493" s="8">
        <v>548</v>
      </c>
      <c r="F1493" s="8">
        <v>83</v>
      </c>
      <c r="G1493" s="8">
        <v>24</v>
      </c>
      <c r="H1493" s="8">
        <v>82</v>
      </c>
      <c r="I1493" s="8">
        <v>18</v>
      </c>
      <c r="J1493" s="8">
        <v>0.25600000000000001</v>
      </c>
      <c r="K1493" s="8">
        <v>0.33200000000000002</v>
      </c>
      <c r="L1493" s="8">
        <v>140</v>
      </c>
      <c r="M1493" s="8">
        <v>26</v>
      </c>
      <c r="N1493" s="8">
        <v>3</v>
      </c>
      <c r="O1493" s="8">
        <v>62</v>
      </c>
      <c r="P1493" s="8">
        <v>141</v>
      </c>
      <c r="Q1493" s="8">
        <v>0.44500000000000001</v>
      </c>
      <c r="R1493" s="8">
        <v>0.77700000000000002</v>
      </c>
    </row>
    <row r="1494" spans="1:18" ht="15" thickBot="1" x14ac:dyDescent="0.35">
      <c r="A1494" s="7" t="s">
        <v>637</v>
      </c>
      <c r="B1494" s="43"/>
      <c r="C1494" s="43"/>
      <c r="D1494" s="43"/>
      <c r="E1494" s="8">
        <v>265</v>
      </c>
      <c r="F1494" s="8">
        <v>36</v>
      </c>
      <c r="G1494" s="8">
        <v>10</v>
      </c>
      <c r="H1494" s="8">
        <v>36</v>
      </c>
      <c r="I1494" s="8">
        <v>0</v>
      </c>
      <c r="J1494" s="8">
        <v>0.25700000000000001</v>
      </c>
      <c r="K1494" s="8">
        <v>0.30499999999999999</v>
      </c>
      <c r="L1494" s="8">
        <v>68</v>
      </c>
      <c r="M1494" s="8">
        <v>14</v>
      </c>
      <c r="N1494" s="8">
        <v>1</v>
      </c>
      <c r="O1494" s="8">
        <v>19</v>
      </c>
      <c r="P1494" s="8">
        <v>44</v>
      </c>
      <c r="Q1494" s="8">
        <v>0.41399999999999998</v>
      </c>
      <c r="R1494" s="8">
        <v>0.71899999999999997</v>
      </c>
    </row>
    <row r="1495" spans="1:18" ht="15" thickBot="1" x14ac:dyDescent="0.35">
      <c r="A1495" s="7" t="s">
        <v>261</v>
      </c>
      <c r="B1495" s="43"/>
      <c r="C1495" s="43"/>
      <c r="D1495" s="43"/>
      <c r="E1495" s="8">
        <v>416</v>
      </c>
      <c r="F1495" s="8">
        <v>54</v>
      </c>
      <c r="G1495" s="8">
        <v>15</v>
      </c>
      <c r="H1495" s="8">
        <v>59</v>
      </c>
      <c r="I1495" s="8">
        <v>4</v>
      </c>
      <c r="J1495" s="8">
        <v>0.27500000000000002</v>
      </c>
      <c r="K1495" s="8">
        <v>0.33800000000000002</v>
      </c>
      <c r="L1495" s="8">
        <v>115</v>
      </c>
      <c r="M1495" s="8">
        <v>23</v>
      </c>
      <c r="N1495" s="8">
        <v>2</v>
      </c>
      <c r="O1495" s="8">
        <v>39</v>
      </c>
      <c r="P1495" s="8">
        <v>91</v>
      </c>
      <c r="Q1495" s="8">
        <v>0.45300000000000001</v>
      </c>
      <c r="R1495" s="8">
        <v>0.79100000000000004</v>
      </c>
    </row>
    <row r="1496" spans="1:18" ht="15" thickBot="1" x14ac:dyDescent="0.35">
      <c r="A1496" s="5" t="s">
        <v>568</v>
      </c>
      <c r="B1496" s="43"/>
      <c r="C1496" s="43"/>
      <c r="D1496" s="43"/>
      <c r="E1496" s="6">
        <v>254</v>
      </c>
      <c r="F1496" s="6">
        <v>34</v>
      </c>
      <c r="G1496" s="6">
        <v>6</v>
      </c>
      <c r="H1496" s="6">
        <v>26</v>
      </c>
      <c r="I1496" s="6">
        <v>4</v>
      </c>
      <c r="J1496" s="6">
        <v>0.23300000000000001</v>
      </c>
      <c r="K1496" s="6">
        <v>0.307</v>
      </c>
      <c r="L1496" s="6">
        <v>59</v>
      </c>
      <c r="M1496" s="6">
        <v>13</v>
      </c>
      <c r="N1496" s="6">
        <v>2</v>
      </c>
      <c r="O1496" s="6">
        <v>27</v>
      </c>
      <c r="P1496" s="6">
        <v>91</v>
      </c>
      <c r="Q1496" s="6">
        <v>0.37</v>
      </c>
      <c r="R1496" s="6">
        <v>0.67700000000000005</v>
      </c>
    </row>
    <row r="1497" spans="1:18" ht="15" thickBot="1" x14ac:dyDescent="0.35">
      <c r="A1497" s="5" t="s">
        <v>748</v>
      </c>
      <c r="B1497" s="43"/>
      <c r="C1497" s="43"/>
      <c r="D1497" s="43"/>
      <c r="E1497" s="6">
        <v>252</v>
      </c>
      <c r="F1497" s="6">
        <v>27</v>
      </c>
      <c r="G1497" s="6">
        <v>8</v>
      </c>
      <c r="H1497" s="6">
        <v>28</v>
      </c>
      <c r="I1497" s="6">
        <v>2</v>
      </c>
      <c r="J1497" s="6">
        <v>0.21199999999999999</v>
      </c>
      <c r="K1497" s="6">
        <v>0.251</v>
      </c>
      <c r="L1497" s="6">
        <v>53</v>
      </c>
      <c r="M1497" s="6">
        <v>11</v>
      </c>
      <c r="N1497" s="6">
        <v>2</v>
      </c>
      <c r="O1497" s="6">
        <v>13</v>
      </c>
      <c r="P1497" s="6">
        <v>94</v>
      </c>
      <c r="Q1497" s="6">
        <v>0.374</v>
      </c>
      <c r="R1497" s="6">
        <v>0.625</v>
      </c>
    </row>
    <row r="1498" spans="1:18" ht="15" thickBot="1" x14ac:dyDescent="0.35">
      <c r="A1498" s="7" t="s">
        <v>581</v>
      </c>
      <c r="B1498" s="43"/>
      <c r="C1498" s="43"/>
      <c r="D1498" s="43"/>
      <c r="E1498" s="8">
        <v>162</v>
      </c>
      <c r="F1498" s="8">
        <v>20</v>
      </c>
      <c r="G1498" s="8">
        <v>2</v>
      </c>
      <c r="H1498" s="8">
        <v>17</v>
      </c>
      <c r="I1498" s="8">
        <v>8</v>
      </c>
      <c r="J1498" s="8">
        <v>0.247</v>
      </c>
      <c r="K1498" s="8">
        <v>0.28899999999999998</v>
      </c>
      <c r="L1498" s="8">
        <v>40</v>
      </c>
      <c r="M1498" s="8">
        <v>8</v>
      </c>
      <c r="N1498" s="8">
        <v>1</v>
      </c>
      <c r="O1498" s="8">
        <v>10</v>
      </c>
      <c r="P1498" s="8">
        <v>32</v>
      </c>
      <c r="Q1498" s="8">
        <v>0.34799999999999998</v>
      </c>
      <c r="R1498" s="8">
        <v>0.63700000000000001</v>
      </c>
    </row>
    <row r="1499" spans="1:18" ht="15" thickBot="1" x14ac:dyDescent="0.35">
      <c r="A1499" s="5" t="s">
        <v>428</v>
      </c>
      <c r="B1499" s="43"/>
      <c r="C1499" s="43"/>
      <c r="D1499" s="43"/>
      <c r="E1499" s="6">
        <v>371</v>
      </c>
      <c r="F1499" s="6">
        <v>45</v>
      </c>
      <c r="G1499" s="6">
        <v>15</v>
      </c>
      <c r="H1499" s="6">
        <v>51</v>
      </c>
      <c r="I1499" s="6">
        <v>1</v>
      </c>
      <c r="J1499" s="6">
        <v>0.26400000000000001</v>
      </c>
      <c r="K1499" s="6">
        <v>0.30499999999999999</v>
      </c>
      <c r="L1499" s="6">
        <v>98</v>
      </c>
      <c r="M1499" s="6">
        <v>17</v>
      </c>
      <c r="N1499" s="6">
        <v>1</v>
      </c>
      <c r="O1499" s="6">
        <v>21</v>
      </c>
      <c r="P1499" s="6">
        <v>55</v>
      </c>
      <c r="Q1499" s="6">
        <v>0.435</v>
      </c>
      <c r="R1499" s="6">
        <v>0.73899999999999999</v>
      </c>
    </row>
    <row r="1500" spans="1:18" ht="15" thickBot="1" x14ac:dyDescent="0.35">
      <c r="A1500" s="7" t="s">
        <v>389</v>
      </c>
      <c r="B1500" s="43"/>
      <c r="C1500" s="43"/>
      <c r="D1500" s="43"/>
      <c r="E1500" s="8">
        <v>270</v>
      </c>
      <c r="F1500" s="8">
        <v>28</v>
      </c>
      <c r="G1500" s="8">
        <v>10</v>
      </c>
      <c r="H1500" s="8">
        <v>36</v>
      </c>
      <c r="I1500" s="8">
        <v>0</v>
      </c>
      <c r="J1500" s="8">
        <v>0.26300000000000001</v>
      </c>
      <c r="K1500" s="8">
        <v>0.30399999999999999</v>
      </c>
      <c r="L1500" s="8">
        <v>71</v>
      </c>
      <c r="M1500" s="8">
        <v>11</v>
      </c>
      <c r="N1500" s="8">
        <v>0</v>
      </c>
      <c r="O1500" s="8">
        <v>16</v>
      </c>
      <c r="P1500" s="8">
        <v>52</v>
      </c>
      <c r="Q1500" s="8">
        <v>0.42299999999999999</v>
      </c>
      <c r="R1500" s="8">
        <v>0.72699999999999998</v>
      </c>
    </row>
    <row r="1501" spans="1:18" ht="15" thickBot="1" x14ac:dyDescent="0.35">
      <c r="A1501" s="5" t="s">
        <v>206</v>
      </c>
      <c r="B1501" s="43"/>
      <c r="C1501" s="43"/>
      <c r="D1501" s="43"/>
      <c r="E1501" s="6">
        <v>596</v>
      </c>
      <c r="F1501" s="6">
        <v>89</v>
      </c>
      <c r="G1501" s="6">
        <v>17</v>
      </c>
      <c r="H1501" s="6">
        <v>82</v>
      </c>
      <c r="I1501" s="6">
        <v>9</v>
      </c>
      <c r="J1501" s="6">
        <v>0.29299999999999998</v>
      </c>
      <c r="K1501" s="6">
        <v>0.34300000000000003</v>
      </c>
      <c r="L1501" s="6">
        <v>174</v>
      </c>
      <c r="M1501" s="6">
        <v>33</v>
      </c>
      <c r="N1501" s="6">
        <v>2</v>
      </c>
      <c r="O1501" s="6">
        <v>46</v>
      </c>
      <c r="P1501" s="6">
        <v>111</v>
      </c>
      <c r="Q1501" s="6">
        <v>0.439</v>
      </c>
      <c r="R1501" s="6">
        <v>0.78200000000000003</v>
      </c>
    </row>
    <row r="1502" spans="1:18" ht="15" thickBot="1" x14ac:dyDescent="0.35">
      <c r="A1502" s="7" t="s">
        <v>763</v>
      </c>
      <c r="B1502" s="43"/>
      <c r="C1502" s="43"/>
      <c r="D1502" s="43"/>
      <c r="E1502" s="8">
        <v>212</v>
      </c>
      <c r="F1502" s="8">
        <v>25</v>
      </c>
      <c r="G1502" s="8">
        <v>4</v>
      </c>
      <c r="H1502" s="8">
        <v>17</v>
      </c>
      <c r="I1502" s="8">
        <v>9</v>
      </c>
      <c r="J1502" s="8">
        <v>0.224</v>
      </c>
      <c r="K1502" s="8">
        <v>0.28599999999999998</v>
      </c>
      <c r="L1502" s="8">
        <v>48</v>
      </c>
      <c r="M1502" s="8">
        <v>9</v>
      </c>
      <c r="N1502" s="8">
        <v>2</v>
      </c>
      <c r="O1502" s="8">
        <v>19</v>
      </c>
      <c r="P1502" s="8">
        <v>72</v>
      </c>
      <c r="Q1502" s="8">
        <v>0.34599999999999997</v>
      </c>
      <c r="R1502" s="8">
        <v>0.63200000000000001</v>
      </c>
    </row>
    <row r="1503" spans="1:18" ht="15" thickBot="1" x14ac:dyDescent="0.35">
      <c r="A1503" s="7" t="s">
        <v>685</v>
      </c>
      <c r="B1503" s="43"/>
      <c r="C1503" s="43"/>
      <c r="D1503" s="43"/>
      <c r="E1503" s="8">
        <v>257</v>
      </c>
      <c r="F1503" s="8">
        <v>34</v>
      </c>
      <c r="G1503" s="8">
        <v>9</v>
      </c>
      <c r="H1503" s="8">
        <v>32</v>
      </c>
      <c r="I1503" s="8">
        <v>2</v>
      </c>
      <c r="J1503" s="8">
        <v>0.23300000000000001</v>
      </c>
      <c r="K1503" s="8">
        <v>0.314</v>
      </c>
      <c r="L1503" s="8">
        <v>60</v>
      </c>
      <c r="M1503" s="8">
        <v>14</v>
      </c>
      <c r="N1503" s="8">
        <v>1</v>
      </c>
      <c r="O1503" s="8">
        <v>30</v>
      </c>
      <c r="P1503" s="8">
        <v>81</v>
      </c>
      <c r="Q1503" s="8">
        <v>0.39400000000000002</v>
      </c>
      <c r="R1503" s="8">
        <v>0.70799999999999996</v>
      </c>
    </row>
    <row r="1504" spans="1:18" ht="15" thickBot="1" x14ac:dyDescent="0.35">
      <c r="A1504" s="5" t="s">
        <v>890</v>
      </c>
      <c r="B1504" s="43"/>
      <c r="C1504" s="43"/>
      <c r="D1504" s="43"/>
      <c r="E1504" s="6">
        <v>152</v>
      </c>
      <c r="F1504" s="6">
        <v>15</v>
      </c>
      <c r="G1504" s="6">
        <v>1</v>
      </c>
      <c r="H1504" s="6">
        <v>12</v>
      </c>
      <c r="I1504" s="6">
        <v>2</v>
      </c>
      <c r="J1504" s="6">
        <v>0.216</v>
      </c>
      <c r="K1504" s="6">
        <v>0.245</v>
      </c>
      <c r="L1504" s="6">
        <v>33</v>
      </c>
      <c r="M1504" s="6">
        <v>6</v>
      </c>
      <c r="N1504" s="6">
        <v>2</v>
      </c>
      <c r="O1504" s="6">
        <v>6</v>
      </c>
      <c r="P1504" s="6">
        <v>40</v>
      </c>
      <c r="Q1504" s="6">
        <v>0.3</v>
      </c>
      <c r="R1504" s="6">
        <v>0.54500000000000004</v>
      </c>
    </row>
    <row r="1505" spans="1:18" ht="15" thickBot="1" x14ac:dyDescent="0.35">
      <c r="A1505" s="5" t="s">
        <v>338</v>
      </c>
      <c r="B1505" s="43"/>
      <c r="C1505" s="43"/>
      <c r="D1505" s="43"/>
      <c r="E1505" s="6">
        <v>456</v>
      </c>
      <c r="F1505" s="6">
        <v>44</v>
      </c>
      <c r="G1505" s="6">
        <v>7</v>
      </c>
      <c r="H1505" s="6">
        <v>50</v>
      </c>
      <c r="I1505" s="6">
        <v>3</v>
      </c>
      <c r="J1505" s="6">
        <v>0.28399999999999997</v>
      </c>
      <c r="K1505" s="6">
        <v>0.32900000000000001</v>
      </c>
      <c r="L1505" s="6">
        <v>130</v>
      </c>
      <c r="M1505" s="6">
        <v>26</v>
      </c>
      <c r="N1505" s="6">
        <v>1</v>
      </c>
      <c r="O1505" s="6">
        <v>30</v>
      </c>
      <c r="P1505" s="6">
        <v>58</v>
      </c>
      <c r="Q1505" s="6">
        <v>0.39200000000000002</v>
      </c>
      <c r="R1505" s="6">
        <v>0.72099999999999997</v>
      </c>
    </row>
    <row r="1506" spans="1:18" ht="15" thickBot="1" x14ac:dyDescent="0.35">
      <c r="A1506" s="7" t="s">
        <v>675</v>
      </c>
      <c r="B1506" s="43"/>
      <c r="C1506" s="43"/>
      <c r="D1506" s="43"/>
      <c r="E1506" s="8">
        <v>318</v>
      </c>
      <c r="F1506" s="8">
        <v>35</v>
      </c>
      <c r="G1506" s="8">
        <v>7</v>
      </c>
      <c r="H1506" s="8">
        <v>32</v>
      </c>
      <c r="I1506" s="8">
        <v>5</v>
      </c>
      <c r="J1506" s="8">
        <v>0.23599999999999999</v>
      </c>
      <c r="K1506" s="8">
        <v>0.27300000000000002</v>
      </c>
      <c r="L1506" s="8">
        <v>75</v>
      </c>
      <c r="M1506" s="8">
        <v>14</v>
      </c>
      <c r="N1506" s="8">
        <v>2</v>
      </c>
      <c r="O1506" s="8">
        <v>16</v>
      </c>
      <c r="P1506" s="8">
        <v>69</v>
      </c>
      <c r="Q1506" s="8">
        <v>0.35299999999999998</v>
      </c>
      <c r="R1506" s="8">
        <v>0.626</v>
      </c>
    </row>
    <row r="1507" spans="1:18" ht="15" thickBot="1" x14ac:dyDescent="0.35">
      <c r="A1507" s="7" t="s">
        <v>391</v>
      </c>
      <c r="B1507" s="43"/>
      <c r="C1507" s="43"/>
      <c r="D1507" s="43"/>
      <c r="E1507" s="8">
        <v>323</v>
      </c>
      <c r="F1507" s="8">
        <v>36</v>
      </c>
      <c r="G1507" s="8">
        <v>12</v>
      </c>
      <c r="H1507" s="8">
        <v>42</v>
      </c>
      <c r="I1507" s="8">
        <v>1</v>
      </c>
      <c r="J1507" s="8">
        <v>0.23</v>
      </c>
      <c r="K1507" s="8">
        <v>0.26200000000000001</v>
      </c>
      <c r="L1507" s="8">
        <v>74</v>
      </c>
      <c r="M1507" s="8">
        <v>16</v>
      </c>
      <c r="N1507" s="8">
        <v>1</v>
      </c>
      <c r="O1507" s="8">
        <v>14</v>
      </c>
      <c r="P1507" s="8">
        <v>86</v>
      </c>
      <c r="Q1507" s="8">
        <v>0.39800000000000002</v>
      </c>
      <c r="R1507" s="8">
        <v>0.66</v>
      </c>
    </row>
    <row r="1508" spans="1:18" ht="15" thickBot="1" x14ac:dyDescent="0.35">
      <c r="A1508" s="5" t="s">
        <v>658</v>
      </c>
      <c r="B1508" s="43"/>
      <c r="C1508" s="43"/>
      <c r="D1508" s="43"/>
      <c r="E1508" s="6">
        <v>255</v>
      </c>
      <c r="F1508" s="6">
        <v>30</v>
      </c>
      <c r="G1508" s="6">
        <v>5</v>
      </c>
      <c r="H1508" s="6">
        <v>25</v>
      </c>
      <c r="I1508" s="6">
        <v>4</v>
      </c>
      <c r="J1508" s="6">
        <v>0.26100000000000001</v>
      </c>
      <c r="K1508" s="6">
        <v>0.33800000000000002</v>
      </c>
      <c r="L1508" s="6">
        <v>67</v>
      </c>
      <c r="M1508" s="6">
        <v>9</v>
      </c>
      <c r="N1508" s="6">
        <v>2</v>
      </c>
      <c r="O1508" s="6">
        <v>30</v>
      </c>
      <c r="P1508" s="6">
        <v>54</v>
      </c>
      <c r="Q1508" s="6">
        <v>0.36699999999999999</v>
      </c>
      <c r="R1508" s="6">
        <v>0.70499999999999996</v>
      </c>
    </row>
    <row r="1509" spans="1:18" ht="15" thickBot="1" x14ac:dyDescent="0.35">
      <c r="A1509" s="7" t="s">
        <v>381</v>
      </c>
      <c r="B1509" s="43"/>
      <c r="C1509" s="43"/>
      <c r="D1509" s="43"/>
      <c r="E1509" s="8">
        <v>504</v>
      </c>
      <c r="F1509" s="8">
        <v>61</v>
      </c>
      <c r="G1509" s="8">
        <v>15</v>
      </c>
      <c r="H1509" s="8">
        <v>70</v>
      </c>
      <c r="I1509" s="8">
        <v>1</v>
      </c>
      <c r="J1509" s="8">
        <v>0.27300000000000002</v>
      </c>
      <c r="K1509" s="8">
        <v>0.32600000000000001</v>
      </c>
      <c r="L1509" s="8">
        <v>138</v>
      </c>
      <c r="M1509" s="8">
        <v>28</v>
      </c>
      <c r="N1509" s="8">
        <v>3</v>
      </c>
      <c r="O1509" s="8">
        <v>40</v>
      </c>
      <c r="P1509" s="8">
        <v>68</v>
      </c>
      <c r="Q1509" s="8">
        <v>0.42599999999999999</v>
      </c>
      <c r="R1509" s="8">
        <v>0.752</v>
      </c>
    </row>
    <row r="1510" spans="1:18" ht="15" thickBot="1" x14ac:dyDescent="0.35">
      <c r="A1510" s="7" t="s">
        <v>311</v>
      </c>
      <c r="B1510" s="43"/>
      <c r="C1510" s="43"/>
      <c r="D1510" s="43"/>
      <c r="E1510" s="8">
        <v>444</v>
      </c>
      <c r="F1510" s="8">
        <v>63</v>
      </c>
      <c r="G1510" s="8">
        <v>18</v>
      </c>
      <c r="H1510" s="8">
        <v>65</v>
      </c>
      <c r="I1510" s="8">
        <v>6</v>
      </c>
      <c r="J1510" s="8">
        <v>0.27700000000000002</v>
      </c>
      <c r="K1510" s="8">
        <v>0.33900000000000002</v>
      </c>
      <c r="L1510" s="8">
        <v>123</v>
      </c>
      <c r="M1510" s="8">
        <v>25</v>
      </c>
      <c r="N1510" s="8">
        <v>4</v>
      </c>
      <c r="O1510" s="8">
        <v>42</v>
      </c>
      <c r="P1510" s="8">
        <v>97</v>
      </c>
      <c r="Q1510" s="8">
        <v>0.46500000000000002</v>
      </c>
      <c r="R1510" s="8">
        <v>0.80400000000000005</v>
      </c>
    </row>
    <row r="1511" spans="1:18" ht="15" thickBot="1" x14ac:dyDescent="0.35">
      <c r="A1511" s="7" t="s">
        <v>275</v>
      </c>
      <c r="B1511" s="43"/>
      <c r="C1511" s="43"/>
      <c r="D1511" s="43"/>
      <c r="E1511" s="8">
        <v>378</v>
      </c>
      <c r="F1511" s="8">
        <v>50</v>
      </c>
      <c r="G1511" s="8">
        <v>21</v>
      </c>
      <c r="H1511" s="8">
        <v>61</v>
      </c>
      <c r="I1511" s="8">
        <v>1</v>
      </c>
      <c r="J1511" s="8">
        <v>0.23200000000000001</v>
      </c>
      <c r="K1511" s="8">
        <v>0.34</v>
      </c>
      <c r="L1511" s="8">
        <v>88</v>
      </c>
      <c r="M1511" s="8">
        <v>15</v>
      </c>
      <c r="N1511" s="8">
        <v>1</v>
      </c>
      <c r="O1511" s="8">
        <v>62</v>
      </c>
      <c r="P1511" s="8">
        <v>109</v>
      </c>
      <c r="Q1511" s="8">
        <v>0.44</v>
      </c>
      <c r="R1511" s="8">
        <v>0.78</v>
      </c>
    </row>
    <row r="1512" spans="1:18" ht="15" thickBot="1" x14ac:dyDescent="0.35">
      <c r="A1512" s="5" t="s">
        <v>286</v>
      </c>
      <c r="B1512" s="43"/>
      <c r="C1512" s="43"/>
      <c r="D1512" s="43"/>
      <c r="E1512" s="6">
        <v>468</v>
      </c>
      <c r="F1512" s="6">
        <v>57</v>
      </c>
      <c r="G1512" s="6">
        <v>21</v>
      </c>
      <c r="H1512" s="6">
        <v>66</v>
      </c>
      <c r="I1512" s="6">
        <v>3</v>
      </c>
      <c r="J1512" s="6">
        <v>0.26700000000000002</v>
      </c>
      <c r="K1512" s="6">
        <v>0.30499999999999999</v>
      </c>
      <c r="L1512" s="6">
        <v>125</v>
      </c>
      <c r="M1512" s="6">
        <v>25</v>
      </c>
      <c r="N1512" s="6">
        <v>2</v>
      </c>
      <c r="O1512" s="6">
        <v>26</v>
      </c>
      <c r="P1512" s="6">
        <v>120</v>
      </c>
      <c r="Q1512" s="6">
        <v>0.46400000000000002</v>
      </c>
      <c r="R1512" s="6">
        <v>0.77</v>
      </c>
    </row>
    <row r="1513" spans="1:18" ht="15" thickBot="1" x14ac:dyDescent="0.35">
      <c r="A1513" s="5" t="s">
        <v>634</v>
      </c>
      <c r="B1513" s="43"/>
      <c r="C1513" s="43"/>
      <c r="D1513" s="43"/>
      <c r="E1513" s="6">
        <v>133</v>
      </c>
      <c r="F1513" s="6">
        <v>17</v>
      </c>
      <c r="G1513" s="6">
        <v>1</v>
      </c>
      <c r="H1513" s="6">
        <v>8</v>
      </c>
      <c r="I1513" s="6">
        <v>11</v>
      </c>
      <c r="J1513" s="6">
        <v>0.23799999999999999</v>
      </c>
      <c r="K1513" s="6">
        <v>0.28399999999999997</v>
      </c>
      <c r="L1513" s="6">
        <v>32</v>
      </c>
      <c r="M1513" s="6">
        <v>5</v>
      </c>
      <c r="N1513" s="6">
        <v>1</v>
      </c>
      <c r="O1513" s="6">
        <v>9</v>
      </c>
      <c r="P1513" s="6">
        <v>31</v>
      </c>
      <c r="Q1513" s="6">
        <v>0.314</v>
      </c>
      <c r="R1513" s="6">
        <v>0.59799999999999998</v>
      </c>
    </row>
    <row r="1514" spans="1:18" ht="17.399999999999999" thickBot="1" x14ac:dyDescent="0.35">
      <c r="A1514" s="7" t="s">
        <v>379</v>
      </c>
      <c r="B1514" s="43"/>
      <c r="C1514" s="43"/>
      <c r="D1514" s="43"/>
      <c r="E1514" s="8">
        <v>385</v>
      </c>
      <c r="F1514" s="8">
        <v>51</v>
      </c>
      <c r="G1514" s="8">
        <v>12</v>
      </c>
      <c r="H1514" s="8">
        <v>42</v>
      </c>
      <c r="I1514" s="8">
        <v>20</v>
      </c>
      <c r="J1514" s="8">
        <v>0.23599999999999999</v>
      </c>
      <c r="K1514" s="8">
        <v>0.309</v>
      </c>
      <c r="L1514" s="8">
        <v>91</v>
      </c>
      <c r="M1514" s="8">
        <v>20</v>
      </c>
      <c r="N1514" s="8">
        <v>2</v>
      </c>
      <c r="O1514" s="8">
        <v>40</v>
      </c>
      <c r="P1514" s="8">
        <v>127</v>
      </c>
      <c r="Q1514" s="8">
        <v>0.39300000000000002</v>
      </c>
      <c r="R1514" s="8">
        <v>0.70099999999999996</v>
      </c>
    </row>
    <row r="1515" spans="1:18" ht="17.399999999999999" thickBot="1" x14ac:dyDescent="0.35">
      <c r="A1515" s="7" t="s">
        <v>221</v>
      </c>
      <c r="B1515" s="43"/>
      <c r="C1515" s="43"/>
      <c r="D1515" s="43"/>
      <c r="E1515" s="8">
        <v>557</v>
      </c>
      <c r="F1515" s="8">
        <v>82</v>
      </c>
      <c r="G1515" s="8">
        <v>30</v>
      </c>
      <c r="H1515" s="8">
        <v>93</v>
      </c>
      <c r="I1515" s="8">
        <v>5</v>
      </c>
      <c r="J1515" s="8">
        <v>0.27100000000000002</v>
      </c>
      <c r="K1515" s="8">
        <v>0.32200000000000001</v>
      </c>
      <c r="L1515" s="8">
        <v>151</v>
      </c>
      <c r="M1515" s="8">
        <v>30</v>
      </c>
      <c r="N1515" s="8">
        <v>3</v>
      </c>
      <c r="O1515" s="8">
        <v>43</v>
      </c>
      <c r="P1515" s="8">
        <v>126</v>
      </c>
      <c r="Q1515" s="8">
        <v>0.499</v>
      </c>
      <c r="R1515" s="8">
        <v>0.82199999999999995</v>
      </c>
    </row>
    <row r="1516" spans="1:18" ht="15" thickBot="1" x14ac:dyDescent="0.35">
      <c r="A1516" s="5" t="s">
        <v>544</v>
      </c>
      <c r="B1516" s="43"/>
      <c r="C1516" s="43"/>
      <c r="D1516" s="43"/>
      <c r="E1516" s="6">
        <v>388</v>
      </c>
      <c r="F1516" s="6">
        <v>45</v>
      </c>
      <c r="G1516" s="6">
        <v>7</v>
      </c>
      <c r="H1516" s="6">
        <v>43</v>
      </c>
      <c r="I1516" s="6">
        <v>3</v>
      </c>
      <c r="J1516" s="6">
        <v>0.26300000000000001</v>
      </c>
      <c r="K1516" s="6">
        <v>0.32800000000000001</v>
      </c>
      <c r="L1516" s="6">
        <v>102</v>
      </c>
      <c r="M1516" s="6">
        <v>23</v>
      </c>
      <c r="N1516" s="6">
        <v>1</v>
      </c>
      <c r="O1516" s="6">
        <v>37</v>
      </c>
      <c r="P1516" s="6">
        <v>58</v>
      </c>
      <c r="Q1516" s="6">
        <v>0.38400000000000001</v>
      </c>
      <c r="R1516" s="6">
        <v>0.71199999999999997</v>
      </c>
    </row>
    <row r="1517" spans="1:18" ht="15" thickBot="1" x14ac:dyDescent="0.35">
      <c r="A1517" s="7" t="s">
        <v>339</v>
      </c>
      <c r="B1517" s="43"/>
      <c r="C1517" s="43"/>
      <c r="D1517" s="43"/>
      <c r="E1517" s="8">
        <v>413</v>
      </c>
      <c r="F1517" s="8">
        <v>51</v>
      </c>
      <c r="G1517" s="8">
        <v>13</v>
      </c>
      <c r="H1517" s="8">
        <v>54</v>
      </c>
      <c r="I1517" s="8">
        <v>4</v>
      </c>
      <c r="J1517" s="8">
        <v>0.26400000000000001</v>
      </c>
      <c r="K1517" s="8">
        <v>0.309</v>
      </c>
      <c r="L1517" s="8">
        <v>109</v>
      </c>
      <c r="M1517" s="8">
        <v>24</v>
      </c>
      <c r="N1517" s="8">
        <v>1</v>
      </c>
      <c r="O1517" s="8">
        <v>27</v>
      </c>
      <c r="P1517" s="8">
        <v>69</v>
      </c>
      <c r="Q1517" s="8">
        <v>0.41599999999999998</v>
      </c>
      <c r="R1517" s="8">
        <v>0.72499999999999998</v>
      </c>
    </row>
    <row r="1518" spans="1:18" ht="15" thickBot="1" x14ac:dyDescent="0.35">
      <c r="A1518" s="7" t="s">
        <v>399</v>
      </c>
      <c r="B1518" s="43"/>
      <c r="C1518" s="43"/>
      <c r="D1518" s="43"/>
      <c r="E1518" s="8">
        <v>493</v>
      </c>
      <c r="F1518" s="8">
        <v>61</v>
      </c>
      <c r="G1518" s="8">
        <v>7</v>
      </c>
      <c r="H1518" s="8">
        <v>43</v>
      </c>
      <c r="I1518" s="8">
        <v>2</v>
      </c>
      <c r="J1518" s="8">
        <v>0.28599999999999998</v>
      </c>
      <c r="K1518" s="8">
        <v>0.33800000000000002</v>
      </c>
      <c r="L1518" s="8">
        <v>141</v>
      </c>
      <c r="M1518" s="8">
        <v>23</v>
      </c>
      <c r="N1518" s="8">
        <v>1</v>
      </c>
      <c r="O1518" s="8">
        <v>39</v>
      </c>
      <c r="P1518" s="8">
        <v>67</v>
      </c>
      <c r="Q1518" s="8">
        <v>0.378</v>
      </c>
      <c r="R1518" s="8">
        <v>0.71699999999999997</v>
      </c>
    </row>
    <row r="1519" spans="1:18" ht="15" thickBot="1" x14ac:dyDescent="0.35">
      <c r="A1519" s="7" t="s">
        <v>669</v>
      </c>
      <c r="B1519" s="43"/>
      <c r="C1519" s="43"/>
      <c r="D1519" s="43"/>
      <c r="E1519" s="8">
        <v>285</v>
      </c>
      <c r="F1519" s="8">
        <v>33</v>
      </c>
      <c r="G1519" s="8">
        <v>2</v>
      </c>
      <c r="H1519" s="8">
        <v>23</v>
      </c>
      <c r="I1519" s="8">
        <v>19</v>
      </c>
      <c r="J1519" s="8">
        <v>0.25600000000000001</v>
      </c>
      <c r="K1519" s="8">
        <v>0.30099999999999999</v>
      </c>
      <c r="L1519" s="8">
        <v>73</v>
      </c>
      <c r="M1519" s="8">
        <v>9</v>
      </c>
      <c r="N1519" s="8">
        <v>3</v>
      </c>
      <c r="O1519" s="8">
        <v>18</v>
      </c>
      <c r="P1519" s="8">
        <v>40</v>
      </c>
      <c r="Q1519" s="8">
        <v>0.33600000000000002</v>
      </c>
      <c r="R1519" s="8">
        <v>0.63600000000000001</v>
      </c>
    </row>
    <row r="1520" spans="1:18" ht="15" thickBot="1" x14ac:dyDescent="0.35">
      <c r="A1520" s="5" t="s">
        <v>390</v>
      </c>
      <c r="B1520" s="43"/>
      <c r="C1520" s="43"/>
      <c r="D1520" s="43"/>
      <c r="E1520" s="6">
        <v>481</v>
      </c>
      <c r="F1520" s="6">
        <v>60</v>
      </c>
      <c r="G1520" s="6">
        <v>14</v>
      </c>
      <c r="H1520" s="6">
        <v>51</v>
      </c>
      <c r="I1520" s="6">
        <v>5</v>
      </c>
      <c r="J1520" s="6">
        <v>0.248</v>
      </c>
      <c r="K1520" s="6">
        <v>0.29699999999999999</v>
      </c>
      <c r="L1520" s="6">
        <v>119</v>
      </c>
      <c r="M1520" s="6">
        <v>25</v>
      </c>
      <c r="N1520" s="6">
        <v>3</v>
      </c>
      <c r="O1520" s="6">
        <v>34</v>
      </c>
      <c r="P1520" s="6">
        <v>83</v>
      </c>
      <c r="Q1520" s="6">
        <v>0.39700000000000002</v>
      </c>
      <c r="R1520" s="6">
        <v>0.69399999999999995</v>
      </c>
    </row>
  </sheetData>
  <sortState ref="A763:Q1521">
    <sortCondition ref="A76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/>
  </sheetPr>
  <dimension ref="A1:R2132"/>
  <sheetViews>
    <sheetView workbookViewId="0">
      <pane ySplit="2" topLeftCell="A3" activePane="bottomLeft" state="frozen"/>
      <selection pane="bottomLeft" activeCell="D2" sqref="D2:Q2"/>
    </sheetView>
  </sheetViews>
  <sheetFormatPr defaultRowHeight="14.4" x14ac:dyDescent="0.3"/>
  <cols>
    <col min="1" max="2" width="20.5546875" customWidth="1"/>
    <col min="3" max="3" width="35.109375" customWidth="1"/>
  </cols>
  <sheetData>
    <row r="1" spans="1:18" ht="15" thickBot="1" x14ac:dyDescent="0.35">
      <c r="D1" s="62" t="s">
        <v>1283</v>
      </c>
      <c r="E1" s="63" t="s">
        <v>943</v>
      </c>
      <c r="G1" s="63" t="s">
        <v>1725</v>
      </c>
      <c r="H1" s="62"/>
      <c r="I1" s="62"/>
      <c r="J1" s="63"/>
      <c r="K1" s="63"/>
      <c r="L1" s="62"/>
      <c r="M1" s="62"/>
      <c r="N1" s="62"/>
      <c r="O1" s="62"/>
      <c r="P1" s="62"/>
      <c r="Q1" s="63"/>
      <c r="R1" s="62"/>
    </row>
    <row r="2" spans="1:18" ht="15" thickBot="1" x14ac:dyDescent="0.35">
      <c r="D2" s="62" t="s">
        <v>1283</v>
      </c>
      <c r="E2" s="63" t="s">
        <v>943</v>
      </c>
      <c r="F2" s="63" t="s">
        <v>1284</v>
      </c>
      <c r="G2" s="62" t="s">
        <v>1285</v>
      </c>
      <c r="H2" s="63" t="s">
        <v>944</v>
      </c>
      <c r="I2" s="63" t="s">
        <v>945</v>
      </c>
      <c r="J2" s="62" t="s">
        <v>1286</v>
      </c>
      <c r="K2" s="62" t="s">
        <v>175</v>
      </c>
      <c r="L2" s="62" t="s">
        <v>178</v>
      </c>
      <c r="M2" s="62" t="s">
        <v>170</v>
      </c>
      <c r="N2" s="62" t="s">
        <v>1287</v>
      </c>
      <c r="O2" s="62" t="s">
        <v>1288</v>
      </c>
      <c r="P2" s="62" t="s">
        <v>946</v>
      </c>
      <c r="Q2" s="62" t="s">
        <v>1289</v>
      </c>
      <c r="R2" s="64"/>
    </row>
    <row r="3" spans="1:18" ht="15" thickBot="1" x14ac:dyDescent="0.35">
      <c r="A3" s="5" t="s">
        <v>1290</v>
      </c>
      <c r="B3" s="43" t="str">
        <f>IF(COUNTIF('DRAFT LIST'!$F$3:$F$1000,A3)&gt;=1,"",ROW())</f>
        <v/>
      </c>
      <c r="C3" s="43" t="str">
        <f t="array" ref="C3:C918" ca="1">IF(ROW(A3:A1677)-ROW(A3)+1&gt;COUNT(B3:B1677),"",INDEX(A:A,SMALL(B3:B1677,ROW(INDIRECT("1:"&amp;ROWS(A3:A1677))))))</f>
        <v>Steven Matz (NYM - SP) DL15 </v>
      </c>
      <c r="D3" s="6">
        <v>201</v>
      </c>
      <c r="E3" s="6">
        <v>242</v>
      </c>
      <c r="F3" s="6">
        <v>17</v>
      </c>
      <c r="G3" s="6">
        <v>0</v>
      </c>
      <c r="H3" s="6">
        <v>2.34</v>
      </c>
      <c r="I3" s="6">
        <v>0.94</v>
      </c>
      <c r="J3" s="6">
        <v>52</v>
      </c>
      <c r="K3" s="6">
        <v>154</v>
      </c>
      <c r="L3" s="6">
        <v>34</v>
      </c>
      <c r="M3" s="6">
        <v>17</v>
      </c>
      <c r="N3" s="6">
        <v>29</v>
      </c>
      <c r="O3" s="6">
        <v>29</v>
      </c>
      <c r="P3" s="6">
        <v>6</v>
      </c>
      <c r="Q3" s="6">
        <v>1</v>
      </c>
    </row>
    <row r="4" spans="1:18" ht="15" thickBot="1" x14ac:dyDescent="0.35">
      <c r="A4" s="7" t="s">
        <v>1291</v>
      </c>
      <c r="B4" s="43" t="str">
        <f>IF(COUNTIF('DRAFT LIST'!$F$3:$F$1000,A4)&gt;=1,"",ROW())</f>
        <v/>
      </c>
      <c r="C4" s="43" t="str">
        <f ca="1"/>
        <v>Jeff Samardzija (SF - SP) </v>
      </c>
      <c r="D4" s="8">
        <v>212</v>
      </c>
      <c r="E4" s="8">
        <v>256</v>
      </c>
      <c r="F4" s="8">
        <v>16</v>
      </c>
      <c r="G4" s="8">
        <v>0</v>
      </c>
      <c r="H4" s="8">
        <v>3.08</v>
      </c>
      <c r="I4" s="8">
        <v>1.04</v>
      </c>
      <c r="J4" s="8">
        <v>73</v>
      </c>
      <c r="K4" s="8">
        <v>169</v>
      </c>
      <c r="L4" s="8">
        <v>51</v>
      </c>
      <c r="M4" s="8">
        <v>25</v>
      </c>
      <c r="N4" s="8">
        <v>32</v>
      </c>
      <c r="O4" s="8">
        <v>32</v>
      </c>
      <c r="P4" s="8">
        <v>9</v>
      </c>
      <c r="Q4" s="8">
        <v>1</v>
      </c>
    </row>
    <row r="5" spans="1:18" ht="15" thickBot="1" x14ac:dyDescent="0.35">
      <c r="A5" s="5" t="s">
        <v>1292</v>
      </c>
      <c r="B5" s="43" t="str">
        <f>IF(COUNTIF('DRAFT LIST'!$F$3:$F$1000,A5)&gt;=1,"",ROW())</f>
        <v/>
      </c>
      <c r="C5" s="43" t="str">
        <f ca="1"/>
        <v>Matt Shoemaker (LAA - SP) </v>
      </c>
      <c r="D5" s="6">
        <v>208</v>
      </c>
      <c r="E5" s="6">
        <v>225</v>
      </c>
      <c r="F5" s="6">
        <v>15</v>
      </c>
      <c r="G5" s="6">
        <v>0</v>
      </c>
      <c r="H5" s="6">
        <v>3.13</v>
      </c>
      <c r="I5" s="6">
        <v>1.0900000000000001</v>
      </c>
      <c r="J5" s="6">
        <v>72</v>
      </c>
      <c r="K5" s="6">
        <v>179</v>
      </c>
      <c r="L5" s="6">
        <v>49</v>
      </c>
      <c r="M5" s="6">
        <v>23</v>
      </c>
      <c r="N5" s="6">
        <v>32</v>
      </c>
      <c r="O5" s="6">
        <v>32</v>
      </c>
      <c r="P5" s="6">
        <v>10</v>
      </c>
      <c r="Q5" s="6">
        <v>1</v>
      </c>
    </row>
    <row r="6" spans="1:18" ht="15" thickBot="1" x14ac:dyDescent="0.35">
      <c r="A6" s="7" t="s">
        <v>1294</v>
      </c>
      <c r="B6" s="43" t="str">
        <f>IF(COUNTIF('DRAFT LIST'!$F$3:$F$1000,A6)&gt;=1,"",ROW())</f>
        <v/>
      </c>
      <c r="C6" s="43" t="str">
        <f ca="1"/>
        <v>Michael Pineda (NYY - SP) </v>
      </c>
      <c r="D6" s="8">
        <v>193</v>
      </c>
      <c r="E6" s="8">
        <v>224</v>
      </c>
      <c r="F6" s="8">
        <v>14</v>
      </c>
      <c r="G6" s="8">
        <v>0</v>
      </c>
      <c r="H6" s="8">
        <v>2.99</v>
      </c>
      <c r="I6" s="8">
        <v>1.1000000000000001</v>
      </c>
      <c r="J6" s="8">
        <v>64</v>
      </c>
      <c r="K6" s="8">
        <v>166</v>
      </c>
      <c r="L6" s="8">
        <v>47</v>
      </c>
      <c r="M6" s="8">
        <v>19</v>
      </c>
      <c r="N6" s="8">
        <v>31</v>
      </c>
      <c r="O6" s="8">
        <v>31</v>
      </c>
      <c r="P6" s="8">
        <v>9</v>
      </c>
      <c r="Q6" s="8">
        <v>1</v>
      </c>
    </row>
    <row r="7" spans="1:18" ht="15" thickBot="1" x14ac:dyDescent="0.35">
      <c r="A7" s="5" t="s">
        <v>1293</v>
      </c>
      <c r="B7" s="43" t="str">
        <f>IF(COUNTIF('DRAFT LIST'!$F$3:$F$1000,A7)&gt;=1,"",ROW())</f>
        <v/>
      </c>
      <c r="C7" s="43" t="str">
        <f ca="1"/>
        <v>J.A. Happ (TOR - SP) </v>
      </c>
      <c r="D7" s="6">
        <v>213</v>
      </c>
      <c r="E7" s="6">
        <v>232</v>
      </c>
      <c r="F7" s="6">
        <v>15</v>
      </c>
      <c r="G7" s="6">
        <v>0</v>
      </c>
      <c r="H7" s="6">
        <v>3.39</v>
      </c>
      <c r="I7" s="6">
        <v>1.1100000000000001</v>
      </c>
      <c r="J7" s="6">
        <v>80</v>
      </c>
      <c r="K7" s="6">
        <v>190</v>
      </c>
      <c r="L7" s="6">
        <v>46</v>
      </c>
      <c r="M7" s="6">
        <v>24</v>
      </c>
      <c r="N7" s="6">
        <v>31</v>
      </c>
      <c r="O7" s="6">
        <v>31</v>
      </c>
      <c r="P7" s="6">
        <v>9</v>
      </c>
      <c r="Q7" s="6">
        <v>1</v>
      </c>
    </row>
    <row r="8" spans="1:18" ht="15" thickBot="1" x14ac:dyDescent="0.35">
      <c r="A8" s="7" t="s">
        <v>1295</v>
      </c>
      <c r="B8" s="43" t="str">
        <f>IF(COUNTIF('DRAFT LIST'!$F$3:$F$1000,A8)&gt;=1,"",ROW())</f>
        <v/>
      </c>
      <c r="C8" s="43" t="str">
        <f ca="1"/>
        <v>Carlos Rodon (CWS - SP) </v>
      </c>
      <c r="D8" s="8">
        <v>210</v>
      </c>
      <c r="E8" s="8">
        <v>226</v>
      </c>
      <c r="F8" s="8">
        <v>15</v>
      </c>
      <c r="G8" s="8">
        <v>0</v>
      </c>
      <c r="H8" s="8">
        <v>3.32</v>
      </c>
      <c r="I8" s="8">
        <v>1.1100000000000001</v>
      </c>
      <c r="J8" s="8">
        <v>77</v>
      </c>
      <c r="K8" s="8">
        <v>182</v>
      </c>
      <c r="L8" s="8">
        <v>51</v>
      </c>
      <c r="M8" s="8">
        <v>24</v>
      </c>
      <c r="N8" s="8">
        <v>31</v>
      </c>
      <c r="O8" s="8">
        <v>31</v>
      </c>
      <c r="P8" s="8">
        <v>9</v>
      </c>
      <c r="Q8" s="8">
        <v>1</v>
      </c>
    </row>
    <row r="9" spans="1:18" ht="15" thickBot="1" x14ac:dyDescent="0.35">
      <c r="A9" s="5" t="s">
        <v>1296</v>
      </c>
      <c r="B9" s="43" t="str">
        <f>IF(COUNTIF('DRAFT LIST'!$F$3:$F$1000,A9)&gt;=1,"",ROW())</f>
        <v/>
      </c>
      <c r="C9" s="43" t="str">
        <f ca="1"/>
        <v>Drew Pomeranz (BOS - SP) </v>
      </c>
      <c r="D9" s="6">
        <v>196</v>
      </c>
      <c r="E9" s="6">
        <v>197</v>
      </c>
      <c r="F9" s="6">
        <v>15</v>
      </c>
      <c r="G9" s="6">
        <v>0</v>
      </c>
      <c r="H9" s="6">
        <v>3.15</v>
      </c>
      <c r="I9" s="6">
        <v>1.1200000000000001</v>
      </c>
      <c r="J9" s="6">
        <v>69</v>
      </c>
      <c r="K9" s="6">
        <v>156</v>
      </c>
      <c r="L9" s="6">
        <v>63</v>
      </c>
      <c r="M9" s="6">
        <v>17</v>
      </c>
      <c r="N9" s="6">
        <v>31</v>
      </c>
      <c r="O9" s="6">
        <v>31</v>
      </c>
      <c r="P9" s="6">
        <v>8</v>
      </c>
      <c r="Q9" s="6">
        <v>1</v>
      </c>
    </row>
    <row r="10" spans="1:18" ht="15" thickBot="1" x14ac:dyDescent="0.35">
      <c r="A10" s="7" t="s">
        <v>1297</v>
      </c>
      <c r="B10" s="43" t="str">
        <f>IF(COUNTIF('DRAFT LIST'!$F$3:$F$1000,A10)&gt;=1,"",ROW())</f>
        <v/>
      </c>
      <c r="C10" s="43" t="str">
        <f ca="1"/>
        <v>Anthony DeSclafani (CIN - SP) </v>
      </c>
      <c r="D10" s="8">
        <v>200</v>
      </c>
      <c r="E10" s="8">
        <v>199</v>
      </c>
      <c r="F10" s="8">
        <v>15</v>
      </c>
      <c r="G10" s="8">
        <v>0</v>
      </c>
      <c r="H10" s="8">
        <v>3.19</v>
      </c>
      <c r="I10" s="8">
        <v>1.1200000000000001</v>
      </c>
      <c r="J10" s="8">
        <v>71</v>
      </c>
      <c r="K10" s="8">
        <v>172</v>
      </c>
      <c r="L10" s="8">
        <v>52</v>
      </c>
      <c r="M10" s="8">
        <v>21</v>
      </c>
      <c r="N10" s="8">
        <v>31</v>
      </c>
      <c r="O10" s="8">
        <v>31</v>
      </c>
      <c r="P10" s="8">
        <v>9</v>
      </c>
      <c r="Q10" s="8">
        <v>1</v>
      </c>
    </row>
    <row r="11" spans="1:18" ht="15" thickBot="1" x14ac:dyDescent="0.35">
      <c r="A11" s="5" t="s">
        <v>1298</v>
      </c>
      <c r="B11" s="43" t="str">
        <f>IF(COUNTIF('DRAFT LIST'!$F$3:$F$1000,A11)&gt;=1,"",ROW())</f>
        <v/>
      </c>
      <c r="C11" s="43" t="str">
        <f ca="1"/>
        <v>Sonny Gray (OAK - SP) DTD </v>
      </c>
      <c r="D11" s="6">
        <v>210</v>
      </c>
      <c r="E11" s="6">
        <v>188</v>
      </c>
      <c r="F11" s="6">
        <v>14</v>
      </c>
      <c r="G11" s="6">
        <v>0</v>
      </c>
      <c r="H11" s="6">
        <v>3.24</v>
      </c>
      <c r="I11" s="6">
        <v>1.1399999999999999</v>
      </c>
      <c r="J11" s="6">
        <v>75</v>
      </c>
      <c r="K11" s="6">
        <v>190</v>
      </c>
      <c r="L11" s="6">
        <v>49</v>
      </c>
      <c r="M11" s="6">
        <v>20</v>
      </c>
      <c r="N11" s="6">
        <v>31</v>
      </c>
      <c r="O11" s="6">
        <v>31</v>
      </c>
      <c r="P11" s="6">
        <v>10</v>
      </c>
      <c r="Q11" s="6">
        <v>1</v>
      </c>
    </row>
    <row r="12" spans="1:18" ht="15" thickBot="1" x14ac:dyDescent="0.35">
      <c r="A12" s="7" t="s">
        <v>1299</v>
      </c>
      <c r="B12" s="43" t="str">
        <f>IF(COUNTIF('DRAFT LIST'!$F$3:$F$1000,A12)&gt;=1,"",ROW())</f>
        <v/>
      </c>
      <c r="C12" s="43" t="str">
        <f ca="1"/>
        <v>Joe Ross (WSH - SP) </v>
      </c>
      <c r="D12" s="8">
        <v>174</v>
      </c>
      <c r="E12" s="8">
        <v>198</v>
      </c>
      <c r="F12" s="8">
        <v>12</v>
      </c>
      <c r="G12" s="8">
        <v>0</v>
      </c>
      <c r="H12" s="8">
        <v>3.51</v>
      </c>
      <c r="I12" s="8">
        <v>1.18</v>
      </c>
      <c r="J12" s="8">
        <v>68</v>
      </c>
      <c r="K12" s="8">
        <v>149</v>
      </c>
      <c r="L12" s="8">
        <v>56</v>
      </c>
      <c r="M12" s="8">
        <v>19</v>
      </c>
      <c r="N12" s="8">
        <v>28</v>
      </c>
      <c r="O12" s="8">
        <v>28</v>
      </c>
      <c r="P12" s="8">
        <v>8</v>
      </c>
      <c r="Q12" s="8">
        <v>1</v>
      </c>
    </row>
    <row r="13" spans="1:18" ht="15" thickBot="1" x14ac:dyDescent="0.35">
      <c r="A13" s="5" t="s">
        <v>1301</v>
      </c>
      <c r="B13" s="43" t="str">
        <f>IF(COUNTIF('DRAFT LIST'!$F$3:$F$1000,A13)&gt;=1,"",ROW())</f>
        <v/>
      </c>
      <c r="C13" s="43" t="str">
        <f ca="1"/>
        <v>Marco Estrada (TOR - SP) </v>
      </c>
      <c r="D13" s="6">
        <v>168</v>
      </c>
      <c r="E13" s="6">
        <v>199</v>
      </c>
      <c r="F13" s="6">
        <v>13</v>
      </c>
      <c r="G13" s="6">
        <v>0</v>
      </c>
      <c r="H13" s="6">
        <v>3.3</v>
      </c>
      <c r="I13" s="6">
        <v>1.1299999999999999</v>
      </c>
      <c r="J13" s="6">
        <v>62</v>
      </c>
      <c r="K13" s="6">
        <v>146</v>
      </c>
      <c r="L13" s="6">
        <v>45</v>
      </c>
      <c r="M13" s="6">
        <v>19</v>
      </c>
      <c r="N13" s="6">
        <v>28</v>
      </c>
      <c r="O13" s="6">
        <v>28</v>
      </c>
      <c r="P13" s="6">
        <v>8</v>
      </c>
      <c r="Q13" s="6">
        <v>1</v>
      </c>
    </row>
    <row r="14" spans="1:18" ht="15" thickBot="1" x14ac:dyDescent="0.35">
      <c r="A14" s="7" t="s">
        <v>1300</v>
      </c>
      <c r="B14" s="43" t="str">
        <f>IF(COUNTIF('DRAFT LIST'!$F$3:$F$1000,A14)&gt;=1,"",ROW())</f>
        <v/>
      </c>
      <c r="C14" s="43" t="str">
        <f ca="1"/>
        <v>Taijuan Walker (ARI - SP) </v>
      </c>
      <c r="D14" s="8">
        <v>203</v>
      </c>
      <c r="E14" s="8">
        <v>204</v>
      </c>
      <c r="F14" s="8">
        <v>14</v>
      </c>
      <c r="G14" s="8">
        <v>0</v>
      </c>
      <c r="H14" s="8">
        <v>3.48</v>
      </c>
      <c r="I14" s="8">
        <v>1.1200000000000001</v>
      </c>
      <c r="J14" s="8">
        <v>78</v>
      </c>
      <c r="K14" s="8">
        <v>173</v>
      </c>
      <c r="L14" s="8">
        <v>54</v>
      </c>
      <c r="M14" s="8">
        <v>24</v>
      </c>
      <c r="N14" s="8">
        <v>31</v>
      </c>
      <c r="O14" s="8">
        <v>31</v>
      </c>
      <c r="P14" s="8">
        <v>9</v>
      </c>
      <c r="Q14" s="8">
        <v>1</v>
      </c>
    </row>
    <row r="15" spans="1:18" ht="15" thickBot="1" x14ac:dyDescent="0.35">
      <c r="A15" s="5" t="s">
        <v>1302</v>
      </c>
      <c r="B15" s="43" t="str">
        <f>IF(COUNTIF('DRAFT LIST'!$F$3:$F$1000,A15)&gt;=1,"",ROW())</f>
        <v/>
      </c>
      <c r="C15" s="43" t="str">
        <f ca="1"/>
        <v>Matt Moore (SF - SP) </v>
      </c>
      <c r="D15" s="6">
        <v>176</v>
      </c>
      <c r="E15" s="6">
        <v>187</v>
      </c>
      <c r="F15" s="6">
        <v>12</v>
      </c>
      <c r="G15" s="6">
        <v>0</v>
      </c>
      <c r="H15" s="6">
        <v>3.44</v>
      </c>
      <c r="I15" s="6">
        <v>1.1399999999999999</v>
      </c>
      <c r="J15" s="6">
        <v>67</v>
      </c>
      <c r="K15" s="6">
        <v>158</v>
      </c>
      <c r="L15" s="6">
        <v>43</v>
      </c>
      <c r="M15" s="6">
        <v>20</v>
      </c>
      <c r="N15" s="6">
        <v>29</v>
      </c>
      <c r="O15" s="6">
        <v>29</v>
      </c>
      <c r="P15" s="6">
        <v>9</v>
      </c>
      <c r="Q15" s="6">
        <v>1</v>
      </c>
    </row>
    <row r="16" spans="1:18" ht="15" thickBot="1" x14ac:dyDescent="0.35">
      <c r="A16" s="7" t="s">
        <v>1305</v>
      </c>
      <c r="B16" s="43" t="str">
        <f>IF(COUNTIF('DRAFT LIST'!$F$3:$F$1000,A16)&gt;=1,"",ROW())</f>
        <v/>
      </c>
      <c r="C16" s="43" t="str">
        <f ca="1"/>
        <v>Hisashi Iwakuma (SEA - SP) </v>
      </c>
      <c r="D16" s="8">
        <v>198</v>
      </c>
      <c r="E16" s="8">
        <v>219</v>
      </c>
      <c r="F16" s="8">
        <v>13</v>
      </c>
      <c r="G16" s="8">
        <v>0</v>
      </c>
      <c r="H16" s="8">
        <v>3.45</v>
      </c>
      <c r="I16" s="8">
        <v>1.18</v>
      </c>
      <c r="J16" s="8">
        <v>76</v>
      </c>
      <c r="K16" s="8">
        <v>171</v>
      </c>
      <c r="L16" s="8">
        <v>63</v>
      </c>
      <c r="M16" s="8">
        <v>23</v>
      </c>
      <c r="N16" s="8">
        <v>31</v>
      </c>
      <c r="O16" s="8">
        <v>31</v>
      </c>
      <c r="P16" s="8">
        <v>10</v>
      </c>
      <c r="Q16" s="8">
        <v>1</v>
      </c>
    </row>
    <row r="17" spans="1:17" ht="15" thickBot="1" x14ac:dyDescent="0.35">
      <c r="A17" s="5" t="s">
        <v>1304</v>
      </c>
      <c r="B17" s="43" t="str">
        <f>IF(COUNTIF('DRAFT LIST'!$F$3:$F$1000,A17)&gt;=1,"",ROW())</f>
        <v/>
      </c>
      <c r="C17" s="43" t="str">
        <f ca="1"/>
        <v>Adam Wainwright (STL - SP) </v>
      </c>
      <c r="D17" s="6">
        <v>177</v>
      </c>
      <c r="E17" s="6">
        <v>178</v>
      </c>
      <c r="F17" s="6">
        <v>12</v>
      </c>
      <c r="G17" s="6">
        <v>0</v>
      </c>
      <c r="H17" s="6">
        <v>3.35</v>
      </c>
      <c r="I17" s="6">
        <v>1.17</v>
      </c>
      <c r="J17" s="6">
        <v>66</v>
      </c>
      <c r="K17" s="6">
        <v>162</v>
      </c>
      <c r="L17" s="6">
        <v>46</v>
      </c>
      <c r="M17" s="6">
        <v>19</v>
      </c>
      <c r="N17" s="6">
        <v>28</v>
      </c>
      <c r="O17" s="6">
        <v>28</v>
      </c>
      <c r="P17" s="6">
        <v>9</v>
      </c>
      <c r="Q17" s="6">
        <v>1</v>
      </c>
    </row>
    <row r="18" spans="1:17" ht="15" thickBot="1" x14ac:dyDescent="0.35">
      <c r="A18" s="7" t="s">
        <v>1303</v>
      </c>
      <c r="B18" s="43" t="str">
        <f>IF(COUNTIF('DRAFT LIST'!$F$3:$F$1000,A18)&gt;=1,"",ROW())</f>
        <v/>
      </c>
      <c r="C18" s="43" t="str">
        <f ca="1"/>
        <v>Gio Gonzalez (WSH - SP) </v>
      </c>
      <c r="D18" s="8">
        <v>189</v>
      </c>
      <c r="E18" s="8">
        <v>188</v>
      </c>
      <c r="F18" s="8">
        <v>13</v>
      </c>
      <c r="G18" s="8">
        <v>0</v>
      </c>
      <c r="H18" s="8">
        <v>3.59</v>
      </c>
      <c r="I18" s="8">
        <v>1.17</v>
      </c>
      <c r="J18" s="8">
        <v>75</v>
      </c>
      <c r="K18" s="8">
        <v>180</v>
      </c>
      <c r="L18" s="8">
        <v>42</v>
      </c>
      <c r="M18" s="8">
        <v>26</v>
      </c>
      <c r="N18" s="8">
        <v>30</v>
      </c>
      <c r="O18" s="8">
        <v>30</v>
      </c>
      <c r="P18" s="8">
        <v>8</v>
      </c>
      <c r="Q18" s="8">
        <v>1</v>
      </c>
    </row>
    <row r="19" spans="1:17" ht="15" thickBot="1" x14ac:dyDescent="0.35">
      <c r="A19" s="5" t="s">
        <v>1306</v>
      </c>
      <c r="B19" s="43" t="str">
        <f>IF(COUNTIF('DRAFT LIST'!$F$3:$F$1000,A19)&gt;=1,"",ROW())</f>
        <v/>
      </c>
      <c r="C19" s="43" t="str">
        <f ca="1"/>
        <v>Jharel Cotton (OAK - SP) </v>
      </c>
      <c r="D19" s="6">
        <v>183</v>
      </c>
      <c r="E19" s="6">
        <v>163</v>
      </c>
      <c r="F19" s="6">
        <v>13</v>
      </c>
      <c r="G19" s="6">
        <v>0</v>
      </c>
      <c r="H19" s="6">
        <v>3.28</v>
      </c>
      <c r="I19" s="6">
        <v>1.1299999999999999</v>
      </c>
      <c r="J19" s="6">
        <v>67</v>
      </c>
      <c r="K19" s="6">
        <v>162</v>
      </c>
      <c r="L19" s="6">
        <v>45</v>
      </c>
      <c r="M19" s="6">
        <v>18</v>
      </c>
      <c r="N19" s="6">
        <v>30</v>
      </c>
      <c r="O19" s="6">
        <v>30</v>
      </c>
      <c r="P19" s="6">
        <v>8</v>
      </c>
      <c r="Q19" s="6">
        <v>1</v>
      </c>
    </row>
    <row r="20" spans="1:17" ht="15" thickBot="1" x14ac:dyDescent="0.35">
      <c r="A20" s="7" t="s">
        <v>1728</v>
      </c>
      <c r="B20" s="43" t="str">
        <f>IF(COUNTIF('DRAFT LIST'!$F$3:$F$1000,A20)&gt;=1,"",ROW())</f>
        <v/>
      </c>
      <c r="C20" s="43" t="str">
        <f ca="1"/>
        <v>Collin McHugh (HOU - SP) </v>
      </c>
      <c r="D20" s="8">
        <v>65</v>
      </c>
      <c r="E20" s="8">
        <v>101</v>
      </c>
      <c r="F20" s="8">
        <v>4</v>
      </c>
      <c r="G20" s="8">
        <v>37</v>
      </c>
      <c r="H20" s="8">
        <v>2.25</v>
      </c>
      <c r="I20" s="8">
        <v>1.06</v>
      </c>
      <c r="J20" s="8">
        <v>16</v>
      </c>
      <c r="K20" s="8">
        <v>42</v>
      </c>
      <c r="L20" s="8">
        <v>26</v>
      </c>
      <c r="M20" s="8">
        <v>6</v>
      </c>
      <c r="N20" s="8">
        <v>66</v>
      </c>
      <c r="O20" s="8">
        <v>0</v>
      </c>
      <c r="P20" s="8">
        <v>3</v>
      </c>
      <c r="Q20" s="8">
        <v>0</v>
      </c>
    </row>
    <row r="21" spans="1:17" ht="15" thickBot="1" x14ac:dyDescent="0.35">
      <c r="A21" s="5" t="s">
        <v>1730</v>
      </c>
      <c r="B21" s="43" t="str">
        <f>IF(COUNTIF('DRAFT LIST'!$F$3:$F$1000,A21)&gt;=1,"",ROW())</f>
        <v/>
      </c>
      <c r="C21" s="43" t="str">
        <f ca="1"/>
        <v>Blake Snell (TB - SP) </v>
      </c>
      <c r="D21" s="6">
        <v>66</v>
      </c>
      <c r="E21" s="6">
        <v>74</v>
      </c>
      <c r="F21" s="6">
        <v>4</v>
      </c>
      <c r="G21" s="6">
        <v>38</v>
      </c>
      <c r="H21" s="6">
        <v>2.11</v>
      </c>
      <c r="I21" s="6">
        <v>1.02</v>
      </c>
      <c r="J21" s="6">
        <v>16</v>
      </c>
      <c r="K21" s="6">
        <v>49</v>
      </c>
      <c r="L21" s="6">
        <v>19</v>
      </c>
      <c r="M21" s="6">
        <v>5</v>
      </c>
      <c r="N21" s="6">
        <v>68</v>
      </c>
      <c r="O21" s="6">
        <v>0</v>
      </c>
      <c r="P21" s="6">
        <v>2</v>
      </c>
      <c r="Q21" s="6">
        <v>0</v>
      </c>
    </row>
    <row r="22" spans="1:17" ht="15" thickBot="1" x14ac:dyDescent="0.35">
      <c r="A22" s="7" t="s">
        <v>1729</v>
      </c>
      <c r="B22" s="43" t="str">
        <f>IF(COUNTIF('DRAFT LIST'!$F$3:$F$1000,A22)&gt;=1,"",ROW())</f>
        <v/>
      </c>
      <c r="C22" s="43" t="str">
        <f ca="1"/>
        <v>Ian Kennedy (KC - SP) </v>
      </c>
      <c r="D22" s="8">
        <v>65</v>
      </c>
      <c r="E22" s="8">
        <v>93</v>
      </c>
      <c r="F22" s="8">
        <v>4</v>
      </c>
      <c r="G22" s="8">
        <v>41</v>
      </c>
      <c r="H22" s="8">
        <v>2.44</v>
      </c>
      <c r="I22" s="8">
        <v>0.89</v>
      </c>
      <c r="J22" s="8">
        <v>18</v>
      </c>
      <c r="K22" s="8">
        <v>43</v>
      </c>
      <c r="L22" s="8">
        <v>14</v>
      </c>
      <c r="M22" s="8">
        <v>7</v>
      </c>
      <c r="N22" s="8">
        <v>67</v>
      </c>
      <c r="O22" s="8">
        <v>0</v>
      </c>
      <c r="P22" s="8">
        <v>2</v>
      </c>
      <c r="Q22" s="8">
        <v>0</v>
      </c>
    </row>
    <row r="23" spans="1:17" ht="15" thickBot="1" x14ac:dyDescent="0.35">
      <c r="A23" s="5" t="s">
        <v>1308</v>
      </c>
      <c r="B23" s="43" t="str">
        <f>IF(COUNTIF('DRAFT LIST'!$F$3:$F$1000,A23)&gt;=1,"",ROW())</f>
        <v/>
      </c>
      <c r="C23" s="43" t="str">
        <f ca="1"/>
        <v>Junior Guerra (MIL - SP) </v>
      </c>
      <c r="D23" s="6">
        <v>189</v>
      </c>
      <c r="E23" s="6">
        <v>166</v>
      </c>
      <c r="F23" s="6">
        <v>12</v>
      </c>
      <c r="G23" s="6">
        <v>0</v>
      </c>
      <c r="H23" s="6">
        <v>3.64</v>
      </c>
      <c r="I23" s="6">
        <v>1.1399999999999999</v>
      </c>
      <c r="J23" s="6">
        <v>77</v>
      </c>
      <c r="K23" s="6">
        <v>179</v>
      </c>
      <c r="L23" s="6">
        <v>36</v>
      </c>
      <c r="M23" s="6">
        <v>25</v>
      </c>
      <c r="N23" s="6">
        <v>30</v>
      </c>
      <c r="O23" s="6">
        <v>30</v>
      </c>
      <c r="P23" s="6">
        <v>9</v>
      </c>
      <c r="Q23" s="6">
        <v>1</v>
      </c>
    </row>
    <row r="24" spans="1:17" ht="15" thickBot="1" x14ac:dyDescent="0.35">
      <c r="A24" s="7" t="s">
        <v>1307</v>
      </c>
      <c r="B24" s="43" t="str">
        <f>IF(COUNTIF('DRAFT LIST'!$F$3:$F$1000,A24)&gt;=1,"",ROW())</f>
        <v/>
      </c>
      <c r="C24" s="43" t="str">
        <f ca="1"/>
        <v>Jeremy Hellickson (PHI - SP) </v>
      </c>
      <c r="D24" s="8">
        <v>191</v>
      </c>
      <c r="E24" s="8">
        <v>181</v>
      </c>
      <c r="F24" s="8">
        <v>13</v>
      </c>
      <c r="G24" s="8">
        <v>0</v>
      </c>
      <c r="H24" s="8">
        <v>3.38</v>
      </c>
      <c r="I24" s="8">
        <v>1.26</v>
      </c>
      <c r="J24" s="8">
        <v>72</v>
      </c>
      <c r="K24" s="8">
        <v>174</v>
      </c>
      <c r="L24" s="8">
        <v>67</v>
      </c>
      <c r="M24" s="8">
        <v>18</v>
      </c>
      <c r="N24" s="8">
        <v>31</v>
      </c>
      <c r="O24" s="8">
        <v>31</v>
      </c>
      <c r="P24" s="8">
        <v>10</v>
      </c>
      <c r="Q24" s="8">
        <v>1</v>
      </c>
    </row>
    <row r="25" spans="1:17" ht="15" thickBot="1" x14ac:dyDescent="0.35">
      <c r="A25" s="5" t="s">
        <v>1309</v>
      </c>
      <c r="B25" s="43" t="str">
        <f>IF(COUNTIF('DRAFT LIST'!$F$3:$F$1000,A25)&gt;=1,"",ROW())</f>
        <v/>
      </c>
      <c r="C25" s="43" t="str">
        <f ca="1"/>
        <v>Tyler Anderson (COL - SP) </v>
      </c>
      <c r="D25" s="6">
        <v>200</v>
      </c>
      <c r="E25" s="6">
        <v>195</v>
      </c>
      <c r="F25" s="6">
        <v>13</v>
      </c>
      <c r="G25" s="6">
        <v>0</v>
      </c>
      <c r="H25" s="6">
        <v>3.71</v>
      </c>
      <c r="I25" s="6">
        <v>1.27</v>
      </c>
      <c r="J25" s="6">
        <v>83</v>
      </c>
      <c r="K25" s="6">
        <v>187</v>
      </c>
      <c r="L25" s="6">
        <v>67</v>
      </c>
      <c r="M25" s="6">
        <v>25</v>
      </c>
      <c r="N25" s="6">
        <v>31</v>
      </c>
      <c r="O25" s="6">
        <v>31</v>
      </c>
      <c r="P25" s="6">
        <v>9</v>
      </c>
      <c r="Q25" s="6">
        <v>1</v>
      </c>
    </row>
    <row r="26" spans="1:17" ht="15" thickBot="1" x14ac:dyDescent="0.35">
      <c r="A26" s="7" t="s">
        <v>1310</v>
      </c>
      <c r="B26" s="43" t="str">
        <f>IF(COUNTIF('DRAFT LIST'!$F$3:$F$1000,A26)&gt;=1,"",ROW())</f>
        <v/>
      </c>
      <c r="C26" s="43" t="str">
        <f ca="1"/>
        <v>Ervin Santana (MIN - SP) </v>
      </c>
      <c r="D26" s="8">
        <v>190</v>
      </c>
      <c r="E26" s="8">
        <v>169</v>
      </c>
      <c r="F26" s="8">
        <v>12</v>
      </c>
      <c r="G26" s="8">
        <v>0</v>
      </c>
      <c r="H26" s="8">
        <v>3.63</v>
      </c>
      <c r="I26" s="8">
        <v>1.19</v>
      </c>
      <c r="J26" s="8">
        <v>77</v>
      </c>
      <c r="K26" s="8">
        <v>179</v>
      </c>
      <c r="L26" s="8">
        <v>47</v>
      </c>
      <c r="M26" s="8">
        <v>22</v>
      </c>
      <c r="N26" s="8">
        <v>30</v>
      </c>
      <c r="O26" s="8">
        <v>30</v>
      </c>
      <c r="P26" s="8">
        <v>9</v>
      </c>
      <c r="Q26" s="8">
        <v>1</v>
      </c>
    </row>
    <row r="27" spans="1:17" ht="15" thickBot="1" x14ac:dyDescent="0.35">
      <c r="A27" s="5" t="s">
        <v>1311</v>
      </c>
      <c r="B27" s="43" t="str">
        <f>IF(COUNTIF('DRAFT LIST'!$F$3:$F$1000,A27)&gt;=1,"",ROW())</f>
        <v/>
      </c>
      <c r="C27" s="43" t="str">
        <f ca="1"/>
        <v>Hector Neris (PHI - RP) </v>
      </c>
      <c r="D27" s="6">
        <v>176</v>
      </c>
      <c r="E27" s="6">
        <v>162</v>
      </c>
      <c r="F27" s="6">
        <v>12</v>
      </c>
      <c r="G27" s="6">
        <v>0</v>
      </c>
      <c r="H27" s="6">
        <v>3.49</v>
      </c>
      <c r="I27" s="6">
        <v>1.24</v>
      </c>
      <c r="J27" s="6">
        <v>68</v>
      </c>
      <c r="K27" s="6">
        <v>170</v>
      </c>
      <c r="L27" s="6">
        <v>48</v>
      </c>
      <c r="M27" s="6">
        <v>16</v>
      </c>
      <c r="N27" s="6">
        <v>29</v>
      </c>
      <c r="O27" s="6">
        <v>29</v>
      </c>
      <c r="P27" s="6">
        <v>9</v>
      </c>
      <c r="Q27" s="6">
        <v>1</v>
      </c>
    </row>
    <row r="28" spans="1:17" ht="15" thickBot="1" x14ac:dyDescent="0.35">
      <c r="A28" s="7" t="s">
        <v>1312</v>
      </c>
      <c r="B28" s="43" t="str">
        <f>IF(COUNTIF('DRAFT LIST'!$F$3:$F$1000,A28)&gt;=1,"",ROW())</f>
        <v/>
      </c>
      <c r="C28" s="43" t="str">
        <f ca="1"/>
        <v>Tyler Skaggs (LAA - SP) </v>
      </c>
      <c r="D28" s="8">
        <v>203</v>
      </c>
      <c r="E28" s="8">
        <v>178</v>
      </c>
      <c r="F28" s="8">
        <v>13</v>
      </c>
      <c r="G28" s="8">
        <v>0</v>
      </c>
      <c r="H28" s="8">
        <v>3.61</v>
      </c>
      <c r="I28" s="8">
        <v>1.22</v>
      </c>
      <c r="J28" s="8">
        <v>81</v>
      </c>
      <c r="K28" s="8">
        <v>197</v>
      </c>
      <c r="L28" s="8">
        <v>51</v>
      </c>
      <c r="M28" s="8">
        <v>23</v>
      </c>
      <c r="N28" s="8">
        <v>31</v>
      </c>
      <c r="O28" s="8">
        <v>31</v>
      </c>
      <c r="P28" s="8">
        <v>10</v>
      </c>
      <c r="Q28" s="8">
        <v>1</v>
      </c>
    </row>
    <row r="29" spans="1:17" ht="15" thickBot="1" x14ac:dyDescent="0.35">
      <c r="A29" s="5" t="s">
        <v>1313</v>
      </c>
      <c r="B29" s="43" t="str">
        <f>IF(COUNTIF('DRAFT LIST'!$F$3:$F$1000,A29)&gt;=1,"",ROW())</f>
        <v/>
      </c>
      <c r="C29" s="43" t="str">
        <f ca="1"/>
        <v>Tyson Ross (TEX - SP) DTD </v>
      </c>
      <c r="D29" s="6">
        <v>167</v>
      </c>
      <c r="E29" s="6">
        <v>164</v>
      </c>
      <c r="F29" s="6">
        <v>12</v>
      </c>
      <c r="G29" s="6">
        <v>0</v>
      </c>
      <c r="H29" s="6">
        <v>3.55</v>
      </c>
      <c r="I29" s="6">
        <v>1.18</v>
      </c>
      <c r="J29" s="6">
        <v>66</v>
      </c>
      <c r="K29" s="6">
        <v>151</v>
      </c>
      <c r="L29" s="6">
        <v>46</v>
      </c>
      <c r="M29" s="6">
        <v>18</v>
      </c>
      <c r="N29" s="6">
        <v>29</v>
      </c>
      <c r="O29" s="6">
        <v>29</v>
      </c>
      <c r="P29" s="6">
        <v>9</v>
      </c>
      <c r="Q29" s="6">
        <v>1</v>
      </c>
    </row>
    <row r="30" spans="1:17" ht="15" thickBot="1" x14ac:dyDescent="0.35">
      <c r="A30" s="7" t="s">
        <v>1731</v>
      </c>
      <c r="B30" s="43" t="str">
        <f>IF(COUNTIF('DRAFT LIST'!$F$3:$F$1000,A30)&gt;=1,"",ROW())</f>
        <v/>
      </c>
      <c r="C30" s="43" t="str">
        <f ca="1"/>
        <v>Ivan Nova (PIT - SP,RP) </v>
      </c>
      <c r="D30" s="8">
        <v>68</v>
      </c>
      <c r="E30" s="8">
        <v>81</v>
      </c>
      <c r="F30" s="8">
        <v>4</v>
      </c>
      <c r="G30" s="8">
        <v>35</v>
      </c>
      <c r="H30" s="8">
        <v>2.61</v>
      </c>
      <c r="I30" s="8">
        <v>1.03</v>
      </c>
      <c r="J30" s="8">
        <v>20</v>
      </c>
      <c r="K30" s="8">
        <v>53</v>
      </c>
      <c r="L30" s="8">
        <v>17</v>
      </c>
      <c r="M30" s="8">
        <v>7</v>
      </c>
      <c r="N30" s="8">
        <v>70</v>
      </c>
      <c r="O30" s="8">
        <v>0</v>
      </c>
      <c r="P30" s="8">
        <v>3</v>
      </c>
      <c r="Q30" s="8">
        <v>0</v>
      </c>
    </row>
    <row r="31" spans="1:17" ht="15" thickBot="1" x14ac:dyDescent="0.35">
      <c r="A31" s="5" t="s">
        <v>1732</v>
      </c>
      <c r="B31" s="43" t="str">
        <f>IF(COUNTIF('DRAFT LIST'!$F$3:$F$1000,A31)&gt;=1,"",ROW())</f>
        <v/>
      </c>
      <c r="C31" s="43" t="str">
        <f ca="1"/>
        <v>Alex Cobb (TB - SP) </v>
      </c>
      <c r="D31" s="6">
        <v>67</v>
      </c>
      <c r="E31" s="6">
        <v>88</v>
      </c>
      <c r="F31" s="6">
        <v>4</v>
      </c>
      <c r="G31" s="6">
        <v>35</v>
      </c>
      <c r="H31" s="6">
        <v>2.83</v>
      </c>
      <c r="I31" s="6">
        <v>1.1100000000000001</v>
      </c>
      <c r="J31" s="6">
        <v>21</v>
      </c>
      <c r="K31" s="6">
        <v>55</v>
      </c>
      <c r="L31" s="6">
        <v>19</v>
      </c>
      <c r="M31" s="6">
        <v>8</v>
      </c>
      <c r="N31" s="6">
        <v>61</v>
      </c>
      <c r="O31" s="6">
        <v>0</v>
      </c>
      <c r="P31" s="6">
        <v>3</v>
      </c>
      <c r="Q31" s="6">
        <v>0</v>
      </c>
    </row>
    <row r="32" spans="1:17" ht="15" thickBot="1" x14ac:dyDescent="0.35">
      <c r="A32" s="7" t="s">
        <v>1733</v>
      </c>
      <c r="B32" s="43" t="str">
        <f>IF(COUNTIF('DRAFT LIST'!$F$3:$F$1000,A32)&gt;=1,"",ROW())</f>
        <v/>
      </c>
      <c r="C32" s="43" t="str">
        <f ca="1"/>
        <v>Chris Tillman (BAL - SP) DTD </v>
      </c>
      <c r="D32" s="8">
        <v>69</v>
      </c>
      <c r="E32" s="8">
        <v>77</v>
      </c>
      <c r="F32" s="8">
        <v>4</v>
      </c>
      <c r="G32" s="8">
        <v>35</v>
      </c>
      <c r="H32" s="8">
        <v>3.05</v>
      </c>
      <c r="I32" s="8">
        <v>1.02</v>
      </c>
      <c r="J32" s="8">
        <v>23</v>
      </c>
      <c r="K32" s="8">
        <v>54</v>
      </c>
      <c r="L32" s="8">
        <v>16</v>
      </c>
      <c r="M32" s="8">
        <v>9</v>
      </c>
      <c r="N32" s="8">
        <v>69</v>
      </c>
      <c r="O32" s="8">
        <v>0</v>
      </c>
      <c r="P32" s="8">
        <v>3</v>
      </c>
      <c r="Q32" s="8">
        <v>0</v>
      </c>
    </row>
    <row r="33" spans="1:17" ht="15" thickBot="1" x14ac:dyDescent="0.35">
      <c r="A33" s="5" t="s">
        <v>1734</v>
      </c>
      <c r="B33" s="43" t="str">
        <f>IF(COUNTIF('DRAFT LIST'!$F$3:$F$1000,A33)&gt;=1,"",ROW())</f>
        <v/>
      </c>
      <c r="C33" s="43" t="str">
        <f ca="1"/>
        <v>Trevor Bauer (CLE - SP,RP) </v>
      </c>
      <c r="D33" s="6">
        <v>59</v>
      </c>
      <c r="E33" s="6">
        <v>82</v>
      </c>
      <c r="F33" s="6">
        <v>4</v>
      </c>
      <c r="G33" s="6">
        <v>35</v>
      </c>
      <c r="H33" s="6">
        <v>3.03</v>
      </c>
      <c r="I33" s="6">
        <v>1.1499999999999999</v>
      </c>
      <c r="J33" s="6">
        <v>20</v>
      </c>
      <c r="K33" s="6">
        <v>41</v>
      </c>
      <c r="L33" s="6">
        <v>27</v>
      </c>
      <c r="M33" s="6">
        <v>6</v>
      </c>
      <c r="N33" s="6">
        <v>62</v>
      </c>
      <c r="O33" s="6">
        <v>0</v>
      </c>
      <c r="P33" s="6">
        <v>3</v>
      </c>
      <c r="Q33" s="6">
        <v>0</v>
      </c>
    </row>
    <row r="34" spans="1:17" ht="15" thickBot="1" x14ac:dyDescent="0.35">
      <c r="A34" s="7" t="s">
        <v>1314</v>
      </c>
      <c r="B34" s="43" t="str">
        <f>IF(COUNTIF('DRAFT LIST'!$F$3:$F$1000,A34)&gt;=1,"",ROW())</f>
        <v/>
      </c>
      <c r="C34" s="43" t="str">
        <f ca="1"/>
        <v>Jordan Zimmermann (DET - SP) </v>
      </c>
      <c r="D34" s="8">
        <v>186</v>
      </c>
      <c r="E34" s="8">
        <v>178</v>
      </c>
      <c r="F34" s="8">
        <v>12</v>
      </c>
      <c r="G34" s="8">
        <v>0</v>
      </c>
      <c r="H34" s="8">
        <v>3.67</v>
      </c>
      <c r="I34" s="8">
        <v>1.21</v>
      </c>
      <c r="J34" s="8">
        <v>76</v>
      </c>
      <c r="K34" s="8">
        <v>170</v>
      </c>
      <c r="L34" s="8">
        <v>54</v>
      </c>
      <c r="M34" s="8">
        <v>23</v>
      </c>
      <c r="N34" s="8">
        <v>31</v>
      </c>
      <c r="O34" s="8">
        <v>31</v>
      </c>
      <c r="P34" s="8">
        <v>10</v>
      </c>
      <c r="Q34" s="8">
        <v>1</v>
      </c>
    </row>
    <row r="35" spans="1:17" ht="15" thickBot="1" x14ac:dyDescent="0.35">
      <c r="A35" s="5" t="s">
        <v>1735</v>
      </c>
      <c r="B35" s="43" t="str">
        <f>IF(COUNTIF('DRAFT LIST'!$F$3:$F$1000,A35)&gt;=1,"",ROW())</f>
        <v/>
      </c>
      <c r="C35" s="43" t="str">
        <f ca="1"/>
        <v>Dylan Bundy (BAL - SP,RP) </v>
      </c>
      <c r="D35" s="6">
        <v>66</v>
      </c>
      <c r="E35" s="6">
        <v>60</v>
      </c>
      <c r="F35" s="6">
        <v>4</v>
      </c>
      <c r="G35" s="6">
        <v>37</v>
      </c>
      <c r="H35" s="6">
        <v>2.59</v>
      </c>
      <c r="I35" s="6">
        <v>1.04</v>
      </c>
      <c r="J35" s="6">
        <v>19</v>
      </c>
      <c r="K35" s="6">
        <v>55</v>
      </c>
      <c r="L35" s="6">
        <v>14</v>
      </c>
      <c r="M35" s="6">
        <v>5</v>
      </c>
      <c r="N35" s="6">
        <v>69</v>
      </c>
      <c r="O35" s="6">
        <v>0</v>
      </c>
      <c r="P35" s="6">
        <v>3</v>
      </c>
      <c r="Q35" s="6">
        <v>0</v>
      </c>
    </row>
    <row r="36" spans="1:17" ht="15" thickBot="1" x14ac:dyDescent="0.35">
      <c r="A36" s="7" t="s">
        <v>1315</v>
      </c>
      <c r="B36" s="43" t="str">
        <f>IF(COUNTIF('DRAFT LIST'!$F$3:$F$1000,A36)&gt;=1,"",ROW())</f>
        <v/>
      </c>
      <c r="C36" s="43" t="str">
        <f ca="1"/>
        <v>Zach Davies (MIL - SP) </v>
      </c>
      <c r="D36" s="8">
        <v>202</v>
      </c>
      <c r="E36" s="8">
        <v>167</v>
      </c>
      <c r="F36" s="8">
        <v>14</v>
      </c>
      <c r="G36" s="8">
        <v>0</v>
      </c>
      <c r="H36" s="8">
        <v>3.77</v>
      </c>
      <c r="I36" s="8">
        <v>1.19</v>
      </c>
      <c r="J36" s="8">
        <v>84</v>
      </c>
      <c r="K36" s="8">
        <v>201</v>
      </c>
      <c r="L36" s="8">
        <v>39</v>
      </c>
      <c r="M36" s="8">
        <v>24</v>
      </c>
      <c r="N36" s="8">
        <v>31</v>
      </c>
      <c r="O36" s="8">
        <v>31</v>
      </c>
      <c r="P36" s="8">
        <v>10</v>
      </c>
      <c r="Q36" s="8">
        <v>1</v>
      </c>
    </row>
    <row r="37" spans="1:17" ht="15" thickBot="1" x14ac:dyDescent="0.35">
      <c r="A37" s="5" t="s">
        <v>1317</v>
      </c>
      <c r="B37" s="43" t="str">
        <f>IF(COUNTIF('DRAFT LIST'!$F$3:$F$1000,A37)&gt;=1,"",ROW())</f>
        <v/>
      </c>
      <c r="C37" s="43" t="str">
        <f ca="1"/>
        <v>Wei-Yin Chen (MIA - SP) </v>
      </c>
      <c r="D37" s="6">
        <v>194</v>
      </c>
      <c r="E37" s="6">
        <v>173</v>
      </c>
      <c r="F37" s="6">
        <v>11</v>
      </c>
      <c r="G37" s="6">
        <v>0</v>
      </c>
      <c r="H37" s="6">
        <v>3.82</v>
      </c>
      <c r="I37" s="6">
        <v>1.21</v>
      </c>
      <c r="J37" s="6">
        <v>82</v>
      </c>
      <c r="K37" s="6">
        <v>180</v>
      </c>
      <c r="L37" s="6">
        <v>55</v>
      </c>
      <c r="M37" s="6">
        <v>25</v>
      </c>
      <c r="N37" s="6">
        <v>31</v>
      </c>
      <c r="O37" s="6">
        <v>31</v>
      </c>
      <c r="P37" s="6">
        <v>11</v>
      </c>
      <c r="Q37" s="6">
        <v>1</v>
      </c>
    </row>
    <row r="38" spans="1:17" ht="15" thickBot="1" x14ac:dyDescent="0.35">
      <c r="A38" s="7" t="s">
        <v>1316</v>
      </c>
      <c r="B38" s="43" t="str">
        <f>IF(COUNTIF('DRAFT LIST'!$F$3:$F$1000,A38)&gt;=1,"",ROW())</f>
        <v/>
      </c>
      <c r="C38" s="43" t="str">
        <f ca="1"/>
        <v>Lance Lynn (STL - SP) </v>
      </c>
      <c r="D38" s="8">
        <v>170</v>
      </c>
      <c r="E38" s="8">
        <v>188</v>
      </c>
      <c r="F38" s="8">
        <v>12</v>
      </c>
      <c r="G38" s="8">
        <v>0</v>
      </c>
      <c r="H38" s="8">
        <v>3.72</v>
      </c>
      <c r="I38" s="8">
        <v>1.24</v>
      </c>
      <c r="J38" s="8">
        <v>70</v>
      </c>
      <c r="K38" s="8">
        <v>150</v>
      </c>
      <c r="L38" s="8">
        <v>61</v>
      </c>
      <c r="M38" s="8">
        <v>22</v>
      </c>
      <c r="N38" s="8">
        <v>29</v>
      </c>
      <c r="O38" s="8">
        <v>29</v>
      </c>
      <c r="P38" s="8">
        <v>9</v>
      </c>
      <c r="Q38" s="8">
        <v>1</v>
      </c>
    </row>
    <row r="39" spans="1:17" ht="15" thickBot="1" x14ac:dyDescent="0.35">
      <c r="A39" s="5" t="s">
        <v>1318</v>
      </c>
      <c r="B39" s="43" t="str">
        <f>IF(COUNTIF('DRAFT LIST'!$F$3:$F$1000,A39)&gt;=1,"",ROW())</f>
        <v/>
      </c>
      <c r="C39" s="43" t="str">
        <f ca="1"/>
        <v>Jason Hammel (KC - SP) </v>
      </c>
      <c r="D39" s="6">
        <v>192</v>
      </c>
      <c r="E39" s="6">
        <v>161</v>
      </c>
      <c r="F39" s="6">
        <v>13</v>
      </c>
      <c r="G39" s="6">
        <v>0</v>
      </c>
      <c r="H39" s="6">
        <v>3.63</v>
      </c>
      <c r="I39" s="6">
        <v>1.26</v>
      </c>
      <c r="J39" s="6">
        <v>78</v>
      </c>
      <c r="K39" s="6">
        <v>174</v>
      </c>
      <c r="L39" s="6">
        <v>67</v>
      </c>
      <c r="M39" s="6">
        <v>20</v>
      </c>
      <c r="N39" s="6">
        <v>31</v>
      </c>
      <c r="O39" s="6">
        <v>31</v>
      </c>
      <c r="P39" s="6">
        <v>9</v>
      </c>
      <c r="Q39" s="6">
        <v>1</v>
      </c>
    </row>
    <row r="40" spans="1:17" ht="15" thickBot="1" x14ac:dyDescent="0.35">
      <c r="A40" s="7" t="s">
        <v>1736</v>
      </c>
      <c r="B40" s="43" t="str">
        <f>IF(COUNTIF('DRAFT LIST'!$F$3:$F$1000,A40)&gt;=1,"",ROW())</f>
        <v/>
      </c>
      <c r="C40" s="43" t="str">
        <f ca="1"/>
        <v>Mike Leake (STL - SP) </v>
      </c>
      <c r="D40" s="8">
        <v>63</v>
      </c>
      <c r="E40" s="8">
        <v>76</v>
      </c>
      <c r="F40" s="8">
        <v>4</v>
      </c>
      <c r="G40" s="8">
        <v>38</v>
      </c>
      <c r="H40" s="8">
        <v>2.23</v>
      </c>
      <c r="I40" s="8">
        <v>1.04</v>
      </c>
      <c r="J40" s="8">
        <v>15</v>
      </c>
      <c r="K40" s="8">
        <v>44</v>
      </c>
      <c r="L40" s="8">
        <v>21</v>
      </c>
      <c r="M40" s="8">
        <v>5</v>
      </c>
      <c r="N40" s="8">
        <v>61</v>
      </c>
      <c r="O40" s="8">
        <v>0</v>
      </c>
      <c r="P40" s="8">
        <v>2</v>
      </c>
      <c r="Q40" s="8">
        <v>0</v>
      </c>
    </row>
    <row r="41" spans="1:17" ht="15" thickBot="1" x14ac:dyDescent="0.35">
      <c r="A41" s="5" t="s">
        <v>1319</v>
      </c>
      <c r="B41" s="43" t="str">
        <f>IF(COUNTIF('DRAFT LIST'!$F$3:$F$1000,A41)&gt;=1,"",ROW())</f>
        <v/>
      </c>
      <c r="C41" s="43" t="str">
        <f ca="1"/>
        <v>Nate Jones (CWS - RP) </v>
      </c>
      <c r="D41" s="6">
        <v>134</v>
      </c>
      <c r="E41" s="6">
        <v>149</v>
      </c>
      <c r="F41" s="6">
        <v>10</v>
      </c>
      <c r="G41" s="6">
        <v>0</v>
      </c>
      <c r="H41" s="6">
        <v>3.18</v>
      </c>
      <c r="I41" s="6">
        <v>1.1499999999999999</v>
      </c>
      <c r="J41" s="6">
        <v>47</v>
      </c>
      <c r="K41" s="6">
        <v>109</v>
      </c>
      <c r="L41" s="6">
        <v>45</v>
      </c>
      <c r="M41" s="6">
        <v>12</v>
      </c>
      <c r="N41" s="6">
        <v>21</v>
      </c>
      <c r="O41" s="6">
        <v>21</v>
      </c>
      <c r="P41" s="6">
        <v>7</v>
      </c>
      <c r="Q41" s="6">
        <v>1</v>
      </c>
    </row>
    <row r="42" spans="1:17" ht="15" thickBot="1" x14ac:dyDescent="0.35">
      <c r="A42" s="7" t="s">
        <v>1737</v>
      </c>
      <c r="B42" s="43" t="str">
        <f>IF(COUNTIF('DRAFT LIST'!$F$3:$F$1000,A42)&gt;=1,"",ROW())</f>
        <v/>
      </c>
      <c r="C42" s="43" t="str">
        <f ca="1"/>
        <v>Daniel Norris (DET - SP) </v>
      </c>
      <c r="D42" s="8">
        <v>66</v>
      </c>
      <c r="E42" s="8">
        <v>88</v>
      </c>
      <c r="F42" s="8">
        <v>4</v>
      </c>
      <c r="G42" s="8">
        <v>33</v>
      </c>
      <c r="H42" s="8">
        <v>2.95</v>
      </c>
      <c r="I42" s="8">
        <v>1.18</v>
      </c>
      <c r="J42" s="8">
        <v>22</v>
      </c>
      <c r="K42" s="8">
        <v>54</v>
      </c>
      <c r="L42" s="8">
        <v>24</v>
      </c>
      <c r="M42" s="8">
        <v>7</v>
      </c>
      <c r="N42" s="8">
        <v>68</v>
      </c>
      <c r="O42" s="8">
        <v>0</v>
      </c>
      <c r="P42" s="8">
        <v>3</v>
      </c>
      <c r="Q42" s="8">
        <v>0</v>
      </c>
    </row>
    <row r="43" spans="1:17" ht="15" thickBot="1" x14ac:dyDescent="0.35">
      <c r="A43" s="5" t="s">
        <v>1738</v>
      </c>
      <c r="B43" s="43" t="str">
        <f>IF(COUNTIF('DRAFT LIST'!$F$3:$F$1000,A43)&gt;=1,"",ROW())</f>
        <v/>
      </c>
      <c r="C43" s="43" t="str">
        <f ca="1"/>
        <v>Alexander Reyes (STL - SP,RP) DTD </v>
      </c>
      <c r="D43" s="6">
        <v>71</v>
      </c>
      <c r="E43" s="6">
        <v>107</v>
      </c>
      <c r="F43" s="6">
        <v>5</v>
      </c>
      <c r="G43" s="6">
        <v>11</v>
      </c>
      <c r="H43" s="6">
        <v>2.04</v>
      </c>
      <c r="I43" s="6">
        <v>0.88</v>
      </c>
      <c r="J43" s="6">
        <v>16</v>
      </c>
      <c r="K43" s="6">
        <v>46</v>
      </c>
      <c r="L43" s="6">
        <v>17</v>
      </c>
      <c r="M43" s="6">
        <v>7</v>
      </c>
      <c r="N43" s="6">
        <v>68</v>
      </c>
      <c r="O43" s="6">
        <v>0</v>
      </c>
      <c r="P43" s="6">
        <v>3</v>
      </c>
      <c r="Q43" s="6">
        <v>0</v>
      </c>
    </row>
    <row r="44" spans="1:17" ht="15" thickBot="1" x14ac:dyDescent="0.35">
      <c r="A44" s="7" t="s">
        <v>1320</v>
      </c>
      <c r="B44" s="43" t="str">
        <f>IF(COUNTIF('DRAFT LIST'!$F$3:$F$1000,A44)&gt;=1,"",ROW())</f>
        <v/>
      </c>
      <c r="C44" s="43" t="str">
        <f ca="1"/>
        <v>Matt Andriese (TB - SP,RP) </v>
      </c>
      <c r="D44" s="8">
        <v>176</v>
      </c>
      <c r="E44" s="8">
        <v>152</v>
      </c>
      <c r="F44" s="8">
        <v>11</v>
      </c>
      <c r="G44" s="8">
        <v>0</v>
      </c>
      <c r="H44" s="8">
        <v>3.76</v>
      </c>
      <c r="I44" s="8">
        <v>1.22</v>
      </c>
      <c r="J44" s="8">
        <v>74</v>
      </c>
      <c r="K44" s="8">
        <v>165</v>
      </c>
      <c r="L44" s="8">
        <v>51</v>
      </c>
      <c r="M44" s="8">
        <v>20</v>
      </c>
      <c r="N44" s="8">
        <v>28</v>
      </c>
      <c r="O44" s="8">
        <v>28</v>
      </c>
      <c r="P44" s="8">
        <v>10</v>
      </c>
      <c r="Q44" s="8">
        <v>1</v>
      </c>
    </row>
    <row r="45" spans="1:17" ht="15" thickBot="1" x14ac:dyDescent="0.35">
      <c r="A45" s="5" t="s">
        <v>1739</v>
      </c>
      <c r="B45" s="43" t="str">
        <f>IF(COUNTIF('DRAFT LIST'!$F$3:$F$1000,A45)&gt;=1,"",ROW())</f>
        <v/>
      </c>
      <c r="C45" s="43" t="str">
        <f ca="1"/>
        <v>Francisco Liriano (TOR - SP) </v>
      </c>
      <c r="D45" s="6">
        <v>67</v>
      </c>
      <c r="E45" s="6">
        <v>85</v>
      </c>
      <c r="F45" s="6">
        <v>4</v>
      </c>
      <c r="G45" s="6">
        <v>30</v>
      </c>
      <c r="H45" s="6">
        <v>3.02</v>
      </c>
      <c r="I45" s="6">
        <v>1.1499999999999999</v>
      </c>
      <c r="J45" s="6">
        <v>22</v>
      </c>
      <c r="K45" s="6">
        <v>51</v>
      </c>
      <c r="L45" s="6">
        <v>25</v>
      </c>
      <c r="M45" s="6">
        <v>8</v>
      </c>
      <c r="N45" s="6">
        <v>68</v>
      </c>
      <c r="O45" s="6">
        <v>0</v>
      </c>
      <c r="P45" s="6">
        <v>3</v>
      </c>
      <c r="Q45" s="6">
        <v>0</v>
      </c>
    </row>
    <row r="46" spans="1:17" ht="15" thickBot="1" x14ac:dyDescent="0.35">
      <c r="A46" s="7" t="s">
        <v>1321</v>
      </c>
      <c r="B46" s="43" t="str">
        <f>IF(COUNTIF('DRAFT LIST'!$F$3:$F$1000,A46)&gt;=1,"",ROW())</f>
        <v/>
      </c>
      <c r="C46" s="43" t="str">
        <f ca="1"/>
        <v>Bartolo Colon (ATL - SP) </v>
      </c>
      <c r="D46" s="8">
        <v>204</v>
      </c>
      <c r="E46" s="8">
        <v>176</v>
      </c>
      <c r="F46" s="8">
        <v>14</v>
      </c>
      <c r="G46" s="8">
        <v>0</v>
      </c>
      <c r="H46" s="8">
        <v>3.49</v>
      </c>
      <c r="I46" s="8">
        <v>1.2</v>
      </c>
      <c r="J46" s="8">
        <v>79</v>
      </c>
      <c r="K46" s="8">
        <v>191</v>
      </c>
      <c r="L46" s="8">
        <v>54</v>
      </c>
      <c r="M46" s="8">
        <v>21</v>
      </c>
      <c r="N46" s="8">
        <v>31</v>
      </c>
      <c r="O46" s="8">
        <v>31</v>
      </c>
      <c r="P46" s="8">
        <v>10</v>
      </c>
      <c r="Q46" s="8">
        <v>1</v>
      </c>
    </row>
    <row r="47" spans="1:17" ht="15" thickBot="1" x14ac:dyDescent="0.35">
      <c r="A47" s="5" t="s">
        <v>1740</v>
      </c>
      <c r="B47" s="43" t="str">
        <f>IF(COUNTIF('DRAFT LIST'!$F$3:$F$1000,A47)&gt;=1,"",ROW())</f>
        <v/>
      </c>
      <c r="C47" s="43" t="str">
        <f ca="1"/>
        <v>Michael Foltynewicz (ATL - SP) </v>
      </c>
      <c r="D47" s="6">
        <v>68</v>
      </c>
      <c r="E47" s="6">
        <v>72</v>
      </c>
      <c r="F47" s="6">
        <v>4</v>
      </c>
      <c r="G47" s="6">
        <v>33</v>
      </c>
      <c r="H47" s="6">
        <v>2.89</v>
      </c>
      <c r="I47" s="6">
        <v>1.1200000000000001</v>
      </c>
      <c r="J47" s="6">
        <v>22</v>
      </c>
      <c r="K47" s="6">
        <v>56</v>
      </c>
      <c r="L47" s="6">
        <v>19</v>
      </c>
      <c r="M47" s="6">
        <v>7</v>
      </c>
      <c r="N47" s="6">
        <v>71</v>
      </c>
      <c r="O47" s="6">
        <v>0</v>
      </c>
      <c r="P47" s="6">
        <v>3</v>
      </c>
      <c r="Q47" s="6">
        <v>0</v>
      </c>
    </row>
    <row r="48" spans="1:17" ht="15" thickBot="1" x14ac:dyDescent="0.35">
      <c r="A48" s="7" t="s">
        <v>1322</v>
      </c>
      <c r="B48" s="43" t="str">
        <f>IF(COUNTIF('DRAFT LIST'!$F$3:$F$1000,A48)&gt;=1,"",ROW())</f>
        <v/>
      </c>
      <c r="C48" s="43" t="str">
        <f ca="1"/>
        <v>Addison Reed (NYM - RP) </v>
      </c>
      <c r="D48" s="8">
        <v>195</v>
      </c>
      <c r="E48" s="8">
        <v>173</v>
      </c>
      <c r="F48" s="8">
        <v>12</v>
      </c>
      <c r="G48" s="8">
        <v>0</v>
      </c>
      <c r="H48" s="8">
        <v>3.74</v>
      </c>
      <c r="I48" s="8">
        <v>1.25</v>
      </c>
      <c r="J48" s="8">
        <v>81</v>
      </c>
      <c r="K48" s="8">
        <v>180</v>
      </c>
      <c r="L48" s="8">
        <v>63</v>
      </c>
      <c r="M48" s="8">
        <v>23</v>
      </c>
      <c r="N48" s="8">
        <v>31</v>
      </c>
      <c r="O48" s="8">
        <v>31</v>
      </c>
      <c r="P48" s="8">
        <v>10</v>
      </c>
      <c r="Q48" s="8">
        <v>1</v>
      </c>
    </row>
    <row r="49" spans="1:17" ht="15" thickBot="1" x14ac:dyDescent="0.35">
      <c r="A49" s="5" t="s">
        <v>1328</v>
      </c>
      <c r="B49" s="43" t="str">
        <f>IF(COUNTIF('DRAFT LIST'!$F$3:$F$1000,A49)&gt;=1,"",ROW())</f>
        <v/>
      </c>
      <c r="C49" s="43" t="str">
        <f ca="1"/>
        <v>Andrew Triggs (OAK - SP,RP) </v>
      </c>
      <c r="D49" s="6">
        <v>141</v>
      </c>
      <c r="E49" s="6">
        <v>126</v>
      </c>
      <c r="F49" s="6">
        <v>9</v>
      </c>
      <c r="G49" s="6">
        <v>0</v>
      </c>
      <c r="H49" s="6">
        <v>3.77</v>
      </c>
      <c r="I49" s="6">
        <v>1.22</v>
      </c>
      <c r="J49" s="6">
        <v>59</v>
      </c>
      <c r="K49" s="6">
        <v>135</v>
      </c>
      <c r="L49" s="6">
        <v>37</v>
      </c>
      <c r="M49" s="6">
        <v>15</v>
      </c>
      <c r="N49" s="6">
        <v>23</v>
      </c>
      <c r="O49" s="6">
        <v>23</v>
      </c>
      <c r="P49" s="6">
        <v>8</v>
      </c>
      <c r="Q49" s="6">
        <v>1</v>
      </c>
    </row>
    <row r="50" spans="1:17" ht="15" thickBot="1" x14ac:dyDescent="0.35">
      <c r="A50" s="7" t="s">
        <v>1742</v>
      </c>
      <c r="B50" s="43" t="str">
        <f>IF(COUNTIF('DRAFT LIST'!$F$3:$F$1000,A50)&gt;=1,"",ROW())</f>
        <v/>
      </c>
      <c r="C50" s="43" t="str">
        <f ca="1"/>
        <v>Kyle Barraclough (MIA - RP) </v>
      </c>
      <c r="D50" s="8">
        <v>62</v>
      </c>
      <c r="E50" s="8">
        <v>76</v>
      </c>
      <c r="F50" s="8">
        <v>3</v>
      </c>
      <c r="G50" s="8">
        <v>35</v>
      </c>
      <c r="H50" s="8">
        <v>3.42</v>
      </c>
      <c r="I50" s="8">
        <v>1.2</v>
      </c>
      <c r="J50" s="8">
        <v>24</v>
      </c>
      <c r="K50" s="8">
        <v>50</v>
      </c>
      <c r="L50" s="8">
        <v>24</v>
      </c>
      <c r="M50" s="8">
        <v>7</v>
      </c>
      <c r="N50" s="8">
        <v>62</v>
      </c>
      <c r="O50" s="8">
        <v>0</v>
      </c>
      <c r="P50" s="8">
        <v>3</v>
      </c>
      <c r="Q50" s="8">
        <v>0</v>
      </c>
    </row>
    <row r="51" spans="1:17" ht="15" thickBot="1" x14ac:dyDescent="0.35">
      <c r="A51" s="5" t="s">
        <v>1326</v>
      </c>
      <c r="B51" s="43">
        <f>IF(COUNTIF('DRAFT LIST'!$F$3:$F$1000,A51)&gt;=1,"",ROW())</f>
        <v>51</v>
      </c>
      <c r="C51" s="43" t="str">
        <f ca="1"/>
        <v>Mike Montgomery (CHC - SP,RP) </v>
      </c>
      <c r="D51" s="6">
        <v>160</v>
      </c>
      <c r="E51" s="6">
        <v>157</v>
      </c>
      <c r="F51" s="6">
        <v>11</v>
      </c>
      <c r="G51" s="6">
        <v>0</v>
      </c>
      <c r="H51" s="6">
        <v>3.46</v>
      </c>
      <c r="I51" s="6">
        <v>1.22</v>
      </c>
      <c r="J51" s="6">
        <v>62</v>
      </c>
      <c r="K51" s="6">
        <v>151</v>
      </c>
      <c r="L51" s="6">
        <v>44</v>
      </c>
      <c r="M51" s="6">
        <v>17</v>
      </c>
      <c r="N51" s="6">
        <v>27</v>
      </c>
      <c r="O51" s="6">
        <v>27</v>
      </c>
      <c r="P51" s="6">
        <v>8</v>
      </c>
      <c r="Q51" s="6">
        <v>1</v>
      </c>
    </row>
    <row r="52" spans="1:17" ht="15" thickBot="1" x14ac:dyDescent="0.35">
      <c r="A52" s="7" t="s">
        <v>1324</v>
      </c>
      <c r="B52" s="43" t="str">
        <f>IF(COUNTIF('DRAFT LIST'!$F$3:$F$1000,A52)&gt;=1,"",ROW())</f>
        <v/>
      </c>
      <c r="C52" s="43" t="str">
        <f ca="1"/>
        <v>Eduardo Rodriguez (BOS - SP) </v>
      </c>
      <c r="D52" s="8">
        <v>178</v>
      </c>
      <c r="E52" s="8">
        <v>147</v>
      </c>
      <c r="F52" s="8">
        <v>11</v>
      </c>
      <c r="G52" s="8">
        <v>0</v>
      </c>
      <c r="H52" s="8">
        <v>3.84</v>
      </c>
      <c r="I52" s="8">
        <v>1.25</v>
      </c>
      <c r="J52" s="8">
        <v>76</v>
      </c>
      <c r="K52" s="8">
        <v>176</v>
      </c>
      <c r="L52" s="8">
        <v>47</v>
      </c>
      <c r="M52" s="8">
        <v>17</v>
      </c>
      <c r="N52" s="8">
        <v>28</v>
      </c>
      <c r="O52" s="8">
        <v>28</v>
      </c>
      <c r="P52" s="8">
        <v>9</v>
      </c>
      <c r="Q52" s="8">
        <v>1</v>
      </c>
    </row>
    <row r="53" spans="1:17" ht="15" thickBot="1" x14ac:dyDescent="0.35">
      <c r="A53" s="5" t="s">
        <v>1325</v>
      </c>
      <c r="B53" s="43" t="str">
        <f>IF(COUNTIF('DRAFT LIST'!$F$3:$F$1000,A53)&gt;=1,"",ROW())</f>
        <v/>
      </c>
      <c r="C53" s="43" t="str">
        <f ca="1"/>
        <v>Jaime Garcia (ATL - SP) </v>
      </c>
      <c r="D53" s="6">
        <v>180</v>
      </c>
      <c r="E53" s="6">
        <v>169</v>
      </c>
      <c r="F53" s="6">
        <v>11</v>
      </c>
      <c r="G53" s="6">
        <v>0</v>
      </c>
      <c r="H53" s="6">
        <v>3.95</v>
      </c>
      <c r="I53" s="6">
        <v>1.28</v>
      </c>
      <c r="J53" s="6">
        <v>79</v>
      </c>
      <c r="K53" s="6">
        <v>178</v>
      </c>
      <c r="L53" s="6">
        <v>52</v>
      </c>
      <c r="M53" s="6">
        <v>24</v>
      </c>
      <c r="N53" s="6">
        <v>30</v>
      </c>
      <c r="O53" s="6">
        <v>30</v>
      </c>
      <c r="P53" s="6">
        <v>10</v>
      </c>
      <c r="Q53" s="6">
        <v>1</v>
      </c>
    </row>
    <row r="54" spans="1:17" ht="15" thickBot="1" x14ac:dyDescent="0.35">
      <c r="A54" s="7" t="s">
        <v>1741</v>
      </c>
      <c r="B54" s="43" t="str">
        <f>IF(COUNTIF('DRAFT LIST'!$F$3:$F$1000,A54)&gt;=1,"",ROW())</f>
        <v/>
      </c>
      <c r="C54" s="43" t="str">
        <f ca="1"/>
        <v>Joe Musgrove (HOU - SP) </v>
      </c>
      <c r="D54" s="8">
        <v>66</v>
      </c>
      <c r="E54" s="8">
        <v>69</v>
      </c>
      <c r="F54" s="8">
        <v>3</v>
      </c>
      <c r="G54" s="8">
        <v>37</v>
      </c>
      <c r="H54" s="8">
        <v>2.84</v>
      </c>
      <c r="I54" s="8">
        <v>1.18</v>
      </c>
      <c r="J54" s="8">
        <v>21</v>
      </c>
      <c r="K54" s="8">
        <v>54</v>
      </c>
      <c r="L54" s="8">
        <v>23</v>
      </c>
      <c r="M54" s="8">
        <v>6</v>
      </c>
      <c r="N54" s="8">
        <v>70</v>
      </c>
      <c r="O54" s="8">
        <v>0</v>
      </c>
      <c r="P54" s="8">
        <v>3</v>
      </c>
      <c r="Q54" s="8">
        <v>0</v>
      </c>
    </row>
    <row r="55" spans="1:17" ht="15" thickBot="1" x14ac:dyDescent="0.35">
      <c r="A55" s="5" t="s">
        <v>1323</v>
      </c>
      <c r="B55" s="43" t="str">
        <f>IF(COUNTIF('DRAFT LIST'!$F$3:$F$1000,A55)&gt;=1,"",ROW())</f>
        <v/>
      </c>
      <c r="C55" s="43" t="str">
        <f ca="1"/>
        <v>Luke Weaver (STL - SP) </v>
      </c>
      <c r="D55" s="6">
        <v>185</v>
      </c>
      <c r="E55" s="6">
        <v>166</v>
      </c>
      <c r="F55" s="6">
        <v>12</v>
      </c>
      <c r="G55" s="6">
        <v>0</v>
      </c>
      <c r="H55" s="6">
        <v>3.74</v>
      </c>
      <c r="I55" s="6">
        <v>1.21</v>
      </c>
      <c r="J55" s="6">
        <v>77</v>
      </c>
      <c r="K55" s="6">
        <v>172</v>
      </c>
      <c r="L55" s="6">
        <v>52</v>
      </c>
      <c r="M55" s="6">
        <v>22</v>
      </c>
      <c r="N55" s="6">
        <v>29</v>
      </c>
      <c r="O55" s="6">
        <v>29</v>
      </c>
      <c r="P55" s="6">
        <v>9</v>
      </c>
      <c r="Q55" s="6">
        <v>1</v>
      </c>
    </row>
    <row r="56" spans="1:17" ht="15" thickBot="1" x14ac:dyDescent="0.35">
      <c r="A56" s="7" t="s">
        <v>1327</v>
      </c>
      <c r="B56" s="43" t="str">
        <f>IF(COUNTIF('DRAFT LIST'!$F$3:$F$1000,A56)&gt;=1,"",ROW())</f>
        <v/>
      </c>
      <c r="C56" s="43" t="str">
        <f ca="1"/>
        <v>Michael Wacha (STL - SP,RP) </v>
      </c>
      <c r="D56" s="8">
        <v>162</v>
      </c>
      <c r="E56" s="8">
        <v>153</v>
      </c>
      <c r="F56" s="8">
        <v>9</v>
      </c>
      <c r="G56" s="8">
        <v>0</v>
      </c>
      <c r="H56" s="8">
        <v>3.73</v>
      </c>
      <c r="I56" s="8">
        <v>1.24</v>
      </c>
      <c r="J56" s="8">
        <v>67</v>
      </c>
      <c r="K56" s="8">
        <v>160</v>
      </c>
      <c r="L56" s="8">
        <v>41</v>
      </c>
      <c r="M56" s="8">
        <v>17</v>
      </c>
      <c r="N56" s="8">
        <v>27</v>
      </c>
      <c r="O56" s="8">
        <v>27</v>
      </c>
      <c r="P56" s="8">
        <v>9</v>
      </c>
      <c r="Q56" s="8">
        <v>1</v>
      </c>
    </row>
    <row r="57" spans="1:17" ht="15" thickBot="1" x14ac:dyDescent="0.35">
      <c r="A57" s="5" t="s">
        <v>1330</v>
      </c>
      <c r="B57" s="43" t="str">
        <f>IF(COUNTIF('DRAFT LIST'!$F$3:$F$1000,A57)&gt;=1,"",ROW())</f>
        <v/>
      </c>
      <c r="C57" s="43" t="str">
        <f ca="1"/>
        <v>Jose De Leon (TB - SP) </v>
      </c>
      <c r="D57" s="6">
        <v>164</v>
      </c>
      <c r="E57" s="6">
        <v>140</v>
      </c>
      <c r="F57" s="6">
        <v>10</v>
      </c>
      <c r="G57" s="6">
        <v>0</v>
      </c>
      <c r="H57" s="6">
        <v>3.56</v>
      </c>
      <c r="I57" s="6">
        <v>1.18</v>
      </c>
      <c r="J57" s="6">
        <v>65</v>
      </c>
      <c r="K57" s="6">
        <v>160</v>
      </c>
      <c r="L57" s="6">
        <v>33</v>
      </c>
      <c r="M57" s="6">
        <v>16</v>
      </c>
      <c r="N57" s="6">
        <v>27</v>
      </c>
      <c r="O57" s="6">
        <v>27</v>
      </c>
      <c r="P57" s="6">
        <v>9</v>
      </c>
      <c r="Q57" s="6">
        <v>1</v>
      </c>
    </row>
    <row r="58" spans="1:17" ht="15" thickBot="1" x14ac:dyDescent="0.35">
      <c r="A58" s="7" t="s">
        <v>1329</v>
      </c>
      <c r="B58" s="43" t="str">
        <f>IF(COUNTIF('DRAFT LIST'!$F$3:$F$1000,A58)&gt;=1,"",ROW())</f>
        <v/>
      </c>
      <c r="C58" s="43" t="str">
        <f ca="1"/>
        <v>Jose Berrios (MIN - SP) </v>
      </c>
      <c r="D58" s="8">
        <v>152</v>
      </c>
      <c r="E58" s="8">
        <v>173</v>
      </c>
      <c r="F58" s="8">
        <v>10</v>
      </c>
      <c r="G58" s="8">
        <v>0</v>
      </c>
      <c r="H58" s="8">
        <v>3.43</v>
      </c>
      <c r="I58" s="8">
        <v>1.32</v>
      </c>
      <c r="J58" s="8">
        <v>58</v>
      </c>
      <c r="K58" s="8">
        <v>134</v>
      </c>
      <c r="L58" s="8">
        <v>65</v>
      </c>
      <c r="M58" s="8">
        <v>15</v>
      </c>
      <c r="N58" s="8">
        <v>25</v>
      </c>
      <c r="O58" s="8">
        <v>25</v>
      </c>
      <c r="P58" s="8">
        <v>7</v>
      </c>
      <c r="Q58" s="8">
        <v>1</v>
      </c>
    </row>
    <row r="59" spans="1:17" ht="15" thickBot="1" x14ac:dyDescent="0.35">
      <c r="A59" s="5" t="s">
        <v>1743</v>
      </c>
      <c r="B59" s="43" t="str">
        <f>IF(COUNTIF('DRAFT LIST'!$F$3:$F$1000,A59)&gt;=1,"",ROW())</f>
        <v/>
      </c>
      <c r="C59" s="43" t="str">
        <f ca="1"/>
        <v>Alex Wood (LAD - SP,RP) </v>
      </c>
      <c r="D59" s="6">
        <v>61</v>
      </c>
      <c r="E59" s="6">
        <v>64</v>
      </c>
      <c r="F59" s="6">
        <v>3</v>
      </c>
      <c r="G59" s="6">
        <v>29</v>
      </c>
      <c r="H59" s="6">
        <v>3.17</v>
      </c>
      <c r="I59" s="6">
        <v>1.18</v>
      </c>
      <c r="J59" s="6">
        <v>22</v>
      </c>
      <c r="K59" s="6">
        <v>54</v>
      </c>
      <c r="L59" s="6">
        <v>18</v>
      </c>
      <c r="M59" s="6">
        <v>8</v>
      </c>
      <c r="N59" s="6">
        <v>62</v>
      </c>
      <c r="O59" s="6">
        <v>0</v>
      </c>
      <c r="P59" s="6">
        <v>3</v>
      </c>
      <c r="Q59" s="6">
        <v>0</v>
      </c>
    </row>
    <row r="60" spans="1:17" ht="15" thickBot="1" x14ac:dyDescent="0.35">
      <c r="A60" s="7" t="s">
        <v>1331</v>
      </c>
      <c r="B60" s="43" t="str">
        <f>IF(COUNTIF('DRAFT LIST'!$F$3:$F$1000,A60)&gt;=1,"",ROW())</f>
        <v/>
      </c>
      <c r="C60" s="43" t="str">
        <f ca="1"/>
        <v>David Phelps (MIA - SP,RP) </v>
      </c>
      <c r="D60" s="8">
        <v>182</v>
      </c>
      <c r="E60" s="8">
        <v>142</v>
      </c>
      <c r="F60" s="8">
        <v>12</v>
      </c>
      <c r="G60" s="8">
        <v>0</v>
      </c>
      <c r="H60" s="8">
        <v>3.82</v>
      </c>
      <c r="I60" s="8">
        <v>1.26</v>
      </c>
      <c r="J60" s="8">
        <v>77</v>
      </c>
      <c r="K60" s="8">
        <v>172</v>
      </c>
      <c r="L60" s="8">
        <v>56</v>
      </c>
      <c r="M60" s="8">
        <v>20</v>
      </c>
      <c r="N60" s="8">
        <v>29</v>
      </c>
      <c r="O60" s="8">
        <v>29</v>
      </c>
      <c r="P60" s="8">
        <v>9</v>
      </c>
      <c r="Q60" s="8">
        <v>1</v>
      </c>
    </row>
    <row r="61" spans="1:17" ht="15" thickBot="1" x14ac:dyDescent="0.35">
      <c r="A61" s="5" t="s">
        <v>1332</v>
      </c>
      <c r="B61" s="43" t="str">
        <f>IF(COUNTIF('DRAFT LIST'!$F$3:$F$1000,A61)&gt;=1,"",ROW())</f>
        <v/>
      </c>
      <c r="C61" s="43" t="str">
        <f ca="1"/>
        <v>C.J. Edwards (CHC - RP) </v>
      </c>
      <c r="D61" s="6">
        <v>163</v>
      </c>
      <c r="E61" s="6">
        <v>153</v>
      </c>
      <c r="F61" s="6">
        <v>10</v>
      </c>
      <c r="G61" s="6">
        <v>0</v>
      </c>
      <c r="H61" s="6">
        <v>3.61</v>
      </c>
      <c r="I61" s="6">
        <v>1.25</v>
      </c>
      <c r="J61" s="6">
        <v>65</v>
      </c>
      <c r="K61" s="6">
        <v>158</v>
      </c>
      <c r="L61" s="6">
        <v>46</v>
      </c>
      <c r="M61" s="6">
        <v>17</v>
      </c>
      <c r="N61" s="6">
        <v>27</v>
      </c>
      <c r="O61" s="6">
        <v>27</v>
      </c>
      <c r="P61" s="6">
        <v>9</v>
      </c>
      <c r="Q61" s="6">
        <v>1</v>
      </c>
    </row>
    <row r="62" spans="1:17" ht="15" thickBot="1" x14ac:dyDescent="0.35">
      <c r="A62" s="7" t="s">
        <v>1744</v>
      </c>
      <c r="B62" s="43" t="str">
        <f>IF(COUNTIF('DRAFT LIST'!$F$3:$F$1000,A62)&gt;=1,"",ROW())</f>
        <v/>
      </c>
      <c r="C62" s="43" t="str">
        <f ca="1"/>
        <v>Scott Kazmir (LAD - SP) MiLB </v>
      </c>
      <c r="D62" s="8">
        <v>59</v>
      </c>
      <c r="E62" s="8">
        <v>55</v>
      </c>
      <c r="F62" s="8">
        <v>3</v>
      </c>
      <c r="G62" s="8">
        <v>35</v>
      </c>
      <c r="H62" s="8">
        <v>3.48</v>
      </c>
      <c r="I62" s="8">
        <v>1.17</v>
      </c>
      <c r="J62" s="8">
        <v>23</v>
      </c>
      <c r="K62" s="8">
        <v>51</v>
      </c>
      <c r="L62" s="8">
        <v>18</v>
      </c>
      <c r="M62" s="8">
        <v>8</v>
      </c>
      <c r="N62" s="8">
        <v>62</v>
      </c>
      <c r="O62" s="8">
        <v>0</v>
      </c>
      <c r="P62" s="8">
        <v>3</v>
      </c>
      <c r="Q62" s="8">
        <v>0</v>
      </c>
    </row>
    <row r="63" spans="1:17" ht="15" thickBot="1" x14ac:dyDescent="0.35">
      <c r="A63" s="5" t="s">
        <v>1336</v>
      </c>
      <c r="B63" s="43" t="str">
        <f>IF(COUNTIF('DRAFT LIST'!$F$3:$F$1000,A63)&gt;=1,"",ROW())</f>
        <v/>
      </c>
      <c r="C63" s="43" t="str">
        <f ca="1"/>
        <v>Tyler Thornburg (BOS - RP) DTD </v>
      </c>
      <c r="D63" s="6">
        <v>158</v>
      </c>
      <c r="E63" s="6">
        <v>173</v>
      </c>
      <c r="F63" s="6">
        <v>9</v>
      </c>
      <c r="G63" s="6">
        <v>0</v>
      </c>
      <c r="H63" s="6">
        <v>3.9</v>
      </c>
      <c r="I63" s="6">
        <v>1.26</v>
      </c>
      <c r="J63" s="6">
        <v>69</v>
      </c>
      <c r="K63" s="6">
        <v>145</v>
      </c>
      <c r="L63" s="6">
        <v>54</v>
      </c>
      <c r="M63" s="6">
        <v>20</v>
      </c>
      <c r="N63" s="6">
        <v>27</v>
      </c>
      <c r="O63" s="6">
        <v>27</v>
      </c>
      <c r="P63" s="6">
        <v>9</v>
      </c>
      <c r="Q63" s="6">
        <v>1</v>
      </c>
    </row>
    <row r="64" spans="1:17" ht="15" thickBot="1" x14ac:dyDescent="0.35">
      <c r="A64" s="7" t="s">
        <v>1333</v>
      </c>
      <c r="B64" s="43" t="str">
        <f>IF(COUNTIF('DRAFT LIST'!$F$3:$F$1000,A64)&gt;=1,"",ROW())</f>
        <v/>
      </c>
      <c r="C64" s="43" t="str">
        <f ca="1"/>
        <v>Robert Gsellman (NYM - SP) </v>
      </c>
      <c r="D64" s="8">
        <v>177</v>
      </c>
      <c r="E64" s="8">
        <v>183</v>
      </c>
      <c r="F64" s="8">
        <v>11</v>
      </c>
      <c r="G64" s="8">
        <v>0</v>
      </c>
      <c r="H64" s="8">
        <v>4.12</v>
      </c>
      <c r="I64" s="8">
        <v>1.33</v>
      </c>
      <c r="J64" s="8">
        <v>81</v>
      </c>
      <c r="K64" s="8">
        <v>174</v>
      </c>
      <c r="L64" s="8">
        <v>62</v>
      </c>
      <c r="M64" s="8">
        <v>22</v>
      </c>
      <c r="N64" s="8">
        <v>31</v>
      </c>
      <c r="O64" s="8">
        <v>31</v>
      </c>
      <c r="P64" s="8">
        <v>10</v>
      </c>
      <c r="Q64" s="8">
        <v>1</v>
      </c>
    </row>
    <row r="65" spans="1:17" ht="15" thickBot="1" x14ac:dyDescent="0.35">
      <c r="A65" s="5" t="s">
        <v>1334</v>
      </c>
      <c r="B65" s="43">
        <f>IF(COUNTIF('DRAFT LIST'!$F$3:$F$1000,A65)&gt;=1,"",ROW())</f>
        <v>65</v>
      </c>
      <c r="C65" s="43" t="str">
        <f ca="1"/>
        <v>Daniel Straily (MIA - SP) </v>
      </c>
      <c r="D65" s="6">
        <v>197</v>
      </c>
      <c r="E65" s="6">
        <v>168</v>
      </c>
      <c r="F65" s="6">
        <v>12</v>
      </c>
      <c r="G65" s="6">
        <v>0</v>
      </c>
      <c r="H65" s="6">
        <v>3.84</v>
      </c>
      <c r="I65" s="6">
        <v>1.23</v>
      </c>
      <c r="J65" s="6">
        <v>84</v>
      </c>
      <c r="K65" s="6">
        <v>192</v>
      </c>
      <c r="L65" s="6">
        <v>50</v>
      </c>
      <c r="M65" s="6">
        <v>22</v>
      </c>
      <c r="N65" s="6">
        <v>31</v>
      </c>
      <c r="O65" s="6">
        <v>31</v>
      </c>
      <c r="P65" s="6">
        <v>10</v>
      </c>
      <c r="Q65" s="6">
        <v>1</v>
      </c>
    </row>
    <row r="66" spans="1:17" ht="15" thickBot="1" x14ac:dyDescent="0.35">
      <c r="A66" s="7" t="s">
        <v>1745</v>
      </c>
      <c r="B66" s="43" t="str">
        <f>IF(COUNTIF('DRAFT LIST'!$F$3:$F$1000,A66)&gt;=1,"",ROW())</f>
        <v/>
      </c>
      <c r="C66" s="43" t="str">
        <f ca="1"/>
        <v>Arodys Vizcaino (ATL - RP) DL15 </v>
      </c>
      <c r="D66" s="8">
        <v>73</v>
      </c>
      <c r="E66" s="8">
        <v>111</v>
      </c>
      <c r="F66" s="8">
        <v>5</v>
      </c>
      <c r="G66" s="8">
        <v>3</v>
      </c>
      <c r="H66" s="8">
        <v>2.42</v>
      </c>
      <c r="I66" s="8">
        <v>1.07</v>
      </c>
      <c r="J66" s="8">
        <v>20</v>
      </c>
      <c r="K66" s="8">
        <v>49</v>
      </c>
      <c r="L66" s="8">
        <v>29</v>
      </c>
      <c r="M66" s="8">
        <v>7</v>
      </c>
      <c r="N66" s="8">
        <v>71</v>
      </c>
      <c r="O66" s="8">
        <v>0</v>
      </c>
      <c r="P66" s="8">
        <v>3</v>
      </c>
      <c r="Q66" s="8">
        <v>0</v>
      </c>
    </row>
    <row r="67" spans="1:17" ht="15" thickBot="1" x14ac:dyDescent="0.35">
      <c r="A67" s="5" t="s">
        <v>1335</v>
      </c>
      <c r="B67" s="43" t="str">
        <f>IF(COUNTIF('DRAFT LIST'!$F$3:$F$1000,A67)&gt;=1,"",ROW())</f>
        <v/>
      </c>
      <c r="C67" s="43" t="str">
        <f ca="1"/>
        <v>Lucas Giolito (CWS - SP) </v>
      </c>
      <c r="D67" s="6">
        <v>166</v>
      </c>
      <c r="E67" s="6">
        <v>149</v>
      </c>
      <c r="F67" s="6">
        <v>10</v>
      </c>
      <c r="G67" s="6">
        <v>0</v>
      </c>
      <c r="H67" s="6">
        <v>3.91</v>
      </c>
      <c r="I67" s="6">
        <v>1.25</v>
      </c>
      <c r="J67" s="6">
        <v>72</v>
      </c>
      <c r="K67" s="6">
        <v>159</v>
      </c>
      <c r="L67" s="6">
        <v>48</v>
      </c>
      <c r="M67" s="6">
        <v>18</v>
      </c>
      <c r="N67" s="6">
        <v>28</v>
      </c>
      <c r="O67" s="6">
        <v>27</v>
      </c>
      <c r="P67" s="6">
        <v>9</v>
      </c>
      <c r="Q67" s="6">
        <v>1</v>
      </c>
    </row>
    <row r="68" spans="1:17" ht="15" thickBot="1" x14ac:dyDescent="0.35">
      <c r="A68" s="7" t="s">
        <v>1746</v>
      </c>
      <c r="B68" s="43" t="str">
        <f>IF(COUNTIF('DRAFT LIST'!$F$3:$F$1000,A68)&gt;=1,"",ROW())</f>
        <v/>
      </c>
      <c r="C68" s="43" t="str">
        <f ca="1"/>
        <v>Carter Capps (SD - RP) DTD </v>
      </c>
      <c r="D68" s="8">
        <v>63</v>
      </c>
      <c r="E68" s="8">
        <v>71</v>
      </c>
      <c r="F68" s="8">
        <v>4</v>
      </c>
      <c r="G68" s="8">
        <v>33</v>
      </c>
      <c r="H68" s="8">
        <v>3.13</v>
      </c>
      <c r="I68" s="8">
        <v>1.28</v>
      </c>
      <c r="J68" s="8">
        <v>22</v>
      </c>
      <c r="K68" s="8">
        <v>50</v>
      </c>
      <c r="L68" s="8">
        <v>31</v>
      </c>
      <c r="M68" s="8">
        <v>5</v>
      </c>
      <c r="N68" s="8">
        <v>66</v>
      </c>
      <c r="O68" s="8">
        <v>0</v>
      </c>
      <c r="P68" s="8">
        <v>3</v>
      </c>
      <c r="Q68" s="8">
        <v>0</v>
      </c>
    </row>
    <row r="69" spans="1:17" ht="15" thickBot="1" x14ac:dyDescent="0.35">
      <c r="A69" s="5" t="s">
        <v>1340</v>
      </c>
      <c r="B69" s="43" t="str">
        <f>IF(COUNTIF('DRAFT LIST'!$F$3:$F$1000,A69)&gt;=1,"",ROW())</f>
        <v/>
      </c>
      <c r="C69" s="43" t="str">
        <f ca="1"/>
        <v>Luis Severino (NYY - SP,RP) </v>
      </c>
      <c r="D69" s="6">
        <v>133</v>
      </c>
      <c r="E69" s="6">
        <v>135</v>
      </c>
      <c r="F69" s="6">
        <v>9</v>
      </c>
      <c r="G69" s="6">
        <v>0</v>
      </c>
      <c r="H69" s="6">
        <v>3.47</v>
      </c>
      <c r="I69" s="6">
        <v>1.24</v>
      </c>
      <c r="J69" s="6">
        <v>51</v>
      </c>
      <c r="K69" s="6">
        <v>121</v>
      </c>
      <c r="L69" s="6">
        <v>43</v>
      </c>
      <c r="M69" s="6">
        <v>13</v>
      </c>
      <c r="N69" s="6">
        <v>22</v>
      </c>
      <c r="O69" s="6">
        <v>22</v>
      </c>
      <c r="P69" s="6">
        <v>6</v>
      </c>
      <c r="Q69" s="6">
        <v>1</v>
      </c>
    </row>
    <row r="70" spans="1:17" ht="15" thickBot="1" x14ac:dyDescent="0.35">
      <c r="A70" s="7" t="s">
        <v>1339</v>
      </c>
      <c r="B70" s="43" t="str">
        <f>IF(COUNTIF('DRAFT LIST'!$F$3:$F$1000,A70)&gt;=1,"",ROW())</f>
        <v/>
      </c>
      <c r="C70" s="43" t="str">
        <f ca="1"/>
        <v>Sean Doolittle (OAK - RP) </v>
      </c>
      <c r="D70" s="8">
        <v>177</v>
      </c>
      <c r="E70" s="8">
        <v>162</v>
      </c>
      <c r="F70" s="8">
        <v>10</v>
      </c>
      <c r="G70" s="8">
        <v>0</v>
      </c>
      <c r="H70" s="8">
        <v>3.87</v>
      </c>
      <c r="I70" s="8">
        <v>1.22</v>
      </c>
      <c r="J70" s="8">
        <v>76</v>
      </c>
      <c r="K70" s="8">
        <v>164</v>
      </c>
      <c r="L70" s="8">
        <v>52</v>
      </c>
      <c r="M70" s="8">
        <v>23</v>
      </c>
      <c r="N70" s="8">
        <v>30</v>
      </c>
      <c r="O70" s="8">
        <v>30</v>
      </c>
      <c r="P70" s="8">
        <v>10</v>
      </c>
      <c r="Q70" s="8">
        <v>1</v>
      </c>
    </row>
    <row r="71" spans="1:17" ht="15" thickBot="1" x14ac:dyDescent="0.35">
      <c r="A71" s="5" t="s">
        <v>1337</v>
      </c>
      <c r="B71" s="43">
        <f>IF(COUNTIF('DRAFT LIST'!$F$3:$F$1000,A71)&gt;=1,"",ROW())</f>
        <v>71</v>
      </c>
      <c r="C71" s="43" t="str">
        <f ca="1"/>
        <v>Chris Devenski (HOU - SP,RP) </v>
      </c>
      <c r="D71" s="6">
        <v>176</v>
      </c>
      <c r="E71" s="6">
        <v>157</v>
      </c>
      <c r="F71" s="6">
        <v>11</v>
      </c>
      <c r="G71" s="6">
        <v>0</v>
      </c>
      <c r="H71" s="6">
        <v>3.84</v>
      </c>
      <c r="I71" s="6">
        <v>1.21</v>
      </c>
      <c r="J71" s="6">
        <v>75</v>
      </c>
      <c r="K71" s="6">
        <v>173</v>
      </c>
      <c r="L71" s="6">
        <v>39</v>
      </c>
      <c r="M71" s="6">
        <v>23</v>
      </c>
      <c r="N71" s="6">
        <v>30</v>
      </c>
      <c r="O71" s="6">
        <v>30</v>
      </c>
      <c r="P71" s="6">
        <v>10</v>
      </c>
      <c r="Q71" s="6">
        <v>1</v>
      </c>
    </row>
    <row r="72" spans="1:17" ht="15" thickBot="1" x14ac:dyDescent="0.35">
      <c r="A72" s="7" t="s">
        <v>1343</v>
      </c>
      <c r="B72" s="43">
        <f>IF(COUNTIF('DRAFT LIST'!$F$3:$F$1000,A72)&gt;=1,"",ROW())</f>
        <v>72</v>
      </c>
      <c r="C72" s="43" t="str">
        <f ca="1"/>
        <v>Joaquin Benoit (PHI - RP) </v>
      </c>
      <c r="D72" s="8">
        <v>165</v>
      </c>
      <c r="E72" s="8">
        <v>177</v>
      </c>
      <c r="F72" s="8">
        <v>10</v>
      </c>
      <c r="G72" s="8">
        <v>0</v>
      </c>
      <c r="H72" s="8">
        <v>3.86</v>
      </c>
      <c r="I72" s="8">
        <v>1.22</v>
      </c>
      <c r="J72" s="8">
        <v>71</v>
      </c>
      <c r="K72" s="8">
        <v>163</v>
      </c>
      <c r="L72" s="8">
        <v>39</v>
      </c>
      <c r="M72" s="8">
        <v>20</v>
      </c>
      <c r="N72" s="8">
        <v>28</v>
      </c>
      <c r="O72" s="8">
        <v>28</v>
      </c>
      <c r="P72" s="8">
        <v>9</v>
      </c>
      <c r="Q72" s="8">
        <v>1</v>
      </c>
    </row>
    <row r="73" spans="1:17" ht="15" thickBot="1" x14ac:dyDescent="0.35">
      <c r="A73" s="5" t="s">
        <v>1747</v>
      </c>
      <c r="B73" s="43" t="str">
        <f>IF(COUNTIF('DRAFT LIST'!$F$3:$F$1000,A73)&gt;=1,"",ROW())</f>
        <v/>
      </c>
      <c r="C73" s="43" t="str">
        <f ca="1"/>
        <v>Adam Conley (MIA - SP) </v>
      </c>
      <c r="D73" s="6">
        <v>65</v>
      </c>
      <c r="E73" s="6">
        <v>59</v>
      </c>
      <c r="F73" s="6">
        <v>3</v>
      </c>
      <c r="G73" s="6">
        <v>33</v>
      </c>
      <c r="H73" s="6">
        <v>3.26</v>
      </c>
      <c r="I73" s="6">
        <v>1.1299999999999999</v>
      </c>
      <c r="J73" s="6">
        <v>24</v>
      </c>
      <c r="K73" s="6">
        <v>56</v>
      </c>
      <c r="L73" s="6">
        <v>18</v>
      </c>
      <c r="M73" s="6">
        <v>7</v>
      </c>
      <c r="N73" s="6">
        <v>70</v>
      </c>
      <c r="O73" s="6">
        <v>0</v>
      </c>
      <c r="P73" s="6">
        <v>3</v>
      </c>
      <c r="Q73" s="6">
        <v>0</v>
      </c>
    </row>
    <row r="74" spans="1:17" ht="15" thickBot="1" x14ac:dyDescent="0.35">
      <c r="A74" s="7" t="s">
        <v>1338</v>
      </c>
      <c r="B74" s="43">
        <f>IF(COUNTIF('DRAFT LIST'!$F$3:$F$1000,A74)&gt;=1,"",ROW())</f>
        <v>74</v>
      </c>
      <c r="C74" s="43" t="str">
        <f ca="1"/>
        <v>Huston Street (LAA - RP) </v>
      </c>
      <c r="D74" s="8">
        <v>179</v>
      </c>
      <c r="E74" s="8">
        <v>154</v>
      </c>
      <c r="F74" s="8">
        <v>12</v>
      </c>
      <c r="G74" s="8">
        <v>0</v>
      </c>
      <c r="H74" s="8">
        <v>3.91</v>
      </c>
      <c r="I74" s="8">
        <v>1.27</v>
      </c>
      <c r="J74" s="8">
        <v>78</v>
      </c>
      <c r="K74" s="8">
        <v>173</v>
      </c>
      <c r="L74" s="8">
        <v>55</v>
      </c>
      <c r="M74" s="8">
        <v>23</v>
      </c>
      <c r="N74" s="8">
        <v>30</v>
      </c>
      <c r="O74" s="8">
        <v>30</v>
      </c>
      <c r="P74" s="8">
        <v>9</v>
      </c>
      <c r="Q74" s="8">
        <v>1</v>
      </c>
    </row>
    <row r="75" spans="1:17" ht="15" thickBot="1" x14ac:dyDescent="0.35">
      <c r="A75" s="5" t="s">
        <v>1748</v>
      </c>
      <c r="B75" s="43" t="str">
        <f>IF(COUNTIF('DRAFT LIST'!$F$3:$F$1000,A75)&gt;=1,"",ROW())</f>
        <v/>
      </c>
      <c r="C75" s="43" t="str">
        <f ca="1"/>
        <v>Grant Dayton (LAD - RP) </v>
      </c>
      <c r="D75" s="6">
        <v>67</v>
      </c>
      <c r="E75" s="6">
        <v>56</v>
      </c>
      <c r="F75" s="6">
        <v>4</v>
      </c>
      <c r="G75" s="6">
        <v>31</v>
      </c>
      <c r="H75" s="6">
        <v>3.38</v>
      </c>
      <c r="I75" s="6">
        <v>1.28</v>
      </c>
      <c r="J75" s="6">
        <v>25</v>
      </c>
      <c r="K75" s="6">
        <v>63</v>
      </c>
      <c r="L75" s="6">
        <v>22</v>
      </c>
      <c r="M75" s="6">
        <v>7</v>
      </c>
      <c r="N75" s="6">
        <v>70</v>
      </c>
      <c r="O75" s="6">
        <v>0</v>
      </c>
      <c r="P75" s="6">
        <v>3</v>
      </c>
      <c r="Q75" s="6">
        <v>0</v>
      </c>
    </row>
    <row r="76" spans="1:17" ht="15" thickBot="1" x14ac:dyDescent="0.35">
      <c r="A76" s="7" t="s">
        <v>1341</v>
      </c>
      <c r="B76" s="43" t="str">
        <f>IF(COUNTIF('DRAFT LIST'!$F$3:$F$1000,A76)&gt;=1,"",ROW())</f>
        <v/>
      </c>
      <c r="C76" s="43" t="str">
        <f ca="1"/>
        <v>Matt Bush (TEX - RP) </v>
      </c>
      <c r="D76" s="8">
        <v>172</v>
      </c>
      <c r="E76" s="8">
        <v>193</v>
      </c>
      <c r="F76" s="8">
        <v>10</v>
      </c>
      <c r="G76" s="8">
        <v>0</v>
      </c>
      <c r="H76" s="8">
        <v>3.95</v>
      </c>
      <c r="I76" s="8">
        <v>1.35</v>
      </c>
      <c r="J76" s="8">
        <v>76</v>
      </c>
      <c r="K76" s="8">
        <v>165</v>
      </c>
      <c r="L76" s="8">
        <v>67</v>
      </c>
      <c r="M76" s="8">
        <v>20</v>
      </c>
      <c r="N76" s="8">
        <v>30</v>
      </c>
      <c r="O76" s="8">
        <v>30</v>
      </c>
      <c r="P76" s="8">
        <v>10</v>
      </c>
      <c r="Q76" s="8">
        <v>1</v>
      </c>
    </row>
    <row r="77" spans="1:17" ht="15" thickBot="1" x14ac:dyDescent="0.35">
      <c r="A77" s="5" t="s">
        <v>1342</v>
      </c>
      <c r="B77" s="43">
        <f>IF(COUNTIF('DRAFT LIST'!$F$3:$F$1000,A77)&gt;=1,"",ROW())</f>
        <v>77</v>
      </c>
      <c r="C77" s="43" t="str">
        <f ca="1"/>
        <v>Mike Fiers (HOU - SP) </v>
      </c>
      <c r="D77" s="6">
        <v>166</v>
      </c>
      <c r="E77" s="6">
        <v>169</v>
      </c>
      <c r="F77" s="6">
        <v>10</v>
      </c>
      <c r="G77" s="6">
        <v>0</v>
      </c>
      <c r="H77" s="6">
        <v>3.92</v>
      </c>
      <c r="I77" s="6">
        <v>1.34</v>
      </c>
      <c r="J77" s="6">
        <v>73</v>
      </c>
      <c r="K77" s="6">
        <v>161</v>
      </c>
      <c r="L77" s="6">
        <v>62</v>
      </c>
      <c r="M77" s="6">
        <v>19</v>
      </c>
      <c r="N77" s="6">
        <v>28</v>
      </c>
      <c r="O77" s="6">
        <v>28</v>
      </c>
      <c r="P77" s="6">
        <v>10</v>
      </c>
      <c r="Q77" s="6">
        <v>1</v>
      </c>
    </row>
    <row r="78" spans="1:17" ht="15" thickBot="1" x14ac:dyDescent="0.35">
      <c r="A78" s="7" t="s">
        <v>1347</v>
      </c>
      <c r="B78" s="43" t="str">
        <f>IF(COUNTIF('DRAFT LIST'!$F$3:$F$1000,A78)&gt;=1,"",ROW())</f>
        <v/>
      </c>
      <c r="C78" s="43" t="str">
        <f ca="1"/>
        <v>Ty Blach (SF - P,SP) </v>
      </c>
      <c r="D78" s="8">
        <v>166</v>
      </c>
      <c r="E78" s="8">
        <v>162</v>
      </c>
      <c r="F78" s="8">
        <v>9</v>
      </c>
      <c r="G78" s="8">
        <v>0</v>
      </c>
      <c r="H78" s="8">
        <v>4.04</v>
      </c>
      <c r="I78" s="8">
        <v>1.23</v>
      </c>
      <c r="J78" s="8">
        <v>74</v>
      </c>
      <c r="K78" s="8">
        <v>156</v>
      </c>
      <c r="L78" s="8">
        <v>47</v>
      </c>
      <c r="M78" s="8">
        <v>24</v>
      </c>
      <c r="N78" s="8">
        <v>29</v>
      </c>
      <c r="O78" s="8">
        <v>28</v>
      </c>
      <c r="P78" s="8">
        <v>10</v>
      </c>
      <c r="Q78" s="8">
        <v>1</v>
      </c>
    </row>
    <row r="79" spans="1:17" ht="15" thickBot="1" x14ac:dyDescent="0.35">
      <c r="A79" s="5" t="s">
        <v>1344</v>
      </c>
      <c r="B79" s="43">
        <f>IF(COUNTIF('DRAFT LIST'!$F$3:$F$1000,A79)&gt;=1,"",ROW())</f>
        <v>79</v>
      </c>
      <c r="C79" s="43" t="str">
        <f ca="1"/>
        <v>Luke Gregerson (HOU - RP) </v>
      </c>
      <c r="D79" s="6">
        <v>140</v>
      </c>
      <c r="E79" s="6">
        <v>141</v>
      </c>
      <c r="F79" s="6">
        <v>9</v>
      </c>
      <c r="G79" s="6">
        <v>0</v>
      </c>
      <c r="H79" s="6">
        <v>3.78</v>
      </c>
      <c r="I79" s="6">
        <v>1.26</v>
      </c>
      <c r="J79" s="6">
        <v>59</v>
      </c>
      <c r="K79" s="6">
        <v>124</v>
      </c>
      <c r="L79" s="6">
        <v>52</v>
      </c>
      <c r="M79" s="6">
        <v>18</v>
      </c>
      <c r="N79" s="6">
        <v>28</v>
      </c>
      <c r="O79" s="6">
        <v>24</v>
      </c>
      <c r="P79" s="6">
        <v>8</v>
      </c>
      <c r="Q79" s="6">
        <v>0</v>
      </c>
    </row>
    <row r="80" spans="1:17" ht="15" thickBot="1" x14ac:dyDescent="0.35">
      <c r="A80" s="7" t="s">
        <v>1345</v>
      </c>
      <c r="B80" s="43">
        <f>IF(COUNTIF('DRAFT LIST'!$F$3:$F$1000,A80)&gt;=1,"",ROW())</f>
        <v>80</v>
      </c>
      <c r="C80" s="43" t="str">
        <f ca="1"/>
        <v>Will Harris (HOU - RP) </v>
      </c>
      <c r="D80" s="8">
        <v>177</v>
      </c>
      <c r="E80" s="8">
        <v>152</v>
      </c>
      <c r="F80" s="8">
        <v>10</v>
      </c>
      <c r="G80" s="8">
        <v>0</v>
      </c>
      <c r="H80" s="8">
        <v>4.09</v>
      </c>
      <c r="I80" s="8">
        <v>1.28</v>
      </c>
      <c r="J80" s="8">
        <v>81</v>
      </c>
      <c r="K80" s="8">
        <v>178</v>
      </c>
      <c r="L80" s="8">
        <v>48</v>
      </c>
      <c r="M80" s="8">
        <v>23</v>
      </c>
      <c r="N80" s="8">
        <v>29</v>
      </c>
      <c r="O80" s="8">
        <v>29</v>
      </c>
      <c r="P80" s="8">
        <v>10</v>
      </c>
      <c r="Q80" s="8">
        <v>1</v>
      </c>
    </row>
    <row r="81" spans="1:17" ht="15" thickBot="1" x14ac:dyDescent="0.35">
      <c r="A81" s="5" t="s">
        <v>1349</v>
      </c>
      <c r="B81" s="43">
        <f>IF(COUNTIF('DRAFT LIST'!$F$3:$F$1000,A81)&gt;=1,"",ROW())</f>
        <v>81</v>
      </c>
      <c r="C81" s="43" t="str">
        <f ca="1"/>
        <v>Jeremy Jeffress (TEX - RP) </v>
      </c>
      <c r="D81" s="6">
        <v>175</v>
      </c>
      <c r="E81" s="6">
        <v>144</v>
      </c>
      <c r="F81" s="6">
        <v>10</v>
      </c>
      <c r="G81" s="6">
        <v>0</v>
      </c>
      <c r="H81" s="6">
        <v>3.92</v>
      </c>
      <c r="I81" s="6">
        <v>1.28</v>
      </c>
      <c r="J81" s="6">
        <v>76</v>
      </c>
      <c r="K81" s="6">
        <v>168</v>
      </c>
      <c r="L81" s="6">
        <v>56</v>
      </c>
      <c r="M81" s="6">
        <v>19</v>
      </c>
      <c r="N81" s="6">
        <v>28</v>
      </c>
      <c r="O81" s="6">
        <v>28</v>
      </c>
      <c r="P81" s="6">
        <v>10</v>
      </c>
      <c r="Q81" s="6">
        <v>1</v>
      </c>
    </row>
    <row r="82" spans="1:17" ht="15" thickBot="1" x14ac:dyDescent="0.35">
      <c r="A82" s="7" t="s">
        <v>1357</v>
      </c>
      <c r="B82" s="43" t="str">
        <f>IF(COUNTIF('DRAFT LIST'!$F$3:$F$1000,A82)&gt;=1,"",ROW())</f>
        <v/>
      </c>
      <c r="C82" s="43" t="str">
        <f ca="1"/>
        <v>Hector Rondon (CHC - RP) </v>
      </c>
      <c r="D82" s="8">
        <v>66</v>
      </c>
      <c r="E82" s="8">
        <v>70</v>
      </c>
      <c r="F82" s="8">
        <v>3</v>
      </c>
      <c r="G82" s="8">
        <v>24</v>
      </c>
      <c r="H82" s="8">
        <v>3.23</v>
      </c>
      <c r="I82" s="8">
        <v>1.1499999999999999</v>
      </c>
      <c r="J82" s="8">
        <v>24</v>
      </c>
      <c r="K82" s="8">
        <v>55</v>
      </c>
      <c r="L82" s="8">
        <v>21</v>
      </c>
      <c r="M82" s="8">
        <v>7</v>
      </c>
      <c r="N82" s="8">
        <v>64</v>
      </c>
      <c r="O82" s="8">
        <v>0</v>
      </c>
      <c r="P82" s="8">
        <v>3</v>
      </c>
      <c r="Q82" s="8">
        <v>0</v>
      </c>
    </row>
    <row r="83" spans="1:17" ht="15" thickBot="1" x14ac:dyDescent="0.35">
      <c r="A83" s="5" t="s">
        <v>1348</v>
      </c>
      <c r="B83" s="43">
        <f>IF(COUNTIF('DRAFT LIST'!$F$3:$F$1000,A83)&gt;=1,"",ROW())</f>
        <v>83</v>
      </c>
      <c r="C83" s="43" t="str">
        <f ca="1"/>
        <v>Matthew Strahm (KC - SP,RP) </v>
      </c>
      <c r="D83" s="6">
        <v>143</v>
      </c>
      <c r="E83" s="6">
        <v>132</v>
      </c>
      <c r="F83" s="6">
        <v>10</v>
      </c>
      <c r="G83" s="6">
        <v>0</v>
      </c>
      <c r="H83" s="6">
        <v>3.8</v>
      </c>
      <c r="I83" s="6">
        <v>1.27</v>
      </c>
      <c r="J83" s="6">
        <v>61</v>
      </c>
      <c r="K83" s="6">
        <v>143</v>
      </c>
      <c r="L83" s="6">
        <v>40</v>
      </c>
      <c r="M83" s="6">
        <v>15</v>
      </c>
      <c r="N83" s="6">
        <v>26</v>
      </c>
      <c r="O83" s="6">
        <v>25</v>
      </c>
      <c r="P83" s="6">
        <v>8</v>
      </c>
      <c r="Q83" s="6">
        <v>1</v>
      </c>
    </row>
    <row r="84" spans="1:17" ht="15" thickBot="1" x14ac:dyDescent="0.35">
      <c r="A84" s="7" t="s">
        <v>1350</v>
      </c>
      <c r="B84" s="43" t="str">
        <f>IF(COUNTIF('DRAFT LIST'!$F$3:$F$1000,A84)&gt;=1,"",ROW())</f>
        <v/>
      </c>
      <c r="C84" s="43" t="str">
        <f ca="1"/>
        <v>Miguel Gonzalez (CWS - SP) </v>
      </c>
      <c r="D84" s="8">
        <v>148</v>
      </c>
      <c r="E84" s="8">
        <v>133</v>
      </c>
      <c r="F84" s="8">
        <v>9</v>
      </c>
      <c r="G84" s="8">
        <v>0</v>
      </c>
      <c r="H84" s="8">
        <v>3.56</v>
      </c>
      <c r="I84" s="8">
        <v>1.27</v>
      </c>
      <c r="J84" s="8">
        <v>59</v>
      </c>
      <c r="K84" s="8">
        <v>135</v>
      </c>
      <c r="L84" s="8">
        <v>53</v>
      </c>
      <c r="M84" s="8">
        <v>13</v>
      </c>
      <c r="N84" s="8">
        <v>23</v>
      </c>
      <c r="O84" s="8">
        <v>23</v>
      </c>
      <c r="P84" s="8">
        <v>8</v>
      </c>
      <c r="Q84" s="8">
        <v>1</v>
      </c>
    </row>
    <row r="85" spans="1:17" ht="15" thickBot="1" x14ac:dyDescent="0.35">
      <c r="A85" s="5" t="s">
        <v>1346</v>
      </c>
      <c r="B85" s="43">
        <f>IF(COUNTIF('DRAFT LIST'!$F$3:$F$1000,A85)&gt;=1,"",ROW())</f>
        <v>85</v>
      </c>
      <c r="C85" s="43" t="str">
        <f ca="1"/>
        <v>Tyler Chatwood (COL - SP) </v>
      </c>
      <c r="D85" s="6">
        <v>175</v>
      </c>
      <c r="E85" s="6">
        <v>149</v>
      </c>
      <c r="F85" s="6">
        <v>11</v>
      </c>
      <c r="G85" s="6">
        <v>0</v>
      </c>
      <c r="H85" s="6">
        <v>4.04</v>
      </c>
      <c r="I85" s="6">
        <v>1.19</v>
      </c>
      <c r="J85" s="6">
        <v>78</v>
      </c>
      <c r="K85" s="6">
        <v>151</v>
      </c>
      <c r="L85" s="6">
        <v>57</v>
      </c>
      <c r="M85" s="6">
        <v>26</v>
      </c>
      <c r="N85" s="6">
        <v>29</v>
      </c>
      <c r="O85" s="6">
        <v>29</v>
      </c>
      <c r="P85" s="6">
        <v>9</v>
      </c>
      <c r="Q85" s="6">
        <v>1</v>
      </c>
    </row>
    <row r="86" spans="1:17" ht="15" thickBot="1" x14ac:dyDescent="0.35">
      <c r="A86" s="7" t="s">
        <v>1351</v>
      </c>
      <c r="B86" s="43" t="str">
        <f>IF(COUNTIF('DRAFT LIST'!$F$3:$F$1000,A86)&gt;=1,"",ROW())</f>
        <v/>
      </c>
      <c r="C86" s="43" t="str">
        <f ca="1"/>
        <v>Brad Brach (BAL - RP) </v>
      </c>
      <c r="D86" s="8">
        <v>179</v>
      </c>
      <c r="E86" s="8">
        <v>156</v>
      </c>
      <c r="F86" s="8">
        <v>9</v>
      </c>
      <c r="G86" s="8">
        <v>0</v>
      </c>
      <c r="H86" s="8">
        <v>3.97</v>
      </c>
      <c r="I86" s="8">
        <v>1.21</v>
      </c>
      <c r="J86" s="8">
        <v>79</v>
      </c>
      <c r="K86" s="8">
        <v>170</v>
      </c>
      <c r="L86" s="8">
        <v>46</v>
      </c>
      <c r="M86" s="8">
        <v>24</v>
      </c>
      <c r="N86" s="8">
        <v>29</v>
      </c>
      <c r="O86" s="8">
        <v>29</v>
      </c>
      <c r="P86" s="8">
        <v>11</v>
      </c>
      <c r="Q86" s="8">
        <v>1</v>
      </c>
    </row>
    <row r="87" spans="1:17" ht="15" thickBot="1" x14ac:dyDescent="0.35">
      <c r="A87" s="5" t="s">
        <v>1353</v>
      </c>
      <c r="B87" s="43">
        <f>IF(COUNTIF('DRAFT LIST'!$F$3:$F$1000,A87)&gt;=1,"",ROW())</f>
        <v>87</v>
      </c>
      <c r="C87" s="43" t="str">
        <f ca="1"/>
        <v>Steven Wright (BOS - SP,RP) MiLB </v>
      </c>
      <c r="D87" s="6">
        <v>157</v>
      </c>
      <c r="E87" s="6">
        <v>143</v>
      </c>
      <c r="F87" s="6">
        <v>9</v>
      </c>
      <c r="G87" s="6">
        <v>0</v>
      </c>
      <c r="H87" s="6">
        <v>4.2699999999999996</v>
      </c>
      <c r="I87" s="6">
        <v>1.26</v>
      </c>
      <c r="J87" s="6">
        <v>75</v>
      </c>
      <c r="K87" s="6">
        <v>152</v>
      </c>
      <c r="L87" s="6">
        <v>45</v>
      </c>
      <c r="M87" s="6">
        <v>22</v>
      </c>
      <c r="N87" s="6">
        <v>27</v>
      </c>
      <c r="O87" s="6">
        <v>27</v>
      </c>
      <c r="P87" s="6">
        <v>9</v>
      </c>
      <c r="Q87" s="6">
        <v>1</v>
      </c>
    </row>
    <row r="88" spans="1:17" ht="15" thickBot="1" x14ac:dyDescent="0.35">
      <c r="A88" s="7" t="s">
        <v>1352</v>
      </c>
      <c r="B88" s="43">
        <f>IF(COUNTIF('DRAFT LIST'!$F$3:$F$1000,A88)&gt;=1,"",ROW())</f>
        <v>88</v>
      </c>
      <c r="C88" s="43" t="str">
        <f ca="1"/>
        <v>Drew Storen (CIN - RP) </v>
      </c>
      <c r="D88" s="8">
        <v>161</v>
      </c>
      <c r="E88" s="8">
        <v>150</v>
      </c>
      <c r="F88" s="8">
        <v>10</v>
      </c>
      <c r="G88" s="8">
        <v>0</v>
      </c>
      <c r="H88" s="8">
        <v>3.91</v>
      </c>
      <c r="I88" s="8">
        <v>1.3</v>
      </c>
      <c r="J88" s="8">
        <v>70</v>
      </c>
      <c r="K88" s="8">
        <v>151</v>
      </c>
      <c r="L88" s="8">
        <v>58</v>
      </c>
      <c r="M88" s="8">
        <v>15</v>
      </c>
      <c r="N88" s="8">
        <v>26</v>
      </c>
      <c r="O88" s="8">
        <v>26</v>
      </c>
      <c r="P88" s="8">
        <v>9</v>
      </c>
      <c r="Q88" s="8">
        <v>1</v>
      </c>
    </row>
    <row r="89" spans="1:17" ht="15" thickBot="1" x14ac:dyDescent="0.35">
      <c r="A89" s="5" t="s">
        <v>1355</v>
      </c>
      <c r="B89" s="43">
        <f>IF(COUNTIF('DRAFT LIST'!$F$3:$F$1000,A89)&gt;=1,"",ROW())</f>
        <v>89</v>
      </c>
      <c r="C89" s="43" t="str">
        <f ca="1"/>
        <v>Blake Treinen (WSH - RP) </v>
      </c>
      <c r="D89" s="6">
        <v>179</v>
      </c>
      <c r="E89" s="6">
        <v>140</v>
      </c>
      <c r="F89" s="6">
        <v>11</v>
      </c>
      <c r="G89" s="6">
        <v>0</v>
      </c>
      <c r="H89" s="6">
        <v>3.98</v>
      </c>
      <c r="I89" s="6">
        <v>1.23</v>
      </c>
      <c r="J89" s="6">
        <v>79</v>
      </c>
      <c r="K89" s="6">
        <v>182</v>
      </c>
      <c r="L89" s="6">
        <v>38</v>
      </c>
      <c r="M89" s="6">
        <v>23</v>
      </c>
      <c r="N89" s="6">
        <v>29</v>
      </c>
      <c r="O89" s="6">
        <v>29</v>
      </c>
      <c r="P89" s="6">
        <v>10</v>
      </c>
      <c r="Q89" s="6">
        <v>1</v>
      </c>
    </row>
    <row r="90" spans="1:17" ht="15" thickBot="1" x14ac:dyDescent="0.35">
      <c r="A90" s="7" t="s">
        <v>1354</v>
      </c>
      <c r="B90" s="43">
        <f>IF(COUNTIF('DRAFT LIST'!$F$3:$F$1000,A90)&gt;=1,"",ROW())</f>
        <v>90</v>
      </c>
      <c r="C90" s="43" t="str">
        <f ca="1"/>
        <v>Reynaldo Lopez (WSH - SP,RP) </v>
      </c>
      <c r="D90" s="8">
        <v>173</v>
      </c>
      <c r="E90" s="8">
        <v>139</v>
      </c>
      <c r="F90" s="8">
        <v>10</v>
      </c>
      <c r="G90" s="8">
        <v>0</v>
      </c>
      <c r="H90" s="8">
        <v>3.98</v>
      </c>
      <c r="I90" s="8">
        <v>1.31</v>
      </c>
      <c r="J90" s="8">
        <v>76</v>
      </c>
      <c r="K90" s="8">
        <v>178</v>
      </c>
      <c r="L90" s="8">
        <v>48</v>
      </c>
      <c r="M90" s="8">
        <v>17</v>
      </c>
      <c r="N90" s="8">
        <v>28</v>
      </c>
      <c r="O90" s="8">
        <v>28</v>
      </c>
      <c r="P90" s="8">
        <v>10</v>
      </c>
      <c r="Q90" s="8">
        <v>1</v>
      </c>
    </row>
    <row r="91" spans="1:17" ht="15" thickBot="1" x14ac:dyDescent="0.35">
      <c r="A91" s="5" t="s">
        <v>1749</v>
      </c>
      <c r="B91" s="43" t="str">
        <f>IF(COUNTIF('DRAFT LIST'!$F$3:$F$1000,A91)&gt;=1,"",ROW())</f>
        <v/>
      </c>
      <c r="C91" s="43" t="str">
        <f ca="1"/>
        <v>Zack Wheeler (NYM - SP) DTD </v>
      </c>
      <c r="D91" s="6">
        <v>52</v>
      </c>
      <c r="E91" s="6">
        <v>55</v>
      </c>
      <c r="F91" s="6">
        <v>3</v>
      </c>
      <c r="G91" s="6">
        <v>22</v>
      </c>
      <c r="H91" s="6">
        <v>3.28</v>
      </c>
      <c r="I91" s="6">
        <v>1.1499999999999999</v>
      </c>
      <c r="J91" s="6">
        <v>19</v>
      </c>
      <c r="K91" s="6">
        <v>44</v>
      </c>
      <c r="L91" s="6">
        <v>16</v>
      </c>
      <c r="M91" s="6">
        <v>7</v>
      </c>
      <c r="N91" s="6">
        <v>56</v>
      </c>
      <c r="O91" s="6">
        <v>0</v>
      </c>
      <c r="P91" s="6">
        <v>3</v>
      </c>
      <c r="Q91" s="6">
        <v>0</v>
      </c>
    </row>
    <row r="92" spans="1:17" ht="15" thickBot="1" x14ac:dyDescent="0.35">
      <c r="A92" s="7" t="s">
        <v>1750</v>
      </c>
      <c r="B92" s="43" t="str">
        <f>IF(COUNTIF('DRAFT LIST'!$F$3:$F$1000,A92)&gt;=1,"",ROW())</f>
        <v/>
      </c>
      <c r="C92" s="43" t="str">
        <f ca="1"/>
        <v>Michael Lorenzen (CIN - RP) </v>
      </c>
      <c r="D92" s="8">
        <v>58</v>
      </c>
      <c r="E92" s="8">
        <v>72</v>
      </c>
      <c r="F92" s="8">
        <v>3</v>
      </c>
      <c r="G92" s="8">
        <v>28</v>
      </c>
      <c r="H92" s="8">
        <v>3.04</v>
      </c>
      <c r="I92" s="8">
        <v>1.08</v>
      </c>
      <c r="J92" s="8">
        <v>20</v>
      </c>
      <c r="K92" s="8">
        <v>46</v>
      </c>
      <c r="L92" s="8">
        <v>17</v>
      </c>
      <c r="M92" s="8">
        <v>7</v>
      </c>
      <c r="N92" s="8">
        <v>62</v>
      </c>
      <c r="O92" s="8">
        <v>0</v>
      </c>
      <c r="P92" s="8">
        <v>2</v>
      </c>
      <c r="Q92" s="8">
        <v>0</v>
      </c>
    </row>
    <row r="93" spans="1:17" ht="15" thickBot="1" x14ac:dyDescent="0.35">
      <c r="A93" s="5" t="s">
        <v>1358</v>
      </c>
      <c r="B93" s="43">
        <f>IF(COUNTIF('DRAFT LIST'!$F$3:$F$1000,A93)&gt;=1,"",ROW())</f>
        <v>93</v>
      </c>
      <c r="C93" s="43" t="str">
        <f ca="1"/>
        <v>Koji Uehara (CHC - RP) </v>
      </c>
      <c r="D93" s="6">
        <v>170</v>
      </c>
      <c r="E93" s="6">
        <v>161</v>
      </c>
      <c r="F93" s="6">
        <v>11</v>
      </c>
      <c r="G93" s="6">
        <v>0</v>
      </c>
      <c r="H93" s="6">
        <v>3.86</v>
      </c>
      <c r="I93" s="6">
        <v>1.32</v>
      </c>
      <c r="J93" s="6">
        <v>73</v>
      </c>
      <c r="K93" s="6">
        <v>164</v>
      </c>
      <c r="L93" s="6">
        <v>60</v>
      </c>
      <c r="M93" s="6">
        <v>16</v>
      </c>
      <c r="N93" s="6">
        <v>30</v>
      </c>
      <c r="O93" s="6">
        <v>30</v>
      </c>
      <c r="P93" s="6">
        <v>9</v>
      </c>
      <c r="Q93" s="6">
        <v>1</v>
      </c>
    </row>
    <row r="94" spans="1:17" ht="15" thickBot="1" x14ac:dyDescent="0.35">
      <c r="A94" s="7" t="s">
        <v>1751</v>
      </c>
      <c r="B94" s="43" t="str">
        <f>IF(COUNTIF('DRAFT LIST'!$F$3:$F$1000,A94)&gt;=1,"",ROW())</f>
        <v/>
      </c>
      <c r="C94" s="43" t="str">
        <f ca="1"/>
        <v>Ricky Nolasco (LAA - SP) </v>
      </c>
      <c r="D94" s="8">
        <v>59</v>
      </c>
      <c r="E94" s="8">
        <v>51</v>
      </c>
      <c r="F94" s="8">
        <v>3</v>
      </c>
      <c r="G94" s="8">
        <v>25</v>
      </c>
      <c r="H94" s="8">
        <v>3.61</v>
      </c>
      <c r="I94" s="8">
        <v>1.25</v>
      </c>
      <c r="J94" s="8">
        <v>24</v>
      </c>
      <c r="K94" s="8">
        <v>56</v>
      </c>
      <c r="L94" s="8">
        <v>18</v>
      </c>
      <c r="M94" s="8">
        <v>7</v>
      </c>
      <c r="N94" s="8">
        <v>60</v>
      </c>
      <c r="O94" s="8">
        <v>0</v>
      </c>
      <c r="P94" s="8">
        <v>3</v>
      </c>
      <c r="Q94" s="8">
        <v>0</v>
      </c>
    </row>
    <row r="95" spans="1:17" ht="15" thickBot="1" x14ac:dyDescent="0.35">
      <c r="A95" s="5" t="s">
        <v>1360</v>
      </c>
      <c r="B95" s="43">
        <f>IF(COUNTIF('DRAFT LIST'!$F$3:$F$1000,A95)&gt;=1,"",ROW())</f>
        <v>95</v>
      </c>
      <c r="C95" s="43" t="str">
        <f ca="1"/>
        <v>Felipe Rivero (PIT - RP) </v>
      </c>
      <c r="D95" s="6">
        <v>138</v>
      </c>
      <c r="E95" s="6">
        <v>128</v>
      </c>
      <c r="F95" s="6">
        <v>8</v>
      </c>
      <c r="G95" s="6">
        <v>0</v>
      </c>
      <c r="H95" s="6">
        <v>4.2699999999999996</v>
      </c>
      <c r="I95" s="6">
        <v>1.3</v>
      </c>
      <c r="J95" s="6">
        <v>65</v>
      </c>
      <c r="K95" s="6">
        <v>135</v>
      </c>
      <c r="L95" s="6">
        <v>43</v>
      </c>
      <c r="M95" s="6">
        <v>15</v>
      </c>
      <c r="N95" s="6">
        <v>22</v>
      </c>
      <c r="O95" s="6">
        <v>22</v>
      </c>
      <c r="P95" s="6">
        <v>7</v>
      </c>
      <c r="Q95" s="6">
        <v>1</v>
      </c>
    </row>
    <row r="96" spans="1:17" ht="15" thickBot="1" x14ac:dyDescent="0.35">
      <c r="A96" s="7" t="s">
        <v>1359</v>
      </c>
      <c r="B96" s="43">
        <f>IF(COUNTIF('DRAFT LIST'!$F$3:$F$1000,A96)&gt;=1,"",ROW())</f>
        <v>96</v>
      </c>
      <c r="C96" s="43" t="str">
        <f ca="1"/>
        <v>Hunter Strickland (SF - RP) </v>
      </c>
      <c r="D96" s="8">
        <v>183</v>
      </c>
      <c r="E96" s="8">
        <v>167</v>
      </c>
      <c r="F96" s="8">
        <v>12</v>
      </c>
      <c r="G96" s="8">
        <v>0</v>
      </c>
      <c r="H96" s="8">
        <v>3.91</v>
      </c>
      <c r="I96" s="8">
        <v>1.27</v>
      </c>
      <c r="J96" s="8">
        <v>80</v>
      </c>
      <c r="K96" s="8">
        <v>181</v>
      </c>
      <c r="L96" s="8">
        <v>51</v>
      </c>
      <c r="M96" s="8">
        <v>24</v>
      </c>
      <c r="N96" s="8">
        <v>31</v>
      </c>
      <c r="O96" s="8">
        <v>31</v>
      </c>
      <c r="P96" s="8">
        <v>10</v>
      </c>
      <c r="Q96" s="8">
        <v>1</v>
      </c>
    </row>
    <row r="97" spans="1:17" ht="15" thickBot="1" x14ac:dyDescent="0.35">
      <c r="A97" s="5" t="s">
        <v>1356</v>
      </c>
      <c r="B97" s="43">
        <f>IF(COUNTIF('DRAFT LIST'!$F$3:$F$1000,A97)&gt;=1,"",ROW())</f>
        <v>97</v>
      </c>
      <c r="C97" s="43" t="str">
        <f ca="1"/>
        <v>Shelby Miller (ARI - SP) </v>
      </c>
      <c r="D97" s="6">
        <v>143</v>
      </c>
      <c r="E97" s="6">
        <v>156</v>
      </c>
      <c r="F97" s="6">
        <v>10</v>
      </c>
      <c r="G97" s="6">
        <v>0</v>
      </c>
      <c r="H97" s="6">
        <v>3.7</v>
      </c>
      <c r="I97" s="6">
        <v>1.37</v>
      </c>
      <c r="J97" s="6">
        <v>59</v>
      </c>
      <c r="K97" s="6">
        <v>127</v>
      </c>
      <c r="L97" s="6">
        <v>69</v>
      </c>
      <c r="M97" s="6">
        <v>16</v>
      </c>
      <c r="N97" s="6">
        <v>26</v>
      </c>
      <c r="O97" s="6">
        <v>26</v>
      </c>
      <c r="P97" s="6">
        <v>9</v>
      </c>
      <c r="Q97" s="6">
        <v>1</v>
      </c>
    </row>
    <row r="98" spans="1:17" ht="15" thickBot="1" x14ac:dyDescent="0.35">
      <c r="A98" s="7" t="s">
        <v>1752</v>
      </c>
      <c r="B98" s="43" t="str">
        <f>IF(COUNTIF('DRAFT LIST'!$F$3:$F$1000,A98)&gt;=1,"",ROW())</f>
        <v/>
      </c>
      <c r="C98" s="43" t="str">
        <f ca="1"/>
        <v>Santiago Casilla (OAK - RP) </v>
      </c>
      <c r="D98" s="8">
        <v>60</v>
      </c>
      <c r="E98" s="8">
        <v>69</v>
      </c>
      <c r="F98" s="8">
        <v>3</v>
      </c>
      <c r="G98" s="8">
        <v>16</v>
      </c>
      <c r="H98" s="8">
        <v>3.09</v>
      </c>
      <c r="I98" s="8">
        <v>1.29</v>
      </c>
      <c r="J98" s="8">
        <v>21</v>
      </c>
      <c r="K98" s="8">
        <v>52</v>
      </c>
      <c r="L98" s="8">
        <v>25</v>
      </c>
      <c r="M98" s="8">
        <v>6</v>
      </c>
      <c r="N98" s="8">
        <v>59</v>
      </c>
      <c r="O98" s="8">
        <v>0</v>
      </c>
      <c r="P98" s="8">
        <v>2</v>
      </c>
      <c r="Q98" s="8">
        <v>0</v>
      </c>
    </row>
    <row r="99" spans="1:17" ht="15" thickBot="1" x14ac:dyDescent="0.35">
      <c r="A99" s="5" t="s">
        <v>1361</v>
      </c>
      <c r="B99" s="43">
        <f>IF(COUNTIF('DRAFT LIST'!$F$3:$F$1000,A99)&gt;=1,"",ROW())</f>
        <v>99</v>
      </c>
      <c r="C99" s="43" t="str">
        <f ca="1"/>
        <v>Tyler Clippard (NYY - RP) </v>
      </c>
      <c r="D99" s="6">
        <v>184</v>
      </c>
      <c r="E99" s="6">
        <v>173</v>
      </c>
      <c r="F99" s="6">
        <v>10</v>
      </c>
      <c r="G99" s="6">
        <v>0</v>
      </c>
      <c r="H99" s="6">
        <v>4.24</v>
      </c>
      <c r="I99" s="6">
        <v>1.29</v>
      </c>
      <c r="J99" s="6">
        <v>87</v>
      </c>
      <c r="K99" s="6">
        <v>176</v>
      </c>
      <c r="L99" s="6">
        <v>61</v>
      </c>
      <c r="M99" s="6">
        <v>28</v>
      </c>
      <c r="N99" s="6">
        <v>31</v>
      </c>
      <c r="O99" s="6">
        <v>31</v>
      </c>
      <c r="P99" s="6">
        <v>11</v>
      </c>
      <c r="Q99" s="6">
        <v>1</v>
      </c>
    </row>
    <row r="100" spans="1:17" ht="15" thickBot="1" x14ac:dyDescent="0.35">
      <c r="A100" s="7" t="s">
        <v>1754</v>
      </c>
      <c r="B100" s="43" t="str">
        <f>IF(COUNTIF('DRAFT LIST'!$F$3:$F$1000,A100)&gt;=1,"",ROW())</f>
        <v/>
      </c>
      <c r="C100" s="43" t="str">
        <f ca="1"/>
        <v>Archie Bradley (ARI - SP) </v>
      </c>
      <c r="D100" s="8">
        <v>65</v>
      </c>
      <c r="E100" s="8">
        <v>63</v>
      </c>
      <c r="F100" s="8">
        <v>3</v>
      </c>
      <c r="G100" s="8">
        <v>22</v>
      </c>
      <c r="H100" s="8">
        <v>3.74</v>
      </c>
      <c r="I100" s="8">
        <v>1.23</v>
      </c>
      <c r="J100" s="8">
        <v>27</v>
      </c>
      <c r="K100" s="8">
        <v>59</v>
      </c>
      <c r="L100" s="8">
        <v>21</v>
      </c>
      <c r="M100" s="8">
        <v>7</v>
      </c>
      <c r="N100" s="8">
        <v>70</v>
      </c>
      <c r="O100" s="8">
        <v>0</v>
      </c>
      <c r="P100" s="8">
        <v>4</v>
      </c>
      <c r="Q100" s="8">
        <v>0</v>
      </c>
    </row>
    <row r="101" spans="1:17" ht="15" thickBot="1" x14ac:dyDescent="0.35">
      <c r="A101" s="5" t="s">
        <v>1363</v>
      </c>
      <c r="B101" s="43">
        <f>IF(COUNTIF('DRAFT LIST'!$F$3:$F$1000,A101)&gt;=1,"",ROW())</f>
        <v>101</v>
      </c>
      <c r="C101" s="43" t="str">
        <f ca="1"/>
        <v>Corey Knebel (MIL - RP) </v>
      </c>
      <c r="D101" s="6">
        <v>160</v>
      </c>
      <c r="E101" s="6">
        <v>142</v>
      </c>
      <c r="F101" s="6">
        <v>9</v>
      </c>
      <c r="G101" s="6">
        <v>0</v>
      </c>
      <c r="H101" s="6">
        <v>3.88</v>
      </c>
      <c r="I101" s="6">
        <v>1.27</v>
      </c>
      <c r="J101" s="6">
        <v>69</v>
      </c>
      <c r="K101" s="6">
        <v>144</v>
      </c>
      <c r="L101" s="6">
        <v>60</v>
      </c>
      <c r="M101" s="6">
        <v>19</v>
      </c>
      <c r="N101" s="6">
        <v>26</v>
      </c>
      <c r="O101" s="6">
        <v>26</v>
      </c>
      <c r="P101" s="6">
        <v>9</v>
      </c>
      <c r="Q101" s="6">
        <v>1</v>
      </c>
    </row>
    <row r="102" spans="1:17" ht="15" thickBot="1" x14ac:dyDescent="0.35">
      <c r="A102" s="7" t="s">
        <v>1365</v>
      </c>
      <c r="B102" s="43">
        <f>IF(COUNTIF('DRAFT LIST'!$F$3:$F$1000,A102)&gt;=1,"",ROW())</f>
        <v>102</v>
      </c>
      <c r="C102" s="43" t="str">
        <f ca="1"/>
        <v>Clay Buchholz (PHI - SP,RP) </v>
      </c>
      <c r="D102" s="8">
        <v>170</v>
      </c>
      <c r="E102" s="8">
        <v>144</v>
      </c>
      <c r="F102" s="8">
        <v>9</v>
      </c>
      <c r="G102" s="8">
        <v>0</v>
      </c>
      <c r="H102" s="8">
        <v>4.1500000000000004</v>
      </c>
      <c r="I102" s="8">
        <v>1.26</v>
      </c>
      <c r="J102" s="8">
        <v>78</v>
      </c>
      <c r="K102" s="8">
        <v>168</v>
      </c>
      <c r="L102" s="8">
        <v>46</v>
      </c>
      <c r="M102" s="8">
        <v>22</v>
      </c>
      <c r="N102" s="8">
        <v>29</v>
      </c>
      <c r="O102" s="8">
        <v>29</v>
      </c>
      <c r="P102" s="8">
        <v>11</v>
      </c>
      <c r="Q102" s="8">
        <v>1</v>
      </c>
    </row>
    <row r="103" spans="1:17" ht="15" thickBot="1" x14ac:dyDescent="0.35">
      <c r="A103" s="5" t="s">
        <v>1364</v>
      </c>
      <c r="B103" s="43" t="str">
        <f>IF(COUNTIF('DRAFT LIST'!$F$3:$F$1000,A103)&gt;=1,"",ROW())</f>
        <v/>
      </c>
      <c r="C103" s="43" t="str">
        <f ca="1"/>
        <v>Darren O'Day (BAL - RP) </v>
      </c>
      <c r="D103" s="6">
        <v>123</v>
      </c>
      <c r="E103" s="6">
        <v>133</v>
      </c>
      <c r="F103" s="6">
        <v>8</v>
      </c>
      <c r="G103" s="6">
        <v>0</v>
      </c>
      <c r="H103" s="6">
        <v>3.79</v>
      </c>
      <c r="I103" s="6">
        <v>1.35</v>
      </c>
      <c r="J103" s="6">
        <v>52</v>
      </c>
      <c r="K103" s="6">
        <v>105</v>
      </c>
      <c r="L103" s="6">
        <v>61</v>
      </c>
      <c r="M103" s="6">
        <v>12</v>
      </c>
      <c r="N103" s="6">
        <v>22</v>
      </c>
      <c r="O103" s="6">
        <v>22</v>
      </c>
      <c r="P103" s="6">
        <v>7</v>
      </c>
      <c r="Q103" s="6">
        <v>1</v>
      </c>
    </row>
    <row r="104" spans="1:17" ht="15" thickBot="1" x14ac:dyDescent="0.35">
      <c r="A104" s="7" t="s">
        <v>1753</v>
      </c>
      <c r="B104" s="43" t="str">
        <f>IF(COUNTIF('DRAFT LIST'!$F$3:$F$1000,A104)&gt;=1,"",ROW())</f>
        <v/>
      </c>
      <c r="C104" s="43" t="str">
        <f ca="1"/>
        <v>Mauricio Cabrera (ATL - RP) </v>
      </c>
      <c r="D104" s="8">
        <v>61</v>
      </c>
      <c r="E104" s="8">
        <v>56</v>
      </c>
      <c r="F104" s="8">
        <v>3</v>
      </c>
      <c r="G104" s="8">
        <v>24</v>
      </c>
      <c r="H104" s="8">
        <v>3.7</v>
      </c>
      <c r="I104" s="8">
        <v>1.33</v>
      </c>
      <c r="J104" s="8">
        <v>25</v>
      </c>
      <c r="K104" s="8">
        <v>61</v>
      </c>
      <c r="L104" s="8">
        <v>21</v>
      </c>
      <c r="M104" s="8">
        <v>6</v>
      </c>
      <c r="N104" s="8">
        <v>66</v>
      </c>
      <c r="O104" s="8">
        <v>0</v>
      </c>
      <c r="P104" s="8">
        <v>4</v>
      </c>
      <c r="Q104" s="8">
        <v>0</v>
      </c>
    </row>
    <row r="105" spans="1:17" ht="15" thickBot="1" x14ac:dyDescent="0.35">
      <c r="A105" s="5" t="s">
        <v>1368</v>
      </c>
      <c r="B105" s="43">
        <f>IF(COUNTIF('DRAFT LIST'!$F$3:$F$1000,A105)&gt;=1,"",ROW())</f>
        <v>105</v>
      </c>
      <c r="C105" s="43" t="str">
        <f ca="1"/>
        <v>Kendall Graveman (OAK - SP) </v>
      </c>
      <c r="D105" s="6">
        <v>158</v>
      </c>
      <c r="E105" s="6">
        <v>135</v>
      </c>
      <c r="F105" s="6">
        <v>10</v>
      </c>
      <c r="G105" s="6">
        <v>0</v>
      </c>
      <c r="H105" s="6">
        <v>4.0599999999999996</v>
      </c>
      <c r="I105" s="6">
        <v>1.35</v>
      </c>
      <c r="J105" s="6">
        <v>71</v>
      </c>
      <c r="K105" s="6">
        <v>165</v>
      </c>
      <c r="L105" s="6">
        <v>48</v>
      </c>
      <c r="M105" s="6">
        <v>17</v>
      </c>
      <c r="N105" s="6">
        <v>26</v>
      </c>
      <c r="O105" s="6">
        <v>26</v>
      </c>
      <c r="P105" s="6">
        <v>9</v>
      </c>
      <c r="Q105" s="6">
        <v>1</v>
      </c>
    </row>
    <row r="106" spans="1:17" ht="15" thickBot="1" x14ac:dyDescent="0.35">
      <c r="A106" s="7" t="s">
        <v>1366</v>
      </c>
      <c r="B106" s="43">
        <f>IF(COUNTIF('DRAFT LIST'!$F$3:$F$1000,A106)&gt;=1,"",ROW())</f>
        <v>106</v>
      </c>
      <c r="C106" s="43" t="str">
        <f ca="1"/>
        <v>Daniel Hudson (PIT - RP) </v>
      </c>
      <c r="D106" s="8">
        <v>186</v>
      </c>
      <c r="E106" s="8">
        <v>152</v>
      </c>
      <c r="F106" s="8">
        <v>11</v>
      </c>
      <c r="G106" s="8">
        <v>0</v>
      </c>
      <c r="H106" s="8">
        <v>4.07</v>
      </c>
      <c r="I106" s="8">
        <v>1.31</v>
      </c>
      <c r="J106" s="8">
        <v>84</v>
      </c>
      <c r="K106" s="8">
        <v>186</v>
      </c>
      <c r="L106" s="8">
        <v>58</v>
      </c>
      <c r="M106" s="8">
        <v>23</v>
      </c>
      <c r="N106" s="8">
        <v>30</v>
      </c>
      <c r="O106" s="8">
        <v>30</v>
      </c>
      <c r="P106" s="8">
        <v>10</v>
      </c>
      <c r="Q106" s="8">
        <v>1</v>
      </c>
    </row>
    <row r="107" spans="1:17" ht="15" thickBot="1" x14ac:dyDescent="0.35">
      <c r="A107" s="5" t="s">
        <v>1755</v>
      </c>
      <c r="B107" s="43">
        <f>IF(COUNTIF('DRAFT LIST'!$F$3:$F$1000,A107)&gt;=1,"",ROW())</f>
        <v>107</v>
      </c>
      <c r="C107" s="43" t="str">
        <f ca="1"/>
        <v>Glen Perkins (MIN - RP) DTD </v>
      </c>
      <c r="D107" s="6">
        <v>70</v>
      </c>
      <c r="E107" s="6">
        <v>80</v>
      </c>
      <c r="F107" s="6">
        <v>3</v>
      </c>
      <c r="G107" s="6">
        <v>15</v>
      </c>
      <c r="H107" s="6">
        <v>3.49</v>
      </c>
      <c r="I107" s="6">
        <v>1.22</v>
      </c>
      <c r="J107" s="6">
        <v>27</v>
      </c>
      <c r="K107" s="6">
        <v>59</v>
      </c>
      <c r="L107" s="6">
        <v>27</v>
      </c>
      <c r="M107" s="6">
        <v>9</v>
      </c>
      <c r="N107" s="6">
        <v>69</v>
      </c>
      <c r="O107" s="6">
        <v>0</v>
      </c>
      <c r="P107" s="6">
        <v>3</v>
      </c>
      <c r="Q107" s="6">
        <v>0</v>
      </c>
    </row>
    <row r="108" spans="1:17" ht="15" thickBot="1" x14ac:dyDescent="0.35">
      <c r="A108" s="7" t="s">
        <v>1369</v>
      </c>
      <c r="B108" s="43">
        <f>IF(COUNTIF('DRAFT LIST'!$F$3:$F$1000,A108)&gt;=1,"",ROW())</f>
        <v>108</v>
      </c>
      <c r="C108" s="43" t="str">
        <f ca="1"/>
        <v>R.A. Dickey (ATL - SP) </v>
      </c>
      <c r="D108" s="8">
        <v>138</v>
      </c>
      <c r="E108" s="8">
        <v>130</v>
      </c>
      <c r="F108" s="8">
        <v>9</v>
      </c>
      <c r="G108" s="8">
        <v>0</v>
      </c>
      <c r="H108" s="8">
        <v>3.66</v>
      </c>
      <c r="I108" s="8">
        <v>1.27</v>
      </c>
      <c r="J108" s="8">
        <v>56</v>
      </c>
      <c r="K108" s="8">
        <v>128</v>
      </c>
      <c r="L108" s="8">
        <v>48</v>
      </c>
      <c r="M108" s="8">
        <v>14</v>
      </c>
      <c r="N108" s="8">
        <v>24</v>
      </c>
      <c r="O108" s="8">
        <v>24</v>
      </c>
      <c r="P108" s="8">
        <v>8</v>
      </c>
      <c r="Q108" s="8">
        <v>1</v>
      </c>
    </row>
    <row r="109" spans="1:17" ht="15" thickBot="1" x14ac:dyDescent="0.35">
      <c r="A109" s="5" t="s">
        <v>1377</v>
      </c>
      <c r="B109" s="43">
        <f>IF(COUNTIF('DRAFT LIST'!$F$3:$F$1000,A109)&gt;=1,"",ROW())</f>
        <v>109</v>
      </c>
      <c r="C109" s="43" t="str">
        <f ca="1"/>
        <v>Pedro Strop (CHC - RP) </v>
      </c>
      <c r="D109" s="6">
        <v>108</v>
      </c>
      <c r="E109" s="6">
        <v>104</v>
      </c>
      <c r="F109" s="6">
        <v>7</v>
      </c>
      <c r="G109" s="6">
        <v>0</v>
      </c>
      <c r="H109" s="6">
        <v>3.9</v>
      </c>
      <c r="I109" s="6">
        <v>1.36</v>
      </c>
      <c r="J109" s="6">
        <v>47</v>
      </c>
      <c r="K109" s="6">
        <v>102</v>
      </c>
      <c r="L109" s="6">
        <v>44</v>
      </c>
      <c r="M109" s="6">
        <v>13</v>
      </c>
      <c r="N109" s="6">
        <v>18</v>
      </c>
      <c r="O109" s="6">
        <v>18</v>
      </c>
      <c r="P109" s="6">
        <v>6</v>
      </c>
      <c r="Q109" s="6">
        <v>0</v>
      </c>
    </row>
    <row r="110" spans="1:17" ht="15" thickBot="1" x14ac:dyDescent="0.35">
      <c r="A110" s="7" t="s">
        <v>1757</v>
      </c>
      <c r="B110" s="43" t="str">
        <f>IF(COUNTIF('DRAFT LIST'!$F$3:$F$1000,A110)&gt;=1,"",ROW())</f>
        <v/>
      </c>
      <c r="C110" s="43" t="str">
        <f ca="1"/>
        <v>Chris Rusin (COL - SP,RP) </v>
      </c>
      <c r="D110" s="8">
        <v>53</v>
      </c>
      <c r="E110" s="8">
        <v>56</v>
      </c>
      <c r="F110" s="8">
        <v>3</v>
      </c>
      <c r="G110" s="8">
        <v>23</v>
      </c>
      <c r="H110" s="8">
        <v>4.1100000000000003</v>
      </c>
      <c r="I110" s="8">
        <v>1.29</v>
      </c>
      <c r="J110" s="8">
        <v>24</v>
      </c>
      <c r="K110" s="8">
        <v>47</v>
      </c>
      <c r="L110" s="8">
        <v>21</v>
      </c>
      <c r="M110" s="8">
        <v>7</v>
      </c>
      <c r="N110" s="8">
        <v>56</v>
      </c>
      <c r="O110" s="8">
        <v>0</v>
      </c>
      <c r="P110" s="8">
        <v>3</v>
      </c>
      <c r="Q110" s="8">
        <v>0</v>
      </c>
    </row>
    <row r="111" spans="1:17" ht="15" thickBot="1" x14ac:dyDescent="0.35">
      <c r="A111" s="5" t="s">
        <v>1362</v>
      </c>
      <c r="B111" s="43">
        <f>IF(COUNTIF('DRAFT LIST'!$F$3:$F$1000,A111)&gt;=1,"",ROW())</f>
        <v>111</v>
      </c>
      <c r="C111" s="43" t="str">
        <f ca="1"/>
        <v>Rubby De La Rosa (ARI - SP) NRI </v>
      </c>
      <c r="D111" s="6">
        <v>156</v>
      </c>
      <c r="E111" s="6">
        <v>123</v>
      </c>
      <c r="F111" s="6">
        <v>10</v>
      </c>
      <c r="G111" s="6">
        <v>0</v>
      </c>
      <c r="H111" s="6">
        <v>3.92</v>
      </c>
      <c r="I111" s="6">
        <v>1.27</v>
      </c>
      <c r="J111" s="6">
        <v>68</v>
      </c>
      <c r="K111" s="6">
        <v>162</v>
      </c>
      <c r="L111" s="6">
        <v>36</v>
      </c>
      <c r="M111" s="6">
        <v>15</v>
      </c>
      <c r="N111" s="6">
        <v>26</v>
      </c>
      <c r="O111" s="6">
        <v>26</v>
      </c>
      <c r="P111" s="6">
        <v>9</v>
      </c>
      <c r="Q111" s="6">
        <v>1</v>
      </c>
    </row>
    <row r="112" spans="1:17" ht="15" thickBot="1" x14ac:dyDescent="0.35">
      <c r="A112" s="7" t="s">
        <v>1756</v>
      </c>
      <c r="B112" s="43" t="str">
        <f>IF(COUNTIF('DRAFT LIST'!$F$3:$F$1000,A112)&gt;=1,"",ROW())</f>
        <v/>
      </c>
      <c r="C112" s="43" t="str">
        <f ca="1"/>
        <v>Juan Nicasio (PIT - SP,RP) </v>
      </c>
      <c r="D112" s="8">
        <v>60</v>
      </c>
      <c r="E112" s="8">
        <v>62</v>
      </c>
      <c r="F112" s="8">
        <v>3</v>
      </c>
      <c r="G112" s="8">
        <v>25</v>
      </c>
      <c r="H112" s="8">
        <v>3.98</v>
      </c>
      <c r="I112" s="8">
        <v>1.39</v>
      </c>
      <c r="J112" s="8">
        <v>27</v>
      </c>
      <c r="K112" s="8">
        <v>55</v>
      </c>
      <c r="L112" s="8">
        <v>29</v>
      </c>
      <c r="M112" s="8">
        <v>7</v>
      </c>
      <c r="N112" s="8">
        <v>66</v>
      </c>
      <c r="O112" s="8">
        <v>0</v>
      </c>
      <c r="P112" s="8">
        <v>3</v>
      </c>
      <c r="Q112" s="8">
        <v>0</v>
      </c>
    </row>
    <row r="113" spans="1:17" ht="15" thickBot="1" x14ac:dyDescent="0.35">
      <c r="A113" s="5" t="s">
        <v>1372</v>
      </c>
      <c r="B113" s="43">
        <f>IF(COUNTIF('DRAFT LIST'!$F$3:$F$1000,A113)&gt;=1,"",ROW())</f>
        <v>113</v>
      </c>
      <c r="C113" s="43" t="str">
        <f ca="1"/>
        <v>Mychal Antonio Givens (BAL - RP) </v>
      </c>
      <c r="D113" s="6">
        <v>131</v>
      </c>
      <c r="E113" s="6">
        <v>104</v>
      </c>
      <c r="F113" s="6">
        <v>7</v>
      </c>
      <c r="G113" s="6">
        <v>0</v>
      </c>
      <c r="H113" s="6">
        <v>4.21</v>
      </c>
      <c r="I113" s="6">
        <v>1.35</v>
      </c>
      <c r="J113" s="6">
        <v>61</v>
      </c>
      <c r="K113" s="6">
        <v>135</v>
      </c>
      <c r="L113" s="6">
        <v>41</v>
      </c>
      <c r="M113" s="6">
        <v>13</v>
      </c>
      <c r="N113" s="6">
        <v>22</v>
      </c>
      <c r="O113" s="6">
        <v>22</v>
      </c>
      <c r="P113" s="6">
        <v>8</v>
      </c>
      <c r="Q113" s="6">
        <v>1</v>
      </c>
    </row>
    <row r="114" spans="1:17" ht="15" thickBot="1" x14ac:dyDescent="0.35">
      <c r="A114" s="7" t="s">
        <v>1376</v>
      </c>
      <c r="B114" s="43">
        <f>IF(COUNTIF('DRAFT LIST'!$F$3:$F$1000,A114)&gt;=1,"",ROW())</f>
        <v>114</v>
      </c>
      <c r="C114" s="43" t="str">
        <f ca="1"/>
        <v>Edinson Volquez (MIA - SP) </v>
      </c>
      <c r="D114" s="8">
        <v>160</v>
      </c>
      <c r="E114" s="8">
        <v>128</v>
      </c>
      <c r="F114" s="8">
        <v>9</v>
      </c>
      <c r="G114" s="8">
        <v>0</v>
      </c>
      <c r="H114" s="8">
        <v>4.3099999999999996</v>
      </c>
      <c r="I114" s="8">
        <v>1.33</v>
      </c>
      <c r="J114" s="8">
        <v>77</v>
      </c>
      <c r="K114" s="8">
        <v>157</v>
      </c>
      <c r="L114" s="8">
        <v>57</v>
      </c>
      <c r="M114" s="8">
        <v>22</v>
      </c>
      <c r="N114" s="8">
        <v>27</v>
      </c>
      <c r="O114" s="8">
        <v>27</v>
      </c>
      <c r="P114" s="8">
        <v>10</v>
      </c>
      <c r="Q114" s="8">
        <v>1</v>
      </c>
    </row>
    <row r="115" spans="1:17" ht="15" thickBot="1" x14ac:dyDescent="0.35">
      <c r="A115" s="5" t="s">
        <v>1371</v>
      </c>
      <c r="B115" s="43">
        <f>IF(COUNTIF('DRAFT LIST'!$F$3:$F$1000,A115)&gt;=1,"",ROW())</f>
        <v>115</v>
      </c>
      <c r="C115" s="43" t="str">
        <f ca="1"/>
        <v>Pedro Baez (LAD - RP) </v>
      </c>
      <c r="D115" s="6">
        <v>166</v>
      </c>
      <c r="E115" s="6">
        <v>153</v>
      </c>
      <c r="F115" s="6">
        <v>10</v>
      </c>
      <c r="G115" s="6">
        <v>0</v>
      </c>
      <c r="H115" s="6">
        <v>4.28</v>
      </c>
      <c r="I115" s="6">
        <v>1.34</v>
      </c>
      <c r="J115" s="6">
        <v>79</v>
      </c>
      <c r="K115" s="6">
        <v>159</v>
      </c>
      <c r="L115" s="6">
        <v>63</v>
      </c>
      <c r="M115" s="6">
        <v>21</v>
      </c>
      <c r="N115" s="6">
        <v>28</v>
      </c>
      <c r="O115" s="6">
        <v>27</v>
      </c>
      <c r="P115" s="6">
        <v>9</v>
      </c>
      <c r="Q115" s="6">
        <v>1</v>
      </c>
    </row>
    <row r="116" spans="1:17" ht="15" thickBot="1" x14ac:dyDescent="0.35">
      <c r="A116" s="7" t="s">
        <v>1370</v>
      </c>
      <c r="B116" s="43">
        <f>IF(COUNTIF('DRAFT LIST'!$F$3:$F$1000,A116)&gt;=1,"",ROW())</f>
        <v>116</v>
      </c>
      <c r="C116" s="43" t="str">
        <f ca="1"/>
        <v>Ryan Dull (OAK - RP) </v>
      </c>
      <c r="D116" s="8">
        <v>162</v>
      </c>
      <c r="E116" s="8">
        <v>117</v>
      </c>
      <c r="F116" s="8">
        <v>10</v>
      </c>
      <c r="G116" s="8">
        <v>0</v>
      </c>
      <c r="H116" s="8">
        <v>4.28</v>
      </c>
      <c r="I116" s="8">
        <v>1.28</v>
      </c>
      <c r="J116" s="8">
        <v>77</v>
      </c>
      <c r="K116" s="8">
        <v>171</v>
      </c>
      <c r="L116" s="8">
        <v>37</v>
      </c>
      <c r="M116" s="8">
        <v>23</v>
      </c>
      <c r="N116" s="8">
        <v>27</v>
      </c>
      <c r="O116" s="8">
        <v>27</v>
      </c>
      <c r="P116" s="8">
        <v>10</v>
      </c>
      <c r="Q116" s="8">
        <v>1</v>
      </c>
    </row>
    <row r="117" spans="1:17" ht="15" thickBot="1" x14ac:dyDescent="0.35">
      <c r="A117" s="5" t="s">
        <v>1367</v>
      </c>
      <c r="B117" s="43">
        <f>IF(COUNTIF('DRAFT LIST'!$F$3:$F$1000,A117)&gt;=1,"",ROW())</f>
        <v>117</v>
      </c>
      <c r="C117" s="43" t="str">
        <f ca="1"/>
        <v>Homer Bailey (CIN - SP) DL60 </v>
      </c>
      <c r="D117" s="6">
        <v>139</v>
      </c>
      <c r="E117" s="6">
        <v>131</v>
      </c>
      <c r="F117" s="6">
        <v>8</v>
      </c>
      <c r="G117" s="6">
        <v>0</v>
      </c>
      <c r="H117" s="6">
        <v>4.28</v>
      </c>
      <c r="I117" s="6">
        <v>1.33</v>
      </c>
      <c r="J117" s="6">
        <v>66</v>
      </c>
      <c r="K117" s="6">
        <v>134</v>
      </c>
      <c r="L117" s="6">
        <v>51</v>
      </c>
      <c r="M117" s="6">
        <v>19</v>
      </c>
      <c r="N117" s="6">
        <v>24</v>
      </c>
      <c r="O117" s="6">
        <v>24</v>
      </c>
      <c r="P117" s="6">
        <v>8</v>
      </c>
      <c r="Q117" s="6">
        <v>1</v>
      </c>
    </row>
    <row r="118" spans="1:17" ht="15" thickBot="1" x14ac:dyDescent="0.35">
      <c r="A118" s="7" t="s">
        <v>1374</v>
      </c>
      <c r="B118" s="43">
        <f>IF(COUNTIF('DRAFT LIST'!$F$3:$F$1000,A118)&gt;=1,"",ROW())</f>
        <v>118</v>
      </c>
      <c r="C118" s="43" t="str">
        <f ca="1"/>
        <v>Charlie Morton (HOU - SP) </v>
      </c>
      <c r="D118" s="8">
        <v>172</v>
      </c>
      <c r="E118" s="8">
        <v>146</v>
      </c>
      <c r="F118" s="8">
        <v>10</v>
      </c>
      <c r="G118" s="8">
        <v>0</v>
      </c>
      <c r="H118" s="8">
        <v>4.0199999999999996</v>
      </c>
      <c r="I118" s="8">
        <v>1.28</v>
      </c>
      <c r="J118" s="8">
        <v>77</v>
      </c>
      <c r="K118" s="8">
        <v>170</v>
      </c>
      <c r="L118" s="8">
        <v>50</v>
      </c>
      <c r="M118" s="8">
        <v>21</v>
      </c>
      <c r="N118" s="8">
        <v>30</v>
      </c>
      <c r="O118" s="8">
        <v>30</v>
      </c>
      <c r="P118" s="8">
        <v>10</v>
      </c>
      <c r="Q118" s="8">
        <v>1</v>
      </c>
    </row>
    <row r="119" spans="1:17" ht="15" thickBot="1" x14ac:dyDescent="0.35">
      <c r="A119" s="5" t="s">
        <v>1375</v>
      </c>
      <c r="B119" s="43">
        <f>IF(COUNTIF('DRAFT LIST'!$F$3:$F$1000,A119)&gt;=1,"",ROW())</f>
        <v>119</v>
      </c>
      <c r="C119" s="43" t="str">
        <f ca="1"/>
        <v>Cody Anderson (CLE - SP,RP) DTD </v>
      </c>
      <c r="D119" s="6">
        <v>170</v>
      </c>
      <c r="E119" s="6">
        <v>138</v>
      </c>
      <c r="F119" s="6">
        <v>9</v>
      </c>
      <c r="G119" s="6">
        <v>0</v>
      </c>
      <c r="H119" s="6">
        <v>3.97</v>
      </c>
      <c r="I119" s="6">
        <v>1.23</v>
      </c>
      <c r="J119" s="6">
        <v>75</v>
      </c>
      <c r="K119" s="6">
        <v>171</v>
      </c>
      <c r="L119" s="6">
        <v>38</v>
      </c>
      <c r="M119" s="6">
        <v>21</v>
      </c>
      <c r="N119" s="6">
        <v>27</v>
      </c>
      <c r="O119" s="6">
        <v>27</v>
      </c>
      <c r="P119" s="6">
        <v>10</v>
      </c>
      <c r="Q119" s="6">
        <v>1</v>
      </c>
    </row>
    <row r="120" spans="1:17" ht="15" thickBot="1" x14ac:dyDescent="0.35">
      <c r="A120" s="7" t="s">
        <v>1378</v>
      </c>
      <c r="B120" s="43">
        <f>IF(COUNTIF('DRAFT LIST'!$F$3:$F$1000,A120)&gt;=1,"",ROW())</f>
        <v>120</v>
      </c>
      <c r="C120" s="43" t="str">
        <f ca="1"/>
        <v>Brad Hand (SD - RP) </v>
      </c>
      <c r="D120" s="8">
        <v>134</v>
      </c>
      <c r="E120" s="8">
        <v>123</v>
      </c>
      <c r="F120" s="8">
        <v>9</v>
      </c>
      <c r="G120" s="8">
        <v>0</v>
      </c>
      <c r="H120" s="8">
        <v>3.91</v>
      </c>
      <c r="I120" s="8">
        <v>1.35</v>
      </c>
      <c r="J120" s="8">
        <v>58</v>
      </c>
      <c r="K120" s="8">
        <v>132</v>
      </c>
      <c r="L120" s="8">
        <v>50</v>
      </c>
      <c r="M120" s="8">
        <v>12</v>
      </c>
      <c r="N120" s="8">
        <v>22</v>
      </c>
      <c r="O120" s="8">
        <v>22</v>
      </c>
      <c r="P120" s="8">
        <v>8</v>
      </c>
      <c r="Q120" s="8">
        <v>1</v>
      </c>
    </row>
    <row r="121" spans="1:17" ht="15" thickBot="1" x14ac:dyDescent="0.35">
      <c r="A121" s="5" t="s">
        <v>1373</v>
      </c>
      <c r="B121" s="43">
        <f>IF(COUNTIF('DRAFT LIST'!$F$3:$F$1000,A121)&gt;=1,"",ROW())</f>
        <v>121</v>
      </c>
      <c r="C121" s="43" t="str">
        <f ca="1"/>
        <v>Wade Miley (BAL - SP) MiLB </v>
      </c>
      <c r="D121" s="6">
        <v>152</v>
      </c>
      <c r="E121" s="6">
        <v>133</v>
      </c>
      <c r="F121" s="6">
        <v>9</v>
      </c>
      <c r="G121" s="6">
        <v>0</v>
      </c>
      <c r="H121" s="6">
        <v>4.33</v>
      </c>
      <c r="I121" s="6">
        <v>1.28</v>
      </c>
      <c r="J121" s="6">
        <v>73</v>
      </c>
      <c r="K121" s="6">
        <v>151</v>
      </c>
      <c r="L121" s="6">
        <v>44</v>
      </c>
      <c r="M121" s="6">
        <v>21</v>
      </c>
      <c r="N121" s="6">
        <v>26</v>
      </c>
      <c r="O121" s="6">
        <v>26</v>
      </c>
      <c r="P121" s="6">
        <v>10</v>
      </c>
      <c r="Q121" s="6">
        <v>0</v>
      </c>
    </row>
    <row r="122" spans="1:17" ht="15" thickBot="1" x14ac:dyDescent="0.35">
      <c r="A122" s="7" t="s">
        <v>1381</v>
      </c>
      <c r="B122" s="43">
        <f>IF(COUNTIF('DRAFT LIST'!$F$3:$F$1000,A122)&gt;=1,"",ROW())</f>
        <v>122</v>
      </c>
      <c r="C122" s="43" t="str">
        <f ca="1"/>
        <v>Evan Scribner (SEA - RP) </v>
      </c>
      <c r="D122" s="8">
        <v>175</v>
      </c>
      <c r="E122" s="8">
        <v>125</v>
      </c>
      <c r="F122" s="8">
        <v>10</v>
      </c>
      <c r="G122" s="8">
        <v>0</v>
      </c>
      <c r="H122" s="8">
        <v>4.29</v>
      </c>
      <c r="I122" s="8">
        <v>1.33</v>
      </c>
      <c r="J122" s="8">
        <v>84</v>
      </c>
      <c r="K122" s="8">
        <v>192</v>
      </c>
      <c r="L122" s="8">
        <v>41</v>
      </c>
      <c r="M122" s="8">
        <v>20</v>
      </c>
      <c r="N122" s="8">
        <v>30</v>
      </c>
      <c r="O122" s="8">
        <v>30</v>
      </c>
      <c r="P122" s="8">
        <v>10</v>
      </c>
      <c r="Q122" s="8">
        <v>1</v>
      </c>
    </row>
    <row r="123" spans="1:17" ht="15" thickBot="1" x14ac:dyDescent="0.35">
      <c r="A123" s="5" t="s">
        <v>1760</v>
      </c>
      <c r="B123" s="43" t="str">
        <f>IF(COUNTIF('DRAFT LIST'!$F$3:$F$1000,A123)&gt;=1,"",ROW())</f>
        <v/>
      </c>
      <c r="C123" s="43" t="str">
        <f ca="1"/>
        <v>Brett Cecil (STL - RP) </v>
      </c>
      <c r="D123" s="6">
        <v>61</v>
      </c>
      <c r="E123" s="6">
        <v>41</v>
      </c>
      <c r="F123" s="6">
        <v>3</v>
      </c>
      <c r="G123" s="6">
        <v>22</v>
      </c>
      <c r="H123" s="6">
        <v>3.78</v>
      </c>
      <c r="I123" s="6">
        <v>1.33</v>
      </c>
      <c r="J123" s="6">
        <v>26</v>
      </c>
      <c r="K123" s="6">
        <v>66</v>
      </c>
      <c r="L123" s="6">
        <v>15</v>
      </c>
      <c r="M123" s="6">
        <v>7</v>
      </c>
      <c r="N123" s="6">
        <v>64</v>
      </c>
      <c r="O123" s="6">
        <v>0</v>
      </c>
      <c r="P123" s="6">
        <v>3</v>
      </c>
      <c r="Q123" s="6">
        <v>0</v>
      </c>
    </row>
    <row r="124" spans="1:17" ht="15" thickBot="1" x14ac:dyDescent="0.35">
      <c r="A124" s="7" t="s">
        <v>1758</v>
      </c>
      <c r="B124" s="43">
        <f>IF(COUNTIF('DRAFT LIST'!$F$3:$F$1000,A124)&gt;=1,"",ROW())</f>
        <v>124</v>
      </c>
      <c r="C124" s="43" t="str">
        <f ca="1"/>
        <v>Tyler Duffey (MIN - SP) </v>
      </c>
      <c r="D124" s="8">
        <v>63</v>
      </c>
      <c r="E124" s="8">
        <v>73</v>
      </c>
      <c r="F124" s="8">
        <v>4</v>
      </c>
      <c r="G124" s="8">
        <v>3</v>
      </c>
      <c r="H124" s="8">
        <v>3.01</v>
      </c>
      <c r="I124" s="8">
        <v>1.05</v>
      </c>
      <c r="J124" s="8">
        <v>21</v>
      </c>
      <c r="K124" s="8">
        <v>49</v>
      </c>
      <c r="L124" s="8">
        <v>17</v>
      </c>
      <c r="M124" s="8">
        <v>8</v>
      </c>
      <c r="N124" s="8">
        <v>63</v>
      </c>
      <c r="O124" s="8">
        <v>0</v>
      </c>
      <c r="P124" s="8">
        <v>3</v>
      </c>
      <c r="Q124" s="8">
        <v>0</v>
      </c>
    </row>
    <row r="125" spans="1:17" ht="15" thickBot="1" x14ac:dyDescent="0.35">
      <c r="A125" s="5" t="s">
        <v>1380</v>
      </c>
      <c r="B125" s="43">
        <f>IF(COUNTIF('DRAFT LIST'!$F$3:$F$1000,A125)&gt;=1,"",ROW())</f>
        <v>125</v>
      </c>
      <c r="C125" s="43" t="str">
        <f ca="1"/>
        <v>Nathan Eovaldi (TB - SP) DL60 </v>
      </c>
      <c r="D125" s="6">
        <v>135</v>
      </c>
      <c r="E125" s="6">
        <v>125</v>
      </c>
      <c r="F125" s="6">
        <v>8</v>
      </c>
      <c r="G125" s="6">
        <v>0</v>
      </c>
      <c r="H125" s="6">
        <v>4.1100000000000003</v>
      </c>
      <c r="I125" s="6">
        <v>1.36</v>
      </c>
      <c r="J125" s="6">
        <v>62</v>
      </c>
      <c r="K125" s="6">
        <v>135</v>
      </c>
      <c r="L125" s="6">
        <v>48</v>
      </c>
      <c r="M125" s="6">
        <v>18</v>
      </c>
      <c r="N125" s="6">
        <v>24</v>
      </c>
      <c r="O125" s="6">
        <v>24</v>
      </c>
      <c r="P125" s="6">
        <v>8</v>
      </c>
      <c r="Q125" s="6">
        <v>1</v>
      </c>
    </row>
    <row r="126" spans="1:17" ht="17.399999999999999" thickBot="1" x14ac:dyDescent="0.35">
      <c r="A126" s="7" t="s">
        <v>1388</v>
      </c>
      <c r="B126" s="43">
        <f>IF(COUNTIF('DRAFT LIST'!$F$3:$F$1000,A126)&gt;=1,"",ROW())</f>
        <v>126</v>
      </c>
      <c r="C126" s="43" t="str">
        <f ca="1"/>
        <v>Jesse Chavez (LAA - SP,RP) </v>
      </c>
      <c r="D126" s="8">
        <v>111</v>
      </c>
      <c r="E126" s="8">
        <v>128</v>
      </c>
      <c r="F126" s="8">
        <v>6</v>
      </c>
      <c r="G126" s="8">
        <v>0</v>
      </c>
      <c r="H126" s="8">
        <v>4.05</v>
      </c>
      <c r="I126" s="8">
        <v>1.38</v>
      </c>
      <c r="J126" s="8">
        <v>50</v>
      </c>
      <c r="K126" s="8">
        <v>97</v>
      </c>
      <c r="L126" s="8">
        <v>56</v>
      </c>
      <c r="M126" s="8">
        <v>12</v>
      </c>
      <c r="N126" s="8">
        <v>22</v>
      </c>
      <c r="O126" s="8">
        <v>19</v>
      </c>
      <c r="P126" s="8">
        <v>6</v>
      </c>
      <c r="Q126" s="8">
        <v>0</v>
      </c>
    </row>
    <row r="127" spans="1:17" ht="15" thickBot="1" x14ac:dyDescent="0.35">
      <c r="A127" s="5" t="s">
        <v>1390</v>
      </c>
      <c r="B127" s="43">
        <f>IF(COUNTIF('DRAFT LIST'!$F$3:$F$1000,A127)&gt;=1,"",ROW())</f>
        <v>127</v>
      </c>
      <c r="C127" s="43" t="str">
        <f ca="1"/>
        <v>CC Sabathia (NYY - SP) </v>
      </c>
      <c r="D127" s="6">
        <v>142</v>
      </c>
      <c r="E127" s="6">
        <v>128</v>
      </c>
      <c r="F127" s="6">
        <v>8</v>
      </c>
      <c r="G127" s="6">
        <v>0</v>
      </c>
      <c r="H127" s="6">
        <v>3.82</v>
      </c>
      <c r="I127" s="6">
        <v>1.23</v>
      </c>
      <c r="J127" s="6">
        <v>60</v>
      </c>
      <c r="K127" s="6">
        <v>140</v>
      </c>
      <c r="L127" s="6">
        <v>34</v>
      </c>
      <c r="M127" s="6">
        <v>16</v>
      </c>
      <c r="N127" s="6">
        <v>37</v>
      </c>
      <c r="O127" s="6">
        <v>21</v>
      </c>
      <c r="P127" s="6">
        <v>8</v>
      </c>
      <c r="Q127" s="6">
        <v>1</v>
      </c>
    </row>
    <row r="128" spans="1:17" ht="15" thickBot="1" x14ac:dyDescent="0.35">
      <c r="A128" s="7" t="s">
        <v>1379</v>
      </c>
      <c r="B128" s="43">
        <f>IF(COUNTIF('DRAFT LIST'!$F$3:$F$1000,A128)&gt;=1,"",ROW())</f>
        <v>128</v>
      </c>
      <c r="C128" s="43" t="str">
        <f ca="1"/>
        <v>Vidal Nuno (BAL - RP) </v>
      </c>
      <c r="D128" s="8">
        <v>156</v>
      </c>
      <c r="E128" s="8">
        <v>161</v>
      </c>
      <c r="F128" s="8">
        <v>10</v>
      </c>
      <c r="G128" s="8">
        <v>0</v>
      </c>
      <c r="H128" s="8">
        <v>4.17</v>
      </c>
      <c r="I128" s="8">
        <v>1.38</v>
      </c>
      <c r="J128" s="8">
        <v>72</v>
      </c>
      <c r="K128" s="8">
        <v>142</v>
      </c>
      <c r="L128" s="8">
        <v>72</v>
      </c>
      <c r="M128" s="8">
        <v>21</v>
      </c>
      <c r="N128" s="8">
        <v>27</v>
      </c>
      <c r="O128" s="8">
        <v>27</v>
      </c>
      <c r="P128" s="8">
        <v>9</v>
      </c>
      <c r="Q128" s="8">
        <v>1</v>
      </c>
    </row>
    <row r="129" spans="1:17" ht="15" thickBot="1" x14ac:dyDescent="0.35">
      <c r="A129" s="5" t="s">
        <v>1389</v>
      </c>
      <c r="B129" s="43">
        <f>IF(COUNTIF('DRAFT LIST'!$F$3:$F$1000,A129)&gt;=1,"",ROW())</f>
        <v>129</v>
      </c>
      <c r="C129" s="43" t="str">
        <f ca="1"/>
        <v>Bud Norris (LAA - SP,RP) NRI </v>
      </c>
      <c r="D129" s="6">
        <v>174</v>
      </c>
      <c r="E129" s="6">
        <v>118</v>
      </c>
      <c r="F129" s="6">
        <v>10</v>
      </c>
      <c r="G129" s="6">
        <v>0</v>
      </c>
      <c r="H129" s="6">
        <v>4.0999999999999996</v>
      </c>
      <c r="I129" s="6">
        <v>1.26</v>
      </c>
      <c r="J129" s="6">
        <v>79</v>
      </c>
      <c r="K129" s="6">
        <v>186</v>
      </c>
      <c r="L129" s="6">
        <v>32</v>
      </c>
      <c r="M129" s="6">
        <v>22</v>
      </c>
      <c r="N129" s="6">
        <v>30</v>
      </c>
      <c r="O129" s="6">
        <v>29</v>
      </c>
      <c r="P129" s="6">
        <v>11</v>
      </c>
      <c r="Q129" s="6">
        <v>1</v>
      </c>
    </row>
    <row r="130" spans="1:17" ht="15" thickBot="1" x14ac:dyDescent="0.35">
      <c r="A130" s="7" t="s">
        <v>1384</v>
      </c>
      <c r="B130" s="43">
        <f>IF(COUNTIF('DRAFT LIST'!$F$3:$F$1000,A130)&gt;=1,"",ROW())</f>
        <v>130</v>
      </c>
      <c r="C130" s="43" t="str">
        <f ca="1"/>
        <v>Brad Ziegler (MIA - RP) </v>
      </c>
      <c r="D130" s="8">
        <v>146</v>
      </c>
      <c r="E130" s="8">
        <v>136</v>
      </c>
      <c r="F130" s="8">
        <v>8</v>
      </c>
      <c r="G130" s="8">
        <v>0</v>
      </c>
      <c r="H130" s="8">
        <v>4.29</v>
      </c>
      <c r="I130" s="8">
        <v>1.33</v>
      </c>
      <c r="J130" s="8">
        <v>69</v>
      </c>
      <c r="K130" s="8">
        <v>145</v>
      </c>
      <c r="L130" s="8">
        <v>49</v>
      </c>
      <c r="M130" s="8">
        <v>18</v>
      </c>
      <c r="N130" s="8">
        <v>25</v>
      </c>
      <c r="O130" s="8">
        <v>25</v>
      </c>
      <c r="P130" s="8">
        <v>10</v>
      </c>
      <c r="Q130" s="8">
        <v>1</v>
      </c>
    </row>
    <row r="131" spans="1:17" ht="15" thickBot="1" x14ac:dyDescent="0.35">
      <c r="A131" s="5" t="s">
        <v>1759</v>
      </c>
      <c r="B131" s="43">
        <f>IF(COUNTIF('DRAFT LIST'!$F$3:$F$1000,A131)&gt;=1,"",ROW())</f>
        <v>131</v>
      </c>
      <c r="C131" s="43" t="str">
        <f ca="1"/>
        <v>Brandon McCarthy (LAD - SP,RP) MiLB </v>
      </c>
      <c r="D131" s="6">
        <v>70</v>
      </c>
      <c r="E131" s="6">
        <v>75</v>
      </c>
      <c r="F131" s="6">
        <v>4</v>
      </c>
      <c r="G131" s="6">
        <v>4</v>
      </c>
      <c r="H131" s="6">
        <v>3.1</v>
      </c>
      <c r="I131" s="6">
        <v>1.1399999999999999</v>
      </c>
      <c r="J131" s="6">
        <v>24</v>
      </c>
      <c r="K131" s="6">
        <v>61</v>
      </c>
      <c r="L131" s="6">
        <v>18</v>
      </c>
      <c r="M131" s="6">
        <v>7</v>
      </c>
      <c r="N131" s="6">
        <v>71</v>
      </c>
      <c r="O131" s="6">
        <v>0</v>
      </c>
      <c r="P131" s="6">
        <v>3</v>
      </c>
      <c r="Q131" s="6">
        <v>0</v>
      </c>
    </row>
    <row r="132" spans="1:17" ht="15" thickBot="1" x14ac:dyDescent="0.35">
      <c r="A132" s="7" t="s">
        <v>1396</v>
      </c>
      <c r="B132" s="43">
        <f>IF(COUNTIF('DRAFT LIST'!$F$3:$F$1000,A132)&gt;=1,"",ROW())</f>
        <v>132</v>
      </c>
      <c r="C132" s="43" t="str">
        <f ca="1"/>
        <v>Kevin Quackenbush (SD - RP) </v>
      </c>
      <c r="D132" s="8">
        <v>127</v>
      </c>
      <c r="E132" s="8">
        <v>107</v>
      </c>
      <c r="F132" s="8">
        <v>7</v>
      </c>
      <c r="G132" s="8">
        <v>0</v>
      </c>
      <c r="H132" s="8">
        <v>4</v>
      </c>
      <c r="I132" s="8">
        <v>1.3</v>
      </c>
      <c r="J132" s="8">
        <v>57</v>
      </c>
      <c r="K132" s="8">
        <v>130</v>
      </c>
      <c r="L132" s="8">
        <v>35</v>
      </c>
      <c r="M132" s="8">
        <v>11</v>
      </c>
      <c r="N132" s="8">
        <v>29</v>
      </c>
      <c r="O132" s="8">
        <v>18</v>
      </c>
      <c r="P132" s="8">
        <v>7</v>
      </c>
      <c r="Q132" s="8">
        <v>1</v>
      </c>
    </row>
    <row r="133" spans="1:17" ht="15" thickBot="1" x14ac:dyDescent="0.35">
      <c r="A133" s="5" t="s">
        <v>1761</v>
      </c>
      <c r="B133" s="43">
        <f>IF(COUNTIF('DRAFT LIST'!$F$3:$F$1000,A133)&gt;=1,"",ROW())</f>
        <v>133</v>
      </c>
      <c r="C133" s="43" t="str">
        <f ca="1"/>
        <v>Ryan Pressly (MIN - RP) </v>
      </c>
      <c r="D133" s="6">
        <v>69</v>
      </c>
      <c r="E133" s="6">
        <v>94</v>
      </c>
      <c r="F133" s="6">
        <v>4</v>
      </c>
      <c r="G133" s="6">
        <v>5</v>
      </c>
      <c r="H133" s="6">
        <v>2.87</v>
      </c>
      <c r="I133" s="6">
        <v>1.27</v>
      </c>
      <c r="J133" s="6">
        <v>22</v>
      </c>
      <c r="K133" s="6">
        <v>47</v>
      </c>
      <c r="L133" s="6">
        <v>41</v>
      </c>
      <c r="M133" s="6">
        <v>5</v>
      </c>
      <c r="N133" s="6">
        <v>72</v>
      </c>
      <c r="O133" s="6">
        <v>0</v>
      </c>
      <c r="P133" s="6">
        <v>3</v>
      </c>
      <c r="Q133" s="6">
        <v>0</v>
      </c>
    </row>
    <row r="134" spans="1:17" ht="15" thickBot="1" x14ac:dyDescent="0.35">
      <c r="A134" s="7" t="s">
        <v>1397</v>
      </c>
      <c r="B134" s="43">
        <f>IF(COUNTIF('DRAFT LIST'!$F$3:$F$1000,A134)&gt;=1,"",ROW())</f>
        <v>134</v>
      </c>
      <c r="C134" s="43" t="str">
        <f ca="1"/>
        <v>Will Smith (SF - RP) DTD </v>
      </c>
      <c r="D134" s="8">
        <v>128</v>
      </c>
      <c r="E134" s="8">
        <v>115</v>
      </c>
      <c r="F134" s="8">
        <v>8</v>
      </c>
      <c r="G134" s="8">
        <v>0</v>
      </c>
      <c r="H134" s="8">
        <v>3.81</v>
      </c>
      <c r="I134" s="8">
        <v>1.3</v>
      </c>
      <c r="J134" s="8">
        <v>54</v>
      </c>
      <c r="K134" s="8">
        <v>118</v>
      </c>
      <c r="L134" s="8">
        <v>48</v>
      </c>
      <c r="M134" s="8">
        <v>13</v>
      </c>
      <c r="N134" s="8">
        <v>29</v>
      </c>
      <c r="O134" s="8">
        <v>20</v>
      </c>
      <c r="P134" s="8">
        <v>6</v>
      </c>
      <c r="Q134" s="8">
        <v>1</v>
      </c>
    </row>
    <row r="135" spans="1:17" ht="15" thickBot="1" x14ac:dyDescent="0.35">
      <c r="A135" s="5" t="s">
        <v>1385</v>
      </c>
      <c r="B135" s="43">
        <f>IF(COUNTIF('DRAFT LIST'!$F$3:$F$1000,A135)&gt;=1,"",ROW())</f>
        <v>135</v>
      </c>
      <c r="C135" s="43" t="str">
        <f ca="1"/>
        <v>Patrick Corbin (ARI - SP,RP) </v>
      </c>
      <c r="D135" s="6">
        <v>135</v>
      </c>
      <c r="E135" s="6">
        <v>118</v>
      </c>
      <c r="F135" s="6">
        <v>8</v>
      </c>
      <c r="G135" s="6">
        <v>0</v>
      </c>
      <c r="H135" s="6">
        <v>4.24</v>
      </c>
      <c r="I135" s="6">
        <v>1.3</v>
      </c>
      <c r="J135" s="6">
        <v>64</v>
      </c>
      <c r="K135" s="6">
        <v>133</v>
      </c>
      <c r="L135" s="6">
        <v>44</v>
      </c>
      <c r="M135" s="6">
        <v>17</v>
      </c>
      <c r="N135" s="6">
        <v>23</v>
      </c>
      <c r="O135" s="6">
        <v>23</v>
      </c>
      <c r="P135" s="6">
        <v>7</v>
      </c>
      <c r="Q135" s="6">
        <v>1</v>
      </c>
    </row>
    <row r="136" spans="1:17" ht="15" thickBot="1" x14ac:dyDescent="0.35">
      <c r="A136" s="7" t="s">
        <v>1386</v>
      </c>
      <c r="B136" s="43">
        <f>IF(COUNTIF('DRAFT LIST'!$F$3:$F$1000,A136)&gt;=1,"",ROW())</f>
        <v>136</v>
      </c>
      <c r="C136" s="43" t="str">
        <f ca="1"/>
        <v>Josh Tomlin (CLE - SP) </v>
      </c>
      <c r="D136" s="8">
        <v>144</v>
      </c>
      <c r="E136" s="8">
        <v>123</v>
      </c>
      <c r="F136" s="8">
        <v>9</v>
      </c>
      <c r="G136" s="8">
        <v>0</v>
      </c>
      <c r="H136" s="8">
        <v>3.84</v>
      </c>
      <c r="I136" s="8">
        <v>1.27</v>
      </c>
      <c r="J136" s="8">
        <v>61</v>
      </c>
      <c r="K136" s="8">
        <v>139</v>
      </c>
      <c r="L136" s="8">
        <v>44</v>
      </c>
      <c r="M136" s="8">
        <v>15</v>
      </c>
      <c r="N136" s="8">
        <v>24</v>
      </c>
      <c r="O136" s="8">
        <v>24</v>
      </c>
      <c r="P136" s="8">
        <v>8</v>
      </c>
      <c r="Q136" s="8">
        <v>1</v>
      </c>
    </row>
    <row r="137" spans="1:17" ht="15" thickBot="1" x14ac:dyDescent="0.35">
      <c r="A137" s="5" t="s">
        <v>1383</v>
      </c>
      <c r="B137" s="43">
        <f>IF(COUNTIF('DRAFT LIST'!$F$3:$F$1000,A137)&gt;=1,"",ROW())</f>
        <v>137</v>
      </c>
      <c r="C137" s="43" t="str">
        <f ca="1"/>
        <v>Chad Green (NYY - SP) DL60 </v>
      </c>
      <c r="D137" s="6">
        <v>95</v>
      </c>
      <c r="E137" s="6">
        <v>83</v>
      </c>
      <c r="F137" s="6">
        <v>6</v>
      </c>
      <c r="G137" s="6">
        <v>0</v>
      </c>
      <c r="H137" s="6">
        <v>3.97</v>
      </c>
      <c r="I137" s="6">
        <v>1.2</v>
      </c>
      <c r="J137" s="6">
        <v>42</v>
      </c>
      <c r="K137" s="6">
        <v>93</v>
      </c>
      <c r="L137" s="6">
        <v>20</v>
      </c>
      <c r="M137" s="6">
        <v>13</v>
      </c>
      <c r="N137" s="6">
        <v>18</v>
      </c>
      <c r="O137" s="6">
        <v>17</v>
      </c>
      <c r="P137" s="6">
        <v>5</v>
      </c>
      <c r="Q137" s="6">
        <v>0</v>
      </c>
    </row>
    <row r="138" spans="1:17" ht="15" thickBot="1" x14ac:dyDescent="0.35">
      <c r="A138" s="7" t="s">
        <v>1394</v>
      </c>
      <c r="B138" s="43">
        <f>IF(COUNTIF('DRAFT LIST'!$F$3:$F$1000,A138)&gt;=1,"",ROW())</f>
        <v>138</v>
      </c>
      <c r="C138" s="43" t="str">
        <f ca="1"/>
        <v>Chad Bettis (COL - SP) DTD </v>
      </c>
      <c r="D138" s="8">
        <v>85</v>
      </c>
      <c r="E138" s="8">
        <v>80</v>
      </c>
      <c r="F138" s="8">
        <v>5</v>
      </c>
      <c r="G138" s="8">
        <v>0</v>
      </c>
      <c r="H138" s="8">
        <v>4</v>
      </c>
      <c r="I138" s="8">
        <v>1.25</v>
      </c>
      <c r="J138" s="8">
        <v>38</v>
      </c>
      <c r="K138" s="8">
        <v>83</v>
      </c>
      <c r="L138" s="8">
        <v>23</v>
      </c>
      <c r="M138" s="8">
        <v>9</v>
      </c>
      <c r="N138" s="8">
        <v>15</v>
      </c>
      <c r="O138" s="8">
        <v>14</v>
      </c>
      <c r="P138" s="8">
        <v>5</v>
      </c>
      <c r="Q138" s="8">
        <v>0</v>
      </c>
    </row>
    <row r="139" spans="1:17" ht="15" thickBot="1" x14ac:dyDescent="0.35">
      <c r="A139" s="5" t="s">
        <v>1762</v>
      </c>
      <c r="B139" s="43" t="str">
        <f>IF(COUNTIF('DRAFT LIST'!$F$3:$F$1000,A139)&gt;=1,"",ROW())</f>
        <v/>
      </c>
      <c r="C139" s="43" t="str">
        <f ca="1"/>
        <v>Joe Smith (TOR - RP) </v>
      </c>
      <c r="D139" s="6">
        <v>64</v>
      </c>
      <c r="E139" s="6">
        <v>45</v>
      </c>
      <c r="F139" s="6">
        <v>3</v>
      </c>
      <c r="G139" s="6">
        <v>13</v>
      </c>
      <c r="H139" s="6">
        <v>4.1100000000000003</v>
      </c>
      <c r="I139" s="6">
        <v>1.39</v>
      </c>
      <c r="J139" s="6">
        <v>29</v>
      </c>
      <c r="K139" s="6">
        <v>69</v>
      </c>
      <c r="L139" s="6">
        <v>20</v>
      </c>
      <c r="M139" s="6">
        <v>8</v>
      </c>
      <c r="N139" s="6">
        <v>67</v>
      </c>
      <c r="O139" s="6">
        <v>0</v>
      </c>
      <c r="P139" s="6">
        <v>3</v>
      </c>
      <c r="Q139" s="6">
        <v>0</v>
      </c>
    </row>
    <row r="140" spans="1:17" ht="15" thickBot="1" x14ac:dyDescent="0.35">
      <c r="A140" s="7" t="s">
        <v>1382</v>
      </c>
      <c r="B140" s="43">
        <f>IF(COUNTIF('DRAFT LIST'!$F$3:$F$1000,A140)&gt;=1,"",ROW())</f>
        <v>140</v>
      </c>
      <c r="C140" s="43" t="str">
        <f ca="1"/>
        <v>Andrew Bailey (LAA - RP) </v>
      </c>
      <c r="D140" s="8">
        <v>137</v>
      </c>
      <c r="E140" s="8">
        <v>117</v>
      </c>
      <c r="F140" s="8">
        <v>8</v>
      </c>
      <c r="G140" s="8">
        <v>0</v>
      </c>
      <c r="H140" s="8">
        <v>3.94</v>
      </c>
      <c r="I140" s="8">
        <v>1.29</v>
      </c>
      <c r="J140" s="8">
        <v>60</v>
      </c>
      <c r="K140" s="8">
        <v>133</v>
      </c>
      <c r="L140" s="8">
        <v>44</v>
      </c>
      <c r="M140" s="8">
        <v>16</v>
      </c>
      <c r="N140" s="8">
        <v>26</v>
      </c>
      <c r="O140" s="8">
        <v>22</v>
      </c>
      <c r="P140" s="8">
        <v>8</v>
      </c>
      <c r="Q140" s="8">
        <v>1</v>
      </c>
    </row>
    <row r="141" spans="1:17" ht="15" thickBot="1" x14ac:dyDescent="0.35">
      <c r="A141" s="5" t="s">
        <v>1391</v>
      </c>
      <c r="B141" s="43">
        <f>IF(COUNTIF('DRAFT LIST'!$F$3:$F$1000,A141)&gt;=1,"",ROW())</f>
        <v>141</v>
      </c>
      <c r="C141" s="43" t="str">
        <f ca="1"/>
        <v>Seth Lugo (NYM - SP,RP) </v>
      </c>
      <c r="D141" s="6">
        <v>100</v>
      </c>
      <c r="E141" s="6">
        <v>104</v>
      </c>
      <c r="F141" s="6">
        <v>6</v>
      </c>
      <c r="G141" s="6">
        <v>0</v>
      </c>
      <c r="H141" s="6">
        <v>4.03</v>
      </c>
      <c r="I141" s="6">
        <v>1.25</v>
      </c>
      <c r="J141" s="6">
        <v>45</v>
      </c>
      <c r="K141" s="6">
        <v>92</v>
      </c>
      <c r="L141" s="6">
        <v>33</v>
      </c>
      <c r="M141" s="6">
        <v>16</v>
      </c>
      <c r="N141" s="6">
        <v>19</v>
      </c>
      <c r="O141" s="6">
        <v>19</v>
      </c>
      <c r="P141" s="6">
        <v>6</v>
      </c>
      <c r="Q141" s="6">
        <v>0</v>
      </c>
    </row>
    <row r="142" spans="1:17" ht="15" thickBot="1" x14ac:dyDescent="0.35">
      <c r="A142" s="7" t="s">
        <v>1392</v>
      </c>
      <c r="B142" s="43">
        <f>IF(COUNTIF('DRAFT LIST'!$F$3:$F$1000,A142)&gt;=1,"",ROW())</f>
        <v>142</v>
      </c>
      <c r="C142" s="43" t="str">
        <f ca="1"/>
        <v>Josh Collmenter (ATL - SP,RP) MiLB </v>
      </c>
      <c r="D142" s="8">
        <v>105</v>
      </c>
      <c r="E142" s="8">
        <v>94</v>
      </c>
      <c r="F142" s="8">
        <v>7</v>
      </c>
      <c r="G142" s="8">
        <v>0</v>
      </c>
      <c r="H142" s="8">
        <v>4.95</v>
      </c>
      <c r="I142" s="8">
        <v>1.43</v>
      </c>
      <c r="J142" s="8">
        <v>58</v>
      </c>
      <c r="K142" s="8">
        <v>107</v>
      </c>
      <c r="L142" s="8">
        <v>42</v>
      </c>
      <c r="M142" s="8">
        <v>15</v>
      </c>
      <c r="N142" s="8">
        <v>19</v>
      </c>
      <c r="O142" s="8">
        <v>19</v>
      </c>
      <c r="P142" s="8">
        <v>8</v>
      </c>
      <c r="Q142" s="8">
        <v>0</v>
      </c>
    </row>
    <row r="143" spans="1:17" ht="15" thickBot="1" x14ac:dyDescent="0.35">
      <c r="A143" s="5" t="s">
        <v>1399</v>
      </c>
      <c r="B143" s="43">
        <f>IF(COUNTIF('DRAFT LIST'!$F$3:$F$1000,A143)&gt;=1,"",ROW())</f>
        <v>143</v>
      </c>
      <c r="C143" s="43" t="str">
        <f ca="1"/>
        <v>Keone Kela (TEX - RP) </v>
      </c>
      <c r="D143" s="6">
        <v>95</v>
      </c>
      <c r="E143" s="6">
        <v>84</v>
      </c>
      <c r="F143" s="6">
        <v>6</v>
      </c>
      <c r="G143" s="6">
        <v>0</v>
      </c>
      <c r="H143" s="6">
        <v>3.65</v>
      </c>
      <c r="I143" s="6">
        <v>1.28</v>
      </c>
      <c r="J143" s="6">
        <v>39</v>
      </c>
      <c r="K143" s="6">
        <v>92</v>
      </c>
      <c r="L143" s="6">
        <v>29</v>
      </c>
      <c r="M143" s="6">
        <v>11</v>
      </c>
      <c r="N143" s="6">
        <v>37</v>
      </c>
      <c r="O143" s="6">
        <v>12</v>
      </c>
      <c r="P143" s="6">
        <v>5</v>
      </c>
      <c r="Q143" s="6">
        <v>0</v>
      </c>
    </row>
    <row r="144" spans="1:17" ht="15" thickBot="1" x14ac:dyDescent="0.35">
      <c r="A144" s="7" t="s">
        <v>1403</v>
      </c>
      <c r="B144" s="43">
        <f>IF(COUNTIF('DRAFT LIST'!$F$3:$F$1000,A144)&gt;=1,"",ROW())</f>
        <v>144</v>
      </c>
      <c r="C144" s="43" t="str">
        <f ca="1"/>
        <v>Colin Rea (SD - SP) DL60 </v>
      </c>
      <c r="D144" s="8">
        <v>86</v>
      </c>
      <c r="E144" s="8">
        <v>87</v>
      </c>
      <c r="F144" s="8">
        <v>5</v>
      </c>
      <c r="G144" s="8">
        <v>0</v>
      </c>
      <c r="H144" s="8">
        <v>3.46</v>
      </c>
      <c r="I144" s="8">
        <v>1.26</v>
      </c>
      <c r="J144" s="8">
        <v>33</v>
      </c>
      <c r="K144" s="8">
        <v>77</v>
      </c>
      <c r="L144" s="8">
        <v>32</v>
      </c>
      <c r="M144" s="8">
        <v>6</v>
      </c>
      <c r="N144" s="8">
        <v>56</v>
      </c>
      <c r="O144" s="8">
        <v>1</v>
      </c>
      <c r="P144" s="8">
        <v>4</v>
      </c>
      <c r="Q144" s="8">
        <v>1</v>
      </c>
    </row>
    <row r="145" spans="1:17" ht="15" thickBot="1" x14ac:dyDescent="0.35">
      <c r="A145" s="5" t="s">
        <v>1765</v>
      </c>
      <c r="B145" s="43">
        <f>IF(COUNTIF('DRAFT LIST'!$F$3:$F$1000,A145)&gt;=1,"",ROW())</f>
        <v>145</v>
      </c>
      <c r="C145" s="43" t="str">
        <f ca="1"/>
        <v>Sergio Romo (LAD - RP) </v>
      </c>
      <c r="D145" s="6">
        <v>55</v>
      </c>
      <c r="E145" s="6">
        <v>70</v>
      </c>
      <c r="F145" s="6">
        <v>3</v>
      </c>
      <c r="G145" s="6">
        <v>1</v>
      </c>
      <c r="H145" s="6">
        <v>3.45</v>
      </c>
      <c r="I145" s="6">
        <v>1.22</v>
      </c>
      <c r="J145" s="6">
        <v>21</v>
      </c>
      <c r="K145" s="6">
        <v>37</v>
      </c>
      <c r="L145" s="6">
        <v>30</v>
      </c>
      <c r="M145" s="6">
        <v>6</v>
      </c>
      <c r="N145" s="6">
        <v>52</v>
      </c>
      <c r="O145" s="6">
        <v>0</v>
      </c>
      <c r="P145" s="6">
        <v>3</v>
      </c>
      <c r="Q145" s="6">
        <v>0</v>
      </c>
    </row>
    <row r="146" spans="1:17" ht="15" thickBot="1" x14ac:dyDescent="0.35">
      <c r="A146" s="7" t="s">
        <v>1393</v>
      </c>
      <c r="B146" s="43">
        <f>IF(COUNTIF('DRAFT LIST'!$F$3:$F$1000,A146)&gt;=1,"",ROW())</f>
        <v>146</v>
      </c>
      <c r="C146" s="43" t="str">
        <f ca="1"/>
        <v>Anthony Cingrani (CIN - RP) </v>
      </c>
      <c r="D146" s="8">
        <v>140</v>
      </c>
      <c r="E146" s="8">
        <v>132</v>
      </c>
      <c r="F146" s="8">
        <v>9</v>
      </c>
      <c r="G146" s="8">
        <v>0</v>
      </c>
      <c r="H146" s="8">
        <v>3.98</v>
      </c>
      <c r="I146" s="8">
        <v>1.27</v>
      </c>
      <c r="J146" s="8">
        <v>62</v>
      </c>
      <c r="K146" s="8">
        <v>132</v>
      </c>
      <c r="L146" s="8">
        <v>46</v>
      </c>
      <c r="M146" s="8">
        <v>18</v>
      </c>
      <c r="N146" s="8">
        <v>25</v>
      </c>
      <c r="O146" s="8">
        <v>25</v>
      </c>
      <c r="P146" s="8">
        <v>8</v>
      </c>
      <c r="Q146" s="8">
        <v>1</v>
      </c>
    </row>
    <row r="147" spans="1:17" ht="15" thickBot="1" x14ac:dyDescent="0.35">
      <c r="A147" s="5" t="s">
        <v>1764</v>
      </c>
      <c r="B147" s="43">
        <f>IF(COUNTIF('DRAFT LIST'!$F$3:$F$1000,A147)&gt;=1,"",ROW())</f>
        <v>147</v>
      </c>
      <c r="C147" s="43" t="str">
        <f ca="1"/>
        <v>Jimmy Nelson (MIL - SP) </v>
      </c>
      <c r="D147" s="6">
        <v>64</v>
      </c>
      <c r="E147" s="6">
        <v>70</v>
      </c>
      <c r="F147" s="6">
        <v>4</v>
      </c>
      <c r="G147" s="6">
        <v>3</v>
      </c>
      <c r="H147" s="6">
        <v>3.57</v>
      </c>
      <c r="I147" s="6">
        <v>1.23</v>
      </c>
      <c r="J147" s="6">
        <v>25</v>
      </c>
      <c r="K147" s="6">
        <v>53</v>
      </c>
      <c r="L147" s="6">
        <v>25</v>
      </c>
      <c r="M147" s="6">
        <v>9</v>
      </c>
      <c r="N147" s="6">
        <v>59</v>
      </c>
      <c r="O147" s="6">
        <v>0</v>
      </c>
      <c r="P147" s="6">
        <v>3</v>
      </c>
      <c r="Q147" s="6">
        <v>0</v>
      </c>
    </row>
    <row r="148" spans="1:17" ht="15" thickBot="1" x14ac:dyDescent="0.35">
      <c r="A148" s="7" t="s">
        <v>1387</v>
      </c>
      <c r="B148" s="43">
        <f>IF(COUNTIF('DRAFT LIST'!$F$3:$F$1000,A148)&gt;=1,"",ROW())</f>
        <v>148</v>
      </c>
      <c r="C148" s="43" t="str">
        <f ca="1"/>
        <v>George Kontos (SF - RP) </v>
      </c>
      <c r="D148" s="8">
        <v>133</v>
      </c>
      <c r="E148" s="8">
        <v>109</v>
      </c>
      <c r="F148" s="8">
        <v>8</v>
      </c>
      <c r="G148" s="8">
        <v>0</v>
      </c>
      <c r="H148" s="8">
        <v>3.93</v>
      </c>
      <c r="I148" s="8">
        <v>1.33</v>
      </c>
      <c r="J148" s="8">
        <v>58</v>
      </c>
      <c r="K148" s="8">
        <v>134</v>
      </c>
      <c r="L148" s="8">
        <v>42</v>
      </c>
      <c r="M148" s="8">
        <v>14</v>
      </c>
      <c r="N148" s="8">
        <v>23</v>
      </c>
      <c r="O148" s="8">
        <v>23</v>
      </c>
      <c r="P148" s="8">
        <v>8</v>
      </c>
      <c r="Q148" s="8">
        <v>1</v>
      </c>
    </row>
    <row r="149" spans="1:17" ht="15" thickBot="1" x14ac:dyDescent="0.35">
      <c r="A149" s="5" t="s">
        <v>1401</v>
      </c>
      <c r="B149" s="43">
        <f>IF(COUNTIF('DRAFT LIST'!$F$3:$F$1000,A149)&gt;=1,"",ROW())</f>
        <v>149</v>
      </c>
      <c r="C149" s="43" t="str">
        <f ca="1"/>
        <v>Justin Grimm (CHC - RP) </v>
      </c>
      <c r="D149" s="6">
        <v>161</v>
      </c>
      <c r="E149" s="6">
        <v>142</v>
      </c>
      <c r="F149" s="6">
        <v>9</v>
      </c>
      <c r="G149" s="6">
        <v>0</v>
      </c>
      <c r="H149" s="6">
        <v>4.1399999999999997</v>
      </c>
      <c r="I149" s="6">
        <v>1.27</v>
      </c>
      <c r="J149" s="6">
        <v>74</v>
      </c>
      <c r="K149" s="6">
        <v>147</v>
      </c>
      <c r="L149" s="6">
        <v>59</v>
      </c>
      <c r="M149" s="6">
        <v>21</v>
      </c>
      <c r="N149" s="6">
        <v>27</v>
      </c>
      <c r="O149" s="6">
        <v>27</v>
      </c>
      <c r="P149" s="6">
        <v>10</v>
      </c>
      <c r="Q149" s="6">
        <v>1</v>
      </c>
    </row>
    <row r="150" spans="1:17" ht="15" thickBot="1" x14ac:dyDescent="0.35">
      <c r="A150" s="7" t="s">
        <v>1763</v>
      </c>
      <c r="B150" s="43">
        <f>IF(COUNTIF('DRAFT LIST'!$F$3:$F$1000,A150)&gt;=1,"",ROW())</f>
        <v>150</v>
      </c>
      <c r="C150" s="43" t="str">
        <f ca="1"/>
        <v>Liam Hendriks (OAK - RP) </v>
      </c>
      <c r="D150" s="8">
        <v>57</v>
      </c>
      <c r="E150" s="8">
        <v>67</v>
      </c>
      <c r="F150" s="8">
        <v>3</v>
      </c>
      <c r="G150" s="8">
        <v>9</v>
      </c>
      <c r="H150" s="8">
        <v>3.51</v>
      </c>
      <c r="I150" s="8">
        <v>1.38</v>
      </c>
      <c r="J150" s="8">
        <v>22</v>
      </c>
      <c r="K150" s="8">
        <v>51</v>
      </c>
      <c r="L150" s="8">
        <v>28</v>
      </c>
      <c r="M150" s="8">
        <v>6</v>
      </c>
      <c r="N150" s="8">
        <v>58</v>
      </c>
      <c r="O150" s="8">
        <v>0</v>
      </c>
      <c r="P150" s="8">
        <v>3</v>
      </c>
      <c r="Q150" s="8">
        <v>0</v>
      </c>
    </row>
    <row r="151" spans="1:17" ht="15" thickBot="1" x14ac:dyDescent="0.35">
      <c r="A151" s="5" t="s">
        <v>1402</v>
      </c>
      <c r="B151" s="43">
        <f>IF(COUNTIF('DRAFT LIST'!$F$3:$F$1000,A151)&gt;=1,"",ROW())</f>
        <v>151</v>
      </c>
      <c r="C151" s="43" t="str">
        <f ca="1"/>
        <v>Anibal Sanchez (DET - SP,RP) </v>
      </c>
      <c r="D151" s="6">
        <v>86</v>
      </c>
      <c r="E151" s="6">
        <v>73</v>
      </c>
      <c r="F151" s="6">
        <v>5</v>
      </c>
      <c r="G151" s="6">
        <v>0</v>
      </c>
      <c r="H151" s="6">
        <v>4.41</v>
      </c>
      <c r="I151" s="6">
        <v>1.38</v>
      </c>
      <c r="J151" s="6">
        <v>42</v>
      </c>
      <c r="K151" s="6">
        <v>83</v>
      </c>
      <c r="L151" s="6">
        <v>36</v>
      </c>
      <c r="M151" s="6">
        <v>11</v>
      </c>
      <c r="N151" s="6">
        <v>13</v>
      </c>
      <c r="O151" s="6">
        <v>13</v>
      </c>
      <c r="P151" s="6">
        <v>6</v>
      </c>
      <c r="Q151" s="6">
        <v>0</v>
      </c>
    </row>
    <row r="152" spans="1:17" ht="15" thickBot="1" x14ac:dyDescent="0.35">
      <c r="A152" s="7" t="s">
        <v>1766</v>
      </c>
      <c r="B152" s="43">
        <f>IF(COUNTIF('DRAFT LIST'!$F$3:$F$1000,A152)&gt;=1,"",ROW())</f>
        <v>152</v>
      </c>
      <c r="C152" s="43" t="str">
        <f ca="1"/>
        <v>Chad Kuhl (PIT - SP) </v>
      </c>
      <c r="D152" s="8">
        <v>36</v>
      </c>
      <c r="E152" s="8">
        <v>52</v>
      </c>
      <c r="F152" s="8">
        <v>2</v>
      </c>
      <c r="G152" s="8">
        <v>4</v>
      </c>
      <c r="H152" s="8">
        <v>2.4700000000000002</v>
      </c>
      <c r="I152" s="8">
        <v>1.07</v>
      </c>
      <c r="J152" s="8">
        <v>10</v>
      </c>
      <c r="K152" s="8">
        <v>26</v>
      </c>
      <c r="L152" s="8">
        <v>12</v>
      </c>
      <c r="M152" s="8">
        <v>3</v>
      </c>
      <c r="N152" s="8">
        <v>38</v>
      </c>
      <c r="O152" s="8">
        <v>0</v>
      </c>
      <c r="P152" s="8">
        <v>1</v>
      </c>
      <c r="Q152" s="8">
        <v>0</v>
      </c>
    </row>
    <row r="153" spans="1:17" ht="15" thickBot="1" x14ac:dyDescent="0.35">
      <c r="A153" s="5" t="s">
        <v>1400</v>
      </c>
      <c r="B153" s="43">
        <f>IF(COUNTIF('DRAFT LIST'!$F$3:$F$1000,A153)&gt;=1,"",ROW())</f>
        <v>153</v>
      </c>
      <c r="C153" s="43" t="str">
        <f ca="1"/>
        <v>Matt Boyd (DET - SP,RP) </v>
      </c>
      <c r="D153" s="6">
        <v>124</v>
      </c>
      <c r="E153" s="6">
        <v>114</v>
      </c>
      <c r="F153" s="6">
        <v>8</v>
      </c>
      <c r="G153" s="6">
        <v>0</v>
      </c>
      <c r="H153" s="6">
        <v>4.1100000000000003</v>
      </c>
      <c r="I153" s="6">
        <v>1.3</v>
      </c>
      <c r="J153" s="6">
        <v>57</v>
      </c>
      <c r="K153" s="6">
        <v>122</v>
      </c>
      <c r="L153" s="6">
        <v>40</v>
      </c>
      <c r="M153" s="6">
        <v>18</v>
      </c>
      <c r="N153" s="6">
        <v>24</v>
      </c>
      <c r="O153" s="6">
        <v>23</v>
      </c>
      <c r="P153" s="6">
        <v>8</v>
      </c>
      <c r="Q153" s="6">
        <v>0</v>
      </c>
    </row>
    <row r="154" spans="1:17" ht="15" thickBot="1" x14ac:dyDescent="0.35">
      <c r="A154" s="7" t="s">
        <v>1770</v>
      </c>
      <c r="B154" s="43">
        <f>IF(COUNTIF('DRAFT LIST'!$F$3:$F$1000,A154)&gt;=1,"",ROW())</f>
        <v>154</v>
      </c>
      <c r="C154" s="43" t="str">
        <f ca="1"/>
        <v>Josh Hader (MIL - SP) </v>
      </c>
      <c r="D154" s="8">
        <v>50</v>
      </c>
      <c r="E154" s="8">
        <v>59</v>
      </c>
      <c r="F154" s="8">
        <v>3</v>
      </c>
      <c r="G154" s="8">
        <v>7</v>
      </c>
      <c r="H154" s="8">
        <v>3.24</v>
      </c>
      <c r="I154" s="8">
        <v>1.0900000000000001</v>
      </c>
      <c r="J154" s="8">
        <v>18</v>
      </c>
      <c r="K154" s="8">
        <v>42</v>
      </c>
      <c r="L154" s="8">
        <v>13</v>
      </c>
      <c r="M154" s="8">
        <v>7</v>
      </c>
      <c r="N154" s="8">
        <v>52</v>
      </c>
      <c r="O154" s="8">
        <v>0</v>
      </c>
      <c r="P154" s="8">
        <v>2</v>
      </c>
      <c r="Q154" s="8">
        <v>0</v>
      </c>
    </row>
    <row r="155" spans="1:17" ht="15" thickBot="1" x14ac:dyDescent="0.35">
      <c r="A155" s="5" t="s">
        <v>1406</v>
      </c>
      <c r="B155" s="43">
        <f>IF(COUNTIF('DRAFT LIST'!$F$3:$F$1000,A155)&gt;=1,"",ROW())</f>
        <v>155</v>
      </c>
      <c r="C155" s="43" t="str">
        <f ca="1"/>
        <v>Jhoulys Chacin (SD - SP,RP) MiLB </v>
      </c>
      <c r="D155" s="6">
        <v>71</v>
      </c>
      <c r="E155" s="6">
        <v>68</v>
      </c>
      <c r="F155" s="6">
        <v>4</v>
      </c>
      <c r="G155" s="6">
        <v>0</v>
      </c>
      <c r="H155" s="6">
        <v>3.06</v>
      </c>
      <c r="I155" s="6">
        <v>1.0900000000000001</v>
      </c>
      <c r="J155" s="6">
        <v>24</v>
      </c>
      <c r="K155" s="6">
        <v>61</v>
      </c>
      <c r="L155" s="6">
        <v>17</v>
      </c>
      <c r="M155" s="6">
        <v>7</v>
      </c>
      <c r="N155" s="6">
        <v>43</v>
      </c>
      <c r="O155" s="6">
        <v>1</v>
      </c>
      <c r="P155" s="6">
        <v>3</v>
      </c>
      <c r="Q155" s="6">
        <v>0</v>
      </c>
    </row>
    <row r="156" spans="1:17" ht="15" thickBot="1" x14ac:dyDescent="0.35">
      <c r="A156" s="7" t="s">
        <v>1767</v>
      </c>
      <c r="B156" s="43">
        <f>IF(COUNTIF('DRAFT LIST'!$F$3:$F$1000,A156)&gt;=1,"",ROW())</f>
        <v>156</v>
      </c>
      <c r="C156" s="43" t="str">
        <f ca="1"/>
        <v>Matthew Wisler (ATL - SP,RP) </v>
      </c>
      <c r="D156" s="8">
        <v>51</v>
      </c>
      <c r="E156" s="8">
        <v>54</v>
      </c>
      <c r="F156" s="8">
        <v>3</v>
      </c>
      <c r="G156" s="8">
        <v>5</v>
      </c>
      <c r="H156" s="8">
        <v>3.31</v>
      </c>
      <c r="I156" s="8">
        <v>1.22</v>
      </c>
      <c r="J156" s="8">
        <v>19</v>
      </c>
      <c r="K156" s="8">
        <v>41</v>
      </c>
      <c r="L156" s="8">
        <v>22</v>
      </c>
      <c r="M156" s="8">
        <v>6</v>
      </c>
      <c r="N156" s="8">
        <v>53</v>
      </c>
      <c r="O156" s="8">
        <v>0</v>
      </c>
      <c r="P156" s="8">
        <v>3</v>
      </c>
      <c r="Q156" s="8">
        <v>0</v>
      </c>
    </row>
    <row r="157" spans="1:17" ht="15" thickBot="1" x14ac:dyDescent="0.35">
      <c r="A157" s="5" t="s">
        <v>1395</v>
      </c>
      <c r="B157" s="43" t="str">
        <f>IF(COUNTIF('DRAFT LIST'!$F$3:$F$1000,A157)&gt;=1,"",ROW())</f>
        <v/>
      </c>
      <c r="C157" s="43" t="str">
        <f ca="1"/>
        <v>Ryan Buchter (SD - RP) </v>
      </c>
      <c r="D157" s="6">
        <v>165</v>
      </c>
      <c r="E157" s="6">
        <v>150</v>
      </c>
      <c r="F157" s="6">
        <v>9</v>
      </c>
      <c r="G157" s="6">
        <v>0</v>
      </c>
      <c r="H157" s="6">
        <v>4.34</v>
      </c>
      <c r="I157" s="6">
        <v>1.37</v>
      </c>
      <c r="J157" s="6">
        <v>80</v>
      </c>
      <c r="K157" s="6">
        <v>153</v>
      </c>
      <c r="L157" s="6">
        <v>73</v>
      </c>
      <c r="M157" s="6">
        <v>23</v>
      </c>
      <c r="N157" s="6">
        <v>28</v>
      </c>
      <c r="O157" s="6">
        <v>28</v>
      </c>
      <c r="P157" s="6">
        <v>11</v>
      </c>
      <c r="Q157" s="6">
        <v>1</v>
      </c>
    </row>
    <row r="158" spans="1:17" ht="15" thickBot="1" x14ac:dyDescent="0.35">
      <c r="A158" s="7" t="s">
        <v>1398</v>
      </c>
      <c r="B158" s="43">
        <f>IF(COUNTIF('DRAFT LIST'!$F$3:$F$1000,A158)&gt;=1,"",ROW())</f>
        <v>158</v>
      </c>
      <c r="C158" s="43" t="str">
        <f ca="1"/>
        <v>Francis Martes (HOU - SP,RP) NRI </v>
      </c>
      <c r="D158" s="8">
        <v>141</v>
      </c>
      <c r="E158" s="8">
        <v>126</v>
      </c>
      <c r="F158" s="8">
        <v>8</v>
      </c>
      <c r="G158" s="8">
        <v>0</v>
      </c>
      <c r="H158" s="8">
        <v>3.98</v>
      </c>
      <c r="I158" s="8">
        <v>1.37</v>
      </c>
      <c r="J158" s="8">
        <v>63</v>
      </c>
      <c r="K158" s="8">
        <v>134</v>
      </c>
      <c r="L158" s="8">
        <v>59</v>
      </c>
      <c r="M158" s="8">
        <v>14</v>
      </c>
      <c r="N158" s="8">
        <v>25</v>
      </c>
      <c r="O158" s="8">
        <v>25</v>
      </c>
      <c r="P158" s="8">
        <v>8</v>
      </c>
      <c r="Q158" s="8">
        <v>1</v>
      </c>
    </row>
    <row r="159" spans="1:17" ht="15" thickBot="1" x14ac:dyDescent="0.35">
      <c r="A159" s="5" t="s">
        <v>1768</v>
      </c>
      <c r="B159" s="43">
        <f>IF(COUNTIF('DRAFT LIST'!$F$3:$F$1000,A159)&gt;=1,"",ROW())</f>
        <v>159</v>
      </c>
      <c r="C159" s="43" t="str">
        <f ca="1"/>
        <v>Yusmeiro Petit (LAA - RP) NRI </v>
      </c>
      <c r="D159" s="6">
        <v>45</v>
      </c>
      <c r="E159" s="6">
        <v>38</v>
      </c>
      <c r="F159" s="6">
        <v>2</v>
      </c>
      <c r="G159" s="6">
        <v>16</v>
      </c>
      <c r="H159" s="6">
        <v>4.1100000000000003</v>
      </c>
      <c r="I159" s="6">
        <v>1.34</v>
      </c>
      <c r="J159" s="6">
        <v>21</v>
      </c>
      <c r="K159" s="6">
        <v>44</v>
      </c>
      <c r="L159" s="6">
        <v>17</v>
      </c>
      <c r="M159" s="6">
        <v>7</v>
      </c>
      <c r="N159" s="6">
        <v>48</v>
      </c>
      <c r="O159" s="6">
        <v>0</v>
      </c>
      <c r="P159" s="6">
        <v>2</v>
      </c>
      <c r="Q159" s="6">
        <v>0</v>
      </c>
    </row>
    <row r="160" spans="1:17" ht="15" thickBot="1" x14ac:dyDescent="0.35">
      <c r="A160" s="7" t="s">
        <v>1779</v>
      </c>
      <c r="B160" s="43">
        <f>IF(COUNTIF('DRAFT LIST'!$F$3:$F$1000,A160)&gt;=1,"",ROW())</f>
        <v>160</v>
      </c>
      <c r="C160" s="43" t="str">
        <f ca="1"/>
        <v>Jacob Barnes (MIL - RP) </v>
      </c>
      <c r="D160" s="8">
        <v>58</v>
      </c>
      <c r="E160" s="8">
        <v>73</v>
      </c>
      <c r="F160" s="8">
        <v>3</v>
      </c>
      <c r="G160" s="8">
        <v>1</v>
      </c>
      <c r="H160" s="8">
        <v>2.91</v>
      </c>
      <c r="I160" s="8">
        <v>1.08</v>
      </c>
      <c r="J160" s="8">
        <v>19</v>
      </c>
      <c r="K160" s="8">
        <v>45</v>
      </c>
      <c r="L160" s="8">
        <v>17</v>
      </c>
      <c r="M160" s="8">
        <v>8</v>
      </c>
      <c r="N160" s="8">
        <v>59</v>
      </c>
      <c r="O160" s="8">
        <v>0</v>
      </c>
      <c r="P160" s="8">
        <v>2</v>
      </c>
      <c r="Q160" s="8">
        <v>0</v>
      </c>
    </row>
    <row r="161" spans="1:17" ht="15" thickBot="1" x14ac:dyDescent="0.35">
      <c r="A161" s="5" t="s">
        <v>1771</v>
      </c>
      <c r="B161" s="43">
        <f>IF(COUNTIF('DRAFT LIST'!$F$3:$F$1000,A161)&gt;=1,"",ROW())</f>
        <v>161</v>
      </c>
      <c r="C161" s="43" t="str">
        <f ca="1"/>
        <v>Jared Hughes (PIT - RP) DL15 </v>
      </c>
      <c r="D161" s="6">
        <v>67</v>
      </c>
      <c r="E161" s="6">
        <v>68</v>
      </c>
      <c r="F161" s="6">
        <v>4</v>
      </c>
      <c r="G161" s="6">
        <v>2</v>
      </c>
      <c r="H161" s="6">
        <v>3.09</v>
      </c>
      <c r="I161" s="6">
        <v>1.1200000000000001</v>
      </c>
      <c r="J161" s="6">
        <v>23</v>
      </c>
      <c r="K161" s="6">
        <v>56</v>
      </c>
      <c r="L161" s="6">
        <v>19</v>
      </c>
      <c r="M161" s="6">
        <v>7</v>
      </c>
      <c r="N161" s="6">
        <v>66</v>
      </c>
      <c r="O161" s="6">
        <v>0</v>
      </c>
      <c r="P161" s="6">
        <v>4</v>
      </c>
      <c r="Q161" s="6">
        <v>0</v>
      </c>
    </row>
    <row r="162" spans="1:17" ht="15" thickBot="1" x14ac:dyDescent="0.35">
      <c r="A162" s="7" t="s">
        <v>1405</v>
      </c>
      <c r="B162" s="43">
        <f>IF(COUNTIF('DRAFT LIST'!$F$3:$F$1000,A162)&gt;=1,"",ROW())</f>
        <v>162</v>
      </c>
      <c r="C162" s="43" t="str">
        <f ca="1"/>
        <v>Fernando Salas (NYM - RP) </v>
      </c>
      <c r="D162" s="8">
        <v>162</v>
      </c>
      <c r="E162" s="8">
        <v>141</v>
      </c>
      <c r="F162" s="8">
        <v>9</v>
      </c>
      <c r="G162" s="8">
        <v>0</v>
      </c>
      <c r="H162" s="8">
        <v>4.1399999999999997</v>
      </c>
      <c r="I162" s="8">
        <v>1.27</v>
      </c>
      <c r="J162" s="8">
        <v>74</v>
      </c>
      <c r="K162" s="8">
        <v>161</v>
      </c>
      <c r="L162" s="8">
        <v>45</v>
      </c>
      <c r="M162" s="8">
        <v>23</v>
      </c>
      <c r="N162" s="8">
        <v>28</v>
      </c>
      <c r="O162" s="8">
        <v>28</v>
      </c>
      <c r="P162" s="8">
        <v>9</v>
      </c>
      <c r="Q162" s="8">
        <v>1</v>
      </c>
    </row>
    <row r="163" spans="1:17" ht="15" thickBot="1" x14ac:dyDescent="0.35">
      <c r="A163" s="5" t="s">
        <v>1420</v>
      </c>
      <c r="B163" s="43">
        <f>IF(COUNTIF('DRAFT LIST'!$F$3:$F$1000,A163)&gt;=1,"",ROW())</f>
        <v>163</v>
      </c>
      <c r="C163" s="43" t="str">
        <f ca="1"/>
        <v>Derek Law (SF - RP) </v>
      </c>
      <c r="D163" s="6">
        <v>102</v>
      </c>
      <c r="E163" s="6">
        <v>68</v>
      </c>
      <c r="F163" s="6">
        <v>5</v>
      </c>
      <c r="G163" s="6">
        <v>1</v>
      </c>
      <c r="H163" s="6">
        <v>3.95</v>
      </c>
      <c r="I163" s="6">
        <v>1.29</v>
      </c>
      <c r="J163" s="6">
        <v>45</v>
      </c>
      <c r="K163" s="6">
        <v>104</v>
      </c>
      <c r="L163" s="6">
        <v>28</v>
      </c>
      <c r="M163" s="6">
        <v>12</v>
      </c>
      <c r="N163" s="6">
        <v>23</v>
      </c>
      <c r="O163" s="6">
        <v>17</v>
      </c>
      <c r="P163" s="6">
        <v>7</v>
      </c>
      <c r="Q163" s="6">
        <v>0</v>
      </c>
    </row>
    <row r="164" spans="1:17" ht="15" thickBot="1" x14ac:dyDescent="0.35">
      <c r="A164" s="7" t="s">
        <v>1772</v>
      </c>
      <c r="B164" s="43" t="str">
        <f>IF(COUNTIF('DRAFT LIST'!$F$3:$F$1000,A164)&gt;=1,"",ROW())</f>
        <v/>
      </c>
      <c r="C164" s="43" t="str">
        <f ca="1"/>
        <v>Zach Duke (STL - RP) </v>
      </c>
      <c r="D164" s="8">
        <v>43</v>
      </c>
      <c r="E164" s="8">
        <v>49</v>
      </c>
      <c r="F164" s="8">
        <v>3</v>
      </c>
      <c r="G164" s="8">
        <v>8</v>
      </c>
      <c r="H164" s="8">
        <v>3.65</v>
      </c>
      <c r="I164" s="8">
        <v>1.33</v>
      </c>
      <c r="J164" s="8">
        <v>17</v>
      </c>
      <c r="K164" s="8">
        <v>37</v>
      </c>
      <c r="L164" s="8">
        <v>20</v>
      </c>
      <c r="M164" s="8">
        <v>5</v>
      </c>
      <c r="N164" s="8">
        <v>52</v>
      </c>
      <c r="O164" s="8">
        <v>0</v>
      </c>
      <c r="P164" s="8">
        <v>2</v>
      </c>
      <c r="Q164" s="8">
        <v>0</v>
      </c>
    </row>
    <row r="165" spans="1:17" ht="15" thickBot="1" x14ac:dyDescent="0.35">
      <c r="A165" s="5" t="s">
        <v>1783</v>
      </c>
      <c r="B165" s="43">
        <f>IF(COUNTIF('DRAFT LIST'!$F$3:$F$1000,A165)&gt;=1,"",ROW())</f>
        <v>165</v>
      </c>
      <c r="C165" s="43" t="str">
        <f ca="1"/>
        <v>Joe Blanton (LAD - RP) </v>
      </c>
      <c r="D165" s="6">
        <v>62</v>
      </c>
      <c r="E165" s="6">
        <v>65</v>
      </c>
      <c r="F165" s="6">
        <v>4</v>
      </c>
      <c r="G165" s="6">
        <v>4</v>
      </c>
      <c r="H165" s="6">
        <v>3.22</v>
      </c>
      <c r="I165" s="6">
        <v>1.0900000000000001</v>
      </c>
      <c r="J165" s="6">
        <v>22</v>
      </c>
      <c r="K165" s="6">
        <v>51</v>
      </c>
      <c r="L165" s="6">
        <v>17</v>
      </c>
      <c r="M165" s="6">
        <v>7</v>
      </c>
      <c r="N165" s="6">
        <v>62</v>
      </c>
      <c r="O165" s="6">
        <v>0</v>
      </c>
      <c r="P165" s="6">
        <v>3</v>
      </c>
      <c r="Q165" s="6">
        <v>0</v>
      </c>
    </row>
    <row r="166" spans="1:17" ht="15" thickBot="1" x14ac:dyDescent="0.35">
      <c r="A166" s="7" t="s">
        <v>1780</v>
      </c>
      <c r="B166" s="43">
        <f>IF(COUNTIF('DRAFT LIST'!$F$3:$F$1000,A166)&gt;=1,"",ROW())</f>
        <v>166</v>
      </c>
      <c r="C166" s="43" t="str">
        <f ca="1"/>
        <v>Brian Flynn (KC - RP) DL60 </v>
      </c>
      <c r="D166" s="8">
        <v>62</v>
      </c>
      <c r="E166" s="8">
        <v>64</v>
      </c>
      <c r="F166" s="8">
        <v>3</v>
      </c>
      <c r="G166" s="8">
        <v>3</v>
      </c>
      <c r="H166" s="8">
        <v>3.02</v>
      </c>
      <c r="I166" s="8">
        <v>1.1200000000000001</v>
      </c>
      <c r="J166" s="8">
        <v>21</v>
      </c>
      <c r="K166" s="8">
        <v>51</v>
      </c>
      <c r="L166" s="8">
        <v>19</v>
      </c>
      <c r="M166" s="8">
        <v>7</v>
      </c>
      <c r="N166" s="8">
        <v>61</v>
      </c>
      <c r="O166" s="8">
        <v>0</v>
      </c>
      <c r="P166" s="8">
        <v>2</v>
      </c>
      <c r="Q166" s="8">
        <v>0</v>
      </c>
    </row>
    <row r="167" spans="1:17" ht="15" thickBot="1" x14ac:dyDescent="0.35">
      <c r="A167" s="5" t="s">
        <v>1769</v>
      </c>
      <c r="B167" s="43">
        <f>IF(COUNTIF('DRAFT LIST'!$F$3:$F$1000,A167)&gt;=1,"",ROW())</f>
        <v>167</v>
      </c>
      <c r="C167" s="43" t="str">
        <f ca="1"/>
        <v>Carson Smith (BOS - RP) DTD </v>
      </c>
      <c r="D167" s="6">
        <v>60</v>
      </c>
      <c r="E167" s="6">
        <v>50</v>
      </c>
      <c r="F167" s="6">
        <v>3</v>
      </c>
      <c r="G167" s="6">
        <v>3</v>
      </c>
      <c r="H167" s="6">
        <v>3.34</v>
      </c>
      <c r="I167" s="6">
        <v>1.34</v>
      </c>
      <c r="J167" s="6">
        <v>22</v>
      </c>
      <c r="K167" s="6">
        <v>60</v>
      </c>
      <c r="L167" s="6">
        <v>21</v>
      </c>
      <c r="M167" s="6">
        <v>6</v>
      </c>
      <c r="N167" s="6">
        <v>59</v>
      </c>
      <c r="O167" s="6">
        <v>0</v>
      </c>
      <c r="P167" s="6">
        <v>2</v>
      </c>
      <c r="Q167" s="6">
        <v>0</v>
      </c>
    </row>
    <row r="168" spans="1:17" ht="15" thickBot="1" x14ac:dyDescent="0.35">
      <c r="A168" s="7" t="s">
        <v>1776</v>
      </c>
      <c r="B168" s="43">
        <f>IF(COUNTIF('DRAFT LIST'!$F$3:$F$1000,A168)&gt;=1,"",ROW())</f>
        <v>168</v>
      </c>
      <c r="C168" s="43" t="str">
        <f ca="1"/>
        <v>Jake McGee (COL - RP) </v>
      </c>
      <c r="D168" s="8">
        <v>58</v>
      </c>
      <c r="E168" s="8">
        <v>60</v>
      </c>
      <c r="F168" s="8">
        <v>3</v>
      </c>
      <c r="G168" s="8">
        <v>2</v>
      </c>
      <c r="H168" s="8">
        <v>3.03</v>
      </c>
      <c r="I168" s="8">
        <v>1.0900000000000001</v>
      </c>
      <c r="J168" s="8">
        <v>20</v>
      </c>
      <c r="K168" s="8">
        <v>50</v>
      </c>
      <c r="L168" s="8">
        <v>14</v>
      </c>
      <c r="M168" s="8">
        <v>6</v>
      </c>
      <c r="N168" s="8">
        <v>58</v>
      </c>
      <c r="O168" s="8">
        <v>0</v>
      </c>
      <c r="P168" s="8">
        <v>3</v>
      </c>
      <c r="Q168" s="8">
        <v>0</v>
      </c>
    </row>
    <row r="169" spans="1:17" ht="15" thickBot="1" x14ac:dyDescent="0.35">
      <c r="A169" s="5" t="s">
        <v>1410</v>
      </c>
      <c r="B169" s="43">
        <f>IF(COUNTIF('DRAFT LIST'!$F$3:$F$1000,A169)&gt;=1,"",ROW())</f>
        <v>169</v>
      </c>
      <c r="C169" s="43" t="str">
        <f ca="1"/>
        <v>Steve Cishek (SEA - RP) DTD </v>
      </c>
      <c r="D169" s="6">
        <v>76</v>
      </c>
      <c r="E169" s="6">
        <v>78</v>
      </c>
      <c r="F169" s="6">
        <v>4</v>
      </c>
      <c r="G169" s="6">
        <v>1</v>
      </c>
      <c r="H169" s="6">
        <v>3.9</v>
      </c>
      <c r="I169" s="6">
        <v>1.27</v>
      </c>
      <c r="J169" s="6">
        <v>33</v>
      </c>
      <c r="K169" s="6">
        <v>72</v>
      </c>
      <c r="L169" s="6">
        <v>26</v>
      </c>
      <c r="M169" s="6">
        <v>13</v>
      </c>
      <c r="N169" s="6">
        <v>45</v>
      </c>
      <c r="O169" s="6">
        <v>8</v>
      </c>
      <c r="P169" s="6">
        <v>4</v>
      </c>
      <c r="Q169" s="6">
        <v>0</v>
      </c>
    </row>
    <row r="170" spans="1:17" ht="15" thickBot="1" x14ac:dyDescent="0.35">
      <c r="A170" s="7" t="s">
        <v>1412</v>
      </c>
      <c r="B170" s="43">
        <f>IF(COUNTIF('DRAFT LIST'!$F$3:$F$1000,A170)&gt;=1,"",ROW())</f>
        <v>170</v>
      </c>
      <c r="C170" s="43" t="str">
        <f ca="1"/>
        <v>Ariel Miranda (SEA - SP,RP) </v>
      </c>
      <c r="D170" s="8">
        <v>150</v>
      </c>
      <c r="E170" s="8">
        <v>112</v>
      </c>
      <c r="F170" s="8">
        <v>8</v>
      </c>
      <c r="G170" s="8">
        <v>0</v>
      </c>
      <c r="H170" s="8">
        <v>4.3499999999999996</v>
      </c>
      <c r="I170" s="8">
        <v>1.32</v>
      </c>
      <c r="J170" s="8">
        <v>72</v>
      </c>
      <c r="K170" s="8">
        <v>154</v>
      </c>
      <c r="L170" s="8">
        <v>43</v>
      </c>
      <c r="M170" s="8">
        <v>23</v>
      </c>
      <c r="N170" s="8">
        <v>26</v>
      </c>
      <c r="O170" s="8">
        <v>26</v>
      </c>
      <c r="P170" s="8">
        <v>9</v>
      </c>
      <c r="Q170" s="8">
        <v>1</v>
      </c>
    </row>
    <row r="171" spans="1:17" ht="15" thickBot="1" x14ac:dyDescent="0.35">
      <c r="A171" s="5" t="s">
        <v>1413</v>
      </c>
      <c r="B171" s="43">
        <f>IF(COUNTIF('DRAFT LIST'!$F$3:$F$1000,A171)&gt;=1,"",ROW())</f>
        <v>171</v>
      </c>
      <c r="C171" s="43" t="str">
        <f ca="1"/>
        <v>Carlos Frias (CLE - RP) </v>
      </c>
      <c r="D171" s="6">
        <v>155</v>
      </c>
      <c r="E171" s="6">
        <v>118</v>
      </c>
      <c r="F171" s="6">
        <v>10</v>
      </c>
      <c r="G171" s="6">
        <v>0</v>
      </c>
      <c r="H171" s="6">
        <v>4.37</v>
      </c>
      <c r="I171" s="6">
        <v>1.44</v>
      </c>
      <c r="J171" s="6">
        <v>76</v>
      </c>
      <c r="K171" s="6">
        <v>159</v>
      </c>
      <c r="L171" s="6">
        <v>65</v>
      </c>
      <c r="M171" s="6">
        <v>15</v>
      </c>
      <c r="N171" s="6">
        <v>25</v>
      </c>
      <c r="O171" s="6">
        <v>25</v>
      </c>
      <c r="P171" s="6">
        <v>9</v>
      </c>
      <c r="Q171" s="6">
        <v>1</v>
      </c>
    </row>
    <row r="172" spans="1:17" ht="15" thickBot="1" x14ac:dyDescent="0.35">
      <c r="A172" s="7" t="s">
        <v>1773</v>
      </c>
      <c r="B172" s="43">
        <f>IF(COUNTIF('DRAFT LIST'!$F$3:$F$1000,A172)&gt;=1,"",ROW())</f>
        <v>172</v>
      </c>
      <c r="C172" s="43" t="str">
        <f ca="1"/>
        <v>Clayton Richard (SD - SP,RP) </v>
      </c>
      <c r="D172" s="8">
        <v>69</v>
      </c>
      <c r="E172" s="8">
        <v>78</v>
      </c>
      <c r="F172" s="8">
        <v>5</v>
      </c>
      <c r="G172" s="8">
        <v>1</v>
      </c>
      <c r="H172" s="8">
        <v>3.14</v>
      </c>
      <c r="I172" s="8">
        <v>1.2</v>
      </c>
      <c r="J172" s="8">
        <v>24</v>
      </c>
      <c r="K172" s="8">
        <v>56</v>
      </c>
      <c r="L172" s="8">
        <v>27</v>
      </c>
      <c r="M172" s="8">
        <v>9</v>
      </c>
      <c r="N172" s="8">
        <v>64</v>
      </c>
      <c r="O172" s="8">
        <v>0</v>
      </c>
      <c r="P172" s="8">
        <v>4</v>
      </c>
      <c r="Q172" s="8">
        <v>0</v>
      </c>
    </row>
    <row r="173" spans="1:17" ht="17.399999999999999" thickBot="1" x14ac:dyDescent="0.35">
      <c r="A173" s="5" t="s">
        <v>1404</v>
      </c>
      <c r="B173" s="43">
        <f>IF(COUNTIF('DRAFT LIST'!$F$3:$F$1000,A173)&gt;=1,"",ROW())</f>
        <v>173</v>
      </c>
      <c r="C173" s="43" t="str">
        <f ca="1"/>
        <v>Martin Perez (TEX - SP) </v>
      </c>
      <c r="D173" s="6">
        <v>113</v>
      </c>
      <c r="E173" s="6">
        <v>93</v>
      </c>
      <c r="F173" s="6">
        <v>8</v>
      </c>
      <c r="G173" s="6">
        <v>0</v>
      </c>
      <c r="H173" s="6">
        <v>4.09</v>
      </c>
      <c r="I173" s="6">
        <v>1.32</v>
      </c>
      <c r="J173" s="6">
        <v>51</v>
      </c>
      <c r="K173" s="6">
        <v>110</v>
      </c>
      <c r="L173" s="6">
        <v>39</v>
      </c>
      <c r="M173" s="6">
        <v>14</v>
      </c>
      <c r="N173" s="6">
        <v>25</v>
      </c>
      <c r="O173" s="6">
        <v>16</v>
      </c>
      <c r="P173" s="6">
        <v>6</v>
      </c>
      <c r="Q173" s="6">
        <v>1</v>
      </c>
    </row>
    <row r="174" spans="1:17" ht="15" thickBot="1" x14ac:dyDescent="0.35">
      <c r="A174" s="7" t="s">
        <v>1778</v>
      </c>
      <c r="B174" s="43">
        <f>IF(COUNTIF('DRAFT LIST'!$F$3:$F$1000,A174)&gt;=1,"",ROW())</f>
        <v>174</v>
      </c>
      <c r="C174" s="43" t="str">
        <f ca="1"/>
        <v>Doug Fister (HOU - SP) </v>
      </c>
      <c r="D174" s="8">
        <v>58</v>
      </c>
      <c r="E174" s="8">
        <v>58</v>
      </c>
      <c r="F174" s="8">
        <v>3</v>
      </c>
      <c r="G174" s="8">
        <v>5</v>
      </c>
      <c r="H174" s="8">
        <v>3.78</v>
      </c>
      <c r="I174" s="8">
        <v>1.22</v>
      </c>
      <c r="J174" s="8">
        <v>24</v>
      </c>
      <c r="K174" s="8">
        <v>54</v>
      </c>
      <c r="L174" s="8">
        <v>16</v>
      </c>
      <c r="M174" s="8">
        <v>7</v>
      </c>
      <c r="N174" s="8">
        <v>63</v>
      </c>
      <c r="O174" s="8">
        <v>0</v>
      </c>
      <c r="P174" s="8">
        <v>3</v>
      </c>
      <c r="Q174" s="8">
        <v>0</v>
      </c>
    </row>
    <row r="175" spans="1:17" ht="15" thickBot="1" x14ac:dyDescent="0.35">
      <c r="A175" s="5" t="s">
        <v>1775</v>
      </c>
      <c r="B175" s="43">
        <f>IF(COUNTIF('DRAFT LIST'!$F$3:$F$1000,A175)&gt;=1,"",ROW())</f>
        <v>175</v>
      </c>
      <c r="C175" s="43" t="str">
        <f ca="1"/>
        <v>Hyun-Jin Ryu (LAD - SP) </v>
      </c>
      <c r="D175" s="6">
        <v>66</v>
      </c>
      <c r="E175" s="6">
        <v>63</v>
      </c>
      <c r="F175" s="6">
        <v>4</v>
      </c>
      <c r="G175" s="6">
        <v>4</v>
      </c>
      <c r="H175" s="6">
        <v>3.38</v>
      </c>
      <c r="I175" s="6">
        <v>1.32</v>
      </c>
      <c r="J175" s="6">
        <v>25</v>
      </c>
      <c r="K175" s="6">
        <v>59</v>
      </c>
      <c r="L175" s="6">
        <v>28</v>
      </c>
      <c r="M175" s="6">
        <v>6</v>
      </c>
      <c r="N175" s="6">
        <v>65</v>
      </c>
      <c r="O175" s="6">
        <v>0</v>
      </c>
      <c r="P175" s="6">
        <v>3</v>
      </c>
      <c r="Q175" s="6">
        <v>0</v>
      </c>
    </row>
    <row r="176" spans="1:17" ht="15" thickBot="1" x14ac:dyDescent="0.35">
      <c r="A176" s="7" t="s">
        <v>1418</v>
      </c>
      <c r="B176" s="43">
        <f>IF(COUNTIF('DRAFT LIST'!$F$3:$F$1000,A176)&gt;=1,"",ROW())</f>
        <v>176</v>
      </c>
      <c r="C176" s="43" t="str">
        <f ca="1"/>
        <v>Nathan Karns (KC - SP,RP) </v>
      </c>
      <c r="D176" s="8">
        <v>90</v>
      </c>
      <c r="E176" s="8">
        <v>89</v>
      </c>
      <c r="F176" s="8">
        <v>5</v>
      </c>
      <c r="G176" s="8">
        <v>0</v>
      </c>
      <c r="H176" s="8">
        <v>4.2300000000000004</v>
      </c>
      <c r="I176" s="8">
        <v>1.33</v>
      </c>
      <c r="J176" s="8">
        <v>42</v>
      </c>
      <c r="K176" s="8">
        <v>84</v>
      </c>
      <c r="L176" s="8">
        <v>36</v>
      </c>
      <c r="M176" s="8">
        <v>12</v>
      </c>
      <c r="N176" s="8">
        <v>23</v>
      </c>
      <c r="O176" s="8">
        <v>11</v>
      </c>
      <c r="P176" s="8">
        <v>6</v>
      </c>
      <c r="Q176" s="8">
        <v>0</v>
      </c>
    </row>
    <row r="177" spans="1:17" ht="15" thickBot="1" x14ac:dyDescent="0.35">
      <c r="A177" s="5" t="s">
        <v>1407</v>
      </c>
      <c r="B177" s="43">
        <f>IF(COUNTIF('DRAFT LIST'!$F$3:$F$1000,A177)&gt;=1,"",ROW())</f>
        <v>177</v>
      </c>
      <c r="C177" s="43" t="str">
        <f ca="1"/>
        <v>Michael Bolsinger (TOR - SP,RP) MiLB </v>
      </c>
      <c r="D177" s="6">
        <v>78</v>
      </c>
      <c r="E177" s="6">
        <v>73</v>
      </c>
      <c r="F177" s="6">
        <v>4</v>
      </c>
      <c r="G177" s="6">
        <v>0</v>
      </c>
      <c r="H177" s="6">
        <v>3.97</v>
      </c>
      <c r="I177" s="6">
        <v>1.36</v>
      </c>
      <c r="J177" s="6">
        <v>34</v>
      </c>
      <c r="K177" s="6">
        <v>74</v>
      </c>
      <c r="L177" s="6">
        <v>32</v>
      </c>
      <c r="M177" s="6">
        <v>10</v>
      </c>
      <c r="N177" s="6">
        <v>19</v>
      </c>
      <c r="O177" s="6">
        <v>12</v>
      </c>
      <c r="P177" s="6">
        <v>5</v>
      </c>
      <c r="Q177" s="6">
        <v>0</v>
      </c>
    </row>
    <row r="178" spans="1:17" ht="15" thickBot="1" x14ac:dyDescent="0.35">
      <c r="A178" s="7" t="s">
        <v>1774</v>
      </c>
      <c r="B178" s="43">
        <f>IF(COUNTIF('DRAFT LIST'!$F$3:$F$1000,A178)&gt;=1,"",ROW())</f>
        <v>178</v>
      </c>
      <c r="C178" s="43" t="str">
        <f ca="1"/>
        <v>Matt Belisle (MIN - RP) </v>
      </c>
      <c r="D178" s="8">
        <v>67</v>
      </c>
      <c r="E178" s="8">
        <v>61</v>
      </c>
      <c r="F178" s="8">
        <v>4</v>
      </c>
      <c r="G178" s="8">
        <v>3</v>
      </c>
      <c r="H178" s="8">
        <v>3.73</v>
      </c>
      <c r="I178" s="8">
        <v>1.29</v>
      </c>
      <c r="J178" s="8">
        <v>28</v>
      </c>
      <c r="K178" s="8">
        <v>63</v>
      </c>
      <c r="L178" s="8">
        <v>23</v>
      </c>
      <c r="M178" s="8">
        <v>8</v>
      </c>
      <c r="N178" s="8">
        <v>52</v>
      </c>
      <c r="O178" s="8">
        <v>0</v>
      </c>
      <c r="P178" s="8">
        <v>3</v>
      </c>
      <c r="Q178" s="8">
        <v>0</v>
      </c>
    </row>
    <row r="179" spans="1:17" ht="15" thickBot="1" x14ac:dyDescent="0.35">
      <c r="A179" s="5" t="s">
        <v>1791</v>
      </c>
      <c r="B179" s="43">
        <f>IF(COUNTIF('DRAFT LIST'!$F$3:$F$1000,A179)&gt;=1,"",ROW())</f>
        <v>179</v>
      </c>
      <c r="C179" s="43" t="str">
        <f ca="1"/>
        <v>Bryan Shaw (CLE - RP) </v>
      </c>
      <c r="D179" s="6">
        <v>52</v>
      </c>
      <c r="E179" s="6">
        <v>62</v>
      </c>
      <c r="F179" s="6">
        <v>3</v>
      </c>
      <c r="G179" s="6">
        <v>2</v>
      </c>
      <c r="H179" s="6">
        <v>3.06</v>
      </c>
      <c r="I179" s="6">
        <v>1.02</v>
      </c>
      <c r="J179" s="6">
        <v>18</v>
      </c>
      <c r="K179" s="6">
        <v>40</v>
      </c>
      <c r="L179" s="6">
        <v>13</v>
      </c>
      <c r="M179" s="6">
        <v>6</v>
      </c>
      <c r="N179" s="6">
        <v>52</v>
      </c>
      <c r="O179" s="6">
        <v>0</v>
      </c>
      <c r="P179" s="6">
        <v>3</v>
      </c>
      <c r="Q179" s="6">
        <v>0</v>
      </c>
    </row>
    <row r="180" spans="1:17" ht="15" thickBot="1" x14ac:dyDescent="0.35">
      <c r="A180" s="7" t="s">
        <v>1408</v>
      </c>
      <c r="B180" s="43">
        <f>IF(COUNTIF('DRAFT LIST'!$F$3:$F$1000,A180)&gt;=1,"",ROW())</f>
        <v>180</v>
      </c>
      <c r="C180" s="43" t="str">
        <f ca="1"/>
        <v>Nick Tropeano (LAA - SP) </v>
      </c>
      <c r="D180" s="8">
        <v>171</v>
      </c>
      <c r="E180" s="8">
        <v>133</v>
      </c>
      <c r="F180" s="8">
        <v>10</v>
      </c>
      <c r="G180" s="8">
        <v>0</v>
      </c>
      <c r="H180" s="8">
        <v>4.17</v>
      </c>
      <c r="I180" s="8">
        <v>1.27</v>
      </c>
      <c r="J180" s="8">
        <v>79</v>
      </c>
      <c r="K180" s="8">
        <v>175</v>
      </c>
      <c r="L180" s="8">
        <v>42</v>
      </c>
      <c r="M180" s="8">
        <v>20</v>
      </c>
      <c r="N180" s="8">
        <v>28</v>
      </c>
      <c r="O180" s="8">
        <v>28</v>
      </c>
      <c r="P180" s="8">
        <v>10</v>
      </c>
      <c r="Q180" s="8">
        <v>1</v>
      </c>
    </row>
    <row r="181" spans="1:17" ht="15" thickBot="1" x14ac:dyDescent="0.35">
      <c r="A181" s="5" t="s">
        <v>1790</v>
      </c>
      <c r="B181" s="43">
        <f>IF(COUNTIF('DRAFT LIST'!$F$3:$F$1000,A181)&gt;=1,"",ROW())</f>
        <v>181</v>
      </c>
      <c r="C181" s="43" t="str">
        <f ca="1"/>
        <v>Pat Neshek (PHI - RP) </v>
      </c>
      <c r="D181" s="6">
        <v>69</v>
      </c>
      <c r="E181" s="6">
        <v>75</v>
      </c>
      <c r="F181" s="6">
        <v>3</v>
      </c>
      <c r="G181" s="6">
        <v>2</v>
      </c>
      <c r="H181" s="6">
        <v>3.42</v>
      </c>
      <c r="I181" s="6">
        <v>1.23</v>
      </c>
      <c r="J181" s="6">
        <v>26</v>
      </c>
      <c r="K181" s="6">
        <v>58</v>
      </c>
      <c r="L181" s="6">
        <v>26</v>
      </c>
      <c r="M181" s="6">
        <v>6</v>
      </c>
      <c r="N181" s="6">
        <v>71</v>
      </c>
      <c r="O181" s="6">
        <v>0</v>
      </c>
      <c r="P181" s="6">
        <v>3</v>
      </c>
      <c r="Q181" s="6">
        <v>0</v>
      </c>
    </row>
    <row r="182" spans="1:17" ht="15" thickBot="1" x14ac:dyDescent="0.35">
      <c r="A182" s="7" t="s">
        <v>1787</v>
      </c>
      <c r="B182" s="43">
        <f>IF(COUNTIF('DRAFT LIST'!$F$3:$F$1000,A182)&gt;=1,"",ROW())</f>
        <v>182</v>
      </c>
      <c r="C182" s="43" t="str">
        <f ca="1"/>
        <v>James Shields (CWS - SP) </v>
      </c>
      <c r="D182" s="8">
        <v>62</v>
      </c>
      <c r="E182" s="8">
        <v>62</v>
      </c>
      <c r="F182" s="8">
        <v>3</v>
      </c>
      <c r="G182" s="8">
        <v>2</v>
      </c>
      <c r="H182" s="8">
        <v>3</v>
      </c>
      <c r="I182" s="8">
        <v>1.1100000000000001</v>
      </c>
      <c r="J182" s="8">
        <v>21</v>
      </c>
      <c r="K182" s="8">
        <v>51</v>
      </c>
      <c r="L182" s="8">
        <v>18</v>
      </c>
      <c r="M182" s="8">
        <v>6</v>
      </c>
      <c r="N182" s="8">
        <v>67</v>
      </c>
      <c r="O182" s="8">
        <v>0</v>
      </c>
      <c r="P182" s="8">
        <v>3</v>
      </c>
      <c r="Q182" s="8">
        <v>0</v>
      </c>
    </row>
    <row r="183" spans="1:17" ht="15" thickBot="1" x14ac:dyDescent="0.35">
      <c r="A183" s="5" t="s">
        <v>1411</v>
      </c>
      <c r="B183" s="43">
        <f>IF(COUNTIF('DRAFT LIST'!$F$3:$F$1000,A183)&gt;=1,"",ROW())</f>
        <v>183</v>
      </c>
      <c r="C183" s="43" t="str">
        <f ca="1"/>
        <v>Hector Santiago (MIN - SP) </v>
      </c>
      <c r="D183" s="6">
        <v>157</v>
      </c>
      <c r="E183" s="6">
        <v>129</v>
      </c>
      <c r="F183" s="6">
        <v>9</v>
      </c>
      <c r="G183" s="6">
        <v>0</v>
      </c>
      <c r="H183" s="6">
        <v>4.3600000000000003</v>
      </c>
      <c r="I183" s="6">
        <v>1.4</v>
      </c>
      <c r="J183" s="6">
        <v>76</v>
      </c>
      <c r="K183" s="6">
        <v>164</v>
      </c>
      <c r="L183" s="6">
        <v>56</v>
      </c>
      <c r="M183" s="6">
        <v>20</v>
      </c>
      <c r="N183" s="6">
        <v>27</v>
      </c>
      <c r="O183" s="6">
        <v>27</v>
      </c>
      <c r="P183" s="6">
        <v>10</v>
      </c>
      <c r="Q183" s="6">
        <v>1</v>
      </c>
    </row>
    <row r="184" spans="1:17" ht="15" thickBot="1" x14ac:dyDescent="0.35">
      <c r="A184" s="7" t="s">
        <v>1782</v>
      </c>
      <c r="B184" s="43">
        <f>IF(COUNTIF('DRAFT LIST'!$F$3:$F$1000,A184)&gt;=1,"",ROW())</f>
        <v>184</v>
      </c>
      <c r="C184" s="43" t="str">
        <f ca="1"/>
        <v>Zach Putnam (CWS - RP) DL15 </v>
      </c>
      <c r="D184" s="8">
        <v>57</v>
      </c>
      <c r="E184" s="8">
        <v>55</v>
      </c>
      <c r="F184" s="8">
        <v>3</v>
      </c>
      <c r="G184" s="8">
        <v>2</v>
      </c>
      <c r="H184" s="8">
        <v>3.52</v>
      </c>
      <c r="I184" s="8">
        <v>1.25</v>
      </c>
      <c r="J184" s="8">
        <v>22</v>
      </c>
      <c r="K184" s="8">
        <v>51</v>
      </c>
      <c r="L184" s="8">
        <v>20</v>
      </c>
      <c r="M184" s="8">
        <v>7</v>
      </c>
      <c r="N184" s="8">
        <v>57</v>
      </c>
      <c r="O184" s="8">
        <v>0</v>
      </c>
      <c r="P184" s="8">
        <v>3</v>
      </c>
      <c r="Q184" s="8">
        <v>0</v>
      </c>
    </row>
    <row r="185" spans="1:17" ht="15" thickBot="1" x14ac:dyDescent="0.35">
      <c r="A185" s="5" t="s">
        <v>1799</v>
      </c>
      <c r="B185" s="43">
        <f>IF(COUNTIF('DRAFT LIST'!$F$3:$F$1000,A185)&gt;=1,"",ROW())</f>
        <v>185</v>
      </c>
      <c r="C185" s="43" t="str">
        <f ca="1"/>
        <v>Andrew Cashner (TEX - SP) DTD </v>
      </c>
      <c r="D185" s="6">
        <v>62</v>
      </c>
      <c r="E185" s="6">
        <v>64</v>
      </c>
      <c r="F185" s="6">
        <v>4</v>
      </c>
      <c r="G185" s="6">
        <v>1</v>
      </c>
      <c r="H185" s="6">
        <v>3.84</v>
      </c>
      <c r="I185" s="6">
        <v>1.25</v>
      </c>
      <c r="J185" s="6">
        <v>27</v>
      </c>
      <c r="K185" s="6">
        <v>52</v>
      </c>
      <c r="L185" s="6">
        <v>26</v>
      </c>
      <c r="M185" s="6">
        <v>10</v>
      </c>
      <c r="N185" s="6">
        <v>64</v>
      </c>
      <c r="O185" s="6">
        <v>0</v>
      </c>
      <c r="P185" s="6">
        <v>4</v>
      </c>
      <c r="Q185" s="6">
        <v>0</v>
      </c>
    </row>
    <row r="186" spans="1:17" ht="15" thickBot="1" x14ac:dyDescent="0.35">
      <c r="A186" s="7" t="s">
        <v>1409</v>
      </c>
      <c r="B186" s="43">
        <f>IF(COUNTIF('DRAFT LIST'!$F$3:$F$1000,A186)&gt;=1,"",ROW())</f>
        <v>186</v>
      </c>
      <c r="C186" s="43" t="str">
        <f ca="1"/>
        <v>Sammy Solis (WSH - RP) </v>
      </c>
      <c r="D186" s="8">
        <v>144</v>
      </c>
      <c r="E186" s="8">
        <v>138</v>
      </c>
      <c r="F186" s="8">
        <v>8</v>
      </c>
      <c r="G186" s="8">
        <v>0</v>
      </c>
      <c r="H186" s="8">
        <v>4.29</v>
      </c>
      <c r="I186" s="8">
        <v>1.45</v>
      </c>
      <c r="J186" s="8">
        <v>69</v>
      </c>
      <c r="K186" s="8">
        <v>142</v>
      </c>
      <c r="L186" s="8">
        <v>66</v>
      </c>
      <c r="M186" s="8">
        <v>17</v>
      </c>
      <c r="N186" s="8">
        <v>29</v>
      </c>
      <c r="O186" s="8">
        <v>25</v>
      </c>
      <c r="P186" s="8">
        <v>9</v>
      </c>
      <c r="Q186" s="8">
        <v>0</v>
      </c>
    </row>
    <row r="187" spans="1:17" ht="15" thickBot="1" x14ac:dyDescent="0.35">
      <c r="A187" s="5" t="s">
        <v>1781</v>
      </c>
      <c r="B187" s="43">
        <f>IF(COUNTIF('DRAFT LIST'!$F$3:$F$1000,A187)&gt;=1,"",ROW())</f>
        <v>187</v>
      </c>
      <c r="C187" s="43" t="str">
        <f ca="1"/>
        <v>Dan Otero (CLE - RP) </v>
      </c>
      <c r="D187" s="6">
        <v>63</v>
      </c>
      <c r="E187" s="6">
        <v>71</v>
      </c>
      <c r="F187" s="6">
        <v>3</v>
      </c>
      <c r="G187" s="6">
        <v>7</v>
      </c>
      <c r="H187" s="6">
        <v>3.66</v>
      </c>
      <c r="I187" s="6">
        <v>1.28</v>
      </c>
      <c r="J187" s="6">
        <v>25</v>
      </c>
      <c r="K187" s="6">
        <v>55</v>
      </c>
      <c r="L187" s="6">
        <v>26</v>
      </c>
      <c r="M187" s="6">
        <v>8</v>
      </c>
      <c r="N187" s="6">
        <v>64</v>
      </c>
      <c r="O187" s="6">
        <v>0</v>
      </c>
      <c r="P187" s="6">
        <v>3</v>
      </c>
      <c r="Q187" s="6">
        <v>0</v>
      </c>
    </row>
    <row r="188" spans="1:17" ht="15" thickBot="1" x14ac:dyDescent="0.35">
      <c r="A188" s="7" t="s">
        <v>1421</v>
      </c>
      <c r="B188" s="43">
        <f>IF(COUNTIF('DRAFT LIST'!$F$3:$F$1000,A188)&gt;=1,"",ROW())</f>
        <v>188</v>
      </c>
      <c r="C188" s="43" t="str">
        <f ca="1"/>
        <v>Fernando Abad (BOS - RP) MiLB </v>
      </c>
      <c r="D188" s="8">
        <v>135</v>
      </c>
      <c r="E188" s="8">
        <v>115</v>
      </c>
      <c r="F188" s="8">
        <v>7</v>
      </c>
      <c r="G188" s="8">
        <v>0</v>
      </c>
      <c r="H188" s="8">
        <v>4.1500000000000004</v>
      </c>
      <c r="I188" s="8">
        <v>1.3</v>
      </c>
      <c r="J188" s="8">
        <v>62</v>
      </c>
      <c r="K188" s="8">
        <v>131</v>
      </c>
      <c r="L188" s="8">
        <v>44</v>
      </c>
      <c r="M188" s="8">
        <v>15</v>
      </c>
      <c r="N188" s="8">
        <v>22</v>
      </c>
      <c r="O188" s="8">
        <v>21</v>
      </c>
      <c r="P188" s="8">
        <v>9</v>
      </c>
      <c r="Q188" s="8">
        <v>1</v>
      </c>
    </row>
    <row r="189" spans="1:17" ht="15" thickBot="1" x14ac:dyDescent="0.35">
      <c r="A189" s="5" t="s">
        <v>1789</v>
      </c>
      <c r="B189" s="43">
        <f>IF(COUNTIF('DRAFT LIST'!$F$3:$F$1000,A189)&gt;=1,"",ROW())</f>
        <v>189</v>
      </c>
      <c r="C189" s="43" t="str">
        <f ca="1"/>
        <v>Matt Garza (MIL - SP) </v>
      </c>
      <c r="D189" s="6">
        <v>61</v>
      </c>
      <c r="E189" s="6">
        <v>70</v>
      </c>
      <c r="F189" s="6">
        <v>4</v>
      </c>
      <c r="G189" s="6">
        <v>2</v>
      </c>
      <c r="H189" s="6">
        <v>3.15</v>
      </c>
      <c r="I189" s="6">
        <v>1.1100000000000001</v>
      </c>
      <c r="J189" s="6">
        <v>22</v>
      </c>
      <c r="K189" s="6">
        <v>50</v>
      </c>
      <c r="L189" s="6">
        <v>19</v>
      </c>
      <c r="M189" s="6">
        <v>8</v>
      </c>
      <c r="N189" s="6">
        <v>64</v>
      </c>
      <c r="O189" s="6">
        <v>0</v>
      </c>
      <c r="P189" s="6">
        <v>3</v>
      </c>
      <c r="Q189" s="6">
        <v>0</v>
      </c>
    </row>
    <row r="190" spans="1:17" ht="15" thickBot="1" x14ac:dyDescent="0.35">
      <c r="A190" s="7" t="s">
        <v>1785</v>
      </c>
      <c r="B190" s="43">
        <f>IF(COUNTIF('DRAFT LIST'!$F$3:$F$1000,A190)&gt;=1,"",ROW())</f>
        <v>190</v>
      </c>
      <c r="C190" s="43" t="str">
        <f ca="1"/>
        <v>Tommy Milone (MIN - SP,RP) </v>
      </c>
      <c r="D190" s="8">
        <v>52</v>
      </c>
      <c r="E190" s="8">
        <v>52</v>
      </c>
      <c r="F190" s="8">
        <v>3</v>
      </c>
      <c r="G190" s="8">
        <v>2</v>
      </c>
      <c r="H190" s="8">
        <v>3.78</v>
      </c>
      <c r="I190" s="8">
        <v>1.43</v>
      </c>
      <c r="J190" s="8">
        <v>22</v>
      </c>
      <c r="K190" s="8">
        <v>44</v>
      </c>
      <c r="L190" s="8">
        <v>30</v>
      </c>
      <c r="M190" s="8">
        <v>6</v>
      </c>
      <c r="N190" s="8">
        <v>60</v>
      </c>
      <c r="O190" s="8">
        <v>0</v>
      </c>
      <c r="P190" s="8">
        <v>3</v>
      </c>
      <c r="Q190" s="8">
        <v>0</v>
      </c>
    </row>
    <row r="191" spans="1:17" ht="15" thickBot="1" x14ac:dyDescent="0.35">
      <c r="A191" s="5" t="s">
        <v>1426</v>
      </c>
      <c r="B191" s="43">
        <f>IF(COUNTIF('DRAFT LIST'!$F$3:$F$1000,A191)&gt;=1,"",ROW())</f>
        <v>191</v>
      </c>
      <c r="C191" s="43" t="str">
        <f ca="1"/>
        <v>Justin Wilson (DET - RP) </v>
      </c>
      <c r="D191" s="6">
        <v>175</v>
      </c>
      <c r="E191" s="6">
        <v>111</v>
      </c>
      <c r="F191" s="6">
        <v>9</v>
      </c>
      <c r="G191" s="6">
        <v>0</v>
      </c>
      <c r="H191" s="6">
        <v>4.2</v>
      </c>
      <c r="I191" s="6">
        <v>1.36</v>
      </c>
      <c r="J191" s="6">
        <v>82</v>
      </c>
      <c r="K191" s="6">
        <v>189</v>
      </c>
      <c r="L191" s="6">
        <v>49</v>
      </c>
      <c r="M191" s="6">
        <v>20</v>
      </c>
      <c r="N191" s="6">
        <v>29</v>
      </c>
      <c r="O191" s="6">
        <v>29</v>
      </c>
      <c r="P191" s="6">
        <v>11</v>
      </c>
      <c r="Q191" s="6">
        <v>1</v>
      </c>
    </row>
    <row r="192" spans="1:17" ht="15" thickBot="1" x14ac:dyDescent="0.35">
      <c r="A192" s="7" t="s">
        <v>1788</v>
      </c>
      <c r="B192" s="43">
        <f>IF(COUNTIF('DRAFT LIST'!$F$3:$F$1000,A192)&gt;=1,"",ROW())</f>
        <v>192</v>
      </c>
      <c r="C192" s="43" t="str">
        <f ca="1"/>
        <v>Mike Dunn (COL - RP) </v>
      </c>
      <c r="D192" s="8">
        <v>60</v>
      </c>
      <c r="E192" s="8">
        <v>58</v>
      </c>
      <c r="F192" s="8">
        <v>3</v>
      </c>
      <c r="G192" s="8">
        <v>2</v>
      </c>
      <c r="H192" s="8">
        <v>4.03</v>
      </c>
      <c r="I192" s="8">
        <v>1.35</v>
      </c>
      <c r="J192" s="8">
        <v>27</v>
      </c>
      <c r="K192" s="8">
        <v>59</v>
      </c>
      <c r="L192" s="8">
        <v>22</v>
      </c>
      <c r="M192" s="8">
        <v>6</v>
      </c>
      <c r="N192" s="8">
        <v>62</v>
      </c>
      <c r="O192" s="8">
        <v>0</v>
      </c>
      <c r="P192" s="8">
        <v>3</v>
      </c>
      <c r="Q192" s="8">
        <v>0</v>
      </c>
    </row>
    <row r="193" spans="1:17" ht="15" thickBot="1" x14ac:dyDescent="0.35">
      <c r="A193" s="5" t="s">
        <v>1777</v>
      </c>
      <c r="B193" s="43">
        <f>IF(COUNTIF('DRAFT LIST'!$F$3:$F$1000,A193)&gt;=1,"",ROW())</f>
        <v>193</v>
      </c>
      <c r="C193" s="43" t="str">
        <f ca="1"/>
        <v>Luis Perdomo (SD - SP,RP) </v>
      </c>
      <c r="D193" s="6">
        <v>44</v>
      </c>
      <c r="E193" s="6">
        <v>43</v>
      </c>
      <c r="F193" s="6">
        <v>3</v>
      </c>
      <c r="G193" s="6">
        <v>6</v>
      </c>
      <c r="H193" s="6">
        <v>3.74</v>
      </c>
      <c r="I193" s="6">
        <v>1.24</v>
      </c>
      <c r="J193" s="6">
        <v>18</v>
      </c>
      <c r="K193" s="6">
        <v>44</v>
      </c>
      <c r="L193" s="6">
        <v>10</v>
      </c>
      <c r="M193" s="6">
        <v>7</v>
      </c>
      <c r="N193" s="6">
        <v>45</v>
      </c>
      <c r="O193" s="6">
        <v>0</v>
      </c>
      <c r="P193" s="6">
        <v>3</v>
      </c>
      <c r="Q193" s="6">
        <v>0</v>
      </c>
    </row>
    <row r="194" spans="1:17" ht="15" thickBot="1" x14ac:dyDescent="0.35">
      <c r="A194" s="7" t="s">
        <v>1417</v>
      </c>
      <c r="B194" s="43">
        <f>IF(COUNTIF('DRAFT LIST'!$F$3:$F$1000,A194)&gt;=1,"",ROW())</f>
        <v>194</v>
      </c>
      <c r="C194" s="43" t="str">
        <f ca="1"/>
        <v>John Lamb (LAA - SP) MiLB </v>
      </c>
      <c r="D194" s="8">
        <v>167</v>
      </c>
      <c r="E194" s="8">
        <v>128</v>
      </c>
      <c r="F194" s="8">
        <v>8</v>
      </c>
      <c r="G194" s="8">
        <v>0</v>
      </c>
      <c r="H194" s="8">
        <v>4.3600000000000003</v>
      </c>
      <c r="I194" s="8">
        <v>1.34</v>
      </c>
      <c r="J194" s="8">
        <v>81</v>
      </c>
      <c r="K194" s="8">
        <v>165</v>
      </c>
      <c r="L194" s="8">
        <v>58</v>
      </c>
      <c r="M194" s="8">
        <v>21</v>
      </c>
      <c r="N194" s="8">
        <v>29</v>
      </c>
      <c r="O194" s="8">
        <v>28</v>
      </c>
      <c r="P194" s="8">
        <v>11</v>
      </c>
      <c r="Q194" s="8">
        <v>1</v>
      </c>
    </row>
    <row r="195" spans="1:17" ht="15" thickBot="1" x14ac:dyDescent="0.35">
      <c r="A195" s="5" t="s">
        <v>1798</v>
      </c>
      <c r="B195" s="43">
        <f>IF(COUNTIF('DRAFT LIST'!$F$3:$F$1000,A195)&gt;=1,"",ROW())</f>
        <v>195</v>
      </c>
      <c r="C195" s="43" t="str">
        <f ca="1"/>
        <v>Trevor Cahill (SD - RP) </v>
      </c>
      <c r="D195" s="6">
        <v>54</v>
      </c>
      <c r="E195" s="6">
        <v>64</v>
      </c>
      <c r="F195" s="6">
        <v>3</v>
      </c>
      <c r="G195" s="6">
        <v>1</v>
      </c>
      <c r="H195" s="6">
        <v>2.96</v>
      </c>
      <c r="I195" s="6">
        <v>1.0900000000000001</v>
      </c>
      <c r="J195" s="6">
        <v>18</v>
      </c>
      <c r="K195" s="6">
        <v>38</v>
      </c>
      <c r="L195" s="6">
        <v>21</v>
      </c>
      <c r="M195" s="6">
        <v>5</v>
      </c>
      <c r="N195" s="6">
        <v>55</v>
      </c>
      <c r="O195" s="6">
        <v>0</v>
      </c>
      <c r="P195" s="6">
        <v>3</v>
      </c>
      <c r="Q195" s="6">
        <v>0</v>
      </c>
    </row>
    <row r="196" spans="1:17" ht="15" thickBot="1" x14ac:dyDescent="0.35">
      <c r="A196" s="7" t="s">
        <v>1424</v>
      </c>
      <c r="B196" s="43">
        <f>IF(COUNTIF('DRAFT LIST'!$F$3:$F$1000,A196)&gt;=1,"",ROW())</f>
        <v>196</v>
      </c>
      <c r="C196" s="43" t="str">
        <f ca="1"/>
        <v>Jeff Locke (MIA - SP,RP) DTD </v>
      </c>
      <c r="D196" s="8">
        <v>91</v>
      </c>
      <c r="E196" s="8">
        <v>66</v>
      </c>
      <c r="F196" s="8">
        <v>5</v>
      </c>
      <c r="G196" s="8">
        <v>0</v>
      </c>
      <c r="H196" s="8">
        <v>4.62</v>
      </c>
      <c r="I196" s="8">
        <v>1.46</v>
      </c>
      <c r="J196" s="8">
        <v>47</v>
      </c>
      <c r="K196" s="8">
        <v>105</v>
      </c>
      <c r="L196" s="8">
        <v>28</v>
      </c>
      <c r="M196" s="8">
        <v>14</v>
      </c>
      <c r="N196" s="8">
        <v>30</v>
      </c>
      <c r="O196" s="8">
        <v>11</v>
      </c>
      <c r="P196" s="8">
        <v>6</v>
      </c>
      <c r="Q196" s="8">
        <v>0</v>
      </c>
    </row>
    <row r="197" spans="1:17" ht="15" thickBot="1" x14ac:dyDescent="0.35">
      <c r="A197" s="5" t="s">
        <v>1430</v>
      </c>
      <c r="B197" s="43">
        <f>IF(COUNTIF('DRAFT LIST'!$F$3:$F$1000,A197)&gt;=1,"",ROW())</f>
        <v>197</v>
      </c>
      <c r="C197" s="43" t="str">
        <f ca="1"/>
        <v>Carlos Estevez (COL - RP) </v>
      </c>
      <c r="D197" s="6">
        <v>50</v>
      </c>
      <c r="E197" s="6">
        <v>43</v>
      </c>
      <c r="F197" s="6">
        <v>3</v>
      </c>
      <c r="G197" s="6">
        <v>0</v>
      </c>
      <c r="H197" s="6">
        <v>4.58</v>
      </c>
      <c r="I197" s="6">
        <v>1.38</v>
      </c>
      <c r="J197" s="6">
        <v>25</v>
      </c>
      <c r="K197" s="6">
        <v>51</v>
      </c>
      <c r="L197" s="6">
        <v>18</v>
      </c>
      <c r="M197" s="6">
        <v>18</v>
      </c>
      <c r="N197" s="6">
        <v>17</v>
      </c>
      <c r="O197" s="6">
        <v>7</v>
      </c>
      <c r="P197" s="6">
        <v>4</v>
      </c>
      <c r="Q197" s="6">
        <v>0</v>
      </c>
    </row>
    <row r="198" spans="1:17" ht="15" thickBot="1" x14ac:dyDescent="0.35">
      <c r="A198" s="7" t="s">
        <v>1432</v>
      </c>
      <c r="B198" s="43">
        <f>IF(COUNTIF('DRAFT LIST'!$F$3:$F$1000,A198)&gt;=1,"",ROW())</f>
        <v>198</v>
      </c>
      <c r="C198" s="43" t="str">
        <f ca="1"/>
        <v>Jeff Manship (RP) FA </v>
      </c>
      <c r="D198" s="8">
        <v>70</v>
      </c>
      <c r="E198" s="8">
        <v>74</v>
      </c>
      <c r="F198" s="8">
        <v>4</v>
      </c>
      <c r="G198" s="8">
        <v>0</v>
      </c>
      <c r="H198" s="8">
        <v>3.82</v>
      </c>
      <c r="I198" s="8">
        <v>1.34</v>
      </c>
      <c r="J198" s="8">
        <v>30</v>
      </c>
      <c r="K198" s="8">
        <v>67</v>
      </c>
      <c r="L198" s="8">
        <v>27</v>
      </c>
      <c r="M198" s="8">
        <v>7</v>
      </c>
      <c r="N198" s="8">
        <v>48</v>
      </c>
      <c r="O198" s="8">
        <v>2</v>
      </c>
      <c r="P198" s="8">
        <v>4</v>
      </c>
      <c r="Q198" s="8">
        <v>0</v>
      </c>
    </row>
    <row r="199" spans="1:17" ht="15" thickBot="1" x14ac:dyDescent="0.35">
      <c r="A199" s="5" t="s">
        <v>1800</v>
      </c>
      <c r="B199" s="43">
        <f>IF(COUNTIF('DRAFT LIST'!$F$3:$F$1000,A199)&gt;=1,"",ROW())</f>
        <v>199</v>
      </c>
      <c r="C199" s="43" t="str">
        <f ca="1"/>
        <v>Bradley Boxberger (TB - RP) </v>
      </c>
      <c r="D199" s="6">
        <v>69</v>
      </c>
      <c r="E199" s="6">
        <v>84</v>
      </c>
      <c r="F199" s="6">
        <v>4</v>
      </c>
      <c r="G199" s="6">
        <v>1</v>
      </c>
      <c r="H199" s="6">
        <v>3.14</v>
      </c>
      <c r="I199" s="6">
        <v>1.21</v>
      </c>
      <c r="J199" s="6">
        <v>24</v>
      </c>
      <c r="K199" s="6">
        <v>55</v>
      </c>
      <c r="L199" s="6">
        <v>29</v>
      </c>
      <c r="M199" s="6">
        <v>7</v>
      </c>
      <c r="N199" s="6">
        <v>63</v>
      </c>
      <c r="O199" s="6">
        <v>0</v>
      </c>
      <c r="P199" s="6">
        <v>3</v>
      </c>
      <c r="Q199" s="6">
        <v>0</v>
      </c>
    </row>
    <row r="200" spans="1:17" ht="15" thickBot="1" x14ac:dyDescent="0.35">
      <c r="A200" s="7" t="s">
        <v>1425</v>
      </c>
      <c r="B200" s="43">
        <f>IF(COUNTIF('DRAFT LIST'!$F$3:$F$1000,A200)&gt;=1,"",ROW())</f>
        <v>200</v>
      </c>
      <c r="C200" s="43" t="str">
        <f ca="1"/>
        <v>Zach Eflin (PHI - SP,RP) </v>
      </c>
      <c r="D200" s="8">
        <v>175</v>
      </c>
      <c r="E200" s="8">
        <v>138</v>
      </c>
      <c r="F200" s="8">
        <v>10</v>
      </c>
      <c r="G200" s="8">
        <v>0</v>
      </c>
      <c r="H200" s="8">
        <v>4.17</v>
      </c>
      <c r="I200" s="8">
        <v>1.37</v>
      </c>
      <c r="J200" s="8">
        <v>81</v>
      </c>
      <c r="K200" s="8">
        <v>175</v>
      </c>
      <c r="L200" s="8">
        <v>66</v>
      </c>
      <c r="M200" s="8">
        <v>18</v>
      </c>
      <c r="N200" s="8">
        <v>30</v>
      </c>
      <c r="O200" s="8">
        <v>30</v>
      </c>
      <c r="P200" s="8">
        <v>10</v>
      </c>
      <c r="Q200" s="8">
        <v>1</v>
      </c>
    </row>
    <row r="201" spans="1:17" ht="15" thickBot="1" x14ac:dyDescent="0.35">
      <c r="A201" s="5" t="s">
        <v>1805</v>
      </c>
      <c r="B201" s="43">
        <f>IF(COUNTIF('DRAFT LIST'!$F$3:$F$1000,A201)&gt;=1,"",ROW())</f>
        <v>201</v>
      </c>
      <c r="C201" s="43" t="str">
        <f ca="1"/>
        <v>Carlos Torres (MIL - RP) </v>
      </c>
      <c r="D201" s="6">
        <v>64</v>
      </c>
      <c r="E201" s="6">
        <v>71</v>
      </c>
      <c r="F201" s="6">
        <v>3</v>
      </c>
      <c r="G201" s="6">
        <v>1</v>
      </c>
      <c r="H201" s="6">
        <v>3.43</v>
      </c>
      <c r="I201" s="6">
        <v>1.1200000000000001</v>
      </c>
      <c r="J201" s="6">
        <v>25</v>
      </c>
      <c r="K201" s="6">
        <v>53</v>
      </c>
      <c r="L201" s="6">
        <v>19</v>
      </c>
      <c r="M201" s="6">
        <v>8</v>
      </c>
      <c r="N201" s="6">
        <v>64</v>
      </c>
      <c r="O201" s="6">
        <v>0</v>
      </c>
      <c r="P201" s="6">
        <v>2</v>
      </c>
      <c r="Q201" s="6">
        <v>0</v>
      </c>
    </row>
    <row r="202" spans="1:17" ht="15" thickBot="1" x14ac:dyDescent="0.35">
      <c r="A202" s="7" t="s">
        <v>1784</v>
      </c>
      <c r="B202" s="43">
        <f>IF(COUNTIF('DRAFT LIST'!$F$3:$F$1000,A202)&gt;=1,"",ROW())</f>
        <v>202</v>
      </c>
      <c r="C202" s="43" t="str">
        <f ca="1"/>
        <v>Brent Honeywell (TB - SP) MiLB </v>
      </c>
      <c r="D202" s="8">
        <v>58</v>
      </c>
      <c r="E202" s="8">
        <v>56</v>
      </c>
      <c r="F202" s="8">
        <v>4</v>
      </c>
      <c r="G202" s="8">
        <v>3</v>
      </c>
      <c r="H202" s="8">
        <v>3.32</v>
      </c>
      <c r="I202" s="8">
        <v>1.1100000000000001</v>
      </c>
      <c r="J202" s="8">
        <v>21</v>
      </c>
      <c r="K202" s="8">
        <v>49</v>
      </c>
      <c r="L202" s="8">
        <v>15</v>
      </c>
      <c r="M202" s="8">
        <v>6</v>
      </c>
      <c r="N202" s="8">
        <v>52</v>
      </c>
      <c r="O202" s="8">
        <v>0</v>
      </c>
      <c r="P202" s="8">
        <v>3</v>
      </c>
      <c r="Q202" s="8">
        <v>0</v>
      </c>
    </row>
    <row r="203" spans="1:17" ht="15" thickBot="1" x14ac:dyDescent="0.35">
      <c r="A203" s="5" t="s">
        <v>1427</v>
      </c>
      <c r="B203" s="43">
        <f>IF(COUNTIF('DRAFT LIST'!$F$3:$F$1000,A203)&gt;=1,"",ROW())</f>
        <v>203</v>
      </c>
      <c r="C203" s="43" t="str">
        <f ca="1"/>
        <v>Jonathan Broxton (STL - RP) </v>
      </c>
      <c r="D203" s="6">
        <v>88</v>
      </c>
      <c r="E203" s="6">
        <v>75</v>
      </c>
      <c r="F203" s="6">
        <v>5</v>
      </c>
      <c r="G203" s="6">
        <v>0</v>
      </c>
      <c r="H203" s="6">
        <v>4.5</v>
      </c>
      <c r="I203" s="6">
        <v>1.36</v>
      </c>
      <c r="J203" s="6">
        <v>44</v>
      </c>
      <c r="K203" s="6">
        <v>93</v>
      </c>
      <c r="L203" s="6">
        <v>27</v>
      </c>
      <c r="M203" s="6">
        <v>14</v>
      </c>
      <c r="N203" s="6">
        <v>16</v>
      </c>
      <c r="O203" s="6">
        <v>16</v>
      </c>
      <c r="P203" s="6">
        <v>6</v>
      </c>
      <c r="Q203" s="6">
        <v>0</v>
      </c>
    </row>
    <row r="204" spans="1:17" ht="15" thickBot="1" x14ac:dyDescent="0.35">
      <c r="A204" s="7" t="s">
        <v>1416</v>
      </c>
      <c r="B204" s="43">
        <f>IF(COUNTIF('DRAFT LIST'!$F$3:$F$1000,A204)&gt;=1,"",ROW())</f>
        <v>204</v>
      </c>
      <c r="C204" s="43" t="str">
        <f ca="1"/>
        <v>Tyler Lyons (STL - RP) DTD </v>
      </c>
      <c r="D204" s="8">
        <v>116</v>
      </c>
      <c r="E204" s="8">
        <v>98</v>
      </c>
      <c r="F204" s="8">
        <v>7</v>
      </c>
      <c r="G204" s="8">
        <v>0</v>
      </c>
      <c r="H204" s="8">
        <v>4.2300000000000004</v>
      </c>
      <c r="I204" s="8">
        <v>1.33</v>
      </c>
      <c r="J204" s="8">
        <v>55</v>
      </c>
      <c r="K204" s="8">
        <v>116</v>
      </c>
      <c r="L204" s="8">
        <v>39</v>
      </c>
      <c r="M204" s="8">
        <v>13</v>
      </c>
      <c r="N204" s="8">
        <v>19</v>
      </c>
      <c r="O204" s="8">
        <v>19</v>
      </c>
      <c r="P204" s="8">
        <v>7</v>
      </c>
      <c r="Q204" s="8">
        <v>1</v>
      </c>
    </row>
    <row r="205" spans="1:17" ht="17.399999999999999" thickBot="1" x14ac:dyDescent="0.35">
      <c r="A205" s="5" t="s">
        <v>1436</v>
      </c>
      <c r="B205" s="43">
        <f>IF(COUNTIF('DRAFT LIST'!$F$3:$F$1000,A205)&gt;=1,"",ROW())</f>
        <v>205</v>
      </c>
      <c r="C205" s="43" t="str">
        <f ca="1"/>
        <v>Brock Stewart (LAD - SP,RP) MiLB </v>
      </c>
      <c r="D205" s="6">
        <v>57</v>
      </c>
      <c r="E205" s="6">
        <v>43</v>
      </c>
      <c r="F205" s="6">
        <v>3</v>
      </c>
      <c r="G205" s="6">
        <v>0</v>
      </c>
      <c r="H205" s="6">
        <v>4.43</v>
      </c>
      <c r="I205" s="6">
        <v>1.34</v>
      </c>
      <c r="J205" s="6">
        <v>28</v>
      </c>
      <c r="K205" s="6">
        <v>61</v>
      </c>
      <c r="L205" s="6">
        <v>15</v>
      </c>
      <c r="M205" s="6">
        <v>8</v>
      </c>
      <c r="N205" s="6">
        <v>16</v>
      </c>
      <c r="O205" s="6">
        <v>8</v>
      </c>
      <c r="P205" s="6">
        <v>3</v>
      </c>
      <c r="Q205" s="6">
        <v>0</v>
      </c>
    </row>
    <row r="206" spans="1:17" ht="15" thickBot="1" x14ac:dyDescent="0.35">
      <c r="A206" s="7" t="s">
        <v>1795</v>
      </c>
      <c r="B206" s="43">
        <f>IF(COUNTIF('DRAFT LIST'!$F$3:$F$1000,A206)&gt;=1,"",ROW())</f>
        <v>206</v>
      </c>
      <c r="C206" s="43" t="str">
        <f ca="1"/>
        <v>J.P. Howell (TOR - RP) </v>
      </c>
      <c r="D206" s="8">
        <v>73</v>
      </c>
      <c r="E206" s="8">
        <v>77</v>
      </c>
      <c r="F206" s="8">
        <v>4</v>
      </c>
      <c r="G206" s="8">
        <v>3</v>
      </c>
      <c r="H206" s="8">
        <v>3.48</v>
      </c>
      <c r="I206" s="8">
        <v>1.24</v>
      </c>
      <c r="J206" s="8">
        <v>28</v>
      </c>
      <c r="K206" s="8">
        <v>63</v>
      </c>
      <c r="L206" s="8">
        <v>27</v>
      </c>
      <c r="M206" s="8">
        <v>8</v>
      </c>
      <c r="N206" s="8">
        <v>72</v>
      </c>
      <c r="O206" s="8">
        <v>0</v>
      </c>
      <c r="P206" s="8">
        <v>3</v>
      </c>
      <c r="Q206" s="8">
        <v>0</v>
      </c>
    </row>
    <row r="207" spans="1:17" ht="15" thickBot="1" x14ac:dyDescent="0.35">
      <c r="A207" s="5" t="s">
        <v>1437</v>
      </c>
      <c r="B207" s="43">
        <f>IF(COUNTIF('DRAFT LIST'!$F$3:$F$1000,A207)&gt;=1,"",ROW())</f>
        <v>207</v>
      </c>
      <c r="C207" s="43" t="str">
        <f ca="1"/>
        <v>Jose Alvarez (LAA - RP) </v>
      </c>
      <c r="D207" s="6">
        <v>158</v>
      </c>
      <c r="E207" s="6">
        <v>129</v>
      </c>
      <c r="F207" s="6">
        <v>9</v>
      </c>
      <c r="G207" s="6">
        <v>0</v>
      </c>
      <c r="H207" s="6">
        <v>4.46</v>
      </c>
      <c r="I207" s="6">
        <v>1.39</v>
      </c>
      <c r="J207" s="6">
        <v>78</v>
      </c>
      <c r="K207" s="6">
        <v>168</v>
      </c>
      <c r="L207" s="6">
        <v>51</v>
      </c>
      <c r="M207" s="6">
        <v>21</v>
      </c>
      <c r="N207" s="6">
        <v>27</v>
      </c>
      <c r="O207" s="6">
        <v>27</v>
      </c>
      <c r="P207" s="6">
        <v>9</v>
      </c>
      <c r="Q207" s="6">
        <v>1</v>
      </c>
    </row>
    <row r="208" spans="1:17" ht="15" thickBot="1" x14ac:dyDescent="0.35">
      <c r="A208" s="7" t="s">
        <v>1792</v>
      </c>
      <c r="B208" s="43">
        <f>IF(COUNTIF('DRAFT LIST'!$F$3:$F$1000,A208)&gt;=1,"",ROW())</f>
        <v>208</v>
      </c>
      <c r="C208" s="43" t="str">
        <f ca="1"/>
        <v>Trevor Rosenthal (STL - RP) </v>
      </c>
      <c r="D208" s="8">
        <v>55</v>
      </c>
      <c r="E208" s="8">
        <v>58</v>
      </c>
      <c r="F208" s="8">
        <v>3</v>
      </c>
      <c r="G208" s="8">
        <v>0</v>
      </c>
      <c r="H208" s="8">
        <v>3.5</v>
      </c>
      <c r="I208" s="8">
        <v>1.05</v>
      </c>
      <c r="J208" s="8">
        <v>22</v>
      </c>
      <c r="K208" s="8">
        <v>49</v>
      </c>
      <c r="L208" s="8">
        <v>10</v>
      </c>
      <c r="M208" s="8">
        <v>7</v>
      </c>
      <c r="N208" s="8">
        <v>47</v>
      </c>
      <c r="O208" s="8">
        <v>0</v>
      </c>
      <c r="P208" s="8">
        <v>2</v>
      </c>
      <c r="Q208" s="8">
        <v>0</v>
      </c>
    </row>
    <row r="209" spans="1:17" ht="15" thickBot="1" x14ac:dyDescent="0.35">
      <c r="A209" s="5" t="s">
        <v>1806</v>
      </c>
      <c r="B209" s="43">
        <f>IF(COUNTIF('DRAFT LIST'!$F$3:$F$1000,A209)&gt;=1,"",ROW())</f>
        <v>209</v>
      </c>
      <c r="C209" s="43" t="str">
        <f ca="1"/>
        <v>Hansel Robles (NYM - RP) </v>
      </c>
      <c r="D209" s="6">
        <v>51</v>
      </c>
      <c r="E209" s="6">
        <v>62</v>
      </c>
      <c r="F209" s="6">
        <v>3</v>
      </c>
      <c r="G209" s="6">
        <v>1</v>
      </c>
      <c r="H209" s="6">
        <v>2.96</v>
      </c>
      <c r="I209" s="6">
        <v>1.1499999999999999</v>
      </c>
      <c r="J209" s="6">
        <v>17</v>
      </c>
      <c r="K209" s="6">
        <v>43</v>
      </c>
      <c r="L209" s="6">
        <v>15</v>
      </c>
      <c r="M209" s="6">
        <v>5</v>
      </c>
      <c r="N209" s="6">
        <v>56</v>
      </c>
      <c r="O209" s="6">
        <v>0</v>
      </c>
      <c r="P209" s="6">
        <v>3</v>
      </c>
      <c r="Q209" s="6">
        <v>0</v>
      </c>
    </row>
    <row r="210" spans="1:17" ht="15" thickBot="1" x14ac:dyDescent="0.35">
      <c r="A210" s="7" t="s">
        <v>1439</v>
      </c>
      <c r="B210" s="43">
        <f>IF(COUNTIF('DRAFT LIST'!$F$3:$F$1000,A210)&gt;=1,"",ROW())</f>
        <v>210</v>
      </c>
      <c r="C210" s="43" t="str">
        <f ca="1"/>
        <v>Williams Perez (CHC - SP,RP) MiLB </v>
      </c>
      <c r="D210" s="8">
        <v>116</v>
      </c>
      <c r="E210" s="8">
        <v>95</v>
      </c>
      <c r="F210" s="8">
        <v>6</v>
      </c>
      <c r="G210" s="8">
        <v>0</v>
      </c>
      <c r="H210" s="8">
        <v>4.5599999999999996</v>
      </c>
      <c r="I210" s="8">
        <v>1.36</v>
      </c>
      <c r="J210" s="8">
        <v>59</v>
      </c>
      <c r="K210" s="8">
        <v>126</v>
      </c>
      <c r="L210" s="8">
        <v>32</v>
      </c>
      <c r="M210" s="8">
        <v>17</v>
      </c>
      <c r="N210" s="8">
        <v>27</v>
      </c>
      <c r="O210" s="8">
        <v>20</v>
      </c>
      <c r="P210" s="8">
        <v>8</v>
      </c>
      <c r="Q210" s="8">
        <v>0</v>
      </c>
    </row>
    <row r="211" spans="1:17" ht="15" thickBot="1" x14ac:dyDescent="0.35">
      <c r="A211" s="5" t="s">
        <v>1440</v>
      </c>
      <c r="B211" s="43">
        <f>IF(COUNTIF('DRAFT LIST'!$F$3:$F$1000,A211)&gt;=1,"",ROW())</f>
        <v>211</v>
      </c>
      <c r="C211" s="43" t="str">
        <f ca="1"/>
        <v>Nick Vincent (SEA - RP) </v>
      </c>
      <c r="D211" s="6">
        <v>68</v>
      </c>
      <c r="E211" s="6">
        <v>57</v>
      </c>
      <c r="F211" s="6">
        <v>4</v>
      </c>
      <c r="G211" s="6">
        <v>0</v>
      </c>
      <c r="H211" s="6">
        <v>4.1100000000000003</v>
      </c>
      <c r="I211" s="6">
        <v>1.29</v>
      </c>
      <c r="J211" s="6">
        <v>31</v>
      </c>
      <c r="K211" s="6">
        <v>67</v>
      </c>
      <c r="L211" s="6">
        <v>21</v>
      </c>
      <c r="M211" s="6">
        <v>15</v>
      </c>
      <c r="N211" s="6">
        <v>12</v>
      </c>
      <c r="O211" s="6">
        <v>12</v>
      </c>
      <c r="P211" s="6">
        <v>4</v>
      </c>
      <c r="Q211" s="6">
        <v>0</v>
      </c>
    </row>
    <row r="212" spans="1:17" ht="15" thickBot="1" x14ac:dyDescent="0.35">
      <c r="A212" s="7" t="s">
        <v>1442</v>
      </c>
      <c r="B212" s="43">
        <f>IF(COUNTIF('DRAFT LIST'!$F$3:$F$1000,A212)&gt;=1,"",ROW())</f>
        <v>212</v>
      </c>
      <c r="C212" s="43" t="str">
        <f ca="1"/>
        <v>Jake Barrett (ARI - RP) </v>
      </c>
      <c r="D212" s="8">
        <v>127</v>
      </c>
      <c r="E212" s="8">
        <v>109</v>
      </c>
      <c r="F212" s="8">
        <v>7</v>
      </c>
      <c r="G212" s="8">
        <v>0</v>
      </c>
      <c r="H212" s="8">
        <v>4.1399999999999997</v>
      </c>
      <c r="I212" s="8">
        <v>1.3</v>
      </c>
      <c r="J212" s="8">
        <v>58</v>
      </c>
      <c r="K212" s="8">
        <v>127</v>
      </c>
      <c r="L212" s="8">
        <v>38</v>
      </c>
      <c r="M212" s="8">
        <v>16</v>
      </c>
      <c r="N212" s="8">
        <v>24</v>
      </c>
      <c r="O212" s="8">
        <v>20</v>
      </c>
      <c r="P212" s="8">
        <v>8</v>
      </c>
      <c r="Q212" s="8">
        <v>1</v>
      </c>
    </row>
    <row r="213" spans="1:17" ht="15" thickBot="1" x14ac:dyDescent="0.35">
      <c r="A213" s="5" t="s">
        <v>1422</v>
      </c>
      <c r="B213" s="43">
        <f>IF(COUNTIF('DRAFT LIST'!$F$3:$F$1000,A213)&gt;=1,"",ROW())</f>
        <v>213</v>
      </c>
      <c r="C213" s="43" t="str">
        <f ca="1"/>
        <v>Derek Holland (CWS - SP) </v>
      </c>
      <c r="D213" s="6">
        <v>156</v>
      </c>
      <c r="E213" s="6">
        <v>132</v>
      </c>
      <c r="F213" s="6">
        <v>9</v>
      </c>
      <c r="G213" s="6">
        <v>0</v>
      </c>
      <c r="H213" s="6">
        <v>4.37</v>
      </c>
      <c r="I213" s="6">
        <v>1.36</v>
      </c>
      <c r="J213" s="6">
        <v>76</v>
      </c>
      <c r="K213" s="6">
        <v>161</v>
      </c>
      <c r="L213" s="6">
        <v>52</v>
      </c>
      <c r="M213" s="6">
        <v>20</v>
      </c>
      <c r="N213" s="6">
        <v>25</v>
      </c>
      <c r="O213" s="6">
        <v>25</v>
      </c>
      <c r="P213" s="6">
        <v>9</v>
      </c>
      <c r="Q213" s="6">
        <v>1</v>
      </c>
    </row>
    <row r="214" spans="1:17" ht="15" thickBot="1" x14ac:dyDescent="0.35">
      <c r="A214" s="7" t="s">
        <v>1803</v>
      </c>
      <c r="B214" s="43">
        <f>IF(COUNTIF('DRAFT LIST'!$F$3:$F$1000,A214)&gt;=1,"",ROW())</f>
        <v>214</v>
      </c>
      <c r="C214" s="43" t="str">
        <f ca="1"/>
        <v>Tom Koehler (MIA - SP) </v>
      </c>
      <c r="D214" s="8">
        <v>42</v>
      </c>
      <c r="E214" s="8">
        <v>37</v>
      </c>
      <c r="F214" s="8">
        <v>2</v>
      </c>
      <c r="G214" s="8">
        <v>0</v>
      </c>
      <c r="H214" s="8">
        <v>4</v>
      </c>
      <c r="I214" s="8">
        <v>1.26</v>
      </c>
      <c r="J214" s="8">
        <v>19</v>
      </c>
      <c r="K214" s="8">
        <v>43</v>
      </c>
      <c r="L214" s="8">
        <v>10</v>
      </c>
      <c r="M214" s="8">
        <v>7</v>
      </c>
      <c r="N214" s="8">
        <v>30</v>
      </c>
      <c r="O214" s="8">
        <v>1</v>
      </c>
      <c r="P214" s="8">
        <v>2</v>
      </c>
      <c r="Q214" s="8">
        <v>0</v>
      </c>
    </row>
    <row r="215" spans="1:17" ht="15" thickBot="1" x14ac:dyDescent="0.35">
      <c r="A215" s="5" t="s">
        <v>1445</v>
      </c>
      <c r="B215" s="43">
        <f>IF(COUNTIF('DRAFT LIST'!$F$3:$F$1000,A215)&gt;=1,"",ROW())</f>
        <v>215</v>
      </c>
      <c r="C215" s="43" t="str">
        <f ca="1"/>
        <v>Kyle Ryan (DET - RP) </v>
      </c>
      <c r="D215" s="6">
        <v>63</v>
      </c>
      <c r="E215" s="6">
        <v>54</v>
      </c>
      <c r="F215" s="6">
        <v>4</v>
      </c>
      <c r="G215" s="6">
        <v>0</v>
      </c>
      <c r="H215" s="6">
        <v>4.99</v>
      </c>
      <c r="I215" s="6">
        <v>1.41</v>
      </c>
      <c r="J215" s="6">
        <v>35</v>
      </c>
      <c r="K215" s="6">
        <v>65</v>
      </c>
      <c r="L215" s="6">
        <v>23</v>
      </c>
      <c r="M215" s="6">
        <v>17</v>
      </c>
      <c r="N215" s="6">
        <v>18</v>
      </c>
      <c r="O215" s="6">
        <v>8</v>
      </c>
      <c r="P215" s="6">
        <v>4</v>
      </c>
      <c r="Q215" s="6">
        <v>0</v>
      </c>
    </row>
    <row r="216" spans="1:17" ht="15" thickBot="1" x14ac:dyDescent="0.35">
      <c r="A216" s="7" t="s">
        <v>1797</v>
      </c>
      <c r="B216" s="43">
        <f>IF(COUNTIF('DRAFT LIST'!$F$3:$F$1000,A216)&gt;=1,"",ROW())</f>
        <v>216</v>
      </c>
      <c r="C216" s="43" t="str">
        <f ca="1"/>
        <v>Travis Wood (KC - RP) </v>
      </c>
      <c r="D216" s="8">
        <v>62</v>
      </c>
      <c r="E216" s="8">
        <v>47</v>
      </c>
      <c r="F216" s="8">
        <v>4</v>
      </c>
      <c r="G216" s="8">
        <v>3</v>
      </c>
      <c r="H216" s="8">
        <v>3.13</v>
      </c>
      <c r="I216" s="8">
        <v>1.28</v>
      </c>
      <c r="J216" s="8">
        <v>22</v>
      </c>
      <c r="K216" s="8">
        <v>58</v>
      </c>
      <c r="L216" s="8">
        <v>22</v>
      </c>
      <c r="M216" s="8">
        <v>5</v>
      </c>
      <c r="N216" s="8">
        <v>62</v>
      </c>
      <c r="O216" s="8">
        <v>0</v>
      </c>
      <c r="P216" s="8">
        <v>3</v>
      </c>
      <c r="Q216" s="8">
        <v>0</v>
      </c>
    </row>
    <row r="217" spans="1:17" ht="17.399999999999999" thickBot="1" x14ac:dyDescent="0.35">
      <c r="A217" s="5" t="s">
        <v>1414</v>
      </c>
      <c r="B217" s="43">
        <f>IF(COUNTIF('DRAFT LIST'!$F$3:$F$1000,A217)&gt;=1,"",ROW())</f>
        <v>217</v>
      </c>
      <c r="C217" s="43" t="str">
        <f ca="1"/>
        <v>Seth Maness (KC - RP) NRI </v>
      </c>
      <c r="D217" s="6">
        <v>87</v>
      </c>
      <c r="E217" s="6">
        <v>82</v>
      </c>
      <c r="F217" s="6">
        <v>5</v>
      </c>
      <c r="G217" s="6">
        <v>0</v>
      </c>
      <c r="H217" s="6">
        <v>4.2699999999999996</v>
      </c>
      <c r="I217" s="6">
        <v>1.29</v>
      </c>
      <c r="J217" s="6">
        <v>41</v>
      </c>
      <c r="K217" s="6">
        <v>84</v>
      </c>
      <c r="L217" s="6">
        <v>29</v>
      </c>
      <c r="M217" s="6">
        <v>12</v>
      </c>
      <c r="N217" s="6">
        <v>18</v>
      </c>
      <c r="O217" s="6">
        <v>13</v>
      </c>
      <c r="P217" s="6">
        <v>5</v>
      </c>
      <c r="Q217" s="6">
        <v>0</v>
      </c>
    </row>
    <row r="218" spans="1:17" ht="15" thickBot="1" x14ac:dyDescent="0.35">
      <c r="A218" s="7" t="s">
        <v>1815</v>
      </c>
      <c r="B218" s="43">
        <f>IF(COUNTIF('DRAFT LIST'!$F$3:$F$1000,A218)&gt;=1,"",ROW())</f>
        <v>218</v>
      </c>
      <c r="C218" s="43" t="str">
        <f ca="1"/>
        <v>Kyle Gibson (MIN - SP) </v>
      </c>
      <c r="D218" s="8">
        <v>66</v>
      </c>
      <c r="E218" s="8">
        <v>58</v>
      </c>
      <c r="F218" s="8">
        <v>4</v>
      </c>
      <c r="G218" s="8">
        <v>3</v>
      </c>
      <c r="H218" s="8">
        <v>3.98</v>
      </c>
      <c r="I218" s="8">
        <v>1.3</v>
      </c>
      <c r="J218" s="8">
        <v>29</v>
      </c>
      <c r="K218" s="8">
        <v>62</v>
      </c>
      <c r="L218" s="8">
        <v>24</v>
      </c>
      <c r="M218" s="8">
        <v>8</v>
      </c>
      <c r="N218" s="8">
        <v>65</v>
      </c>
      <c r="O218" s="8">
        <v>0</v>
      </c>
      <c r="P218" s="8">
        <v>5</v>
      </c>
      <c r="Q218" s="8">
        <v>0</v>
      </c>
    </row>
    <row r="219" spans="1:17" ht="15" thickBot="1" x14ac:dyDescent="0.35">
      <c r="A219" s="5" t="s">
        <v>1801</v>
      </c>
      <c r="B219" s="43">
        <f>IF(COUNTIF('DRAFT LIST'!$F$3:$F$1000,A219)&gt;=1,"",ROW())</f>
        <v>219</v>
      </c>
      <c r="C219" s="43" t="str">
        <f ca="1"/>
        <v>Arquimedes Caminero (RP) FA </v>
      </c>
      <c r="D219" s="6">
        <v>66</v>
      </c>
      <c r="E219" s="6">
        <v>57</v>
      </c>
      <c r="F219" s="6">
        <v>4</v>
      </c>
      <c r="G219" s="6">
        <v>5</v>
      </c>
      <c r="H219" s="6">
        <v>3.84</v>
      </c>
      <c r="I219" s="6">
        <v>1.37</v>
      </c>
      <c r="J219" s="6">
        <v>28</v>
      </c>
      <c r="K219" s="6">
        <v>67</v>
      </c>
      <c r="L219" s="6">
        <v>23</v>
      </c>
      <c r="M219" s="6">
        <v>7</v>
      </c>
      <c r="N219" s="6">
        <v>61</v>
      </c>
      <c r="O219" s="6">
        <v>0</v>
      </c>
      <c r="P219" s="6">
        <v>4</v>
      </c>
      <c r="Q219" s="6">
        <v>0</v>
      </c>
    </row>
    <row r="220" spans="1:17" ht="15" thickBot="1" x14ac:dyDescent="0.35">
      <c r="A220" s="7" t="s">
        <v>1809</v>
      </c>
      <c r="B220" s="43">
        <f>IF(COUNTIF('DRAFT LIST'!$F$3:$F$1000,A220)&gt;=1,"",ROW())</f>
        <v>220</v>
      </c>
      <c r="C220" s="43" t="str">
        <f ca="1"/>
        <v>Colby Lewis (TEX - SP) </v>
      </c>
      <c r="D220" s="8">
        <v>54</v>
      </c>
      <c r="E220" s="8">
        <v>68</v>
      </c>
      <c r="F220" s="8">
        <v>3</v>
      </c>
      <c r="G220" s="8">
        <v>3</v>
      </c>
      <c r="H220" s="8">
        <v>3.12</v>
      </c>
      <c r="I220" s="8">
        <v>1.22</v>
      </c>
      <c r="J220" s="8">
        <v>19</v>
      </c>
      <c r="K220" s="8">
        <v>44</v>
      </c>
      <c r="L220" s="8">
        <v>22</v>
      </c>
      <c r="M220" s="8">
        <v>6</v>
      </c>
      <c r="N220" s="8">
        <v>57</v>
      </c>
      <c r="O220" s="8">
        <v>0</v>
      </c>
      <c r="P220" s="8">
        <v>3</v>
      </c>
      <c r="Q220" s="8">
        <v>0</v>
      </c>
    </row>
    <row r="221" spans="1:17" ht="15" thickBot="1" x14ac:dyDescent="0.35">
      <c r="A221" s="5" t="s">
        <v>1429</v>
      </c>
      <c r="B221" s="43">
        <f>IF(COUNTIF('DRAFT LIST'!$F$3:$F$1000,A221)&gt;=1,"",ROW())</f>
        <v>221</v>
      </c>
      <c r="C221" s="43" t="str">
        <f ca="1"/>
        <v>Drew Hutchison (PIT - SP,RP) </v>
      </c>
      <c r="D221" s="6">
        <v>102</v>
      </c>
      <c r="E221" s="6">
        <v>90</v>
      </c>
      <c r="F221" s="6">
        <v>5</v>
      </c>
      <c r="G221" s="6">
        <v>0</v>
      </c>
      <c r="H221" s="6">
        <v>4.4000000000000004</v>
      </c>
      <c r="I221" s="6">
        <v>1.4</v>
      </c>
      <c r="J221" s="6">
        <v>50</v>
      </c>
      <c r="K221" s="6">
        <v>107</v>
      </c>
      <c r="L221" s="6">
        <v>36</v>
      </c>
      <c r="M221" s="6">
        <v>11</v>
      </c>
      <c r="N221" s="6">
        <v>29</v>
      </c>
      <c r="O221" s="6">
        <v>9</v>
      </c>
      <c r="P221" s="6">
        <v>7</v>
      </c>
      <c r="Q221" s="6">
        <v>1</v>
      </c>
    </row>
    <row r="222" spans="1:17" ht="15" thickBot="1" x14ac:dyDescent="0.35">
      <c r="A222" s="7" t="s">
        <v>1428</v>
      </c>
      <c r="B222" s="43">
        <f>IF(COUNTIF('DRAFT LIST'!$F$3:$F$1000,A222)&gt;=1,"",ROW())</f>
        <v>222</v>
      </c>
      <c r="C222" s="43" t="str">
        <f ca="1"/>
        <v>Boone Logan (CLE - RP) </v>
      </c>
      <c r="D222" s="8">
        <v>153</v>
      </c>
      <c r="E222" s="8">
        <v>114</v>
      </c>
      <c r="F222" s="8">
        <v>9</v>
      </c>
      <c r="G222" s="8">
        <v>0</v>
      </c>
      <c r="H222" s="8">
        <v>4.46</v>
      </c>
      <c r="I222" s="8">
        <v>1.2</v>
      </c>
      <c r="J222" s="8">
        <v>76</v>
      </c>
      <c r="K222" s="8">
        <v>161</v>
      </c>
      <c r="L222" s="8">
        <v>22</v>
      </c>
      <c r="M222" s="8">
        <v>23</v>
      </c>
      <c r="N222" s="8">
        <v>26</v>
      </c>
      <c r="O222" s="8">
        <v>25</v>
      </c>
      <c r="P222" s="8">
        <v>9</v>
      </c>
      <c r="Q222" s="8">
        <v>1</v>
      </c>
    </row>
    <row r="223" spans="1:17" ht="15" thickBot="1" x14ac:dyDescent="0.35">
      <c r="A223" s="5" t="s">
        <v>1438</v>
      </c>
      <c r="B223" s="43">
        <f>IF(COUNTIF('DRAFT LIST'!$F$3:$F$1000,A223)&gt;=1,"",ROW())</f>
        <v>223</v>
      </c>
      <c r="C223" s="43" t="str">
        <f ca="1"/>
        <v>Wily Peralta (MIL - SP) </v>
      </c>
      <c r="D223" s="6">
        <v>114</v>
      </c>
      <c r="E223" s="6">
        <v>109</v>
      </c>
      <c r="F223" s="6">
        <v>7</v>
      </c>
      <c r="G223" s="6">
        <v>0</v>
      </c>
      <c r="H223" s="6">
        <v>4.37</v>
      </c>
      <c r="I223" s="6">
        <v>1.3</v>
      </c>
      <c r="J223" s="6">
        <v>56</v>
      </c>
      <c r="K223" s="6">
        <v>113</v>
      </c>
      <c r="L223" s="6">
        <v>36</v>
      </c>
      <c r="M223" s="6">
        <v>16</v>
      </c>
      <c r="N223" s="6">
        <v>22</v>
      </c>
      <c r="O223" s="6">
        <v>18</v>
      </c>
      <c r="P223" s="6">
        <v>7</v>
      </c>
      <c r="Q223" s="6">
        <v>1</v>
      </c>
    </row>
    <row r="224" spans="1:17" ht="15" thickBot="1" x14ac:dyDescent="0.35">
      <c r="A224" s="7" t="s">
        <v>1450</v>
      </c>
      <c r="B224" s="43">
        <f>IF(COUNTIF('DRAFT LIST'!$F$3:$F$1000,A224)&gt;=1,"",ROW())</f>
        <v>224</v>
      </c>
      <c r="C224" s="43" t="str">
        <f ca="1"/>
        <v>Bruce Rondon (DET - RP) </v>
      </c>
      <c r="D224" s="8">
        <v>176</v>
      </c>
      <c r="E224" s="8">
        <v>139</v>
      </c>
      <c r="F224" s="8">
        <v>10</v>
      </c>
      <c r="G224" s="8">
        <v>0</v>
      </c>
      <c r="H224" s="8">
        <v>4.5</v>
      </c>
      <c r="I224" s="8">
        <v>1.41</v>
      </c>
      <c r="J224" s="8">
        <v>88</v>
      </c>
      <c r="K224" s="8">
        <v>190</v>
      </c>
      <c r="L224" s="8">
        <v>59</v>
      </c>
      <c r="M224" s="8">
        <v>22</v>
      </c>
      <c r="N224" s="8">
        <v>30</v>
      </c>
      <c r="O224" s="8">
        <v>30</v>
      </c>
      <c r="P224" s="8">
        <v>10</v>
      </c>
      <c r="Q224" s="8">
        <v>1</v>
      </c>
    </row>
    <row r="225" spans="1:17" ht="15" thickBot="1" x14ac:dyDescent="0.35">
      <c r="A225" s="5" t="s">
        <v>1808</v>
      </c>
      <c r="B225" s="43">
        <f>IF(COUNTIF('DRAFT LIST'!$F$3:$F$1000,A225)&gt;=1,"",ROW())</f>
        <v>225</v>
      </c>
      <c r="C225" s="43" t="str">
        <f ca="1"/>
        <v>Kevin Siegrist (STL - RP) </v>
      </c>
      <c r="D225" s="6">
        <v>54</v>
      </c>
      <c r="E225" s="6">
        <v>45</v>
      </c>
      <c r="F225" s="6">
        <v>3</v>
      </c>
      <c r="G225" s="6">
        <v>1</v>
      </c>
      <c r="H225" s="6">
        <v>3.73</v>
      </c>
      <c r="I225" s="6">
        <v>1.29</v>
      </c>
      <c r="J225" s="6">
        <v>22</v>
      </c>
      <c r="K225" s="6">
        <v>53</v>
      </c>
      <c r="L225" s="6">
        <v>17</v>
      </c>
      <c r="M225" s="6">
        <v>6</v>
      </c>
      <c r="N225" s="6">
        <v>51</v>
      </c>
      <c r="O225" s="6">
        <v>0</v>
      </c>
      <c r="P225" s="6">
        <v>3</v>
      </c>
      <c r="Q225" s="6">
        <v>0</v>
      </c>
    </row>
    <row r="226" spans="1:17" ht="15" thickBot="1" x14ac:dyDescent="0.35">
      <c r="A226" s="7" t="s">
        <v>1807</v>
      </c>
      <c r="B226" s="43">
        <f>IF(COUNTIF('DRAFT LIST'!$F$3:$F$1000,A226)&gt;=1,"",ROW())</f>
        <v>226</v>
      </c>
      <c r="C226" s="43" t="str">
        <f ca="1"/>
        <v>Fernando Rodriguez (CHC - RP) MiLB </v>
      </c>
      <c r="D226" s="8">
        <v>51</v>
      </c>
      <c r="E226" s="8">
        <v>47</v>
      </c>
      <c r="F226" s="8">
        <v>3</v>
      </c>
      <c r="G226" s="8">
        <v>3</v>
      </c>
      <c r="H226" s="8">
        <v>4.4400000000000004</v>
      </c>
      <c r="I226" s="8">
        <v>1.33</v>
      </c>
      <c r="J226" s="8">
        <v>25</v>
      </c>
      <c r="K226" s="8">
        <v>47</v>
      </c>
      <c r="L226" s="8">
        <v>20</v>
      </c>
      <c r="M226" s="8">
        <v>7</v>
      </c>
      <c r="N226" s="8">
        <v>52</v>
      </c>
      <c r="O226" s="8">
        <v>0</v>
      </c>
      <c r="P226" s="8">
        <v>3</v>
      </c>
      <c r="Q226" s="8">
        <v>0</v>
      </c>
    </row>
    <row r="227" spans="1:17" ht="15" thickBot="1" x14ac:dyDescent="0.35">
      <c r="A227" s="5" t="s">
        <v>1449</v>
      </c>
      <c r="B227" s="43">
        <f>IF(COUNTIF('DRAFT LIST'!$F$3:$F$1000,A227)&gt;=1,"",ROW())</f>
        <v>227</v>
      </c>
      <c r="C227" s="43" t="str">
        <f ca="1"/>
        <v>Jose Diaz (TB - RP) </v>
      </c>
      <c r="D227" s="6">
        <v>97</v>
      </c>
      <c r="E227" s="6">
        <v>76</v>
      </c>
      <c r="F227" s="6">
        <v>5</v>
      </c>
      <c r="G227" s="6">
        <v>0</v>
      </c>
      <c r="H227" s="6">
        <v>4.1900000000000004</v>
      </c>
      <c r="I227" s="6">
        <v>1.32</v>
      </c>
      <c r="J227" s="6">
        <v>45</v>
      </c>
      <c r="K227" s="6">
        <v>96</v>
      </c>
      <c r="L227" s="6">
        <v>32</v>
      </c>
      <c r="M227" s="6">
        <v>13</v>
      </c>
      <c r="N227" s="6">
        <v>18</v>
      </c>
      <c r="O227" s="6">
        <v>17</v>
      </c>
      <c r="P227" s="6">
        <v>5</v>
      </c>
      <c r="Q227" s="6">
        <v>0</v>
      </c>
    </row>
    <row r="228" spans="1:17" ht="17.399999999999999" thickBot="1" x14ac:dyDescent="0.35">
      <c r="A228" s="7" t="s">
        <v>1454</v>
      </c>
      <c r="B228" s="43">
        <f>IF(COUNTIF('DRAFT LIST'!$F$3:$F$1000,A228)&gt;=1,"",ROW())</f>
        <v>228</v>
      </c>
      <c r="C228" s="43" t="str">
        <f ca="1"/>
        <v>Luis Cessa (NYY - SP,RP) </v>
      </c>
      <c r="D228" s="8">
        <v>65</v>
      </c>
      <c r="E228" s="8">
        <v>42</v>
      </c>
      <c r="F228" s="8">
        <v>3</v>
      </c>
      <c r="G228" s="8">
        <v>0</v>
      </c>
      <c r="H228" s="8">
        <v>4.17</v>
      </c>
      <c r="I228" s="8">
        <v>1.32</v>
      </c>
      <c r="J228" s="8">
        <v>30</v>
      </c>
      <c r="K228" s="8">
        <v>66</v>
      </c>
      <c r="L228" s="8">
        <v>19</v>
      </c>
      <c r="M228" s="8">
        <v>9</v>
      </c>
      <c r="N228" s="8">
        <v>26</v>
      </c>
      <c r="O228" s="8">
        <v>6</v>
      </c>
      <c r="P228" s="8">
        <v>4</v>
      </c>
      <c r="Q228" s="8">
        <v>0</v>
      </c>
    </row>
    <row r="229" spans="1:17" ht="15" thickBot="1" x14ac:dyDescent="0.35">
      <c r="A229" s="5" t="s">
        <v>1811</v>
      </c>
      <c r="B229" s="43">
        <f>IF(COUNTIF('DRAFT LIST'!$F$3:$F$1000,A229)&gt;=1,"",ROW())</f>
        <v>229</v>
      </c>
      <c r="C229" s="43" t="str">
        <f ca="1"/>
        <v>Jake Diekman (TEX - RP) DL60 </v>
      </c>
      <c r="D229" s="6">
        <v>52</v>
      </c>
      <c r="E229" s="6">
        <v>61</v>
      </c>
      <c r="F229" s="6">
        <v>4</v>
      </c>
      <c r="G229" s="6">
        <v>0</v>
      </c>
      <c r="H229" s="6">
        <v>3.52</v>
      </c>
      <c r="I229" s="6">
        <v>1.25</v>
      </c>
      <c r="J229" s="6">
        <v>20</v>
      </c>
      <c r="K229" s="6">
        <v>44</v>
      </c>
      <c r="L229" s="6">
        <v>20</v>
      </c>
      <c r="M229" s="6">
        <v>5</v>
      </c>
      <c r="N229" s="6">
        <v>51</v>
      </c>
      <c r="O229" s="6">
        <v>0</v>
      </c>
      <c r="P229" s="6">
        <v>3</v>
      </c>
      <c r="Q229" s="6">
        <v>0</v>
      </c>
    </row>
    <row r="230" spans="1:17" ht="15" thickBot="1" x14ac:dyDescent="0.35">
      <c r="A230" s="7" t="s">
        <v>1453</v>
      </c>
      <c r="B230" s="43">
        <f>IF(COUNTIF('DRAFT LIST'!$F$3:$F$1000,A230)&gt;=1,"",ROW())</f>
        <v>230</v>
      </c>
      <c r="C230" s="43" t="str">
        <f ca="1"/>
        <v>Jose Urena (MIA - SP,RP) </v>
      </c>
      <c r="D230" s="8">
        <v>58</v>
      </c>
      <c r="E230" s="8">
        <v>44</v>
      </c>
      <c r="F230" s="8">
        <v>3</v>
      </c>
      <c r="G230" s="8">
        <v>0</v>
      </c>
      <c r="H230" s="8">
        <v>4.57</v>
      </c>
      <c r="I230" s="8">
        <v>1.4</v>
      </c>
      <c r="J230" s="8">
        <v>29</v>
      </c>
      <c r="K230" s="8">
        <v>60</v>
      </c>
      <c r="L230" s="8">
        <v>21</v>
      </c>
      <c r="M230" s="8">
        <v>14</v>
      </c>
      <c r="N230" s="8">
        <v>12</v>
      </c>
      <c r="O230" s="8">
        <v>11</v>
      </c>
      <c r="P230" s="8">
        <v>4</v>
      </c>
      <c r="Q230" s="8">
        <v>0</v>
      </c>
    </row>
    <row r="231" spans="1:17" ht="15" thickBot="1" x14ac:dyDescent="0.35">
      <c r="A231" s="5" t="s">
        <v>1817</v>
      </c>
      <c r="B231" s="43">
        <f>IF(COUNTIF('DRAFT LIST'!$F$3:$F$1000,A231)&gt;=1,"",ROW())</f>
        <v>231</v>
      </c>
      <c r="C231" s="43" t="str">
        <f ca="1"/>
        <v>Bryan Morris (SF - RP) NRI </v>
      </c>
      <c r="D231" s="6">
        <v>49</v>
      </c>
      <c r="E231" s="6">
        <v>53</v>
      </c>
      <c r="F231" s="6">
        <v>3</v>
      </c>
      <c r="G231" s="6">
        <v>1</v>
      </c>
      <c r="H231" s="6">
        <v>3.46</v>
      </c>
      <c r="I231" s="6">
        <v>1.1299999999999999</v>
      </c>
      <c r="J231" s="6">
        <v>19</v>
      </c>
      <c r="K231" s="6">
        <v>44</v>
      </c>
      <c r="L231" s="6">
        <v>11</v>
      </c>
      <c r="M231" s="6">
        <v>7</v>
      </c>
      <c r="N231" s="6">
        <v>52</v>
      </c>
      <c r="O231" s="6">
        <v>0</v>
      </c>
      <c r="P231" s="6">
        <v>2</v>
      </c>
      <c r="Q231" s="6">
        <v>0</v>
      </c>
    </row>
    <row r="232" spans="1:17" ht="15" thickBot="1" x14ac:dyDescent="0.35">
      <c r="A232" s="7" t="s">
        <v>1796</v>
      </c>
      <c r="B232" s="43">
        <f>IF(COUNTIF('DRAFT LIST'!$F$3:$F$1000,A232)&gt;=1,"",ROW())</f>
        <v>232</v>
      </c>
      <c r="C232" s="43" t="str">
        <f ca="1"/>
        <v>Frankie Montas (OAK - RP) MiLB </v>
      </c>
      <c r="D232" s="8">
        <v>59</v>
      </c>
      <c r="E232" s="8">
        <v>58</v>
      </c>
      <c r="F232" s="8">
        <v>3</v>
      </c>
      <c r="G232" s="8">
        <v>3</v>
      </c>
      <c r="H232" s="8">
        <v>4.34</v>
      </c>
      <c r="I232" s="8">
        <v>1.47</v>
      </c>
      <c r="J232" s="8">
        <v>28</v>
      </c>
      <c r="K232" s="8">
        <v>53</v>
      </c>
      <c r="L232" s="8">
        <v>33</v>
      </c>
      <c r="M232" s="8">
        <v>7</v>
      </c>
      <c r="N232" s="8">
        <v>61</v>
      </c>
      <c r="O232" s="8">
        <v>0</v>
      </c>
      <c r="P232" s="8">
        <v>3</v>
      </c>
      <c r="Q232" s="8">
        <v>0</v>
      </c>
    </row>
    <row r="233" spans="1:17" ht="15" thickBot="1" x14ac:dyDescent="0.35">
      <c r="A233" s="5" t="s">
        <v>1423</v>
      </c>
      <c r="B233" s="43">
        <f>IF(COUNTIF('DRAFT LIST'!$F$3:$F$1000,A233)&gt;=1,"",ROW())</f>
        <v>233</v>
      </c>
      <c r="C233" s="43" t="str">
        <f ca="1"/>
        <v>Tony Sipp (HOU - RP) </v>
      </c>
      <c r="D233" s="6">
        <v>139</v>
      </c>
      <c r="E233" s="6">
        <v>113</v>
      </c>
      <c r="F233" s="6">
        <v>7</v>
      </c>
      <c r="G233" s="6">
        <v>0</v>
      </c>
      <c r="H233" s="6">
        <v>4.58</v>
      </c>
      <c r="I233" s="6">
        <v>1.41</v>
      </c>
      <c r="J233" s="6">
        <v>71</v>
      </c>
      <c r="K233" s="6">
        <v>140</v>
      </c>
      <c r="L233" s="6">
        <v>56</v>
      </c>
      <c r="M233" s="6">
        <v>19</v>
      </c>
      <c r="N233" s="6">
        <v>25</v>
      </c>
      <c r="O233" s="6">
        <v>25</v>
      </c>
      <c r="P233" s="6">
        <v>9</v>
      </c>
      <c r="Q233" s="6">
        <v>1</v>
      </c>
    </row>
    <row r="234" spans="1:17" ht="15" thickBot="1" x14ac:dyDescent="0.35">
      <c r="A234" s="7" t="s">
        <v>1821</v>
      </c>
      <c r="B234" s="43">
        <f>IF(COUNTIF('DRAFT LIST'!$F$3:$F$1000,A234)&gt;=1,"",ROW())</f>
        <v>234</v>
      </c>
      <c r="C234" s="43" t="str">
        <f ca="1"/>
        <v>Brett Anderson (CHC - SP) </v>
      </c>
      <c r="D234" s="8">
        <v>55</v>
      </c>
      <c r="E234" s="8">
        <v>40</v>
      </c>
      <c r="F234" s="8">
        <v>3</v>
      </c>
      <c r="G234" s="8">
        <v>0</v>
      </c>
      <c r="H234" s="8">
        <v>3.48</v>
      </c>
      <c r="I234" s="8">
        <v>1.21</v>
      </c>
      <c r="J234" s="8">
        <v>21</v>
      </c>
      <c r="K234" s="8">
        <v>50</v>
      </c>
      <c r="L234" s="8">
        <v>17</v>
      </c>
      <c r="M234" s="8">
        <v>6</v>
      </c>
      <c r="N234" s="8">
        <v>54</v>
      </c>
      <c r="O234" s="8">
        <v>0</v>
      </c>
      <c r="P234" s="8">
        <v>3</v>
      </c>
      <c r="Q234" s="8">
        <v>0</v>
      </c>
    </row>
    <row r="235" spans="1:17" ht="15" thickBot="1" x14ac:dyDescent="0.35">
      <c r="A235" s="5" t="s">
        <v>1822</v>
      </c>
      <c r="B235" s="43">
        <f>IF(COUNTIF('DRAFT LIST'!$F$3:$F$1000,A235)&gt;=1,"",ROW())</f>
        <v>235</v>
      </c>
      <c r="C235" s="43" t="str">
        <f ca="1"/>
        <v>Chris Bassitt (OAK - SP) DTD </v>
      </c>
      <c r="D235" s="6">
        <v>51</v>
      </c>
      <c r="E235" s="6">
        <v>61</v>
      </c>
      <c r="F235" s="6">
        <v>3</v>
      </c>
      <c r="G235" s="6">
        <v>1</v>
      </c>
      <c r="H235" s="6">
        <v>3.47</v>
      </c>
      <c r="I235" s="6">
        <v>1.27</v>
      </c>
      <c r="J235" s="6">
        <v>20</v>
      </c>
      <c r="K235" s="6">
        <v>42</v>
      </c>
      <c r="L235" s="6">
        <v>23</v>
      </c>
      <c r="M235" s="6">
        <v>6</v>
      </c>
      <c r="N235" s="6">
        <v>53</v>
      </c>
      <c r="O235" s="6">
        <v>0</v>
      </c>
      <c r="P235" s="6">
        <v>2</v>
      </c>
      <c r="Q235" s="6">
        <v>0</v>
      </c>
    </row>
    <row r="236" spans="1:17" ht="15" thickBot="1" x14ac:dyDescent="0.35">
      <c r="A236" s="7" t="s">
        <v>1814</v>
      </c>
      <c r="B236" s="43">
        <f>IF(COUNTIF('DRAFT LIST'!$F$3:$F$1000,A236)&gt;=1,"",ROW())</f>
        <v>236</v>
      </c>
      <c r="C236" s="43" t="str">
        <f ca="1"/>
        <v>Joshua Fields (LAD - RP) </v>
      </c>
      <c r="D236" s="8">
        <v>62</v>
      </c>
      <c r="E236" s="8">
        <v>63</v>
      </c>
      <c r="F236" s="8">
        <v>3</v>
      </c>
      <c r="G236" s="8">
        <v>0</v>
      </c>
      <c r="H236" s="8">
        <v>3.33</v>
      </c>
      <c r="I236" s="8">
        <v>1.19</v>
      </c>
      <c r="J236" s="8">
        <v>23</v>
      </c>
      <c r="K236" s="8">
        <v>60</v>
      </c>
      <c r="L236" s="8">
        <v>13</v>
      </c>
      <c r="M236" s="8">
        <v>6</v>
      </c>
      <c r="N236" s="8">
        <v>51</v>
      </c>
      <c r="O236" s="8">
        <v>0</v>
      </c>
      <c r="P236" s="8">
        <v>2</v>
      </c>
      <c r="Q236" s="8">
        <v>0</v>
      </c>
    </row>
    <row r="237" spans="1:17" ht="15" thickBot="1" x14ac:dyDescent="0.35">
      <c r="A237" s="5" t="s">
        <v>1457</v>
      </c>
      <c r="B237" s="43">
        <f>IF(COUNTIF('DRAFT LIST'!$F$3:$F$1000,A237)&gt;=1,"",ROW())</f>
        <v>237</v>
      </c>
      <c r="C237" s="43" t="str">
        <f ca="1"/>
        <v>Jason Grilli (TOR - RP) </v>
      </c>
      <c r="D237" s="6">
        <v>111</v>
      </c>
      <c r="E237" s="6">
        <v>95</v>
      </c>
      <c r="F237" s="6">
        <v>6</v>
      </c>
      <c r="G237" s="6">
        <v>0</v>
      </c>
      <c r="H237" s="6">
        <v>4.78</v>
      </c>
      <c r="I237" s="6">
        <v>1.35</v>
      </c>
      <c r="J237" s="6">
        <v>59</v>
      </c>
      <c r="K237" s="6">
        <v>114</v>
      </c>
      <c r="L237" s="6">
        <v>36</v>
      </c>
      <c r="M237" s="6">
        <v>13</v>
      </c>
      <c r="N237" s="6">
        <v>19</v>
      </c>
      <c r="O237" s="6">
        <v>18</v>
      </c>
      <c r="P237" s="6">
        <v>7</v>
      </c>
      <c r="Q237" s="6">
        <v>0</v>
      </c>
    </row>
    <row r="238" spans="1:17" ht="15" thickBot="1" x14ac:dyDescent="0.35">
      <c r="A238" s="7" t="s">
        <v>1444</v>
      </c>
      <c r="B238" s="43">
        <f>IF(COUNTIF('DRAFT LIST'!$F$3:$F$1000,A238)&gt;=1,"",ROW())</f>
        <v>238</v>
      </c>
      <c r="C238" s="43" t="str">
        <f ca="1"/>
        <v>Danny Farquhar (TB - RP) </v>
      </c>
      <c r="D238" s="8">
        <v>124</v>
      </c>
      <c r="E238" s="8">
        <v>90</v>
      </c>
      <c r="F238" s="8">
        <v>7</v>
      </c>
      <c r="G238" s="8">
        <v>0</v>
      </c>
      <c r="H238" s="8">
        <v>4.2699999999999996</v>
      </c>
      <c r="I238" s="8">
        <v>1.33</v>
      </c>
      <c r="J238" s="8">
        <v>59</v>
      </c>
      <c r="K238" s="8">
        <v>129</v>
      </c>
      <c r="L238" s="8">
        <v>35</v>
      </c>
      <c r="M238" s="8">
        <v>17</v>
      </c>
      <c r="N238" s="8">
        <v>23</v>
      </c>
      <c r="O238" s="8">
        <v>23</v>
      </c>
      <c r="P238" s="8">
        <v>7</v>
      </c>
      <c r="Q238" s="8">
        <v>1</v>
      </c>
    </row>
    <row r="239" spans="1:17" ht="15" thickBot="1" x14ac:dyDescent="0.35">
      <c r="A239" s="5" t="s">
        <v>1431</v>
      </c>
      <c r="B239" s="43">
        <f>IF(COUNTIF('DRAFT LIST'!$F$3:$F$1000,A239)&gt;=1,"",ROW())</f>
        <v>239</v>
      </c>
      <c r="C239" s="43" t="str">
        <f ca="1"/>
        <v>Yovani Gallardo (BAL - SP) </v>
      </c>
      <c r="D239" s="6">
        <v>109</v>
      </c>
      <c r="E239" s="6">
        <v>88</v>
      </c>
      <c r="F239" s="6">
        <v>6</v>
      </c>
      <c r="G239" s="6">
        <v>0</v>
      </c>
      <c r="H239" s="6">
        <v>4.5199999999999996</v>
      </c>
      <c r="I239" s="6">
        <v>1.31</v>
      </c>
      <c r="J239" s="6">
        <v>55</v>
      </c>
      <c r="K239" s="6">
        <v>109</v>
      </c>
      <c r="L239" s="6">
        <v>34</v>
      </c>
      <c r="M239" s="6">
        <v>20</v>
      </c>
      <c r="N239" s="6">
        <v>21</v>
      </c>
      <c r="O239" s="6">
        <v>18</v>
      </c>
      <c r="P239" s="6">
        <v>8</v>
      </c>
      <c r="Q239" s="6">
        <v>1</v>
      </c>
    </row>
    <row r="240" spans="1:17" ht="15" thickBot="1" x14ac:dyDescent="0.35">
      <c r="A240" s="7" t="s">
        <v>1463</v>
      </c>
      <c r="B240" s="43">
        <f>IF(COUNTIF('DRAFT LIST'!$F$3:$F$1000,A240)&gt;=1,"",ROW())</f>
        <v>240</v>
      </c>
      <c r="C240" s="43" t="str">
        <f ca="1"/>
        <v>Luis Avilan (LAD - RP) </v>
      </c>
      <c r="D240" s="8">
        <v>73</v>
      </c>
      <c r="E240" s="8">
        <v>85</v>
      </c>
      <c r="F240" s="8">
        <v>4</v>
      </c>
      <c r="G240" s="8">
        <v>0</v>
      </c>
      <c r="H240" s="8">
        <v>3.97</v>
      </c>
      <c r="I240" s="8">
        <v>1.33</v>
      </c>
      <c r="J240" s="8">
        <v>32</v>
      </c>
      <c r="K240" s="8">
        <v>65</v>
      </c>
      <c r="L240" s="8">
        <v>33</v>
      </c>
      <c r="M240" s="8">
        <v>10</v>
      </c>
      <c r="N240" s="8">
        <v>15</v>
      </c>
      <c r="O240" s="8">
        <v>14</v>
      </c>
      <c r="P240" s="8">
        <v>4</v>
      </c>
      <c r="Q240" s="8">
        <v>0</v>
      </c>
    </row>
    <row r="241" spans="1:17" ht="17.399999999999999" thickBot="1" x14ac:dyDescent="0.35">
      <c r="A241" s="5" t="s">
        <v>1451</v>
      </c>
      <c r="B241" s="43">
        <f>IF(COUNTIF('DRAFT LIST'!$F$3:$F$1000,A241)&gt;=1,"",ROW())</f>
        <v>241</v>
      </c>
      <c r="C241" s="43" t="str">
        <f ca="1"/>
        <v>Antonio Bastardo (PIT - RP) </v>
      </c>
      <c r="D241" s="6">
        <v>141</v>
      </c>
      <c r="E241" s="6">
        <v>119</v>
      </c>
      <c r="F241" s="6">
        <v>7</v>
      </c>
      <c r="G241" s="6">
        <v>0</v>
      </c>
      <c r="H241" s="6">
        <v>4.2300000000000004</v>
      </c>
      <c r="I241" s="6">
        <v>1.38</v>
      </c>
      <c r="J241" s="6">
        <v>66</v>
      </c>
      <c r="K241" s="6">
        <v>141</v>
      </c>
      <c r="L241" s="6">
        <v>54</v>
      </c>
      <c r="M241" s="6">
        <v>14</v>
      </c>
      <c r="N241" s="6">
        <v>25</v>
      </c>
      <c r="O241" s="6">
        <v>24</v>
      </c>
      <c r="P241" s="6">
        <v>9</v>
      </c>
      <c r="Q241" s="6">
        <v>1</v>
      </c>
    </row>
    <row r="242" spans="1:17" ht="15" thickBot="1" x14ac:dyDescent="0.35">
      <c r="A242" s="7" t="s">
        <v>1465</v>
      </c>
      <c r="B242" s="43">
        <f>IF(COUNTIF('DRAFT LIST'!$F$3:$F$1000,A242)&gt;=1,"",ROW())</f>
        <v>242</v>
      </c>
      <c r="C242" s="43" t="str">
        <f ca="1"/>
        <v>John Axford (OAK - RP) </v>
      </c>
      <c r="D242" s="8">
        <v>112</v>
      </c>
      <c r="E242" s="8">
        <v>85</v>
      </c>
      <c r="F242" s="8">
        <v>5</v>
      </c>
      <c r="G242" s="8">
        <v>0</v>
      </c>
      <c r="H242" s="8">
        <v>4.72</v>
      </c>
      <c r="I242" s="8">
        <v>1.37</v>
      </c>
      <c r="J242" s="8">
        <v>59</v>
      </c>
      <c r="K242" s="8">
        <v>118</v>
      </c>
      <c r="L242" s="8">
        <v>35</v>
      </c>
      <c r="M242" s="8">
        <v>17</v>
      </c>
      <c r="N242" s="8">
        <v>22</v>
      </c>
      <c r="O242" s="8">
        <v>17</v>
      </c>
      <c r="P242" s="8">
        <v>9</v>
      </c>
      <c r="Q242" s="8">
        <v>0</v>
      </c>
    </row>
    <row r="243" spans="1:17" ht="15" thickBot="1" x14ac:dyDescent="0.35">
      <c r="A243" s="5" t="s">
        <v>1794</v>
      </c>
      <c r="B243" s="43" t="str">
        <f>IF(COUNTIF('DRAFT LIST'!$F$3:$F$1000,A243)&gt;=1,"",ROW())</f>
        <v/>
      </c>
      <c r="C243" s="43" t="str">
        <f ca="1"/>
        <v>Jason Vargas (KC - SP) </v>
      </c>
      <c r="D243" s="6">
        <v>51</v>
      </c>
      <c r="E243" s="6">
        <v>50</v>
      </c>
      <c r="F243" s="6">
        <v>3</v>
      </c>
      <c r="G243" s="6">
        <v>2</v>
      </c>
      <c r="H243" s="6">
        <v>3.8</v>
      </c>
      <c r="I243" s="6">
        <v>1.21</v>
      </c>
      <c r="J243" s="6">
        <v>21</v>
      </c>
      <c r="K243" s="6">
        <v>46</v>
      </c>
      <c r="L243" s="6">
        <v>16</v>
      </c>
      <c r="M243" s="6">
        <v>7</v>
      </c>
      <c r="N243" s="6">
        <v>54</v>
      </c>
      <c r="O243" s="6">
        <v>0</v>
      </c>
      <c r="P243" s="6">
        <v>2</v>
      </c>
      <c r="Q243" s="6">
        <v>0</v>
      </c>
    </row>
    <row r="244" spans="1:17" ht="15" thickBot="1" x14ac:dyDescent="0.35">
      <c r="A244" s="7" t="s">
        <v>1818</v>
      </c>
      <c r="B244" s="43">
        <f>IF(COUNTIF('DRAFT LIST'!$F$3:$F$1000,A244)&gt;=1,"",ROW())</f>
        <v>244</v>
      </c>
      <c r="C244" s="43" t="str">
        <f ca="1"/>
        <v>David Hernandez (SF - RP) NRI </v>
      </c>
      <c r="D244" s="8">
        <v>59</v>
      </c>
      <c r="E244" s="8">
        <v>71</v>
      </c>
      <c r="F244" s="8">
        <v>3</v>
      </c>
      <c r="G244" s="8">
        <v>2</v>
      </c>
      <c r="H244" s="8">
        <v>3.29</v>
      </c>
      <c r="I244" s="8">
        <v>1.21</v>
      </c>
      <c r="J244" s="8">
        <v>21</v>
      </c>
      <c r="K244" s="8">
        <v>42</v>
      </c>
      <c r="L244" s="8">
        <v>28</v>
      </c>
      <c r="M244" s="8">
        <v>6</v>
      </c>
      <c r="N244" s="8">
        <v>59</v>
      </c>
      <c r="O244" s="8">
        <v>0</v>
      </c>
      <c r="P244" s="8">
        <v>3</v>
      </c>
      <c r="Q244" s="8">
        <v>0</v>
      </c>
    </row>
    <row r="245" spans="1:17" ht="15" thickBot="1" x14ac:dyDescent="0.35">
      <c r="A245" s="5" t="s">
        <v>1446</v>
      </c>
      <c r="B245" s="43">
        <f>IF(COUNTIF('DRAFT LIST'!$F$3:$F$1000,A245)&gt;=1,"",ROW())</f>
        <v>245</v>
      </c>
      <c r="C245" s="43" t="str">
        <f ca="1"/>
        <v>Trevor May (RP) DL15 </v>
      </c>
      <c r="D245" s="6">
        <v>73</v>
      </c>
      <c r="E245" s="6">
        <v>60</v>
      </c>
      <c r="F245" s="6">
        <v>4</v>
      </c>
      <c r="G245" s="6">
        <v>0</v>
      </c>
      <c r="H245" s="6">
        <v>4.6500000000000004</v>
      </c>
      <c r="I245" s="6">
        <v>1.47</v>
      </c>
      <c r="J245" s="6">
        <v>38</v>
      </c>
      <c r="K245" s="6">
        <v>75</v>
      </c>
      <c r="L245" s="6">
        <v>32</v>
      </c>
      <c r="M245" s="6">
        <v>13</v>
      </c>
      <c r="N245" s="6">
        <v>15</v>
      </c>
      <c r="O245" s="6">
        <v>14</v>
      </c>
      <c r="P245" s="6">
        <v>5</v>
      </c>
      <c r="Q245" s="6">
        <v>0</v>
      </c>
    </row>
    <row r="246" spans="1:17" ht="15" thickBot="1" x14ac:dyDescent="0.35">
      <c r="A246" s="7" t="s">
        <v>1825</v>
      </c>
      <c r="B246" s="43">
        <f>IF(COUNTIF('DRAFT LIST'!$F$3:$F$1000,A246)&gt;=1,"",ROW())</f>
        <v>246</v>
      </c>
      <c r="C246" s="43" t="str">
        <f ca="1"/>
        <v>Dan Jennings (CWS - RP) </v>
      </c>
      <c r="D246" s="8">
        <v>37</v>
      </c>
      <c r="E246" s="8">
        <v>33</v>
      </c>
      <c r="F246" s="8">
        <v>2</v>
      </c>
      <c r="G246" s="8">
        <v>0</v>
      </c>
      <c r="H246" s="8">
        <v>3.99</v>
      </c>
      <c r="I246" s="8">
        <v>1.21</v>
      </c>
      <c r="J246" s="8">
        <v>16</v>
      </c>
      <c r="K246" s="8">
        <v>36</v>
      </c>
      <c r="L246" s="8">
        <v>8</v>
      </c>
      <c r="M246" s="8">
        <v>8</v>
      </c>
      <c r="N246" s="8">
        <v>19</v>
      </c>
      <c r="O246" s="8">
        <v>1</v>
      </c>
      <c r="P246" s="8">
        <v>2</v>
      </c>
      <c r="Q246" s="8">
        <v>0</v>
      </c>
    </row>
    <row r="247" spans="1:17" ht="15" thickBot="1" x14ac:dyDescent="0.35">
      <c r="A247" s="5" t="s">
        <v>1845</v>
      </c>
      <c r="B247" s="43">
        <f>IF(COUNTIF('DRAFT LIST'!$F$3:$F$1000,A247)&gt;=1,"",ROW())</f>
        <v>247</v>
      </c>
      <c r="C247" s="43" t="str">
        <f ca="1"/>
        <v>Amir Garrett (CIN - SP) MiLB </v>
      </c>
      <c r="D247" s="6">
        <v>57</v>
      </c>
      <c r="E247" s="6">
        <v>58</v>
      </c>
      <c r="F247" s="6">
        <v>3</v>
      </c>
      <c r="G247" s="6">
        <v>2</v>
      </c>
      <c r="H247" s="6">
        <v>3.63</v>
      </c>
      <c r="I247" s="6">
        <v>1.27</v>
      </c>
      <c r="J247" s="6">
        <v>23</v>
      </c>
      <c r="K247" s="6">
        <v>54</v>
      </c>
      <c r="L247" s="6">
        <v>19</v>
      </c>
      <c r="M247" s="6">
        <v>7</v>
      </c>
      <c r="N247" s="6">
        <v>58</v>
      </c>
      <c r="O247" s="6">
        <v>0</v>
      </c>
      <c r="P247" s="6">
        <v>3</v>
      </c>
      <c r="Q247" s="6">
        <v>0</v>
      </c>
    </row>
    <row r="248" spans="1:17" ht="15" thickBot="1" x14ac:dyDescent="0.35">
      <c r="A248" s="7" t="s">
        <v>1826</v>
      </c>
      <c r="B248" s="43">
        <f>IF(COUNTIF('DRAFT LIST'!$F$3:$F$1000,A248)&gt;=1,"",ROW())</f>
        <v>248</v>
      </c>
      <c r="C248" s="43" t="str">
        <f ca="1"/>
        <v>Xavier Cedeno (TB - RP) </v>
      </c>
      <c r="D248" s="8">
        <v>56</v>
      </c>
      <c r="E248" s="8">
        <v>34</v>
      </c>
      <c r="F248" s="8">
        <v>3</v>
      </c>
      <c r="G248" s="8">
        <v>0</v>
      </c>
      <c r="H248" s="8">
        <v>3.73</v>
      </c>
      <c r="I248" s="8">
        <v>1.41</v>
      </c>
      <c r="J248" s="8">
        <v>23</v>
      </c>
      <c r="K248" s="8">
        <v>60</v>
      </c>
      <c r="L248" s="8">
        <v>19</v>
      </c>
      <c r="M248" s="8">
        <v>5</v>
      </c>
      <c r="N248" s="8">
        <v>59</v>
      </c>
      <c r="O248" s="8">
        <v>0</v>
      </c>
      <c r="P248" s="8">
        <v>3</v>
      </c>
      <c r="Q248" s="8">
        <v>0</v>
      </c>
    </row>
    <row r="249" spans="1:17" ht="15" thickBot="1" x14ac:dyDescent="0.35">
      <c r="A249" s="5" t="s">
        <v>1827</v>
      </c>
      <c r="B249" s="43">
        <f>IF(COUNTIF('DRAFT LIST'!$F$3:$F$1000,A249)&gt;=1,"",ROW())</f>
        <v>249</v>
      </c>
      <c r="C249" s="43" t="str">
        <f ca="1"/>
        <v>Robert Stephenson (CIN - SP) </v>
      </c>
      <c r="D249" s="6">
        <v>60</v>
      </c>
      <c r="E249" s="6">
        <v>60</v>
      </c>
      <c r="F249" s="6">
        <v>3</v>
      </c>
      <c r="G249" s="6">
        <v>1</v>
      </c>
      <c r="H249" s="6">
        <v>3.87</v>
      </c>
      <c r="I249" s="6">
        <v>1.19</v>
      </c>
      <c r="J249" s="6">
        <v>26</v>
      </c>
      <c r="K249" s="6">
        <v>55</v>
      </c>
      <c r="L249" s="6">
        <v>16</v>
      </c>
      <c r="M249" s="6">
        <v>7</v>
      </c>
      <c r="N249" s="6">
        <v>59</v>
      </c>
      <c r="O249" s="6">
        <v>0</v>
      </c>
      <c r="P249" s="6">
        <v>3</v>
      </c>
      <c r="Q249" s="6">
        <v>0</v>
      </c>
    </row>
    <row r="250" spans="1:17" ht="15" thickBot="1" x14ac:dyDescent="0.35">
      <c r="A250" s="7" t="s">
        <v>1813</v>
      </c>
      <c r="B250" s="43">
        <f>IF(COUNTIF('DRAFT LIST'!$F$3:$F$1000,A250)&gt;=1,"",ROW())</f>
        <v>250</v>
      </c>
      <c r="C250" s="43" t="str">
        <f ca="1"/>
        <v>Oliver Perez (WSH - RP) </v>
      </c>
      <c r="D250" s="8">
        <v>55</v>
      </c>
      <c r="E250" s="8">
        <v>51</v>
      </c>
      <c r="F250" s="8">
        <v>3</v>
      </c>
      <c r="G250" s="8">
        <v>2</v>
      </c>
      <c r="H250" s="8">
        <v>3.25</v>
      </c>
      <c r="I250" s="8">
        <v>1.18</v>
      </c>
      <c r="J250" s="8">
        <v>20</v>
      </c>
      <c r="K250" s="8">
        <v>49</v>
      </c>
      <c r="L250" s="8">
        <v>15</v>
      </c>
      <c r="M250" s="8">
        <v>5</v>
      </c>
      <c r="N250" s="8">
        <v>53</v>
      </c>
      <c r="O250" s="8">
        <v>0</v>
      </c>
      <c r="P250" s="8">
        <v>3</v>
      </c>
      <c r="Q250" s="8">
        <v>0</v>
      </c>
    </row>
    <row r="251" spans="1:17" ht="15" thickBot="1" x14ac:dyDescent="0.35">
      <c r="A251" s="5" t="s">
        <v>1828</v>
      </c>
      <c r="B251" s="43">
        <f>IF(COUNTIF('DRAFT LIST'!$F$3:$F$1000,A251)&gt;=1,"",ROW())</f>
        <v>251</v>
      </c>
      <c r="C251" s="43" t="str">
        <f ca="1"/>
        <v>Junichi Tazawa (MIA - RP) </v>
      </c>
      <c r="D251" s="6">
        <v>35</v>
      </c>
      <c r="E251" s="6">
        <v>37</v>
      </c>
      <c r="F251" s="6">
        <v>2</v>
      </c>
      <c r="G251" s="6">
        <v>1</v>
      </c>
      <c r="H251" s="6">
        <v>3.1</v>
      </c>
      <c r="I251" s="6">
        <v>1.28</v>
      </c>
      <c r="J251" s="6">
        <v>12</v>
      </c>
      <c r="K251" s="6">
        <v>30</v>
      </c>
      <c r="L251" s="6">
        <v>15</v>
      </c>
      <c r="M251" s="6">
        <v>4</v>
      </c>
      <c r="N251" s="6">
        <v>48</v>
      </c>
      <c r="O251" s="6">
        <v>0</v>
      </c>
      <c r="P251" s="6">
        <v>1</v>
      </c>
      <c r="Q251" s="6">
        <v>0</v>
      </c>
    </row>
    <row r="252" spans="1:17" ht="15" thickBot="1" x14ac:dyDescent="0.35">
      <c r="A252" s="7" t="s">
        <v>1819</v>
      </c>
      <c r="B252" s="43">
        <f>IF(COUNTIF('DRAFT LIST'!$F$3:$F$1000,A252)&gt;=1,"",ROW())</f>
        <v>252</v>
      </c>
      <c r="C252" s="43" t="str">
        <f ca="1"/>
        <v>A.J. Griffin (TEX - SP,RP) MiLB </v>
      </c>
      <c r="D252" s="8">
        <v>62</v>
      </c>
      <c r="E252" s="8">
        <v>63</v>
      </c>
      <c r="F252" s="8">
        <v>4</v>
      </c>
      <c r="G252" s="8">
        <v>2</v>
      </c>
      <c r="H252" s="8">
        <v>3.27</v>
      </c>
      <c r="I252" s="8">
        <v>1.1499999999999999</v>
      </c>
      <c r="J252" s="8">
        <v>23</v>
      </c>
      <c r="K252" s="8">
        <v>53</v>
      </c>
      <c r="L252" s="8">
        <v>18</v>
      </c>
      <c r="M252" s="8">
        <v>8</v>
      </c>
      <c r="N252" s="8">
        <v>55</v>
      </c>
      <c r="O252" s="8">
        <v>0</v>
      </c>
      <c r="P252" s="8">
        <v>3</v>
      </c>
      <c r="Q252" s="8">
        <v>0</v>
      </c>
    </row>
    <row r="253" spans="1:17" ht="15" thickBot="1" x14ac:dyDescent="0.35">
      <c r="A253" s="5" t="s">
        <v>1829</v>
      </c>
      <c r="B253" s="43">
        <f>IF(COUNTIF('DRAFT LIST'!$F$3:$F$1000,A253)&gt;=1,"",ROW())</f>
        <v>253</v>
      </c>
      <c r="C253" s="43" t="str">
        <f ca="1"/>
        <v>Erasmo Ramirez (TB - RP) </v>
      </c>
      <c r="D253" s="6">
        <v>62</v>
      </c>
      <c r="E253" s="6">
        <v>53</v>
      </c>
      <c r="F253" s="6">
        <v>3</v>
      </c>
      <c r="G253" s="6">
        <v>1</v>
      </c>
      <c r="H253" s="6">
        <v>3.87</v>
      </c>
      <c r="I253" s="6">
        <v>1.34</v>
      </c>
      <c r="J253" s="6">
        <v>27</v>
      </c>
      <c r="K253" s="6">
        <v>57</v>
      </c>
      <c r="L253" s="6">
        <v>26</v>
      </c>
      <c r="M253" s="6">
        <v>8</v>
      </c>
      <c r="N253" s="6">
        <v>45</v>
      </c>
      <c r="O253" s="6">
        <v>2</v>
      </c>
      <c r="P253" s="6">
        <v>3</v>
      </c>
      <c r="Q253" s="6">
        <v>0</v>
      </c>
    </row>
    <row r="254" spans="1:17" ht="15" thickBot="1" x14ac:dyDescent="0.35">
      <c r="A254" s="7" t="s">
        <v>1830</v>
      </c>
      <c r="B254" s="43">
        <f>IF(COUNTIF('DRAFT LIST'!$F$3:$F$1000,A254)&gt;=1,"",ROW())</f>
        <v>254</v>
      </c>
      <c r="C254" s="43" t="str">
        <f ca="1"/>
        <v>Zach McAllister (CLE - RP) </v>
      </c>
      <c r="D254" s="8">
        <v>36</v>
      </c>
      <c r="E254" s="8">
        <v>41</v>
      </c>
      <c r="F254" s="8">
        <v>2</v>
      </c>
      <c r="G254" s="8">
        <v>1</v>
      </c>
      <c r="H254" s="8">
        <v>3.19</v>
      </c>
      <c r="I254" s="8">
        <v>1.2</v>
      </c>
      <c r="J254" s="8">
        <v>13</v>
      </c>
      <c r="K254" s="8">
        <v>31</v>
      </c>
      <c r="L254" s="8">
        <v>13</v>
      </c>
      <c r="M254" s="8">
        <v>3</v>
      </c>
      <c r="N254" s="8">
        <v>40</v>
      </c>
      <c r="O254" s="8">
        <v>0</v>
      </c>
      <c r="P254" s="8">
        <v>1</v>
      </c>
      <c r="Q254" s="8">
        <v>0</v>
      </c>
    </row>
    <row r="255" spans="1:17" ht="15" thickBot="1" x14ac:dyDescent="0.35">
      <c r="A255" s="5" t="s">
        <v>1838</v>
      </c>
      <c r="B255" s="43">
        <f>IF(COUNTIF('DRAFT LIST'!$F$3:$F$1000,A255)&gt;=1,"",ROW())</f>
        <v>255</v>
      </c>
      <c r="C255" s="43" t="str">
        <f ca="1"/>
        <v>Joe Kelly (BOS - SP,RP) </v>
      </c>
      <c r="D255" s="6">
        <v>52</v>
      </c>
      <c r="E255" s="6">
        <v>53</v>
      </c>
      <c r="F255" s="6">
        <v>3</v>
      </c>
      <c r="G255" s="6">
        <v>3</v>
      </c>
      <c r="H255" s="6">
        <v>3.86</v>
      </c>
      <c r="I255" s="6">
        <v>1.31</v>
      </c>
      <c r="J255" s="6">
        <v>22</v>
      </c>
      <c r="K255" s="6">
        <v>52</v>
      </c>
      <c r="L255" s="6">
        <v>16</v>
      </c>
      <c r="M255" s="6">
        <v>7</v>
      </c>
      <c r="N255" s="6">
        <v>57</v>
      </c>
      <c r="O255" s="6">
        <v>0</v>
      </c>
      <c r="P255" s="6">
        <v>3</v>
      </c>
      <c r="Q255" s="6">
        <v>0</v>
      </c>
    </row>
    <row r="256" spans="1:17" ht="15" thickBot="1" x14ac:dyDescent="0.35">
      <c r="A256" s="7" t="s">
        <v>1820</v>
      </c>
      <c r="B256" s="43">
        <f>IF(COUNTIF('DRAFT LIST'!$F$3:$F$1000,A256)&gt;=1,"",ROW())</f>
        <v>256</v>
      </c>
      <c r="C256" s="43" t="str">
        <f ca="1"/>
        <v>Blaine Hardy (DET - RP) </v>
      </c>
      <c r="D256" s="8">
        <v>57</v>
      </c>
      <c r="E256" s="8">
        <v>59</v>
      </c>
      <c r="F256" s="8">
        <v>3</v>
      </c>
      <c r="G256" s="8">
        <v>2</v>
      </c>
      <c r="H256" s="8">
        <v>3.44</v>
      </c>
      <c r="I256" s="8">
        <v>1.24</v>
      </c>
      <c r="J256" s="8">
        <v>22</v>
      </c>
      <c r="K256" s="8">
        <v>49</v>
      </c>
      <c r="L256" s="8">
        <v>21</v>
      </c>
      <c r="M256" s="8">
        <v>7</v>
      </c>
      <c r="N256" s="8">
        <v>57</v>
      </c>
      <c r="O256" s="8">
        <v>0</v>
      </c>
      <c r="P256" s="8">
        <v>4</v>
      </c>
      <c r="Q256" s="8">
        <v>0</v>
      </c>
    </row>
    <row r="257" spans="1:17" ht="15" thickBot="1" x14ac:dyDescent="0.35">
      <c r="A257" s="5" t="s">
        <v>1470</v>
      </c>
      <c r="B257" s="43">
        <f>IF(COUNTIF('DRAFT LIST'!$F$3:$F$1000,A257)&gt;=1,"",ROW())</f>
        <v>257</v>
      </c>
      <c r="C257" s="43" t="str">
        <f ca="1"/>
        <v>Cody Reed (CIN - SP) DL15 </v>
      </c>
      <c r="D257" s="6">
        <v>75</v>
      </c>
      <c r="E257" s="6">
        <v>60</v>
      </c>
      <c r="F257" s="6">
        <v>4</v>
      </c>
      <c r="G257" s="6">
        <v>0</v>
      </c>
      <c r="H257" s="6">
        <v>4.37</v>
      </c>
      <c r="I257" s="6">
        <v>1.38</v>
      </c>
      <c r="J257" s="6">
        <v>37</v>
      </c>
      <c r="K257" s="6">
        <v>76</v>
      </c>
      <c r="L257" s="6">
        <v>28</v>
      </c>
      <c r="M257" s="6">
        <v>12</v>
      </c>
      <c r="N257" s="6">
        <v>20</v>
      </c>
      <c r="O257" s="6">
        <v>13</v>
      </c>
      <c r="P257" s="6">
        <v>5</v>
      </c>
      <c r="Q257" s="6">
        <v>0</v>
      </c>
    </row>
    <row r="258" spans="1:17" ht="15" thickBot="1" x14ac:dyDescent="0.35">
      <c r="A258" s="7" t="s">
        <v>1832</v>
      </c>
      <c r="B258" s="43">
        <f>IF(COUNTIF('DRAFT LIST'!$F$3:$F$1000,A258)&gt;=1,"",ROW())</f>
        <v>258</v>
      </c>
      <c r="C258" s="43" t="str">
        <f ca="1"/>
        <v>Chaz Roe (ATL - RP) </v>
      </c>
      <c r="D258" s="8">
        <v>38</v>
      </c>
      <c r="E258" s="8">
        <v>27</v>
      </c>
      <c r="F258" s="8">
        <v>2</v>
      </c>
      <c r="G258" s="8">
        <v>0</v>
      </c>
      <c r="H258" s="8">
        <v>4.29</v>
      </c>
      <c r="I258" s="8">
        <v>1.36</v>
      </c>
      <c r="J258" s="8">
        <v>18</v>
      </c>
      <c r="K258" s="8">
        <v>41</v>
      </c>
      <c r="L258" s="8">
        <v>11</v>
      </c>
      <c r="M258" s="8">
        <v>6</v>
      </c>
      <c r="N258" s="8">
        <v>19</v>
      </c>
      <c r="O258" s="8">
        <v>5</v>
      </c>
      <c r="P258" s="8">
        <v>2</v>
      </c>
      <c r="Q258" s="8">
        <v>0</v>
      </c>
    </row>
    <row r="259" spans="1:17" ht="15" thickBot="1" x14ac:dyDescent="0.35">
      <c r="A259" s="5" t="s">
        <v>1459</v>
      </c>
      <c r="B259" s="43">
        <f>IF(COUNTIF('DRAFT LIST'!$F$3:$F$1000,A259)&gt;=1,"",ROW())</f>
        <v>259</v>
      </c>
      <c r="C259" s="43" t="str">
        <f ca="1"/>
        <v>Chase Anderson (MIL - SP) </v>
      </c>
      <c r="D259" s="6">
        <v>122</v>
      </c>
      <c r="E259" s="6">
        <v>84</v>
      </c>
      <c r="F259" s="6">
        <v>6</v>
      </c>
      <c r="G259" s="6">
        <v>0</v>
      </c>
      <c r="H259" s="6">
        <v>4.1500000000000004</v>
      </c>
      <c r="I259" s="6">
        <v>1.43</v>
      </c>
      <c r="J259" s="6">
        <v>56</v>
      </c>
      <c r="K259" s="6">
        <v>132</v>
      </c>
      <c r="L259" s="6">
        <v>42</v>
      </c>
      <c r="M259" s="6">
        <v>10</v>
      </c>
      <c r="N259" s="6">
        <v>24</v>
      </c>
      <c r="O259" s="6">
        <v>18</v>
      </c>
      <c r="P259" s="6">
        <v>8</v>
      </c>
      <c r="Q259" s="6">
        <v>1</v>
      </c>
    </row>
    <row r="260" spans="1:17" ht="15" thickBot="1" x14ac:dyDescent="0.35">
      <c r="A260" s="7" t="s">
        <v>1458</v>
      </c>
      <c r="B260" s="43">
        <f>IF(COUNTIF('DRAFT LIST'!$F$3:$F$1000,A260)&gt;=1,"",ROW())</f>
        <v>260</v>
      </c>
      <c r="C260" s="43" t="str">
        <f ca="1"/>
        <v>Michael Feliz (HOU - RP) </v>
      </c>
      <c r="D260" s="8">
        <v>155</v>
      </c>
      <c r="E260" s="8">
        <v>96</v>
      </c>
      <c r="F260" s="8">
        <v>8</v>
      </c>
      <c r="G260" s="8">
        <v>0</v>
      </c>
      <c r="H260" s="8">
        <v>4.41</v>
      </c>
      <c r="I260" s="8">
        <v>1.43</v>
      </c>
      <c r="J260" s="8">
        <v>76</v>
      </c>
      <c r="K260" s="8">
        <v>167</v>
      </c>
      <c r="L260" s="8">
        <v>55</v>
      </c>
      <c r="M260" s="8">
        <v>15</v>
      </c>
      <c r="N260" s="8">
        <v>25</v>
      </c>
      <c r="O260" s="8">
        <v>25</v>
      </c>
      <c r="P260" s="8">
        <v>9</v>
      </c>
      <c r="Q260" s="8">
        <v>1</v>
      </c>
    </row>
    <row r="261" spans="1:17" ht="15" thickBot="1" x14ac:dyDescent="0.35">
      <c r="A261" s="5" t="s">
        <v>1477</v>
      </c>
      <c r="B261" s="43">
        <f>IF(COUNTIF('DRAFT LIST'!$F$3:$F$1000,A261)&gt;=1,"",ROW())</f>
        <v>261</v>
      </c>
      <c r="C261" s="43" t="str">
        <f ca="1"/>
        <v>Trevor Gott (WSH - RP) MiLB </v>
      </c>
      <c r="D261" s="6">
        <v>149</v>
      </c>
      <c r="E261" s="6">
        <v>93</v>
      </c>
      <c r="F261" s="6">
        <v>8</v>
      </c>
      <c r="G261" s="6">
        <v>0</v>
      </c>
      <c r="H261" s="6">
        <v>4.5999999999999996</v>
      </c>
      <c r="I261" s="6">
        <v>1.4</v>
      </c>
      <c r="J261" s="6">
        <v>76</v>
      </c>
      <c r="K261" s="6">
        <v>165</v>
      </c>
      <c r="L261" s="6">
        <v>43</v>
      </c>
      <c r="M261" s="6">
        <v>21</v>
      </c>
      <c r="N261" s="6">
        <v>28</v>
      </c>
      <c r="O261" s="6">
        <v>27</v>
      </c>
      <c r="P261" s="6">
        <v>10</v>
      </c>
      <c r="Q261" s="6">
        <v>0</v>
      </c>
    </row>
    <row r="262" spans="1:17" ht="15" thickBot="1" x14ac:dyDescent="0.35">
      <c r="A262" s="7" t="s">
        <v>1472</v>
      </c>
      <c r="B262" s="43">
        <f>IF(COUNTIF('DRAFT LIST'!$F$3:$F$1000,A262)&gt;=1,"",ROW())</f>
        <v>262</v>
      </c>
      <c r="C262" s="43" t="str">
        <f ca="1"/>
        <v>Yimi Garcia (LAD - RP) DL60 </v>
      </c>
      <c r="D262" s="8">
        <v>76</v>
      </c>
      <c r="E262" s="8">
        <v>64</v>
      </c>
      <c r="F262" s="8">
        <v>4</v>
      </c>
      <c r="G262" s="8">
        <v>1</v>
      </c>
      <c r="H262" s="8">
        <v>4.24</v>
      </c>
      <c r="I262" s="8">
        <v>1.33</v>
      </c>
      <c r="J262" s="8">
        <v>36</v>
      </c>
      <c r="K262" s="8">
        <v>80</v>
      </c>
      <c r="L262" s="8">
        <v>21</v>
      </c>
      <c r="M262" s="8">
        <v>9</v>
      </c>
      <c r="N262" s="8">
        <v>12</v>
      </c>
      <c r="O262" s="8">
        <v>12</v>
      </c>
      <c r="P262" s="8">
        <v>4</v>
      </c>
      <c r="Q262" s="8">
        <v>0</v>
      </c>
    </row>
    <row r="263" spans="1:17" ht="15" thickBot="1" x14ac:dyDescent="0.35">
      <c r="A263" s="5" t="s">
        <v>1419</v>
      </c>
      <c r="B263" s="43">
        <f>IF(COUNTIF('DRAFT LIST'!$F$3:$F$1000,A263)&gt;=1,"",ROW())</f>
        <v>263</v>
      </c>
      <c r="C263" s="43" t="str">
        <f ca="1"/>
        <v>Ryan Tepera (TOR - RP) </v>
      </c>
      <c r="D263" s="6">
        <v>125</v>
      </c>
      <c r="E263" s="6">
        <v>120</v>
      </c>
      <c r="F263" s="6">
        <v>7</v>
      </c>
      <c r="G263" s="6">
        <v>0</v>
      </c>
      <c r="H263" s="6">
        <v>4.2</v>
      </c>
      <c r="I263" s="6">
        <v>1.35</v>
      </c>
      <c r="J263" s="6">
        <v>58</v>
      </c>
      <c r="K263" s="6">
        <v>119</v>
      </c>
      <c r="L263" s="6">
        <v>49</v>
      </c>
      <c r="M263" s="6">
        <v>16</v>
      </c>
      <c r="N263" s="6">
        <v>22</v>
      </c>
      <c r="O263" s="6">
        <v>21</v>
      </c>
      <c r="P263" s="6">
        <v>7</v>
      </c>
      <c r="Q263" s="6">
        <v>1</v>
      </c>
    </row>
    <row r="264" spans="1:17" ht="17.399999999999999" thickBot="1" x14ac:dyDescent="0.35">
      <c r="A264" s="7" t="s">
        <v>1460</v>
      </c>
      <c r="B264" s="43">
        <f>IF(COUNTIF('DRAFT LIST'!$F$3:$F$1000,A264)&gt;=1,"",ROW())</f>
        <v>264</v>
      </c>
      <c r="C264" s="43" t="str">
        <f ca="1"/>
        <v>Phil Hughes (MIN - SP) </v>
      </c>
      <c r="D264" s="8">
        <v>64</v>
      </c>
      <c r="E264" s="8">
        <v>60</v>
      </c>
      <c r="F264" s="8">
        <v>4</v>
      </c>
      <c r="G264" s="8">
        <v>0</v>
      </c>
      <c r="H264" s="8">
        <v>4.3899999999999997</v>
      </c>
      <c r="I264" s="8">
        <v>1.41</v>
      </c>
      <c r="J264" s="8">
        <v>31</v>
      </c>
      <c r="K264" s="8">
        <v>65</v>
      </c>
      <c r="L264" s="8">
        <v>26</v>
      </c>
      <c r="M264" s="8">
        <v>12</v>
      </c>
      <c r="N264" s="8">
        <v>16</v>
      </c>
      <c r="O264" s="8">
        <v>11</v>
      </c>
      <c r="P264" s="8">
        <v>4</v>
      </c>
      <c r="Q264" s="8">
        <v>0</v>
      </c>
    </row>
    <row r="265" spans="1:17" ht="15" thickBot="1" x14ac:dyDescent="0.35">
      <c r="A265" s="5" t="s">
        <v>1835</v>
      </c>
      <c r="B265" s="43">
        <f>IF(COUNTIF('DRAFT LIST'!$F$3:$F$1000,A265)&gt;=1,"",ROW())</f>
        <v>265</v>
      </c>
      <c r="C265" s="43" t="str">
        <f ca="1"/>
        <v>Casey Fien (SEA - RP) </v>
      </c>
      <c r="D265" s="6">
        <v>51</v>
      </c>
      <c r="E265" s="6">
        <v>36</v>
      </c>
      <c r="F265" s="6">
        <v>2</v>
      </c>
      <c r="G265" s="6">
        <v>0</v>
      </c>
      <c r="H265" s="6">
        <v>3.5</v>
      </c>
      <c r="I265" s="6">
        <v>1.33</v>
      </c>
      <c r="J265" s="6">
        <v>20</v>
      </c>
      <c r="K265" s="6">
        <v>53</v>
      </c>
      <c r="L265" s="6">
        <v>14</v>
      </c>
      <c r="M265" s="6">
        <v>5</v>
      </c>
      <c r="N265" s="6">
        <v>44</v>
      </c>
      <c r="O265" s="6">
        <v>0</v>
      </c>
      <c r="P265" s="6">
        <v>2</v>
      </c>
      <c r="Q265" s="6">
        <v>0</v>
      </c>
    </row>
    <row r="266" spans="1:17" ht="15" thickBot="1" x14ac:dyDescent="0.35">
      <c r="A266" s="7" t="s">
        <v>1836</v>
      </c>
      <c r="B266" s="43">
        <f>IF(COUNTIF('DRAFT LIST'!$F$3:$F$1000,A266)&gt;=1,"",ROW())</f>
        <v>266</v>
      </c>
      <c r="C266" s="43" t="str">
        <f ca="1"/>
        <v>Jeff Hoffman (COL - SP) </v>
      </c>
      <c r="D266" s="8">
        <v>62</v>
      </c>
      <c r="E266" s="8">
        <v>58</v>
      </c>
      <c r="F266" s="8">
        <v>3</v>
      </c>
      <c r="G266" s="8">
        <v>2</v>
      </c>
      <c r="H266" s="8">
        <v>3.59</v>
      </c>
      <c r="I266" s="8">
        <v>1.29</v>
      </c>
      <c r="J266" s="8">
        <v>25</v>
      </c>
      <c r="K266" s="8">
        <v>57</v>
      </c>
      <c r="L266" s="8">
        <v>23</v>
      </c>
      <c r="M266" s="8">
        <v>8</v>
      </c>
      <c r="N266" s="8">
        <v>65</v>
      </c>
      <c r="O266" s="8">
        <v>0</v>
      </c>
      <c r="P266" s="8">
        <v>3</v>
      </c>
      <c r="Q266" s="8">
        <v>0</v>
      </c>
    </row>
    <row r="267" spans="1:17" ht="15" thickBot="1" x14ac:dyDescent="0.35">
      <c r="A267" s="5" t="s">
        <v>1476</v>
      </c>
      <c r="B267" s="43">
        <f>IF(COUNTIF('DRAFT LIST'!$F$3:$F$1000,A267)&gt;=1,"",ROW())</f>
        <v>267</v>
      </c>
      <c r="C267" s="43" t="str">
        <f ca="1"/>
        <v>Mike Morin (LAA - RP) </v>
      </c>
      <c r="D267" s="6">
        <v>47</v>
      </c>
      <c r="E267" s="6">
        <v>45</v>
      </c>
      <c r="F267" s="6">
        <v>3</v>
      </c>
      <c r="G267" s="6">
        <v>0</v>
      </c>
      <c r="H267" s="6">
        <v>3.98</v>
      </c>
      <c r="I267" s="6">
        <v>1.33</v>
      </c>
      <c r="J267" s="6">
        <v>21</v>
      </c>
      <c r="K267" s="6">
        <v>45</v>
      </c>
      <c r="L267" s="6">
        <v>17</v>
      </c>
      <c r="M267" s="6">
        <v>10</v>
      </c>
      <c r="N267" s="6">
        <v>9</v>
      </c>
      <c r="O267" s="6">
        <v>9</v>
      </c>
      <c r="P267" s="6">
        <v>3</v>
      </c>
      <c r="Q267" s="6">
        <v>0</v>
      </c>
    </row>
    <row r="268" spans="1:17" ht="15" thickBot="1" x14ac:dyDescent="0.35">
      <c r="A268" s="7" t="s">
        <v>1842</v>
      </c>
      <c r="B268" s="43">
        <f>IF(COUNTIF('DRAFT LIST'!$F$3:$F$1000,A268)&gt;=1,"",ROW())</f>
        <v>268</v>
      </c>
      <c r="C268" s="43" t="str">
        <f ca="1"/>
        <v>Andrew Heaney (LAA - SP) DTD </v>
      </c>
      <c r="D268" s="8">
        <v>50</v>
      </c>
      <c r="E268" s="8">
        <v>48</v>
      </c>
      <c r="F268" s="8">
        <v>3</v>
      </c>
      <c r="G268" s="8">
        <v>2</v>
      </c>
      <c r="H268" s="8">
        <v>3.56</v>
      </c>
      <c r="I268" s="8">
        <v>1.1100000000000001</v>
      </c>
      <c r="J268" s="8">
        <v>20</v>
      </c>
      <c r="K268" s="8">
        <v>43</v>
      </c>
      <c r="L268" s="8">
        <v>12</v>
      </c>
      <c r="M268" s="8">
        <v>7</v>
      </c>
      <c r="N268" s="8">
        <v>58</v>
      </c>
      <c r="O268" s="8">
        <v>0</v>
      </c>
      <c r="P268" s="8">
        <v>3</v>
      </c>
      <c r="Q268" s="8">
        <v>0</v>
      </c>
    </row>
    <row r="269" spans="1:17" ht="15" thickBot="1" x14ac:dyDescent="0.35">
      <c r="A269" s="5" t="s">
        <v>1462</v>
      </c>
      <c r="B269" s="43">
        <f>IF(COUNTIF('DRAFT LIST'!$F$3:$F$1000,A269)&gt;=1,"",ROW())</f>
        <v>269</v>
      </c>
      <c r="C269" s="43" t="str">
        <f ca="1"/>
        <v>Joakim Soria (KC - RP) </v>
      </c>
      <c r="D269" s="6">
        <v>171</v>
      </c>
      <c r="E269" s="6">
        <v>145</v>
      </c>
      <c r="F269" s="6">
        <v>8</v>
      </c>
      <c r="G269" s="6">
        <v>0</v>
      </c>
      <c r="H269" s="6">
        <v>4.8499999999999996</v>
      </c>
      <c r="I269" s="6">
        <v>1.42</v>
      </c>
      <c r="J269" s="6">
        <v>92</v>
      </c>
      <c r="K269" s="6">
        <v>178</v>
      </c>
      <c r="L269" s="6">
        <v>66</v>
      </c>
      <c r="M269" s="6">
        <v>28</v>
      </c>
      <c r="N269" s="6">
        <v>29</v>
      </c>
      <c r="O269" s="6">
        <v>29</v>
      </c>
      <c r="P269" s="6">
        <v>12</v>
      </c>
      <c r="Q269" s="6">
        <v>1</v>
      </c>
    </row>
    <row r="270" spans="1:17" ht="15" thickBot="1" x14ac:dyDescent="0.35">
      <c r="A270" s="7" t="s">
        <v>1448</v>
      </c>
      <c r="B270" s="43">
        <f>IF(COUNTIF('DRAFT LIST'!$F$3:$F$1000,A270)&gt;=1,"",ROW())</f>
        <v>270</v>
      </c>
      <c r="C270" s="43" t="str">
        <f ca="1"/>
        <v>Jonathan Papelbon (RP) FA </v>
      </c>
      <c r="D270" s="8">
        <v>169</v>
      </c>
      <c r="E270" s="8">
        <v>138</v>
      </c>
      <c r="F270" s="8">
        <v>8</v>
      </c>
      <c r="G270" s="8">
        <v>0</v>
      </c>
      <c r="H270" s="8">
        <v>4.8099999999999996</v>
      </c>
      <c r="I270" s="8">
        <v>1.4</v>
      </c>
      <c r="J270" s="8">
        <v>90</v>
      </c>
      <c r="K270" s="8">
        <v>168</v>
      </c>
      <c r="L270" s="8">
        <v>70</v>
      </c>
      <c r="M270" s="8">
        <v>27</v>
      </c>
      <c r="N270" s="8">
        <v>31</v>
      </c>
      <c r="O270" s="8">
        <v>30</v>
      </c>
      <c r="P270" s="8">
        <v>11</v>
      </c>
      <c r="Q270" s="8">
        <v>1</v>
      </c>
    </row>
    <row r="271" spans="1:17" ht="15" thickBot="1" x14ac:dyDescent="0.35">
      <c r="A271" s="5" t="s">
        <v>1839</v>
      </c>
      <c r="B271" s="43">
        <f>IF(COUNTIF('DRAFT LIST'!$F$3:$F$1000,A271)&gt;=1,"",ROW())</f>
        <v>271</v>
      </c>
      <c r="C271" s="43" t="str">
        <f ca="1"/>
        <v>Aaron Loup (TOR - RP) DFA </v>
      </c>
      <c r="D271" s="6">
        <v>46</v>
      </c>
      <c r="E271" s="6">
        <v>52</v>
      </c>
      <c r="F271" s="6">
        <v>2</v>
      </c>
      <c r="G271" s="6">
        <v>0</v>
      </c>
      <c r="H271" s="6">
        <v>3.55</v>
      </c>
      <c r="I271" s="6">
        <v>1.32</v>
      </c>
      <c r="J271" s="6">
        <v>18</v>
      </c>
      <c r="K271" s="6">
        <v>40</v>
      </c>
      <c r="L271" s="6">
        <v>20</v>
      </c>
      <c r="M271" s="6">
        <v>4</v>
      </c>
      <c r="N271" s="6">
        <v>39</v>
      </c>
      <c r="O271" s="6">
        <v>0</v>
      </c>
      <c r="P271" s="6">
        <v>2</v>
      </c>
      <c r="Q271" s="6">
        <v>0</v>
      </c>
    </row>
    <row r="272" spans="1:17" ht="15" thickBot="1" x14ac:dyDescent="0.35">
      <c r="A272" s="7" t="s">
        <v>1441</v>
      </c>
      <c r="B272" s="43">
        <f>IF(COUNTIF('DRAFT LIST'!$F$3:$F$1000,A272)&gt;=1,"",ROW())</f>
        <v>272</v>
      </c>
      <c r="C272" s="43" t="str">
        <f ca="1"/>
        <v>Tyler Cravy (MIL - RP) </v>
      </c>
      <c r="D272" s="8">
        <v>142</v>
      </c>
      <c r="E272" s="8">
        <v>112</v>
      </c>
      <c r="F272" s="8">
        <v>7</v>
      </c>
      <c r="G272" s="8">
        <v>0</v>
      </c>
      <c r="H272" s="8">
        <v>4.82</v>
      </c>
      <c r="I272" s="8">
        <v>1.45</v>
      </c>
      <c r="J272" s="8">
        <v>76</v>
      </c>
      <c r="K272" s="8">
        <v>152</v>
      </c>
      <c r="L272" s="8">
        <v>53</v>
      </c>
      <c r="M272" s="8">
        <v>20</v>
      </c>
      <c r="N272" s="8">
        <v>26</v>
      </c>
      <c r="O272" s="8">
        <v>26</v>
      </c>
      <c r="P272" s="8">
        <v>9</v>
      </c>
      <c r="Q272" s="8">
        <v>1</v>
      </c>
    </row>
    <row r="273" spans="1:17" ht="15" thickBot="1" x14ac:dyDescent="0.35">
      <c r="A273" s="5" t="s">
        <v>1915</v>
      </c>
      <c r="B273" s="43">
        <f>IF(COUNTIF('DRAFT LIST'!$F$3:$F$1000,A273)&gt;=1,"",ROW())</f>
        <v>273</v>
      </c>
      <c r="C273" s="43" t="str">
        <f ca="1"/>
        <v>Brandon Morrow (LAD - SP,RP) NRI </v>
      </c>
      <c r="D273" s="6">
        <v>55</v>
      </c>
      <c r="E273" s="6">
        <v>58</v>
      </c>
      <c r="F273" s="6">
        <v>3</v>
      </c>
      <c r="G273" s="6">
        <v>1</v>
      </c>
      <c r="H273" s="6">
        <v>3.27</v>
      </c>
      <c r="I273" s="6">
        <v>1.29</v>
      </c>
      <c r="J273" s="6">
        <v>20</v>
      </c>
      <c r="K273" s="6">
        <v>49</v>
      </c>
      <c r="L273" s="6">
        <v>23</v>
      </c>
      <c r="M273" s="6">
        <v>5</v>
      </c>
      <c r="N273" s="6">
        <v>49</v>
      </c>
      <c r="O273" s="6">
        <v>0</v>
      </c>
      <c r="P273" s="6">
        <v>3</v>
      </c>
      <c r="Q273" s="6">
        <v>0</v>
      </c>
    </row>
    <row r="274" spans="1:17" ht="15" thickBot="1" x14ac:dyDescent="0.35">
      <c r="A274" s="7" t="s">
        <v>1841</v>
      </c>
      <c r="B274" s="43">
        <f>IF(COUNTIF('DRAFT LIST'!$F$3:$F$1000,A274)&gt;=1,"",ROW())</f>
        <v>274</v>
      </c>
      <c r="C274" s="43" t="str">
        <f ca="1"/>
        <v>Michael Kopech (CWS - SP) NRI </v>
      </c>
      <c r="D274" s="8">
        <v>65</v>
      </c>
      <c r="E274" s="8">
        <v>47</v>
      </c>
      <c r="F274" s="8">
        <v>3</v>
      </c>
      <c r="G274" s="8">
        <v>0</v>
      </c>
      <c r="H274" s="8">
        <v>3.45</v>
      </c>
      <c r="I274" s="8">
        <v>1.19</v>
      </c>
      <c r="J274" s="8">
        <v>25</v>
      </c>
      <c r="K274" s="8">
        <v>66</v>
      </c>
      <c r="L274" s="8">
        <v>11</v>
      </c>
      <c r="M274" s="8">
        <v>7</v>
      </c>
      <c r="N274" s="8">
        <v>60</v>
      </c>
      <c r="O274" s="8">
        <v>0</v>
      </c>
      <c r="P274" s="8">
        <v>3</v>
      </c>
      <c r="Q274" s="8">
        <v>0</v>
      </c>
    </row>
    <row r="275" spans="1:17" ht="15" thickBot="1" x14ac:dyDescent="0.35">
      <c r="A275" s="5" t="s">
        <v>1831</v>
      </c>
      <c r="B275" s="43">
        <f>IF(COUNTIF('DRAFT LIST'!$F$3:$F$1000,A275)&gt;=1,"",ROW())</f>
        <v>275</v>
      </c>
      <c r="C275" s="43" t="str">
        <f ca="1"/>
        <v>Tyler Beede (SF - SP) NRI </v>
      </c>
      <c r="D275" s="6">
        <v>40</v>
      </c>
      <c r="E275" s="6">
        <v>37</v>
      </c>
      <c r="F275" s="6">
        <v>2</v>
      </c>
      <c r="G275" s="6">
        <v>1</v>
      </c>
      <c r="H275" s="6">
        <v>4.01</v>
      </c>
      <c r="I275" s="6">
        <v>1.33</v>
      </c>
      <c r="J275" s="6">
        <v>18</v>
      </c>
      <c r="K275" s="6">
        <v>37</v>
      </c>
      <c r="L275" s="6">
        <v>16</v>
      </c>
      <c r="M275" s="6">
        <v>6</v>
      </c>
      <c r="N275" s="6">
        <v>44</v>
      </c>
      <c r="O275" s="6">
        <v>0</v>
      </c>
      <c r="P275" s="6">
        <v>2</v>
      </c>
      <c r="Q275" s="6">
        <v>0</v>
      </c>
    </row>
    <row r="276" spans="1:17" ht="15" thickBot="1" x14ac:dyDescent="0.35">
      <c r="A276" s="7" t="s">
        <v>1483</v>
      </c>
      <c r="B276" s="43">
        <f>IF(COUNTIF('DRAFT LIST'!$F$3:$F$1000,A276)&gt;=1,"",ROW())</f>
        <v>276</v>
      </c>
      <c r="C276" s="43" t="str">
        <f ca="1"/>
        <v>Javier Lopez (SF - RP) </v>
      </c>
      <c r="D276" s="8">
        <v>138</v>
      </c>
      <c r="E276" s="8">
        <v>99</v>
      </c>
      <c r="F276" s="8">
        <v>7</v>
      </c>
      <c r="G276" s="8">
        <v>0</v>
      </c>
      <c r="H276" s="8">
        <v>4.8899999999999997</v>
      </c>
      <c r="I276" s="8">
        <v>1.48</v>
      </c>
      <c r="J276" s="8">
        <v>75</v>
      </c>
      <c r="K276" s="8">
        <v>155</v>
      </c>
      <c r="L276" s="8">
        <v>49</v>
      </c>
      <c r="M276" s="8">
        <v>17</v>
      </c>
      <c r="N276" s="8">
        <v>22</v>
      </c>
      <c r="O276" s="8">
        <v>22</v>
      </c>
      <c r="P276" s="8">
        <v>10</v>
      </c>
      <c r="Q276" s="8">
        <v>1</v>
      </c>
    </row>
    <row r="277" spans="1:17" ht="15" thickBot="1" x14ac:dyDescent="0.35">
      <c r="A277" s="5" t="s">
        <v>1466</v>
      </c>
      <c r="B277" s="43">
        <f>IF(COUNTIF('DRAFT LIST'!$F$3:$F$1000,A277)&gt;=1,"",ROW())</f>
        <v>277</v>
      </c>
      <c r="C277" s="43" t="str">
        <f ca="1"/>
        <v>Randall Delgado (ARI - RP) </v>
      </c>
      <c r="D277" s="6">
        <v>79</v>
      </c>
      <c r="E277" s="6">
        <v>60</v>
      </c>
      <c r="F277" s="6">
        <v>4</v>
      </c>
      <c r="G277" s="6">
        <v>1</v>
      </c>
      <c r="H277" s="6">
        <v>4.4800000000000004</v>
      </c>
      <c r="I277" s="6">
        <v>1.33</v>
      </c>
      <c r="J277" s="6">
        <v>39</v>
      </c>
      <c r="K277" s="6">
        <v>83</v>
      </c>
      <c r="L277" s="6">
        <v>22</v>
      </c>
      <c r="M277" s="6">
        <v>13</v>
      </c>
      <c r="N277" s="6">
        <v>14</v>
      </c>
      <c r="O277" s="6">
        <v>13</v>
      </c>
      <c r="P277" s="6">
        <v>5</v>
      </c>
      <c r="Q277" s="6">
        <v>0</v>
      </c>
    </row>
    <row r="278" spans="1:17" ht="15" thickBot="1" x14ac:dyDescent="0.35">
      <c r="A278" s="7" t="s">
        <v>1824</v>
      </c>
      <c r="B278" s="43">
        <f>IF(COUNTIF('DRAFT LIST'!$F$3:$F$1000,A278)&gt;=1,"",ROW())</f>
        <v>278</v>
      </c>
      <c r="C278" s="43" t="str">
        <f ca="1"/>
        <v>Brian Duensing (CHC - RP) </v>
      </c>
      <c r="D278" s="8">
        <v>58</v>
      </c>
      <c r="E278" s="8">
        <v>61</v>
      </c>
      <c r="F278" s="8">
        <v>3</v>
      </c>
      <c r="G278" s="8">
        <v>2</v>
      </c>
      <c r="H278" s="8">
        <v>3.6</v>
      </c>
      <c r="I278" s="8">
        <v>1.27</v>
      </c>
      <c r="J278" s="8">
        <v>23</v>
      </c>
      <c r="K278" s="8">
        <v>53</v>
      </c>
      <c r="L278" s="8">
        <v>21</v>
      </c>
      <c r="M278" s="8">
        <v>6</v>
      </c>
      <c r="N278" s="8">
        <v>63</v>
      </c>
      <c r="O278" s="8">
        <v>0</v>
      </c>
      <c r="P278" s="8">
        <v>3</v>
      </c>
      <c r="Q278" s="8">
        <v>0</v>
      </c>
    </row>
    <row r="279" spans="1:17" ht="15" thickBot="1" x14ac:dyDescent="0.35">
      <c r="A279" s="5" t="s">
        <v>1844</v>
      </c>
      <c r="B279" s="43">
        <f>IF(COUNTIF('DRAFT LIST'!$F$3:$F$1000,A279)&gt;=1,"",ROW())</f>
        <v>279</v>
      </c>
      <c r="C279" s="43" t="str">
        <f ca="1"/>
        <v>Chasen Shreve (NYY - RP) </v>
      </c>
      <c r="D279" s="6">
        <v>51</v>
      </c>
      <c r="E279" s="6">
        <v>53</v>
      </c>
      <c r="F279" s="6">
        <v>3</v>
      </c>
      <c r="G279" s="6">
        <v>0</v>
      </c>
      <c r="H279" s="6">
        <v>4.29</v>
      </c>
      <c r="I279" s="6">
        <v>1.38</v>
      </c>
      <c r="J279" s="6">
        <v>24</v>
      </c>
      <c r="K279" s="6">
        <v>50</v>
      </c>
      <c r="L279" s="6">
        <v>20</v>
      </c>
      <c r="M279" s="6">
        <v>7</v>
      </c>
      <c r="N279" s="6">
        <v>60</v>
      </c>
      <c r="O279" s="6">
        <v>0</v>
      </c>
      <c r="P279" s="6">
        <v>3</v>
      </c>
      <c r="Q279" s="6">
        <v>0</v>
      </c>
    </row>
    <row r="280" spans="1:17" ht="15" thickBot="1" x14ac:dyDescent="0.35">
      <c r="A280" s="7" t="s">
        <v>1487</v>
      </c>
      <c r="B280" s="43">
        <f>IF(COUNTIF('DRAFT LIST'!$F$3:$F$1000,A280)&gt;=1,"",ROW())</f>
        <v>280</v>
      </c>
      <c r="C280" s="43" t="str">
        <f ca="1"/>
        <v>Christian Friedrich (SD - SP) </v>
      </c>
      <c r="D280" s="8">
        <v>149</v>
      </c>
      <c r="E280" s="8">
        <v>116</v>
      </c>
      <c r="F280" s="8">
        <v>7</v>
      </c>
      <c r="G280" s="8">
        <v>0</v>
      </c>
      <c r="H280" s="8">
        <v>4.41</v>
      </c>
      <c r="I280" s="8">
        <v>1.38</v>
      </c>
      <c r="J280" s="8">
        <v>73</v>
      </c>
      <c r="K280" s="8">
        <v>157</v>
      </c>
      <c r="L280" s="8">
        <v>49</v>
      </c>
      <c r="M280" s="8">
        <v>15</v>
      </c>
      <c r="N280" s="8">
        <v>26</v>
      </c>
      <c r="O280" s="8">
        <v>24</v>
      </c>
      <c r="P280" s="8">
        <v>10</v>
      </c>
      <c r="Q280" s="8">
        <v>1</v>
      </c>
    </row>
    <row r="281" spans="1:17" ht="15" thickBot="1" x14ac:dyDescent="0.35">
      <c r="A281" s="5" t="s">
        <v>1482</v>
      </c>
      <c r="B281" s="43">
        <f>IF(COUNTIF('DRAFT LIST'!$F$3:$F$1000,A281)&gt;=1,"",ROW())</f>
        <v>281</v>
      </c>
      <c r="C281" s="43" t="str">
        <f ca="1"/>
        <v>Erik Goeddel (NYM - RP) </v>
      </c>
      <c r="D281" s="6">
        <v>63</v>
      </c>
      <c r="E281" s="6">
        <v>59</v>
      </c>
      <c r="F281" s="6">
        <v>4</v>
      </c>
      <c r="G281" s="6">
        <v>0</v>
      </c>
      <c r="H281" s="6">
        <v>4.26</v>
      </c>
      <c r="I281" s="6">
        <v>1.35</v>
      </c>
      <c r="J281" s="6">
        <v>30</v>
      </c>
      <c r="K281" s="6">
        <v>62</v>
      </c>
      <c r="L281" s="6">
        <v>23</v>
      </c>
      <c r="M281" s="6">
        <v>16</v>
      </c>
      <c r="N281" s="6">
        <v>12</v>
      </c>
      <c r="O281" s="6">
        <v>12</v>
      </c>
      <c r="P281" s="6">
        <v>4</v>
      </c>
      <c r="Q281" s="6">
        <v>0</v>
      </c>
    </row>
    <row r="282" spans="1:17" ht="15" thickBot="1" x14ac:dyDescent="0.35">
      <c r="A282" s="7" t="s">
        <v>1846</v>
      </c>
      <c r="B282" s="43">
        <f>IF(COUNTIF('DRAFT LIST'!$F$3:$F$1000,A282)&gt;=1,"",ROW())</f>
        <v>282</v>
      </c>
      <c r="C282" s="43" t="str">
        <f ca="1"/>
        <v>Ubaldo Jimenez (BAL - SP) </v>
      </c>
      <c r="D282" s="8">
        <v>71</v>
      </c>
      <c r="E282" s="8">
        <v>67</v>
      </c>
      <c r="F282" s="8">
        <v>3</v>
      </c>
      <c r="G282" s="8">
        <v>0</v>
      </c>
      <c r="H282" s="8">
        <v>4.2</v>
      </c>
      <c r="I282" s="8">
        <v>1.44</v>
      </c>
      <c r="J282" s="8">
        <v>33</v>
      </c>
      <c r="K282" s="8">
        <v>68</v>
      </c>
      <c r="L282" s="8">
        <v>35</v>
      </c>
      <c r="M282" s="8">
        <v>7</v>
      </c>
      <c r="N282" s="8">
        <v>28</v>
      </c>
      <c r="O282" s="8">
        <v>4</v>
      </c>
      <c r="P282" s="8">
        <v>4</v>
      </c>
      <c r="Q282" s="8">
        <v>0</v>
      </c>
    </row>
    <row r="283" spans="1:17" ht="15" thickBot="1" x14ac:dyDescent="0.35">
      <c r="A283" s="5" t="s">
        <v>1467</v>
      </c>
      <c r="B283" s="43">
        <f>IF(COUNTIF('DRAFT LIST'!$F$3:$F$1000,A283)&gt;=1,"",ROW())</f>
        <v>283</v>
      </c>
      <c r="C283" s="43" t="str">
        <f ca="1"/>
        <v>Chad Qualls (COL - RP) </v>
      </c>
      <c r="D283" s="6">
        <v>92</v>
      </c>
      <c r="E283" s="6">
        <v>64</v>
      </c>
      <c r="F283" s="6">
        <v>5</v>
      </c>
      <c r="G283" s="6">
        <v>0</v>
      </c>
      <c r="H283" s="6">
        <v>4.5599999999999996</v>
      </c>
      <c r="I283" s="6">
        <v>1.43</v>
      </c>
      <c r="J283" s="6">
        <v>47</v>
      </c>
      <c r="K283" s="6">
        <v>99</v>
      </c>
      <c r="L283" s="6">
        <v>33</v>
      </c>
      <c r="M283" s="6">
        <v>10</v>
      </c>
      <c r="N283" s="6">
        <v>17</v>
      </c>
      <c r="O283" s="6">
        <v>13</v>
      </c>
      <c r="P283" s="6">
        <v>6</v>
      </c>
      <c r="Q283" s="6">
        <v>0</v>
      </c>
    </row>
    <row r="284" spans="1:17" ht="15" thickBot="1" x14ac:dyDescent="0.35">
      <c r="A284" s="7" t="s">
        <v>1834</v>
      </c>
      <c r="B284" s="43">
        <f>IF(COUNTIF('DRAFT LIST'!$F$3:$F$1000,A284)&gt;=1,"",ROW())</f>
        <v>284</v>
      </c>
      <c r="C284" s="43" t="str">
        <f ca="1"/>
        <v>Alex Meyer (LAA - SP,RP) </v>
      </c>
      <c r="D284" s="8">
        <v>54</v>
      </c>
      <c r="E284" s="8">
        <v>56</v>
      </c>
      <c r="F284" s="8">
        <v>3</v>
      </c>
      <c r="G284" s="8">
        <v>2</v>
      </c>
      <c r="H284" s="8">
        <v>4.3</v>
      </c>
      <c r="I284" s="8">
        <v>1.43</v>
      </c>
      <c r="J284" s="8">
        <v>26</v>
      </c>
      <c r="K284" s="8">
        <v>53</v>
      </c>
      <c r="L284" s="8">
        <v>24</v>
      </c>
      <c r="M284" s="8">
        <v>7</v>
      </c>
      <c r="N284" s="8">
        <v>58</v>
      </c>
      <c r="O284" s="8">
        <v>0</v>
      </c>
      <c r="P284" s="8">
        <v>3</v>
      </c>
      <c r="Q284" s="8">
        <v>0</v>
      </c>
    </row>
    <row r="285" spans="1:17" ht="15" thickBot="1" x14ac:dyDescent="0.35">
      <c r="A285" s="5" t="s">
        <v>1849</v>
      </c>
      <c r="B285" s="43">
        <f>IF(COUNTIF('DRAFT LIST'!$F$3:$F$1000,A285)&gt;=1,"",ROW())</f>
        <v>285</v>
      </c>
      <c r="C285" s="43" t="str">
        <f ca="1"/>
        <v>Marc Rzepczynski (SEA - RP) </v>
      </c>
      <c r="D285" s="6">
        <v>36</v>
      </c>
      <c r="E285" s="6">
        <v>32</v>
      </c>
      <c r="F285" s="6">
        <v>2</v>
      </c>
      <c r="G285" s="6">
        <v>0</v>
      </c>
      <c r="H285" s="6">
        <v>4.03</v>
      </c>
      <c r="I285" s="6">
        <v>1.33</v>
      </c>
      <c r="J285" s="6">
        <v>16</v>
      </c>
      <c r="K285" s="6">
        <v>33</v>
      </c>
      <c r="L285" s="6">
        <v>15</v>
      </c>
      <c r="M285" s="6">
        <v>7</v>
      </c>
      <c r="N285" s="6">
        <v>42</v>
      </c>
      <c r="O285" s="6">
        <v>0</v>
      </c>
      <c r="P285" s="6">
        <v>1</v>
      </c>
      <c r="Q285" s="6">
        <v>0</v>
      </c>
    </row>
    <row r="286" spans="1:17" ht="15" thickBot="1" x14ac:dyDescent="0.35">
      <c r="A286" s="7" t="s">
        <v>1816</v>
      </c>
      <c r="B286" s="43">
        <f>IF(COUNTIF('DRAFT LIST'!$F$3:$F$1000,A286)&gt;=1,"",ROW())</f>
        <v>286</v>
      </c>
      <c r="C286" s="43" t="str">
        <f ca="1"/>
        <v>Jesse Hahn (OAK - SP) MiLB </v>
      </c>
      <c r="D286" s="8">
        <v>54</v>
      </c>
      <c r="E286" s="8">
        <v>60</v>
      </c>
      <c r="F286" s="8">
        <v>3</v>
      </c>
      <c r="G286" s="8">
        <v>9</v>
      </c>
      <c r="H286" s="8">
        <v>3.99</v>
      </c>
      <c r="I286" s="8">
        <v>1.38</v>
      </c>
      <c r="J286" s="8">
        <v>24</v>
      </c>
      <c r="K286" s="8">
        <v>47</v>
      </c>
      <c r="L286" s="8">
        <v>27</v>
      </c>
      <c r="M286" s="8">
        <v>8</v>
      </c>
      <c r="N286" s="8">
        <v>60</v>
      </c>
      <c r="O286" s="8">
        <v>0</v>
      </c>
      <c r="P286" s="8">
        <v>4</v>
      </c>
      <c r="Q286" s="8">
        <v>0</v>
      </c>
    </row>
    <row r="287" spans="1:17" ht="15" thickBot="1" x14ac:dyDescent="0.35">
      <c r="A287" s="5" t="s">
        <v>1491</v>
      </c>
      <c r="B287" s="43">
        <f>IF(COUNTIF('DRAFT LIST'!$F$3:$F$1000,A287)&gt;=1,"",ROW())</f>
        <v>287</v>
      </c>
      <c r="C287" s="43" t="str">
        <f ca="1"/>
        <v>Stephen Gonsalves (MIN - SP) NRI </v>
      </c>
      <c r="D287" s="6">
        <v>81</v>
      </c>
      <c r="E287" s="6">
        <v>49</v>
      </c>
      <c r="F287" s="6">
        <v>4</v>
      </c>
      <c r="G287" s="6">
        <v>1</v>
      </c>
      <c r="H287" s="6">
        <v>4.9000000000000004</v>
      </c>
      <c r="I287" s="6">
        <v>1.31</v>
      </c>
      <c r="J287" s="6">
        <v>44</v>
      </c>
      <c r="K287" s="6">
        <v>85</v>
      </c>
      <c r="L287" s="6">
        <v>20</v>
      </c>
      <c r="M287" s="6">
        <v>12</v>
      </c>
      <c r="N287" s="6">
        <v>13</v>
      </c>
      <c r="O287" s="6">
        <v>13</v>
      </c>
      <c r="P287" s="6">
        <v>6</v>
      </c>
      <c r="Q287" s="6">
        <v>0</v>
      </c>
    </row>
    <row r="288" spans="1:17" ht="15" thickBot="1" x14ac:dyDescent="0.35">
      <c r="A288" s="7" t="s">
        <v>1850</v>
      </c>
      <c r="B288" s="43">
        <f>IF(COUNTIF('DRAFT LIST'!$F$3:$F$1000,A288)&gt;=1,"",ROW())</f>
        <v>288</v>
      </c>
      <c r="C288" s="43" t="str">
        <f ca="1"/>
        <v>A.J. Cole (WSH - SP,RP) </v>
      </c>
      <c r="D288" s="8">
        <v>70</v>
      </c>
      <c r="E288" s="8">
        <v>66</v>
      </c>
      <c r="F288" s="8">
        <v>4</v>
      </c>
      <c r="G288" s="8">
        <v>2</v>
      </c>
      <c r="H288" s="8">
        <v>3.81</v>
      </c>
      <c r="I288" s="8">
        <v>1.3</v>
      </c>
      <c r="J288" s="8">
        <v>30</v>
      </c>
      <c r="K288" s="8">
        <v>65</v>
      </c>
      <c r="L288" s="8">
        <v>26</v>
      </c>
      <c r="M288" s="8">
        <v>9</v>
      </c>
      <c r="N288" s="8">
        <v>66</v>
      </c>
      <c r="O288" s="8">
        <v>0</v>
      </c>
      <c r="P288" s="8">
        <v>4</v>
      </c>
      <c r="Q288" s="8">
        <v>0</v>
      </c>
    </row>
    <row r="289" spans="1:17" ht="15" thickBot="1" x14ac:dyDescent="0.35">
      <c r="A289" s="5" t="s">
        <v>1488</v>
      </c>
      <c r="B289" s="43">
        <f>IF(COUNTIF('DRAFT LIST'!$F$3:$F$1000,A289)&gt;=1,"",ROW())</f>
        <v>289</v>
      </c>
      <c r="C289" s="43" t="str">
        <f ca="1"/>
        <v>Sean Newcomb (ATL - SP) NRI </v>
      </c>
      <c r="D289" s="6">
        <v>61</v>
      </c>
      <c r="E289" s="6">
        <v>50</v>
      </c>
      <c r="F289" s="6">
        <v>3</v>
      </c>
      <c r="G289" s="6">
        <v>0</v>
      </c>
      <c r="H289" s="6">
        <v>4.4800000000000004</v>
      </c>
      <c r="I289" s="6">
        <v>1.32</v>
      </c>
      <c r="J289" s="6">
        <v>31</v>
      </c>
      <c r="K289" s="6">
        <v>63</v>
      </c>
      <c r="L289" s="6">
        <v>18</v>
      </c>
      <c r="M289" s="6">
        <v>11</v>
      </c>
      <c r="N289" s="6">
        <v>12</v>
      </c>
      <c r="O289" s="6">
        <v>12</v>
      </c>
      <c r="P289" s="6">
        <v>4</v>
      </c>
      <c r="Q289" s="6">
        <v>0</v>
      </c>
    </row>
    <row r="290" spans="1:17" ht="15" thickBot="1" x14ac:dyDescent="0.35">
      <c r="A290" s="7" t="s">
        <v>1847</v>
      </c>
      <c r="B290" s="43">
        <f>IF(COUNTIF('DRAFT LIST'!$F$3:$F$1000,A290)&gt;=1,"",ROW())</f>
        <v>290</v>
      </c>
      <c r="C290" s="43" t="str">
        <f ca="1"/>
        <v>Steven Brault (PIT - SP) </v>
      </c>
      <c r="D290" s="8">
        <v>58</v>
      </c>
      <c r="E290" s="8">
        <v>54</v>
      </c>
      <c r="F290" s="8">
        <v>3</v>
      </c>
      <c r="G290" s="8">
        <v>1</v>
      </c>
      <c r="H290" s="8">
        <v>3.93</v>
      </c>
      <c r="I290" s="8">
        <v>1.3</v>
      </c>
      <c r="J290" s="8">
        <v>25</v>
      </c>
      <c r="K290" s="8">
        <v>53</v>
      </c>
      <c r="L290" s="8">
        <v>22</v>
      </c>
      <c r="M290" s="8">
        <v>7</v>
      </c>
      <c r="N290" s="8">
        <v>63</v>
      </c>
      <c r="O290" s="8">
        <v>0</v>
      </c>
      <c r="P290" s="8">
        <v>3</v>
      </c>
      <c r="Q290" s="8">
        <v>0</v>
      </c>
    </row>
    <row r="291" spans="1:17" ht="15" thickBot="1" x14ac:dyDescent="0.35">
      <c r="A291" s="5" t="s">
        <v>1851</v>
      </c>
      <c r="B291" s="43">
        <f>IF(COUNTIF('DRAFT LIST'!$F$3:$F$1000,A291)&gt;=1,"",ROW())</f>
        <v>291</v>
      </c>
      <c r="C291" s="43" t="str">
        <f ca="1"/>
        <v>Joe Jimenez (DET - RP) NRI </v>
      </c>
      <c r="D291" s="6">
        <v>40</v>
      </c>
      <c r="E291" s="6">
        <v>40</v>
      </c>
      <c r="F291" s="6">
        <v>2</v>
      </c>
      <c r="G291" s="6">
        <v>0</v>
      </c>
      <c r="H291" s="6">
        <v>3.64</v>
      </c>
      <c r="I291" s="6">
        <v>1.17</v>
      </c>
      <c r="J291" s="6">
        <v>16</v>
      </c>
      <c r="K291" s="6">
        <v>36</v>
      </c>
      <c r="L291" s="6">
        <v>11</v>
      </c>
      <c r="M291" s="6">
        <v>6</v>
      </c>
      <c r="N291" s="6">
        <v>29</v>
      </c>
      <c r="O291" s="6">
        <v>0</v>
      </c>
      <c r="P291" s="6">
        <v>2</v>
      </c>
      <c r="Q291" s="6">
        <v>0</v>
      </c>
    </row>
    <row r="292" spans="1:17" ht="15" thickBot="1" x14ac:dyDescent="0.35">
      <c r="A292" s="7" t="s">
        <v>1495</v>
      </c>
      <c r="B292" s="43">
        <f>IF(COUNTIF('DRAFT LIST'!$F$3:$F$1000,A292)&gt;=1,"",ROW())</f>
        <v>292</v>
      </c>
      <c r="C292" s="43" t="str">
        <f ca="1"/>
        <v>Pierce Johnson (CHC - SP,RP) </v>
      </c>
      <c r="D292" s="8">
        <v>66</v>
      </c>
      <c r="E292" s="8">
        <v>60</v>
      </c>
      <c r="F292" s="8">
        <v>4</v>
      </c>
      <c r="G292" s="8">
        <v>1</v>
      </c>
      <c r="H292" s="8">
        <v>4.74</v>
      </c>
      <c r="I292" s="8">
        <v>1.4</v>
      </c>
      <c r="J292" s="8">
        <v>35</v>
      </c>
      <c r="K292" s="8">
        <v>69</v>
      </c>
      <c r="L292" s="8">
        <v>23</v>
      </c>
      <c r="M292" s="8">
        <v>11</v>
      </c>
      <c r="N292" s="8">
        <v>22</v>
      </c>
      <c r="O292" s="8">
        <v>9</v>
      </c>
      <c r="P292" s="8">
        <v>4</v>
      </c>
      <c r="Q292" s="8">
        <v>0</v>
      </c>
    </row>
    <row r="293" spans="1:17" ht="15" thickBot="1" x14ac:dyDescent="0.35">
      <c r="A293" s="5" t="s">
        <v>1852</v>
      </c>
      <c r="B293" s="43">
        <f>IF(COUNTIF('DRAFT LIST'!$F$3:$F$1000,A293)&gt;=1,"",ROW())</f>
        <v>293</v>
      </c>
      <c r="C293" s="43" t="str">
        <f ca="1"/>
        <v>Tommy Kahnle (CWS - RP) </v>
      </c>
      <c r="D293" s="6">
        <v>48</v>
      </c>
      <c r="E293" s="6">
        <v>39</v>
      </c>
      <c r="F293" s="6">
        <v>3</v>
      </c>
      <c r="G293" s="6">
        <v>0</v>
      </c>
      <c r="H293" s="6">
        <v>3.75</v>
      </c>
      <c r="I293" s="6">
        <v>1.4</v>
      </c>
      <c r="J293" s="6">
        <v>20</v>
      </c>
      <c r="K293" s="6">
        <v>50</v>
      </c>
      <c r="L293" s="6">
        <v>18</v>
      </c>
      <c r="M293" s="6">
        <v>5</v>
      </c>
      <c r="N293" s="6">
        <v>56</v>
      </c>
      <c r="O293" s="6">
        <v>0</v>
      </c>
      <c r="P293" s="6">
        <v>2</v>
      </c>
      <c r="Q293" s="6">
        <v>0</v>
      </c>
    </row>
    <row r="294" spans="1:17" ht="15" thickBot="1" x14ac:dyDescent="0.35">
      <c r="A294" s="7" t="s">
        <v>1853</v>
      </c>
      <c r="B294" s="43">
        <f>IF(COUNTIF('DRAFT LIST'!$F$3:$F$1000,A294)&gt;=1,"",ROW())</f>
        <v>294</v>
      </c>
      <c r="C294" s="43" t="str">
        <f ca="1"/>
        <v>Rob Scahill (MIL - RP) MiLB </v>
      </c>
      <c r="D294" s="8">
        <v>57</v>
      </c>
      <c r="E294" s="8">
        <v>50</v>
      </c>
      <c r="F294" s="8">
        <v>3</v>
      </c>
      <c r="G294" s="8">
        <v>0</v>
      </c>
      <c r="H294" s="8">
        <v>3.63</v>
      </c>
      <c r="I294" s="8">
        <v>1.32</v>
      </c>
      <c r="J294" s="8">
        <v>23</v>
      </c>
      <c r="K294" s="8">
        <v>57</v>
      </c>
      <c r="L294" s="8">
        <v>18</v>
      </c>
      <c r="M294" s="8">
        <v>7</v>
      </c>
      <c r="N294" s="8">
        <v>55</v>
      </c>
      <c r="O294" s="8">
        <v>0</v>
      </c>
      <c r="P294" s="8">
        <v>3</v>
      </c>
      <c r="Q294" s="8">
        <v>0</v>
      </c>
    </row>
    <row r="295" spans="1:17" ht="15" thickBot="1" x14ac:dyDescent="0.35">
      <c r="A295" s="5" t="s">
        <v>1786</v>
      </c>
      <c r="B295" s="43">
        <f>IF(COUNTIF('DRAFT LIST'!$F$3:$F$1000,A295)&gt;=1,"",ROW())</f>
        <v>295</v>
      </c>
      <c r="C295" s="43" t="str">
        <f ca="1"/>
        <v>Chris Hatcher (LAD - RP) </v>
      </c>
      <c r="D295" s="6">
        <v>63</v>
      </c>
      <c r="E295" s="6">
        <v>77</v>
      </c>
      <c r="F295" s="6">
        <v>3</v>
      </c>
      <c r="G295" s="6">
        <v>1</v>
      </c>
      <c r="H295" s="6">
        <v>3.27</v>
      </c>
      <c r="I295" s="6">
        <v>1.44</v>
      </c>
      <c r="J295" s="6">
        <v>23</v>
      </c>
      <c r="K295" s="6">
        <v>59</v>
      </c>
      <c r="L295" s="6">
        <v>32</v>
      </c>
      <c r="M295" s="6">
        <v>5</v>
      </c>
      <c r="N295" s="6">
        <v>52</v>
      </c>
      <c r="O295" s="6">
        <v>0</v>
      </c>
      <c r="P295" s="6">
        <v>4</v>
      </c>
      <c r="Q295" s="6">
        <v>0</v>
      </c>
    </row>
    <row r="296" spans="1:17" ht="15" thickBot="1" x14ac:dyDescent="0.35">
      <c r="A296" s="7" t="s">
        <v>1823</v>
      </c>
      <c r="B296" s="43">
        <f>IF(COUNTIF('DRAFT LIST'!$F$3:$F$1000,A296)&gt;=1,"",ROW())</f>
        <v>296</v>
      </c>
      <c r="C296" s="43" t="str">
        <f ca="1"/>
        <v>Matt Barnes (BOS - RP) </v>
      </c>
      <c r="D296" s="8">
        <v>64</v>
      </c>
      <c r="E296" s="8">
        <v>70</v>
      </c>
      <c r="F296" s="8">
        <v>3</v>
      </c>
      <c r="G296" s="8">
        <v>1</v>
      </c>
      <c r="H296" s="8">
        <v>3.72</v>
      </c>
      <c r="I296" s="8">
        <v>1.24</v>
      </c>
      <c r="J296" s="8">
        <v>27</v>
      </c>
      <c r="K296" s="8">
        <v>54</v>
      </c>
      <c r="L296" s="8">
        <v>26</v>
      </c>
      <c r="M296" s="8">
        <v>8</v>
      </c>
      <c r="N296" s="8">
        <v>61</v>
      </c>
      <c r="O296" s="8">
        <v>0</v>
      </c>
      <c r="P296" s="8">
        <v>4</v>
      </c>
      <c r="Q296" s="8">
        <v>0</v>
      </c>
    </row>
    <row r="297" spans="1:17" ht="17.399999999999999" thickBot="1" x14ac:dyDescent="0.35">
      <c r="A297" s="5" t="s">
        <v>1471</v>
      </c>
      <c r="B297" s="43">
        <f>IF(COUNTIF('DRAFT LIST'!$F$3:$F$1000,A297)&gt;=1,"",ROW())</f>
        <v>297</v>
      </c>
      <c r="C297" s="43" t="str">
        <f ca="1"/>
        <v>Timothy Adleman (CIN - SP) </v>
      </c>
      <c r="D297" s="6">
        <v>57</v>
      </c>
      <c r="E297" s="6">
        <v>39</v>
      </c>
      <c r="F297" s="6">
        <v>3</v>
      </c>
      <c r="G297" s="6">
        <v>0</v>
      </c>
      <c r="H297" s="6">
        <v>4.66</v>
      </c>
      <c r="I297" s="6">
        <v>1.38</v>
      </c>
      <c r="J297" s="6">
        <v>29</v>
      </c>
      <c r="K297" s="6">
        <v>58</v>
      </c>
      <c r="L297" s="6">
        <v>20</v>
      </c>
      <c r="M297" s="6">
        <v>14</v>
      </c>
      <c r="N297" s="6">
        <v>12</v>
      </c>
      <c r="O297" s="6">
        <v>11</v>
      </c>
      <c r="P297" s="6">
        <v>3</v>
      </c>
      <c r="Q297" s="6">
        <v>0</v>
      </c>
    </row>
    <row r="298" spans="1:17" ht="15" thickBot="1" x14ac:dyDescent="0.35">
      <c r="A298" s="7" t="s">
        <v>1906</v>
      </c>
      <c r="B298" s="43">
        <f>IF(COUNTIF('DRAFT LIST'!$F$3:$F$1000,A298)&gt;=1,"",ROW())</f>
        <v>298</v>
      </c>
      <c r="C298" s="43" t="str">
        <f ca="1"/>
        <v>David Paulino (HOU - P,RP,SP) </v>
      </c>
      <c r="D298" s="8">
        <v>63</v>
      </c>
      <c r="E298" s="8">
        <v>65</v>
      </c>
      <c r="F298" s="8">
        <v>3</v>
      </c>
      <c r="G298" s="8">
        <v>2</v>
      </c>
      <c r="H298" s="8">
        <v>3.6</v>
      </c>
      <c r="I298" s="8">
        <v>1.22</v>
      </c>
      <c r="J298" s="8">
        <v>25</v>
      </c>
      <c r="K298" s="8">
        <v>58</v>
      </c>
      <c r="L298" s="8">
        <v>19</v>
      </c>
      <c r="M298" s="8">
        <v>8</v>
      </c>
      <c r="N298" s="8">
        <v>62</v>
      </c>
      <c r="O298" s="8">
        <v>0</v>
      </c>
      <c r="P298" s="8">
        <v>3</v>
      </c>
      <c r="Q298" s="8">
        <v>0</v>
      </c>
    </row>
    <row r="299" spans="1:17" ht="15" thickBot="1" x14ac:dyDescent="0.35">
      <c r="A299" s="5" t="s">
        <v>1802</v>
      </c>
      <c r="B299" s="43">
        <f>IF(COUNTIF('DRAFT LIST'!$F$3:$F$1000,A299)&gt;=1,"",ROW())</f>
        <v>299</v>
      </c>
      <c r="C299" s="43" t="str">
        <f ca="1"/>
        <v>Yohander Mendez (TEX - SP,RP) MiLB </v>
      </c>
      <c r="D299" s="6">
        <v>61</v>
      </c>
      <c r="E299" s="6">
        <v>58</v>
      </c>
      <c r="F299" s="6">
        <v>3</v>
      </c>
      <c r="G299" s="6">
        <v>6</v>
      </c>
      <c r="H299" s="6">
        <v>4.04</v>
      </c>
      <c r="I299" s="6">
        <v>1.37</v>
      </c>
      <c r="J299" s="6">
        <v>27</v>
      </c>
      <c r="K299" s="6">
        <v>55</v>
      </c>
      <c r="L299" s="6">
        <v>28</v>
      </c>
      <c r="M299" s="6">
        <v>7</v>
      </c>
      <c r="N299" s="6">
        <v>64</v>
      </c>
      <c r="O299" s="6">
        <v>0</v>
      </c>
      <c r="P299" s="6">
        <v>3</v>
      </c>
      <c r="Q299" s="6">
        <v>0</v>
      </c>
    </row>
    <row r="300" spans="1:17" ht="15" thickBot="1" x14ac:dyDescent="0.35">
      <c r="A300" s="7" t="s">
        <v>1461</v>
      </c>
      <c r="B300" s="43">
        <f>IF(COUNTIF('DRAFT LIST'!$F$3:$F$1000,A300)&gt;=1,"",ROW())</f>
        <v>300</v>
      </c>
      <c r="C300" s="43" t="str">
        <f ca="1"/>
        <v>Edubray Ramos (PHI - RP) </v>
      </c>
      <c r="D300" s="8">
        <v>108</v>
      </c>
      <c r="E300" s="8">
        <v>79</v>
      </c>
      <c r="F300" s="8">
        <v>6</v>
      </c>
      <c r="G300" s="8">
        <v>0</v>
      </c>
      <c r="H300" s="8">
        <v>4.79</v>
      </c>
      <c r="I300" s="8">
        <v>1.4</v>
      </c>
      <c r="J300" s="8">
        <v>57</v>
      </c>
      <c r="K300" s="8">
        <v>115</v>
      </c>
      <c r="L300" s="8">
        <v>35</v>
      </c>
      <c r="M300" s="8">
        <v>16</v>
      </c>
      <c r="N300" s="8">
        <v>18</v>
      </c>
      <c r="O300" s="8">
        <v>18</v>
      </c>
      <c r="P300" s="8">
        <v>8</v>
      </c>
      <c r="Q300" s="8">
        <v>1</v>
      </c>
    </row>
    <row r="301" spans="1:17" ht="15" thickBot="1" x14ac:dyDescent="0.35">
      <c r="A301" s="5" t="s">
        <v>1443</v>
      </c>
      <c r="B301" s="43">
        <f>IF(COUNTIF('DRAFT LIST'!$F$3:$F$1000,A301)&gt;=1,"",ROW())</f>
        <v>301</v>
      </c>
      <c r="C301" s="43" t="str">
        <f ca="1"/>
        <v>Scott Feldman (CIN - SP,RP) </v>
      </c>
      <c r="D301" s="6">
        <v>152</v>
      </c>
      <c r="E301" s="6">
        <v>121</v>
      </c>
      <c r="F301" s="6">
        <v>8</v>
      </c>
      <c r="G301" s="6">
        <v>0</v>
      </c>
      <c r="H301" s="6">
        <v>4.38</v>
      </c>
      <c r="I301" s="6">
        <v>1.42</v>
      </c>
      <c r="J301" s="6">
        <v>74</v>
      </c>
      <c r="K301" s="6">
        <v>151</v>
      </c>
      <c r="L301" s="6">
        <v>65</v>
      </c>
      <c r="M301" s="6">
        <v>20</v>
      </c>
      <c r="N301" s="6">
        <v>28</v>
      </c>
      <c r="O301" s="6">
        <v>28</v>
      </c>
      <c r="P301" s="6">
        <v>10</v>
      </c>
      <c r="Q301" s="6">
        <v>0</v>
      </c>
    </row>
    <row r="302" spans="1:17" ht="15" thickBot="1" x14ac:dyDescent="0.35">
      <c r="A302" s="7" t="s">
        <v>1854</v>
      </c>
      <c r="B302" s="43">
        <f>IF(COUNTIF('DRAFT LIST'!$F$3:$F$1000,A302)&gt;=1,"",ROW())</f>
        <v>302</v>
      </c>
      <c r="C302" s="43" t="str">
        <f ca="1"/>
        <v>Raul Alcantara (OAK - SP) </v>
      </c>
      <c r="D302" s="8">
        <v>50</v>
      </c>
      <c r="E302" s="8">
        <v>33</v>
      </c>
      <c r="F302" s="8">
        <v>3</v>
      </c>
      <c r="G302" s="8">
        <v>0</v>
      </c>
      <c r="H302" s="8">
        <v>4.1500000000000004</v>
      </c>
      <c r="I302" s="8">
        <v>1.36</v>
      </c>
      <c r="J302" s="8">
        <v>23</v>
      </c>
      <c r="K302" s="8">
        <v>51</v>
      </c>
      <c r="L302" s="8">
        <v>17</v>
      </c>
      <c r="M302" s="8">
        <v>7</v>
      </c>
      <c r="N302" s="8">
        <v>49</v>
      </c>
      <c r="O302" s="8">
        <v>0</v>
      </c>
      <c r="P302" s="8">
        <v>2</v>
      </c>
      <c r="Q302" s="8">
        <v>0</v>
      </c>
    </row>
    <row r="303" spans="1:17" ht="15" thickBot="1" x14ac:dyDescent="0.35">
      <c r="A303" s="5" t="s">
        <v>1871</v>
      </c>
      <c r="B303" s="43">
        <f>IF(COUNTIF('DRAFT LIST'!$F$3:$F$1000,A303)&gt;=1,"",ROW())</f>
        <v>303</v>
      </c>
      <c r="C303" s="43" t="str">
        <f ca="1"/>
        <v>J.T. Chargois (MIN - RP) </v>
      </c>
      <c r="D303" s="6">
        <v>72</v>
      </c>
      <c r="E303" s="6">
        <v>66</v>
      </c>
      <c r="F303" s="6">
        <v>3</v>
      </c>
      <c r="G303" s="6">
        <v>1</v>
      </c>
      <c r="H303" s="6">
        <v>4</v>
      </c>
      <c r="I303" s="6">
        <v>1.31</v>
      </c>
      <c r="J303" s="6">
        <v>32</v>
      </c>
      <c r="K303" s="6">
        <v>66</v>
      </c>
      <c r="L303" s="6">
        <v>28</v>
      </c>
      <c r="M303" s="6">
        <v>9</v>
      </c>
      <c r="N303" s="6">
        <v>44</v>
      </c>
      <c r="O303" s="6">
        <v>3</v>
      </c>
      <c r="P303" s="6">
        <v>4</v>
      </c>
      <c r="Q303" s="6">
        <v>0</v>
      </c>
    </row>
    <row r="304" spans="1:17" ht="15" thickBot="1" x14ac:dyDescent="0.35">
      <c r="A304" s="7" t="s">
        <v>1855</v>
      </c>
      <c r="B304" s="43">
        <f>IF(COUNTIF('DRAFT LIST'!$F$3:$F$1000,A304)&gt;=1,"",ROW())</f>
        <v>304</v>
      </c>
      <c r="C304" s="43" t="str">
        <f ca="1"/>
        <v>Matt Cain (SF - SP,RP) </v>
      </c>
      <c r="D304" s="8">
        <v>33</v>
      </c>
      <c r="E304" s="8">
        <v>20</v>
      </c>
      <c r="F304" s="8">
        <v>2</v>
      </c>
      <c r="G304" s="8">
        <v>0</v>
      </c>
      <c r="H304" s="8">
        <v>4.13</v>
      </c>
      <c r="I304" s="8">
        <v>1.35</v>
      </c>
      <c r="J304" s="8">
        <v>15</v>
      </c>
      <c r="K304" s="8">
        <v>36</v>
      </c>
      <c r="L304" s="8">
        <v>8</v>
      </c>
      <c r="M304" s="8">
        <v>6</v>
      </c>
      <c r="N304" s="8">
        <v>33</v>
      </c>
      <c r="O304" s="8">
        <v>0</v>
      </c>
      <c r="P304" s="8">
        <v>2</v>
      </c>
      <c r="Q304" s="8">
        <v>0</v>
      </c>
    </row>
    <row r="305" spans="1:17" ht="15" thickBot="1" x14ac:dyDescent="0.35">
      <c r="A305" s="5" t="s">
        <v>1456</v>
      </c>
      <c r="B305" s="43">
        <f>IF(COUNTIF('DRAFT LIST'!$F$3:$F$1000,A305)&gt;=1,"",ROW())</f>
        <v>305</v>
      </c>
      <c r="C305" s="43" t="str">
        <f ca="1"/>
        <v>German Marquez (COL - SP) </v>
      </c>
      <c r="D305" s="6">
        <v>172</v>
      </c>
      <c r="E305" s="6">
        <v>125</v>
      </c>
      <c r="F305" s="6">
        <v>9</v>
      </c>
      <c r="G305" s="6">
        <v>0</v>
      </c>
      <c r="H305" s="6">
        <v>4.49</v>
      </c>
      <c r="I305" s="6">
        <v>1.42</v>
      </c>
      <c r="J305" s="6">
        <v>86</v>
      </c>
      <c r="K305" s="6">
        <v>185</v>
      </c>
      <c r="L305" s="6">
        <v>60</v>
      </c>
      <c r="M305" s="6">
        <v>20</v>
      </c>
      <c r="N305" s="6">
        <v>29</v>
      </c>
      <c r="O305" s="6">
        <v>29</v>
      </c>
      <c r="P305" s="6">
        <v>10</v>
      </c>
      <c r="Q305" s="6">
        <v>1</v>
      </c>
    </row>
    <row r="306" spans="1:17" ht="15" thickBot="1" x14ac:dyDescent="0.35">
      <c r="A306" s="7" t="s">
        <v>1856</v>
      </c>
      <c r="B306" s="43">
        <f>IF(COUNTIF('DRAFT LIST'!$F$3:$F$1000,A306)&gt;=1,"",ROW())</f>
        <v>306</v>
      </c>
      <c r="C306" s="43" t="str">
        <f ca="1"/>
        <v>Eddie Butler (CHC - SP,RP) </v>
      </c>
      <c r="D306" s="8">
        <v>48</v>
      </c>
      <c r="E306" s="8">
        <v>46</v>
      </c>
      <c r="F306" s="8">
        <v>2</v>
      </c>
      <c r="G306" s="8">
        <v>0</v>
      </c>
      <c r="H306" s="8">
        <v>4.21</v>
      </c>
      <c r="I306" s="8">
        <v>1.42</v>
      </c>
      <c r="J306" s="8">
        <v>22</v>
      </c>
      <c r="K306" s="8">
        <v>46</v>
      </c>
      <c r="L306" s="8">
        <v>22</v>
      </c>
      <c r="M306" s="8">
        <v>9</v>
      </c>
      <c r="N306" s="8">
        <v>49</v>
      </c>
      <c r="O306" s="8">
        <v>0</v>
      </c>
      <c r="P306" s="8">
        <v>2</v>
      </c>
      <c r="Q306" s="8">
        <v>0</v>
      </c>
    </row>
    <row r="307" spans="1:17" ht="15" thickBot="1" x14ac:dyDescent="0.35">
      <c r="A307" s="5" t="s">
        <v>1452</v>
      </c>
      <c r="B307" s="43">
        <f>IF(COUNTIF('DRAFT LIST'!$F$3:$F$1000,A307)&gt;=1,"",ROW())</f>
        <v>307</v>
      </c>
      <c r="C307" s="43" t="str">
        <f ca="1"/>
        <v>Jimmie Sherfy (ARI - RP) </v>
      </c>
      <c r="D307" s="6">
        <v>142</v>
      </c>
      <c r="E307" s="6">
        <v>98</v>
      </c>
      <c r="F307" s="6">
        <v>8</v>
      </c>
      <c r="G307" s="6">
        <v>0</v>
      </c>
      <c r="H307" s="6">
        <v>4.5999999999999996</v>
      </c>
      <c r="I307" s="6">
        <v>1.31</v>
      </c>
      <c r="J307" s="6">
        <v>72</v>
      </c>
      <c r="K307" s="6">
        <v>151</v>
      </c>
      <c r="L307" s="6">
        <v>35</v>
      </c>
      <c r="M307" s="6">
        <v>24</v>
      </c>
      <c r="N307" s="6">
        <v>22</v>
      </c>
      <c r="O307" s="6">
        <v>22</v>
      </c>
      <c r="P307" s="6">
        <v>8</v>
      </c>
      <c r="Q307" s="6">
        <v>2</v>
      </c>
    </row>
    <row r="308" spans="1:17" ht="15" thickBot="1" x14ac:dyDescent="0.35">
      <c r="A308" s="7" t="s">
        <v>1474</v>
      </c>
      <c r="B308" s="43">
        <f>IF(COUNTIF('DRAFT LIST'!$F$3:$F$1000,A308)&gt;=1,"",ROW())</f>
        <v>308</v>
      </c>
      <c r="C308" s="43" t="str">
        <f ca="1"/>
        <v>Taylor Guerrieri (TB - SP,RP) MiLB </v>
      </c>
      <c r="D308" s="8">
        <v>100</v>
      </c>
      <c r="E308" s="8">
        <v>92</v>
      </c>
      <c r="F308" s="8">
        <v>6</v>
      </c>
      <c r="G308" s="8">
        <v>0</v>
      </c>
      <c r="H308" s="8">
        <v>4.49</v>
      </c>
      <c r="I308" s="8">
        <v>1.35</v>
      </c>
      <c r="J308" s="8">
        <v>50</v>
      </c>
      <c r="K308" s="8">
        <v>103</v>
      </c>
      <c r="L308" s="8">
        <v>33</v>
      </c>
      <c r="M308" s="8">
        <v>14</v>
      </c>
      <c r="N308" s="8">
        <v>34</v>
      </c>
      <c r="O308" s="8">
        <v>15</v>
      </c>
      <c r="P308" s="8">
        <v>6</v>
      </c>
      <c r="Q308" s="8">
        <v>0</v>
      </c>
    </row>
    <row r="309" spans="1:17" ht="15" thickBot="1" x14ac:dyDescent="0.35">
      <c r="A309" s="5" t="s">
        <v>1857</v>
      </c>
      <c r="B309" s="43">
        <f>IF(COUNTIF('DRAFT LIST'!$F$3:$F$1000,A309)&gt;=1,"",ROW())</f>
        <v>309</v>
      </c>
      <c r="C309" s="43" t="str">
        <f ca="1"/>
        <v>Ross Stripling (LAD - SP,RP) </v>
      </c>
      <c r="D309" s="6">
        <v>42</v>
      </c>
      <c r="E309" s="6">
        <v>51</v>
      </c>
      <c r="F309" s="6">
        <v>2</v>
      </c>
      <c r="G309" s="6">
        <v>1</v>
      </c>
      <c r="H309" s="6">
        <v>3.69</v>
      </c>
      <c r="I309" s="6">
        <v>1.27</v>
      </c>
      <c r="J309" s="6">
        <v>17</v>
      </c>
      <c r="K309" s="6">
        <v>35</v>
      </c>
      <c r="L309" s="6">
        <v>18</v>
      </c>
      <c r="M309" s="6">
        <v>5</v>
      </c>
      <c r="N309" s="6">
        <v>49</v>
      </c>
      <c r="O309" s="6">
        <v>0</v>
      </c>
      <c r="P309" s="6">
        <v>2</v>
      </c>
      <c r="Q309" s="6">
        <v>0</v>
      </c>
    </row>
    <row r="310" spans="1:17" ht="15" thickBot="1" x14ac:dyDescent="0.35">
      <c r="A310" s="7" t="s">
        <v>1415</v>
      </c>
      <c r="B310" s="43">
        <f>IF(COUNTIF('DRAFT LIST'!$F$3:$F$1000,A310)&gt;=1,"",ROW())</f>
        <v>310</v>
      </c>
      <c r="C310" s="43" t="str">
        <f ca="1"/>
        <v>Alec Asher (PHI - SP) </v>
      </c>
      <c r="D310" s="8">
        <v>141</v>
      </c>
      <c r="E310" s="8">
        <v>106</v>
      </c>
      <c r="F310" s="8">
        <v>7</v>
      </c>
      <c r="G310" s="8">
        <v>0</v>
      </c>
      <c r="H310" s="8">
        <v>4.6900000000000004</v>
      </c>
      <c r="I310" s="8">
        <v>1.48</v>
      </c>
      <c r="J310" s="8">
        <v>74</v>
      </c>
      <c r="K310" s="8">
        <v>160</v>
      </c>
      <c r="L310" s="8">
        <v>49</v>
      </c>
      <c r="M310" s="8">
        <v>20</v>
      </c>
      <c r="N310" s="8">
        <v>25</v>
      </c>
      <c r="O310" s="8">
        <v>25</v>
      </c>
      <c r="P310" s="8">
        <v>9</v>
      </c>
      <c r="Q310" s="8">
        <v>1</v>
      </c>
    </row>
    <row r="311" spans="1:17" ht="15" thickBot="1" x14ac:dyDescent="0.35">
      <c r="A311" s="5" t="s">
        <v>1812</v>
      </c>
      <c r="B311" s="43">
        <f>IF(COUNTIF('DRAFT LIST'!$F$3:$F$1000,A311)&gt;=1,"",ROW())</f>
        <v>311</v>
      </c>
      <c r="C311" s="43" t="str">
        <f ca="1"/>
        <v>Michael Clevinger (CLE - SP,RP) </v>
      </c>
      <c r="D311" s="6">
        <v>47</v>
      </c>
      <c r="E311" s="6">
        <v>54</v>
      </c>
      <c r="F311" s="6">
        <v>3</v>
      </c>
      <c r="G311" s="6">
        <v>2</v>
      </c>
      <c r="H311" s="6">
        <v>3.96</v>
      </c>
      <c r="I311" s="6">
        <v>1.33</v>
      </c>
      <c r="J311" s="6">
        <v>21</v>
      </c>
      <c r="K311" s="6">
        <v>40</v>
      </c>
      <c r="L311" s="6">
        <v>22</v>
      </c>
      <c r="M311" s="6">
        <v>6</v>
      </c>
      <c r="N311" s="6">
        <v>45</v>
      </c>
      <c r="O311" s="6">
        <v>0</v>
      </c>
      <c r="P311" s="6">
        <v>2</v>
      </c>
      <c r="Q311" s="6">
        <v>0</v>
      </c>
    </row>
    <row r="312" spans="1:17" ht="15" thickBot="1" x14ac:dyDescent="0.35">
      <c r="A312" s="7" t="s">
        <v>1810</v>
      </c>
      <c r="B312" s="43">
        <f>IF(COUNTIF('DRAFT LIST'!$F$3:$F$1000,A312)&gt;=1,"",ROW())</f>
        <v>312</v>
      </c>
      <c r="C312" s="43" t="str">
        <f ca="1"/>
        <v>Jered Weaver (SD - SP) </v>
      </c>
      <c r="D312" s="8">
        <v>63</v>
      </c>
      <c r="E312" s="8">
        <v>72</v>
      </c>
      <c r="F312" s="8">
        <v>4</v>
      </c>
      <c r="G312" s="8">
        <v>2</v>
      </c>
      <c r="H312" s="8">
        <v>3.49</v>
      </c>
      <c r="I312" s="8">
        <v>1.24</v>
      </c>
      <c r="J312" s="8">
        <v>25</v>
      </c>
      <c r="K312" s="8">
        <v>50</v>
      </c>
      <c r="L312" s="8">
        <v>29</v>
      </c>
      <c r="M312" s="8">
        <v>8</v>
      </c>
      <c r="N312" s="8">
        <v>68</v>
      </c>
      <c r="O312" s="8">
        <v>0</v>
      </c>
      <c r="P312" s="8">
        <v>3</v>
      </c>
      <c r="Q312" s="8">
        <v>0</v>
      </c>
    </row>
    <row r="313" spans="1:17" ht="17.399999999999999" thickBot="1" x14ac:dyDescent="0.35">
      <c r="A313" s="5" t="s">
        <v>1858</v>
      </c>
      <c r="B313" s="43">
        <f>IF(COUNTIF('DRAFT LIST'!$F$3:$F$1000,A313)&gt;=1,"",ROW())</f>
        <v>313</v>
      </c>
      <c r="C313" s="43" t="str">
        <f ca="1"/>
        <v>Joe Biagini (TOR - RP) </v>
      </c>
      <c r="D313" s="6">
        <v>31</v>
      </c>
      <c r="E313" s="6">
        <v>33</v>
      </c>
      <c r="F313" s="6">
        <v>2</v>
      </c>
      <c r="G313" s="6">
        <v>0</v>
      </c>
      <c r="H313" s="6">
        <v>3.92</v>
      </c>
      <c r="I313" s="6">
        <v>1.25</v>
      </c>
      <c r="J313" s="6">
        <v>14</v>
      </c>
      <c r="K313" s="6">
        <v>25</v>
      </c>
      <c r="L313" s="6">
        <v>14</v>
      </c>
      <c r="M313" s="6">
        <v>5</v>
      </c>
      <c r="N313" s="6">
        <v>29</v>
      </c>
      <c r="O313" s="6">
        <v>0</v>
      </c>
      <c r="P313" s="6">
        <v>1</v>
      </c>
      <c r="Q313" s="6">
        <v>0</v>
      </c>
    </row>
    <row r="314" spans="1:17" ht="15" thickBot="1" x14ac:dyDescent="0.35">
      <c r="A314" s="7" t="s">
        <v>1859</v>
      </c>
      <c r="B314" s="43">
        <f>IF(COUNTIF('DRAFT LIST'!$F$3:$F$1000,A314)&gt;=1,"",ROW())</f>
        <v>314</v>
      </c>
      <c r="C314" s="43" t="str">
        <f ca="1"/>
        <v>Carson Fulmer (CWS - SP,RP) MiLB </v>
      </c>
      <c r="D314" s="8">
        <v>57</v>
      </c>
      <c r="E314" s="8">
        <v>58</v>
      </c>
      <c r="F314" s="8">
        <v>3</v>
      </c>
      <c r="G314" s="8">
        <v>1</v>
      </c>
      <c r="H314" s="8">
        <v>3.81</v>
      </c>
      <c r="I314" s="8">
        <v>1.28</v>
      </c>
      <c r="J314" s="8">
        <v>24</v>
      </c>
      <c r="K314" s="8">
        <v>52</v>
      </c>
      <c r="L314" s="8">
        <v>21</v>
      </c>
      <c r="M314" s="8">
        <v>8</v>
      </c>
      <c r="N314" s="8">
        <v>60</v>
      </c>
      <c r="O314" s="8">
        <v>0</v>
      </c>
      <c r="P314" s="8">
        <v>2</v>
      </c>
      <c r="Q314" s="8">
        <v>0</v>
      </c>
    </row>
    <row r="315" spans="1:17" ht="15" thickBot="1" x14ac:dyDescent="0.35">
      <c r="A315" s="5" t="s">
        <v>1468</v>
      </c>
      <c r="B315" s="43">
        <f>IF(COUNTIF('DRAFT LIST'!$F$3:$F$1000,A315)&gt;=1,"",ROW())</f>
        <v>315</v>
      </c>
      <c r="C315" s="43" t="str">
        <f ca="1"/>
        <v>Adalberto Mejia (MIN - SP,RP) MiLB </v>
      </c>
      <c r="D315" s="6">
        <v>83</v>
      </c>
      <c r="E315" s="6">
        <v>64</v>
      </c>
      <c r="F315" s="6">
        <v>5</v>
      </c>
      <c r="G315" s="6">
        <v>0</v>
      </c>
      <c r="H315" s="6">
        <v>4.74</v>
      </c>
      <c r="I315" s="6">
        <v>1.3</v>
      </c>
      <c r="J315" s="6">
        <v>44</v>
      </c>
      <c r="K315" s="6">
        <v>85</v>
      </c>
      <c r="L315" s="6">
        <v>23</v>
      </c>
      <c r="M315" s="6">
        <v>15</v>
      </c>
      <c r="N315" s="6">
        <v>19</v>
      </c>
      <c r="O315" s="6">
        <v>13</v>
      </c>
      <c r="P315" s="6">
        <v>6</v>
      </c>
      <c r="Q315" s="6">
        <v>0</v>
      </c>
    </row>
    <row r="316" spans="1:17" ht="15" thickBot="1" x14ac:dyDescent="0.35">
      <c r="A316" s="7" t="s">
        <v>1860</v>
      </c>
      <c r="B316" s="43">
        <f>IF(COUNTIF('DRAFT LIST'!$F$3:$F$1000,A316)&gt;=1,"",ROW())</f>
        <v>316</v>
      </c>
      <c r="C316" s="43" t="str">
        <f ca="1"/>
        <v>Jonathon Niese (NYY - SP,RP) NRI </v>
      </c>
      <c r="D316" s="8">
        <v>37</v>
      </c>
      <c r="E316" s="8">
        <v>41</v>
      </c>
      <c r="F316" s="8">
        <v>2</v>
      </c>
      <c r="G316" s="8">
        <v>0</v>
      </c>
      <c r="H316" s="8">
        <v>3.83</v>
      </c>
      <c r="I316" s="8">
        <v>1.37</v>
      </c>
      <c r="J316" s="8">
        <v>16</v>
      </c>
      <c r="K316" s="8">
        <v>33</v>
      </c>
      <c r="L316" s="8">
        <v>18</v>
      </c>
      <c r="M316" s="8">
        <v>5</v>
      </c>
      <c r="N316" s="8">
        <v>47</v>
      </c>
      <c r="O316" s="8">
        <v>0</v>
      </c>
      <c r="P316" s="8">
        <v>2</v>
      </c>
      <c r="Q316" s="8">
        <v>0</v>
      </c>
    </row>
    <row r="317" spans="1:17" ht="15" thickBot="1" x14ac:dyDescent="0.35">
      <c r="A317" s="5" t="s">
        <v>1473</v>
      </c>
      <c r="B317" s="43">
        <f>IF(COUNTIF('DRAFT LIST'!$F$3:$F$1000,A317)&gt;=1,"",ROW())</f>
        <v>317</v>
      </c>
      <c r="C317" s="43" t="str">
        <f ca="1"/>
        <v>Adam Morgan (PHI - SP,RP) </v>
      </c>
      <c r="D317" s="6">
        <v>77</v>
      </c>
      <c r="E317" s="6">
        <v>54</v>
      </c>
      <c r="F317" s="6">
        <v>4</v>
      </c>
      <c r="G317" s="6">
        <v>0</v>
      </c>
      <c r="H317" s="6">
        <v>4.6500000000000004</v>
      </c>
      <c r="I317" s="6">
        <v>1.4</v>
      </c>
      <c r="J317" s="6">
        <v>40</v>
      </c>
      <c r="K317" s="6">
        <v>81</v>
      </c>
      <c r="L317" s="6">
        <v>26</v>
      </c>
      <c r="M317" s="6">
        <v>10</v>
      </c>
      <c r="N317" s="6">
        <v>30</v>
      </c>
      <c r="O317" s="6">
        <v>10</v>
      </c>
      <c r="P317" s="6">
        <v>6</v>
      </c>
      <c r="Q317" s="6">
        <v>0</v>
      </c>
    </row>
    <row r="318" spans="1:17" ht="15" thickBot="1" x14ac:dyDescent="0.35">
      <c r="A318" s="7" t="s">
        <v>1861</v>
      </c>
      <c r="B318" s="43">
        <f>IF(COUNTIF('DRAFT LIST'!$F$3:$F$1000,A318)&gt;=1,"",ROW())</f>
        <v>318</v>
      </c>
      <c r="C318" s="43" t="str">
        <f ca="1"/>
        <v>Shane Greene (DET - SP,RP) </v>
      </c>
      <c r="D318" s="8">
        <v>27</v>
      </c>
      <c r="E318" s="8">
        <v>21</v>
      </c>
      <c r="F318" s="8">
        <v>2</v>
      </c>
      <c r="G318" s="8">
        <v>0</v>
      </c>
      <c r="H318" s="8">
        <v>3.9</v>
      </c>
      <c r="I318" s="8">
        <v>1.43</v>
      </c>
      <c r="J318" s="8">
        <v>12</v>
      </c>
      <c r="K318" s="8">
        <v>26</v>
      </c>
      <c r="L318" s="8">
        <v>11</v>
      </c>
      <c r="M318" s="8">
        <v>5</v>
      </c>
      <c r="N318" s="8">
        <v>30</v>
      </c>
      <c r="O318" s="8">
        <v>0</v>
      </c>
      <c r="P318" s="8">
        <v>2</v>
      </c>
      <c r="Q318" s="8">
        <v>0</v>
      </c>
    </row>
    <row r="319" spans="1:17" ht="15" thickBot="1" x14ac:dyDescent="0.35">
      <c r="A319" s="5" t="s">
        <v>1881</v>
      </c>
      <c r="B319" s="43">
        <f>IF(COUNTIF('DRAFT LIST'!$F$3:$F$1000,A319)&gt;=1,"",ROW())</f>
        <v>319</v>
      </c>
      <c r="C319" s="43" t="str">
        <f ca="1"/>
        <v>Bryan Mitchell (NYY - SP) </v>
      </c>
      <c r="D319" s="6">
        <v>44</v>
      </c>
      <c r="E319" s="6">
        <v>42</v>
      </c>
      <c r="F319" s="6">
        <v>2</v>
      </c>
      <c r="G319" s="6">
        <v>0</v>
      </c>
      <c r="H319" s="6">
        <v>3.82</v>
      </c>
      <c r="I319" s="6">
        <v>1.32</v>
      </c>
      <c r="J319" s="6">
        <v>19</v>
      </c>
      <c r="K319" s="6">
        <v>41</v>
      </c>
      <c r="L319" s="6">
        <v>17</v>
      </c>
      <c r="M319" s="6">
        <v>6</v>
      </c>
      <c r="N319" s="6">
        <v>26</v>
      </c>
      <c r="O319" s="6">
        <v>5</v>
      </c>
      <c r="P319" s="6">
        <v>2</v>
      </c>
      <c r="Q319" s="6">
        <v>0</v>
      </c>
    </row>
    <row r="320" spans="1:17" ht="15" thickBot="1" x14ac:dyDescent="0.35">
      <c r="A320" s="7" t="s">
        <v>1862</v>
      </c>
      <c r="B320" s="43">
        <f>IF(COUNTIF('DRAFT LIST'!$F$3:$F$1000,A320)&gt;=1,"",ROW())</f>
        <v>320</v>
      </c>
      <c r="C320" s="43" t="str">
        <f ca="1"/>
        <v>Shawn Tolleson (TB - RP) </v>
      </c>
      <c r="D320" s="8">
        <v>44</v>
      </c>
      <c r="E320" s="8">
        <v>47</v>
      </c>
      <c r="F320" s="8">
        <v>2</v>
      </c>
      <c r="G320" s="8">
        <v>0</v>
      </c>
      <c r="H320" s="8">
        <v>3.78</v>
      </c>
      <c r="I320" s="8">
        <v>1.26</v>
      </c>
      <c r="J320" s="8">
        <v>18</v>
      </c>
      <c r="K320" s="8">
        <v>40</v>
      </c>
      <c r="L320" s="8">
        <v>16</v>
      </c>
      <c r="M320" s="8">
        <v>7</v>
      </c>
      <c r="N320" s="8">
        <v>50</v>
      </c>
      <c r="O320" s="8">
        <v>0</v>
      </c>
      <c r="P320" s="8">
        <v>2</v>
      </c>
      <c r="Q320" s="8">
        <v>0</v>
      </c>
    </row>
    <row r="321" spans="1:17" ht="15" thickBot="1" x14ac:dyDescent="0.35">
      <c r="A321" s="5" t="s">
        <v>1496</v>
      </c>
      <c r="B321" s="43">
        <f>IF(COUNTIF('DRAFT LIST'!$F$3:$F$1000,A321)&gt;=1,"",ROW())</f>
        <v>321</v>
      </c>
      <c r="C321" s="43" t="str">
        <f ca="1"/>
        <v>Austin Voth (WSH - SP) </v>
      </c>
      <c r="D321" s="6">
        <v>71</v>
      </c>
      <c r="E321" s="6">
        <v>47</v>
      </c>
      <c r="F321" s="6">
        <v>4</v>
      </c>
      <c r="G321" s="6">
        <v>0</v>
      </c>
      <c r="H321" s="6">
        <v>4.24</v>
      </c>
      <c r="I321" s="6">
        <v>1.39</v>
      </c>
      <c r="J321" s="6">
        <v>34</v>
      </c>
      <c r="K321" s="6">
        <v>79</v>
      </c>
      <c r="L321" s="6">
        <v>20</v>
      </c>
      <c r="M321" s="6">
        <v>7</v>
      </c>
      <c r="N321" s="6">
        <v>11</v>
      </c>
      <c r="O321" s="6">
        <v>11</v>
      </c>
      <c r="P321" s="6">
        <v>4</v>
      </c>
      <c r="Q321" s="6">
        <v>0</v>
      </c>
    </row>
    <row r="322" spans="1:17" ht="15" thickBot="1" x14ac:dyDescent="0.35">
      <c r="A322" s="7" t="s">
        <v>1475</v>
      </c>
      <c r="B322" s="43">
        <f>IF(COUNTIF('DRAFT LIST'!$F$3:$F$1000,A322)&gt;=1,"",ROW())</f>
        <v>322</v>
      </c>
      <c r="C322" s="43" t="str">
        <f ca="1"/>
        <v>Daniel Mengden (OAK - SP,RP) DTD </v>
      </c>
      <c r="D322" s="8">
        <v>60</v>
      </c>
      <c r="E322" s="8">
        <v>47</v>
      </c>
      <c r="F322" s="8">
        <v>3</v>
      </c>
      <c r="G322" s="8">
        <v>0</v>
      </c>
      <c r="H322" s="8">
        <v>4.28</v>
      </c>
      <c r="I322" s="8">
        <v>1.38</v>
      </c>
      <c r="J322" s="8">
        <v>28</v>
      </c>
      <c r="K322" s="8">
        <v>60</v>
      </c>
      <c r="L322" s="8">
        <v>22</v>
      </c>
      <c r="M322" s="8">
        <v>8</v>
      </c>
      <c r="N322" s="8">
        <v>10</v>
      </c>
      <c r="O322" s="8">
        <v>9</v>
      </c>
      <c r="P322" s="8">
        <v>4</v>
      </c>
      <c r="Q322" s="8">
        <v>0</v>
      </c>
    </row>
    <row r="323" spans="1:17" ht="15" thickBot="1" x14ac:dyDescent="0.35">
      <c r="A323" s="5" t="s">
        <v>1864</v>
      </c>
      <c r="B323" s="43">
        <f>IF(COUNTIF('DRAFT LIST'!$F$3:$F$1000,A323)&gt;=1,"",ROW())</f>
        <v>323</v>
      </c>
      <c r="C323" s="43" t="str">
        <f ca="1"/>
        <v>Jarred Cosart (SD - SP) </v>
      </c>
      <c r="D323" s="6">
        <v>46</v>
      </c>
      <c r="E323" s="6">
        <v>55</v>
      </c>
      <c r="F323" s="6">
        <v>3</v>
      </c>
      <c r="G323" s="6">
        <v>0</v>
      </c>
      <c r="H323" s="6">
        <v>3.53</v>
      </c>
      <c r="I323" s="6">
        <v>1.23</v>
      </c>
      <c r="J323" s="6">
        <v>18</v>
      </c>
      <c r="K323" s="6">
        <v>41</v>
      </c>
      <c r="L323" s="6">
        <v>16</v>
      </c>
      <c r="M323" s="6">
        <v>4</v>
      </c>
      <c r="N323" s="6">
        <v>45</v>
      </c>
      <c r="O323" s="6">
        <v>0</v>
      </c>
      <c r="P323" s="6">
        <v>2</v>
      </c>
      <c r="Q323" s="6">
        <v>0</v>
      </c>
    </row>
    <row r="324" spans="1:17" ht="15" thickBot="1" x14ac:dyDescent="0.35">
      <c r="A324" s="7" t="s">
        <v>1837</v>
      </c>
      <c r="B324" s="43">
        <f>IF(COUNTIF('DRAFT LIST'!$F$3:$F$1000,A324)&gt;=1,"",ROW())</f>
        <v>324</v>
      </c>
      <c r="C324" s="43" t="str">
        <f ca="1"/>
        <v>Ryan Merritt (CLE - P,RP) </v>
      </c>
      <c r="D324" s="8">
        <v>56</v>
      </c>
      <c r="E324" s="8">
        <v>68</v>
      </c>
      <c r="F324" s="8">
        <v>3</v>
      </c>
      <c r="G324" s="8">
        <v>1</v>
      </c>
      <c r="H324" s="8">
        <v>3.9</v>
      </c>
      <c r="I324" s="8">
        <v>1.28</v>
      </c>
      <c r="J324" s="8">
        <v>24</v>
      </c>
      <c r="K324" s="8">
        <v>48</v>
      </c>
      <c r="L324" s="8">
        <v>24</v>
      </c>
      <c r="M324" s="8">
        <v>8</v>
      </c>
      <c r="N324" s="8">
        <v>61</v>
      </c>
      <c r="O324" s="8">
        <v>0</v>
      </c>
      <c r="P324" s="8">
        <v>3</v>
      </c>
      <c r="Q324" s="8">
        <v>0</v>
      </c>
    </row>
    <row r="325" spans="1:17" ht="15" thickBot="1" x14ac:dyDescent="0.35">
      <c r="A325" s="5" t="s">
        <v>1865</v>
      </c>
      <c r="B325" s="43">
        <f>IF(COUNTIF('DRAFT LIST'!$F$3:$F$1000,A325)&gt;=1,"",ROW())</f>
        <v>325</v>
      </c>
      <c r="C325" s="43" t="str">
        <f ca="1"/>
        <v>Adam Warren (NYY - RP) </v>
      </c>
      <c r="D325" s="6">
        <v>58</v>
      </c>
      <c r="E325" s="6">
        <v>57</v>
      </c>
      <c r="F325" s="6">
        <v>3</v>
      </c>
      <c r="G325" s="6">
        <v>1</v>
      </c>
      <c r="H325" s="6">
        <v>3.96</v>
      </c>
      <c r="I325" s="6">
        <v>1.3</v>
      </c>
      <c r="J325" s="6">
        <v>25</v>
      </c>
      <c r="K325" s="6">
        <v>55</v>
      </c>
      <c r="L325" s="6">
        <v>20</v>
      </c>
      <c r="M325" s="6">
        <v>7</v>
      </c>
      <c r="N325" s="6">
        <v>51</v>
      </c>
      <c r="O325" s="6">
        <v>0</v>
      </c>
      <c r="P325" s="6">
        <v>3</v>
      </c>
      <c r="Q325" s="6">
        <v>0</v>
      </c>
    </row>
    <row r="326" spans="1:17" ht="15" thickBot="1" x14ac:dyDescent="0.35">
      <c r="A326" s="7" t="s">
        <v>1447</v>
      </c>
      <c r="B326" s="43">
        <f>IF(COUNTIF('DRAFT LIST'!$F$3:$F$1000,A326)&gt;=1,"",ROW())</f>
        <v>326</v>
      </c>
      <c r="C326" s="43" t="str">
        <f ca="1"/>
        <v>Mat Latos (TOR - SP,RP) NRI </v>
      </c>
      <c r="D326" s="8">
        <v>140</v>
      </c>
      <c r="E326" s="8">
        <v>102</v>
      </c>
      <c r="F326" s="8">
        <v>8</v>
      </c>
      <c r="G326" s="8">
        <v>0</v>
      </c>
      <c r="H326" s="8">
        <v>4.41</v>
      </c>
      <c r="I326" s="8">
        <v>1.42</v>
      </c>
      <c r="J326" s="8">
        <v>69</v>
      </c>
      <c r="K326" s="8">
        <v>145</v>
      </c>
      <c r="L326" s="8">
        <v>55</v>
      </c>
      <c r="M326" s="8">
        <v>17</v>
      </c>
      <c r="N326" s="8">
        <v>25</v>
      </c>
      <c r="O326" s="8">
        <v>25</v>
      </c>
      <c r="P326" s="8">
        <v>9</v>
      </c>
      <c r="Q326" s="8">
        <v>1</v>
      </c>
    </row>
    <row r="327" spans="1:17" ht="15" thickBot="1" x14ac:dyDescent="0.35">
      <c r="A327" s="5" t="s">
        <v>1866</v>
      </c>
      <c r="B327" s="43">
        <f>IF(COUNTIF('DRAFT LIST'!$F$3:$F$1000,A327)&gt;=1,"",ROW())</f>
        <v>327</v>
      </c>
      <c r="C327" s="43" t="str">
        <f ca="1"/>
        <v>James Hoyt (HOU - RP) </v>
      </c>
      <c r="D327" s="6">
        <v>46</v>
      </c>
      <c r="E327" s="6">
        <v>45</v>
      </c>
      <c r="F327" s="6">
        <v>2</v>
      </c>
      <c r="G327" s="6">
        <v>0</v>
      </c>
      <c r="H327" s="6">
        <v>3.68</v>
      </c>
      <c r="I327" s="6">
        <v>1.29</v>
      </c>
      <c r="J327" s="6">
        <v>19</v>
      </c>
      <c r="K327" s="6">
        <v>41</v>
      </c>
      <c r="L327" s="6">
        <v>18</v>
      </c>
      <c r="M327" s="6">
        <v>6</v>
      </c>
      <c r="N327" s="6">
        <v>50</v>
      </c>
      <c r="O327" s="6">
        <v>0</v>
      </c>
      <c r="P327" s="6">
        <v>2</v>
      </c>
      <c r="Q327" s="6">
        <v>0</v>
      </c>
    </row>
    <row r="328" spans="1:17" ht="15" thickBot="1" x14ac:dyDescent="0.35">
      <c r="A328" s="7" t="s">
        <v>1867</v>
      </c>
      <c r="B328" s="43">
        <f>IF(COUNTIF('DRAFT LIST'!$F$3:$F$1000,A328)&gt;=1,"",ROW())</f>
        <v>328</v>
      </c>
      <c r="C328" s="43" t="str">
        <f ca="1"/>
        <v>Braden Shipley (ARI - SP,RP) </v>
      </c>
      <c r="D328" s="8">
        <v>59</v>
      </c>
      <c r="E328" s="8">
        <v>64</v>
      </c>
      <c r="F328" s="8">
        <v>3</v>
      </c>
      <c r="G328" s="8">
        <v>1</v>
      </c>
      <c r="H328" s="8">
        <v>3.95</v>
      </c>
      <c r="I328" s="8">
        <v>1.3</v>
      </c>
      <c r="J328" s="8">
        <v>26</v>
      </c>
      <c r="K328" s="8">
        <v>50</v>
      </c>
      <c r="L328" s="8">
        <v>27</v>
      </c>
      <c r="M328" s="8">
        <v>7</v>
      </c>
      <c r="N328" s="8">
        <v>61</v>
      </c>
      <c r="O328" s="8">
        <v>0</v>
      </c>
      <c r="P328" s="8">
        <v>2</v>
      </c>
      <c r="Q328" s="8">
        <v>0</v>
      </c>
    </row>
    <row r="329" spans="1:17" ht="15" thickBot="1" x14ac:dyDescent="0.35">
      <c r="A329" s="5" t="s">
        <v>1869</v>
      </c>
      <c r="B329" s="43">
        <f>IF(COUNTIF('DRAFT LIST'!$F$3:$F$1000,A329)&gt;=1,"",ROW())</f>
        <v>329</v>
      </c>
      <c r="C329" s="43" t="str">
        <f ca="1"/>
        <v>Ben Lively (PHI - SP) </v>
      </c>
      <c r="D329" s="6">
        <v>61</v>
      </c>
      <c r="E329" s="6">
        <v>59</v>
      </c>
      <c r="F329" s="6">
        <v>4</v>
      </c>
      <c r="G329" s="6">
        <v>1</v>
      </c>
      <c r="H329" s="6">
        <v>4.07</v>
      </c>
      <c r="I329" s="6">
        <v>1.45</v>
      </c>
      <c r="J329" s="6">
        <v>28</v>
      </c>
      <c r="K329" s="6">
        <v>58</v>
      </c>
      <c r="L329" s="6">
        <v>30</v>
      </c>
      <c r="M329" s="6">
        <v>6</v>
      </c>
      <c r="N329" s="6">
        <v>62</v>
      </c>
      <c r="O329" s="6">
        <v>0</v>
      </c>
      <c r="P329" s="6">
        <v>4</v>
      </c>
      <c r="Q329" s="6">
        <v>0</v>
      </c>
    </row>
    <row r="330" spans="1:17" ht="15" thickBot="1" x14ac:dyDescent="0.35">
      <c r="A330" s="7" t="s">
        <v>1484</v>
      </c>
      <c r="B330" s="43">
        <f>IF(COUNTIF('DRAFT LIST'!$F$3:$F$1000,A330)&gt;=1,"",ROW())</f>
        <v>330</v>
      </c>
      <c r="C330" s="43" t="str">
        <f ca="1"/>
        <v>Jake Peavy (SP,RP) FA </v>
      </c>
      <c r="D330" s="8">
        <v>114</v>
      </c>
      <c r="E330" s="8">
        <v>85</v>
      </c>
      <c r="F330" s="8">
        <v>6</v>
      </c>
      <c r="G330" s="8">
        <v>0</v>
      </c>
      <c r="H330" s="8">
        <v>4.33</v>
      </c>
      <c r="I330" s="8">
        <v>1.32</v>
      </c>
      <c r="J330" s="8">
        <v>55</v>
      </c>
      <c r="K330" s="8">
        <v>119</v>
      </c>
      <c r="L330" s="8">
        <v>32</v>
      </c>
      <c r="M330" s="8">
        <v>15</v>
      </c>
      <c r="N330" s="8">
        <v>21</v>
      </c>
      <c r="O330" s="8">
        <v>21</v>
      </c>
      <c r="P330" s="8">
        <v>7</v>
      </c>
      <c r="Q330" s="8">
        <v>1</v>
      </c>
    </row>
    <row r="331" spans="1:17" ht="15" thickBot="1" x14ac:dyDescent="0.35">
      <c r="A331" s="5" t="s">
        <v>1870</v>
      </c>
      <c r="B331" s="43">
        <f>IF(COUNTIF('DRAFT LIST'!$F$3:$F$1000,A331)&gt;=1,"",ROW())</f>
        <v>331</v>
      </c>
      <c r="C331" s="43" t="str">
        <f ca="1"/>
        <v>Joe Nathan (WSH - RP) NRI </v>
      </c>
      <c r="D331" s="6">
        <v>33</v>
      </c>
      <c r="E331" s="6">
        <v>35</v>
      </c>
      <c r="F331" s="6">
        <v>2</v>
      </c>
      <c r="G331" s="6">
        <v>0</v>
      </c>
      <c r="H331" s="6">
        <v>3.96</v>
      </c>
      <c r="I331" s="6">
        <v>1.42</v>
      </c>
      <c r="J331" s="6">
        <v>15</v>
      </c>
      <c r="K331" s="6">
        <v>33</v>
      </c>
      <c r="L331" s="6">
        <v>14</v>
      </c>
      <c r="M331" s="6">
        <v>6</v>
      </c>
      <c r="N331" s="6">
        <v>35</v>
      </c>
      <c r="O331" s="6">
        <v>0</v>
      </c>
      <c r="P331" s="6">
        <v>2</v>
      </c>
      <c r="Q331" s="6">
        <v>0</v>
      </c>
    </row>
    <row r="332" spans="1:17" ht="15" thickBot="1" x14ac:dyDescent="0.35">
      <c r="A332" s="7" t="s">
        <v>1840</v>
      </c>
      <c r="B332" s="43">
        <f>IF(COUNTIF('DRAFT LIST'!$F$3:$F$1000,A332)&gt;=1,"",ROW())</f>
        <v>332</v>
      </c>
      <c r="C332" s="43" t="str">
        <f ca="1"/>
        <v>Alex Wilson (DET - RP) </v>
      </c>
      <c r="D332" s="8">
        <v>87</v>
      </c>
      <c r="E332" s="8">
        <v>85</v>
      </c>
      <c r="F332" s="8">
        <v>5</v>
      </c>
      <c r="G332" s="8">
        <v>0</v>
      </c>
      <c r="H332" s="8">
        <v>4.18</v>
      </c>
      <c r="I332" s="8">
        <v>1.32</v>
      </c>
      <c r="J332" s="8">
        <v>40</v>
      </c>
      <c r="K332" s="8">
        <v>86</v>
      </c>
      <c r="L332" s="8">
        <v>29</v>
      </c>
      <c r="M332" s="8">
        <v>11</v>
      </c>
      <c r="N332" s="8">
        <v>44</v>
      </c>
      <c r="O332" s="8">
        <v>6</v>
      </c>
      <c r="P332" s="8">
        <v>6</v>
      </c>
      <c r="Q332" s="8">
        <v>1</v>
      </c>
    </row>
    <row r="333" spans="1:17" ht="15" thickBot="1" x14ac:dyDescent="0.35">
      <c r="A333" s="5" t="s">
        <v>1872</v>
      </c>
      <c r="B333" s="43">
        <f>IF(COUNTIF('DRAFT LIST'!$F$3:$F$1000,A333)&gt;=1,"",ROW())</f>
        <v>333</v>
      </c>
      <c r="C333" s="43" t="str">
        <f ca="1"/>
        <v>Jake Thompson (PHI - SP) </v>
      </c>
      <c r="D333" s="6">
        <v>58</v>
      </c>
      <c r="E333" s="6">
        <v>47</v>
      </c>
      <c r="F333" s="6">
        <v>3</v>
      </c>
      <c r="G333" s="6">
        <v>1</v>
      </c>
      <c r="H333" s="6">
        <v>3.49</v>
      </c>
      <c r="I333" s="6">
        <v>1.42</v>
      </c>
      <c r="J333" s="6">
        <v>23</v>
      </c>
      <c r="K333" s="6">
        <v>57</v>
      </c>
      <c r="L333" s="6">
        <v>26</v>
      </c>
      <c r="M333" s="6">
        <v>6</v>
      </c>
      <c r="N333" s="6">
        <v>58</v>
      </c>
      <c r="O333" s="6">
        <v>0</v>
      </c>
      <c r="P333" s="6">
        <v>3</v>
      </c>
      <c r="Q333" s="6">
        <v>0</v>
      </c>
    </row>
    <row r="334" spans="1:17" ht="15" thickBot="1" x14ac:dyDescent="0.35">
      <c r="A334" s="7" t="s">
        <v>1435</v>
      </c>
      <c r="B334" s="43">
        <f>IF(COUNTIF('DRAFT LIST'!$F$3:$F$1000,A334)&gt;=1,"",ROW())</f>
        <v>334</v>
      </c>
      <c r="C334" s="43" t="str">
        <f ca="1"/>
        <v>Chris Heston (SEA - RP) </v>
      </c>
      <c r="D334" s="8">
        <v>72</v>
      </c>
      <c r="E334" s="8">
        <v>65</v>
      </c>
      <c r="F334" s="8">
        <v>4</v>
      </c>
      <c r="G334" s="8">
        <v>1</v>
      </c>
      <c r="H334" s="8">
        <v>4.43</v>
      </c>
      <c r="I334" s="8">
        <v>1.43</v>
      </c>
      <c r="J334" s="8">
        <v>36</v>
      </c>
      <c r="K334" s="8">
        <v>70</v>
      </c>
      <c r="L334" s="8">
        <v>34</v>
      </c>
      <c r="M334" s="8">
        <v>15</v>
      </c>
      <c r="N334" s="8">
        <v>14</v>
      </c>
      <c r="O334" s="8">
        <v>14</v>
      </c>
      <c r="P334" s="8">
        <v>5</v>
      </c>
      <c r="Q334" s="8">
        <v>0</v>
      </c>
    </row>
    <row r="335" spans="1:17" ht="15" thickBot="1" x14ac:dyDescent="0.35">
      <c r="A335" s="5" t="s">
        <v>1873</v>
      </c>
      <c r="B335" s="43">
        <f>IF(COUNTIF('DRAFT LIST'!$F$3:$F$1000,A335)&gt;=1,"",ROW())</f>
        <v>335</v>
      </c>
      <c r="C335" s="43" t="str">
        <f ca="1"/>
        <v>Kyle Zimmer (KC - SP,RP) MiLB </v>
      </c>
      <c r="D335" s="6">
        <v>52</v>
      </c>
      <c r="E335" s="6">
        <v>52</v>
      </c>
      <c r="F335" s="6">
        <v>3</v>
      </c>
      <c r="G335" s="6">
        <v>2</v>
      </c>
      <c r="H335" s="6">
        <v>3.28</v>
      </c>
      <c r="I335" s="6">
        <v>1.22</v>
      </c>
      <c r="J335" s="6">
        <v>19</v>
      </c>
      <c r="K335" s="6">
        <v>46</v>
      </c>
      <c r="L335" s="6">
        <v>17</v>
      </c>
      <c r="M335" s="6">
        <v>6</v>
      </c>
      <c r="N335" s="6">
        <v>56</v>
      </c>
      <c r="O335" s="6">
        <v>0</v>
      </c>
      <c r="P335" s="6">
        <v>3</v>
      </c>
      <c r="Q335" s="6">
        <v>0</v>
      </c>
    </row>
    <row r="336" spans="1:17" ht="15" thickBot="1" x14ac:dyDescent="0.35">
      <c r="A336" s="7" t="s">
        <v>1434</v>
      </c>
      <c r="B336" s="43">
        <f>IF(COUNTIF('DRAFT LIST'!$F$3:$F$1000,A336)&gt;=1,"",ROW())</f>
        <v>336</v>
      </c>
      <c r="C336" s="43" t="str">
        <f ca="1"/>
        <v>Kris Medlen (ATL - SP,RP) MiLB </v>
      </c>
      <c r="D336" s="8">
        <v>115</v>
      </c>
      <c r="E336" s="8">
        <v>103</v>
      </c>
      <c r="F336" s="8">
        <v>5</v>
      </c>
      <c r="G336" s="8">
        <v>0</v>
      </c>
      <c r="H336" s="8">
        <v>4.99</v>
      </c>
      <c r="I336" s="8">
        <v>1.5</v>
      </c>
      <c r="J336" s="8">
        <v>64</v>
      </c>
      <c r="K336" s="8">
        <v>112</v>
      </c>
      <c r="L336" s="8">
        <v>60</v>
      </c>
      <c r="M336" s="8">
        <v>16</v>
      </c>
      <c r="N336" s="8">
        <v>20</v>
      </c>
      <c r="O336" s="8">
        <v>20</v>
      </c>
      <c r="P336" s="8">
        <v>9</v>
      </c>
      <c r="Q336" s="8">
        <v>1</v>
      </c>
    </row>
    <row r="337" spans="1:17" ht="15" thickBot="1" x14ac:dyDescent="0.35">
      <c r="A337" s="5" t="s">
        <v>1874</v>
      </c>
      <c r="B337" s="43">
        <f>IF(COUNTIF('DRAFT LIST'!$F$3:$F$1000,A337)&gt;=1,"",ROW())</f>
        <v>337</v>
      </c>
      <c r="C337" s="43" t="str">
        <f ca="1"/>
        <v>Jerry Blevins (NYM - RP) </v>
      </c>
      <c r="D337" s="6">
        <v>41</v>
      </c>
      <c r="E337" s="6">
        <v>46</v>
      </c>
      <c r="F337" s="6">
        <v>2</v>
      </c>
      <c r="G337" s="6">
        <v>0</v>
      </c>
      <c r="H337" s="6">
        <v>3.97</v>
      </c>
      <c r="I337" s="6">
        <v>1.34</v>
      </c>
      <c r="J337" s="6">
        <v>18</v>
      </c>
      <c r="K337" s="6">
        <v>37</v>
      </c>
      <c r="L337" s="6">
        <v>18</v>
      </c>
      <c r="M337" s="6">
        <v>5</v>
      </c>
      <c r="N337" s="6">
        <v>52</v>
      </c>
      <c r="O337" s="6">
        <v>0</v>
      </c>
      <c r="P337" s="6">
        <v>2</v>
      </c>
      <c r="Q337" s="6">
        <v>0</v>
      </c>
    </row>
    <row r="338" spans="1:17" ht="15" thickBot="1" x14ac:dyDescent="0.35">
      <c r="A338" s="7" t="s">
        <v>1875</v>
      </c>
      <c r="B338" s="43">
        <f>IF(COUNTIF('DRAFT LIST'!$F$3:$F$1000,A338)&gt;=1,"",ROW())</f>
        <v>338</v>
      </c>
      <c r="C338" s="43" t="str">
        <f ca="1"/>
        <v>Tony Zych (SEA - RP) DTD </v>
      </c>
      <c r="D338" s="8">
        <v>53</v>
      </c>
      <c r="E338" s="8">
        <v>54</v>
      </c>
      <c r="F338" s="8">
        <v>3</v>
      </c>
      <c r="G338" s="8">
        <v>1</v>
      </c>
      <c r="H338" s="8">
        <v>3.59</v>
      </c>
      <c r="I338" s="8">
        <v>1.23</v>
      </c>
      <c r="J338" s="8">
        <v>21</v>
      </c>
      <c r="K338" s="8">
        <v>50</v>
      </c>
      <c r="L338" s="8">
        <v>15</v>
      </c>
      <c r="M338" s="8">
        <v>6</v>
      </c>
      <c r="N338" s="8">
        <v>51</v>
      </c>
      <c r="O338" s="8">
        <v>0</v>
      </c>
      <c r="P338" s="8">
        <v>3</v>
      </c>
      <c r="Q338" s="8">
        <v>0</v>
      </c>
    </row>
    <row r="339" spans="1:17" ht="15" thickBot="1" x14ac:dyDescent="0.35">
      <c r="A339" s="5" t="s">
        <v>1502</v>
      </c>
      <c r="B339" s="43">
        <f>IF(COUNTIF('DRAFT LIST'!$F$3:$F$1000,A339)&gt;=1,"",ROW())</f>
        <v>339</v>
      </c>
      <c r="C339" s="43" t="str">
        <f ca="1"/>
        <v>Paul Clemens (SD - SP,RP) </v>
      </c>
      <c r="D339" s="6">
        <v>100</v>
      </c>
      <c r="E339" s="6">
        <v>89</v>
      </c>
      <c r="F339" s="6">
        <v>5</v>
      </c>
      <c r="G339" s="6">
        <v>0</v>
      </c>
      <c r="H339" s="6">
        <v>5.13</v>
      </c>
      <c r="I339" s="6">
        <v>1.37</v>
      </c>
      <c r="J339" s="6">
        <v>57</v>
      </c>
      <c r="K339" s="6">
        <v>102</v>
      </c>
      <c r="L339" s="6">
        <v>35</v>
      </c>
      <c r="M339" s="6">
        <v>16</v>
      </c>
      <c r="N339" s="6">
        <v>16</v>
      </c>
      <c r="O339" s="6">
        <v>16</v>
      </c>
      <c r="P339" s="6">
        <v>7</v>
      </c>
      <c r="Q339" s="6">
        <v>1</v>
      </c>
    </row>
    <row r="340" spans="1:17" ht="15" thickBot="1" x14ac:dyDescent="0.35">
      <c r="A340" s="7" t="s">
        <v>1877</v>
      </c>
      <c r="B340" s="43">
        <f>IF(COUNTIF('DRAFT LIST'!$F$3:$F$1000,A340)&gt;=1,"",ROW())</f>
        <v>340</v>
      </c>
      <c r="C340" s="43" t="str">
        <f ca="1"/>
        <v>Dan Altavilla (SEA - RP) </v>
      </c>
      <c r="D340" s="8">
        <v>58</v>
      </c>
      <c r="E340" s="8">
        <v>44</v>
      </c>
      <c r="F340" s="8">
        <v>3</v>
      </c>
      <c r="G340" s="8">
        <v>0</v>
      </c>
      <c r="H340" s="8">
        <v>3.88</v>
      </c>
      <c r="I340" s="8">
        <v>1.26</v>
      </c>
      <c r="J340" s="8">
        <v>25</v>
      </c>
      <c r="K340" s="8">
        <v>57</v>
      </c>
      <c r="L340" s="8">
        <v>16</v>
      </c>
      <c r="M340" s="8">
        <v>8</v>
      </c>
      <c r="N340" s="8">
        <v>49</v>
      </c>
      <c r="O340" s="8">
        <v>0</v>
      </c>
      <c r="P340" s="8">
        <v>4</v>
      </c>
      <c r="Q340" s="8">
        <v>0</v>
      </c>
    </row>
    <row r="341" spans="1:17" ht="15" thickBot="1" x14ac:dyDescent="0.35">
      <c r="A341" s="5" t="s">
        <v>1878</v>
      </c>
      <c r="B341" s="43">
        <f>IF(COUNTIF('DRAFT LIST'!$F$3:$F$1000,A341)&gt;=1,"",ROW())</f>
        <v>341</v>
      </c>
      <c r="C341" s="43" t="str">
        <f ca="1"/>
        <v>Luke Hochevar (RP) FA </v>
      </c>
      <c r="D341" s="6">
        <v>58</v>
      </c>
      <c r="E341" s="6">
        <v>61</v>
      </c>
      <c r="F341" s="6">
        <v>3</v>
      </c>
      <c r="G341" s="6">
        <v>0</v>
      </c>
      <c r="H341" s="6">
        <v>3.69</v>
      </c>
      <c r="I341" s="6">
        <v>1.32</v>
      </c>
      <c r="J341" s="6">
        <v>24</v>
      </c>
      <c r="K341" s="6">
        <v>56</v>
      </c>
      <c r="L341" s="6">
        <v>20</v>
      </c>
      <c r="M341" s="6">
        <v>7</v>
      </c>
      <c r="N341" s="6">
        <v>52</v>
      </c>
      <c r="O341" s="6">
        <v>0</v>
      </c>
      <c r="P341" s="6">
        <v>3</v>
      </c>
      <c r="Q341" s="6">
        <v>0</v>
      </c>
    </row>
    <row r="342" spans="1:17" ht="15" thickBot="1" x14ac:dyDescent="0.35">
      <c r="A342" s="7" t="s">
        <v>1455</v>
      </c>
      <c r="B342" s="43">
        <f>IF(COUNTIF('DRAFT LIST'!$F$3:$F$1000,A342)&gt;=1,"",ROW())</f>
        <v>342</v>
      </c>
      <c r="C342" s="43" t="str">
        <f ca="1"/>
        <v>Jorge De La Rosa (ARI - SP) NRI </v>
      </c>
      <c r="D342" s="8">
        <v>53</v>
      </c>
      <c r="E342" s="8">
        <v>54</v>
      </c>
      <c r="F342" s="8">
        <v>3</v>
      </c>
      <c r="G342" s="8">
        <v>1</v>
      </c>
      <c r="H342" s="8">
        <v>3.68</v>
      </c>
      <c r="I342" s="8">
        <v>1.32</v>
      </c>
      <c r="J342" s="8">
        <v>22</v>
      </c>
      <c r="K342" s="8">
        <v>50</v>
      </c>
      <c r="L342" s="8">
        <v>20</v>
      </c>
      <c r="M342" s="8">
        <v>6</v>
      </c>
      <c r="N342" s="8">
        <v>48</v>
      </c>
      <c r="O342" s="8">
        <v>0</v>
      </c>
      <c r="P342" s="8">
        <v>2</v>
      </c>
      <c r="Q342" s="8">
        <v>0</v>
      </c>
    </row>
    <row r="343" spans="1:17" ht="15" thickBot="1" x14ac:dyDescent="0.35">
      <c r="A343" s="5" t="s">
        <v>1880</v>
      </c>
      <c r="B343" s="43">
        <f>IF(COUNTIF('DRAFT LIST'!$F$3:$F$1000,A343)&gt;=1,"",ROW())</f>
        <v>343</v>
      </c>
      <c r="C343" s="43" t="str">
        <f ca="1"/>
        <v>Albert Suarez (SF - SP,RP) </v>
      </c>
      <c r="D343" s="6">
        <v>41</v>
      </c>
      <c r="E343" s="6">
        <v>34</v>
      </c>
      <c r="F343" s="6">
        <v>2</v>
      </c>
      <c r="G343" s="6">
        <v>0</v>
      </c>
      <c r="H343" s="6">
        <v>3.61</v>
      </c>
      <c r="I343" s="6">
        <v>1.35</v>
      </c>
      <c r="J343" s="6">
        <v>16</v>
      </c>
      <c r="K343" s="6">
        <v>40</v>
      </c>
      <c r="L343" s="6">
        <v>15</v>
      </c>
      <c r="M343" s="6">
        <v>4</v>
      </c>
      <c r="N343" s="6">
        <v>36</v>
      </c>
      <c r="O343" s="6">
        <v>0</v>
      </c>
      <c r="P343" s="6">
        <v>2</v>
      </c>
      <c r="Q343" s="6">
        <v>0</v>
      </c>
    </row>
    <row r="344" spans="1:17" ht="15" thickBot="1" x14ac:dyDescent="0.35">
      <c r="A344" s="7" t="s">
        <v>1433</v>
      </c>
      <c r="B344" s="43">
        <f>IF(COUNTIF('DRAFT LIST'!$F$3:$F$1000,A344)&gt;=1,"",ROW())</f>
        <v>344</v>
      </c>
      <c r="C344" s="43" t="str">
        <f ca="1"/>
        <v>Erick Fedde (WSH - SP) NRI </v>
      </c>
      <c r="D344" s="8">
        <v>91</v>
      </c>
      <c r="E344" s="8">
        <v>81</v>
      </c>
      <c r="F344" s="8">
        <v>5</v>
      </c>
      <c r="G344" s="8">
        <v>1</v>
      </c>
      <c r="H344" s="8">
        <v>5.01</v>
      </c>
      <c r="I344" s="8">
        <v>1.44</v>
      </c>
      <c r="J344" s="8">
        <v>50</v>
      </c>
      <c r="K344" s="8">
        <v>98</v>
      </c>
      <c r="L344" s="8">
        <v>32</v>
      </c>
      <c r="M344" s="8">
        <v>15</v>
      </c>
      <c r="N344" s="8">
        <v>16</v>
      </c>
      <c r="O344" s="8">
        <v>16</v>
      </c>
      <c r="P344" s="8">
        <v>6</v>
      </c>
      <c r="Q344" s="8">
        <v>0</v>
      </c>
    </row>
    <row r="345" spans="1:17" ht="15" thickBot="1" x14ac:dyDescent="0.35">
      <c r="A345" s="5" t="s">
        <v>1882</v>
      </c>
      <c r="B345" s="43">
        <f>IF(COUNTIF('DRAFT LIST'!$F$3:$F$1000,A345)&gt;=1,"",ROW())</f>
        <v>345</v>
      </c>
      <c r="C345" s="43" t="str">
        <f ca="1"/>
        <v>Edwin Jackson (SP,RP) FA </v>
      </c>
      <c r="D345" s="6">
        <v>55</v>
      </c>
      <c r="E345" s="6">
        <v>60</v>
      </c>
      <c r="F345" s="6">
        <v>3</v>
      </c>
      <c r="G345" s="6">
        <v>1</v>
      </c>
      <c r="H345" s="6">
        <v>3.53</v>
      </c>
      <c r="I345" s="6">
        <v>1.29</v>
      </c>
      <c r="J345" s="6">
        <v>21</v>
      </c>
      <c r="K345" s="6">
        <v>49</v>
      </c>
      <c r="L345" s="6">
        <v>22</v>
      </c>
      <c r="M345" s="6">
        <v>6</v>
      </c>
      <c r="N345" s="6">
        <v>51</v>
      </c>
      <c r="O345" s="6">
        <v>0</v>
      </c>
      <c r="P345" s="6">
        <v>3</v>
      </c>
      <c r="Q345" s="6">
        <v>0</v>
      </c>
    </row>
    <row r="346" spans="1:17" ht="15" thickBot="1" x14ac:dyDescent="0.35">
      <c r="A346" s="7" t="s">
        <v>1493</v>
      </c>
      <c r="B346" s="43">
        <f>IF(COUNTIF('DRAFT LIST'!$F$3:$F$1000,A346)&gt;=1,"",ROW())</f>
        <v>346</v>
      </c>
      <c r="C346" s="43" t="str">
        <f ca="1"/>
        <v>Anthony Banda (ARI - SP) </v>
      </c>
      <c r="D346" s="8">
        <v>114</v>
      </c>
      <c r="E346" s="8">
        <v>91</v>
      </c>
      <c r="F346" s="8">
        <v>6</v>
      </c>
      <c r="G346" s="8">
        <v>1</v>
      </c>
      <c r="H346" s="8">
        <v>4.6399999999999997</v>
      </c>
      <c r="I346" s="8">
        <v>1.38</v>
      </c>
      <c r="J346" s="8">
        <v>59</v>
      </c>
      <c r="K346" s="8">
        <v>119</v>
      </c>
      <c r="L346" s="8">
        <v>37</v>
      </c>
      <c r="M346" s="8">
        <v>18</v>
      </c>
      <c r="N346" s="8">
        <v>20</v>
      </c>
      <c r="O346" s="8">
        <v>20</v>
      </c>
      <c r="P346" s="8">
        <v>8</v>
      </c>
      <c r="Q346" s="8">
        <v>0</v>
      </c>
    </row>
    <row r="347" spans="1:17" ht="15" thickBot="1" x14ac:dyDescent="0.35">
      <c r="A347" s="5" t="s">
        <v>1793</v>
      </c>
      <c r="B347" s="43">
        <f>IF(COUNTIF('DRAFT LIST'!$F$3:$F$1000,A347)&gt;=1,"",ROW())</f>
        <v>347</v>
      </c>
      <c r="C347" s="43" t="str">
        <f ca="1"/>
        <v>Ian Krol (ATL - RP) </v>
      </c>
      <c r="D347" s="6">
        <v>62</v>
      </c>
      <c r="E347" s="6">
        <v>71</v>
      </c>
      <c r="F347" s="6">
        <v>3</v>
      </c>
      <c r="G347" s="6">
        <v>0</v>
      </c>
      <c r="H347" s="6">
        <v>3.76</v>
      </c>
      <c r="I347" s="6">
        <v>1.26</v>
      </c>
      <c r="J347" s="6">
        <v>26</v>
      </c>
      <c r="K347" s="6">
        <v>55</v>
      </c>
      <c r="L347" s="6">
        <v>23</v>
      </c>
      <c r="M347" s="6">
        <v>8</v>
      </c>
      <c r="N347" s="6">
        <v>45</v>
      </c>
      <c r="O347" s="6">
        <v>2</v>
      </c>
      <c r="P347" s="6">
        <v>3</v>
      </c>
      <c r="Q347" s="6">
        <v>0</v>
      </c>
    </row>
    <row r="348" spans="1:17" ht="15" thickBot="1" x14ac:dyDescent="0.35">
      <c r="A348" s="7" t="s">
        <v>1883</v>
      </c>
      <c r="B348" s="43">
        <f>IF(COUNTIF('DRAFT LIST'!$F$3:$F$1000,A348)&gt;=1,"",ROW())</f>
        <v>348</v>
      </c>
      <c r="C348" s="43" t="str">
        <f ca="1"/>
        <v>Max Fried (ATL - SP) </v>
      </c>
      <c r="D348" s="8">
        <v>47</v>
      </c>
      <c r="E348" s="8">
        <v>35</v>
      </c>
      <c r="F348" s="8">
        <v>2</v>
      </c>
      <c r="G348" s="8">
        <v>0</v>
      </c>
      <c r="H348" s="8">
        <v>3.55</v>
      </c>
      <c r="I348" s="8">
        <v>1.35</v>
      </c>
      <c r="J348" s="8">
        <v>19</v>
      </c>
      <c r="K348" s="8">
        <v>46</v>
      </c>
      <c r="L348" s="8">
        <v>17</v>
      </c>
      <c r="M348" s="8">
        <v>4</v>
      </c>
      <c r="N348" s="8">
        <v>44</v>
      </c>
      <c r="O348" s="8">
        <v>0</v>
      </c>
      <c r="P348" s="8">
        <v>2</v>
      </c>
      <c r="Q348" s="8">
        <v>0</v>
      </c>
    </row>
    <row r="349" spans="1:17" ht="15" thickBot="1" x14ac:dyDescent="0.35">
      <c r="A349" s="5" t="s">
        <v>1884</v>
      </c>
      <c r="B349" s="43">
        <f>IF(COUNTIF('DRAFT LIST'!$F$3:$F$1000,A349)&gt;=1,"",ROW())</f>
        <v>349</v>
      </c>
      <c r="C349" s="43" t="str">
        <f ca="1"/>
        <v>Chase Whitley (TB - P,RP) </v>
      </c>
      <c r="D349" s="6">
        <v>24</v>
      </c>
      <c r="E349" s="6">
        <v>25</v>
      </c>
      <c r="F349" s="6">
        <v>1</v>
      </c>
      <c r="G349" s="6">
        <v>0</v>
      </c>
      <c r="H349" s="6">
        <v>3.94</v>
      </c>
      <c r="I349" s="6">
        <v>1.1599999999999999</v>
      </c>
      <c r="J349" s="6">
        <v>10</v>
      </c>
      <c r="K349" s="6">
        <v>22</v>
      </c>
      <c r="L349" s="6">
        <v>6</v>
      </c>
      <c r="M349" s="6">
        <v>8</v>
      </c>
      <c r="N349" s="6">
        <v>22</v>
      </c>
      <c r="O349" s="6">
        <v>0</v>
      </c>
      <c r="P349" s="6">
        <v>1</v>
      </c>
      <c r="Q349" s="6">
        <v>0</v>
      </c>
    </row>
    <row r="350" spans="1:17" ht="15" thickBot="1" x14ac:dyDescent="0.35">
      <c r="A350" s="7" t="s">
        <v>1848</v>
      </c>
      <c r="B350" s="43">
        <f>IF(COUNTIF('DRAFT LIST'!$F$3:$F$1000,A350)&gt;=1,"",ROW())</f>
        <v>350</v>
      </c>
      <c r="C350" s="43" t="str">
        <f ca="1"/>
        <v>Bronson Arroyo (CIN - SP) NRI </v>
      </c>
      <c r="D350" s="8">
        <v>41</v>
      </c>
      <c r="E350" s="8">
        <v>39</v>
      </c>
      <c r="F350" s="8">
        <v>2</v>
      </c>
      <c r="G350" s="8">
        <v>0</v>
      </c>
      <c r="H350" s="8">
        <v>3.97</v>
      </c>
      <c r="I350" s="8">
        <v>1.29</v>
      </c>
      <c r="J350" s="8">
        <v>18</v>
      </c>
      <c r="K350" s="8">
        <v>38</v>
      </c>
      <c r="L350" s="8">
        <v>16</v>
      </c>
      <c r="M350" s="8">
        <v>6</v>
      </c>
      <c r="N350" s="8">
        <v>42</v>
      </c>
      <c r="O350" s="8">
        <v>0</v>
      </c>
      <c r="P350" s="8">
        <v>2</v>
      </c>
      <c r="Q350" s="8">
        <v>0</v>
      </c>
    </row>
    <row r="351" spans="1:17" ht="15" thickBot="1" x14ac:dyDescent="0.35">
      <c r="A351" s="5" t="s">
        <v>1469</v>
      </c>
      <c r="B351" s="43">
        <f>IF(COUNTIF('DRAFT LIST'!$F$3:$F$1000,A351)&gt;=1,"",ROW())</f>
        <v>351</v>
      </c>
      <c r="C351" s="43" t="str">
        <f ca="1"/>
        <v>Shae Simmons (SEA - RP) </v>
      </c>
      <c r="D351" s="6">
        <v>127</v>
      </c>
      <c r="E351" s="6">
        <v>86</v>
      </c>
      <c r="F351" s="6">
        <v>6</v>
      </c>
      <c r="G351" s="6">
        <v>0</v>
      </c>
      <c r="H351" s="6">
        <v>4.5999999999999996</v>
      </c>
      <c r="I351" s="6">
        <v>1.31</v>
      </c>
      <c r="J351" s="6">
        <v>65</v>
      </c>
      <c r="K351" s="6">
        <v>145</v>
      </c>
      <c r="L351" s="6">
        <v>21</v>
      </c>
      <c r="M351" s="6">
        <v>17</v>
      </c>
      <c r="N351" s="6">
        <v>20</v>
      </c>
      <c r="O351" s="6">
        <v>20</v>
      </c>
      <c r="P351" s="6">
        <v>9</v>
      </c>
      <c r="Q351" s="6">
        <v>1</v>
      </c>
    </row>
    <row r="352" spans="1:17" ht="15" thickBot="1" x14ac:dyDescent="0.35">
      <c r="A352" s="7" t="s">
        <v>1885</v>
      </c>
      <c r="B352" s="43">
        <f>IF(COUNTIF('DRAFT LIST'!$F$3:$F$1000,A352)&gt;=1,"",ROW())</f>
        <v>352</v>
      </c>
      <c r="C352" s="43" t="str">
        <f ca="1"/>
        <v>Jacob Faria (TB - SP) MiLB </v>
      </c>
      <c r="D352" s="8">
        <v>40</v>
      </c>
      <c r="E352" s="8">
        <v>36</v>
      </c>
      <c r="F352" s="8">
        <v>2</v>
      </c>
      <c r="G352" s="8">
        <v>0</v>
      </c>
      <c r="H352" s="8">
        <v>4.0199999999999996</v>
      </c>
      <c r="I352" s="8">
        <v>1.2</v>
      </c>
      <c r="J352" s="8">
        <v>18</v>
      </c>
      <c r="K352" s="8">
        <v>39</v>
      </c>
      <c r="L352" s="8">
        <v>9</v>
      </c>
      <c r="M352" s="8">
        <v>6</v>
      </c>
      <c r="N352" s="8">
        <v>40</v>
      </c>
      <c r="O352" s="8">
        <v>0</v>
      </c>
      <c r="P352" s="8">
        <v>2</v>
      </c>
      <c r="Q352" s="8">
        <v>0</v>
      </c>
    </row>
    <row r="353" spans="1:17" ht="15" thickBot="1" x14ac:dyDescent="0.35">
      <c r="A353" s="5" t="s">
        <v>1486</v>
      </c>
      <c r="B353" s="43">
        <f>IF(COUNTIF('DRAFT LIST'!$F$3:$F$1000,A353)&gt;=1,"",ROW())</f>
        <v>353</v>
      </c>
      <c r="C353" s="43" t="str">
        <f ca="1"/>
        <v>Tony Barnette (TEX - RP) </v>
      </c>
      <c r="D353" s="6">
        <v>96</v>
      </c>
      <c r="E353" s="6">
        <v>81</v>
      </c>
      <c r="F353" s="6">
        <v>5</v>
      </c>
      <c r="G353" s="6">
        <v>0</v>
      </c>
      <c r="H353" s="6">
        <v>4.8</v>
      </c>
      <c r="I353" s="6">
        <v>1.48</v>
      </c>
      <c r="J353" s="6">
        <v>51</v>
      </c>
      <c r="K353" s="6">
        <v>105</v>
      </c>
      <c r="L353" s="6">
        <v>38</v>
      </c>
      <c r="M353" s="6">
        <v>12</v>
      </c>
      <c r="N353" s="6">
        <v>14</v>
      </c>
      <c r="O353" s="6">
        <v>14</v>
      </c>
      <c r="P353" s="6">
        <v>6</v>
      </c>
      <c r="Q353" s="6">
        <v>1</v>
      </c>
    </row>
    <row r="354" spans="1:17" ht="15" thickBot="1" x14ac:dyDescent="0.35">
      <c r="A354" s="7" t="s">
        <v>1886</v>
      </c>
      <c r="B354" s="43">
        <f>IF(COUNTIF('DRAFT LIST'!$F$3:$F$1000,A354)&gt;=1,"",ROW())</f>
        <v>354</v>
      </c>
      <c r="C354" s="43" t="str">
        <f ca="1"/>
        <v>Blake Wood (CIN - RP) </v>
      </c>
      <c r="D354" s="8">
        <v>54</v>
      </c>
      <c r="E354" s="8">
        <v>51</v>
      </c>
      <c r="F354" s="8">
        <v>3</v>
      </c>
      <c r="G354" s="8">
        <v>1</v>
      </c>
      <c r="H354" s="8">
        <v>4.04</v>
      </c>
      <c r="I354" s="8">
        <v>1.23</v>
      </c>
      <c r="J354" s="8">
        <v>24</v>
      </c>
      <c r="K354" s="8">
        <v>51</v>
      </c>
      <c r="L354" s="8">
        <v>16</v>
      </c>
      <c r="M354" s="8">
        <v>6</v>
      </c>
      <c r="N354" s="8">
        <v>54</v>
      </c>
      <c r="O354" s="8">
        <v>0</v>
      </c>
      <c r="P354" s="8">
        <v>3</v>
      </c>
      <c r="Q354" s="8">
        <v>0</v>
      </c>
    </row>
    <row r="355" spans="1:17" ht="15" thickBot="1" x14ac:dyDescent="0.35">
      <c r="A355" s="5" t="s">
        <v>1479</v>
      </c>
      <c r="B355" s="43">
        <f>IF(COUNTIF('DRAFT LIST'!$F$3:$F$1000,A355)&gt;=1,"",ROW())</f>
        <v>355</v>
      </c>
      <c r="C355" s="43" t="str">
        <f ca="1"/>
        <v>Mark Appel (PHI - SP) </v>
      </c>
      <c r="D355" s="6">
        <v>73</v>
      </c>
      <c r="E355" s="6">
        <v>59</v>
      </c>
      <c r="F355" s="6">
        <v>4</v>
      </c>
      <c r="G355" s="6">
        <v>0</v>
      </c>
      <c r="H355" s="6">
        <v>3.89</v>
      </c>
      <c r="I355" s="6">
        <v>1.29</v>
      </c>
      <c r="J355" s="6">
        <v>32</v>
      </c>
      <c r="K355" s="6">
        <v>74</v>
      </c>
      <c r="L355" s="6">
        <v>20</v>
      </c>
      <c r="M355" s="6">
        <v>15</v>
      </c>
      <c r="N355" s="6">
        <v>13</v>
      </c>
      <c r="O355" s="6">
        <v>13</v>
      </c>
      <c r="P355" s="6">
        <v>4</v>
      </c>
      <c r="Q355" s="6">
        <v>0</v>
      </c>
    </row>
    <row r="356" spans="1:17" ht="15" thickBot="1" x14ac:dyDescent="0.35">
      <c r="A356" s="7" t="s">
        <v>1804</v>
      </c>
      <c r="B356" s="43">
        <f>IF(COUNTIF('DRAFT LIST'!$F$3:$F$1000,A356)&gt;=1,"",ROW())</f>
        <v>356</v>
      </c>
      <c r="C356" s="43" t="str">
        <f ca="1"/>
        <v>Aaron Blair (ATL - SP,RP) DTD </v>
      </c>
      <c r="D356" s="8">
        <v>66</v>
      </c>
      <c r="E356" s="8">
        <v>64</v>
      </c>
      <c r="F356" s="8">
        <v>4</v>
      </c>
      <c r="G356" s="8">
        <v>3</v>
      </c>
      <c r="H356" s="8">
        <v>3.7</v>
      </c>
      <c r="I356" s="8">
        <v>1.3</v>
      </c>
      <c r="J356" s="8">
        <v>27</v>
      </c>
      <c r="K356" s="8">
        <v>62</v>
      </c>
      <c r="L356" s="8">
        <v>24</v>
      </c>
      <c r="M356" s="8">
        <v>9</v>
      </c>
      <c r="N356" s="8">
        <v>69</v>
      </c>
      <c r="O356" s="8">
        <v>0</v>
      </c>
      <c r="P356" s="8">
        <v>4</v>
      </c>
      <c r="Q356" s="8">
        <v>0</v>
      </c>
    </row>
    <row r="357" spans="1:17" ht="15" thickBot="1" x14ac:dyDescent="0.35">
      <c r="A357" s="5" t="s">
        <v>1879</v>
      </c>
      <c r="B357" s="43">
        <f>IF(COUNTIF('DRAFT LIST'!$F$3:$F$1000,A357)&gt;=1,"",ROW())</f>
        <v>357</v>
      </c>
      <c r="C357" s="43" t="str">
        <f ca="1"/>
        <v>Nicholas Kingham (PIT - SP) MiLB </v>
      </c>
      <c r="D357" s="6">
        <v>49</v>
      </c>
      <c r="E357" s="6">
        <v>41</v>
      </c>
      <c r="F357" s="6">
        <v>3</v>
      </c>
      <c r="G357" s="6">
        <v>0</v>
      </c>
      <c r="H357" s="6">
        <v>3.82</v>
      </c>
      <c r="I357" s="6">
        <v>1.29</v>
      </c>
      <c r="J357" s="6">
        <v>21</v>
      </c>
      <c r="K357" s="6">
        <v>48</v>
      </c>
      <c r="L357" s="6">
        <v>15</v>
      </c>
      <c r="M357" s="6">
        <v>6</v>
      </c>
      <c r="N357" s="6">
        <v>51</v>
      </c>
      <c r="O357" s="6">
        <v>0</v>
      </c>
      <c r="P357" s="6">
        <v>2</v>
      </c>
      <c r="Q357" s="6">
        <v>0</v>
      </c>
    </row>
    <row r="358" spans="1:17" ht="15" thickBot="1" x14ac:dyDescent="0.35">
      <c r="A358" s="7" t="s">
        <v>1888</v>
      </c>
      <c r="B358" s="43">
        <f>IF(COUNTIF('DRAFT LIST'!$F$3:$F$1000,A358)&gt;=1,"",ROW())</f>
        <v>358</v>
      </c>
      <c r="C358" s="43" t="str">
        <f ca="1"/>
        <v>Victor Alcantara (DET - SP) MiLB </v>
      </c>
      <c r="D358" s="8">
        <v>41</v>
      </c>
      <c r="E358" s="8">
        <v>41</v>
      </c>
      <c r="F358" s="8">
        <v>2</v>
      </c>
      <c r="G358" s="8">
        <v>0</v>
      </c>
      <c r="H358" s="8">
        <v>3.73</v>
      </c>
      <c r="I358" s="8">
        <v>1.28</v>
      </c>
      <c r="J358" s="8">
        <v>17</v>
      </c>
      <c r="K358" s="8">
        <v>41</v>
      </c>
      <c r="L358" s="8">
        <v>12</v>
      </c>
      <c r="M358" s="8">
        <v>5</v>
      </c>
      <c r="N358" s="8">
        <v>44</v>
      </c>
      <c r="O358" s="8">
        <v>0</v>
      </c>
      <c r="P358" s="8">
        <v>2</v>
      </c>
      <c r="Q358" s="8">
        <v>0</v>
      </c>
    </row>
    <row r="359" spans="1:17" ht="15" thickBot="1" x14ac:dyDescent="0.35">
      <c r="A359" s="5" t="s">
        <v>1889</v>
      </c>
      <c r="B359" s="43">
        <f>IF(COUNTIF('DRAFT LIST'!$F$3:$F$1000,A359)&gt;=1,"",ROW())</f>
        <v>359</v>
      </c>
      <c r="C359" s="43" t="str">
        <f ca="1"/>
        <v>Mike Minor (KC - SP,RP) </v>
      </c>
      <c r="D359" s="6">
        <v>54</v>
      </c>
      <c r="E359" s="6">
        <v>49</v>
      </c>
      <c r="F359" s="6">
        <v>3</v>
      </c>
      <c r="G359" s="6">
        <v>0</v>
      </c>
      <c r="H359" s="6">
        <v>4.4000000000000004</v>
      </c>
      <c r="I359" s="6">
        <v>1.41</v>
      </c>
      <c r="J359" s="6">
        <v>26</v>
      </c>
      <c r="K359" s="6">
        <v>52</v>
      </c>
      <c r="L359" s="6">
        <v>23</v>
      </c>
      <c r="M359" s="6">
        <v>8</v>
      </c>
      <c r="N359" s="6">
        <v>29</v>
      </c>
      <c r="O359" s="6">
        <v>4</v>
      </c>
      <c r="P359" s="6">
        <v>3</v>
      </c>
      <c r="Q359" s="6">
        <v>0</v>
      </c>
    </row>
    <row r="360" spans="1:17" ht="17.399999999999999" thickBot="1" x14ac:dyDescent="0.35">
      <c r="A360" s="7" t="s">
        <v>1480</v>
      </c>
      <c r="B360" s="43">
        <f>IF(COUNTIF('DRAFT LIST'!$F$3:$F$1000,A360)&gt;=1,"",ROW())</f>
        <v>360</v>
      </c>
      <c r="C360" s="43" t="str">
        <f ca="1"/>
        <v>Zack Godley (ARI - SP,RP) </v>
      </c>
      <c r="D360" s="8">
        <v>26</v>
      </c>
      <c r="E360" s="8">
        <v>18</v>
      </c>
      <c r="F360" s="8">
        <v>1</v>
      </c>
      <c r="G360" s="8">
        <v>0</v>
      </c>
      <c r="H360" s="8">
        <v>4.8099999999999996</v>
      </c>
      <c r="I360" s="8">
        <v>1.44</v>
      </c>
      <c r="J360" s="8">
        <v>14</v>
      </c>
      <c r="K360" s="8">
        <v>28</v>
      </c>
      <c r="L360" s="8">
        <v>8</v>
      </c>
      <c r="M360" s="8">
        <v>7</v>
      </c>
      <c r="N360" s="8">
        <v>16</v>
      </c>
      <c r="O360" s="8">
        <v>2</v>
      </c>
      <c r="P360" s="8">
        <v>1</v>
      </c>
      <c r="Q360" s="8">
        <v>0</v>
      </c>
    </row>
    <row r="361" spans="1:17" ht="15" thickBot="1" x14ac:dyDescent="0.35">
      <c r="A361" s="5" t="s">
        <v>1508</v>
      </c>
      <c r="B361" s="43">
        <f>IF(COUNTIF('DRAFT LIST'!$F$3:$F$1000,A361)&gt;=1,"",ROW())</f>
        <v>361</v>
      </c>
      <c r="C361" s="43" t="str">
        <f ca="1"/>
        <v>Marco Gonzales (STL - SP,RP) DTD </v>
      </c>
      <c r="D361" s="6">
        <v>79</v>
      </c>
      <c r="E361" s="6">
        <v>94</v>
      </c>
      <c r="F361" s="6">
        <v>4</v>
      </c>
      <c r="G361" s="6">
        <v>0</v>
      </c>
      <c r="H361" s="6">
        <v>4.1100000000000003</v>
      </c>
      <c r="I361" s="6">
        <v>1.35</v>
      </c>
      <c r="J361" s="6">
        <v>36</v>
      </c>
      <c r="K361" s="6">
        <v>66</v>
      </c>
      <c r="L361" s="6">
        <v>40</v>
      </c>
      <c r="M361" s="6">
        <v>16</v>
      </c>
      <c r="N361" s="6">
        <v>15</v>
      </c>
      <c r="O361" s="6">
        <v>15</v>
      </c>
      <c r="P361" s="6">
        <v>4</v>
      </c>
      <c r="Q361" s="6">
        <v>0</v>
      </c>
    </row>
    <row r="362" spans="1:17" ht="15" thickBot="1" x14ac:dyDescent="0.35">
      <c r="A362" s="7" t="s">
        <v>1499</v>
      </c>
      <c r="B362" s="43">
        <f>IF(COUNTIF('DRAFT LIST'!$F$3:$F$1000,A362)&gt;=1,"",ROW())</f>
        <v>362</v>
      </c>
      <c r="C362" s="43" t="str">
        <f ca="1"/>
        <v>Henry Owens (BOS - SP,RP) MiLB </v>
      </c>
      <c r="D362" s="8">
        <v>77</v>
      </c>
      <c r="E362" s="8">
        <v>66</v>
      </c>
      <c r="F362" s="8">
        <v>4</v>
      </c>
      <c r="G362" s="8">
        <v>0</v>
      </c>
      <c r="H362" s="8">
        <v>4.34</v>
      </c>
      <c r="I362" s="8">
        <v>1.44</v>
      </c>
      <c r="J362" s="8">
        <v>37</v>
      </c>
      <c r="K362" s="8">
        <v>78</v>
      </c>
      <c r="L362" s="8">
        <v>32</v>
      </c>
      <c r="M362" s="8">
        <v>16</v>
      </c>
      <c r="N362" s="8">
        <v>14</v>
      </c>
      <c r="O362" s="8">
        <v>14</v>
      </c>
      <c r="P362" s="8">
        <v>5</v>
      </c>
      <c r="Q362" s="8">
        <v>0</v>
      </c>
    </row>
    <row r="363" spans="1:17" ht="15" thickBot="1" x14ac:dyDescent="0.35">
      <c r="A363" s="5" t="s">
        <v>1891</v>
      </c>
      <c r="B363" s="43">
        <f>IF(COUNTIF('DRAFT LIST'!$F$3:$F$1000,A363)&gt;=1,"",ROW())</f>
        <v>363</v>
      </c>
      <c r="C363" s="43" t="str">
        <f ca="1"/>
        <v>Chris Young (KC - SP,RP) </v>
      </c>
      <c r="D363" s="6">
        <v>22</v>
      </c>
      <c r="E363" s="6">
        <v>16</v>
      </c>
      <c r="F363" s="6">
        <v>1</v>
      </c>
      <c r="G363" s="6">
        <v>0</v>
      </c>
      <c r="H363" s="6">
        <v>3.92</v>
      </c>
      <c r="I363" s="6">
        <v>1.44</v>
      </c>
      <c r="J363" s="6">
        <v>10</v>
      </c>
      <c r="K363" s="6">
        <v>22</v>
      </c>
      <c r="L363" s="6">
        <v>10</v>
      </c>
      <c r="M363" s="6">
        <v>2</v>
      </c>
      <c r="N363" s="6">
        <v>55</v>
      </c>
      <c r="O363" s="6">
        <v>0</v>
      </c>
      <c r="P363" s="6">
        <v>1</v>
      </c>
      <c r="Q363" s="6">
        <v>0</v>
      </c>
    </row>
    <row r="364" spans="1:17" ht="15" thickBot="1" x14ac:dyDescent="0.35">
      <c r="A364" s="7" t="s">
        <v>1893</v>
      </c>
      <c r="B364" s="43">
        <f>IF(COUNTIF('DRAFT LIST'!$F$3:$F$1000,A364)&gt;=1,"",ROW())</f>
        <v>364</v>
      </c>
      <c r="C364" s="43" t="str">
        <f ca="1"/>
        <v>Wade LeBlanc (PIT - SP,RP) </v>
      </c>
      <c r="D364" s="8">
        <v>67</v>
      </c>
      <c r="E364" s="8">
        <v>65</v>
      </c>
      <c r="F364" s="8">
        <v>4</v>
      </c>
      <c r="G364" s="8">
        <v>1</v>
      </c>
      <c r="H364" s="8">
        <v>4.1100000000000003</v>
      </c>
      <c r="I364" s="8">
        <v>1.43</v>
      </c>
      <c r="J364" s="8">
        <v>31</v>
      </c>
      <c r="K364" s="8">
        <v>66</v>
      </c>
      <c r="L364" s="8">
        <v>31</v>
      </c>
      <c r="M364" s="8">
        <v>9</v>
      </c>
      <c r="N364" s="8">
        <v>68</v>
      </c>
      <c r="O364" s="8">
        <v>0</v>
      </c>
      <c r="P364" s="8">
        <v>4</v>
      </c>
      <c r="Q364" s="8">
        <v>0</v>
      </c>
    </row>
    <row r="365" spans="1:17" ht="15" thickBot="1" x14ac:dyDescent="0.35">
      <c r="A365" s="5" t="s">
        <v>1894</v>
      </c>
      <c r="B365" s="43">
        <f>IF(COUNTIF('DRAFT LIST'!$F$3:$F$1000,A365)&gt;=1,"",ROW())</f>
        <v>365</v>
      </c>
      <c r="C365" s="43" t="str">
        <f ca="1"/>
        <v>Brian Ellington (MIA - RP) </v>
      </c>
      <c r="D365" s="6">
        <v>35</v>
      </c>
      <c r="E365" s="6">
        <v>28</v>
      </c>
      <c r="F365" s="6">
        <v>2</v>
      </c>
      <c r="G365" s="6">
        <v>0</v>
      </c>
      <c r="H365" s="6">
        <v>3.8</v>
      </c>
      <c r="I365" s="6">
        <v>1.31</v>
      </c>
      <c r="J365" s="6">
        <v>15</v>
      </c>
      <c r="K365" s="6">
        <v>33</v>
      </c>
      <c r="L365" s="6">
        <v>13</v>
      </c>
      <c r="M365" s="6">
        <v>5</v>
      </c>
      <c r="N365" s="6">
        <v>36</v>
      </c>
      <c r="O365" s="6">
        <v>0</v>
      </c>
      <c r="P365" s="6">
        <v>2</v>
      </c>
      <c r="Q365" s="6">
        <v>0</v>
      </c>
    </row>
    <row r="366" spans="1:17" ht="15" thickBot="1" x14ac:dyDescent="0.35">
      <c r="A366" s="7" t="s">
        <v>1895</v>
      </c>
      <c r="B366" s="43">
        <f>IF(COUNTIF('DRAFT LIST'!$F$3:$F$1000,A366)&gt;=1,"",ROW())</f>
        <v>366</v>
      </c>
      <c r="C366" s="43" t="str">
        <f ca="1"/>
        <v>Brad Peacock (HOU - SP,RP) </v>
      </c>
      <c r="D366" s="8">
        <v>45</v>
      </c>
      <c r="E366" s="8">
        <v>48</v>
      </c>
      <c r="F366" s="8">
        <v>3</v>
      </c>
      <c r="G366" s="8">
        <v>1</v>
      </c>
      <c r="H366" s="8">
        <v>3.93</v>
      </c>
      <c r="I366" s="8">
        <v>1.33</v>
      </c>
      <c r="J366" s="8">
        <v>20</v>
      </c>
      <c r="K366" s="8">
        <v>40</v>
      </c>
      <c r="L366" s="8">
        <v>21</v>
      </c>
      <c r="M366" s="8">
        <v>7</v>
      </c>
      <c r="N366" s="8">
        <v>47</v>
      </c>
      <c r="O366" s="8">
        <v>0</v>
      </c>
      <c r="P366" s="8">
        <v>2</v>
      </c>
      <c r="Q366" s="8">
        <v>0</v>
      </c>
    </row>
    <row r="367" spans="1:17" ht="15" thickBot="1" x14ac:dyDescent="0.35">
      <c r="A367" s="5" t="s">
        <v>1492</v>
      </c>
      <c r="B367" s="43">
        <f>IF(COUNTIF('DRAFT LIST'!$F$3:$F$1000,A367)&gt;=1,"",ROW())</f>
        <v>367</v>
      </c>
      <c r="C367" s="43" t="str">
        <f ca="1"/>
        <v>Enrique Burgos (ARI - RP) </v>
      </c>
      <c r="D367" s="6">
        <v>140</v>
      </c>
      <c r="E367" s="6">
        <v>112</v>
      </c>
      <c r="F367" s="6">
        <v>7</v>
      </c>
      <c r="G367" s="6">
        <v>0</v>
      </c>
      <c r="H367" s="6">
        <v>4.43</v>
      </c>
      <c r="I367" s="6">
        <v>1.42</v>
      </c>
      <c r="J367" s="6">
        <v>69</v>
      </c>
      <c r="K367" s="6">
        <v>146</v>
      </c>
      <c r="L367" s="6">
        <v>53</v>
      </c>
      <c r="M367" s="6">
        <v>15</v>
      </c>
      <c r="N367" s="6">
        <v>28</v>
      </c>
      <c r="O367" s="6">
        <v>23</v>
      </c>
      <c r="P367" s="6">
        <v>9</v>
      </c>
      <c r="Q367" s="6">
        <v>1</v>
      </c>
    </row>
    <row r="368" spans="1:17" ht="15" thickBot="1" x14ac:dyDescent="0.35">
      <c r="A368" s="7" t="s">
        <v>1896</v>
      </c>
      <c r="B368" s="43">
        <f>IF(COUNTIF('DRAFT LIST'!$F$3:$F$1000,A368)&gt;=1,"",ROW())</f>
        <v>368</v>
      </c>
      <c r="C368" s="43" t="str">
        <f ca="1"/>
        <v>Andrew Chafin (ARI - RP) </v>
      </c>
      <c r="D368" s="8">
        <v>35</v>
      </c>
      <c r="E368" s="8">
        <v>34</v>
      </c>
      <c r="F368" s="8">
        <v>1</v>
      </c>
      <c r="G368" s="8">
        <v>0</v>
      </c>
      <c r="H368" s="8">
        <v>4.33</v>
      </c>
      <c r="I368" s="8">
        <v>1.35</v>
      </c>
      <c r="J368" s="8">
        <v>17</v>
      </c>
      <c r="K368" s="8">
        <v>32</v>
      </c>
      <c r="L368" s="8">
        <v>15</v>
      </c>
      <c r="M368" s="8">
        <v>6</v>
      </c>
      <c r="N368" s="8">
        <v>32</v>
      </c>
      <c r="O368" s="8">
        <v>0</v>
      </c>
      <c r="P368" s="8">
        <v>2</v>
      </c>
      <c r="Q368" s="8">
        <v>0</v>
      </c>
    </row>
    <row r="369" spans="1:17" ht="15" thickBot="1" x14ac:dyDescent="0.35">
      <c r="A369" s="5" t="s">
        <v>1494</v>
      </c>
      <c r="B369" s="43">
        <f>IF(COUNTIF('DRAFT LIST'!$F$3:$F$1000,A369)&gt;=1,"",ROW())</f>
        <v>369</v>
      </c>
      <c r="C369" s="43" t="str">
        <f ca="1"/>
        <v>Spencer Patton (RP) FA </v>
      </c>
      <c r="D369" s="6">
        <v>134</v>
      </c>
      <c r="E369" s="6">
        <v>118</v>
      </c>
      <c r="F369" s="6">
        <v>7</v>
      </c>
      <c r="G369" s="6">
        <v>0</v>
      </c>
      <c r="H369" s="6">
        <v>4.6100000000000003</v>
      </c>
      <c r="I369" s="6">
        <v>1.45</v>
      </c>
      <c r="J369" s="6">
        <v>69</v>
      </c>
      <c r="K369" s="6">
        <v>135</v>
      </c>
      <c r="L369" s="6">
        <v>60</v>
      </c>
      <c r="M369" s="6">
        <v>18</v>
      </c>
      <c r="N369" s="6">
        <v>28</v>
      </c>
      <c r="O369" s="6">
        <v>24</v>
      </c>
      <c r="P369" s="6">
        <v>9</v>
      </c>
      <c r="Q369" s="6">
        <v>1</v>
      </c>
    </row>
    <row r="370" spans="1:17" ht="15" thickBot="1" x14ac:dyDescent="0.35">
      <c r="A370" s="7" t="s">
        <v>1898</v>
      </c>
      <c r="B370" s="43">
        <f>IF(COUNTIF('DRAFT LIST'!$F$3:$F$1000,A370)&gt;=1,"",ROW())</f>
        <v>370</v>
      </c>
      <c r="C370" s="43" t="str">
        <f ca="1"/>
        <v>Deolis Guerra (LAA - RP) NRI </v>
      </c>
      <c r="D370" s="8">
        <v>44</v>
      </c>
      <c r="E370" s="8">
        <v>35</v>
      </c>
      <c r="F370" s="8">
        <v>2</v>
      </c>
      <c r="G370" s="8">
        <v>0</v>
      </c>
      <c r="H370" s="8">
        <v>4.58</v>
      </c>
      <c r="I370" s="8">
        <v>1.37</v>
      </c>
      <c r="J370" s="8">
        <v>22</v>
      </c>
      <c r="K370" s="8">
        <v>50</v>
      </c>
      <c r="L370" s="8">
        <v>11</v>
      </c>
      <c r="M370" s="8">
        <v>6</v>
      </c>
      <c r="N370" s="8">
        <v>48</v>
      </c>
      <c r="O370" s="8">
        <v>0</v>
      </c>
      <c r="P370" s="8">
        <v>2</v>
      </c>
      <c r="Q370" s="8">
        <v>0</v>
      </c>
    </row>
    <row r="371" spans="1:17" ht="15" thickBot="1" x14ac:dyDescent="0.35">
      <c r="A371" s="5" t="s">
        <v>1521</v>
      </c>
      <c r="B371" s="43">
        <f>IF(COUNTIF('DRAFT LIST'!$F$3:$F$1000,A371)&gt;=1,"",ROW())</f>
        <v>371</v>
      </c>
      <c r="C371" s="43" t="str">
        <f ca="1"/>
        <v>Danny Barnes (TOR - RP) MiLB </v>
      </c>
      <c r="D371" s="6">
        <v>104</v>
      </c>
      <c r="E371" s="6">
        <v>105</v>
      </c>
      <c r="F371" s="6">
        <v>6</v>
      </c>
      <c r="G371" s="6">
        <v>1</v>
      </c>
      <c r="H371" s="6">
        <v>4.66</v>
      </c>
      <c r="I371" s="6">
        <v>1.44</v>
      </c>
      <c r="J371" s="6">
        <v>54</v>
      </c>
      <c r="K371" s="6">
        <v>98</v>
      </c>
      <c r="L371" s="6">
        <v>51</v>
      </c>
      <c r="M371" s="6">
        <v>13</v>
      </c>
      <c r="N371" s="6">
        <v>21</v>
      </c>
      <c r="O371" s="6">
        <v>18</v>
      </c>
      <c r="P371" s="6">
        <v>6</v>
      </c>
      <c r="Q371" s="6">
        <v>0</v>
      </c>
    </row>
    <row r="372" spans="1:17" ht="15" thickBot="1" x14ac:dyDescent="0.35">
      <c r="A372" s="7" t="s">
        <v>1899</v>
      </c>
      <c r="B372" s="43">
        <f>IF(COUNTIF('DRAFT LIST'!$F$3:$F$1000,A372)&gt;=1,"",ROW())</f>
        <v>372</v>
      </c>
      <c r="C372" s="43" t="str">
        <f ca="1"/>
        <v>Alexander Claudio (TEX - RP) </v>
      </c>
      <c r="D372" s="8">
        <v>42</v>
      </c>
      <c r="E372" s="8">
        <v>42</v>
      </c>
      <c r="F372" s="8">
        <v>2</v>
      </c>
      <c r="G372" s="8">
        <v>0</v>
      </c>
      <c r="H372" s="8">
        <v>3.75</v>
      </c>
      <c r="I372" s="8">
        <v>1.43</v>
      </c>
      <c r="J372" s="8">
        <v>17</v>
      </c>
      <c r="K372" s="8">
        <v>39</v>
      </c>
      <c r="L372" s="8">
        <v>20</v>
      </c>
      <c r="M372" s="8">
        <v>4</v>
      </c>
      <c r="N372" s="8">
        <v>54</v>
      </c>
      <c r="O372" s="8">
        <v>0</v>
      </c>
      <c r="P372" s="8">
        <v>2</v>
      </c>
      <c r="Q372" s="8">
        <v>0</v>
      </c>
    </row>
    <row r="373" spans="1:17" ht="15" thickBot="1" x14ac:dyDescent="0.35">
      <c r="A373" s="5" t="s">
        <v>1478</v>
      </c>
      <c r="B373" s="43">
        <f>IF(COUNTIF('DRAFT LIST'!$F$3:$F$1000,A373)&gt;=1,"",ROW())</f>
        <v>373</v>
      </c>
      <c r="C373" s="43" t="str">
        <f ca="1"/>
        <v>Lisalverto Bonilla (CIN - SP,RP) </v>
      </c>
      <c r="D373" s="6">
        <v>56</v>
      </c>
      <c r="E373" s="6">
        <v>37</v>
      </c>
      <c r="F373" s="6">
        <v>3</v>
      </c>
      <c r="G373" s="6">
        <v>0</v>
      </c>
      <c r="H373" s="6">
        <v>4.46</v>
      </c>
      <c r="I373" s="6">
        <v>1.42</v>
      </c>
      <c r="J373" s="6">
        <v>28</v>
      </c>
      <c r="K373" s="6">
        <v>58</v>
      </c>
      <c r="L373" s="6">
        <v>21</v>
      </c>
      <c r="M373" s="6">
        <v>7</v>
      </c>
      <c r="N373" s="6">
        <v>11</v>
      </c>
      <c r="O373" s="6">
        <v>8</v>
      </c>
      <c r="P373" s="6">
        <v>4</v>
      </c>
      <c r="Q373" s="6">
        <v>0</v>
      </c>
    </row>
    <row r="374" spans="1:17" ht="15" thickBot="1" x14ac:dyDescent="0.35">
      <c r="A374" s="7" t="s">
        <v>1503</v>
      </c>
      <c r="B374" s="43">
        <f>IF(COUNTIF('DRAFT LIST'!$F$3:$F$1000,A374)&gt;=1,"",ROW())</f>
        <v>374</v>
      </c>
      <c r="C374" s="43" t="str">
        <f ca="1"/>
        <v>Nick Wittgren (MIA - RP) </v>
      </c>
      <c r="D374" s="8">
        <v>71</v>
      </c>
      <c r="E374" s="8">
        <v>65</v>
      </c>
      <c r="F374" s="8">
        <v>5</v>
      </c>
      <c r="G374" s="8">
        <v>0</v>
      </c>
      <c r="H374" s="8">
        <v>4.57</v>
      </c>
      <c r="I374" s="8">
        <v>1.53</v>
      </c>
      <c r="J374" s="8">
        <v>36</v>
      </c>
      <c r="K374" s="8">
        <v>70</v>
      </c>
      <c r="L374" s="8">
        <v>38</v>
      </c>
      <c r="M374" s="8">
        <v>14</v>
      </c>
      <c r="N374" s="8">
        <v>14</v>
      </c>
      <c r="O374" s="8">
        <v>14</v>
      </c>
      <c r="P374" s="8">
        <v>5</v>
      </c>
      <c r="Q374" s="8">
        <v>0</v>
      </c>
    </row>
    <row r="375" spans="1:17" ht="15" thickBot="1" x14ac:dyDescent="0.35">
      <c r="A375" s="5" t="s">
        <v>1464</v>
      </c>
      <c r="B375" s="43">
        <f>IF(COUNTIF('DRAFT LIST'!$F$3:$F$1000,A375)&gt;=1,"",ROW())</f>
        <v>375</v>
      </c>
      <c r="C375" s="43" t="str">
        <f ca="1"/>
        <v>Oliver Drake (BAL - RP) MiLB </v>
      </c>
      <c r="D375" s="6">
        <v>86</v>
      </c>
      <c r="E375" s="6">
        <v>76</v>
      </c>
      <c r="F375" s="6">
        <v>5</v>
      </c>
      <c r="G375" s="6">
        <v>1</v>
      </c>
      <c r="H375" s="6">
        <v>4.78</v>
      </c>
      <c r="I375" s="6">
        <v>1.36</v>
      </c>
      <c r="J375" s="6">
        <v>46</v>
      </c>
      <c r="K375" s="6">
        <v>89</v>
      </c>
      <c r="L375" s="6">
        <v>28</v>
      </c>
      <c r="M375" s="6">
        <v>13</v>
      </c>
      <c r="N375" s="6">
        <v>16</v>
      </c>
      <c r="O375" s="6">
        <v>14</v>
      </c>
      <c r="P375" s="6">
        <v>5</v>
      </c>
      <c r="Q375" s="6">
        <v>0</v>
      </c>
    </row>
    <row r="376" spans="1:17" ht="15" thickBot="1" x14ac:dyDescent="0.35">
      <c r="A376" s="7" t="s">
        <v>1500</v>
      </c>
      <c r="B376" s="43">
        <f>IF(COUNTIF('DRAFT LIST'!$F$3:$F$1000,A376)&gt;=1,"",ROW())</f>
        <v>376</v>
      </c>
      <c r="C376" s="43" t="str">
        <f ca="1"/>
        <v>Cory Gearrin (SF - RP) </v>
      </c>
      <c r="D376" s="8">
        <v>75</v>
      </c>
      <c r="E376" s="8">
        <v>76</v>
      </c>
      <c r="F376" s="8">
        <v>3</v>
      </c>
      <c r="G376" s="8">
        <v>0</v>
      </c>
      <c r="H376" s="8">
        <v>4.5199999999999996</v>
      </c>
      <c r="I376" s="8">
        <v>1.58</v>
      </c>
      <c r="J376" s="8">
        <v>38</v>
      </c>
      <c r="K376" s="8">
        <v>69</v>
      </c>
      <c r="L376" s="8">
        <v>48</v>
      </c>
      <c r="M376" s="8">
        <v>15</v>
      </c>
      <c r="N376" s="8">
        <v>16</v>
      </c>
      <c r="O376" s="8">
        <v>16</v>
      </c>
      <c r="P376" s="8">
        <v>4</v>
      </c>
      <c r="Q376" s="8">
        <v>0</v>
      </c>
    </row>
    <row r="377" spans="1:17" ht="15" thickBot="1" x14ac:dyDescent="0.35">
      <c r="A377" s="5" t="s">
        <v>1485</v>
      </c>
      <c r="B377" s="43">
        <f>IF(COUNTIF('DRAFT LIST'!$F$3:$F$1000,A377)&gt;=1,"",ROW())</f>
        <v>377</v>
      </c>
      <c r="C377" s="43" t="str">
        <f ca="1"/>
        <v>Joshua Smoker (NYM - RP) </v>
      </c>
      <c r="D377" s="6">
        <v>93</v>
      </c>
      <c r="E377" s="6">
        <v>80</v>
      </c>
      <c r="F377" s="6">
        <v>6</v>
      </c>
      <c r="G377" s="6">
        <v>0</v>
      </c>
      <c r="H377" s="6">
        <v>4.3499999999999996</v>
      </c>
      <c r="I377" s="6">
        <v>1.47</v>
      </c>
      <c r="J377" s="6">
        <v>45</v>
      </c>
      <c r="K377" s="6">
        <v>99</v>
      </c>
      <c r="L377" s="6">
        <v>38</v>
      </c>
      <c r="M377" s="6">
        <v>10</v>
      </c>
      <c r="N377" s="6">
        <v>16</v>
      </c>
      <c r="O377" s="6">
        <v>16</v>
      </c>
      <c r="P377" s="6">
        <v>5</v>
      </c>
      <c r="Q377" s="6">
        <v>0</v>
      </c>
    </row>
    <row r="378" spans="1:17" ht="15" thickBot="1" x14ac:dyDescent="0.35">
      <c r="A378" s="7" t="s">
        <v>1863</v>
      </c>
      <c r="B378" s="43">
        <f>IF(COUNTIF('DRAFT LIST'!$F$3:$F$1000,A378)&gt;=1,"",ROW())</f>
        <v>378</v>
      </c>
      <c r="C378" s="43" t="str">
        <f ca="1"/>
        <v>Matthew Bowman (STL - RP) </v>
      </c>
      <c r="D378" s="8">
        <v>34</v>
      </c>
      <c r="E378" s="8">
        <v>38</v>
      </c>
      <c r="F378" s="8">
        <v>3</v>
      </c>
      <c r="G378" s="8">
        <v>0</v>
      </c>
      <c r="H378" s="8">
        <v>3.8</v>
      </c>
      <c r="I378" s="8">
        <v>1.28</v>
      </c>
      <c r="J378" s="8">
        <v>14</v>
      </c>
      <c r="K378" s="8">
        <v>30</v>
      </c>
      <c r="L378" s="8">
        <v>13</v>
      </c>
      <c r="M378" s="8">
        <v>5</v>
      </c>
      <c r="N378" s="8">
        <v>36</v>
      </c>
      <c r="O378" s="8">
        <v>0</v>
      </c>
      <c r="P378" s="8">
        <v>2</v>
      </c>
      <c r="Q378" s="8">
        <v>0</v>
      </c>
    </row>
    <row r="379" spans="1:17" ht="15" thickBot="1" x14ac:dyDescent="0.35">
      <c r="A379" s="5" t="s">
        <v>1509</v>
      </c>
      <c r="B379" s="43">
        <f>IF(COUNTIF('DRAFT LIST'!$F$3:$F$1000,A379)&gt;=1,"",ROW())</f>
        <v>379</v>
      </c>
      <c r="C379" s="43" t="str">
        <f ca="1"/>
        <v>Jackson Stephens (CIN - SP,RP) </v>
      </c>
      <c r="D379" s="6">
        <v>69</v>
      </c>
      <c r="E379" s="6">
        <v>64</v>
      </c>
      <c r="F379" s="6">
        <v>3</v>
      </c>
      <c r="G379" s="6">
        <v>2</v>
      </c>
      <c r="H379" s="6">
        <v>4.3099999999999996</v>
      </c>
      <c r="I379" s="6">
        <v>1.44</v>
      </c>
      <c r="J379" s="6">
        <v>33</v>
      </c>
      <c r="K379" s="6">
        <v>67</v>
      </c>
      <c r="L379" s="6">
        <v>33</v>
      </c>
      <c r="M379" s="6">
        <v>12</v>
      </c>
      <c r="N379" s="6">
        <v>12</v>
      </c>
      <c r="O379" s="6">
        <v>9</v>
      </c>
      <c r="P379" s="6">
        <v>4</v>
      </c>
      <c r="Q379" s="6">
        <v>0</v>
      </c>
    </row>
    <row r="380" spans="1:17" ht="15" thickBot="1" x14ac:dyDescent="0.35">
      <c r="A380" s="7" t="s">
        <v>1902</v>
      </c>
      <c r="B380" s="43">
        <f>IF(COUNTIF('DRAFT LIST'!$F$3:$F$1000,A380)&gt;=1,"",ROW())</f>
        <v>380</v>
      </c>
      <c r="C380" s="43" t="str">
        <f ca="1"/>
        <v>Zach Neal (OAK - SP,RP) MiLB </v>
      </c>
      <c r="D380" s="8">
        <v>55</v>
      </c>
      <c r="E380" s="8">
        <v>59</v>
      </c>
      <c r="F380" s="8">
        <v>2</v>
      </c>
      <c r="G380" s="8">
        <v>1</v>
      </c>
      <c r="H380" s="8">
        <v>4.05</v>
      </c>
      <c r="I380" s="8">
        <v>1.48</v>
      </c>
      <c r="J380" s="8">
        <v>25</v>
      </c>
      <c r="K380" s="8">
        <v>47</v>
      </c>
      <c r="L380" s="8">
        <v>35</v>
      </c>
      <c r="M380" s="8">
        <v>7</v>
      </c>
      <c r="N380" s="8">
        <v>54</v>
      </c>
      <c r="O380" s="8">
        <v>0</v>
      </c>
      <c r="P380" s="8">
        <v>3</v>
      </c>
      <c r="Q380" s="8">
        <v>0</v>
      </c>
    </row>
    <row r="381" spans="1:17" ht="15" thickBot="1" x14ac:dyDescent="0.35">
      <c r="A381" s="5" t="s">
        <v>1903</v>
      </c>
      <c r="B381" s="43">
        <f>IF(COUNTIF('DRAFT LIST'!$F$3:$F$1000,A381)&gt;=1,"",ROW())</f>
        <v>381</v>
      </c>
      <c r="C381" s="43" t="str">
        <f ca="1"/>
        <v>Miguel Socolovich (STL - RP) </v>
      </c>
      <c r="D381" s="6">
        <v>38</v>
      </c>
      <c r="E381" s="6">
        <v>30</v>
      </c>
      <c r="F381" s="6">
        <v>2</v>
      </c>
      <c r="G381" s="6">
        <v>0</v>
      </c>
      <c r="H381" s="6">
        <v>4.17</v>
      </c>
      <c r="I381" s="6">
        <v>1.46</v>
      </c>
      <c r="J381" s="6">
        <v>17</v>
      </c>
      <c r="K381" s="6">
        <v>39</v>
      </c>
      <c r="L381" s="6">
        <v>15</v>
      </c>
      <c r="M381" s="6">
        <v>4</v>
      </c>
      <c r="N381" s="6">
        <v>33</v>
      </c>
      <c r="O381" s="6">
        <v>0</v>
      </c>
      <c r="P381" s="6">
        <v>2</v>
      </c>
      <c r="Q381" s="6">
        <v>0</v>
      </c>
    </row>
    <row r="382" spans="1:17" ht="15" thickBot="1" x14ac:dyDescent="0.35">
      <c r="A382" s="7" t="s">
        <v>1904</v>
      </c>
      <c r="B382" s="43">
        <f>IF(COUNTIF('DRAFT LIST'!$F$3:$F$1000,A382)&gt;=1,"",ROW())</f>
        <v>382</v>
      </c>
      <c r="C382" s="43" t="str">
        <f ca="1"/>
        <v>Taylor Rogers (MIN - RP) </v>
      </c>
      <c r="D382" s="8">
        <v>32</v>
      </c>
      <c r="E382" s="8">
        <v>33</v>
      </c>
      <c r="F382" s="8">
        <v>2</v>
      </c>
      <c r="G382" s="8">
        <v>0</v>
      </c>
      <c r="H382" s="8">
        <v>3.86</v>
      </c>
      <c r="I382" s="8">
        <v>1.24</v>
      </c>
      <c r="J382" s="8">
        <v>14</v>
      </c>
      <c r="K382" s="8">
        <v>28</v>
      </c>
      <c r="L382" s="8">
        <v>11</v>
      </c>
      <c r="M382" s="8">
        <v>4</v>
      </c>
      <c r="N382" s="8">
        <v>31</v>
      </c>
      <c r="O382" s="8">
        <v>0</v>
      </c>
      <c r="P382" s="8">
        <v>2</v>
      </c>
      <c r="Q382" s="8">
        <v>0</v>
      </c>
    </row>
    <row r="383" spans="1:17" ht="15" thickBot="1" x14ac:dyDescent="0.35">
      <c r="A383" s="5" t="s">
        <v>1905</v>
      </c>
      <c r="B383" s="43">
        <f>IF(COUNTIF('DRAFT LIST'!$F$3:$F$1000,A383)&gt;=1,"",ROW())</f>
        <v>383</v>
      </c>
      <c r="C383" s="43" t="str">
        <f ca="1"/>
        <v>A.J. Schugel (PIT - RP) </v>
      </c>
      <c r="D383" s="6">
        <v>57</v>
      </c>
      <c r="E383" s="6">
        <v>58</v>
      </c>
      <c r="F383" s="6">
        <v>3</v>
      </c>
      <c r="G383" s="6">
        <v>1</v>
      </c>
      <c r="H383" s="6">
        <v>4.21</v>
      </c>
      <c r="I383" s="6">
        <v>1.42</v>
      </c>
      <c r="J383" s="6">
        <v>27</v>
      </c>
      <c r="K383" s="6">
        <v>57</v>
      </c>
      <c r="L383" s="6">
        <v>24</v>
      </c>
      <c r="M383" s="6">
        <v>8</v>
      </c>
      <c r="N383" s="6">
        <v>52</v>
      </c>
      <c r="O383" s="6">
        <v>0</v>
      </c>
      <c r="P383" s="6">
        <v>3</v>
      </c>
      <c r="Q383" s="6">
        <v>0</v>
      </c>
    </row>
    <row r="384" spans="1:17" ht="15" thickBot="1" x14ac:dyDescent="0.35">
      <c r="A384" s="7" t="s">
        <v>1507</v>
      </c>
      <c r="B384" s="43">
        <f>IF(COUNTIF('DRAFT LIST'!$F$3:$F$1000,A384)&gt;=1,"",ROW())</f>
        <v>384</v>
      </c>
      <c r="C384" s="43" t="str">
        <f ca="1"/>
        <v>Nate Smith (LAA - SP) </v>
      </c>
      <c r="D384" s="8">
        <v>89</v>
      </c>
      <c r="E384" s="8">
        <v>66</v>
      </c>
      <c r="F384" s="8">
        <v>5</v>
      </c>
      <c r="G384" s="8">
        <v>0</v>
      </c>
      <c r="H384" s="8">
        <v>4.57</v>
      </c>
      <c r="I384" s="8">
        <v>1.38</v>
      </c>
      <c r="J384" s="8">
        <v>45</v>
      </c>
      <c r="K384" s="8">
        <v>93</v>
      </c>
      <c r="L384" s="8">
        <v>30</v>
      </c>
      <c r="M384" s="8">
        <v>14</v>
      </c>
      <c r="N384" s="8">
        <v>17</v>
      </c>
      <c r="O384" s="8">
        <v>15</v>
      </c>
      <c r="P384" s="8">
        <v>6</v>
      </c>
      <c r="Q384" s="8">
        <v>0</v>
      </c>
    </row>
    <row r="385" spans="1:17" ht="15" thickBot="1" x14ac:dyDescent="0.35">
      <c r="A385" s="5" t="s">
        <v>1522</v>
      </c>
      <c r="B385" s="43">
        <f>IF(COUNTIF('DRAFT LIST'!$F$3:$F$1000,A385)&gt;=1,"",ROW())</f>
        <v>385</v>
      </c>
      <c r="C385" s="43" t="str">
        <f ca="1"/>
        <v>Heath Hembree (BOS - RP) MiLB </v>
      </c>
      <c r="D385" s="6">
        <v>40</v>
      </c>
      <c r="E385" s="6">
        <v>36</v>
      </c>
      <c r="F385" s="6">
        <v>2</v>
      </c>
      <c r="G385" s="6">
        <v>1</v>
      </c>
      <c r="H385" s="6">
        <v>3.86</v>
      </c>
      <c r="I385" s="6">
        <v>1.28</v>
      </c>
      <c r="J385" s="6">
        <v>17</v>
      </c>
      <c r="K385" s="6">
        <v>38</v>
      </c>
      <c r="L385" s="6">
        <v>13</v>
      </c>
      <c r="M385" s="6">
        <v>6</v>
      </c>
      <c r="N385" s="6">
        <v>13</v>
      </c>
      <c r="O385" s="6">
        <v>5</v>
      </c>
      <c r="P385" s="6">
        <v>2</v>
      </c>
      <c r="Q385" s="6">
        <v>0</v>
      </c>
    </row>
    <row r="386" spans="1:17" ht="17.399999999999999" thickBot="1" x14ac:dyDescent="0.35">
      <c r="A386" s="7" t="s">
        <v>1530</v>
      </c>
      <c r="B386" s="43">
        <f>IF(COUNTIF('DRAFT LIST'!$F$3:$F$1000,A386)&gt;=1,"",ROW())</f>
        <v>386</v>
      </c>
      <c r="C386" s="43" t="str">
        <f ca="1"/>
        <v>Robbie Ross (BOS - RP) </v>
      </c>
      <c r="D386" s="8">
        <v>46</v>
      </c>
      <c r="E386" s="8">
        <v>40</v>
      </c>
      <c r="F386" s="8">
        <v>3</v>
      </c>
      <c r="G386" s="8">
        <v>0</v>
      </c>
      <c r="H386" s="8">
        <v>4.45</v>
      </c>
      <c r="I386" s="8">
        <v>1.42</v>
      </c>
      <c r="J386" s="8">
        <v>23</v>
      </c>
      <c r="K386" s="8">
        <v>46</v>
      </c>
      <c r="L386" s="8">
        <v>19</v>
      </c>
      <c r="M386" s="8">
        <v>8</v>
      </c>
      <c r="N386" s="8">
        <v>12</v>
      </c>
      <c r="O386" s="8">
        <v>10</v>
      </c>
      <c r="P386" s="8">
        <v>3</v>
      </c>
      <c r="Q386" s="8">
        <v>0</v>
      </c>
    </row>
    <row r="387" spans="1:17" ht="15" thickBot="1" x14ac:dyDescent="0.35">
      <c r="A387" s="5" t="s">
        <v>1876</v>
      </c>
      <c r="B387" s="43">
        <f>IF(COUNTIF('DRAFT LIST'!$F$3:$F$1000,A387)&gt;=1,"",ROW())</f>
        <v>387</v>
      </c>
      <c r="C387" s="43" t="str">
        <f ca="1"/>
        <v>J.C. Ramirez (LAA - RP) </v>
      </c>
      <c r="D387" s="6">
        <v>51</v>
      </c>
      <c r="E387" s="6">
        <v>50</v>
      </c>
      <c r="F387" s="6">
        <v>3</v>
      </c>
      <c r="G387" s="6">
        <v>2</v>
      </c>
      <c r="H387" s="6">
        <v>3.72</v>
      </c>
      <c r="I387" s="6">
        <v>1.2</v>
      </c>
      <c r="J387" s="6">
        <v>21</v>
      </c>
      <c r="K387" s="6">
        <v>47</v>
      </c>
      <c r="L387" s="6">
        <v>15</v>
      </c>
      <c r="M387" s="6">
        <v>8</v>
      </c>
      <c r="N387" s="6">
        <v>56</v>
      </c>
      <c r="O387" s="6">
        <v>0</v>
      </c>
      <c r="P387" s="6">
        <v>3</v>
      </c>
      <c r="Q387" s="6">
        <v>0</v>
      </c>
    </row>
    <row r="388" spans="1:17" ht="15" thickBot="1" x14ac:dyDescent="0.35">
      <c r="A388" s="7" t="s">
        <v>1510</v>
      </c>
      <c r="B388" s="43">
        <f>IF(COUNTIF('DRAFT LIST'!$F$3:$F$1000,A388)&gt;=1,"",ROW())</f>
        <v>388</v>
      </c>
      <c r="C388" s="43" t="str">
        <f ca="1"/>
        <v>Felix Pena (CHC - RP) </v>
      </c>
      <c r="D388" s="8">
        <v>123</v>
      </c>
      <c r="E388" s="8">
        <v>89</v>
      </c>
      <c r="F388" s="8">
        <v>6</v>
      </c>
      <c r="G388" s="8">
        <v>0</v>
      </c>
      <c r="H388" s="8">
        <v>4.46</v>
      </c>
      <c r="I388" s="8">
        <v>1.36</v>
      </c>
      <c r="J388" s="8">
        <v>61</v>
      </c>
      <c r="K388" s="8">
        <v>129</v>
      </c>
      <c r="L388" s="8">
        <v>37</v>
      </c>
      <c r="M388" s="8">
        <v>18</v>
      </c>
      <c r="N388" s="8">
        <v>23</v>
      </c>
      <c r="O388" s="8">
        <v>18</v>
      </c>
      <c r="P388" s="8">
        <v>8</v>
      </c>
      <c r="Q388" s="8">
        <v>1</v>
      </c>
    </row>
    <row r="389" spans="1:17" ht="15" thickBot="1" x14ac:dyDescent="0.35">
      <c r="A389" s="5" t="s">
        <v>1511</v>
      </c>
      <c r="B389" s="43">
        <f>IF(COUNTIF('DRAFT LIST'!$F$3:$F$1000,A389)&gt;=1,"",ROW())</f>
        <v>389</v>
      </c>
      <c r="C389" s="43" t="str">
        <f ca="1"/>
        <v>Sean Gilmartin (NYM - RP) </v>
      </c>
      <c r="D389" s="6">
        <v>76</v>
      </c>
      <c r="E389" s="6">
        <v>52</v>
      </c>
      <c r="F389" s="6">
        <v>4</v>
      </c>
      <c r="G389" s="6">
        <v>1</v>
      </c>
      <c r="H389" s="6">
        <v>5.16</v>
      </c>
      <c r="I389" s="6">
        <v>1.41</v>
      </c>
      <c r="J389" s="6">
        <v>44</v>
      </c>
      <c r="K389" s="6">
        <v>88</v>
      </c>
      <c r="L389" s="6">
        <v>19</v>
      </c>
      <c r="M389" s="6">
        <v>10</v>
      </c>
      <c r="N389" s="6">
        <v>28</v>
      </c>
      <c r="O389" s="6">
        <v>12</v>
      </c>
      <c r="P389" s="6">
        <v>5</v>
      </c>
      <c r="Q389" s="6">
        <v>0</v>
      </c>
    </row>
    <row r="390" spans="1:17" ht="15" thickBot="1" x14ac:dyDescent="0.35">
      <c r="A390" s="7" t="s">
        <v>1868</v>
      </c>
      <c r="B390" s="43">
        <f>IF(COUNTIF('DRAFT LIST'!$F$3:$F$1000,A390)&gt;=1,"",ROW())</f>
        <v>390</v>
      </c>
      <c r="C390" s="43" t="str">
        <f ca="1"/>
        <v>Tommy Hunter (TB - RP) NRI </v>
      </c>
      <c r="D390" s="8">
        <v>43</v>
      </c>
      <c r="E390" s="8">
        <v>37</v>
      </c>
      <c r="F390" s="8">
        <v>3</v>
      </c>
      <c r="G390" s="8">
        <v>0</v>
      </c>
      <c r="H390" s="8">
        <v>4.2300000000000004</v>
      </c>
      <c r="I390" s="8">
        <v>1.44</v>
      </c>
      <c r="J390" s="8">
        <v>20</v>
      </c>
      <c r="K390" s="8">
        <v>43</v>
      </c>
      <c r="L390" s="8">
        <v>19</v>
      </c>
      <c r="M390" s="8">
        <v>5</v>
      </c>
      <c r="N390" s="8">
        <v>47</v>
      </c>
      <c r="O390" s="8">
        <v>0</v>
      </c>
      <c r="P390" s="8">
        <v>2</v>
      </c>
      <c r="Q390" s="8">
        <v>0</v>
      </c>
    </row>
    <row r="391" spans="1:17" ht="15" thickBot="1" x14ac:dyDescent="0.35">
      <c r="A391" s="5" t="s">
        <v>1512</v>
      </c>
      <c r="B391" s="43">
        <f>IF(COUNTIF('DRAFT LIST'!$F$3:$F$1000,A391)&gt;=1,"",ROW())</f>
        <v>391</v>
      </c>
      <c r="C391" s="43" t="str">
        <f ca="1"/>
        <v>Dan Coulombe (OAK - RP) </v>
      </c>
      <c r="D391" s="6">
        <v>82</v>
      </c>
      <c r="E391" s="6">
        <v>64</v>
      </c>
      <c r="F391" s="6">
        <v>4</v>
      </c>
      <c r="G391" s="6">
        <v>0</v>
      </c>
      <c r="H391" s="6">
        <v>4.6399999999999997</v>
      </c>
      <c r="I391" s="6">
        <v>1.41</v>
      </c>
      <c r="J391" s="6">
        <v>42</v>
      </c>
      <c r="K391" s="6">
        <v>87</v>
      </c>
      <c r="L391" s="6">
        <v>28</v>
      </c>
      <c r="M391" s="6">
        <v>11</v>
      </c>
      <c r="N391" s="6">
        <v>17</v>
      </c>
      <c r="O391" s="6">
        <v>11</v>
      </c>
      <c r="P391" s="6">
        <v>5</v>
      </c>
      <c r="Q391" s="6">
        <v>1</v>
      </c>
    </row>
    <row r="392" spans="1:17" ht="15" thickBot="1" x14ac:dyDescent="0.35">
      <c r="A392" s="7" t="s">
        <v>1497</v>
      </c>
      <c r="B392" s="43">
        <f>IF(COUNTIF('DRAFT LIST'!$F$3:$F$1000,A392)&gt;=1,"",ROW())</f>
        <v>392</v>
      </c>
      <c r="C392" s="43" t="str">
        <f ca="1"/>
        <v>Jayson Aquino (BAL - RP) MiLB </v>
      </c>
      <c r="D392" s="8">
        <v>109</v>
      </c>
      <c r="E392" s="8">
        <v>86</v>
      </c>
      <c r="F392" s="8">
        <v>6</v>
      </c>
      <c r="G392" s="8">
        <v>1</v>
      </c>
      <c r="H392" s="8">
        <v>4.82</v>
      </c>
      <c r="I392" s="8">
        <v>1.46</v>
      </c>
      <c r="J392" s="8">
        <v>58</v>
      </c>
      <c r="K392" s="8">
        <v>126</v>
      </c>
      <c r="L392" s="8">
        <v>33</v>
      </c>
      <c r="M392" s="8">
        <v>18</v>
      </c>
      <c r="N392" s="8">
        <v>25</v>
      </c>
      <c r="O392" s="8">
        <v>19</v>
      </c>
      <c r="P392" s="8">
        <v>7</v>
      </c>
      <c r="Q392" s="8">
        <v>0</v>
      </c>
    </row>
    <row r="393" spans="1:17" ht="15" thickBot="1" x14ac:dyDescent="0.35">
      <c r="A393" s="5" t="s">
        <v>1513</v>
      </c>
      <c r="B393" s="43">
        <f>IF(COUNTIF('DRAFT LIST'!$F$3:$F$1000,A393)&gt;=1,"",ROW())</f>
        <v>393</v>
      </c>
      <c r="C393" s="43" t="str">
        <f ca="1"/>
        <v>Adam Liberatore (LAD - RP) MiLB </v>
      </c>
      <c r="D393" s="6">
        <v>76</v>
      </c>
      <c r="E393" s="6">
        <v>47</v>
      </c>
      <c r="F393" s="6">
        <v>4</v>
      </c>
      <c r="G393" s="6">
        <v>0</v>
      </c>
      <c r="H393" s="6">
        <v>5.37</v>
      </c>
      <c r="I393" s="6">
        <v>1.54</v>
      </c>
      <c r="J393" s="6">
        <v>46</v>
      </c>
      <c r="K393" s="6">
        <v>87</v>
      </c>
      <c r="L393" s="6">
        <v>30</v>
      </c>
      <c r="M393" s="6">
        <v>13</v>
      </c>
      <c r="N393" s="6">
        <v>14</v>
      </c>
      <c r="O393" s="6">
        <v>13</v>
      </c>
      <c r="P393" s="6">
        <v>5</v>
      </c>
      <c r="Q393" s="6">
        <v>0</v>
      </c>
    </row>
    <row r="394" spans="1:17" ht="15" thickBot="1" x14ac:dyDescent="0.35">
      <c r="A394" s="7" t="s">
        <v>1890</v>
      </c>
      <c r="B394" s="43">
        <f>IF(COUNTIF('DRAFT LIST'!$F$3:$F$1000,A394)&gt;=1,"",ROW())</f>
        <v>394</v>
      </c>
      <c r="C394" s="43" t="str">
        <f ca="1"/>
        <v>Giovanny Gallegos (NYY - RP) </v>
      </c>
      <c r="D394" s="8">
        <v>31</v>
      </c>
      <c r="E394" s="8">
        <v>35</v>
      </c>
      <c r="F394" s="8">
        <v>2</v>
      </c>
      <c r="G394" s="8">
        <v>0</v>
      </c>
      <c r="H394" s="8">
        <v>4.41</v>
      </c>
      <c r="I394" s="8">
        <v>1.41</v>
      </c>
      <c r="J394" s="8">
        <v>15</v>
      </c>
      <c r="K394" s="8">
        <v>28</v>
      </c>
      <c r="L394" s="8">
        <v>15</v>
      </c>
      <c r="M394" s="8">
        <v>8</v>
      </c>
      <c r="N394" s="8">
        <v>31</v>
      </c>
      <c r="O394" s="8">
        <v>0</v>
      </c>
      <c r="P394" s="8">
        <v>2</v>
      </c>
      <c r="Q394" s="8">
        <v>0</v>
      </c>
    </row>
    <row r="395" spans="1:17" ht="17.399999999999999" thickBot="1" x14ac:dyDescent="0.35">
      <c r="A395" s="5" t="s">
        <v>1514</v>
      </c>
      <c r="B395" s="43">
        <f>IF(COUNTIF('DRAFT LIST'!$F$3:$F$1000,A395)&gt;=1,"",ROW())</f>
        <v>395</v>
      </c>
      <c r="C395" s="43" t="str">
        <f ca="1"/>
        <v>Jordan Jankowski (HOU - RP) NRI </v>
      </c>
      <c r="D395" s="6">
        <v>59</v>
      </c>
      <c r="E395" s="6">
        <v>42</v>
      </c>
      <c r="F395" s="6">
        <v>3</v>
      </c>
      <c r="G395" s="6">
        <v>1</v>
      </c>
      <c r="H395" s="6">
        <v>4.55</v>
      </c>
      <c r="I395" s="6">
        <v>1.42</v>
      </c>
      <c r="J395" s="6">
        <v>30</v>
      </c>
      <c r="K395" s="6">
        <v>63</v>
      </c>
      <c r="L395" s="6">
        <v>22</v>
      </c>
      <c r="M395" s="6">
        <v>10</v>
      </c>
      <c r="N395" s="6">
        <v>11</v>
      </c>
      <c r="O395" s="6">
        <v>10</v>
      </c>
      <c r="P395" s="6">
        <v>4</v>
      </c>
      <c r="Q395" s="6">
        <v>0</v>
      </c>
    </row>
    <row r="396" spans="1:17" ht="15" thickBot="1" x14ac:dyDescent="0.35">
      <c r="A396" s="7" t="s">
        <v>1516</v>
      </c>
      <c r="B396" s="43">
        <f>IF(COUNTIF('DRAFT LIST'!$F$3:$F$1000,A396)&gt;=1,"",ROW())</f>
        <v>396</v>
      </c>
      <c r="C396" s="43" t="str">
        <f ca="1"/>
        <v>Michael Tonkin (MIN - RP) </v>
      </c>
      <c r="D396" s="8">
        <v>71</v>
      </c>
      <c r="E396" s="8">
        <v>55</v>
      </c>
      <c r="F396" s="8">
        <v>4</v>
      </c>
      <c r="G396" s="8">
        <v>0</v>
      </c>
      <c r="H396" s="8">
        <v>4.1100000000000003</v>
      </c>
      <c r="I396" s="8">
        <v>1.3</v>
      </c>
      <c r="J396" s="8">
        <v>33</v>
      </c>
      <c r="K396" s="8">
        <v>72</v>
      </c>
      <c r="L396" s="8">
        <v>21</v>
      </c>
      <c r="M396" s="8">
        <v>8</v>
      </c>
      <c r="N396" s="8">
        <v>28</v>
      </c>
      <c r="O396" s="8">
        <v>6</v>
      </c>
      <c r="P396" s="8">
        <v>4</v>
      </c>
      <c r="Q396" s="8">
        <v>0</v>
      </c>
    </row>
    <row r="397" spans="1:17" ht="15" thickBot="1" x14ac:dyDescent="0.35">
      <c r="A397" s="5" t="s">
        <v>1501</v>
      </c>
      <c r="B397" s="43">
        <f>IF(COUNTIF('DRAFT LIST'!$F$3:$F$1000,A397)&gt;=1,"",ROW())</f>
        <v>397</v>
      </c>
      <c r="C397" s="43" t="str">
        <f ca="1"/>
        <v>Carlos Villanueva (RP) FA </v>
      </c>
      <c r="D397" s="6">
        <v>70</v>
      </c>
      <c r="E397" s="6">
        <v>44</v>
      </c>
      <c r="F397" s="6">
        <v>4</v>
      </c>
      <c r="G397" s="6">
        <v>1</v>
      </c>
      <c r="H397" s="6">
        <v>5.08</v>
      </c>
      <c r="I397" s="6">
        <v>1.33</v>
      </c>
      <c r="J397" s="6">
        <v>39</v>
      </c>
      <c r="K397" s="6">
        <v>76</v>
      </c>
      <c r="L397" s="6">
        <v>17</v>
      </c>
      <c r="M397" s="6">
        <v>11</v>
      </c>
      <c r="N397" s="6">
        <v>12</v>
      </c>
      <c r="O397" s="6">
        <v>12</v>
      </c>
      <c r="P397" s="6">
        <v>5</v>
      </c>
      <c r="Q397" s="6">
        <v>0</v>
      </c>
    </row>
    <row r="398" spans="1:17" ht="15" thickBot="1" x14ac:dyDescent="0.35">
      <c r="A398" s="7" t="s">
        <v>1515</v>
      </c>
      <c r="B398" s="43">
        <f>IF(COUNTIF('DRAFT LIST'!$F$3:$F$1000,A398)&gt;=1,"",ROW())</f>
        <v>398</v>
      </c>
      <c r="C398" s="43" t="str">
        <f ca="1"/>
        <v>Steven Okert (SF - RP) MiLB </v>
      </c>
      <c r="D398" s="8">
        <v>85</v>
      </c>
      <c r="E398" s="8">
        <v>79</v>
      </c>
      <c r="F398" s="8">
        <v>4</v>
      </c>
      <c r="G398" s="8">
        <v>0</v>
      </c>
      <c r="H398" s="8">
        <v>4.58</v>
      </c>
      <c r="I398" s="8">
        <v>1.42</v>
      </c>
      <c r="J398" s="8">
        <v>43</v>
      </c>
      <c r="K398" s="8">
        <v>83</v>
      </c>
      <c r="L398" s="8">
        <v>38</v>
      </c>
      <c r="M398" s="8">
        <v>11</v>
      </c>
      <c r="N398" s="8">
        <v>31</v>
      </c>
      <c r="O398" s="8">
        <v>13</v>
      </c>
      <c r="P398" s="8">
        <v>5</v>
      </c>
      <c r="Q398" s="8">
        <v>0</v>
      </c>
    </row>
    <row r="399" spans="1:17" ht="15" thickBot="1" x14ac:dyDescent="0.35">
      <c r="A399" s="5" t="s">
        <v>1481</v>
      </c>
      <c r="B399" s="43">
        <f>IF(COUNTIF('DRAFT LIST'!$F$3:$F$1000,A399)&gt;=1,"",ROW())</f>
        <v>399</v>
      </c>
      <c r="C399" s="43" t="str">
        <f ca="1"/>
        <v>Phil Klein (RP) FA </v>
      </c>
      <c r="D399" s="6">
        <v>127</v>
      </c>
      <c r="E399" s="6">
        <v>84</v>
      </c>
      <c r="F399" s="6">
        <v>6</v>
      </c>
      <c r="G399" s="6">
        <v>0</v>
      </c>
      <c r="H399" s="6">
        <v>4.82</v>
      </c>
      <c r="I399" s="6">
        <v>1.36</v>
      </c>
      <c r="J399" s="6">
        <v>68</v>
      </c>
      <c r="K399" s="6">
        <v>137</v>
      </c>
      <c r="L399" s="6">
        <v>36</v>
      </c>
      <c r="M399" s="6">
        <v>17</v>
      </c>
      <c r="N399" s="6">
        <v>20</v>
      </c>
      <c r="O399" s="6">
        <v>20</v>
      </c>
      <c r="P399" s="6">
        <v>9</v>
      </c>
      <c r="Q399" s="6">
        <v>1</v>
      </c>
    </row>
    <row r="400" spans="1:17" ht="15" thickBot="1" x14ac:dyDescent="0.35">
      <c r="A400" s="7" t="s">
        <v>1887</v>
      </c>
      <c r="B400" s="43">
        <f>IF(COUNTIF('DRAFT LIST'!$F$3:$F$1000,A400)&gt;=1,"",ROW())</f>
        <v>400</v>
      </c>
      <c r="C400" s="43" t="str">
        <f ca="1"/>
        <v>Alec Mills (CHC - SP,RP) </v>
      </c>
      <c r="D400" s="8">
        <v>73</v>
      </c>
      <c r="E400" s="8">
        <v>62</v>
      </c>
      <c r="F400" s="8">
        <v>4</v>
      </c>
      <c r="G400" s="8">
        <v>1</v>
      </c>
      <c r="H400" s="8">
        <v>3.86</v>
      </c>
      <c r="I400" s="8">
        <v>1.33</v>
      </c>
      <c r="J400" s="8">
        <v>31</v>
      </c>
      <c r="K400" s="8">
        <v>75</v>
      </c>
      <c r="L400" s="8">
        <v>23</v>
      </c>
      <c r="M400" s="8">
        <v>9</v>
      </c>
      <c r="N400" s="8">
        <v>48</v>
      </c>
      <c r="O400" s="8">
        <v>5</v>
      </c>
      <c r="P400" s="8">
        <v>4</v>
      </c>
      <c r="Q400" s="8">
        <v>0</v>
      </c>
    </row>
    <row r="401" spans="1:17" ht="17.399999999999999" thickBot="1" x14ac:dyDescent="0.35">
      <c r="A401" s="5" t="s">
        <v>1528</v>
      </c>
      <c r="B401" s="43">
        <f>IF(COUNTIF('DRAFT LIST'!$F$3:$F$1000,A401)&gt;=1,"",ROW())</f>
        <v>401</v>
      </c>
      <c r="C401" s="43" t="str">
        <f ca="1"/>
        <v>Jhan Marinez (MIL - RP) </v>
      </c>
      <c r="D401" s="6">
        <v>68</v>
      </c>
      <c r="E401" s="6">
        <v>62</v>
      </c>
      <c r="F401" s="6">
        <v>4</v>
      </c>
      <c r="G401" s="6">
        <v>1</v>
      </c>
      <c r="H401" s="6">
        <v>5.22</v>
      </c>
      <c r="I401" s="6">
        <v>1.57</v>
      </c>
      <c r="J401" s="6">
        <v>40</v>
      </c>
      <c r="K401" s="6">
        <v>70</v>
      </c>
      <c r="L401" s="6">
        <v>38</v>
      </c>
      <c r="M401" s="6">
        <v>13</v>
      </c>
      <c r="N401" s="6">
        <v>23</v>
      </c>
      <c r="O401" s="6">
        <v>10</v>
      </c>
      <c r="P401" s="6">
        <v>6</v>
      </c>
      <c r="Q401" s="6">
        <v>0</v>
      </c>
    </row>
    <row r="402" spans="1:17" ht="17.399999999999999" thickBot="1" x14ac:dyDescent="0.35">
      <c r="A402" s="7" t="s">
        <v>1526</v>
      </c>
      <c r="B402" s="43">
        <f>IF(COUNTIF('DRAFT LIST'!$F$3:$F$1000,A402)&gt;=1,"",ROW())</f>
        <v>402</v>
      </c>
      <c r="C402" s="43" t="str">
        <f ca="1"/>
        <v>Jonathan Holder (NYY - RP) </v>
      </c>
      <c r="D402" s="8">
        <v>51</v>
      </c>
      <c r="E402" s="8">
        <v>41</v>
      </c>
      <c r="F402" s="8">
        <v>3</v>
      </c>
      <c r="G402" s="8">
        <v>1</v>
      </c>
      <c r="H402" s="8">
        <v>4.32</v>
      </c>
      <c r="I402" s="8">
        <v>1.41</v>
      </c>
      <c r="J402" s="8">
        <v>24</v>
      </c>
      <c r="K402" s="8">
        <v>55</v>
      </c>
      <c r="L402" s="8">
        <v>17</v>
      </c>
      <c r="M402" s="8">
        <v>7</v>
      </c>
      <c r="N402" s="8">
        <v>7</v>
      </c>
      <c r="O402" s="8">
        <v>7</v>
      </c>
      <c r="P402" s="8">
        <v>3</v>
      </c>
      <c r="Q402" s="8">
        <v>0</v>
      </c>
    </row>
    <row r="403" spans="1:17" ht="15" thickBot="1" x14ac:dyDescent="0.35">
      <c r="A403" s="5" t="s">
        <v>1517</v>
      </c>
      <c r="B403" s="43">
        <f>IF(COUNTIF('DRAFT LIST'!$F$3:$F$1000,A403)&gt;=1,"",ROW())</f>
        <v>403</v>
      </c>
      <c r="C403" s="43" t="str">
        <f ca="1"/>
        <v>Armando Rivero (ATL - SP,RP) MiLB </v>
      </c>
      <c r="D403" s="6">
        <v>73</v>
      </c>
      <c r="E403" s="6">
        <v>51</v>
      </c>
      <c r="F403" s="6">
        <v>4</v>
      </c>
      <c r="G403" s="6">
        <v>0</v>
      </c>
      <c r="H403" s="6">
        <v>4.68</v>
      </c>
      <c r="I403" s="6">
        <v>1.42</v>
      </c>
      <c r="J403" s="6">
        <v>38</v>
      </c>
      <c r="K403" s="6">
        <v>80</v>
      </c>
      <c r="L403" s="6">
        <v>24</v>
      </c>
      <c r="M403" s="6">
        <v>17</v>
      </c>
      <c r="N403" s="6">
        <v>30</v>
      </c>
      <c r="O403" s="6">
        <v>11</v>
      </c>
      <c r="P403" s="6">
        <v>5</v>
      </c>
      <c r="Q403" s="6">
        <v>0</v>
      </c>
    </row>
    <row r="404" spans="1:17" ht="15" thickBot="1" x14ac:dyDescent="0.35">
      <c r="A404" s="7" t="s">
        <v>1490</v>
      </c>
      <c r="B404" s="43">
        <f>IF(COUNTIF('DRAFT LIST'!$F$3:$F$1000,A404)&gt;=1,"",ROW())</f>
        <v>404</v>
      </c>
      <c r="C404" s="43" t="str">
        <f ca="1"/>
        <v>Brandon Woodruff (MIL - SP) MiLB </v>
      </c>
      <c r="D404" s="8">
        <v>72</v>
      </c>
      <c r="E404" s="8">
        <v>56</v>
      </c>
      <c r="F404" s="8">
        <v>4</v>
      </c>
      <c r="G404" s="8">
        <v>0</v>
      </c>
      <c r="H404" s="8">
        <v>4.9400000000000004</v>
      </c>
      <c r="I404" s="8">
        <v>1.36</v>
      </c>
      <c r="J404" s="8">
        <v>40</v>
      </c>
      <c r="K404" s="8">
        <v>79</v>
      </c>
      <c r="L404" s="8">
        <v>19</v>
      </c>
      <c r="M404" s="8">
        <v>11</v>
      </c>
      <c r="N404" s="8">
        <v>20</v>
      </c>
      <c r="O404" s="8">
        <v>12</v>
      </c>
      <c r="P404" s="8">
        <v>5</v>
      </c>
      <c r="Q404" s="8">
        <v>0</v>
      </c>
    </row>
    <row r="405" spans="1:17" ht="15" thickBot="1" x14ac:dyDescent="0.35">
      <c r="A405" s="5" t="s">
        <v>1518</v>
      </c>
      <c r="B405" s="43">
        <f>IF(COUNTIF('DRAFT LIST'!$F$3:$F$1000,A405)&gt;=1,"",ROW())</f>
        <v>405</v>
      </c>
      <c r="C405" s="43" t="str">
        <f ca="1"/>
        <v>Justin Haley (SD - SP,RP) MiLB </v>
      </c>
      <c r="D405" s="6">
        <v>67</v>
      </c>
      <c r="E405" s="6">
        <v>56</v>
      </c>
      <c r="F405" s="6">
        <v>4</v>
      </c>
      <c r="G405" s="6">
        <v>1</v>
      </c>
      <c r="H405" s="6">
        <v>4.47</v>
      </c>
      <c r="I405" s="6">
        <v>1.39</v>
      </c>
      <c r="J405" s="6">
        <v>33</v>
      </c>
      <c r="K405" s="6">
        <v>71</v>
      </c>
      <c r="L405" s="6">
        <v>22</v>
      </c>
      <c r="M405" s="6">
        <v>10</v>
      </c>
      <c r="N405" s="6">
        <v>43</v>
      </c>
      <c r="O405" s="6">
        <v>8</v>
      </c>
      <c r="P405" s="6">
        <v>4</v>
      </c>
      <c r="Q405" s="6">
        <v>0</v>
      </c>
    </row>
    <row r="406" spans="1:17" ht="15" thickBot="1" x14ac:dyDescent="0.35">
      <c r="A406" s="7" t="s">
        <v>1582</v>
      </c>
      <c r="B406" s="43">
        <f>IF(COUNTIF('DRAFT LIST'!$F$3:$F$1000,A406)&gt;=1,"",ROW())</f>
        <v>406</v>
      </c>
      <c r="C406" s="43" t="str">
        <f ca="1"/>
        <v>Dustin McGowan (MIA - RP) </v>
      </c>
      <c r="D406" s="8">
        <v>102</v>
      </c>
      <c r="E406" s="8">
        <v>84</v>
      </c>
      <c r="F406" s="8">
        <v>5</v>
      </c>
      <c r="G406" s="8">
        <v>0</v>
      </c>
      <c r="H406" s="8">
        <v>4.74</v>
      </c>
      <c r="I406" s="8">
        <v>1.47</v>
      </c>
      <c r="J406" s="8">
        <v>54</v>
      </c>
      <c r="K406" s="8">
        <v>106</v>
      </c>
      <c r="L406" s="8">
        <v>43</v>
      </c>
      <c r="M406" s="8">
        <v>13</v>
      </c>
      <c r="N406" s="8">
        <v>23</v>
      </c>
      <c r="O406" s="8">
        <v>16</v>
      </c>
      <c r="P406" s="8">
        <v>7</v>
      </c>
      <c r="Q406" s="8">
        <v>1</v>
      </c>
    </row>
    <row r="407" spans="1:17" ht="15" thickBot="1" x14ac:dyDescent="0.35">
      <c r="A407" s="5" t="s">
        <v>1900</v>
      </c>
      <c r="B407" s="43">
        <f>IF(COUNTIF('DRAFT LIST'!$F$3:$F$1000,A407)&gt;=1,"",ROW())</f>
        <v>407</v>
      </c>
      <c r="C407" s="43" t="str">
        <f ca="1"/>
        <v>Josh Ravin (LAD - RP) MiLB </v>
      </c>
      <c r="D407" s="6">
        <v>43</v>
      </c>
      <c r="E407" s="6">
        <v>41</v>
      </c>
      <c r="F407" s="6">
        <v>3</v>
      </c>
      <c r="G407" s="6">
        <v>0</v>
      </c>
      <c r="H407" s="6">
        <v>3.85</v>
      </c>
      <c r="I407" s="6">
        <v>1.26</v>
      </c>
      <c r="J407" s="6">
        <v>18</v>
      </c>
      <c r="K407" s="6">
        <v>41</v>
      </c>
      <c r="L407" s="6">
        <v>13</v>
      </c>
      <c r="M407" s="6">
        <v>7</v>
      </c>
      <c r="N407" s="6">
        <v>43</v>
      </c>
      <c r="O407" s="6">
        <v>0</v>
      </c>
      <c r="P407" s="6">
        <v>2</v>
      </c>
      <c r="Q407" s="6">
        <v>0</v>
      </c>
    </row>
    <row r="408" spans="1:17" ht="15" thickBot="1" x14ac:dyDescent="0.35">
      <c r="A408" s="7" t="s">
        <v>1519</v>
      </c>
      <c r="B408" s="43">
        <f>IF(COUNTIF('DRAFT LIST'!$F$3:$F$1000,A408)&gt;=1,"",ROW())</f>
        <v>408</v>
      </c>
      <c r="C408" s="43" t="str">
        <f ca="1"/>
        <v>Austin Pruitt (TB - SP,RP) </v>
      </c>
      <c r="D408" s="8">
        <v>62</v>
      </c>
      <c r="E408" s="8">
        <v>52</v>
      </c>
      <c r="F408" s="8">
        <v>4</v>
      </c>
      <c r="G408" s="8">
        <v>0</v>
      </c>
      <c r="H408" s="8">
        <v>4.26</v>
      </c>
      <c r="I408" s="8">
        <v>1.37</v>
      </c>
      <c r="J408" s="8">
        <v>29</v>
      </c>
      <c r="K408" s="8">
        <v>61</v>
      </c>
      <c r="L408" s="8">
        <v>23</v>
      </c>
      <c r="M408" s="8">
        <v>10</v>
      </c>
      <c r="N408" s="8">
        <v>20</v>
      </c>
      <c r="O408" s="8">
        <v>12</v>
      </c>
      <c r="P408" s="8">
        <v>3</v>
      </c>
      <c r="Q408" s="8">
        <v>0</v>
      </c>
    </row>
    <row r="409" spans="1:17" ht="17.399999999999999" thickBot="1" x14ac:dyDescent="0.35">
      <c r="A409" s="5" t="s">
        <v>1520</v>
      </c>
      <c r="B409" s="43">
        <f>IF(COUNTIF('DRAFT LIST'!$F$3:$F$1000,A409)&gt;=1,"",ROW())</f>
        <v>409</v>
      </c>
      <c r="C409" s="43" t="str">
        <f ca="1"/>
        <v>Nick Pivetta (PHI - SP) </v>
      </c>
      <c r="D409" s="6">
        <v>82</v>
      </c>
      <c r="E409" s="6">
        <v>72</v>
      </c>
      <c r="F409" s="6">
        <v>5</v>
      </c>
      <c r="G409" s="6">
        <v>1</v>
      </c>
      <c r="H409" s="6">
        <v>4.99</v>
      </c>
      <c r="I409" s="6">
        <v>1.45</v>
      </c>
      <c r="J409" s="6">
        <v>46</v>
      </c>
      <c r="K409" s="6">
        <v>87</v>
      </c>
      <c r="L409" s="6">
        <v>33</v>
      </c>
      <c r="M409" s="6">
        <v>12</v>
      </c>
      <c r="N409" s="6">
        <v>17</v>
      </c>
      <c r="O409" s="6">
        <v>17</v>
      </c>
      <c r="P409" s="6">
        <v>6</v>
      </c>
      <c r="Q409" s="6">
        <v>0</v>
      </c>
    </row>
    <row r="410" spans="1:17" ht="15" thickBot="1" x14ac:dyDescent="0.35">
      <c r="A410" s="7" t="s">
        <v>1506</v>
      </c>
      <c r="B410" s="43">
        <f>IF(COUNTIF('DRAFT LIST'!$F$3:$F$1000,A410)&gt;=1,"",ROW())</f>
        <v>410</v>
      </c>
      <c r="C410" s="43" t="str">
        <f ca="1"/>
        <v>Blake McFarland (TOR - RP) MiLB </v>
      </c>
      <c r="D410" s="8">
        <v>116</v>
      </c>
      <c r="E410" s="8">
        <v>78</v>
      </c>
      <c r="F410" s="8">
        <v>5</v>
      </c>
      <c r="G410" s="8">
        <v>0</v>
      </c>
      <c r="H410" s="8">
        <v>4.78</v>
      </c>
      <c r="I410" s="8">
        <v>1.55</v>
      </c>
      <c r="J410" s="8">
        <v>61</v>
      </c>
      <c r="K410" s="8">
        <v>120</v>
      </c>
      <c r="L410" s="8">
        <v>59</v>
      </c>
      <c r="M410" s="8">
        <v>16</v>
      </c>
      <c r="N410" s="8">
        <v>23</v>
      </c>
      <c r="O410" s="8">
        <v>23</v>
      </c>
      <c r="P410" s="8">
        <v>9</v>
      </c>
      <c r="Q410" s="8">
        <v>0</v>
      </c>
    </row>
    <row r="411" spans="1:17" ht="15" thickBot="1" x14ac:dyDescent="0.35">
      <c r="A411" s="5" t="s">
        <v>1911</v>
      </c>
      <c r="B411" s="43">
        <f>IF(COUNTIF('DRAFT LIST'!$F$3:$F$1000,A411)&gt;=1,"",ROW())</f>
        <v>411</v>
      </c>
      <c r="C411" s="43" t="str">
        <f ca="1"/>
        <v>Michael Mariot (PHI - RP) NRI </v>
      </c>
      <c r="D411" s="6">
        <v>54</v>
      </c>
      <c r="E411" s="6">
        <v>35</v>
      </c>
      <c r="F411" s="6">
        <v>3</v>
      </c>
      <c r="G411" s="6">
        <v>1</v>
      </c>
      <c r="H411" s="6">
        <v>4.38</v>
      </c>
      <c r="I411" s="6">
        <v>1.31</v>
      </c>
      <c r="J411" s="6">
        <v>26</v>
      </c>
      <c r="K411" s="6">
        <v>60</v>
      </c>
      <c r="L411" s="6">
        <v>11</v>
      </c>
      <c r="M411" s="6">
        <v>10</v>
      </c>
      <c r="N411" s="6">
        <v>23</v>
      </c>
      <c r="O411" s="6">
        <v>8</v>
      </c>
      <c r="P411" s="6">
        <v>4</v>
      </c>
      <c r="Q411" s="6">
        <v>0</v>
      </c>
    </row>
    <row r="412" spans="1:17" ht="15" thickBot="1" x14ac:dyDescent="0.35">
      <c r="A412" s="7" t="s">
        <v>1892</v>
      </c>
      <c r="B412" s="43">
        <f>IF(COUNTIF('DRAFT LIST'!$F$3:$F$1000,A412)&gt;=1,"",ROW())</f>
        <v>412</v>
      </c>
      <c r="C412" s="43" t="str">
        <f ca="1"/>
        <v>Deunte Heath (CIN - RP) MiLB </v>
      </c>
      <c r="D412" s="8">
        <v>69</v>
      </c>
      <c r="E412" s="8">
        <v>56</v>
      </c>
      <c r="F412" s="8">
        <v>4</v>
      </c>
      <c r="G412" s="8">
        <v>0</v>
      </c>
      <c r="H412" s="8">
        <v>4.21</v>
      </c>
      <c r="I412" s="8">
        <v>1.31</v>
      </c>
      <c r="J412" s="8">
        <v>32</v>
      </c>
      <c r="K412" s="8">
        <v>66</v>
      </c>
      <c r="L412" s="8">
        <v>24</v>
      </c>
      <c r="M412" s="8">
        <v>11</v>
      </c>
      <c r="N412" s="8">
        <v>45</v>
      </c>
      <c r="O412" s="8">
        <v>5</v>
      </c>
      <c r="P412" s="8">
        <v>4</v>
      </c>
      <c r="Q412" s="8">
        <v>0</v>
      </c>
    </row>
    <row r="413" spans="1:17" ht="15" thickBot="1" x14ac:dyDescent="0.35">
      <c r="A413" s="5" t="s">
        <v>1524</v>
      </c>
      <c r="B413" s="43">
        <f>IF(COUNTIF('DRAFT LIST'!$F$3:$F$1000,A413)&gt;=1,"",ROW())</f>
        <v>413</v>
      </c>
      <c r="C413" s="43" t="str">
        <f ca="1"/>
        <v>Vance Worley (WSH - SP,RP) NRI </v>
      </c>
      <c r="D413" s="6">
        <v>46</v>
      </c>
      <c r="E413" s="6">
        <v>34</v>
      </c>
      <c r="F413" s="6">
        <v>2</v>
      </c>
      <c r="G413" s="6">
        <v>0</v>
      </c>
      <c r="H413" s="6">
        <v>4.5999999999999996</v>
      </c>
      <c r="I413" s="6">
        <v>1.39</v>
      </c>
      <c r="J413" s="6">
        <v>24</v>
      </c>
      <c r="K413" s="6">
        <v>49</v>
      </c>
      <c r="L413" s="6">
        <v>16</v>
      </c>
      <c r="M413" s="6">
        <v>16</v>
      </c>
      <c r="N413" s="6">
        <v>16</v>
      </c>
      <c r="O413" s="6">
        <v>8</v>
      </c>
      <c r="P413" s="6">
        <v>3</v>
      </c>
      <c r="Q413" s="6">
        <v>0</v>
      </c>
    </row>
    <row r="414" spans="1:17" ht="15" thickBot="1" x14ac:dyDescent="0.35">
      <c r="A414" s="7" t="s">
        <v>1897</v>
      </c>
      <c r="B414" s="43">
        <f>IF(COUNTIF('DRAFT LIST'!$F$3:$F$1000,A414)&gt;=1,"",ROW())</f>
        <v>414</v>
      </c>
      <c r="C414" s="43" t="str">
        <f ca="1"/>
        <v>Buddy Boshers (MIN - RP) </v>
      </c>
      <c r="D414" s="8">
        <v>46</v>
      </c>
      <c r="E414" s="8">
        <v>57</v>
      </c>
      <c r="F414" s="8">
        <v>3</v>
      </c>
      <c r="G414" s="8">
        <v>0</v>
      </c>
      <c r="H414" s="8">
        <v>3.26</v>
      </c>
      <c r="I414" s="8">
        <v>1.1599999999999999</v>
      </c>
      <c r="J414" s="8">
        <v>17</v>
      </c>
      <c r="K414" s="8">
        <v>36</v>
      </c>
      <c r="L414" s="8">
        <v>17</v>
      </c>
      <c r="M414" s="8">
        <v>6</v>
      </c>
      <c r="N414" s="8">
        <v>51</v>
      </c>
      <c r="O414" s="8">
        <v>0</v>
      </c>
      <c r="P414" s="8">
        <v>2</v>
      </c>
      <c r="Q414" s="8">
        <v>0</v>
      </c>
    </row>
    <row r="415" spans="1:17" ht="15" thickBot="1" x14ac:dyDescent="0.35">
      <c r="A415" s="5" t="s">
        <v>1533</v>
      </c>
      <c r="B415" s="43">
        <f>IF(COUNTIF('DRAFT LIST'!$F$3:$F$1000,A415)&gt;=1,"",ROW())</f>
        <v>415</v>
      </c>
      <c r="C415" s="43" t="str">
        <f ca="1"/>
        <v>Simon Castro (OAK - RP) NRI </v>
      </c>
      <c r="D415" s="6">
        <v>101</v>
      </c>
      <c r="E415" s="6">
        <v>66</v>
      </c>
      <c r="F415" s="6">
        <v>6</v>
      </c>
      <c r="G415" s="6">
        <v>1</v>
      </c>
      <c r="H415" s="6">
        <v>4.4400000000000004</v>
      </c>
      <c r="I415" s="6">
        <v>1.37</v>
      </c>
      <c r="J415" s="6">
        <v>50</v>
      </c>
      <c r="K415" s="6">
        <v>108</v>
      </c>
      <c r="L415" s="6">
        <v>31</v>
      </c>
      <c r="M415" s="6">
        <v>13</v>
      </c>
      <c r="N415" s="6">
        <v>16</v>
      </c>
      <c r="O415" s="6">
        <v>16</v>
      </c>
      <c r="P415" s="6">
        <v>7</v>
      </c>
      <c r="Q415" s="6">
        <v>0</v>
      </c>
    </row>
    <row r="416" spans="1:17" ht="15" thickBot="1" x14ac:dyDescent="0.35">
      <c r="A416" s="7" t="s">
        <v>1525</v>
      </c>
      <c r="B416" s="43">
        <f>IF(COUNTIF('DRAFT LIST'!$F$3:$F$1000,A416)&gt;=1,"",ROW())</f>
        <v>416</v>
      </c>
      <c r="C416" s="43" t="str">
        <f ca="1"/>
        <v>Enny Romero (WSH - RP) </v>
      </c>
      <c r="D416" s="8">
        <v>56</v>
      </c>
      <c r="E416" s="8">
        <v>49</v>
      </c>
      <c r="F416" s="8">
        <v>3</v>
      </c>
      <c r="G416" s="8">
        <v>0</v>
      </c>
      <c r="H416" s="8">
        <v>4.59</v>
      </c>
      <c r="I416" s="8">
        <v>1.35</v>
      </c>
      <c r="J416" s="8">
        <v>29</v>
      </c>
      <c r="K416" s="8">
        <v>56</v>
      </c>
      <c r="L416" s="8">
        <v>19</v>
      </c>
      <c r="M416" s="8">
        <v>10</v>
      </c>
      <c r="N416" s="8">
        <v>20</v>
      </c>
      <c r="O416" s="8">
        <v>8</v>
      </c>
      <c r="P416" s="8">
        <v>4</v>
      </c>
      <c r="Q416" s="8">
        <v>0</v>
      </c>
    </row>
    <row r="417" spans="1:17" ht="15" thickBot="1" x14ac:dyDescent="0.35">
      <c r="A417" s="5" t="s">
        <v>1534</v>
      </c>
      <c r="B417" s="43">
        <f>IF(COUNTIF('DRAFT LIST'!$F$3:$F$1000,A417)&gt;=1,"",ROW())</f>
        <v>417</v>
      </c>
      <c r="C417" s="43" t="str">
        <f ca="1"/>
        <v>Daniel Wright (LAA - SP,RP) </v>
      </c>
      <c r="D417" s="6">
        <v>65</v>
      </c>
      <c r="E417" s="6">
        <v>51</v>
      </c>
      <c r="F417" s="6">
        <v>3</v>
      </c>
      <c r="G417" s="6">
        <v>0</v>
      </c>
      <c r="H417" s="6">
        <v>4.42</v>
      </c>
      <c r="I417" s="6">
        <v>1.32</v>
      </c>
      <c r="J417" s="6">
        <v>32</v>
      </c>
      <c r="K417" s="6">
        <v>67</v>
      </c>
      <c r="L417" s="6">
        <v>19</v>
      </c>
      <c r="M417" s="6">
        <v>14</v>
      </c>
      <c r="N417" s="6">
        <v>25</v>
      </c>
      <c r="O417" s="6">
        <v>10</v>
      </c>
      <c r="P417" s="6">
        <v>4</v>
      </c>
      <c r="Q417" s="6">
        <v>0</v>
      </c>
    </row>
    <row r="418" spans="1:17" ht="15" thickBot="1" x14ac:dyDescent="0.35">
      <c r="A418" s="7" t="s">
        <v>1901</v>
      </c>
      <c r="B418" s="43">
        <f>IF(COUNTIF('DRAFT LIST'!$F$3:$F$1000,A418)&gt;=1,"",ROW())</f>
        <v>418</v>
      </c>
      <c r="C418" s="43" t="str">
        <f ca="1"/>
        <v>Robbie Erlin (SD - P,SP) DTD </v>
      </c>
      <c r="D418" s="8">
        <v>19</v>
      </c>
      <c r="E418" s="8">
        <v>19</v>
      </c>
      <c r="F418" s="8">
        <v>1</v>
      </c>
      <c r="G418" s="8">
        <v>1</v>
      </c>
      <c r="H418" s="8">
        <v>3.53</v>
      </c>
      <c r="I418" s="8">
        <v>1.47</v>
      </c>
      <c r="J418" s="8">
        <v>7</v>
      </c>
      <c r="K418" s="8">
        <v>18</v>
      </c>
      <c r="L418" s="8">
        <v>9</v>
      </c>
      <c r="M418" s="8">
        <v>2</v>
      </c>
      <c r="N418" s="8">
        <v>22</v>
      </c>
      <c r="O418" s="8">
        <v>0</v>
      </c>
      <c r="P418" s="8">
        <v>1</v>
      </c>
      <c r="Q418" s="8">
        <v>0</v>
      </c>
    </row>
    <row r="419" spans="1:17" ht="15" thickBot="1" x14ac:dyDescent="0.35">
      <c r="A419" s="5" t="s">
        <v>1843</v>
      </c>
      <c r="B419" s="43">
        <f>IF(COUNTIF('DRAFT LIST'!$F$3:$F$1000,A419)&gt;=1,"",ROW())</f>
        <v>419</v>
      </c>
      <c r="C419" s="43" t="str">
        <f ca="1"/>
        <v>Phil Coke (RP) FA </v>
      </c>
      <c r="D419" s="6">
        <v>69</v>
      </c>
      <c r="E419" s="6">
        <v>48</v>
      </c>
      <c r="F419" s="6">
        <v>3</v>
      </c>
      <c r="G419" s="6">
        <v>1</v>
      </c>
      <c r="H419" s="6">
        <v>3.72</v>
      </c>
      <c r="I419" s="6">
        <v>1.28</v>
      </c>
      <c r="J419" s="6">
        <v>29</v>
      </c>
      <c r="K419" s="6">
        <v>69</v>
      </c>
      <c r="L419" s="6">
        <v>20</v>
      </c>
      <c r="M419" s="6">
        <v>8</v>
      </c>
      <c r="N419" s="6">
        <v>62</v>
      </c>
      <c r="O419" s="6">
        <v>0</v>
      </c>
      <c r="P419" s="6">
        <v>3</v>
      </c>
      <c r="Q419" s="6">
        <v>0</v>
      </c>
    </row>
    <row r="420" spans="1:17" ht="15" thickBot="1" x14ac:dyDescent="0.35">
      <c r="A420" s="7" t="s">
        <v>1505</v>
      </c>
      <c r="B420" s="43">
        <f>IF(COUNTIF('DRAFT LIST'!$F$3:$F$1000,A420)&gt;=1,"",ROW())</f>
        <v>420</v>
      </c>
      <c r="C420" s="43" t="str">
        <f ca="1"/>
        <v>Cody Martin (SEA - RP) MiLB </v>
      </c>
      <c r="D420" s="8">
        <v>89</v>
      </c>
      <c r="E420" s="8">
        <v>62</v>
      </c>
      <c r="F420" s="8">
        <v>5</v>
      </c>
      <c r="G420" s="8">
        <v>0</v>
      </c>
      <c r="H420" s="8">
        <v>4.84</v>
      </c>
      <c r="I420" s="8">
        <v>1.41</v>
      </c>
      <c r="J420" s="8">
        <v>48</v>
      </c>
      <c r="K420" s="8">
        <v>89</v>
      </c>
      <c r="L420" s="8">
        <v>36</v>
      </c>
      <c r="M420" s="8">
        <v>14</v>
      </c>
      <c r="N420" s="8">
        <v>15</v>
      </c>
      <c r="O420" s="8">
        <v>13</v>
      </c>
      <c r="P420" s="8">
        <v>8</v>
      </c>
      <c r="Q420" s="8">
        <v>0</v>
      </c>
    </row>
    <row r="421" spans="1:17" ht="15" thickBot="1" x14ac:dyDescent="0.35">
      <c r="A421" s="5" t="s">
        <v>1910</v>
      </c>
      <c r="B421" s="43">
        <f>IF(COUNTIF('DRAFT LIST'!$F$3:$F$1000,A421)&gt;=1,"",ROW())</f>
        <v>421</v>
      </c>
      <c r="C421" s="43" t="str">
        <f ca="1"/>
        <v>Justin Miller (RP) FA </v>
      </c>
      <c r="D421" s="6">
        <v>74</v>
      </c>
      <c r="E421" s="6">
        <v>56</v>
      </c>
      <c r="F421" s="6">
        <v>4</v>
      </c>
      <c r="G421" s="6">
        <v>1</v>
      </c>
      <c r="H421" s="6">
        <v>4.4000000000000004</v>
      </c>
      <c r="I421" s="6">
        <v>1.4</v>
      </c>
      <c r="J421" s="6">
        <v>36</v>
      </c>
      <c r="K421" s="6">
        <v>76</v>
      </c>
      <c r="L421" s="6">
        <v>28</v>
      </c>
      <c r="M421" s="6">
        <v>12</v>
      </c>
      <c r="N421" s="6">
        <v>11</v>
      </c>
      <c r="O421" s="6">
        <v>11</v>
      </c>
      <c r="P421" s="6">
        <v>6</v>
      </c>
      <c r="Q421" s="6">
        <v>0</v>
      </c>
    </row>
    <row r="422" spans="1:17" ht="15" thickBot="1" x14ac:dyDescent="0.35">
      <c r="A422" s="7" t="s">
        <v>1529</v>
      </c>
      <c r="B422" s="43">
        <f>IF(COUNTIF('DRAFT LIST'!$F$3:$F$1000,A422)&gt;=1,"",ROW())</f>
        <v>422</v>
      </c>
      <c r="C422" s="43" t="str">
        <f ca="1"/>
        <v>Buddy Baumann (SD - RP) </v>
      </c>
      <c r="D422" s="8">
        <v>28</v>
      </c>
      <c r="E422" s="8">
        <v>26</v>
      </c>
      <c r="F422" s="8">
        <v>2</v>
      </c>
      <c r="G422" s="8">
        <v>0</v>
      </c>
      <c r="H422" s="8">
        <v>4.62</v>
      </c>
      <c r="I422" s="8">
        <v>1.42</v>
      </c>
      <c r="J422" s="8">
        <v>15</v>
      </c>
      <c r="K422" s="8">
        <v>28</v>
      </c>
      <c r="L422" s="8">
        <v>12</v>
      </c>
      <c r="M422" s="8">
        <v>5</v>
      </c>
      <c r="N422" s="8">
        <v>5</v>
      </c>
      <c r="O422" s="8">
        <v>5</v>
      </c>
      <c r="P422" s="8">
        <v>2</v>
      </c>
      <c r="Q422" s="8">
        <v>0</v>
      </c>
    </row>
    <row r="423" spans="1:17" ht="15" thickBot="1" x14ac:dyDescent="0.35">
      <c r="A423" s="5" t="s">
        <v>1531</v>
      </c>
      <c r="B423" s="43">
        <f>IF(COUNTIF('DRAFT LIST'!$F$3:$F$1000,A423)&gt;=1,"",ROW())</f>
        <v>423</v>
      </c>
      <c r="C423" s="43" t="str">
        <f ca="1"/>
        <v>Jacob Rhame (LAD - RP) </v>
      </c>
      <c r="D423" s="6">
        <v>32</v>
      </c>
      <c r="E423" s="6">
        <v>25</v>
      </c>
      <c r="F423" s="6">
        <v>1</v>
      </c>
      <c r="G423" s="6">
        <v>0</v>
      </c>
      <c r="H423" s="6">
        <v>5.01</v>
      </c>
      <c r="I423" s="6">
        <v>1.49</v>
      </c>
      <c r="J423" s="6">
        <v>18</v>
      </c>
      <c r="K423" s="6">
        <v>35</v>
      </c>
      <c r="L423" s="6">
        <v>14</v>
      </c>
      <c r="M423" s="6">
        <v>9</v>
      </c>
      <c r="N423" s="6">
        <v>8</v>
      </c>
      <c r="O423" s="6">
        <v>5</v>
      </c>
      <c r="P423" s="6">
        <v>3</v>
      </c>
      <c r="Q423" s="6">
        <v>0</v>
      </c>
    </row>
    <row r="424" spans="1:17" ht="15" thickBot="1" x14ac:dyDescent="0.35">
      <c r="A424" s="7" t="s">
        <v>1912</v>
      </c>
      <c r="B424" s="43">
        <f>IF(COUNTIF('DRAFT LIST'!$F$3:$F$1000,A424)&gt;=1,"",ROW())</f>
        <v>424</v>
      </c>
      <c r="C424" s="43" t="str">
        <f ca="1"/>
        <v>Tom Layne (NYY - RP) </v>
      </c>
      <c r="D424" s="8">
        <v>36</v>
      </c>
      <c r="E424" s="8">
        <v>40</v>
      </c>
      <c r="F424" s="8">
        <v>2</v>
      </c>
      <c r="G424" s="8">
        <v>1</v>
      </c>
      <c r="H424" s="8">
        <v>3.32</v>
      </c>
      <c r="I424" s="8">
        <v>1.21</v>
      </c>
      <c r="J424" s="8">
        <v>13</v>
      </c>
      <c r="K424" s="8">
        <v>31</v>
      </c>
      <c r="L424" s="8">
        <v>13</v>
      </c>
      <c r="M424" s="8">
        <v>3</v>
      </c>
      <c r="N424" s="8">
        <v>43</v>
      </c>
      <c r="O424" s="8">
        <v>0</v>
      </c>
      <c r="P424" s="8">
        <v>2</v>
      </c>
      <c r="Q424" s="8">
        <v>0</v>
      </c>
    </row>
    <row r="425" spans="1:17" ht="15" thickBot="1" x14ac:dyDescent="0.35">
      <c r="A425" s="5" t="s">
        <v>1833</v>
      </c>
      <c r="B425" s="43">
        <f>IF(COUNTIF('DRAFT LIST'!$F$3:$F$1000,A425)&gt;=1,"",ROW())</f>
        <v>425</v>
      </c>
      <c r="C425" s="43" t="str">
        <f ca="1"/>
        <v>Donnie Hart (BAL - RP) </v>
      </c>
      <c r="D425" s="6">
        <v>43</v>
      </c>
      <c r="E425" s="6">
        <v>47</v>
      </c>
      <c r="F425" s="6">
        <v>2</v>
      </c>
      <c r="G425" s="6">
        <v>1</v>
      </c>
      <c r="H425" s="6">
        <v>3.53</v>
      </c>
      <c r="I425" s="6">
        <v>1.22</v>
      </c>
      <c r="J425" s="6">
        <v>17</v>
      </c>
      <c r="K425" s="6">
        <v>37</v>
      </c>
      <c r="L425" s="6">
        <v>15</v>
      </c>
      <c r="M425" s="6">
        <v>4</v>
      </c>
      <c r="N425" s="6">
        <v>38</v>
      </c>
      <c r="O425" s="6">
        <v>0</v>
      </c>
      <c r="P425" s="6">
        <v>2</v>
      </c>
      <c r="Q425" s="6">
        <v>0</v>
      </c>
    </row>
    <row r="426" spans="1:17" ht="15" thickBot="1" x14ac:dyDescent="0.35">
      <c r="A426" s="7" t="s">
        <v>1547</v>
      </c>
      <c r="B426" s="43">
        <f>IF(COUNTIF('DRAFT LIST'!$F$3:$F$1000,A426)&gt;=1,"",ROW())</f>
        <v>426</v>
      </c>
      <c r="C426" s="43" t="str">
        <f ca="1"/>
        <v>Jose Campos (LAA - SP,RP) MiLB </v>
      </c>
      <c r="D426" s="8">
        <v>88</v>
      </c>
      <c r="E426" s="8">
        <v>68</v>
      </c>
      <c r="F426" s="8">
        <v>4</v>
      </c>
      <c r="G426" s="8">
        <v>0</v>
      </c>
      <c r="H426" s="8">
        <v>4.6500000000000004</v>
      </c>
      <c r="I426" s="8">
        <v>1.44</v>
      </c>
      <c r="J426" s="8">
        <v>46</v>
      </c>
      <c r="K426" s="8">
        <v>91</v>
      </c>
      <c r="L426" s="8">
        <v>37</v>
      </c>
      <c r="M426" s="8">
        <v>12</v>
      </c>
      <c r="N426" s="8">
        <v>18</v>
      </c>
      <c r="O426" s="8">
        <v>15</v>
      </c>
      <c r="P426" s="8">
        <v>7</v>
      </c>
      <c r="Q426" s="8">
        <v>0</v>
      </c>
    </row>
    <row r="427" spans="1:17" ht="15" thickBot="1" x14ac:dyDescent="0.35">
      <c r="A427" s="5" t="s">
        <v>1907</v>
      </c>
      <c r="B427" s="43">
        <f>IF(COUNTIF('DRAFT LIST'!$F$3:$F$1000,A427)&gt;=1,"",ROW())</f>
        <v>427</v>
      </c>
      <c r="C427" s="43" t="str">
        <f ca="1"/>
        <v>Cody Ege (MIA - RP) MiLB </v>
      </c>
      <c r="D427" s="6">
        <v>43</v>
      </c>
      <c r="E427" s="6">
        <v>40</v>
      </c>
      <c r="F427" s="6">
        <v>2</v>
      </c>
      <c r="G427" s="6">
        <v>0</v>
      </c>
      <c r="H427" s="6">
        <v>3.72</v>
      </c>
      <c r="I427" s="6">
        <v>1.31</v>
      </c>
      <c r="J427" s="6">
        <v>18</v>
      </c>
      <c r="K427" s="6">
        <v>41</v>
      </c>
      <c r="L427" s="6">
        <v>16</v>
      </c>
      <c r="M427" s="6">
        <v>6</v>
      </c>
      <c r="N427" s="6">
        <v>43</v>
      </c>
      <c r="O427" s="6">
        <v>0</v>
      </c>
      <c r="P427" s="6">
        <v>2</v>
      </c>
      <c r="Q427" s="6">
        <v>0</v>
      </c>
    </row>
    <row r="428" spans="1:17" ht="15" thickBot="1" x14ac:dyDescent="0.35">
      <c r="A428" s="7" t="s">
        <v>1918</v>
      </c>
      <c r="B428" s="43">
        <f>IF(COUNTIF('DRAFT LIST'!$F$3:$F$1000,A428)&gt;=1,"",ROW())</f>
        <v>428</v>
      </c>
      <c r="C428" s="43" t="str">
        <f ca="1"/>
        <v>Shawn Armstrong (CLE - RP) </v>
      </c>
      <c r="D428" s="8">
        <v>48</v>
      </c>
      <c r="E428" s="8">
        <v>50</v>
      </c>
      <c r="F428" s="8">
        <v>3</v>
      </c>
      <c r="G428" s="8">
        <v>0</v>
      </c>
      <c r="H428" s="8">
        <v>3.74</v>
      </c>
      <c r="I428" s="8">
        <v>1.19</v>
      </c>
      <c r="J428" s="8">
        <v>20</v>
      </c>
      <c r="K428" s="8">
        <v>43</v>
      </c>
      <c r="L428" s="8">
        <v>14</v>
      </c>
      <c r="M428" s="8">
        <v>5</v>
      </c>
      <c r="N428" s="8">
        <v>46</v>
      </c>
      <c r="O428" s="8">
        <v>0</v>
      </c>
      <c r="P428" s="8">
        <v>2</v>
      </c>
      <c r="Q428" s="8">
        <v>0</v>
      </c>
    </row>
    <row r="429" spans="1:17" ht="15" thickBot="1" x14ac:dyDescent="0.35">
      <c r="A429" s="5" t="s">
        <v>1535</v>
      </c>
      <c r="B429" s="43">
        <f>IF(COUNTIF('DRAFT LIST'!$F$3:$F$1000,A429)&gt;=1,"",ROW())</f>
        <v>429</v>
      </c>
      <c r="C429" s="43" t="str">
        <f ca="1"/>
        <v>Ryan Weber (SEA - SP,RP) NRI </v>
      </c>
      <c r="D429" s="6">
        <v>67</v>
      </c>
      <c r="E429" s="6">
        <v>57</v>
      </c>
      <c r="F429" s="6">
        <v>4</v>
      </c>
      <c r="G429" s="6">
        <v>0</v>
      </c>
      <c r="H429" s="6">
        <v>4.47</v>
      </c>
      <c r="I429" s="6">
        <v>1.45</v>
      </c>
      <c r="J429" s="6">
        <v>33</v>
      </c>
      <c r="K429" s="6">
        <v>69</v>
      </c>
      <c r="L429" s="6">
        <v>28</v>
      </c>
      <c r="M429" s="6">
        <v>13</v>
      </c>
      <c r="N429" s="6">
        <v>37</v>
      </c>
      <c r="O429" s="6">
        <v>8</v>
      </c>
      <c r="P429" s="6">
        <v>4</v>
      </c>
      <c r="Q429" s="6">
        <v>0</v>
      </c>
    </row>
    <row r="430" spans="1:17" ht="15" thickBot="1" x14ac:dyDescent="0.35">
      <c r="A430" s="7" t="s">
        <v>1537</v>
      </c>
      <c r="B430" s="43">
        <f>IF(COUNTIF('DRAFT LIST'!$F$3:$F$1000,A430)&gt;=1,"",ROW())</f>
        <v>430</v>
      </c>
      <c r="C430" s="43" t="str">
        <f ca="1"/>
        <v>Edwin Escobar (RP) FA </v>
      </c>
      <c r="D430" s="8">
        <v>88</v>
      </c>
      <c r="E430" s="8">
        <v>63</v>
      </c>
      <c r="F430" s="8">
        <v>4</v>
      </c>
      <c r="G430" s="8">
        <v>0</v>
      </c>
      <c r="H430" s="8">
        <v>4.16</v>
      </c>
      <c r="I430" s="8">
        <v>1.34</v>
      </c>
      <c r="J430" s="8">
        <v>41</v>
      </c>
      <c r="K430" s="8">
        <v>90</v>
      </c>
      <c r="L430" s="8">
        <v>28</v>
      </c>
      <c r="M430" s="8">
        <v>11</v>
      </c>
      <c r="N430" s="8">
        <v>26</v>
      </c>
      <c r="O430" s="8">
        <v>12</v>
      </c>
      <c r="P430" s="8">
        <v>5</v>
      </c>
      <c r="Q430" s="8">
        <v>0</v>
      </c>
    </row>
    <row r="431" spans="1:17" ht="15" thickBot="1" x14ac:dyDescent="0.35">
      <c r="A431" s="5" t="s">
        <v>1541</v>
      </c>
      <c r="B431" s="43">
        <f>IF(COUNTIF('DRAFT LIST'!$F$3:$F$1000,A431)&gt;=1,"",ROW())</f>
        <v>431</v>
      </c>
      <c r="C431" s="43" t="str">
        <f ca="1"/>
        <v>Rob Zastryzny (CHC - RP) </v>
      </c>
      <c r="D431" s="6">
        <v>66</v>
      </c>
      <c r="E431" s="6">
        <v>57</v>
      </c>
      <c r="F431" s="6">
        <v>4</v>
      </c>
      <c r="G431" s="6">
        <v>0</v>
      </c>
      <c r="H431" s="6">
        <v>4.18</v>
      </c>
      <c r="I431" s="6">
        <v>1.3</v>
      </c>
      <c r="J431" s="6">
        <v>31</v>
      </c>
      <c r="K431" s="6">
        <v>68</v>
      </c>
      <c r="L431" s="6">
        <v>19</v>
      </c>
      <c r="M431" s="6">
        <v>16</v>
      </c>
      <c r="N431" s="6">
        <v>13</v>
      </c>
      <c r="O431" s="6">
        <v>13</v>
      </c>
      <c r="P431" s="6">
        <v>3</v>
      </c>
      <c r="Q431" s="6">
        <v>0</v>
      </c>
    </row>
    <row r="432" spans="1:17" ht="15" thickBot="1" x14ac:dyDescent="0.35">
      <c r="A432" s="7" t="s">
        <v>1538</v>
      </c>
      <c r="B432" s="43">
        <f>IF(COUNTIF('DRAFT LIST'!$F$3:$F$1000,A432)&gt;=1,"",ROW())</f>
        <v>432</v>
      </c>
      <c r="C432" s="43" t="str">
        <f ca="1"/>
        <v>Josh Osich (SF - RP) </v>
      </c>
      <c r="D432" s="8">
        <v>104</v>
      </c>
      <c r="E432" s="8">
        <v>74</v>
      </c>
      <c r="F432" s="8">
        <v>5</v>
      </c>
      <c r="G432" s="8">
        <v>0</v>
      </c>
      <c r="H432" s="8">
        <v>5.24</v>
      </c>
      <c r="I432" s="8">
        <v>1.53</v>
      </c>
      <c r="J432" s="8">
        <v>61</v>
      </c>
      <c r="K432" s="8">
        <v>114</v>
      </c>
      <c r="L432" s="8">
        <v>45</v>
      </c>
      <c r="M432" s="8">
        <v>19</v>
      </c>
      <c r="N432" s="8">
        <v>34</v>
      </c>
      <c r="O432" s="8">
        <v>18</v>
      </c>
      <c r="P432" s="8">
        <v>8</v>
      </c>
      <c r="Q432" s="8">
        <v>0</v>
      </c>
    </row>
    <row r="433" spans="1:17" ht="15" thickBot="1" x14ac:dyDescent="0.35">
      <c r="A433" s="5" t="s">
        <v>1539</v>
      </c>
      <c r="B433" s="43">
        <f>IF(COUNTIF('DRAFT LIST'!$F$3:$F$1000,A433)&gt;=1,"",ROW())</f>
        <v>433</v>
      </c>
      <c r="C433" s="43" t="str">
        <f ca="1"/>
        <v>Gavin Floyd (TOR - RP) NRI </v>
      </c>
      <c r="D433" s="6">
        <v>82</v>
      </c>
      <c r="E433" s="6">
        <v>69</v>
      </c>
      <c r="F433" s="6">
        <v>5</v>
      </c>
      <c r="G433" s="6">
        <v>0</v>
      </c>
      <c r="H433" s="6">
        <v>4.41</v>
      </c>
      <c r="I433" s="6">
        <v>1.4</v>
      </c>
      <c r="J433" s="6">
        <v>40</v>
      </c>
      <c r="K433" s="6">
        <v>85</v>
      </c>
      <c r="L433" s="6">
        <v>30</v>
      </c>
      <c r="M433" s="6">
        <v>18</v>
      </c>
      <c r="N433" s="6">
        <v>15</v>
      </c>
      <c r="O433" s="6">
        <v>15</v>
      </c>
      <c r="P433" s="6">
        <v>5</v>
      </c>
      <c r="Q433" s="6">
        <v>0</v>
      </c>
    </row>
    <row r="434" spans="1:17" ht="15" thickBot="1" x14ac:dyDescent="0.35">
      <c r="A434" s="7" t="s">
        <v>1913</v>
      </c>
      <c r="B434" s="43">
        <f>IF(COUNTIF('DRAFT LIST'!$F$3:$F$1000,A434)&gt;=1,"",ROW())</f>
        <v>434</v>
      </c>
      <c r="C434" s="43" t="str">
        <f ca="1"/>
        <v>Ross Ohlendorf (RP) FA </v>
      </c>
      <c r="D434" s="8">
        <v>55</v>
      </c>
      <c r="E434" s="8">
        <v>58</v>
      </c>
      <c r="F434" s="8">
        <v>3</v>
      </c>
      <c r="G434" s="8">
        <v>1</v>
      </c>
      <c r="H434" s="8">
        <v>3.74</v>
      </c>
      <c r="I434" s="8">
        <v>1.36</v>
      </c>
      <c r="J434" s="8">
        <v>23</v>
      </c>
      <c r="K434" s="8">
        <v>54</v>
      </c>
      <c r="L434" s="8">
        <v>21</v>
      </c>
      <c r="M434" s="8">
        <v>6</v>
      </c>
      <c r="N434" s="8">
        <v>59</v>
      </c>
      <c r="O434" s="8">
        <v>0</v>
      </c>
      <c r="P434" s="8">
        <v>3</v>
      </c>
      <c r="Q434" s="8">
        <v>0</v>
      </c>
    </row>
    <row r="435" spans="1:17" ht="15" thickBot="1" x14ac:dyDescent="0.35">
      <c r="A435" s="5" t="s">
        <v>1540</v>
      </c>
      <c r="B435" s="43">
        <f>IF(COUNTIF('DRAFT LIST'!$F$3:$F$1000,A435)&gt;=1,"",ROW())</f>
        <v>435</v>
      </c>
      <c r="C435" s="43" t="str">
        <f ca="1"/>
        <v>Luis Garcia (PHI - RP) </v>
      </c>
      <c r="D435" s="6">
        <v>43</v>
      </c>
      <c r="E435" s="6">
        <v>32</v>
      </c>
      <c r="F435" s="6">
        <v>2</v>
      </c>
      <c r="G435" s="6">
        <v>0</v>
      </c>
      <c r="H435" s="6">
        <v>5.04</v>
      </c>
      <c r="I435" s="6">
        <v>1.64</v>
      </c>
      <c r="J435" s="6">
        <v>24</v>
      </c>
      <c r="K435" s="6">
        <v>44</v>
      </c>
      <c r="L435" s="6">
        <v>26</v>
      </c>
      <c r="M435" s="6">
        <v>10</v>
      </c>
      <c r="N435" s="6">
        <v>10</v>
      </c>
      <c r="O435" s="6">
        <v>10</v>
      </c>
      <c r="P435" s="6">
        <v>3</v>
      </c>
      <c r="Q435" s="6">
        <v>0</v>
      </c>
    </row>
    <row r="436" spans="1:17" ht="15" thickBot="1" x14ac:dyDescent="0.35">
      <c r="A436" s="7" t="s">
        <v>1916</v>
      </c>
      <c r="B436" s="43">
        <f>IF(COUNTIF('DRAFT LIST'!$F$3:$F$1000,A436)&gt;=1,"",ROW())</f>
        <v>436</v>
      </c>
      <c r="C436" s="43" t="str">
        <f ca="1"/>
        <v>Luke Jackson (ATL - RP) MiLB </v>
      </c>
      <c r="D436" s="8">
        <v>33</v>
      </c>
      <c r="E436" s="8">
        <v>29</v>
      </c>
      <c r="F436" s="8">
        <v>2</v>
      </c>
      <c r="G436" s="8">
        <v>1</v>
      </c>
      <c r="H436" s="8">
        <v>3.86</v>
      </c>
      <c r="I436" s="8">
        <v>1.25</v>
      </c>
      <c r="J436" s="8">
        <v>14</v>
      </c>
      <c r="K436" s="8">
        <v>31</v>
      </c>
      <c r="L436" s="8">
        <v>9</v>
      </c>
      <c r="M436" s="8">
        <v>5</v>
      </c>
      <c r="N436" s="8">
        <v>19</v>
      </c>
      <c r="O436" s="8">
        <v>3</v>
      </c>
      <c r="P436" s="8">
        <v>1</v>
      </c>
      <c r="Q436" s="8">
        <v>0</v>
      </c>
    </row>
    <row r="437" spans="1:17" ht="15" thickBot="1" x14ac:dyDescent="0.35">
      <c r="A437" s="5" t="s">
        <v>1489</v>
      </c>
      <c r="B437" s="43">
        <f>IF(COUNTIF('DRAFT LIST'!$F$3:$F$1000,A437)&gt;=1,"",ROW())</f>
        <v>437</v>
      </c>
      <c r="C437" s="43" t="str">
        <f ca="1"/>
        <v>James Pazos (SEA - RP) </v>
      </c>
      <c r="D437" s="6">
        <v>78</v>
      </c>
      <c r="E437" s="6">
        <v>55</v>
      </c>
      <c r="F437" s="6">
        <v>3</v>
      </c>
      <c r="G437" s="6">
        <v>0</v>
      </c>
      <c r="H437" s="6">
        <v>4.99</v>
      </c>
      <c r="I437" s="6">
        <v>1.41</v>
      </c>
      <c r="J437" s="6">
        <v>43</v>
      </c>
      <c r="K437" s="6">
        <v>85</v>
      </c>
      <c r="L437" s="6">
        <v>25</v>
      </c>
      <c r="M437" s="6">
        <v>12</v>
      </c>
      <c r="N437" s="6">
        <v>8</v>
      </c>
      <c r="O437" s="6">
        <v>8</v>
      </c>
      <c r="P437" s="6">
        <v>6</v>
      </c>
      <c r="Q437" s="6">
        <v>1</v>
      </c>
    </row>
    <row r="438" spans="1:17" ht="15" thickBot="1" x14ac:dyDescent="0.35">
      <c r="A438" s="7" t="s">
        <v>1919</v>
      </c>
      <c r="B438" s="43">
        <f>IF(COUNTIF('DRAFT LIST'!$F$3:$F$1000,A438)&gt;=1,"",ROW())</f>
        <v>438</v>
      </c>
      <c r="C438" s="43" t="str">
        <f ca="1"/>
        <v>Jake Buchanan (CHC - P,RP) </v>
      </c>
      <c r="D438" s="8">
        <v>36</v>
      </c>
      <c r="E438" s="8">
        <v>34</v>
      </c>
      <c r="F438" s="8">
        <v>2</v>
      </c>
      <c r="G438" s="8">
        <v>1</v>
      </c>
      <c r="H438" s="8">
        <v>3.49</v>
      </c>
      <c r="I438" s="8">
        <v>1.31</v>
      </c>
      <c r="J438" s="8">
        <v>14</v>
      </c>
      <c r="K438" s="8">
        <v>33</v>
      </c>
      <c r="L438" s="8">
        <v>15</v>
      </c>
      <c r="M438" s="8">
        <v>3</v>
      </c>
      <c r="N438" s="8">
        <v>40</v>
      </c>
      <c r="O438" s="8">
        <v>0</v>
      </c>
      <c r="P438" s="8">
        <v>2</v>
      </c>
      <c r="Q438" s="8">
        <v>0</v>
      </c>
    </row>
    <row r="439" spans="1:17" ht="15" thickBot="1" x14ac:dyDescent="0.35">
      <c r="A439" s="5" t="s">
        <v>1542</v>
      </c>
      <c r="B439" s="43">
        <f>IF(COUNTIF('DRAFT LIST'!$F$3:$F$1000,A439)&gt;=1,"",ROW())</f>
        <v>439</v>
      </c>
      <c r="C439" s="43" t="str">
        <f ca="1"/>
        <v>Dario Alvarez (TEX - RP) MiLB </v>
      </c>
      <c r="D439" s="6">
        <v>46</v>
      </c>
      <c r="E439" s="6">
        <v>43</v>
      </c>
      <c r="F439" s="6">
        <v>2</v>
      </c>
      <c r="G439" s="6">
        <v>0</v>
      </c>
      <c r="H439" s="6">
        <v>4.38</v>
      </c>
      <c r="I439" s="6">
        <v>1.41</v>
      </c>
      <c r="J439" s="6">
        <v>22</v>
      </c>
      <c r="K439" s="6">
        <v>42</v>
      </c>
      <c r="L439" s="6">
        <v>22</v>
      </c>
      <c r="M439" s="6">
        <v>7</v>
      </c>
      <c r="N439" s="6">
        <v>15</v>
      </c>
      <c r="O439" s="6">
        <v>8</v>
      </c>
      <c r="P439" s="6">
        <v>3</v>
      </c>
      <c r="Q439" s="6">
        <v>0</v>
      </c>
    </row>
    <row r="440" spans="1:17" ht="15" thickBot="1" x14ac:dyDescent="0.35">
      <c r="A440" s="7" t="s">
        <v>1908</v>
      </c>
      <c r="B440" s="43">
        <f>IF(COUNTIF('DRAFT LIST'!$F$3:$F$1000,A440)&gt;=1,"",ROW())</f>
        <v>440</v>
      </c>
      <c r="C440" s="43" t="str">
        <f ca="1"/>
        <v>Zac Curtis (SEA - RP) </v>
      </c>
      <c r="D440" s="8">
        <v>58</v>
      </c>
      <c r="E440" s="8">
        <v>49</v>
      </c>
      <c r="F440" s="8">
        <v>4</v>
      </c>
      <c r="G440" s="8">
        <v>0</v>
      </c>
      <c r="H440" s="8">
        <v>3.4</v>
      </c>
      <c r="I440" s="8">
        <v>1.26</v>
      </c>
      <c r="J440" s="8">
        <v>22</v>
      </c>
      <c r="K440" s="8">
        <v>55</v>
      </c>
      <c r="L440" s="8">
        <v>18</v>
      </c>
      <c r="M440" s="8">
        <v>6</v>
      </c>
      <c r="N440" s="8">
        <v>54</v>
      </c>
      <c r="O440" s="8">
        <v>0</v>
      </c>
      <c r="P440" s="8">
        <v>3</v>
      </c>
      <c r="Q440" s="8">
        <v>0</v>
      </c>
    </row>
    <row r="441" spans="1:17" ht="15" thickBot="1" x14ac:dyDescent="0.35">
      <c r="A441" s="5" t="s">
        <v>1909</v>
      </c>
      <c r="B441" s="43">
        <f>IF(COUNTIF('DRAFT LIST'!$F$3:$F$1000,A441)&gt;=1,"",ROW())</f>
        <v>441</v>
      </c>
      <c r="C441" s="43" t="str">
        <f ca="1"/>
        <v>David Huff (P,SP,RP) FA </v>
      </c>
      <c r="D441" s="6">
        <v>60</v>
      </c>
      <c r="E441" s="6">
        <v>65</v>
      </c>
      <c r="F441" s="6">
        <v>3</v>
      </c>
      <c r="G441" s="6">
        <v>0</v>
      </c>
      <c r="H441" s="6">
        <v>3.91</v>
      </c>
      <c r="I441" s="6">
        <v>1.4</v>
      </c>
      <c r="J441" s="6">
        <v>26</v>
      </c>
      <c r="K441" s="6">
        <v>55</v>
      </c>
      <c r="L441" s="6">
        <v>30</v>
      </c>
      <c r="M441" s="6">
        <v>6</v>
      </c>
      <c r="N441" s="6">
        <v>56</v>
      </c>
      <c r="O441" s="6">
        <v>0</v>
      </c>
      <c r="P441" s="6">
        <v>3</v>
      </c>
      <c r="Q441" s="6">
        <v>0</v>
      </c>
    </row>
    <row r="442" spans="1:17" ht="15" thickBot="1" x14ac:dyDescent="0.35">
      <c r="A442" s="7" t="s">
        <v>1545</v>
      </c>
      <c r="B442" s="43">
        <f>IF(COUNTIF('DRAFT LIST'!$F$3:$F$1000,A442)&gt;=1,"",ROW())</f>
        <v>442</v>
      </c>
      <c r="C442" s="43" t="str">
        <f ca="1"/>
        <v>Leonel Campos (TOR - RP) MiLB </v>
      </c>
      <c r="D442" s="8">
        <v>70</v>
      </c>
      <c r="E442" s="8">
        <v>61</v>
      </c>
      <c r="F442" s="8">
        <v>4</v>
      </c>
      <c r="G442" s="8">
        <v>1</v>
      </c>
      <c r="H442" s="8">
        <v>4.25</v>
      </c>
      <c r="I442" s="8">
        <v>1.42</v>
      </c>
      <c r="J442" s="8">
        <v>33</v>
      </c>
      <c r="K442" s="8">
        <v>69</v>
      </c>
      <c r="L442" s="8">
        <v>29</v>
      </c>
      <c r="M442" s="8">
        <v>18</v>
      </c>
      <c r="N442" s="8">
        <v>12</v>
      </c>
      <c r="O442" s="8">
        <v>12</v>
      </c>
      <c r="P442" s="8">
        <v>5</v>
      </c>
      <c r="Q442" s="8">
        <v>0</v>
      </c>
    </row>
    <row r="443" spans="1:17" ht="15" thickBot="1" x14ac:dyDescent="0.35">
      <c r="A443" s="5" t="s">
        <v>1536</v>
      </c>
      <c r="B443" s="43">
        <f>IF(COUNTIF('DRAFT LIST'!$F$3:$F$1000,A443)&gt;=1,"",ROW())</f>
        <v>443</v>
      </c>
      <c r="C443" s="43" t="str">
        <f ca="1"/>
        <v>Robert Wooten (CIN - RP) MiLB </v>
      </c>
      <c r="D443" s="6">
        <v>65</v>
      </c>
      <c r="E443" s="6">
        <v>54</v>
      </c>
      <c r="F443" s="6">
        <v>3</v>
      </c>
      <c r="G443" s="6">
        <v>0</v>
      </c>
      <c r="H443" s="6">
        <v>5.59</v>
      </c>
      <c r="I443" s="6">
        <v>1.5</v>
      </c>
      <c r="J443" s="6">
        <v>41</v>
      </c>
      <c r="K443" s="6">
        <v>69</v>
      </c>
      <c r="L443" s="6">
        <v>29</v>
      </c>
      <c r="M443" s="6">
        <v>9</v>
      </c>
      <c r="N443" s="6">
        <v>14</v>
      </c>
      <c r="O443" s="6">
        <v>10</v>
      </c>
      <c r="P443" s="6">
        <v>5</v>
      </c>
      <c r="Q443" s="6">
        <v>0</v>
      </c>
    </row>
    <row r="444" spans="1:17" ht="15" thickBot="1" x14ac:dyDescent="0.35">
      <c r="A444" s="7" t="s">
        <v>1546</v>
      </c>
      <c r="B444" s="43">
        <f>IF(COUNTIF('DRAFT LIST'!$F$3:$F$1000,A444)&gt;=1,"",ROW())</f>
        <v>444</v>
      </c>
      <c r="C444" s="43" t="str">
        <f ca="1"/>
        <v>Tyler Jones (ARI - RP) MiLB </v>
      </c>
      <c r="D444" s="8">
        <v>29</v>
      </c>
      <c r="E444" s="8">
        <v>21</v>
      </c>
      <c r="F444" s="8">
        <v>2</v>
      </c>
      <c r="G444" s="8">
        <v>0</v>
      </c>
      <c r="H444" s="8">
        <v>4.53</v>
      </c>
      <c r="I444" s="8">
        <v>1.31</v>
      </c>
      <c r="J444" s="8">
        <v>15</v>
      </c>
      <c r="K444" s="8">
        <v>29</v>
      </c>
      <c r="L444" s="8">
        <v>9</v>
      </c>
      <c r="M444" s="8">
        <v>6</v>
      </c>
      <c r="N444" s="8">
        <v>6</v>
      </c>
      <c r="O444" s="8">
        <v>6</v>
      </c>
      <c r="P444" s="8">
        <v>2</v>
      </c>
      <c r="Q444" s="8">
        <v>0</v>
      </c>
    </row>
    <row r="445" spans="1:17" ht="15" thickBot="1" x14ac:dyDescent="0.35">
      <c r="A445" s="5" t="s">
        <v>1548</v>
      </c>
      <c r="B445" s="43">
        <f>IF(COUNTIF('DRAFT LIST'!$F$3:$F$1000,A445)&gt;=1,"",ROW())</f>
        <v>445</v>
      </c>
      <c r="C445" s="43" t="str">
        <f ca="1"/>
        <v>Daniel Slania (SF - SP,RP) </v>
      </c>
      <c r="D445" s="6">
        <v>61</v>
      </c>
      <c r="E445" s="6">
        <v>38</v>
      </c>
      <c r="F445" s="6">
        <v>2</v>
      </c>
      <c r="G445" s="6">
        <v>0</v>
      </c>
      <c r="H445" s="6">
        <v>6.6</v>
      </c>
      <c r="I445" s="6">
        <v>1.83</v>
      </c>
      <c r="J445" s="6">
        <v>45</v>
      </c>
      <c r="K445" s="6">
        <v>73</v>
      </c>
      <c r="L445" s="6">
        <v>40</v>
      </c>
      <c r="M445" s="6">
        <v>18</v>
      </c>
      <c r="N445" s="6">
        <v>22</v>
      </c>
      <c r="O445" s="6">
        <v>11</v>
      </c>
      <c r="P445" s="6">
        <v>5</v>
      </c>
      <c r="Q445" s="6">
        <v>0</v>
      </c>
    </row>
    <row r="446" spans="1:17" ht="15" thickBot="1" x14ac:dyDescent="0.35">
      <c r="A446" s="7" t="s">
        <v>1549</v>
      </c>
      <c r="B446" s="43">
        <f>IF(COUNTIF('DRAFT LIST'!$F$3:$F$1000,A446)&gt;=1,"",ROW())</f>
        <v>446</v>
      </c>
      <c r="C446" s="43" t="str">
        <f ca="1"/>
        <v>Clayton Blackburn (SF - SP) MiLB </v>
      </c>
      <c r="D446" s="8">
        <v>49</v>
      </c>
      <c r="E446" s="8">
        <v>43</v>
      </c>
      <c r="F446" s="8">
        <v>2</v>
      </c>
      <c r="G446" s="8">
        <v>0</v>
      </c>
      <c r="H446" s="8">
        <v>4.54</v>
      </c>
      <c r="I446" s="8">
        <v>1.41</v>
      </c>
      <c r="J446" s="8">
        <v>25</v>
      </c>
      <c r="K446" s="8">
        <v>50</v>
      </c>
      <c r="L446" s="8">
        <v>19</v>
      </c>
      <c r="M446" s="8">
        <v>6</v>
      </c>
      <c r="N446" s="8">
        <v>36</v>
      </c>
      <c r="O446" s="8">
        <v>2</v>
      </c>
      <c r="P446" s="8">
        <v>3</v>
      </c>
      <c r="Q446" s="8">
        <v>0</v>
      </c>
    </row>
    <row r="447" spans="1:17" ht="15" thickBot="1" x14ac:dyDescent="0.35">
      <c r="A447" s="5" t="s">
        <v>1550</v>
      </c>
      <c r="B447" s="43">
        <f>IF(COUNTIF('DRAFT LIST'!$F$3:$F$1000,A447)&gt;=1,"",ROW())</f>
        <v>447</v>
      </c>
      <c r="C447" s="43" t="str">
        <f ca="1"/>
        <v>Justin Nicolino (MIA - SP,RP) </v>
      </c>
      <c r="D447" s="6">
        <v>48</v>
      </c>
      <c r="E447" s="6">
        <v>40</v>
      </c>
      <c r="F447" s="6">
        <v>2</v>
      </c>
      <c r="G447" s="6">
        <v>0</v>
      </c>
      <c r="H447" s="6">
        <v>4.34</v>
      </c>
      <c r="I447" s="6">
        <v>1.39</v>
      </c>
      <c r="J447" s="6">
        <v>23</v>
      </c>
      <c r="K447" s="6">
        <v>49</v>
      </c>
      <c r="L447" s="6">
        <v>17</v>
      </c>
      <c r="M447" s="6">
        <v>7</v>
      </c>
      <c r="N447" s="6">
        <v>30</v>
      </c>
      <c r="O447" s="6">
        <v>3</v>
      </c>
      <c r="P447" s="6">
        <v>3</v>
      </c>
      <c r="Q447" s="6">
        <v>0</v>
      </c>
    </row>
    <row r="448" spans="1:17" ht="17.399999999999999" thickBot="1" x14ac:dyDescent="0.35">
      <c r="A448" s="7" t="s">
        <v>1551</v>
      </c>
      <c r="B448" s="43">
        <f>IF(COUNTIF('DRAFT LIST'!$F$3:$F$1000,A448)&gt;=1,"",ROW())</f>
        <v>448</v>
      </c>
      <c r="C448" s="43" t="str">
        <f ca="1"/>
        <v>Paul Fry (SEA - RP) </v>
      </c>
      <c r="D448" s="8">
        <v>44</v>
      </c>
      <c r="E448" s="8">
        <v>36</v>
      </c>
      <c r="F448" s="8">
        <v>2</v>
      </c>
      <c r="G448" s="8">
        <v>0</v>
      </c>
      <c r="H448" s="8">
        <v>4.83</v>
      </c>
      <c r="I448" s="8">
        <v>1.46</v>
      </c>
      <c r="J448" s="8">
        <v>24</v>
      </c>
      <c r="K448" s="8">
        <v>47</v>
      </c>
      <c r="L448" s="8">
        <v>18</v>
      </c>
      <c r="M448" s="8">
        <v>8</v>
      </c>
      <c r="N448" s="8">
        <v>7</v>
      </c>
      <c r="O448" s="8">
        <v>7</v>
      </c>
      <c r="P448" s="8">
        <v>3</v>
      </c>
      <c r="Q448" s="8">
        <v>0</v>
      </c>
    </row>
    <row r="449" spans="1:17" ht="15" thickBot="1" x14ac:dyDescent="0.35">
      <c r="A449" s="5" t="s">
        <v>1523</v>
      </c>
      <c r="B449" s="43">
        <f>IF(COUNTIF('DRAFT LIST'!$F$3:$F$1000,A449)&gt;=1,"",ROW())</f>
        <v>449</v>
      </c>
      <c r="C449" s="43" t="str">
        <f ca="1"/>
        <v>Brent Suter (MIL - RP) </v>
      </c>
      <c r="D449" s="6">
        <v>68</v>
      </c>
      <c r="E449" s="6">
        <v>59</v>
      </c>
      <c r="F449" s="6">
        <v>4</v>
      </c>
      <c r="G449" s="6">
        <v>1</v>
      </c>
      <c r="H449" s="6">
        <v>5.03</v>
      </c>
      <c r="I449" s="6">
        <v>1.57</v>
      </c>
      <c r="J449" s="6">
        <v>38</v>
      </c>
      <c r="K449" s="6">
        <v>67</v>
      </c>
      <c r="L449" s="6">
        <v>40</v>
      </c>
      <c r="M449" s="6">
        <v>12</v>
      </c>
      <c r="N449" s="6">
        <v>11</v>
      </c>
      <c r="O449" s="6">
        <v>11</v>
      </c>
      <c r="P449" s="6">
        <v>5</v>
      </c>
      <c r="Q449" s="6">
        <v>0</v>
      </c>
    </row>
    <row r="450" spans="1:17" ht="15" thickBot="1" x14ac:dyDescent="0.35">
      <c r="A450" s="7" t="s">
        <v>1552</v>
      </c>
      <c r="B450" s="43">
        <f>IF(COUNTIF('DRAFT LIST'!$F$3:$F$1000,A450)&gt;=1,"",ROW())</f>
        <v>450</v>
      </c>
      <c r="C450" s="43" t="str">
        <f ca="1"/>
        <v>Joely Rodriguez (PHI - RP) </v>
      </c>
      <c r="D450" s="8">
        <v>79</v>
      </c>
      <c r="E450" s="8">
        <v>70</v>
      </c>
      <c r="F450" s="8">
        <v>4</v>
      </c>
      <c r="G450" s="8">
        <v>0</v>
      </c>
      <c r="H450" s="8">
        <v>4.67</v>
      </c>
      <c r="I450" s="8">
        <v>1.38</v>
      </c>
      <c r="J450" s="8">
        <v>41</v>
      </c>
      <c r="K450" s="8">
        <v>77</v>
      </c>
      <c r="L450" s="8">
        <v>32</v>
      </c>
      <c r="M450" s="8">
        <v>15</v>
      </c>
      <c r="N450" s="8">
        <v>37</v>
      </c>
      <c r="O450" s="8">
        <v>7</v>
      </c>
      <c r="P450" s="8">
        <v>5</v>
      </c>
      <c r="Q450" s="8">
        <v>0</v>
      </c>
    </row>
    <row r="451" spans="1:17" ht="15" thickBot="1" x14ac:dyDescent="0.35">
      <c r="A451" s="5" t="s">
        <v>1553</v>
      </c>
      <c r="B451" s="43">
        <f>IF(COUNTIF('DRAFT LIST'!$F$3:$F$1000,A451)&gt;=1,"",ROW())</f>
        <v>451</v>
      </c>
      <c r="C451" s="43" t="str">
        <f ca="1"/>
        <v>Max Povse (SEA - SP) MiLB </v>
      </c>
      <c r="D451" s="6">
        <v>46</v>
      </c>
      <c r="E451" s="6">
        <v>37</v>
      </c>
      <c r="F451" s="6">
        <v>2</v>
      </c>
      <c r="G451" s="6">
        <v>0</v>
      </c>
      <c r="H451" s="6">
        <v>3.89</v>
      </c>
      <c r="I451" s="6">
        <v>1.27</v>
      </c>
      <c r="J451" s="6">
        <v>20</v>
      </c>
      <c r="K451" s="6">
        <v>46</v>
      </c>
      <c r="L451" s="6">
        <v>12</v>
      </c>
      <c r="M451" s="6">
        <v>7</v>
      </c>
      <c r="N451" s="6">
        <v>19</v>
      </c>
      <c r="O451" s="6">
        <v>5</v>
      </c>
      <c r="P451" s="6">
        <v>3</v>
      </c>
      <c r="Q451" s="6">
        <v>0</v>
      </c>
    </row>
    <row r="452" spans="1:17" ht="15" thickBot="1" x14ac:dyDescent="0.35">
      <c r="A452" s="7" t="s">
        <v>1914</v>
      </c>
      <c r="B452" s="43">
        <f>IF(COUNTIF('DRAFT LIST'!$F$3:$F$1000,A452)&gt;=1,"",ROW())</f>
        <v>452</v>
      </c>
      <c r="C452" s="43" t="str">
        <f ca="1"/>
        <v>Mark Lowe (DET - RP) </v>
      </c>
      <c r="D452" s="8">
        <v>46</v>
      </c>
      <c r="E452" s="8">
        <v>47</v>
      </c>
      <c r="F452" s="8">
        <v>3</v>
      </c>
      <c r="G452" s="8">
        <v>0</v>
      </c>
      <c r="H452" s="8">
        <v>3.44</v>
      </c>
      <c r="I452" s="8">
        <v>1.34</v>
      </c>
      <c r="J452" s="8">
        <v>18</v>
      </c>
      <c r="K452" s="8">
        <v>37</v>
      </c>
      <c r="L452" s="8">
        <v>25</v>
      </c>
      <c r="M452" s="8">
        <v>3</v>
      </c>
      <c r="N452" s="8">
        <v>39</v>
      </c>
      <c r="O452" s="8">
        <v>0</v>
      </c>
      <c r="P452" s="8">
        <v>2</v>
      </c>
      <c r="Q452" s="8">
        <v>0</v>
      </c>
    </row>
    <row r="453" spans="1:17" ht="15" thickBot="1" x14ac:dyDescent="0.35">
      <c r="A453" s="5" t="s">
        <v>1554</v>
      </c>
      <c r="B453" s="43">
        <f>IF(COUNTIF('DRAFT LIST'!$F$3:$F$1000,A453)&gt;=1,"",ROW())</f>
        <v>453</v>
      </c>
      <c r="C453" s="43" t="str">
        <f ca="1"/>
        <v>Antonio Senzatela (COL - SP) MiLB </v>
      </c>
      <c r="D453" s="6">
        <v>82</v>
      </c>
      <c r="E453" s="6">
        <v>73</v>
      </c>
      <c r="F453" s="6">
        <v>4</v>
      </c>
      <c r="G453" s="6">
        <v>1</v>
      </c>
      <c r="H453" s="6">
        <v>4.43</v>
      </c>
      <c r="I453" s="6">
        <v>1.34</v>
      </c>
      <c r="J453" s="6">
        <v>40</v>
      </c>
      <c r="K453" s="6">
        <v>75</v>
      </c>
      <c r="L453" s="6">
        <v>34</v>
      </c>
      <c r="M453" s="6">
        <v>11</v>
      </c>
      <c r="N453" s="6">
        <v>25</v>
      </c>
      <c r="O453" s="6">
        <v>12</v>
      </c>
      <c r="P453" s="6">
        <v>5</v>
      </c>
      <c r="Q453" s="6">
        <v>0</v>
      </c>
    </row>
    <row r="454" spans="1:17" ht="15" thickBot="1" x14ac:dyDescent="0.35">
      <c r="A454" s="7" t="s">
        <v>1917</v>
      </c>
      <c r="B454" s="43">
        <f>IF(COUNTIF('DRAFT LIST'!$F$3:$F$1000,A454)&gt;=1,"",ROW())</f>
        <v>454</v>
      </c>
      <c r="C454" s="43" t="str">
        <f ca="1"/>
        <v>Ryan O'Rourke (MIN - RP) </v>
      </c>
      <c r="D454" s="8">
        <v>58</v>
      </c>
      <c r="E454" s="8">
        <v>65</v>
      </c>
      <c r="F454" s="8">
        <v>3</v>
      </c>
      <c r="G454" s="8">
        <v>2</v>
      </c>
      <c r="H454" s="8">
        <v>4.4800000000000004</v>
      </c>
      <c r="I454" s="8">
        <v>1.47</v>
      </c>
      <c r="J454" s="8">
        <v>29</v>
      </c>
      <c r="K454" s="8">
        <v>54</v>
      </c>
      <c r="L454" s="8">
        <v>31</v>
      </c>
      <c r="M454" s="8">
        <v>7</v>
      </c>
      <c r="N454" s="8">
        <v>55</v>
      </c>
      <c r="O454" s="8">
        <v>0</v>
      </c>
      <c r="P454" s="8">
        <v>3</v>
      </c>
      <c r="Q454" s="8">
        <v>0</v>
      </c>
    </row>
    <row r="455" spans="1:17" ht="15" thickBot="1" x14ac:dyDescent="0.35">
      <c r="A455" s="5" t="s">
        <v>1920</v>
      </c>
      <c r="B455" s="43">
        <f>IF(COUNTIF('DRAFT LIST'!$F$3:$F$1000,A455)&gt;=1,"",ROW())</f>
        <v>455</v>
      </c>
      <c r="C455" s="43" t="str">
        <f ca="1"/>
        <v>Michael Brady (OAK - SP,RP) MiLB </v>
      </c>
      <c r="D455" s="6">
        <v>58</v>
      </c>
      <c r="E455" s="6">
        <v>54</v>
      </c>
      <c r="F455" s="6">
        <v>3</v>
      </c>
      <c r="G455" s="6">
        <v>1</v>
      </c>
      <c r="H455" s="6">
        <v>3.58</v>
      </c>
      <c r="I455" s="6">
        <v>1.29</v>
      </c>
      <c r="J455" s="6">
        <v>23</v>
      </c>
      <c r="K455" s="6">
        <v>51</v>
      </c>
      <c r="L455" s="6">
        <v>24</v>
      </c>
      <c r="M455" s="6">
        <v>6</v>
      </c>
      <c r="N455" s="6">
        <v>60</v>
      </c>
      <c r="O455" s="6">
        <v>0</v>
      </c>
      <c r="P455" s="6">
        <v>2</v>
      </c>
      <c r="Q455" s="6">
        <v>0</v>
      </c>
    </row>
    <row r="456" spans="1:17" ht="15" thickBot="1" x14ac:dyDescent="0.35">
      <c r="A456" s="7" t="s">
        <v>1921</v>
      </c>
      <c r="B456" s="43">
        <f>IF(COUNTIF('DRAFT LIST'!$F$3:$F$1000,A456)&gt;=1,"",ROW())</f>
        <v>456</v>
      </c>
      <c r="C456" s="43" t="str">
        <f ca="1"/>
        <v>Josh Smith (OAK - SP,RP) MiLB </v>
      </c>
      <c r="D456" s="8">
        <v>50</v>
      </c>
      <c r="E456" s="8">
        <v>61</v>
      </c>
      <c r="F456" s="8">
        <v>3</v>
      </c>
      <c r="G456" s="8">
        <v>0</v>
      </c>
      <c r="H456" s="8">
        <v>3.73</v>
      </c>
      <c r="I456" s="8">
        <v>1.27</v>
      </c>
      <c r="J456" s="8">
        <v>21</v>
      </c>
      <c r="K456" s="8">
        <v>41</v>
      </c>
      <c r="L456" s="8">
        <v>23</v>
      </c>
      <c r="M456" s="8">
        <v>7</v>
      </c>
      <c r="N456" s="8">
        <v>43</v>
      </c>
      <c r="O456" s="8">
        <v>0</v>
      </c>
      <c r="P456" s="8">
        <v>2</v>
      </c>
      <c r="Q456" s="8">
        <v>0</v>
      </c>
    </row>
    <row r="457" spans="1:17" ht="15" thickBot="1" x14ac:dyDescent="0.35">
      <c r="A457" s="5" t="s">
        <v>1922</v>
      </c>
      <c r="B457" s="43">
        <f>IF(COUNTIF('DRAFT LIST'!$F$3:$F$1000,A457)&gt;=1,"",ROW())</f>
        <v>457</v>
      </c>
      <c r="C457" s="43" t="str">
        <f ca="1"/>
        <v>Jarlin Garcia (MIA - SP,RP) MiLB </v>
      </c>
      <c r="D457" s="6">
        <v>51</v>
      </c>
      <c r="E457" s="6">
        <v>43</v>
      </c>
      <c r="F457" s="6">
        <v>3</v>
      </c>
      <c r="G457" s="6">
        <v>0</v>
      </c>
      <c r="H457" s="6">
        <v>3.72</v>
      </c>
      <c r="I457" s="6">
        <v>1.21</v>
      </c>
      <c r="J457" s="6">
        <v>21</v>
      </c>
      <c r="K457" s="6">
        <v>50</v>
      </c>
      <c r="L457" s="6">
        <v>11</v>
      </c>
      <c r="M457" s="6">
        <v>6</v>
      </c>
      <c r="N457" s="6">
        <v>41</v>
      </c>
      <c r="O457" s="6">
        <v>0</v>
      </c>
      <c r="P457" s="6">
        <v>2</v>
      </c>
      <c r="Q457" s="6">
        <v>0</v>
      </c>
    </row>
    <row r="458" spans="1:17" ht="15" thickBot="1" x14ac:dyDescent="0.35">
      <c r="A458" s="7" t="s">
        <v>1923</v>
      </c>
      <c r="B458" s="43">
        <f>IF(COUNTIF('DRAFT LIST'!$F$3:$F$1000,A458)&gt;=1,"",ROW())</f>
        <v>458</v>
      </c>
      <c r="C458" s="43" t="str">
        <f ca="1"/>
        <v>Kirby Yates (LAA - RP) </v>
      </c>
      <c r="D458" s="8">
        <v>52</v>
      </c>
      <c r="E458" s="8">
        <v>54</v>
      </c>
      <c r="F458" s="8">
        <v>2</v>
      </c>
      <c r="G458" s="8">
        <v>1</v>
      </c>
      <c r="H458" s="8">
        <v>3.75</v>
      </c>
      <c r="I458" s="8">
        <v>1.23</v>
      </c>
      <c r="J458" s="8">
        <v>22</v>
      </c>
      <c r="K458" s="8">
        <v>48</v>
      </c>
      <c r="L458" s="8">
        <v>15</v>
      </c>
      <c r="M458" s="8">
        <v>8</v>
      </c>
      <c r="N458" s="8">
        <v>48</v>
      </c>
      <c r="O458" s="8">
        <v>0</v>
      </c>
      <c r="P458" s="8">
        <v>2</v>
      </c>
      <c r="Q458" s="8">
        <v>0</v>
      </c>
    </row>
    <row r="459" spans="1:17" ht="15" thickBot="1" x14ac:dyDescent="0.35">
      <c r="A459" s="5" t="s">
        <v>1924</v>
      </c>
      <c r="B459" s="43">
        <f>IF(COUNTIF('DRAFT LIST'!$F$3:$F$1000,A459)&gt;=1,"",ROW())</f>
        <v>459</v>
      </c>
      <c r="C459" s="43" t="str">
        <f ca="1"/>
        <v>Mike Hauschild (TEX - SP,RP) MiLB </v>
      </c>
      <c r="D459" s="6">
        <v>58</v>
      </c>
      <c r="E459" s="6">
        <v>41</v>
      </c>
      <c r="F459" s="6">
        <v>3</v>
      </c>
      <c r="G459" s="6">
        <v>0</v>
      </c>
      <c r="H459" s="6">
        <v>3.53</v>
      </c>
      <c r="I459" s="6">
        <v>1.3</v>
      </c>
      <c r="J459" s="6">
        <v>23</v>
      </c>
      <c r="K459" s="6">
        <v>60</v>
      </c>
      <c r="L459" s="6">
        <v>16</v>
      </c>
      <c r="M459" s="6">
        <v>6</v>
      </c>
      <c r="N459" s="6">
        <v>46</v>
      </c>
      <c r="O459" s="6">
        <v>0</v>
      </c>
      <c r="P459" s="6">
        <v>2</v>
      </c>
      <c r="Q459" s="6">
        <v>0</v>
      </c>
    </row>
    <row r="460" spans="1:17" ht="15" thickBot="1" x14ac:dyDescent="0.35">
      <c r="A460" s="7" t="s">
        <v>1555</v>
      </c>
      <c r="B460" s="43">
        <f>IF(COUNTIF('DRAFT LIST'!$F$3:$F$1000,A460)&gt;=1,"",ROW())</f>
        <v>460</v>
      </c>
      <c r="C460" s="43" t="str">
        <f ca="1"/>
        <v>Jake Petricka (CWS - RP) </v>
      </c>
      <c r="D460" s="8">
        <v>63</v>
      </c>
      <c r="E460" s="8">
        <v>63</v>
      </c>
      <c r="F460" s="8">
        <v>3</v>
      </c>
      <c r="G460" s="8">
        <v>1</v>
      </c>
      <c r="H460" s="8">
        <v>3.96</v>
      </c>
      <c r="I460" s="8">
        <v>1.34</v>
      </c>
      <c r="J460" s="8">
        <v>28</v>
      </c>
      <c r="K460" s="8">
        <v>60</v>
      </c>
      <c r="L460" s="8">
        <v>25</v>
      </c>
      <c r="M460" s="8">
        <v>9</v>
      </c>
      <c r="N460" s="8">
        <v>26</v>
      </c>
      <c r="O460" s="8">
        <v>3</v>
      </c>
      <c r="P460" s="8">
        <v>4</v>
      </c>
      <c r="Q460" s="8">
        <v>0</v>
      </c>
    </row>
    <row r="461" spans="1:17" ht="15" thickBot="1" x14ac:dyDescent="0.35">
      <c r="A461" s="5" t="s">
        <v>1925</v>
      </c>
      <c r="B461" s="43">
        <f>IF(COUNTIF('DRAFT LIST'!$F$3:$F$1000,A461)&gt;=1,"",ROW())</f>
        <v>461</v>
      </c>
      <c r="C461" s="43" t="str">
        <f ca="1"/>
        <v>Sal Romano (CIN - SP) MiLB </v>
      </c>
      <c r="D461" s="6">
        <v>45</v>
      </c>
      <c r="E461" s="6">
        <v>39</v>
      </c>
      <c r="F461" s="6">
        <v>3</v>
      </c>
      <c r="G461" s="6">
        <v>0</v>
      </c>
      <c r="H461" s="6">
        <v>3.68</v>
      </c>
      <c r="I461" s="6">
        <v>1.21</v>
      </c>
      <c r="J461" s="6">
        <v>19</v>
      </c>
      <c r="K461" s="6">
        <v>44</v>
      </c>
      <c r="L461" s="6">
        <v>11</v>
      </c>
      <c r="M461" s="6">
        <v>6</v>
      </c>
      <c r="N461" s="6">
        <v>43</v>
      </c>
      <c r="O461" s="6">
        <v>0</v>
      </c>
      <c r="P461" s="6">
        <v>2</v>
      </c>
      <c r="Q461" s="6">
        <v>0</v>
      </c>
    </row>
    <row r="462" spans="1:17" ht="15" thickBot="1" x14ac:dyDescent="0.35">
      <c r="A462" s="7" t="s">
        <v>1926</v>
      </c>
      <c r="B462" s="43">
        <f>IF(COUNTIF('DRAFT LIST'!$F$3:$F$1000,A462)&gt;=1,"",ROW())</f>
        <v>462</v>
      </c>
      <c r="C462" s="43" t="str">
        <f ca="1"/>
        <v>Michael Ynoa (CWS - SP,RP) </v>
      </c>
      <c r="D462" s="8">
        <v>46</v>
      </c>
      <c r="E462" s="8">
        <v>54</v>
      </c>
      <c r="F462" s="8">
        <v>3</v>
      </c>
      <c r="G462" s="8">
        <v>0</v>
      </c>
      <c r="H462" s="8">
        <v>3.67</v>
      </c>
      <c r="I462" s="8">
        <v>1.31</v>
      </c>
      <c r="J462" s="8">
        <v>19</v>
      </c>
      <c r="K462" s="8">
        <v>39</v>
      </c>
      <c r="L462" s="8">
        <v>21</v>
      </c>
      <c r="M462" s="8">
        <v>6</v>
      </c>
      <c r="N462" s="8">
        <v>46</v>
      </c>
      <c r="O462" s="8">
        <v>0</v>
      </c>
      <c r="P462" s="8">
        <v>2</v>
      </c>
      <c r="Q462" s="8">
        <v>0</v>
      </c>
    </row>
    <row r="463" spans="1:17" ht="15" thickBot="1" x14ac:dyDescent="0.35">
      <c r="A463" s="5" t="s">
        <v>1927</v>
      </c>
      <c r="B463" s="43">
        <f>IF(COUNTIF('DRAFT LIST'!$F$3:$F$1000,A463)&gt;=1,"",ROW())</f>
        <v>463</v>
      </c>
      <c r="C463" s="43" t="str">
        <f ca="1"/>
        <v>Michael Blazek (MIL - RP) </v>
      </c>
      <c r="D463" s="6">
        <v>47</v>
      </c>
      <c r="E463" s="6">
        <v>45</v>
      </c>
      <c r="F463" s="6">
        <v>2</v>
      </c>
      <c r="G463" s="6">
        <v>0</v>
      </c>
      <c r="H463" s="6">
        <v>3.69</v>
      </c>
      <c r="I463" s="6">
        <v>1.2</v>
      </c>
      <c r="J463" s="6">
        <v>19</v>
      </c>
      <c r="K463" s="6">
        <v>41</v>
      </c>
      <c r="L463" s="6">
        <v>15</v>
      </c>
      <c r="M463" s="6">
        <v>5</v>
      </c>
      <c r="N463" s="6">
        <v>46</v>
      </c>
      <c r="O463" s="6">
        <v>0</v>
      </c>
      <c r="P463" s="6">
        <v>2</v>
      </c>
      <c r="Q463" s="6">
        <v>0</v>
      </c>
    </row>
    <row r="464" spans="1:17" ht="15" thickBot="1" x14ac:dyDescent="0.35">
      <c r="A464" s="7" t="s">
        <v>1928</v>
      </c>
      <c r="B464" s="43">
        <f>IF(COUNTIF('DRAFT LIST'!$F$3:$F$1000,A464)&gt;=1,"",ROW())</f>
        <v>464</v>
      </c>
      <c r="C464" s="43" t="str">
        <f ca="1"/>
        <v>John Gant (STL - SP,RP) </v>
      </c>
      <c r="D464" s="8">
        <v>43</v>
      </c>
      <c r="E464" s="8">
        <v>52</v>
      </c>
      <c r="F464" s="8">
        <v>2</v>
      </c>
      <c r="G464" s="8">
        <v>0</v>
      </c>
      <c r="H464" s="8">
        <v>3.61</v>
      </c>
      <c r="I464" s="8">
        <v>1.24</v>
      </c>
      <c r="J464" s="8">
        <v>17</v>
      </c>
      <c r="K464" s="8">
        <v>38</v>
      </c>
      <c r="L464" s="8">
        <v>16</v>
      </c>
      <c r="M464" s="8">
        <v>6</v>
      </c>
      <c r="N464" s="8">
        <v>51</v>
      </c>
      <c r="O464" s="8">
        <v>0</v>
      </c>
      <c r="P464" s="8">
        <v>2</v>
      </c>
      <c r="Q464" s="8">
        <v>0</v>
      </c>
    </row>
    <row r="465" spans="1:17" ht="15" thickBot="1" x14ac:dyDescent="0.35">
      <c r="A465" s="5" t="s">
        <v>1929</v>
      </c>
      <c r="B465" s="43">
        <f>IF(COUNTIF('DRAFT LIST'!$F$3:$F$1000,A465)&gt;=1,"",ROW())</f>
        <v>465</v>
      </c>
      <c r="C465" s="43" t="str">
        <f ca="1"/>
        <v>Silvino Bracho (ARI - RP) </v>
      </c>
      <c r="D465" s="6">
        <v>48</v>
      </c>
      <c r="E465" s="6">
        <v>38</v>
      </c>
      <c r="F465" s="6">
        <v>3</v>
      </c>
      <c r="G465" s="6">
        <v>0</v>
      </c>
      <c r="H465" s="6">
        <v>3.71</v>
      </c>
      <c r="I465" s="6">
        <v>1.26</v>
      </c>
      <c r="J465" s="6">
        <v>20</v>
      </c>
      <c r="K465" s="6">
        <v>46</v>
      </c>
      <c r="L465" s="6">
        <v>15</v>
      </c>
      <c r="M465" s="6">
        <v>5</v>
      </c>
      <c r="N465" s="6">
        <v>42</v>
      </c>
      <c r="O465" s="6">
        <v>0</v>
      </c>
      <c r="P465" s="6">
        <v>3</v>
      </c>
      <c r="Q465" s="6">
        <v>0</v>
      </c>
    </row>
    <row r="466" spans="1:17" ht="15" thickBot="1" x14ac:dyDescent="0.35">
      <c r="A466" s="7" t="s">
        <v>1715</v>
      </c>
      <c r="B466" s="43">
        <f>IF(COUNTIF('DRAFT LIST'!$F$3:$F$1000,A466)&gt;=1,"",ROW())</f>
        <v>466</v>
      </c>
      <c r="C466" s="43" t="str">
        <f ca="1"/>
        <v>Cesar Vargas (SD - SP,RP) </v>
      </c>
      <c r="D466" s="8">
        <v>77</v>
      </c>
      <c r="E466" s="8">
        <v>60</v>
      </c>
      <c r="F466" s="8">
        <v>5</v>
      </c>
      <c r="G466" s="8">
        <v>0</v>
      </c>
      <c r="H466" s="8">
        <v>4.47</v>
      </c>
      <c r="I466" s="8">
        <v>1.34</v>
      </c>
      <c r="J466" s="8">
        <v>38</v>
      </c>
      <c r="K466" s="8">
        <v>79</v>
      </c>
      <c r="L466" s="8">
        <v>23</v>
      </c>
      <c r="M466" s="8">
        <v>19</v>
      </c>
      <c r="N466" s="8">
        <v>18</v>
      </c>
      <c r="O466" s="8">
        <v>13</v>
      </c>
      <c r="P466" s="8">
        <v>5</v>
      </c>
      <c r="Q466" s="8">
        <v>0</v>
      </c>
    </row>
    <row r="467" spans="1:17" ht="15" thickBot="1" x14ac:dyDescent="0.35">
      <c r="A467" s="5" t="s">
        <v>1556</v>
      </c>
      <c r="B467" s="43">
        <f>IF(COUNTIF('DRAFT LIST'!$F$3:$F$1000,A467)&gt;=1,"",ROW())</f>
        <v>467</v>
      </c>
      <c r="C467" s="43" t="str">
        <f ca="1"/>
        <v>Peter Moylan (KC - RP) NRI </v>
      </c>
      <c r="D467" s="6">
        <v>76</v>
      </c>
      <c r="E467" s="6">
        <v>46</v>
      </c>
      <c r="F467" s="6">
        <v>4</v>
      </c>
      <c r="G467" s="6">
        <v>0</v>
      </c>
      <c r="H467" s="6">
        <v>4.37</v>
      </c>
      <c r="I467" s="6">
        <v>1.27</v>
      </c>
      <c r="J467" s="6">
        <v>37</v>
      </c>
      <c r="K467" s="6">
        <v>82</v>
      </c>
      <c r="L467" s="6">
        <v>15</v>
      </c>
      <c r="M467" s="6">
        <v>13</v>
      </c>
      <c r="N467" s="6">
        <v>20</v>
      </c>
      <c r="O467" s="6">
        <v>10</v>
      </c>
      <c r="P467" s="6">
        <v>5</v>
      </c>
      <c r="Q467" s="6">
        <v>1</v>
      </c>
    </row>
    <row r="468" spans="1:17" ht="15" thickBot="1" x14ac:dyDescent="0.35">
      <c r="A468" s="7" t="s">
        <v>1930</v>
      </c>
      <c r="B468" s="43">
        <f>IF(COUNTIF('DRAFT LIST'!$F$3:$F$1000,A468)&gt;=1,"",ROW())</f>
        <v>468</v>
      </c>
      <c r="C468" s="43" t="str">
        <f ca="1"/>
        <v>Hoby Milner (CLE - RP) MiLB </v>
      </c>
      <c r="D468" s="8">
        <v>36</v>
      </c>
      <c r="E468" s="8">
        <v>35</v>
      </c>
      <c r="F468" s="8">
        <v>2</v>
      </c>
      <c r="G468" s="8">
        <v>0</v>
      </c>
      <c r="H468" s="8">
        <v>3.23</v>
      </c>
      <c r="I468" s="8">
        <v>1.19</v>
      </c>
      <c r="J468" s="8">
        <v>13</v>
      </c>
      <c r="K468" s="8">
        <v>30</v>
      </c>
      <c r="L468" s="8">
        <v>13</v>
      </c>
      <c r="M468" s="8">
        <v>4</v>
      </c>
      <c r="N468" s="8">
        <v>34</v>
      </c>
      <c r="O468" s="8">
        <v>0</v>
      </c>
      <c r="P468" s="8">
        <v>2</v>
      </c>
      <c r="Q468" s="8">
        <v>0</v>
      </c>
    </row>
    <row r="469" spans="1:17" ht="15" thickBot="1" x14ac:dyDescent="0.35">
      <c r="A469" s="5" t="s">
        <v>1931</v>
      </c>
      <c r="B469" s="43">
        <f>IF(COUNTIF('DRAFT LIST'!$F$3:$F$1000,A469)&gt;=1,"",ROW())</f>
        <v>469</v>
      </c>
      <c r="C469" s="43" t="str">
        <f ca="1"/>
        <v>Reyes Moronta (SF - RP) </v>
      </c>
      <c r="D469" s="6">
        <v>61</v>
      </c>
      <c r="E469" s="6">
        <v>56</v>
      </c>
      <c r="F469" s="6">
        <v>3</v>
      </c>
      <c r="G469" s="6">
        <v>0</v>
      </c>
      <c r="H469" s="6">
        <v>3.94</v>
      </c>
      <c r="I469" s="6">
        <v>1.34</v>
      </c>
      <c r="J469" s="6">
        <v>27</v>
      </c>
      <c r="K469" s="6">
        <v>63</v>
      </c>
      <c r="L469" s="6">
        <v>18</v>
      </c>
      <c r="M469" s="6">
        <v>7</v>
      </c>
      <c r="N469" s="6">
        <v>49</v>
      </c>
      <c r="O469" s="6">
        <v>0</v>
      </c>
      <c r="P469" s="6">
        <v>3</v>
      </c>
      <c r="Q469" s="6">
        <v>0</v>
      </c>
    </row>
    <row r="470" spans="1:17" ht="15" thickBot="1" x14ac:dyDescent="0.35">
      <c r="A470" s="7" t="s">
        <v>1932</v>
      </c>
      <c r="B470" s="43">
        <f>IF(COUNTIF('DRAFT LIST'!$F$3:$F$1000,A470)&gt;=1,"",ROW())</f>
        <v>470</v>
      </c>
      <c r="C470" s="43" t="str">
        <f ca="1"/>
        <v>Dylan Floro (CHC - SP,RP) MiLB </v>
      </c>
      <c r="D470" s="8">
        <v>45</v>
      </c>
      <c r="E470" s="8">
        <v>38</v>
      </c>
      <c r="F470" s="8">
        <v>3</v>
      </c>
      <c r="G470" s="8">
        <v>1</v>
      </c>
      <c r="H470" s="8">
        <v>3.82</v>
      </c>
      <c r="I470" s="8">
        <v>1.26</v>
      </c>
      <c r="J470" s="8">
        <v>19</v>
      </c>
      <c r="K470" s="8">
        <v>44</v>
      </c>
      <c r="L470" s="8">
        <v>13</v>
      </c>
      <c r="M470" s="8">
        <v>5</v>
      </c>
      <c r="N470" s="8">
        <v>36</v>
      </c>
      <c r="O470" s="8">
        <v>0</v>
      </c>
      <c r="P470" s="8">
        <v>2</v>
      </c>
      <c r="Q470" s="8">
        <v>0</v>
      </c>
    </row>
    <row r="471" spans="1:17" ht="15" thickBot="1" x14ac:dyDescent="0.35">
      <c r="A471" s="5" t="s">
        <v>1557</v>
      </c>
      <c r="B471" s="43">
        <f>IF(COUNTIF('DRAFT LIST'!$F$3:$F$1000,A471)&gt;=1,"",ROW())</f>
        <v>471</v>
      </c>
      <c r="C471" s="43" t="str">
        <f ca="1"/>
        <v>Tim Cooney (CLE - SP,RP) </v>
      </c>
      <c r="D471" s="6">
        <v>86</v>
      </c>
      <c r="E471" s="6">
        <v>71</v>
      </c>
      <c r="F471" s="6">
        <v>4</v>
      </c>
      <c r="G471" s="6">
        <v>1</v>
      </c>
      <c r="H471" s="6">
        <v>4.2699999999999996</v>
      </c>
      <c r="I471" s="6">
        <v>1.36</v>
      </c>
      <c r="J471" s="6">
        <v>41</v>
      </c>
      <c r="K471" s="6">
        <v>86</v>
      </c>
      <c r="L471" s="6">
        <v>31</v>
      </c>
      <c r="M471" s="6">
        <v>19</v>
      </c>
      <c r="N471" s="6">
        <v>17</v>
      </c>
      <c r="O471" s="6">
        <v>12</v>
      </c>
      <c r="P471" s="6">
        <v>5</v>
      </c>
      <c r="Q471" s="6">
        <v>0</v>
      </c>
    </row>
    <row r="472" spans="1:17" ht="15" thickBot="1" x14ac:dyDescent="0.35">
      <c r="A472" s="7" t="s">
        <v>1933</v>
      </c>
      <c r="B472" s="43">
        <f>IF(COUNTIF('DRAFT LIST'!$F$3:$F$1000,A472)&gt;=1,"",ROW())</f>
        <v>472</v>
      </c>
      <c r="C472" s="43" t="str">
        <f ca="1"/>
        <v>Josh Martin (CLE - RP) NRI </v>
      </c>
      <c r="D472" s="8">
        <v>49</v>
      </c>
      <c r="E472" s="8">
        <v>46</v>
      </c>
      <c r="F472" s="8">
        <v>3</v>
      </c>
      <c r="G472" s="8">
        <v>0</v>
      </c>
      <c r="H472" s="8">
        <v>3.73</v>
      </c>
      <c r="I472" s="8">
        <v>1.32</v>
      </c>
      <c r="J472" s="8">
        <v>20</v>
      </c>
      <c r="K472" s="8">
        <v>48</v>
      </c>
      <c r="L472" s="8">
        <v>17</v>
      </c>
      <c r="M472" s="8">
        <v>6</v>
      </c>
      <c r="N472" s="8">
        <v>43</v>
      </c>
      <c r="O472" s="8">
        <v>0</v>
      </c>
      <c r="P472" s="8">
        <v>2</v>
      </c>
      <c r="Q472" s="8">
        <v>0</v>
      </c>
    </row>
    <row r="473" spans="1:17" ht="15" thickBot="1" x14ac:dyDescent="0.35">
      <c r="A473" s="5" t="s">
        <v>1934</v>
      </c>
      <c r="B473" s="43">
        <f>IF(COUNTIF('DRAFT LIST'!$F$3:$F$1000,A473)&gt;=1,"",ROW())</f>
        <v>473</v>
      </c>
      <c r="C473" s="43" t="str">
        <f ca="1"/>
        <v>Daniel Winkler (ATL - RP) DL60 </v>
      </c>
      <c r="D473" s="6">
        <v>55</v>
      </c>
      <c r="E473" s="6">
        <v>51</v>
      </c>
      <c r="F473" s="6">
        <v>2</v>
      </c>
      <c r="G473" s="6">
        <v>1</v>
      </c>
      <c r="H473" s="6">
        <v>3.71</v>
      </c>
      <c r="I473" s="6">
        <v>1.32</v>
      </c>
      <c r="J473" s="6">
        <v>23</v>
      </c>
      <c r="K473" s="6">
        <v>52</v>
      </c>
      <c r="L473" s="6">
        <v>20</v>
      </c>
      <c r="M473" s="6">
        <v>6</v>
      </c>
      <c r="N473" s="6">
        <v>49</v>
      </c>
      <c r="O473" s="6">
        <v>0</v>
      </c>
      <c r="P473" s="6">
        <v>2</v>
      </c>
      <c r="Q473" s="6">
        <v>0</v>
      </c>
    </row>
    <row r="474" spans="1:17" ht="15" thickBot="1" x14ac:dyDescent="0.35">
      <c r="A474" s="7" t="s">
        <v>1935</v>
      </c>
      <c r="B474" s="43">
        <f>IF(COUNTIF('DRAFT LIST'!$F$3:$F$1000,A474)&gt;=1,"",ROW())</f>
        <v>474</v>
      </c>
      <c r="C474" s="43" t="str">
        <f ca="1"/>
        <v>Roenis Elias (BOS - P,RP,SP) MiLB </v>
      </c>
      <c r="D474" s="8">
        <v>76</v>
      </c>
      <c r="E474" s="8">
        <v>59</v>
      </c>
      <c r="F474" s="8">
        <v>4</v>
      </c>
      <c r="G474" s="8">
        <v>0</v>
      </c>
      <c r="H474" s="8">
        <v>4.29</v>
      </c>
      <c r="I474" s="8">
        <v>1.34</v>
      </c>
      <c r="J474" s="8">
        <v>36</v>
      </c>
      <c r="K474" s="8">
        <v>76</v>
      </c>
      <c r="L474" s="8">
        <v>27</v>
      </c>
      <c r="M474" s="8">
        <v>9</v>
      </c>
      <c r="N474" s="8">
        <v>58</v>
      </c>
      <c r="O474" s="8">
        <v>2</v>
      </c>
      <c r="P474" s="8">
        <v>4</v>
      </c>
      <c r="Q474" s="8">
        <v>0</v>
      </c>
    </row>
    <row r="475" spans="1:17" ht="15" thickBot="1" x14ac:dyDescent="0.35">
      <c r="A475" s="5" t="s">
        <v>1936</v>
      </c>
      <c r="B475" s="43">
        <f>IF(COUNTIF('DRAFT LIST'!$F$3:$F$1000,A475)&gt;=1,"",ROW())</f>
        <v>475</v>
      </c>
      <c r="C475" s="43" t="str">
        <f ca="1"/>
        <v>Ryan Garton (TB - RP) </v>
      </c>
      <c r="D475" s="6">
        <v>38</v>
      </c>
      <c r="E475" s="6">
        <v>42</v>
      </c>
      <c r="F475" s="6">
        <v>2</v>
      </c>
      <c r="G475" s="6">
        <v>1</v>
      </c>
      <c r="H475" s="6">
        <v>3.63</v>
      </c>
      <c r="I475" s="6">
        <v>1.24</v>
      </c>
      <c r="J475" s="6">
        <v>15</v>
      </c>
      <c r="K475" s="6">
        <v>32</v>
      </c>
      <c r="L475" s="6">
        <v>15</v>
      </c>
      <c r="M475" s="6">
        <v>6</v>
      </c>
      <c r="N475" s="6">
        <v>30</v>
      </c>
      <c r="O475" s="6">
        <v>0</v>
      </c>
      <c r="P475" s="6">
        <v>2</v>
      </c>
      <c r="Q475" s="6">
        <v>0</v>
      </c>
    </row>
    <row r="476" spans="1:17" ht="15" thickBot="1" x14ac:dyDescent="0.35">
      <c r="A476" s="7" t="s">
        <v>1937</v>
      </c>
      <c r="B476" s="43">
        <f>IF(COUNTIF('DRAFT LIST'!$F$3:$F$1000,A476)&gt;=1,"",ROW())</f>
        <v>476</v>
      </c>
      <c r="C476" s="43" t="str">
        <f ca="1"/>
        <v>Chris Stratton (SF - SP,RP) MiLB </v>
      </c>
      <c r="D476" s="8">
        <v>59</v>
      </c>
      <c r="E476" s="8">
        <v>50</v>
      </c>
      <c r="F476" s="8">
        <v>3</v>
      </c>
      <c r="G476" s="8">
        <v>0</v>
      </c>
      <c r="H476" s="8">
        <v>4.04</v>
      </c>
      <c r="I476" s="8">
        <v>1.32</v>
      </c>
      <c r="J476" s="8">
        <v>27</v>
      </c>
      <c r="K476" s="8">
        <v>60</v>
      </c>
      <c r="L476" s="8">
        <v>19</v>
      </c>
      <c r="M476" s="8">
        <v>8</v>
      </c>
      <c r="N476" s="8">
        <v>31</v>
      </c>
      <c r="O476" s="8">
        <v>5</v>
      </c>
      <c r="P476" s="8">
        <v>3</v>
      </c>
      <c r="Q476" s="8">
        <v>0</v>
      </c>
    </row>
    <row r="477" spans="1:17" ht="15" thickBot="1" x14ac:dyDescent="0.35">
      <c r="A477" s="5" t="s">
        <v>1938</v>
      </c>
      <c r="B477" s="43">
        <f>IF(COUNTIF('DRAFT LIST'!$F$3:$F$1000,A477)&gt;=1,"",ROW())</f>
        <v>477</v>
      </c>
      <c r="C477" s="43" t="str">
        <f ca="1"/>
        <v>Rafael Martin (WSH - RP) MiLB </v>
      </c>
      <c r="D477" s="6">
        <v>42</v>
      </c>
      <c r="E477" s="6">
        <v>32</v>
      </c>
      <c r="F477" s="6">
        <v>3</v>
      </c>
      <c r="G477" s="6">
        <v>1</v>
      </c>
      <c r="H477" s="6">
        <v>3.79</v>
      </c>
      <c r="I477" s="6">
        <v>1.26</v>
      </c>
      <c r="J477" s="6">
        <v>18</v>
      </c>
      <c r="K477" s="6">
        <v>43</v>
      </c>
      <c r="L477" s="6">
        <v>10</v>
      </c>
      <c r="M477" s="6">
        <v>5</v>
      </c>
      <c r="N477" s="6">
        <v>37</v>
      </c>
      <c r="O477" s="6">
        <v>0</v>
      </c>
      <c r="P477" s="6">
        <v>2</v>
      </c>
      <c r="Q477" s="6">
        <v>0</v>
      </c>
    </row>
    <row r="478" spans="1:17" ht="15" thickBot="1" x14ac:dyDescent="0.35">
      <c r="A478" s="7" t="s">
        <v>1939</v>
      </c>
      <c r="B478" s="43">
        <f>IF(COUNTIF('DRAFT LIST'!$F$3:$F$1000,A478)&gt;=1,"",ROW())</f>
        <v>478</v>
      </c>
      <c r="C478" s="43" t="str">
        <f ca="1"/>
        <v>Jason Stoffel (BAL - RP) NRI </v>
      </c>
      <c r="D478" s="8">
        <v>47</v>
      </c>
      <c r="E478" s="8">
        <v>49</v>
      </c>
      <c r="F478" s="8">
        <v>2</v>
      </c>
      <c r="G478" s="8">
        <v>0</v>
      </c>
      <c r="H478" s="8">
        <v>3.73</v>
      </c>
      <c r="I478" s="8">
        <v>1.3</v>
      </c>
      <c r="J478" s="8">
        <v>20</v>
      </c>
      <c r="K478" s="8">
        <v>42</v>
      </c>
      <c r="L478" s="8">
        <v>20</v>
      </c>
      <c r="M478" s="8">
        <v>5</v>
      </c>
      <c r="N478" s="8">
        <v>44</v>
      </c>
      <c r="O478" s="8">
        <v>0</v>
      </c>
      <c r="P478" s="8">
        <v>2</v>
      </c>
      <c r="Q478" s="8">
        <v>0</v>
      </c>
    </row>
    <row r="479" spans="1:17" ht="15" thickBot="1" x14ac:dyDescent="0.35">
      <c r="A479" s="5" t="s">
        <v>1940</v>
      </c>
      <c r="B479" s="43">
        <f>IF(COUNTIF('DRAFT LIST'!$F$3:$F$1000,A479)&gt;=1,"",ROW())</f>
        <v>479</v>
      </c>
      <c r="C479" s="43" t="str">
        <f ca="1"/>
        <v>Keith Hessler (SD - RP) </v>
      </c>
      <c r="D479" s="6">
        <v>84</v>
      </c>
      <c r="E479" s="6">
        <v>63</v>
      </c>
      <c r="F479" s="6">
        <v>5</v>
      </c>
      <c r="G479" s="6">
        <v>1</v>
      </c>
      <c r="H479" s="6">
        <v>4.47</v>
      </c>
      <c r="I479" s="6">
        <v>1.39</v>
      </c>
      <c r="J479" s="6">
        <v>42</v>
      </c>
      <c r="K479" s="6">
        <v>89</v>
      </c>
      <c r="L479" s="6">
        <v>28</v>
      </c>
      <c r="M479" s="6">
        <v>20</v>
      </c>
      <c r="N479" s="6">
        <v>18</v>
      </c>
      <c r="O479" s="6">
        <v>10</v>
      </c>
      <c r="P479" s="6">
        <v>6</v>
      </c>
      <c r="Q479" s="6">
        <v>0</v>
      </c>
    </row>
    <row r="480" spans="1:17" ht="15" thickBot="1" x14ac:dyDescent="0.35">
      <c r="A480" s="7" t="s">
        <v>1941</v>
      </c>
      <c r="B480" s="43">
        <f>IF(COUNTIF('DRAFT LIST'!$F$3:$F$1000,A480)&gt;=1,"",ROW())</f>
        <v>480</v>
      </c>
      <c r="C480" s="43" t="str">
        <f ca="1"/>
        <v>Tyler Webb (PIT - RP) MiLB </v>
      </c>
      <c r="D480" s="8">
        <v>35</v>
      </c>
      <c r="E480" s="8">
        <v>38</v>
      </c>
      <c r="F480" s="8">
        <v>2</v>
      </c>
      <c r="G480" s="8">
        <v>0</v>
      </c>
      <c r="H480" s="8">
        <v>3.63</v>
      </c>
      <c r="I480" s="8">
        <v>1.19</v>
      </c>
      <c r="J480" s="8">
        <v>14</v>
      </c>
      <c r="K480" s="8">
        <v>29</v>
      </c>
      <c r="L480" s="8">
        <v>13</v>
      </c>
      <c r="M480" s="8">
        <v>3</v>
      </c>
      <c r="N480" s="8">
        <v>30</v>
      </c>
      <c r="O480" s="8">
        <v>0</v>
      </c>
      <c r="P480" s="8">
        <v>2</v>
      </c>
      <c r="Q480" s="8">
        <v>0</v>
      </c>
    </row>
    <row r="481" spans="1:17" ht="15" thickBot="1" x14ac:dyDescent="0.35">
      <c r="A481" s="5" t="s">
        <v>1942</v>
      </c>
      <c r="B481" s="43">
        <f>IF(COUNTIF('DRAFT LIST'!$F$3:$F$1000,A481)&gt;=1,"",ROW())</f>
        <v>481</v>
      </c>
      <c r="C481" s="43" t="str">
        <f ca="1"/>
        <v>Josh Edgin (NYM - RP) </v>
      </c>
      <c r="D481" s="6">
        <v>41</v>
      </c>
      <c r="E481" s="6">
        <v>46</v>
      </c>
      <c r="F481" s="6">
        <v>2</v>
      </c>
      <c r="G481" s="6">
        <v>0</v>
      </c>
      <c r="H481" s="6">
        <v>3.95</v>
      </c>
      <c r="I481" s="6">
        <v>1.22</v>
      </c>
      <c r="J481" s="6">
        <v>18</v>
      </c>
      <c r="K481" s="6">
        <v>38</v>
      </c>
      <c r="L481" s="6">
        <v>13</v>
      </c>
      <c r="M481" s="6">
        <v>8</v>
      </c>
      <c r="N481" s="6">
        <v>32</v>
      </c>
      <c r="O481" s="6">
        <v>0</v>
      </c>
      <c r="P481" s="6">
        <v>2</v>
      </c>
      <c r="Q481" s="6">
        <v>0</v>
      </c>
    </row>
    <row r="482" spans="1:17" ht="15" thickBot="1" x14ac:dyDescent="0.35">
      <c r="A482" s="7" t="s">
        <v>1943</v>
      </c>
      <c r="B482" s="43">
        <f>IF(COUNTIF('DRAFT LIST'!$F$3:$F$1000,A482)&gt;=1,"",ROW())</f>
        <v>482</v>
      </c>
      <c r="C482" s="43" t="str">
        <f ca="1"/>
        <v>Jose Torres (SD - RP) </v>
      </c>
      <c r="D482" s="8">
        <v>45</v>
      </c>
      <c r="E482" s="8">
        <v>54</v>
      </c>
      <c r="F482" s="8">
        <v>3</v>
      </c>
      <c r="G482" s="8">
        <v>0</v>
      </c>
      <c r="H482" s="8">
        <v>4.01</v>
      </c>
      <c r="I482" s="8">
        <v>1.36</v>
      </c>
      <c r="J482" s="8">
        <v>20</v>
      </c>
      <c r="K482" s="8">
        <v>39</v>
      </c>
      <c r="L482" s="8">
        <v>23</v>
      </c>
      <c r="M482" s="8">
        <v>8</v>
      </c>
      <c r="N482" s="8">
        <v>39</v>
      </c>
      <c r="O482" s="8">
        <v>0</v>
      </c>
      <c r="P482" s="8">
        <v>3</v>
      </c>
      <c r="Q482" s="8">
        <v>0</v>
      </c>
    </row>
    <row r="483" spans="1:17" ht="15" thickBot="1" x14ac:dyDescent="0.35">
      <c r="A483" s="5" t="s">
        <v>1944</v>
      </c>
      <c r="B483" s="43">
        <f>IF(COUNTIF('DRAFT LIST'!$F$3:$F$1000,A483)&gt;=1,"",ROW())</f>
        <v>483</v>
      </c>
      <c r="C483" s="43" t="str">
        <f ca="1"/>
        <v>Zach Lee (SD - SP,RP) MiLB </v>
      </c>
      <c r="D483" s="6">
        <v>56</v>
      </c>
      <c r="E483" s="6">
        <v>56</v>
      </c>
      <c r="F483" s="6">
        <v>3</v>
      </c>
      <c r="G483" s="6">
        <v>0</v>
      </c>
      <c r="H483" s="6">
        <v>4.18</v>
      </c>
      <c r="I483" s="6">
        <v>1.34</v>
      </c>
      <c r="J483" s="6">
        <v>26</v>
      </c>
      <c r="K483" s="6">
        <v>57</v>
      </c>
      <c r="L483" s="6">
        <v>18</v>
      </c>
      <c r="M483" s="6">
        <v>8</v>
      </c>
      <c r="N483" s="6">
        <v>52</v>
      </c>
      <c r="O483" s="6">
        <v>0</v>
      </c>
      <c r="P483" s="6">
        <v>2</v>
      </c>
      <c r="Q483" s="6">
        <v>0</v>
      </c>
    </row>
    <row r="484" spans="1:17" ht="15" thickBot="1" x14ac:dyDescent="0.35">
      <c r="A484" s="7" t="s">
        <v>1945</v>
      </c>
      <c r="B484" s="43">
        <f>IF(COUNTIF('DRAFT LIST'!$F$3:$F$1000,A484)&gt;=1,"",ROW())</f>
        <v>484</v>
      </c>
      <c r="C484" s="43" t="str">
        <f ca="1"/>
        <v>Ben Heller (NYY - RP) </v>
      </c>
      <c r="D484" s="8">
        <v>77</v>
      </c>
      <c r="E484" s="8">
        <v>68</v>
      </c>
      <c r="F484" s="8">
        <v>3</v>
      </c>
      <c r="G484" s="8">
        <v>0</v>
      </c>
      <c r="H484" s="8">
        <v>4.62</v>
      </c>
      <c r="I484" s="8">
        <v>1.3</v>
      </c>
      <c r="J484" s="8">
        <v>40</v>
      </c>
      <c r="K484" s="8">
        <v>81</v>
      </c>
      <c r="L484" s="8">
        <v>20</v>
      </c>
      <c r="M484" s="8">
        <v>7</v>
      </c>
      <c r="N484" s="8">
        <v>36</v>
      </c>
      <c r="O484" s="8">
        <v>8</v>
      </c>
      <c r="P484" s="8">
        <v>3</v>
      </c>
      <c r="Q484" s="8">
        <v>0</v>
      </c>
    </row>
    <row r="485" spans="1:17" ht="15" thickBot="1" x14ac:dyDescent="0.35">
      <c r="A485" s="5" t="s">
        <v>1946</v>
      </c>
      <c r="B485" s="43">
        <f>IF(COUNTIF('DRAFT LIST'!$F$3:$F$1000,A485)&gt;=1,"",ROW())</f>
        <v>485</v>
      </c>
      <c r="C485" s="43" t="str">
        <f ca="1"/>
        <v>Hiram Burgos (MIL - SP) NRI </v>
      </c>
      <c r="D485" s="6">
        <v>38</v>
      </c>
      <c r="E485" s="6">
        <v>39</v>
      </c>
      <c r="F485" s="6">
        <v>2</v>
      </c>
      <c r="G485" s="6">
        <v>0</v>
      </c>
      <c r="H485" s="6">
        <v>3.37</v>
      </c>
      <c r="I485" s="6">
        <v>1.32</v>
      </c>
      <c r="J485" s="6">
        <v>14</v>
      </c>
      <c r="K485" s="6">
        <v>37</v>
      </c>
      <c r="L485" s="6">
        <v>13</v>
      </c>
      <c r="M485" s="6">
        <v>5</v>
      </c>
      <c r="N485" s="6">
        <v>38</v>
      </c>
      <c r="O485" s="6">
        <v>0</v>
      </c>
      <c r="P485" s="6">
        <v>1</v>
      </c>
      <c r="Q485" s="6">
        <v>0</v>
      </c>
    </row>
    <row r="486" spans="1:17" ht="15" thickBot="1" x14ac:dyDescent="0.35">
      <c r="A486" s="7" t="s">
        <v>1947</v>
      </c>
      <c r="B486" s="43">
        <f>IF(COUNTIF('DRAFT LIST'!$F$3:$F$1000,A486)&gt;=1,"",ROW())</f>
        <v>486</v>
      </c>
      <c r="C486" s="43" t="str">
        <f ca="1"/>
        <v>Hunter Cervenka (MIA - RP) </v>
      </c>
      <c r="D486" s="8">
        <v>46</v>
      </c>
      <c r="E486" s="8">
        <v>48</v>
      </c>
      <c r="F486" s="8">
        <v>2</v>
      </c>
      <c r="G486" s="8">
        <v>0</v>
      </c>
      <c r="H486" s="8">
        <v>3.99</v>
      </c>
      <c r="I486" s="8">
        <v>1.29</v>
      </c>
      <c r="J486" s="8">
        <v>20</v>
      </c>
      <c r="K486" s="8">
        <v>41</v>
      </c>
      <c r="L486" s="8">
        <v>18</v>
      </c>
      <c r="M486" s="8">
        <v>10</v>
      </c>
      <c r="N486" s="8">
        <v>34</v>
      </c>
      <c r="O486" s="8">
        <v>5</v>
      </c>
      <c r="P486" s="8">
        <v>2</v>
      </c>
      <c r="Q486" s="8">
        <v>0</v>
      </c>
    </row>
    <row r="487" spans="1:17" ht="15" thickBot="1" x14ac:dyDescent="0.35">
      <c r="A487" s="5" t="s">
        <v>1558</v>
      </c>
      <c r="B487" s="43">
        <f>IF(COUNTIF('DRAFT LIST'!$F$3:$F$1000,A487)&gt;=1,"",ROW())</f>
        <v>487</v>
      </c>
      <c r="C487" s="43" t="str">
        <f ca="1"/>
        <v>Raudel Lazo (MIA - RP) MiLB </v>
      </c>
      <c r="D487" s="6">
        <v>50</v>
      </c>
      <c r="E487" s="6">
        <v>43</v>
      </c>
      <c r="F487" s="6">
        <v>2</v>
      </c>
      <c r="G487" s="6">
        <v>0</v>
      </c>
      <c r="H487" s="6">
        <v>3.96</v>
      </c>
      <c r="I487" s="6">
        <v>1.28</v>
      </c>
      <c r="J487" s="6">
        <v>22</v>
      </c>
      <c r="K487" s="6">
        <v>49</v>
      </c>
      <c r="L487" s="6">
        <v>14</v>
      </c>
      <c r="M487" s="6">
        <v>8</v>
      </c>
      <c r="N487" s="6">
        <v>20</v>
      </c>
      <c r="O487" s="6">
        <v>7</v>
      </c>
      <c r="P487" s="6">
        <v>3</v>
      </c>
      <c r="Q487" s="6">
        <v>0</v>
      </c>
    </row>
    <row r="488" spans="1:17" ht="15" thickBot="1" x14ac:dyDescent="0.35">
      <c r="A488" s="7" t="s">
        <v>1948</v>
      </c>
      <c r="B488" s="43">
        <f>IF(COUNTIF('DRAFT LIST'!$F$3:$F$1000,A488)&gt;=1,"",ROW())</f>
        <v>488</v>
      </c>
      <c r="C488" s="43" t="str">
        <f ca="1"/>
        <v>Preston Claiborne (TEX - RP) MiLB </v>
      </c>
      <c r="D488" s="8">
        <v>60</v>
      </c>
      <c r="E488" s="8">
        <v>54</v>
      </c>
      <c r="F488" s="8">
        <v>2</v>
      </c>
      <c r="G488" s="8">
        <v>0</v>
      </c>
      <c r="H488" s="8">
        <v>3.84</v>
      </c>
      <c r="I488" s="8">
        <v>1.38</v>
      </c>
      <c r="J488" s="8">
        <v>26</v>
      </c>
      <c r="K488" s="8">
        <v>59</v>
      </c>
      <c r="L488" s="8">
        <v>24</v>
      </c>
      <c r="M488" s="8">
        <v>8</v>
      </c>
      <c r="N488" s="8">
        <v>54</v>
      </c>
      <c r="O488" s="8">
        <v>0</v>
      </c>
      <c r="P488" s="8">
        <v>2</v>
      </c>
      <c r="Q488" s="8">
        <v>0</v>
      </c>
    </row>
    <row r="489" spans="1:17" ht="15" thickBot="1" x14ac:dyDescent="0.35">
      <c r="A489" s="5" t="s">
        <v>1949</v>
      </c>
      <c r="B489" s="43">
        <f>IF(COUNTIF('DRAFT LIST'!$F$3:$F$1000,A489)&gt;=1,"",ROW())</f>
        <v>489</v>
      </c>
      <c r="C489" s="43" t="str">
        <f ca="1"/>
        <v>Brooks Pounders (LAA - SP,RP) </v>
      </c>
      <c r="D489" s="6">
        <v>35</v>
      </c>
      <c r="E489" s="6">
        <v>36</v>
      </c>
      <c r="F489" s="6">
        <v>2</v>
      </c>
      <c r="G489" s="6">
        <v>1</v>
      </c>
      <c r="H489" s="6">
        <v>3.91</v>
      </c>
      <c r="I489" s="6">
        <v>1.22</v>
      </c>
      <c r="J489" s="6">
        <v>15</v>
      </c>
      <c r="K489" s="6">
        <v>33</v>
      </c>
      <c r="L489" s="6">
        <v>10</v>
      </c>
      <c r="M489" s="6">
        <v>6</v>
      </c>
      <c r="N489" s="6">
        <v>28</v>
      </c>
      <c r="O489" s="6">
        <v>0</v>
      </c>
      <c r="P489" s="6">
        <v>2</v>
      </c>
      <c r="Q489" s="6">
        <v>0</v>
      </c>
    </row>
    <row r="490" spans="1:17" ht="17.399999999999999" thickBot="1" x14ac:dyDescent="0.35">
      <c r="A490" s="7" t="s">
        <v>1559</v>
      </c>
      <c r="B490" s="43">
        <f>IF(COUNTIF('DRAFT LIST'!$F$3:$F$1000,A490)&gt;=1,"",ROW())</f>
        <v>490</v>
      </c>
      <c r="C490" s="43" t="str">
        <f ca="1"/>
        <v>Joe Gunkel (BAL - SP,RP) </v>
      </c>
      <c r="D490" s="8">
        <v>40</v>
      </c>
      <c r="E490" s="8">
        <v>50</v>
      </c>
      <c r="F490" s="8">
        <v>2</v>
      </c>
      <c r="G490" s="8">
        <v>0</v>
      </c>
      <c r="H490" s="8">
        <v>3.73</v>
      </c>
      <c r="I490" s="8">
        <v>1.36</v>
      </c>
      <c r="J490" s="8">
        <v>17</v>
      </c>
      <c r="K490" s="8">
        <v>33</v>
      </c>
      <c r="L490" s="8">
        <v>22</v>
      </c>
      <c r="M490" s="8">
        <v>5</v>
      </c>
      <c r="N490" s="8">
        <v>35</v>
      </c>
      <c r="O490" s="8">
        <v>0</v>
      </c>
      <c r="P490" s="8">
        <v>2</v>
      </c>
      <c r="Q490" s="8">
        <v>0</v>
      </c>
    </row>
    <row r="491" spans="1:17" ht="17.399999999999999" thickBot="1" x14ac:dyDescent="0.35">
      <c r="A491" s="5" t="s">
        <v>1560</v>
      </c>
      <c r="B491" s="43">
        <f>IF(COUNTIF('DRAFT LIST'!$F$3:$F$1000,A491)&gt;=1,"",ROW())</f>
        <v>491</v>
      </c>
      <c r="C491" s="43" t="str">
        <f ca="1"/>
        <v>Austin Brice (CIN - RP) </v>
      </c>
      <c r="D491" s="6">
        <v>62</v>
      </c>
      <c r="E491" s="6">
        <v>55</v>
      </c>
      <c r="F491" s="6">
        <v>4</v>
      </c>
      <c r="G491" s="6">
        <v>0</v>
      </c>
      <c r="H491" s="6">
        <v>4.3499999999999996</v>
      </c>
      <c r="I491" s="6">
        <v>1.35</v>
      </c>
      <c r="J491" s="6">
        <v>30</v>
      </c>
      <c r="K491" s="6">
        <v>62</v>
      </c>
      <c r="L491" s="6">
        <v>21</v>
      </c>
      <c r="M491" s="6">
        <v>10</v>
      </c>
      <c r="N491" s="6">
        <v>12</v>
      </c>
      <c r="O491" s="6">
        <v>12</v>
      </c>
      <c r="P491" s="6">
        <v>4</v>
      </c>
      <c r="Q491" s="6">
        <v>0</v>
      </c>
    </row>
    <row r="492" spans="1:17" ht="15" thickBot="1" x14ac:dyDescent="0.35">
      <c r="A492" s="7" t="s">
        <v>1721</v>
      </c>
      <c r="B492" s="43">
        <f>IF(COUNTIF('DRAFT LIST'!$F$3:$F$1000,A492)&gt;=1,"",ROW())</f>
        <v>492</v>
      </c>
      <c r="C492" s="43" t="str">
        <f ca="1"/>
        <v>Taylor Hill (WSH - RP) NRI </v>
      </c>
      <c r="D492" s="8">
        <v>80</v>
      </c>
      <c r="E492" s="8">
        <v>66</v>
      </c>
      <c r="F492" s="8">
        <v>5</v>
      </c>
      <c r="G492" s="8">
        <v>1</v>
      </c>
      <c r="H492" s="8">
        <v>4.45</v>
      </c>
      <c r="I492" s="8">
        <v>1.45</v>
      </c>
      <c r="J492" s="8">
        <v>40</v>
      </c>
      <c r="K492" s="8">
        <v>84</v>
      </c>
      <c r="L492" s="8">
        <v>32</v>
      </c>
      <c r="M492" s="8">
        <v>16</v>
      </c>
      <c r="N492" s="8">
        <v>13</v>
      </c>
      <c r="O492" s="8">
        <v>12</v>
      </c>
      <c r="P492" s="8">
        <v>7</v>
      </c>
      <c r="Q492" s="8">
        <v>0</v>
      </c>
    </row>
    <row r="493" spans="1:17" ht="15" thickBot="1" x14ac:dyDescent="0.35">
      <c r="A493" s="5" t="s">
        <v>1950</v>
      </c>
      <c r="B493" s="43">
        <f>IF(COUNTIF('DRAFT LIST'!$F$3:$F$1000,A493)&gt;=1,"",ROW())</f>
        <v>493</v>
      </c>
      <c r="C493" s="43" t="str">
        <f ca="1"/>
        <v>Steven Geltz (LAD - RP) MiLB </v>
      </c>
      <c r="D493" s="6">
        <v>54</v>
      </c>
      <c r="E493" s="6">
        <v>50</v>
      </c>
      <c r="F493" s="6">
        <v>3</v>
      </c>
      <c r="G493" s="6">
        <v>0</v>
      </c>
      <c r="H493" s="6">
        <v>3.95</v>
      </c>
      <c r="I493" s="6">
        <v>1.41</v>
      </c>
      <c r="J493" s="6">
        <v>24</v>
      </c>
      <c r="K493" s="6">
        <v>48</v>
      </c>
      <c r="L493" s="6">
        <v>28</v>
      </c>
      <c r="M493" s="6">
        <v>5</v>
      </c>
      <c r="N493" s="6">
        <v>43</v>
      </c>
      <c r="O493" s="6">
        <v>0</v>
      </c>
      <c r="P493" s="6">
        <v>3</v>
      </c>
      <c r="Q493" s="6">
        <v>0</v>
      </c>
    </row>
    <row r="494" spans="1:17" ht="15" thickBot="1" x14ac:dyDescent="0.35">
      <c r="A494" s="7" t="s">
        <v>1951</v>
      </c>
      <c r="B494" s="43">
        <f>IF(COUNTIF('DRAFT LIST'!$F$3:$F$1000,A494)&gt;=1,"",ROW())</f>
        <v>494</v>
      </c>
      <c r="C494" s="43" t="str">
        <f ca="1"/>
        <v>C.C. Lee (COL - RP) NRI </v>
      </c>
      <c r="D494" s="8">
        <v>30</v>
      </c>
      <c r="E494" s="8">
        <v>37</v>
      </c>
      <c r="F494" s="8">
        <v>2</v>
      </c>
      <c r="G494" s="8">
        <v>0</v>
      </c>
      <c r="H494" s="8">
        <v>3.83</v>
      </c>
      <c r="I494" s="8">
        <v>1.21</v>
      </c>
      <c r="J494" s="8">
        <v>13</v>
      </c>
      <c r="K494" s="8">
        <v>24</v>
      </c>
      <c r="L494" s="8">
        <v>13</v>
      </c>
      <c r="M494" s="8">
        <v>4</v>
      </c>
      <c r="N494" s="8">
        <v>21</v>
      </c>
      <c r="O494" s="8">
        <v>0</v>
      </c>
      <c r="P494" s="8">
        <v>1</v>
      </c>
      <c r="Q494" s="8">
        <v>0</v>
      </c>
    </row>
    <row r="495" spans="1:17" ht="15" thickBot="1" x14ac:dyDescent="0.35">
      <c r="A495" s="5" t="s">
        <v>1718</v>
      </c>
      <c r="B495" s="43">
        <f>IF(COUNTIF('DRAFT LIST'!$F$3:$F$1000,A495)&gt;=1,"",ROW())</f>
        <v>495</v>
      </c>
      <c r="C495" s="43" t="str">
        <f ca="1"/>
        <v>Louis Coleman (CIN - RP) NRI </v>
      </c>
      <c r="D495" s="6">
        <v>75</v>
      </c>
      <c r="E495" s="6">
        <v>54</v>
      </c>
      <c r="F495" s="6">
        <v>4</v>
      </c>
      <c r="G495" s="6">
        <v>0</v>
      </c>
      <c r="H495" s="6">
        <v>4.66</v>
      </c>
      <c r="I495" s="6">
        <v>1.32</v>
      </c>
      <c r="J495" s="6">
        <v>39</v>
      </c>
      <c r="K495" s="6">
        <v>81</v>
      </c>
      <c r="L495" s="6">
        <v>18</v>
      </c>
      <c r="M495" s="6">
        <v>21</v>
      </c>
      <c r="N495" s="6">
        <v>14</v>
      </c>
      <c r="O495" s="6">
        <v>14</v>
      </c>
      <c r="P495" s="6">
        <v>5</v>
      </c>
      <c r="Q495" s="6">
        <v>0</v>
      </c>
    </row>
    <row r="496" spans="1:17" ht="15" thickBot="1" x14ac:dyDescent="0.35">
      <c r="A496" s="7" t="s">
        <v>1561</v>
      </c>
      <c r="B496" s="43">
        <f>IF(COUNTIF('DRAFT LIST'!$F$3:$F$1000,A496)&gt;=1,"",ROW())</f>
        <v>496</v>
      </c>
      <c r="C496" s="43" t="str">
        <f ca="1"/>
        <v>Blaine Boyer (ATL - RP) NRI </v>
      </c>
      <c r="D496" s="8">
        <v>67</v>
      </c>
      <c r="E496" s="8">
        <v>63</v>
      </c>
      <c r="F496" s="8">
        <v>4</v>
      </c>
      <c r="G496" s="8">
        <v>0</v>
      </c>
      <c r="H496" s="8">
        <v>4.46</v>
      </c>
      <c r="I496" s="8">
        <v>1.37</v>
      </c>
      <c r="J496" s="8">
        <v>33</v>
      </c>
      <c r="K496" s="8">
        <v>66</v>
      </c>
      <c r="L496" s="8">
        <v>27</v>
      </c>
      <c r="M496" s="8">
        <v>13</v>
      </c>
      <c r="N496" s="8">
        <v>26</v>
      </c>
      <c r="O496" s="8">
        <v>10</v>
      </c>
      <c r="P496" s="8">
        <v>5</v>
      </c>
      <c r="Q496" s="8">
        <v>0</v>
      </c>
    </row>
    <row r="497" spans="1:17" ht="15" thickBot="1" x14ac:dyDescent="0.35">
      <c r="A497" s="5" t="s">
        <v>1952</v>
      </c>
      <c r="B497" s="43">
        <f>IF(COUNTIF('DRAFT LIST'!$F$3:$F$1000,A497)&gt;=1,"",ROW())</f>
        <v>497</v>
      </c>
      <c r="C497" s="43" t="str">
        <f ca="1"/>
        <v>Sam Tuivailala (STL - RP) </v>
      </c>
      <c r="D497" s="6">
        <v>40</v>
      </c>
      <c r="E497" s="6">
        <v>42</v>
      </c>
      <c r="F497" s="6">
        <v>2</v>
      </c>
      <c r="G497" s="6">
        <v>0</v>
      </c>
      <c r="H497" s="6">
        <v>4.0599999999999996</v>
      </c>
      <c r="I497" s="6">
        <v>1.26</v>
      </c>
      <c r="J497" s="6">
        <v>18</v>
      </c>
      <c r="K497" s="6">
        <v>38</v>
      </c>
      <c r="L497" s="6">
        <v>12</v>
      </c>
      <c r="M497" s="6">
        <v>8</v>
      </c>
      <c r="N497" s="6">
        <v>34</v>
      </c>
      <c r="O497" s="6">
        <v>0</v>
      </c>
      <c r="P497" s="6">
        <v>2</v>
      </c>
      <c r="Q497" s="6">
        <v>0</v>
      </c>
    </row>
    <row r="498" spans="1:17" ht="15" thickBot="1" x14ac:dyDescent="0.35">
      <c r="A498" s="7" t="s">
        <v>1953</v>
      </c>
      <c r="B498" s="43">
        <f>IF(COUNTIF('DRAFT LIST'!$F$3:$F$1000,A498)&gt;=1,"",ROW())</f>
        <v>498</v>
      </c>
      <c r="C498" s="43" t="str">
        <f ca="1"/>
        <v>Scott Alexander (KC - RP) </v>
      </c>
      <c r="D498" s="8">
        <v>50</v>
      </c>
      <c r="E498" s="8">
        <v>49</v>
      </c>
      <c r="F498" s="8">
        <v>2</v>
      </c>
      <c r="G498" s="8">
        <v>0</v>
      </c>
      <c r="H498" s="8">
        <v>4.1100000000000003</v>
      </c>
      <c r="I498" s="8">
        <v>1.32</v>
      </c>
      <c r="J498" s="8">
        <v>23</v>
      </c>
      <c r="K498" s="8">
        <v>47</v>
      </c>
      <c r="L498" s="8">
        <v>19</v>
      </c>
      <c r="M498" s="8">
        <v>6</v>
      </c>
      <c r="N498" s="8">
        <v>44</v>
      </c>
      <c r="O498" s="8">
        <v>0</v>
      </c>
      <c r="P498" s="8">
        <v>3</v>
      </c>
      <c r="Q498" s="8">
        <v>0</v>
      </c>
    </row>
    <row r="499" spans="1:17" ht="15" thickBot="1" x14ac:dyDescent="0.35">
      <c r="A499" s="5" t="s">
        <v>1954</v>
      </c>
      <c r="B499" s="43">
        <f>IF(COUNTIF('DRAFT LIST'!$F$3:$F$1000,A499)&gt;=1,"",ROW())</f>
        <v>499</v>
      </c>
      <c r="C499" s="43" t="str">
        <f ca="1"/>
        <v>Severino Gonzalez (MIA - SP,RP) MiLB </v>
      </c>
      <c r="D499" s="6">
        <v>35</v>
      </c>
      <c r="E499" s="6">
        <v>39</v>
      </c>
      <c r="F499" s="6">
        <v>3</v>
      </c>
      <c r="G499" s="6">
        <v>0</v>
      </c>
      <c r="H499" s="6">
        <v>4.2300000000000004</v>
      </c>
      <c r="I499" s="6">
        <v>1.3</v>
      </c>
      <c r="J499" s="6">
        <v>16</v>
      </c>
      <c r="K499" s="6">
        <v>31</v>
      </c>
      <c r="L499" s="6">
        <v>14</v>
      </c>
      <c r="M499" s="6">
        <v>8</v>
      </c>
      <c r="N499" s="6">
        <v>34</v>
      </c>
      <c r="O499" s="6">
        <v>0</v>
      </c>
      <c r="P499" s="6">
        <v>3</v>
      </c>
      <c r="Q499" s="6">
        <v>0</v>
      </c>
    </row>
    <row r="500" spans="1:17" ht="15" thickBot="1" x14ac:dyDescent="0.35">
      <c r="A500" s="7" t="s">
        <v>1562</v>
      </c>
      <c r="B500" s="43">
        <f>IF(COUNTIF('DRAFT LIST'!$F$3:$F$1000,A500)&gt;=1,"",ROW())</f>
        <v>500</v>
      </c>
      <c r="C500" s="43" t="str">
        <f ca="1"/>
        <v>Glenn Sparkman (TOR - SP,RP) DTD </v>
      </c>
      <c r="D500" s="8">
        <v>61</v>
      </c>
      <c r="E500" s="8">
        <v>42</v>
      </c>
      <c r="F500" s="8">
        <v>3</v>
      </c>
      <c r="G500" s="8">
        <v>0</v>
      </c>
      <c r="H500" s="8">
        <v>4.16</v>
      </c>
      <c r="I500" s="8">
        <v>1.35</v>
      </c>
      <c r="J500" s="8">
        <v>28</v>
      </c>
      <c r="K500" s="8">
        <v>63</v>
      </c>
      <c r="L500" s="8">
        <v>19</v>
      </c>
      <c r="M500" s="8">
        <v>11</v>
      </c>
      <c r="N500" s="8">
        <v>24</v>
      </c>
      <c r="O500" s="8">
        <v>4</v>
      </c>
      <c r="P500" s="8">
        <v>4</v>
      </c>
      <c r="Q500" s="8">
        <v>0</v>
      </c>
    </row>
    <row r="501" spans="1:17" ht="15" thickBot="1" x14ac:dyDescent="0.35">
      <c r="A501" s="5" t="s">
        <v>1955</v>
      </c>
      <c r="B501" s="43">
        <f>IF(COUNTIF('DRAFT LIST'!$F$3:$F$1000,A501)&gt;=1,"",ROW())</f>
        <v>501</v>
      </c>
      <c r="C501" s="43" t="str">
        <f ca="1"/>
        <v>Wei-Chung Wang (SP,RP) </v>
      </c>
      <c r="D501" s="6">
        <v>40</v>
      </c>
      <c r="E501" s="6">
        <v>40</v>
      </c>
      <c r="F501" s="6">
        <v>2</v>
      </c>
      <c r="G501" s="6">
        <v>0</v>
      </c>
      <c r="H501" s="6">
        <v>3.87</v>
      </c>
      <c r="I501" s="6">
        <v>1.31</v>
      </c>
      <c r="J501" s="6">
        <v>17</v>
      </c>
      <c r="K501" s="6">
        <v>38</v>
      </c>
      <c r="L501" s="6">
        <v>14</v>
      </c>
      <c r="M501" s="6">
        <v>4</v>
      </c>
      <c r="N501" s="6">
        <v>45</v>
      </c>
      <c r="O501" s="6">
        <v>0</v>
      </c>
      <c r="P501" s="6">
        <v>2</v>
      </c>
      <c r="Q501" s="6">
        <v>0</v>
      </c>
    </row>
    <row r="502" spans="1:17" ht="15" thickBot="1" x14ac:dyDescent="0.35">
      <c r="A502" s="7" t="s">
        <v>1956</v>
      </c>
      <c r="B502" s="43">
        <f>IF(COUNTIF('DRAFT LIST'!$F$3:$F$1000,A502)&gt;=1,"",ROW())</f>
        <v>502</v>
      </c>
      <c r="C502" s="43" t="str">
        <f ca="1"/>
        <v>Aaron Brooks (CHC - SP,RP) </v>
      </c>
      <c r="D502" s="8">
        <v>30</v>
      </c>
      <c r="E502" s="8">
        <v>31</v>
      </c>
      <c r="F502" s="8">
        <v>2</v>
      </c>
      <c r="G502" s="8">
        <v>0</v>
      </c>
      <c r="H502" s="8">
        <v>3.65</v>
      </c>
      <c r="I502" s="8">
        <v>1.25</v>
      </c>
      <c r="J502" s="8">
        <v>12</v>
      </c>
      <c r="K502" s="8">
        <v>29</v>
      </c>
      <c r="L502" s="8">
        <v>9</v>
      </c>
      <c r="M502" s="8">
        <v>7</v>
      </c>
      <c r="N502" s="8">
        <v>26</v>
      </c>
      <c r="O502" s="8">
        <v>0</v>
      </c>
      <c r="P502" s="8">
        <v>2</v>
      </c>
      <c r="Q502" s="8">
        <v>0</v>
      </c>
    </row>
    <row r="503" spans="1:17" ht="15" thickBot="1" x14ac:dyDescent="0.35">
      <c r="A503" s="5" t="s">
        <v>1957</v>
      </c>
      <c r="B503" s="43">
        <f>IF(COUNTIF('DRAFT LIST'!$F$3:$F$1000,A503)&gt;=1,"",ROW())</f>
        <v>503</v>
      </c>
      <c r="C503" s="43" t="str">
        <f ca="1"/>
        <v>Noe Ramirez (BOS - RP) MiLB </v>
      </c>
      <c r="D503" s="6">
        <v>46</v>
      </c>
      <c r="E503" s="6">
        <v>48</v>
      </c>
      <c r="F503" s="6">
        <v>2</v>
      </c>
      <c r="G503" s="6">
        <v>0</v>
      </c>
      <c r="H503" s="6">
        <v>3.94</v>
      </c>
      <c r="I503" s="6">
        <v>1.37</v>
      </c>
      <c r="J503" s="6">
        <v>20</v>
      </c>
      <c r="K503" s="6">
        <v>42</v>
      </c>
      <c r="L503" s="6">
        <v>21</v>
      </c>
      <c r="M503" s="6">
        <v>6</v>
      </c>
      <c r="N503" s="6">
        <v>49</v>
      </c>
      <c r="O503" s="6">
        <v>0</v>
      </c>
      <c r="P503" s="6">
        <v>2</v>
      </c>
      <c r="Q503" s="6">
        <v>0</v>
      </c>
    </row>
    <row r="504" spans="1:17" ht="15" thickBot="1" x14ac:dyDescent="0.35">
      <c r="A504" s="7" t="s">
        <v>1563</v>
      </c>
      <c r="B504" s="43">
        <f>IF(COUNTIF('DRAFT LIST'!$F$3:$F$1000,A504)&gt;=1,"",ROW())</f>
        <v>504</v>
      </c>
      <c r="C504" s="43" t="str">
        <f ca="1"/>
        <v>Chris O'Grady (LAA - RP) MiLB </v>
      </c>
      <c r="D504" s="8">
        <v>98</v>
      </c>
      <c r="E504" s="8">
        <v>68</v>
      </c>
      <c r="F504" s="8">
        <v>6</v>
      </c>
      <c r="G504" s="8">
        <v>0</v>
      </c>
      <c r="H504" s="8">
        <v>4.82</v>
      </c>
      <c r="I504" s="8">
        <v>1.37</v>
      </c>
      <c r="J504" s="8">
        <v>52</v>
      </c>
      <c r="K504" s="8">
        <v>107</v>
      </c>
      <c r="L504" s="8">
        <v>27</v>
      </c>
      <c r="M504" s="8">
        <v>16</v>
      </c>
      <c r="N504" s="8">
        <v>20</v>
      </c>
      <c r="O504" s="8">
        <v>16</v>
      </c>
      <c r="P504" s="8">
        <v>7</v>
      </c>
      <c r="Q504" s="8">
        <v>0</v>
      </c>
    </row>
    <row r="505" spans="1:17" ht="15" thickBot="1" x14ac:dyDescent="0.35">
      <c r="A505" s="5" t="s">
        <v>1564</v>
      </c>
      <c r="B505" s="43">
        <f>IF(COUNTIF('DRAFT LIST'!$F$3:$F$1000,A505)&gt;=1,"",ROW())</f>
        <v>505</v>
      </c>
      <c r="C505" s="43" t="str">
        <f ca="1"/>
        <v>Onelki Garcia (RP) </v>
      </c>
      <c r="D505" s="6">
        <v>47</v>
      </c>
      <c r="E505" s="6">
        <v>35</v>
      </c>
      <c r="F505" s="6">
        <v>3</v>
      </c>
      <c r="G505" s="6">
        <v>1</v>
      </c>
      <c r="H505" s="6">
        <v>4.58</v>
      </c>
      <c r="I505" s="6">
        <v>1.2</v>
      </c>
      <c r="J505" s="6">
        <v>24</v>
      </c>
      <c r="K505" s="6">
        <v>46</v>
      </c>
      <c r="L505" s="6">
        <v>10</v>
      </c>
      <c r="M505" s="6">
        <v>12</v>
      </c>
      <c r="N505" s="6">
        <v>8</v>
      </c>
      <c r="O505" s="6">
        <v>8</v>
      </c>
      <c r="P505" s="6">
        <v>3</v>
      </c>
      <c r="Q505" s="6">
        <v>0</v>
      </c>
    </row>
    <row r="506" spans="1:17" ht="15" thickBot="1" x14ac:dyDescent="0.35">
      <c r="A506" s="7" t="s">
        <v>1958</v>
      </c>
      <c r="B506" s="43">
        <f>IF(COUNTIF('DRAFT LIST'!$F$3:$F$1000,A506)&gt;=1,"",ROW())</f>
        <v>506</v>
      </c>
      <c r="C506" s="43" t="str">
        <f ca="1"/>
        <v>Brian Matusz (CHC - RP) MiLB </v>
      </c>
      <c r="D506" s="8">
        <v>56</v>
      </c>
      <c r="E506" s="8">
        <v>44</v>
      </c>
      <c r="F506" s="8">
        <v>3</v>
      </c>
      <c r="G506" s="8">
        <v>0</v>
      </c>
      <c r="H506" s="8">
        <v>4.01</v>
      </c>
      <c r="I506" s="8">
        <v>1.41</v>
      </c>
      <c r="J506" s="8">
        <v>25</v>
      </c>
      <c r="K506" s="8">
        <v>58</v>
      </c>
      <c r="L506" s="8">
        <v>21</v>
      </c>
      <c r="M506" s="8">
        <v>5</v>
      </c>
      <c r="N506" s="8">
        <v>33</v>
      </c>
      <c r="O506" s="8">
        <v>3</v>
      </c>
      <c r="P506" s="8">
        <v>3</v>
      </c>
      <c r="Q506" s="8">
        <v>0</v>
      </c>
    </row>
    <row r="507" spans="1:17" ht="15" thickBot="1" x14ac:dyDescent="0.35">
      <c r="A507" s="5" t="s">
        <v>1959</v>
      </c>
      <c r="B507" s="43">
        <f>IF(COUNTIF('DRAFT LIST'!$F$3:$F$1000,A507)&gt;=1,"",ROW())</f>
        <v>507</v>
      </c>
      <c r="C507" s="43" t="str">
        <f ca="1"/>
        <v>Abel De Los Santos (LAA - RP) MiLB </v>
      </c>
      <c r="D507" s="6">
        <v>62</v>
      </c>
      <c r="E507" s="6">
        <v>54</v>
      </c>
      <c r="F507" s="6">
        <v>3</v>
      </c>
      <c r="G507" s="6">
        <v>0</v>
      </c>
      <c r="H507" s="6">
        <v>4.3899999999999997</v>
      </c>
      <c r="I507" s="6">
        <v>1.37</v>
      </c>
      <c r="J507" s="6">
        <v>30</v>
      </c>
      <c r="K507" s="6">
        <v>63</v>
      </c>
      <c r="L507" s="6">
        <v>22</v>
      </c>
      <c r="M507" s="6">
        <v>14</v>
      </c>
      <c r="N507" s="6">
        <v>27</v>
      </c>
      <c r="O507" s="6">
        <v>9</v>
      </c>
      <c r="P507" s="6">
        <v>4</v>
      </c>
      <c r="Q507" s="6">
        <v>0</v>
      </c>
    </row>
    <row r="508" spans="1:17" ht="15" thickBot="1" x14ac:dyDescent="0.35">
      <c r="A508" s="7" t="s">
        <v>1960</v>
      </c>
      <c r="B508" s="43">
        <f>IF(COUNTIF('DRAFT LIST'!$F$3:$F$1000,A508)&gt;=1,"",ROW())</f>
        <v>508</v>
      </c>
      <c r="C508" s="43" t="str">
        <f ca="1"/>
        <v>Blake Parker (LAA - RP) NRI </v>
      </c>
      <c r="D508" s="8">
        <v>31</v>
      </c>
      <c r="E508" s="8">
        <v>30</v>
      </c>
      <c r="F508" s="8">
        <v>2</v>
      </c>
      <c r="G508" s="8">
        <v>0</v>
      </c>
      <c r="H508" s="8">
        <v>3.77</v>
      </c>
      <c r="I508" s="8">
        <v>1.24</v>
      </c>
      <c r="J508" s="8">
        <v>13</v>
      </c>
      <c r="K508" s="8">
        <v>28</v>
      </c>
      <c r="L508" s="8">
        <v>10</v>
      </c>
      <c r="M508" s="8">
        <v>7</v>
      </c>
      <c r="N508" s="8">
        <v>28</v>
      </c>
      <c r="O508" s="8">
        <v>0</v>
      </c>
      <c r="P508" s="8">
        <v>1</v>
      </c>
      <c r="Q508" s="8">
        <v>0</v>
      </c>
    </row>
    <row r="509" spans="1:17" ht="15" thickBot="1" x14ac:dyDescent="0.35">
      <c r="A509" s="5" t="s">
        <v>1961</v>
      </c>
      <c r="B509" s="43">
        <f>IF(COUNTIF('DRAFT LIST'!$F$3:$F$1000,A509)&gt;=1,"",ROW())</f>
        <v>509</v>
      </c>
      <c r="C509" s="43" t="str">
        <f ca="1"/>
        <v>Jonathan Aro (SEA - RP) NRI </v>
      </c>
      <c r="D509" s="6">
        <v>38</v>
      </c>
      <c r="E509" s="6">
        <v>36</v>
      </c>
      <c r="F509" s="6">
        <v>2</v>
      </c>
      <c r="G509" s="6">
        <v>1</v>
      </c>
      <c r="H509" s="6">
        <v>3.92</v>
      </c>
      <c r="I509" s="6">
        <v>1.32</v>
      </c>
      <c r="J509" s="6">
        <v>16</v>
      </c>
      <c r="K509" s="6">
        <v>35</v>
      </c>
      <c r="L509" s="6">
        <v>15</v>
      </c>
      <c r="M509" s="6">
        <v>5</v>
      </c>
      <c r="N509" s="6">
        <v>31</v>
      </c>
      <c r="O509" s="6">
        <v>1</v>
      </c>
      <c r="P509" s="6">
        <v>2</v>
      </c>
      <c r="Q509" s="6">
        <v>0</v>
      </c>
    </row>
    <row r="510" spans="1:17" ht="15" thickBot="1" x14ac:dyDescent="0.35">
      <c r="A510" s="7" t="s">
        <v>1962</v>
      </c>
      <c r="B510" s="43">
        <f>IF(COUNTIF('DRAFT LIST'!$F$3:$F$1000,A510)&gt;=1,"",ROW())</f>
        <v>510</v>
      </c>
      <c r="C510" s="43" t="str">
        <f ca="1"/>
        <v>Ben Rowen (NYM - RP) NRI </v>
      </c>
      <c r="D510" s="8">
        <v>35</v>
      </c>
      <c r="E510" s="8">
        <v>39</v>
      </c>
      <c r="F510" s="8">
        <v>2</v>
      </c>
      <c r="G510" s="8">
        <v>0</v>
      </c>
      <c r="H510" s="8">
        <v>4.0599999999999996</v>
      </c>
      <c r="I510" s="8">
        <v>1.28</v>
      </c>
      <c r="J510" s="8">
        <v>16</v>
      </c>
      <c r="K510" s="8">
        <v>31</v>
      </c>
      <c r="L510" s="8">
        <v>14</v>
      </c>
      <c r="M510" s="8">
        <v>8</v>
      </c>
      <c r="N510" s="8">
        <v>32</v>
      </c>
      <c r="O510" s="8">
        <v>0</v>
      </c>
      <c r="P510" s="8">
        <v>2</v>
      </c>
      <c r="Q510" s="8">
        <v>0</v>
      </c>
    </row>
    <row r="511" spans="1:17" ht="15" thickBot="1" x14ac:dyDescent="0.35">
      <c r="A511" s="5" t="s">
        <v>1963</v>
      </c>
      <c r="B511" s="43">
        <f>IF(COUNTIF('DRAFT LIST'!$F$3:$F$1000,A511)&gt;=1,"",ROW())</f>
        <v>511</v>
      </c>
      <c r="C511" s="43" t="str">
        <f ca="1"/>
        <v>Frank Garces (MIA - RP) NRI </v>
      </c>
      <c r="D511" s="6">
        <v>49</v>
      </c>
      <c r="E511" s="6">
        <v>44</v>
      </c>
      <c r="F511" s="6">
        <v>2</v>
      </c>
      <c r="G511" s="6">
        <v>0</v>
      </c>
      <c r="H511" s="6">
        <v>3.87</v>
      </c>
      <c r="I511" s="6">
        <v>1.38</v>
      </c>
      <c r="J511" s="6">
        <v>21</v>
      </c>
      <c r="K511" s="6">
        <v>44</v>
      </c>
      <c r="L511" s="6">
        <v>24</v>
      </c>
      <c r="M511" s="6">
        <v>6</v>
      </c>
      <c r="N511" s="6">
        <v>55</v>
      </c>
      <c r="O511" s="6">
        <v>0</v>
      </c>
      <c r="P511" s="6">
        <v>2</v>
      </c>
      <c r="Q511" s="6">
        <v>0</v>
      </c>
    </row>
    <row r="512" spans="1:17" ht="15" thickBot="1" x14ac:dyDescent="0.35">
      <c r="A512" s="7" t="s">
        <v>1964</v>
      </c>
      <c r="B512" s="43">
        <f>IF(COUNTIF('DRAFT LIST'!$F$3:$F$1000,A512)&gt;=1,"",ROW())</f>
        <v>512</v>
      </c>
      <c r="C512" s="43" t="str">
        <f ca="1"/>
        <v>Dean Kiekhefer (SEA - RP) MiLB </v>
      </c>
      <c r="D512" s="8">
        <v>40</v>
      </c>
      <c r="E512" s="8">
        <v>31</v>
      </c>
      <c r="F512" s="8">
        <v>1</v>
      </c>
      <c r="G512" s="8">
        <v>0</v>
      </c>
      <c r="H512" s="8">
        <v>3.44</v>
      </c>
      <c r="I512" s="8">
        <v>1.29</v>
      </c>
      <c r="J512" s="8">
        <v>15</v>
      </c>
      <c r="K512" s="8">
        <v>38</v>
      </c>
      <c r="L512" s="8">
        <v>13</v>
      </c>
      <c r="M512" s="8">
        <v>5</v>
      </c>
      <c r="N512" s="8">
        <v>44</v>
      </c>
      <c r="O512" s="8">
        <v>0</v>
      </c>
      <c r="P512" s="8">
        <v>1</v>
      </c>
      <c r="Q512" s="8">
        <v>0</v>
      </c>
    </row>
    <row r="513" spans="1:17" ht="15" thickBot="1" x14ac:dyDescent="0.35">
      <c r="A513" s="5" t="s">
        <v>1565</v>
      </c>
      <c r="B513" s="43">
        <f>IF(COUNTIF('DRAFT LIST'!$F$3:$F$1000,A513)&gt;=1,"",ROW())</f>
        <v>513</v>
      </c>
      <c r="C513" s="43" t="str">
        <f ca="1"/>
        <v>Steven Rodriguez (ATL - RP) </v>
      </c>
      <c r="D513" s="6">
        <v>53</v>
      </c>
      <c r="E513" s="6">
        <v>40</v>
      </c>
      <c r="F513" s="6">
        <v>3</v>
      </c>
      <c r="G513" s="6">
        <v>1</v>
      </c>
      <c r="H513" s="6">
        <v>4.25</v>
      </c>
      <c r="I513" s="6">
        <v>1.37</v>
      </c>
      <c r="J513" s="6">
        <v>25</v>
      </c>
      <c r="K513" s="6">
        <v>54</v>
      </c>
      <c r="L513" s="6">
        <v>18</v>
      </c>
      <c r="M513" s="6">
        <v>9</v>
      </c>
      <c r="N513" s="6">
        <v>18</v>
      </c>
      <c r="O513" s="6">
        <v>8</v>
      </c>
      <c r="P513" s="6">
        <v>3</v>
      </c>
      <c r="Q513" s="6">
        <v>0</v>
      </c>
    </row>
    <row r="514" spans="1:17" ht="15" thickBot="1" x14ac:dyDescent="0.35">
      <c r="A514" s="7" t="s">
        <v>1965</v>
      </c>
      <c r="B514" s="43">
        <f>IF(COUNTIF('DRAFT LIST'!$F$3:$F$1000,A514)&gt;=1,"",ROW())</f>
        <v>514</v>
      </c>
      <c r="C514" s="43" t="str">
        <f ca="1"/>
        <v>Jed Bradley (BAL - RP) MiLB </v>
      </c>
      <c r="D514" s="8">
        <v>47</v>
      </c>
      <c r="E514" s="8">
        <v>43</v>
      </c>
      <c r="F514" s="8">
        <v>3</v>
      </c>
      <c r="G514" s="8">
        <v>0</v>
      </c>
      <c r="H514" s="8">
        <v>4.07</v>
      </c>
      <c r="I514" s="8">
        <v>1.41</v>
      </c>
      <c r="J514" s="8">
        <v>21</v>
      </c>
      <c r="K514" s="8">
        <v>45</v>
      </c>
      <c r="L514" s="8">
        <v>21</v>
      </c>
      <c r="M514" s="8">
        <v>8</v>
      </c>
      <c r="N514" s="8">
        <v>51</v>
      </c>
      <c r="O514" s="8">
        <v>0</v>
      </c>
      <c r="P514" s="8">
        <v>3</v>
      </c>
      <c r="Q514" s="8">
        <v>0</v>
      </c>
    </row>
    <row r="515" spans="1:17" ht="15" thickBot="1" x14ac:dyDescent="0.35">
      <c r="A515" s="5" t="s">
        <v>1966</v>
      </c>
      <c r="B515" s="43">
        <f>IF(COUNTIF('DRAFT LIST'!$F$3:$F$1000,A515)&gt;=1,"",ROW())</f>
        <v>515</v>
      </c>
      <c r="C515" s="43" t="str">
        <f ca="1"/>
        <v>Adam Wilk (NYM - RP) NRI </v>
      </c>
      <c r="D515" s="6">
        <v>29</v>
      </c>
      <c r="E515" s="6">
        <v>36</v>
      </c>
      <c r="F515" s="6">
        <v>2</v>
      </c>
      <c r="G515" s="6">
        <v>0</v>
      </c>
      <c r="H515" s="6">
        <v>3.56</v>
      </c>
      <c r="I515" s="6">
        <v>1.36</v>
      </c>
      <c r="J515" s="6">
        <v>12</v>
      </c>
      <c r="K515" s="6">
        <v>24</v>
      </c>
      <c r="L515" s="6">
        <v>15</v>
      </c>
      <c r="M515" s="6">
        <v>5</v>
      </c>
      <c r="N515" s="6">
        <v>34</v>
      </c>
      <c r="O515" s="6">
        <v>0</v>
      </c>
      <c r="P515" s="6">
        <v>1</v>
      </c>
      <c r="Q515" s="6">
        <v>0</v>
      </c>
    </row>
    <row r="516" spans="1:17" ht="15" thickBot="1" x14ac:dyDescent="0.35">
      <c r="A516" s="7" t="s">
        <v>1566</v>
      </c>
      <c r="B516" s="43">
        <f>IF(COUNTIF('DRAFT LIST'!$F$3:$F$1000,A516)&gt;=1,"",ROW())</f>
        <v>516</v>
      </c>
      <c r="C516" s="43" t="str">
        <f ca="1"/>
        <v>Tyler Wilson (BAL - SP,RP) </v>
      </c>
      <c r="D516" s="8">
        <v>68</v>
      </c>
      <c r="E516" s="8">
        <v>44</v>
      </c>
      <c r="F516" s="8">
        <v>3</v>
      </c>
      <c r="G516" s="8">
        <v>0</v>
      </c>
      <c r="H516" s="8">
        <v>4.4800000000000004</v>
      </c>
      <c r="I516" s="8">
        <v>1.32</v>
      </c>
      <c r="J516" s="8">
        <v>34</v>
      </c>
      <c r="K516" s="8">
        <v>77</v>
      </c>
      <c r="L516" s="8">
        <v>13</v>
      </c>
      <c r="M516" s="8">
        <v>14</v>
      </c>
      <c r="N516" s="8">
        <v>36</v>
      </c>
      <c r="O516" s="8">
        <v>5</v>
      </c>
      <c r="P516" s="8">
        <v>3</v>
      </c>
      <c r="Q516" s="8">
        <v>0</v>
      </c>
    </row>
    <row r="517" spans="1:17" ht="15" thickBot="1" x14ac:dyDescent="0.35">
      <c r="A517" s="5" t="s">
        <v>1967</v>
      </c>
      <c r="B517" s="43">
        <f>IF(COUNTIF('DRAFT LIST'!$F$3:$F$1000,A517)&gt;=1,"",ROW())</f>
        <v>517</v>
      </c>
      <c r="C517" s="43" t="str">
        <f ca="1"/>
        <v>Henderson Alvarez (OAK - SP) DL60 </v>
      </c>
      <c r="D517" s="6">
        <v>73</v>
      </c>
      <c r="E517" s="6">
        <v>56</v>
      </c>
      <c r="F517" s="6">
        <v>4</v>
      </c>
      <c r="G517" s="6">
        <v>0</v>
      </c>
      <c r="H517" s="6">
        <v>4.5</v>
      </c>
      <c r="I517" s="6">
        <v>1.41</v>
      </c>
      <c r="J517" s="6">
        <v>37</v>
      </c>
      <c r="K517" s="6">
        <v>79</v>
      </c>
      <c r="L517" s="6">
        <v>25</v>
      </c>
      <c r="M517" s="6">
        <v>14</v>
      </c>
      <c r="N517" s="6">
        <v>41</v>
      </c>
      <c r="O517" s="6">
        <v>8</v>
      </c>
      <c r="P517" s="6">
        <v>4</v>
      </c>
      <c r="Q517" s="6">
        <v>0</v>
      </c>
    </row>
    <row r="518" spans="1:17" ht="15" thickBot="1" x14ac:dyDescent="0.35">
      <c r="A518" s="7" t="s">
        <v>1968</v>
      </c>
      <c r="B518" s="43">
        <f>IF(COUNTIF('DRAFT LIST'!$F$3:$F$1000,A518)&gt;=1,"",ROW())</f>
        <v>518</v>
      </c>
      <c r="C518" s="43" t="str">
        <f ca="1"/>
        <v>Eduardo Paredes (LAA - RP) </v>
      </c>
      <c r="D518" s="8">
        <v>54</v>
      </c>
      <c r="E518" s="8">
        <v>45</v>
      </c>
      <c r="F518" s="8">
        <v>2</v>
      </c>
      <c r="G518" s="8">
        <v>1</v>
      </c>
      <c r="H518" s="8">
        <v>4.21</v>
      </c>
      <c r="I518" s="8">
        <v>1.35</v>
      </c>
      <c r="J518" s="8">
        <v>25</v>
      </c>
      <c r="K518" s="8">
        <v>52</v>
      </c>
      <c r="L518" s="8">
        <v>20</v>
      </c>
      <c r="M518" s="8">
        <v>11</v>
      </c>
      <c r="N518" s="8">
        <v>24</v>
      </c>
      <c r="O518" s="8">
        <v>7</v>
      </c>
      <c r="P518" s="8">
        <v>3</v>
      </c>
      <c r="Q518" s="8">
        <v>0</v>
      </c>
    </row>
    <row r="519" spans="1:17" ht="15" thickBot="1" x14ac:dyDescent="0.35">
      <c r="A519" s="5" t="s">
        <v>1969</v>
      </c>
      <c r="B519" s="43">
        <f>IF(COUNTIF('DRAFT LIST'!$F$3:$F$1000,A519)&gt;=1,"",ROW())</f>
        <v>519</v>
      </c>
      <c r="C519" s="43" t="str">
        <f ca="1"/>
        <v>Jordan Walden (ATL - RP) MiLB </v>
      </c>
      <c r="D519" s="6">
        <v>40</v>
      </c>
      <c r="E519" s="6">
        <v>35</v>
      </c>
      <c r="F519" s="6">
        <v>2</v>
      </c>
      <c r="G519" s="6">
        <v>0</v>
      </c>
      <c r="H519" s="6">
        <v>3.83</v>
      </c>
      <c r="I519" s="6">
        <v>1.34</v>
      </c>
      <c r="J519" s="6">
        <v>17</v>
      </c>
      <c r="K519" s="6">
        <v>36</v>
      </c>
      <c r="L519" s="6">
        <v>18</v>
      </c>
      <c r="M519" s="6">
        <v>5</v>
      </c>
      <c r="N519" s="6">
        <v>43</v>
      </c>
      <c r="O519" s="6">
        <v>0</v>
      </c>
      <c r="P519" s="6">
        <v>2</v>
      </c>
      <c r="Q519" s="6">
        <v>0</v>
      </c>
    </row>
    <row r="520" spans="1:17" ht="15" thickBot="1" x14ac:dyDescent="0.35">
      <c r="A520" s="7" t="s">
        <v>1970</v>
      </c>
      <c r="B520" s="43">
        <f>IF(COUNTIF('DRAFT LIST'!$F$3:$F$1000,A520)&gt;=1,"",ROW())</f>
        <v>520</v>
      </c>
      <c r="C520" s="43" t="str">
        <f ca="1"/>
        <v>Kevin Jepsen (ARI - RP) NRI </v>
      </c>
      <c r="D520" s="8">
        <v>33</v>
      </c>
      <c r="E520" s="8">
        <v>29</v>
      </c>
      <c r="F520" s="8">
        <v>2</v>
      </c>
      <c r="G520" s="8">
        <v>0</v>
      </c>
      <c r="H520" s="8">
        <v>3.94</v>
      </c>
      <c r="I520" s="8">
        <v>1.25</v>
      </c>
      <c r="J520" s="8">
        <v>14</v>
      </c>
      <c r="K520" s="8">
        <v>32</v>
      </c>
      <c r="L520" s="8">
        <v>9</v>
      </c>
      <c r="M520" s="8">
        <v>6</v>
      </c>
      <c r="N520" s="8">
        <v>12</v>
      </c>
      <c r="O520" s="8">
        <v>1</v>
      </c>
      <c r="P520" s="8">
        <v>2</v>
      </c>
      <c r="Q520" s="8">
        <v>0</v>
      </c>
    </row>
    <row r="521" spans="1:17" ht="15" thickBot="1" x14ac:dyDescent="0.35">
      <c r="A521" s="5" t="s">
        <v>1971</v>
      </c>
      <c r="B521" s="43">
        <f>IF(COUNTIF('DRAFT LIST'!$F$3:$F$1000,A521)&gt;=1,"",ROW())</f>
        <v>521</v>
      </c>
      <c r="C521" s="43" t="str">
        <f ca="1"/>
        <v>Matt Grace (WSH - RP) MiLB </v>
      </c>
      <c r="D521" s="6">
        <v>38</v>
      </c>
      <c r="E521" s="6">
        <v>39</v>
      </c>
      <c r="F521" s="6">
        <v>3</v>
      </c>
      <c r="G521" s="6">
        <v>0</v>
      </c>
      <c r="H521" s="6">
        <v>4.29</v>
      </c>
      <c r="I521" s="6">
        <v>1.36</v>
      </c>
      <c r="J521" s="6">
        <v>18</v>
      </c>
      <c r="K521" s="6">
        <v>36</v>
      </c>
      <c r="L521" s="6">
        <v>16</v>
      </c>
      <c r="M521" s="6">
        <v>7</v>
      </c>
      <c r="N521" s="6">
        <v>37</v>
      </c>
      <c r="O521" s="6">
        <v>0</v>
      </c>
      <c r="P521" s="6">
        <v>3</v>
      </c>
      <c r="Q521" s="6">
        <v>0</v>
      </c>
    </row>
    <row r="522" spans="1:17" ht="15" thickBot="1" x14ac:dyDescent="0.35">
      <c r="A522" s="7" t="s">
        <v>1972</v>
      </c>
      <c r="B522" s="43">
        <f>IF(COUNTIF('DRAFT LIST'!$F$3:$F$1000,A522)&gt;=1,"",ROW())</f>
        <v>522</v>
      </c>
      <c r="C522" s="43" t="str">
        <f ca="1"/>
        <v>Trevor Williams (PIT - RP) </v>
      </c>
      <c r="D522" s="8">
        <v>52</v>
      </c>
      <c r="E522" s="8">
        <v>49</v>
      </c>
      <c r="F522" s="8">
        <v>3</v>
      </c>
      <c r="G522" s="8">
        <v>1</v>
      </c>
      <c r="H522" s="8">
        <v>3.91</v>
      </c>
      <c r="I522" s="8">
        <v>1.51</v>
      </c>
      <c r="J522" s="8">
        <v>23</v>
      </c>
      <c r="K522" s="8">
        <v>52</v>
      </c>
      <c r="L522" s="8">
        <v>27</v>
      </c>
      <c r="M522" s="8">
        <v>5</v>
      </c>
      <c r="N522" s="8">
        <v>51</v>
      </c>
      <c r="O522" s="8">
        <v>0</v>
      </c>
      <c r="P522" s="8">
        <v>3</v>
      </c>
      <c r="Q522" s="8">
        <v>0</v>
      </c>
    </row>
    <row r="523" spans="1:17" ht="15" thickBot="1" x14ac:dyDescent="0.35">
      <c r="A523" s="5" t="s">
        <v>1973</v>
      </c>
      <c r="B523" s="43">
        <f>IF(COUNTIF('DRAFT LIST'!$F$3:$F$1000,A523)&gt;=1,"",ROW())</f>
        <v>523</v>
      </c>
      <c r="C523" s="43" t="str">
        <f ca="1"/>
        <v>Adam Plutko (CLE - SP,RP) </v>
      </c>
      <c r="D523" s="6">
        <v>33</v>
      </c>
      <c r="E523" s="6">
        <v>38</v>
      </c>
      <c r="F523" s="6">
        <v>2</v>
      </c>
      <c r="G523" s="6">
        <v>0</v>
      </c>
      <c r="H523" s="6">
        <v>3.77</v>
      </c>
      <c r="I523" s="6">
        <v>1.37</v>
      </c>
      <c r="J523" s="6">
        <v>14</v>
      </c>
      <c r="K523" s="6">
        <v>28</v>
      </c>
      <c r="L523" s="6">
        <v>17</v>
      </c>
      <c r="M523" s="6">
        <v>4</v>
      </c>
      <c r="N523" s="6">
        <v>29</v>
      </c>
      <c r="O523" s="6">
        <v>0</v>
      </c>
      <c r="P523" s="6">
        <v>1</v>
      </c>
      <c r="Q523" s="6">
        <v>0</v>
      </c>
    </row>
    <row r="524" spans="1:17" ht="15" thickBot="1" x14ac:dyDescent="0.35">
      <c r="A524" s="7" t="s">
        <v>1974</v>
      </c>
      <c r="B524" s="43">
        <f>IF(COUNTIF('DRAFT LIST'!$F$3:$F$1000,A524)&gt;=1,"",ROW())</f>
        <v>524</v>
      </c>
      <c r="C524" s="43" t="str">
        <f ca="1"/>
        <v>Jeffrey Wendelken (OAK - RP) MiLB </v>
      </c>
      <c r="D524" s="8">
        <v>39</v>
      </c>
      <c r="E524" s="8">
        <v>44</v>
      </c>
      <c r="F524" s="8">
        <v>2</v>
      </c>
      <c r="G524" s="8">
        <v>0</v>
      </c>
      <c r="H524" s="8">
        <v>3.84</v>
      </c>
      <c r="I524" s="8">
        <v>1.41</v>
      </c>
      <c r="J524" s="8">
        <v>17</v>
      </c>
      <c r="K524" s="8">
        <v>35</v>
      </c>
      <c r="L524" s="8">
        <v>21</v>
      </c>
      <c r="M524" s="8">
        <v>4</v>
      </c>
      <c r="N524" s="8">
        <v>33</v>
      </c>
      <c r="O524" s="8">
        <v>0</v>
      </c>
      <c r="P524" s="8">
        <v>2</v>
      </c>
      <c r="Q524" s="8">
        <v>0</v>
      </c>
    </row>
    <row r="525" spans="1:17" ht="15" thickBot="1" x14ac:dyDescent="0.35">
      <c r="A525" s="5" t="s">
        <v>1975</v>
      </c>
      <c r="B525" s="43">
        <f>IF(COUNTIF('DRAFT LIST'!$F$3:$F$1000,A525)&gt;=1,"",ROW())</f>
        <v>525</v>
      </c>
      <c r="C525" s="43" t="str">
        <f ca="1"/>
        <v>Joe Mantiply (RP) FA </v>
      </c>
      <c r="D525" s="6">
        <v>49</v>
      </c>
      <c r="E525" s="6">
        <v>32</v>
      </c>
      <c r="F525" s="6">
        <v>3</v>
      </c>
      <c r="G525" s="6">
        <v>0</v>
      </c>
      <c r="H525" s="6">
        <v>4.16</v>
      </c>
      <c r="I525" s="6">
        <v>1.35</v>
      </c>
      <c r="J525" s="6">
        <v>23</v>
      </c>
      <c r="K525" s="6">
        <v>52</v>
      </c>
      <c r="L525" s="6">
        <v>14</v>
      </c>
      <c r="M525" s="6">
        <v>8</v>
      </c>
      <c r="N525" s="6">
        <v>19</v>
      </c>
      <c r="O525" s="6">
        <v>6</v>
      </c>
      <c r="P525" s="6">
        <v>3</v>
      </c>
      <c r="Q525" s="6">
        <v>0</v>
      </c>
    </row>
    <row r="526" spans="1:17" ht="15" thickBot="1" x14ac:dyDescent="0.35">
      <c r="A526" s="7" t="s">
        <v>1976</v>
      </c>
      <c r="B526" s="43">
        <f>IF(COUNTIF('DRAFT LIST'!$F$3:$F$1000,A526)&gt;=1,"",ROW())</f>
        <v>526</v>
      </c>
      <c r="C526" s="43" t="str">
        <f ca="1"/>
        <v>J.J. Hoover (ARI - RP) NRI </v>
      </c>
      <c r="D526" s="8">
        <v>35</v>
      </c>
      <c r="E526" s="8">
        <v>44</v>
      </c>
      <c r="F526" s="8">
        <v>2</v>
      </c>
      <c r="G526" s="8">
        <v>0</v>
      </c>
      <c r="H526" s="8">
        <v>4.0199999999999996</v>
      </c>
      <c r="I526" s="8">
        <v>1.37</v>
      </c>
      <c r="J526" s="8">
        <v>16</v>
      </c>
      <c r="K526" s="8">
        <v>33</v>
      </c>
      <c r="L526" s="8">
        <v>15</v>
      </c>
      <c r="M526" s="8">
        <v>5</v>
      </c>
      <c r="N526" s="8">
        <v>37</v>
      </c>
      <c r="O526" s="8">
        <v>0</v>
      </c>
      <c r="P526" s="8">
        <v>2</v>
      </c>
      <c r="Q526" s="8">
        <v>0</v>
      </c>
    </row>
    <row r="527" spans="1:17" ht="15" thickBot="1" x14ac:dyDescent="0.35">
      <c r="A527" s="5" t="s">
        <v>1977</v>
      </c>
      <c r="B527" s="43">
        <f>IF(COUNTIF('DRAFT LIST'!$F$3:$F$1000,A527)&gt;=1,"",ROW())</f>
        <v>527</v>
      </c>
      <c r="C527" s="43" t="str">
        <f ca="1"/>
        <v>Cody Satterwhite (BAL - SP,RP) MiLB </v>
      </c>
      <c r="D527" s="6">
        <v>28</v>
      </c>
      <c r="E527" s="6">
        <v>32</v>
      </c>
      <c r="F527" s="6">
        <v>2</v>
      </c>
      <c r="G527" s="6">
        <v>0</v>
      </c>
      <c r="H527" s="6">
        <v>3.81</v>
      </c>
      <c r="I527" s="6">
        <v>1.3</v>
      </c>
      <c r="J527" s="6">
        <v>12</v>
      </c>
      <c r="K527" s="6">
        <v>25</v>
      </c>
      <c r="L527" s="6">
        <v>11</v>
      </c>
      <c r="M527" s="6">
        <v>7</v>
      </c>
      <c r="N527" s="6">
        <v>32</v>
      </c>
      <c r="O527" s="6">
        <v>0</v>
      </c>
      <c r="P527" s="6">
        <v>1</v>
      </c>
      <c r="Q527" s="6">
        <v>0</v>
      </c>
    </row>
    <row r="528" spans="1:17" ht="15" thickBot="1" x14ac:dyDescent="0.35">
      <c r="A528" s="7" t="s">
        <v>1567</v>
      </c>
      <c r="B528" s="43">
        <f>IF(COUNTIF('DRAFT LIST'!$F$3:$F$1000,A528)&gt;=1,"",ROW())</f>
        <v>528</v>
      </c>
      <c r="C528" s="43" t="str">
        <f ca="1"/>
        <v>Kyle Lobstein (MIA - SP,RP) NRI </v>
      </c>
      <c r="D528" s="8">
        <v>41</v>
      </c>
      <c r="E528" s="8">
        <v>29</v>
      </c>
      <c r="F528" s="8">
        <v>2</v>
      </c>
      <c r="G528" s="8">
        <v>0</v>
      </c>
      <c r="H528" s="8">
        <v>4.1100000000000003</v>
      </c>
      <c r="I528" s="8">
        <v>1.26</v>
      </c>
      <c r="J528" s="8">
        <v>19</v>
      </c>
      <c r="K528" s="8">
        <v>43</v>
      </c>
      <c r="L528" s="8">
        <v>9</v>
      </c>
      <c r="M528" s="8">
        <v>10</v>
      </c>
      <c r="N528" s="8">
        <v>15</v>
      </c>
      <c r="O528" s="8">
        <v>5</v>
      </c>
      <c r="P528" s="8">
        <v>2</v>
      </c>
      <c r="Q528" s="8">
        <v>0</v>
      </c>
    </row>
    <row r="529" spans="1:17" ht="15" thickBot="1" x14ac:dyDescent="0.35">
      <c r="A529" s="5" t="s">
        <v>1978</v>
      </c>
      <c r="B529" s="43">
        <f>IF(COUNTIF('DRAFT LIST'!$F$3:$F$1000,A529)&gt;=1,"",ROW())</f>
        <v>529</v>
      </c>
      <c r="C529" s="43" t="str">
        <f ca="1"/>
        <v>Gabriel Ynoa (BAL - SP,RP) MiLB </v>
      </c>
      <c r="D529" s="6">
        <v>38</v>
      </c>
      <c r="E529" s="6">
        <v>43</v>
      </c>
      <c r="F529" s="6">
        <v>2</v>
      </c>
      <c r="G529" s="6">
        <v>0</v>
      </c>
      <c r="H529" s="6">
        <v>3.82</v>
      </c>
      <c r="I529" s="6">
        <v>1.42</v>
      </c>
      <c r="J529" s="6">
        <v>16</v>
      </c>
      <c r="K529" s="6">
        <v>33</v>
      </c>
      <c r="L529" s="6">
        <v>20</v>
      </c>
      <c r="M529" s="6">
        <v>5</v>
      </c>
      <c r="N529" s="6">
        <v>35</v>
      </c>
      <c r="O529" s="6">
        <v>0</v>
      </c>
      <c r="P529" s="6">
        <v>2</v>
      </c>
      <c r="Q529" s="6">
        <v>0</v>
      </c>
    </row>
    <row r="530" spans="1:17" ht="15" thickBot="1" x14ac:dyDescent="0.35">
      <c r="A530" s="7" t="s">
        <v>1979</v>
      </c>
      <c r="B530" s="43">
        <f>IF(COUNTIF('DRAFT LIST'!$F$3:$F$1000,A530)&gt;=1,"",ROW())</f>
        <v>530</v>
      </c>
      <c r="C530" s="43" t="str">
        <f ca="1"/>
        <v>Kraig Sitton (SEA - RP) MiLB </v>
      </c>
      <c r="D530" s="8">
        <v>44</v>
      </c>
      <c r="E530" s="8">
        <v>40</v>
      </c>
      <c r="F530" s="8">
        <v>2</v>
      </c>
      <c r="G530" s="8">
        <v>0</v>
      </c>
      <c r="H530" s="8">
        <v>4.46</v>
      </c>
      <c r="I530" s="8">
        <v>1.27</v>
      </c>
      <c r="J530" s="8">
        <v>22</v>
      </c>
      <c r="K530" s="8">
        <v>44</v>
      </c>
      <c r="L530" s="8">
        <v>12</v>
      </c>
      <c r="M530" s="8">
        <v>11</v>
      </c>
      <c r="N530" s="8">
        <v>34</v>
      </c>
      <c r="O530" s="8">
        <v>2</v>
      </c>
      <c r="P530" s="8">
        <v>3</v>
      </c>
      <c r="Q530" s="8">
        <v>0</v>
      </c>
    </row>
    <row r="531" spans="1:17" ht="15" thickBot="1" x14ac:dyDescent="0.35">
      <c r="A531" s="5" t="s">
        <v>1980</v>
      </c>
      <c r="B531" s="43">
        <f>IF(COUNTIF('DRAFT LIST'!$F$3:$F$1000,A531)&gt;=1,"",ROW())</f>
        <v>531</v>
      </c>
      <c r="C531" s="43" t="str">
        <f ca="1"/>
        <v>Mike Mayers (STL - P,RP,SP) </v>
      </c>
      <c r="D531" s="6">
        <v>34</v>
      </c>
      <c r="E531" s="6">
        <v>34</v>
      </c>
      <c r="F531" s="6">
        <v>2</v>
      </c>
      <c r="G531" s="6">
        <v>0</v>
      </c>
      <c r="H531" s="6">
        <v>3.88</v>
      </c>
      <c r="I531" s="6">
        <v>1.34</v>
      </c>
      <c r="J531" s="6">
        <v>15</v>
      </c>
      <c r="K531" s="6">
        <v>32</v>
      </c>
      <c r="L531" s="6">
        <v>13</v>
      </c>
      <c r="M531" s="6">
        <v>3</v>
      </c>
      <c r="N531" s="6">
        <v>31</v>
      </c>
      <c r="O531" s="6">
        <v>0</v>
      </c>
      <c r="P531" s="6">
        <v>1</v>
      </c>
      <c r="Q531" s="6">
        <v>0</v>
      </c>
    </row>
    <row r="532" spans="1:17" ht="15" thickBot="1" x14ac:dyDescent="0.35">
      <c r="A532" s="7" t="s">
        <v>1712</v>
      </c>
      <c r="B532" s="43">
        <f>IF(COUNTIF('DRAFT LIST'!$F$3:$F$1000,A532)&gt;=1,"",ROW())</f>
        <v>532</v>
      </c>
      <c r="C532" s="43" t="str">
        <f ca="1"/>
        <v>Rookie Davis (CIN - SP) MiLB </v>
      </c>
      <c r="D532" s="8">
        <v>49</v>
      </c>
      <c r="E532" s="8">
        <v>41</v>
      </c>
      <c r="F532" s="8">
        <v>3</v>
      </c>
      <c r="G532" s="8">
        <v>0</v>
      </c>
      <c r="H532" s="8">
        <v>4.28</v>
      </c>
      <c r="I532" s="8">
        <v>1.39</v>
      </c>
      <c r="J532" s="8">
        <v>23</v>
      </c>
      <c r="K532" s="8">
        <v>51</v>
      </c>
      <c r="L532" s="8">
        <v>18</v>
      </c>
      <c r="M532" s="8">
        <v>11</v>
      </c>
      <c r="N532" s="8">
        <v>28</v>
      </c>
      <c r="O532" s="8">
        <v>4</v>
      </c>
      <c r="P532" s="8">
        <v>4</v>
      </c>
      <c r="Q532" s="8">
        <v>0</v>
      </c>
    </row>
    <row r="533" spans="1:17" ht="15" thickBot="1" x14ac:dyDescent="0.35">
      <c r="A533" s="5" t="s">
        <v>1568</v>
      </c>
      <c r="B533" s="43">
        <f>IF(COUNTIF('DRAFT LIST'!$F$3:$F$1000,A533)&gt;=1,"",ROW())</f>
        <v>533</v>
      </c>
      <c r="C533" s="43" t="str">
        <f ca="1"/>
        <v>Perci Garner (CLE - RP) </v>
      </c>
      <c r="D533" s="6">
        <v>51</v>
      </c>
      <c r="E533" s="6">
        <v>38</v>
      </c>
      <c r="F533" s="6">
        <v>3</v>
      </c>
      <c r="G533" s="6">
        <v>0</v>
      </c>
      <c r="H533" s="6">
        <v>4.2300000000000004</v>
      </c>
      <c r="I533" s="6">
        <v>1.33</v>
      </c>
      <c r="J533" s="6">
        <v>24</v>
      </c>
      <c r="K533" s="6">
        <v>54</v>
      </c>
      <c r="L533" s="6">
        <v>14</v>
      </c>
      <c r="M533" s="6">
        <v>8</v>
      </c>
      <c r="N533" s="6">
        <v>18</v>
      </c>
      <c r="O533" s="6">
        <v>8</v>
      </c>
      <c r="P533" s="6">
        <v>3</v>
      </c>
      <c r="Q533" s="6">
        <v>0</v>
      </c>
    </row>
    <row r="534" spans="1:17" ht="15" thickBot="1" x14ac:dyDescent="0.35">
      <c r="A534" s="7" t="s">
        <v>1569</v>
      </c>
      <c r="B534" s="43">
        <f>IF(COUNTIF('DRAFT LIST'!$F$3:$F$1000,A534)&gt;=1,"",ROW())</f>
        <v>534</v>
      </c>
      <c r="C534" s="43" t="str">
        <f ca="1"/>
        <v>Frank Herrmann (RP) FA </v>
      </c>
      <c r="D534" s="8">
        <v>82</v>
      </c>
      <c r="E534" s="8">
        <v>41</v>
      </c>
      <c r="F534" s="8">
        <v>4</v>
      </c>
      <c r="G534" s="8">
        <v>0</v>
      </c>
      <c r="H534" s="8">
        <v>4.5199999999999996</v>
      </c>
      <c r="I534" s="8">
        <v>1.36</v>
      </c>
      <c r="J534" s="8">
        <v>41</v>
      </c>
      <c r="K534" s="8">
        <v>92</v>
      </c>
      <c r="L534" s="8">
        <v>19</v>
      </c>
      <c r="M534" s="8">
        <v>11</v>
      </c>
      <c r="N534" s="8">
        <v>15</v>
      </c>
      <c r="O534" s="8">
        <v>14</v>
      </c>
      <c r="P534" s="8">
        <v>5</v>
      </c>
      <c r="Q534" s="8">
        <v>0</v>
      </c>
    </row>
    <row r="535" spans="1:17" ht="15" thickBot="1" x14ac:dyDescent="0.35">
      <c r="A535" s="5" t="s">
        <v>1981</v>
      </c>
      <c r="B535" s="43">
        <f>IF(COUNTIF('DRAFT LIST'!$F$3:$F$1000,A535)&gt;=1,"",ROW())</f>
        <v>535</v>
      </c>
      <c r="C535" s="43" t="str">
        <f ca="1"/>
        <v>Jandel Francisco Gustave (HOU - RP) </v>
      </c>
      <c r="D535" s="6">
        <v>32</v>
      </c>
      <c r="E535" s="6">
        <v>33</v>
      </c>
      <c r="F535" s="6">
        <v>2</v>
      </c>
      <c r="G535" s="6">
        <v>0</v>
      </c>
      <c r="H535" s="6">
        <v>3.81</v>
      </c>
      <c r="I535" s="6">
        <v>1.35</v>
      </c>
      <c r="J535" s="6">
        <v>13</v>
      </c>
      <c r="K535" s="6">
        <v>29</v>
      </c>
      <c r="L535" s="6">
        <v>14</v>
      </c>
      <c r="M535" s="6">
        <v>5</v>
      </c>
      <c r="N535" s="6">
        <v>27</v>
      </c>
      <c r="O535" s="6">
        <v>0</v>
      </c>
      <c r="P535" s="6">
        <v>2</v>
      </c>
      <c r="Q535" s="6">
        <v>0</v>
      </c>
    </row>
    <row r="536" spans="1:17" ht="15" thickBot="1" x14ac:dyDescent="0.35">
      <c r="A536" s="7" t="s">
        <v>1982</v>
      </c>
      <c r="B536" s="43">
        <f>IF(COUNTIF('DRAFT LIST'!$F$3:$F$1000,A536)&gt;=1,"",ROW())</f>
        <v>536</v>
      </c>
      <c r="C536" s="43" t="str">
        <f ca="1"/>
        <v>Christian Bergman (SEA - SP,RP) NRI </v>
      </c>
      <c r="D536" s="8">
        <v>42</v>
      </c>
      <c r="E536" s="8">
        <v>31</v>
      </c>
      <c r="F536" s="8">
        <v>3</v>
      </c>
      <c r="G536" s="8">
        <v>0</v>
      </c>
      <c r="H536" s="8">
        <v>4.1900000000000004</v>
      </c>
      <c r="I536" s="8">
        <v>1.36</v>
      </c>
      <c r="J536" s="8">
        <v>20</v>
      </c>
      <c r="K536" s="8">
        <v>46</v>
      </c>
      <c r="L536" s="8">
        <v>12</v>
      </c>
      <c r="M536" s="8">
        <v>10</v>
      </c>
      <c r="N536" s="8">
        <v>18</v>
      </c>
      <c r="O536" s="8">
        <v>6</v>
      </c>
      <c r="P536" s="8">
        <v>3</v>
      </c>
      <c r="Q536" s="8">
        <v>0</v>
      </c>
    </row>
    <row r="537" spans="1:17" ht="15" thickBot="1" x14ac:dyDescent="0.35">
      <c r="A537" s="5" t="s">
        <v>1983</v>
      </c>
      <c r="B537" s="43">
        <f>IF(COUNTIF('DRAFT LIST'!$F$3:$F$1000,A537)&gt;=1,"",ROW())</f>
        <v>537</v>
      </c>
      <c r="C537" s="43" t="str">
        <f ca="1"/>
        <v>Craig Stammen (SD - RP) MiLB </v>
      </c>
      <c r="D537" s="6">
        <v>44</v>
      </c>
      <c r="E537" s="6">
        <v>36</v>
      </c>
      <c r="F537" s="6">
        <v>2</v>
      </c>
      <c r="G537" s="6">
        <v>1</v>
      </c>
      <c r="H537" s="6">
        <v>3.98</v>
      </c>
      <c r="I537" s="6">
        <v>1.38</v>
      </c>
      <c r="J537" s="6">
        <v>20</v>
      </c>
      <c r="K537" s="6">
        <v>43</v>
      </c>
      <c r="L537" s="6">
        <v>17</v>
      </c>
      <c r="M537" s="6">
        <v>6</v>
      </c>
      <c r="N537" s="6">
        <v>43</v>
      </c>
      <c r="O537" s="6">
        <v>0</v>
      </c>
      <c r="P537" s="6">
        <v>2</v>
      </c>
      <c r="Q537" s="6">
        <v>0</v>
      </c>
    </row>
    <row r="538" spans="1:17" ht="15" thickBot="1" x14ac:dyDescent="0.35">
      <c r="A538" s="7" t="s">
        <v>1570</v>
      </c>
      <c r="B538" s="43">
        <f>IF(COUNTIF('DRAFT LIST'!$F$3:$F$1000,A538)&gt;=1,"",ROW())</f>
        <v>538</v>
      </c>
      <c r="C538" s="43" t="str">
        <f ca="1"/>
        <v>Cory Burns (NYM - RP) NRI </v>
      </c>
      <c r="D538" s="8">
        <v>78</v>
      </c>
      <c r="E538" s="8">
        <v>57</v>
      </c>
      <c r="F538" s="8">
        <v>4</v>
      </c>
      <c r="G538" s="8">
        <v>0</v>
      </c>
      <c r="H538" s="8">
        <v>4.5999999999999996</v>
      </c>
      <c r="I538" s="8">
        <v>1.37</v>
      </c>
      <c r="J538" s="8">
        <v>40</v>
      </c>
      <c r="K538" s="8">
        <v>84</v>
      </c>
      <c r="L538" s="8">
        <v>22</v>
      </c>
      <c r="M538" s="8">
        <v>20</v>
      </c>
      <c r="N538" s="8">
        <v>19</v>
      </c>
      <c r="O538" s="8">
        <v>14</v>
      </c>
      <c r="P538" s="8">
        <v>5</v>
      </c>
      <c r="Q538" s="8">
        <v>0</v>
      </c>
    </row>
    <row r="539" spans="1:17" ht="15" thickBot="1" x14ac:dyDescent="0.35">
      <c r="A539" s="5" t="s">
        <v>1984</v>
      </c>
      <c r="B539" s="43">
        <f>IF(COUNTIF('DRAFT LIST'!$F$3:$F$1000,A539)&gt;=1,"",ROW())</f>
        <v>539</v>
      </c>
      <c r="C539" s="43" t="str">
        <f ca="1"/>
        <v>Colton Murray (PHI - RP) NRI </v>
      </c>
      <c r="D539" s="6">
        <v>54</v>
      </c>
      <c r="E539" s="6">
        <v>52</v>
      </c>
      <c r="F539" s="6">
        <v>2</v>
      </c>
      <c r="G539" s="6">
        <v>1</v>
      </c>
      <c r="H539" s="6">
        <v>4.47</v>
      </c>
      <c r="I539" s="6">
        <v>1.36</v>
      </c>
      <c r="J539" s="6">
        <v>27</v>
      </c>
      <c r="K539" s="6">
        <v>53</v>
      </c>
      <c r="L539" s="6">
        <v>20</v>
      </c>
      <c r="M539" s="6">
        <v>9</v>
      </c>
      <c r="N539" s="6">
        <v>56</v>
      </c>
      <c r="O539" s="6">
        <v>0</v>
      </c>
      <c r="P539" s="6">
        <v>3</v>
      </c>
      <c r="Q539" s="6">
        <v>0</v>
      </c>
    </row>
    <row r="540" spans="1:17" ht="17.399999999999999" thickBot="1" x14ac:dyDescent="0.35">
      <c r="A540" s="7" t="s">
        <v>1504</v>
      </c>
      <c r="B540" s="43">
        <f>IF(COUNTIF('DRAFT LIST'!$F$3:$F$1000,A540)&gt;=1,"",ROW())</f>
        <v>540</v>
      </c>
      <c r="C540" s="43" t="str">
        <f ca="1"/>
        <v>Joan Gregorio (SF - SP,RP) MiLB </v>
      </c>
      <c r="D540" s="8">
        <v>56</v>
      </c>
      <c r="E540" s="8">
        <v>45</v>
      </c>
      <c r="F540" s="8">
        <v>3</v>
      </c>
      <c r="G540" s="8">
        <v>1</v>
      </c>
      <c r="H540" s="8">
        <v>4.1900000000000004</v>
      </c>
      <c r="I540" s="8">
        <v>1.4</v>
      </c>
      <c r="J540" s="8">
        <v>26</v>
      </c>
      <c r="K540" s="8">
        <v>59</v>
      </c>
      <c r="L540" s="8">
        <v>20</v>
      </c>
      <c r="M540" s="8">
        <v>13</v>
      </c>
      <c r="N540" s="8">
        <v>13</v>
      </c>
      <c r="O540" s="8">
        <v>8</v>
      </c>
      <c r="P540" s="8">
        <v>3</v>
      </c>
      <c r="Q540" s="8">
        <v>0</v>
      </c>
    </row>
    <row r="541" spans="1:17" ht="15" thickBot="1" x14ac:dyDescent="0.35">
      <c r="A541" s="5" t="s">
        <v>1985</v>
      </c>
      <c r="B541" s="43">
        <f>IF(COUNTIF('DRAFT LIST'!$F$3:$F$1000,A541)&gt;=1,"",ROW())</f>
        <v>541</v>
      </c>
      <c r="C541" s="43" t="str">
        <f ca="1"/>
        <v>Austin Adams (LAA - RP) </v>
      </c>
      <c r="D541" s="6">
        <v>37</v>
      </c>
      <c r="E541" s="6">
        <v>36</v>
      </c>
      <c r="F541" s="6">
        <v>2</v>
      </c>
      <c r="G541" s="6">
        <v>0</v>
      </c>
      <c r="H541" s="6">
        <v>4.01</v>
      </c>
      <c r="I541" s="6">
        <v>1.35</v>
      </c>
      <c r="J541" s="6">
        <v>16</v>
      </c>
      <c r="K541" s="6">
        <v>34</v>
      </c>
      <c r="L541" s="6">
        <v>16</v>
      </c>
      <c r="M541" s="6">
        <v>5</v>
      </c>
      <c r="N541" s="6">
        <v>43</v>
      </c>
      <c r="O541" s="6">
        <v>0</v>
      </c>
      <c r="P541" s="6">
        <v>2</v>
      </c>
      <c r="Q541" s="6">
        <v>0</v>
      </c>
    </row>
    <row r="542" spans="1:17" ht="17.399999999999999" thickBot="1" x14ac:dyDescent="0.35">
      <c r="A542" s="7" t="s">
        <v>1571</v>
      </c>
      <c r="B542" s="43">
        <f>IF(COUNTIF('DRAFT LIST'!$F$3:$F$1000,A542)&gt;=1,"",ROW())</f>
        <v>542</v>
      </c>
      <c r="C542" s="43" t="str">
        <f ca="1"/>
        <v>Johnny Barbato (NYY - RP) MiLB </v>
      </c>
      <c r="D542" s="8">
        <v>52</v>
      </c>
      <c r="E542" s="8">
        <v>39</v>
      </c>
      <c r="F542" s="8">
        <v>3</v>
      </c>
      <c r="G542" s="8">
        <v>0</v>
      </c>
      <c r="H542" s="8">
        <v>4.59</v>
      </c>
      <c r="I542" s="8">
        <v>1.32</v>
      </c>
      <c r="J542" s="8">
        <v>27</v>
      </c>
      <c r="K542" s="8">
        <v>57</v>
      </c>
      <c r="L542" s="8">
        <v>11</v>
      </c>
      <c r="M542" s="8">
        <v>12</v>
      </c>
      <c r="N542" s="8">
        <v>26</v>
      </c>
      <c r="O542" s="8">
        <v>6</v>
      </c>
      <c r="P542" s="8">
        <v>3</v>
      </c>
      <c r="Q542" s="8">
        <v>0</v>
      </c>
    </row>
    <row r="543" spans="1:17" ht="15" thickBot="1" x14ac:dyDescent="0.35">
      <c r="A543" s="5" t="s">
        <v>1572</v>
      </c>
      <c r="B543" s="43">
        <f>IF(COUNTIF('DRAFT LIST'!$F$3:$F$1000,A543)&gt;=1,"",ROW())</f>
        <v>543</v>
      </c>
      <c r="C543" s="43" t="str">
        <f ca="1"/>
        <v>Charlie Furbush (RP) FA </v>
      </c>
      <c r="D543" s="6">
        <v>64</v>
      </c>
      <c r="E543" s="6">
        <v>50</v>
      </c>
      <c r="F543" s="6">
        <v>4</v>
      </c>
      <c r="G543" s="6">
        <v>0</v>
      </c>
      <c r="H543" s="6">
        <v>4.5599999999999996</v>
      </c>
      <c r="I543" s="6">
        <v>1.42</v>
      </c>
      <c r="J543" s="6">
        <v>32</v>
      </c>
      <c r="K543" s="6">
        <v>67</v>
      </c>
      <c r="L543" s="6">
        <v>23</v>
      </c>
      <c r="M543" s="6">
        <v>15</v>
      </c>
      <c r="N543" s="6">
        <v>18</v>
      </c>
      <c r="O543" s="6">
        <v>9</v>
      </c>
      <c r="P543" s="6">
        <v>4</v>
      </c>
      <c r="Q543" s="6">
        <v>0</v>
      </c>
    </row>
    <row r="544" spans="1:17" ht="15" thickBot="1" x14ac:dyDescent="0.35">
      <c r="A544" s="7" t="s">
        <v>1573</v>
      </c>
      <c r="B544" s="43">
        <f>IF(COUNTIF('DRAFT LIST'!$F$3:$F$1000,A544)&gt;=1,"",ROW())</f>
        <v>544</v>
      </c>
      <c r="C544" s="43" t="str">
        <f ca="1"/>
        <v>Pat Venditte (SEA - RP) MiLB </v>
      </c>
      <c r="D544" s="8">
        <v>56</v>
      </c>
      <c r="E544" s="8">
        <v>44</v>
      </c>
      <c r="F544" s="8">
        <v>3</v>
      </c>
      <c r="G544" s="8">
        <v>1</v>
      </c>
      <c r="H544" s="8">
        <v>4.41</v>
      </c>
      <c r="I544" s="8">
        <v>1.4</v>
      </c>
      <c r="J544" s="8">
        <v>28</v>
      </c>
      <c r="K544" s="8">
        <v>58</v>
      </c>
      <c r="L544" s="8">
        <v>20</v>
      </c>
      <c r="M544" s="8">
        <v>14</v>
      </c>
      <c r="N544" s="8">
        <v>12</v>
      </c>
      <c r="O544" s="8">
        <v>10</v>
      </c>
      <c r="P544" s="8">
        <v>3</v>
      </c>
      <c r="Q544" s="8">
        <v>0</v>
      </c>
    </row>
    <row r="545" spans="1:17" ht="15" thickBot="1" x14ac:dyDescent="0.35">
      <c r="A545" s="5" t="s">
        <v>1986</v>
      </c>
      <c r="B545" s="43">
        <f>IF(COUNTIF('DRAFT LIST'!$F$3:$F$1000,A545)&gt;=1,"",ROW())</f>
        <v>545</v>
      </c>
      <c r="C545" s="43" t="str">
        <f ca="1"/>
        <v>A.J. Achter (DET - RP) NRI </v>
      </c>
      <c r="D545" s="6">
        <v>43</v>
      </c>
      <c r="E545" s="6">
        <v>47</v>
      </c>
      <c r="F545" s="6">
        <v>2</v>
      </c>
      <c r="G545" s="6">
        <v>0</v>
      </c>
      <c r="H545" s="6">
        <v>4.49</v>
      </c>
      <c r="I545" s="6">
        <v>1.33</v>
      </c>
      <c r="J545" s="6">
        <v>21</v>
      </c>
      <c r="K545" s="6">
        <v>40</v>
      </c>
      <c r="L545" s="6">
        <v>17</v>
      </c>
      <c r="M545" s="6">
        <v>6</v>
      </c>
      <c r="N545" s="6">
        <v>36</v>
      </c>
      <c r="O545" s="6">
        <v>0</v>
      </c>
      <c r="P545" s="6">
        <v>2</v>
      </c>
      <c r="Q545" s="6">
        <v>0</v>
      </c>
    </row>
    <row r="546" spans="1:17" ht="17.399999999999999" thickBot="1" x14ac:dyDescent="0.35">
      <c r="A546" s="7" t="s">
        <v>1709</v>
      </c>
      <c r="B546" s="43">
        <f>IF(COUNTIF('DRAFT LIST'!$F$3:$F$1000,A546)&gt;=1,"",ROW())</f>
        <v>546</v>
      </c>
      <c r="C546" s="43" t="str">
        <f ca="1"/>
        <v>Dustin Antolin (WSH - RP) NRI </v>
      </c>
      <c r="D546" s="8">
        <v>69</v>
      </c>
      <c r="E546" s="8">
        <v>52</v>
      </c>
      <c r="F546" s="8">
        <v>4</v>
      </c>
      <c r="G546" s="8">
        <v>0</v>
      </c>
      <c r="H546" s="8">
        <v>4.62</v>
      </c>
      <c r="I546" s="8">
        <v>1.41</v>
      </c>
      <c r="J546" s="8">
        <v>36</v>
      </c>
      <c r="K546" s="8">
        <v>76</v>
      </c>
      <c r="L546" s="8">
        <v>21</v>
      </c>
      <c r="M546" s="8">
        <v>13</v>
      </c>
      <c r="N546" s="8">
        <v>13</v>
      </c>
      <c r="O546" s="8">
        <v>12</v>
      </c>
      <c r="P546" s="8">
        <v>4</v>
      </c>
      <c r="Q546" s="8">
        <v>0</v>
      </c>
    </row>
    <row r="547" spans="1:17" ht="15" thickBot="1" x14ac:dyDescent="0.35">
      <c r="A547" s="5" t="s">
        <v>1987</v>
      </c>
      <c r="B547" s="43">
        <f>IF(COUNTIF('DRAFT LIST'!$F$3:$F$1000,A547)&gt;=1,"",ROW())</f>
        <v>547</v>
      </c>
      <c r="C547" s="43" t="str">
        <f ca="1"/>
        <v>Dillon Overton (SEA - SP,RP) </v>
      </c>
      <c r="D547" s="6">
        <v>41</v>
      </c>
      <c r="E547" s="6">
        <v>31</v>
      </c>
      <c r="F547" s="6">
        <v>2</v>
      </c>
      <c r="G547" s="6">
        <v>1</v>
      </c>
      <c r="H547" s="6">
        <v>3.68</v>
      </c>
      <c r="I547" s="6">
        <v>1.43</v>
      </c>
      <c r="J547" s="6">
        <v>17</v>
      </c>
      <c r="K547" s="6">
        <v>41</v>
      </c>
      <c r="L547" s="6">
        <v>17</v>
      </c>
      <c r="M547" s="6">
        <v>5</v>
      </c>
      <c r="N547" s="6">
        <v>37</v>
      </c>
      <c r="O547" s="6">
        <v>0</v>
      </c>
      <c r="P547" s="6">
        <v>2</v>
      </c>
      <c r="Q547" s="6">
        <v>0</v>
      </c>
    </row>
    <row r="548" spans="1:17" ht="15" thickBot="1" x14ac:dyDescent="0.35">
      <c r="A548" s="7" t="s">
        <v>1574</v>
      </c>
      <c r="B548" s="43">
        <f>IF(COUNTIF('DRAFT LIST'!$F$3:$F$1000,A548)&gt;=1,"",ROW())</f>
        <v>548</v>
      </c>
      <c r="C548" s="43" t="str">
        <f ca="1"/>
        <v>Robby Scott (BOS - RP) MiLB </v>
      </c>
      <c r="D548" s="8">
        <v>64</v>
      </c>
      <c r="E548" s="8">
        <v>54</v>
      </c>
      <c r="F548" s="8">
        <v>3</v>
      </c>
      <c r="G548" s="8">
        <v>1</v>
      </c>
      <c r="H548" s="8">
        <v>4.4800000000000004</v>
      </c>
      <c r="I548" s="8">
        <v>1.38</v>
      </c>
      <c r="J548" s="8">
        <v>32</v>
      </c>
      <c r="K548" s="8">
        <v>66</v>
      </c>
      <c r="L548" s="8">
        <v>22</v>
      </c>
      <c r="M548" s="8">
        <v>10</v>
      </c>
      <c r="N548" s="8">
        <v>17</v>
      </c>
      <c r="O548" s="8">
        <v>7</v>
      </c>
      <c r="P548" s="8">
        <v>4</v>
      </c>
      <c r="Q548" s="8">
        <v>0</v>
      </c>
    </row>
    <row r="549" spans="1:17" ht="15" thickBot="1" x14ac:dyDescent="0.35">
      <c r="A549" s="5" t="s">
        <v>1575</v>
      </c>
      <c r="B549" s="43">
        <f>IF(COUNTIF('DRAFT LIST'!$F$3:$F$1000,A549)&gt;=1,"",ROW())</f>
        <v>549</v>
      </c>
      <c r="C549" s="43" t="str">
        <f ca="1"/>
        <v>Neil Ramirez (CHC - RP) FA </v>
      </c>
      <c r="D549" s="6">
        <v>51</v>
      </c>
      <c r="E549" s="6">
        <v>48</v>
      </c>
      <c r="F549" s="6">
        <v>3</v>
      </c>
      <c r="G549" s="6">
        <v>0</v>
      </c>
      <c r="H549" s="6">
        <v>4.32</v>
      </c>
      <c r="I549" s="6">
        <v>1.44</v>
      </c>
      <c r="J549" s="6">
        <v>25</v>
      </c>
      <c r="K549" s="6">
        <v>46</v>
      </c>
      <c r="L549" s="6">
        <v>27</v>
      </c>
      <c r="M549" s="6">
        <v>6</v>
      </c>
      <c r="N549" s="6">
        <v>44</v>
      </c>
      <c r="O549" s="6">
        <v>0</v>
      </c>
      <c r="P549" s="6">
        <v>2</v>
      </c>
      <c r="Q549" s="6">
        <v>0</v>
      </c>
    </row>
    <row r="550" spans="1:17" ht="15" thickBot="1" x14ac:dyDescent="0.35">
      <c r="A550" s="7" t="s">
        <v>1988</v>
      </c>
      <c r="B550" s="43">
        <f>IF(COUNTIF('DRAFT LIST'!$F$3:$F$1000,A550)&gt;=1,"",ROW())</f>
        <v>550</v>
      </c>
      <c r="C550" s="43" t="str">
        <f ca="1"/>
        <v>Dominic Leone (TOR - RP) </v>
      </c>
      <c r="D550" s="8">
        <v>42</v>
      </c>
      <c r="E550" s="8">
        <v>37</v>
      </c>
      <c r="F550" s="8">
        <v>3</v>
      </c>
      <c r="G550" s="8">
        <v>2</v>
      </c>
      <c r="H550" s="8">
        <v>4.28</v>
      </c>
      <c r="I550" s="8">
        <v>1.45</v>
      </c>
      <c r="J550" s="8">
        <v>20</v>
      </c>
      <c r="K550" s="8">
        <v>42</v>
      </c>
      <c r="L550" s="8">
        <v>20</v>
      </c>
      <c r="M550" s="8">
        <v>5</v>
      </c>
      <c r="N550" s="8">
        <v>34</v>
      </c>
      <c r="O550" s="8">
        <v>0</v>
      </c>
      <c r="P550" s="8">
        <v>3</v>
      </c>
      <c r="Q550" s="8">
        <v>0</v>
      </c>
    </row>
    <row r="551" spans="1:17" ht="15" thickBot="1" x14ac:dyDescent="0.35">
      <c r="A551" s="5" t="s">
        <v>1576</v>
      </c>
      <c r="B551" s="43">
        <f>IF(COUNTIF('DRAFT LIST'!$F$3:$F$1000,A551)&gt;=1,"",ROW())</f>
        <v>551</v>
      </c>
      <c r="C551" s="43" t="str">
        <f ca="1"/>
        <v>Chris Smith (OAK - RP) MiLB </v>
      </c>
      <c r="D551" s="6">
        <v>54</v>
      </c>
      <c r="E551" s="6">
        <v>51</v>
      </c>
      <c r="F551" s="6">
        <v>3</v>
      </c>
      <c r="G551" s="6">
        <v>0</v>
      </c>
      <c r="H551" s="6">
        <v>4.42</v>
      </c>
      <c r="I551" s="6">
        <v>1.43</v>
      </c>
      <c r="J551" s="6">
        <v>27</v>
      </c>
      <c r="K551" s="6">
        <v>55</v>
      </c>
      <c r="L551" s="6">
        <v>23</v>
      </c>
      <c r="M551" s="6">
        <v>10</v>
      </c>
      <c r="N551" s="6">
        <v>16</v>
      </c>
      <c r="O551" s="6">
        <v>6</v>
      </c>
      <c r="P551" s="6">
        <v>3</v>
      </c>
      <c r="Q551" s="6">
        <v>0</v>
      </c>
    </row>
    <row r="552" spans="1:17" ht="15" thickBot="1" x14ac:dyDescent="0.35">
      <c r="A552" s="7" t="s">
        <v>1989</v>
      </c>
      <c r="B552" s="43">
        <f>IF(COUNTIF('DRAFT LIST'!$F$3:$F$1000,A552)&gt;=1,"",ROW())</f>
        <v>552</v>
      </c>
      <c r="C552" s="43" t="str">
        <f ca="1"/>
        <v>Maikel Cleto (CHC - RP) MiLB </v>
      </c>
      <c r="D552" s="8">
        <v>33</v>
      </c>
      <c r="E552" s="8">
        <v>34</v>
      </c>
      <c r="F552" s="8">
        <v>2</v>
      </c>
      <c r="G552" s="8">
        <v>1</v>
      </c>
      <c r="H552" s="8">
        <v>4.3499999999999996</v>
      </c>
      <c r="I552" s="8">
        <v>1.31</v>
      </c>
      <c r="J552" s="8">
        <v>16</v>
      </c>
      <c r="K552" s="8">
        <v>33</v>
      </c>
      <c r="L552" s="8">
        <v>11</v>
      </c>
      <c r="M552" s="8">
        <v>5</v>
      </c>
      <c r="N552" s="8">
        <v>33</v>
      </c>
      <c r="O552" s="8">
        <v>0</v>
      </c>
      <c r="P552" s="8">
        <v>2</v>
      </c>
      <c r="Q552" s="8">
        <v>0</v>
      </c>
    </row>
    <row r="553" spans="1:17" ht="15" thickBot="1" x14ac:dyDescent="0.35">
      <c r="A553" s="5" t="s">
        <v>1577</v>
      </c>
      <c r="B553" s="43">
        <f>IF(COUNTIF('DRAFT LIST'!$F$3:$F$1000,A553)&gt;=1,"",ROW())</f>
        <v>553</v>
      </c>
      <c r="C553" s="43" t="str">
        <f ca="1"/>
        <v>Joba Chamberlain (MIL - RP) NRI </v>
      </c>
      <c r="D553" s="6">
        <v>55</v>
      </c>
      <c r="E553" s="6">
        <v>47</v>
      </c>
      <c r="F553" s="6">
        <v>3</v>
      </c>
      <c r="G553" s="6">
        <v>1</v>
      </c>
      <c r="H553" s="6">
        <v>4.3600000000000003</v>
      </c>
      <c r="I553" s="6">
        <v>1.44</v>
      </c>
      <c r="J553" s="6">
        <v>26</v>
      </c>
      <c r="K553" s="6">
        <v>58</v>
      </c>
      <c r="L553" s="6">
        <v>21</v>
      </c>
      <c r="M553" s="6">
        <v>5</v>
      </c>
      <c r="N553" s="6">
        <v>24</v>
      </c>
      <c r="O553" s="6">
        <v>2</v>
      </c>
      <c r="P553" s="6">
        <v>4</v>
      </c>
      <c r="Q553" s="6">
        <v>0</v>
      </c>
    </row>
    <row r="554" spans="1:17" ht="15" thickBot="1" x14ac:dyDescent="0.35">
      <c r="A554" s="7" t="s">
        <v>1990</v>
      </c>
      <c r="B554" s="43">
        <f>IF(COUNTIF('DRAFT LIST'!$F$3:$F$1000,A554)&gt;=1,"",ROW())</f>
        <v>554</v>
      </c>
      <c r="C554" s="43" t="str">
        <f ca="1"/>
        <v>Adrian Sampson (TEX - SP,RP) MiLB </v>
      </c>
      <c r="D554" s="8">
        <v>39</v>
      </c>
      <c r="E554" s="8">
        <v>29</v>
      </c>
      <c r="F554" s="8">
        <v>2</v>
      </c>
      <c r="G554" s="8">
        <v>0</v>
      </c>
      <c r="H554" s="8">
        <v>3.9</v>
      </c>
      <c r="I554" s="8">
        <v>1.35</v>
      </c>
      <c r="J554" s="8">
        <v>17</v>
      </c>
      <c r="K554" s="8">
        <v>38</v>
      </c>
      <c r="L554" s="8">
        <v>14</v>
      </c>
      <c r="M554" s="8">
        <v>5</v>
      </c>
      <c r="N554" s="8">
        <v>51</v>
      </c>
      <c r="O554" s="8">
        <v>0</v>
      </c>
      <c r="P554" s="8">
        <v>1</v>
      </c>
      <c r="Q554" s="8">
        <v>0</v>
      </c>
    </row>
    <row r="555" spans="1:17" ht="15" thickBot="1" x14ac:dyDescent="0.35">
      <c r="A555" s="5" t="s">
        <v>1991</v>
      </c>
      <c r="B555" s="43">
        <f>IF(COUNTIF('DRAFT LIST'!$F$3:$F$1000,A555)&gt;=1,"",ROW())</f>
        <v>555</v>
      </c>
      <c r="C555" s="43" t="str">
        <f ca="1"/>
        <v>Andrew Barbosa (MIL - SP,RP) NRI </v>
      </c>
      <c r="D555" s="6">
        <v>33</v>
      </c>
      <c r="E555" s="6">
        <v>30</v>
      </c>
      <c r="F555" s="6">
        <v>2</v>
      </c>
      <c r="G555" s="6">
        <v>0</v>
      </c>
      <c r="H555" s="6">
        <v>4.07</v>
      </c>
      <c r="I555" s="6">
        <v>1.31</v>
      </c>
      <c r="J555" s="6">
        <v>15</v>
      </c>
      <c r="K555" s="6">
        <v>34</v>
      </c>
      <c r="L555" s="6">
        <v>9</v>
      </c>
      <c r="M555" s="6">
        <v>9</v>
      </c>
      <c r="N555" s="6">
        <v>23</v>
      </c>
      <c r="O555" s="6">
        <v>0</v>
      </c>
      <c r="P555" s="6">
        <v>2</v>
      </c>
      <c r="Q555" s="6">
        <v>0</v>
      </c>
    </row>
    <row r="556" spans="1:17" ht="15" thickBot="1" x14ac:dyDescent="0.35">
      <c r="A556" s="7" t="s">
        <v>1992</v>
      </c>
      <c r="B556" s="43">
        <f>IF(COUNTIF('DRAFT LIST'!$F$3:$F$1000,A556)&gt;=1,"",ROW())</f>
        <v>556</v>
      </c>
      <c r="C556" s="43" t="str">
        <f ca="1"/>
        <v>Chris Withrow (KC - RP) NRI </v>
      </c>
      <c r="D556" s="8">
        <v>33</v>
      </c>
      <c r="E556" s="8">
        <v>37</v>
      </c>
      <c r="F556" s="8">
        <v>2</v>
      </c>
      <c r="G556" s="8">
        <v>0</v>
      </c>
      <c r="H556" s="8">
        <v>3.97</v>
      </c>
      <c r="I556" s="8">
        <v>1.39</v>
      </c>
      <c r="J556" s="8">
        <v>15</v>
      </c>
      <c r="K556" s="8">
        <v>29</v>
      </c>
      <c r="L556" s="8">
        <v>17</v>
      </c>
      <c r="M556" s="8">
        <v>6</v>
      </c>
      <c r="N556" s="8">
        <v>33</v>
      </c>
      <c r="O556" s="8">
        <v>0</v>
      </c>
      <c r="P556" s="8">
        <v>1</v>
      </c>
      <c r="Q556" s="8">
        <v>0</v>
      </c>
    </row>
    <row r="557" spans="1:17" ht="15" thickBot="1" x14ac:dyDescent="0.35">
      <c r="A557" s="5" t="s">
        <v>1578</v>
      </c>
      <c r="B557" s="43">
        <f>IF(COUNTIF('DRAFT LIST'!$F$3:$F$1000,A557)&gt;=1,"",ROW())</f>
        <v>557</v>
      </c>
      <c r="C557" s="43" t="str">
        <f ca="1"/>
        <v>Jake Junis (KC - SP,RP) </v>
      </c>
      <c r="D557" s="6">
        <v>38</v>
      </c>
      <c r="E557" s="6">
        <v>26</v>
      </c>
      <c r="F557" s="6">
        <v>2</v>
      </c>
      <c r="G557" s="6">
        <v>0</v>
      </c>
      <c r="H557" s="6">
        <v>4.17</v>
      </c>
      <c r="I557" s="6">
        <v>1.27</v>
      </c>
      <c r="J557" s="6">
        <v>17</v>
      </c>
      <c r="K557" s="6">
        <v>40</v>
      </c>
      <c r="L557" s="6">
        <v>8</v>
      </c>
      <c r="M557" s="6">
        <v>9</v>
      </c>
      <c r="N557" s="6">
        <v>29</v>
      </c>
      <c r="O557" s="6">
        <v>0</v>
      </c>
      <c r="P557" s="6">
        <v>2</v>
      </c>
      <c r="Q557" s="6">
        <v>0</v>
      </c>
    </row>
    <row r="558" spans="1:17" ht="15" thickBot="1" x14ac:dyDescent="0.35">
      <c r="A558" s="7" t="s">
        <v>1579</v>
      </c>
      <c r="B558" s="43">
        <f>IF(COUNTIF('DRAFT LIST'!$F$3:$F$1000,A558)&gt;=1,"",ROW())</f>
        <v>558</v>
      </c>
      <c r="C558" s="43" t="str">
        <f ca="1"/>
        <v>Matt Marksberry (ATL - RP) MiLB </v>
      </c>
      <c r="D558" s="8">
        <v>49</v>
      </c>
      <c r="E558" s="8">
        <v>39</v>
      </c>
      <c r="F558" s="8">
        <v>3</v>
      </c>
      <c r="G558" s="8">
        <v>0</v>
      </c>
      <c r="H558" s="8">
        <v>4.3099999999999996</v>
      </c>
      <c r="I558" s="8">
        <v>1.35</v>
      </c>
      <c r="J558" s="8">
        <v>24</v>
      </c>
      <c r="K558" s="8">
        <v>52</v>
      </c>
      <c r="L558" s="8">
        <v>14</v>
      </c>
      <c r="M558" s="8">
        <v>8</v>
      </c>
      <c r="N558" s="8">
        <v>9</v>
      </c>
      <c r="O558" s="8">
        <v>9</v>
      </c>
      <c r="P558" s="8">
        <v>3</v>
      </c>
      <c r="Q558" s="8">
        <v>0</v>
      </c>
    </row>
    <row r="559" spans="1:17" ht="15" thickBot="1" x14ac:dyDescent="0.35">
      <c r="A559" s="5" t="s">
        <v>1993</v>
      </c>
      <c r="B559" s="43">
        <f>IF(COUNTIF('DRAFT LIST'!$F$3:$F$1000,A559)&gt;=1,"",ROW())</f>
        <v>559</v>
      </c>
      <c r="C559" s="43" t="str">
        <f ca="1"/>
        <v>Miguel Almonte (KC - RP) MiLB </v>
      </c>
      <c r="D559" s="6">
        <v>44</v>
      </c>
      <c r="E559" s="6">
        <v>41</v>
      </c>
      <c r="F559" s="6">
        <v>3</v>
      </c>
      <c r="G559" s="6">
        <v>0</v>
      </c>
      <c r="H559" s="6">
        <v>4.4000000000000004</v>
      </c>
      <c r="I559" s="6">
        <v>1.41</v>
      </c>
      <c r="J559" s="6">
        <v>22</v>
      </c>
      <c r="K559" s="6">
        <v>45</v>
      </c>
      <c r="L559" s="6">
        <v>18</v>
      </c>
      <c r="M559" s="6">
        <v>9</v>
      </c>
      <c r="N559" s="6">
        <v>35</v>
      </c>
      <c r="O559" s="6">
        <v>0</v>
      </c>
      <c r="P559" s="6">
        <v>3</v>
      </c>
      <c r="Q559" s="6">
        <v>0</v>
      </c>
    </row>
    <row r="560" spans="1:17" ht="15" thickBot="1" x14ac:dyDescent="0.35">
      <c r="A560" s="7" t="s">
        <v>1994</v>
      </c>
      <c r="B560" s="43">
        <f>IF(COUNTIF('DRAFT LIST'!$F$3:$F$1000,A560)&gt;=1,"",ROW())</f>
        <v>560</v>
      </c>
      <c r="C560" s="43" t="str">
        <f ca="1"/>
        <v>Cory Rasmus (TB - RP) NRI </v>
      </c>
      <c r="D560" s="8">
        <v>27</v>
      </c>
      <c r="E560" s="8">
        <v>27</v>
      </c>
      <c r="F560" s="8">
        <v>1</v>
      </c>
      <c r="G560" s="8">
        <v>0</v>
      </c>
      <c r="H560" s="8">
        <v>3.64</v>
      </c>
      <c r="I560" s="8">
        <v>1.24</v>
      </c>
      <c r="J560" s="8">
        <v>11</v>
      </c>
      <c r="K560" s="8">
        <v>24</v>
      </c>
      <c r="L560" s="8">
        <v>10</v>
      </c>
      <c r="M560" s="8">
        <v>4</v>
      </c>
      <c r="N560" s="8">
        <v>11</v>
      </c>
      <c r="O560" s="8">
        <v>1</v>
      </c>
      <c r="P560" s="8">
        <v>1</v>
      </c>
      <c r="Q560" s="8">
        <v>0</v>
      </c>
    </row>
    <row r="561" spans="1:17" ht="17.399999999999999" thickBot="1" x14ac:dyDescent="0.35">
      <c r="A561" s="5" t="s">
        <v>1580</v>
      </c>
      <c r="B561" s="43">
        <f>IF(COUNTIF('DRAFT LIST'!$F$3:$F$1000,A561)&gt;=1,"",ROW())</f>
        <v>561</v>
      </c>
      <c r="C561" s="43" t="str">
        <f ca="1"/>
        <v>Greg Mahle (LAA - RP) MiLB </v>
      </c>
      <c r="D561" s="6">
        <v>61</v>
      </c>
      <c r="E561" s="6">
        <v>51</v>
      </c>
      <c r="F561" s="6">
        <v>4</v>
      </c>
      <c r="G561" s="6">
        <v>1</v>
      </c>
      <c r="H561" s="6">
        <v>4.63</v>
      </c>
      <c r="I561" s="6">
        <v>1.45</v>
      </c>
      <c r="J561" s="6">
        <v>31</v>
      </c>
      <c r="K561" s="6">
        <v>61</v>
      </c>
      <c r="L561" s="6">
        <v>27</v>
      </c>
      <c r="M561" s="6">
        <v>10</v>
      </c>
      <c r="N561" s="6">
        <v>11</v>
      </c>
      <c r="O561" s="6">
        <v>9</v>
      </c>
      <c r="P561" s="6">
        <v>4</v>
      </c>
      <c r="Q561" s="6">
        <v>0</v>
      </c>
    </row>
    <row r="562" spans="1:17" ht="15" thickBot="1" x14ac:dyDescent="0.35">
      <c r="A562" s="7" t="s">
        <v>1995</v>
      </c>
      <c r="B562" s="43">
        <f>IF(COUNTIF('DRAFT LIST'!$F$3:$F$1000,A562)&gt;=1,"",ROW())</f>
        <v>562</v>
      </c>
      <c r="C562" s="43" t="str">
        <f ca="1"/>
        <v>Dalier Hinojosa (PHI - RP) NRI </v>
      </c>
      <c r="D562" s="8">
        <v>41</v>
      </c>
      <c r="E562" s="8">
        <v>36</v>
      </c>
      <c r="F562" s="8">
        <v>2</v>
      </c>
      <c r="G562" s="8">
        <v>1</v>
      </c>
      <c r="H562" s="8">
        <v>4.0999999999999996</v>
      </c>
      <c r="I562" s="8">
        <v>1.39</v>
      </c>
      <c r="J562" s="8">
        <v>19</v>
      </c>
      <c r="K562" s="8">
        <v>42</v>
      </c>
      <c r="L562" s="8">
        <v>16</v>
      </c>
      <c r="M562" s="8">
        <v>5</v>
      </c>
      <c r="N562" s="8">
        <v>40</v>
      </c>
      <c r="O562" s="8">
        <v>0</v>
      </c>
      <c r="P562" s="8">
        <v>2</v>
      </c>
      <c r="Q562" s="8">
        <v>0</v>
      </c>
    </row>
    <row r="563" spans="1:17" ht="15" thickBot="1" x14ac:dyDescent="0.35">
      <c r="A563" s="5" t="s">
        <v>1581</v>
      </c>
      <c r="B563" s="43">
        <f>IF(COUNTIF('DRAFT LIST'!$F$3:$F$1000,A563)&gt;=1,"",ROW())</f>
        <v>563</v>
      </c>
      <c r="C563" s="43" t="str">
        <f ca="1"/>
        <v>Kevin Chapman (HOU - RP) </v>
      </c>
      <c r="D563" s="6">
        <v>69</v>
      </c>
      <c r="E563" s="6">
        <v>53</v>
      </c>
      <c r="F563" s="6">
        <v>4</v>
      </c>
      <c r="G563" s="6">
        <v>0</v>
      </c>
      <c r="H563" s="6">
        <v>4.53</v>
      </c>
      <c r="I563" s="6">
        <v>1.45</v>
      </c>
      <c r="J563" s="6">
        <v>35</v>
      </c>
      <c r="K563" s="6">
        <v>72</v>
      </c>
      <c r="L563" s="6">
        <v>29</v>
      </c>
      <c r="M563" s="6">
        <v>14</v>
      </c>
      <c r="N563" s="6">
        <v>18</v>
      </c>
      <c r="O563" s="6">
        <v>11</v>
      </c>
      <c r="P563" s="6">
        <v>5</v>
      </c>
      <c r="Q563" s="6">
        <v>0</v>
      </c>
    </row>
    <row r="564" spans="1:17" ht="15" thickBot="1" x14ac:dyDescent="0.35">
      <c r="A564" s="7" t="s">
        <v>1996</v>
      </c>
      <c r="B564" s="43">
        <f>IF(COUNTIF('DRAFT LIST'!$F$3:$F$1000,A564)&gt;=1,"",ROW())</f>
        <v>564</v>
      </c>
      <c r="C564" s="43" t="str">
        <f ca="1"/>
        <v>Odrisamer Despaigne (MIA - RP) </v>
      </c>
      <c r="D564" s="8">
        <v>31</v>
      </c>
      <c r="E564" s="8">
        <v>34</v>
      </c>
      <c r="F564" s="8">
        <v>2</v>
      </c>
      <c r="G564" s="8">
        <v>0</v>
      </c>
      <c r="H564" s="8">
        <v>4.24</v>
      </c>
      <c r="I564" s="8">
        <v>1.33</v>
      </c>
      <c r="J564" s="8">
        <v>15</v>
      </c>
      <c r="K564" s="8">
        <v>28</v>
      </c>
      <c r="L564" s="8">
        <v>13</v>
      </c>
      <c r="M564" s="8">
        <v>5</v>
      </c>
      <c r="N564" s="8">
        <v>36</v>
      </c>
      <c r="O564" s="8">
        <v>0</v>
      </c>
      <c r="P564" s="8">
        <v>2</v>
      </c>
      <c r="Q564" s="8">
        <v>0</v>
      </c>
    </row>
    <row r="565" spans="1:17" ht="15" thickBot="1" x14ac:dyDescent="0.35">
      <c r="A565" s="5" t="s">
        <v>1997</v>
      </c>
      <c r="B565" s="43">
        <f>IF(COUNTIF('DRAFT LIST'!$F$3:$F$1000,A565)&gt;=1,"",ROW())</f>
        <v>565</v>
      </c>
      <c r="C565" s="43" t="str">
        <f ca="1"/>
        <v>Michael Broadway (WSH - RP) NRI </v>
      </c>
      <c r="D565" s="6">
        <v>33</v>
      </c>
      <c r="E565" s="6">
        <v>34</v>
      </c>
      <c r="F565" s="6">
        <v>2</v>
      </c>
      <c r="G565" s="6">
        <v>0</v>
      </c>
      <c r="H565" s="6">
        <v>4.17</v>
      </c>
      <c r="I565" s="6">
        <v>1.35</v>
      </c>
      <c r="J565" s="6">
        <v>15</v>
      </c>
      <c r="K565" s="6">
        <v>31</v>
      </c>
      <c r="L565" s="6">
        <v>14</v>
      </c>
      <c r="M565" s="6">
        <v>5</v>
      </c>
      <c r="N565" s="6">
        <v>31</v>
      </c>
      <c r="O565" s="6">
        <v>0</v>
      </c>
      <c r="P565" s="6">
        <v>2</v>
      </c>
      <c r="Q565" s="6">
        <v>0</v>
      </c>
    </row>
    <row r="566" spans="1:17" ht="15" thickBot="1" x14ac:dyDescent="0.35">
      <c r="A566" s="7" t="s">
        <v>1998</v>
      </c>
      <c r="B566" s="43">
        <f>IF(COUNTIF('DRAFT LIST'!$F$3:$F$1000,A566)&gt;=1,"",ROW())</f>
        <v>566</v>
      </c>
      <c r="C566" s="43" t="str">
        <f ca="1"/>
        <v>Dietrich Enns (NYY - SP,RP) </v>
      </c>
      <c r="D566" s="8">
        <v>52</v>
      </c>
      <c r="E566" s="8">
        <v>47</v>
      </c>
      <c r="F566" s="8">
        <v>2</v>
      </c>
      <c r="G566" s="8">
        <v>0</v>
      </c>
      <c r="H566" s="8">
        <v>4.1900000000000004</v>
      </c>
      <c r="I566" s="8">
        <v>1.42</v>
      </c>
      <c r="J566" s="8">
        <v>24</v>
      </c>
      <c r="K566" s="8">
        <v>53</v>
      </c>
      <c r="L566" s="8">
        <v>22</v>
      </c>
      <c r="M566" s="8">
        <v>7</v>
      </c>
      <c r="N566" s="8">
        <v>52</v>
      </c>
      <c r="O566" s="8">
        <v>0</v>
      </c>
      <c r="P566" s="8">
        <v>3</v>
      </c>
      <c r="Q566" s="8">
        <v>0</v>
      </c>
    </row>
    <row r="567" spans="1:17" ht="15" thickBot="1" x14ac:dyDescent="0.35">
      <c r="A567" s="5" t="s">
        <v>1999</v>
      </c>
      <c r="B567" s="43">
        <f>IF(COUNTIF('DRAFT LIST'!$F$3:$F$1000,A567)&gt;=1,"",ROW())</f>
        <v>567</v>
      </c>
      <c r="C567" s="43" t="str">
        <f ca="1"/>
        <v>Sean Burnett (PHI - RP) NRI </v>
      </c>
      <c r="D567" s="6">
        <v>28</v>
      </c>
      <c r="E567" s="6">
        <v>29</v>
      </c>
      <c r="F567" s="6">
        <v>2</v>
      </c>
      <c r="G567" s="6">
        <v>0</v>
      </c>
      <c r="H567" s="6">
        <v>4.1100000000000003</v>
      </c>
      <c r="I567" s="6">
        <v>1.32</v>
      </c>
      <c r="J567" s="6">
        <v>13</v>
      </c>
      <c r="K567" s="6">
        <v>27</v>
      </c>
      <c r="L567" s="6">
        <v>11</v>
      </c>
      <c r="M567" s="6">
        <v>5</v>
      </c>
      <c r="N567" s="6">
        <v>18</v>
      </c>
      <c r="O567" s="6">
        <v>1</v>
      </c>
      <c r="P567" s="6">
        <v>2</v>
      </c>
      <c r="Q567" s="6">
        <v>0</v>
      </c>
    </row>
    <row r="568" spans="1:17" ht="15" thickBot="1" x14ac:dyDescent="0.35">
      <c r="A568" s="7" t="s">
        <v>2000</v>
      </c>
      <c r="B568" s="43">
        <f>IF(COUNTIF('DRAFT LIST'!$F$3:$F$1000,A568)&gt;=1,"",ROW())</f>
        <v>568</v>
      </c>
      <c r="C568" s="43" t="str">
        <f ca="1"/>
        <v>Erik Davis (ARI - RP) MiLB </v>
      </c>
      <c r="D568" s="8">
        <v>33</v>
      </c>
      <c r="E568" s="8">
        <v>33</v>
      </c>
      <c r="F568" s="8">
        <v>2</v>
      </c>
      <c r="G568" s="8">
        <v>0</v>
      </c>
      <c r="H568" s="8">
        <v>3.97</v>
      </c>
      <c r="I568" s="8">
        <v>1.4</v>
      </c>
      <c r="J568" s="8">
        <v>15</v>
      </c>
      <c r="K568" s="8">
        <v>30</v>
      </c>
      <c r="L568" s="8">
        <v>16</v>
      </c>
      <c r="M568" s="8">
        <v>4</v>
      </c>
      <c r="N568" s="8">
        <v>40</v>
      </c>
      <c r="O568" s="8">
        <v>0</v>
      </c>
      <c r="P568" s="8">
        <v>2</v>
      </c>
      <c r="Q568" s="8">
        <v>0</v>
      </c>
    </row>
    <row r="569" spans="1:17" ht="15" thickBot="1" x14ac:dyDescent="0.35">
      <c r="A569" s="5" t="s">
        <v>2001</v>
      </c>
      <c r="B569" s="43">
        <f>IF(COUNTIF('DRAFT LIST'!$F$3:$F$1000,A569)&gt;=1,"",ROW())</f>
        <v>569</v>
      </c>
      <c r="C569" s="43" t="str">
        <f ca="1"/>
        <v>Akeel Morris (ATL - RP) MiLB </v>
      </c>
      <c r="D569" s="6">
        <v>44</v>
      </c>
      <c r="E569" s="6">
        <v>41</v>
      </c>
      <c r="F569" s="6">
        <v>2</v>
      </c>
      <c r="G569" s="6">
        <v>1</v>
      </c>
      <c r="H569" s="6">
        <v>4.17</v>
      </c>
      <c r="I569" s="6">
        <v>1.43</v>
      </c>
      <c r="J569" s="6">
        <v>20</v>
      </c>
      <c r="K569" s="6">
        <v>43</v>
      </c>
      <c r="L569" s="6">
        <v>19</v>
      </c>
      <c r="M569" s="6">
        <v>8</v>
      </c>
      <c r="N569" s="6">
        <v>38</v>
      </c>
      <c r="O569" s="6">
        <v>0</v>
      </c>
      <c r="P569" s="6">
        <v>3</v>
      </c>
      <c r="Q569" s="6">
        <v>0</v>
      </c>
    </row>
    <row r="570" spans="1:17" ht="15" thickBot="1" x14ac:dyDescent="0.35">
      <c r="A570" s="7" t="s">
        <v>1583</v>
      </c>
      <c r="B570" s="43">
        <f>IF(COUNTIF('DRAFT LIST'!$F$3:$F$1000,A570)&gt;=1,"",ROW())</f>
        <v>570</v>
      </c>
      <c r="C570" s="43" t="str">
        <f ca="1"/>
        <v>Jose Valdez (LAA - RP) MiLB </v>
      </c>
      <c r="D570" s="8">
        <v>63</v>
      </c>
      <c r="E570" s="8">
        <v>42</v>
      </c>
      <c r="F570" s="8">
        <v>3</v>
      </c>
      <c r="G570" s="8">
        <v>0</v>
      </c>
      <c r="H570" s="8">
        <v>4.6500000000000004</v>
      </c>
      <c r="I570" s="8">
        <v>1.35</v>
      </c>
      <c r="J570" s="8">
        <v>33</v>
      </c>
      <c r="K570" s="8">
        <v>70</v>
      </c>
      <c r="L570" s="8">
        <v>15</v>
      </c>
      <c r="M570" s="8">
        <v>18</v>
      </c>
      <c r="N570" s="8">
        <v>13</v>
      </c>
      <c r="O570" s="8">
        <v>13</v>
      </c>
      <c r="P570" s="8">
        <v>5</v>
      </c>
      <c r="Q570" s="8">
        <v>0</v>
      </c>
    </row>
    <row r="571" spans="1:17" ht="15" thickBot="1" x14ac:dyDescent="0.35">
      <c r="A571" s="5" t="s">
        <v>2002</v>
      </c>
      <c r="B571" s="43">
        <f>IF(COUNTIF('DRAFT LIST'!$F$3:$F$1000,A571)&gt;=1,"",ROW())</f>
        <v>571</v>
      </c>
      <c r="C571" s="43" t="str">
        <f ca="1"/>
        <v>Joe Wieland (SP) FA </v>
      </c>
      <c r="D571" s="6">
        <v>31</v>
      </c>
      <c r="E571" s="6">
        <v>32</v>
      </c>
      <c r="F571" s="6">
        <v>2</v>
      </c>
      <c r="G571" s="6">
        <v>1</v>
      </c>
      <c r="H571" s="6">
        <v>4.24</v>
      </c>
      <c r="I571" s="6">
        <v>1.37</v>
      </c>
      <c r="J571" s="6">
        <v>15</v>
      </c>
      <c r="K571" s="6">
        <v>29</v>
      </c>
      <c r="L571" s="6">
        <v>14</v>
      </c>
      <c r="M571" s="6">
        <v>5</v>
      </c>
      <c r="N571" s="6">
        <v>35</v>
      </c>
      <c r="O571" s="6">
        <v>0</v>
      </c>
      <c r="P571" s="6">
        <v>1</v>
      </c>
      <c r="Q571" s="6">
        <v>0</v>
      </c>
    </row>
    <row r="572" spans="1:17" ht="15" thickBot="1" x14ac:dyDescent="0.35">
      <c r="A572" s="7" t="s">
        <v>1584</v>
      </c>
      <c r="B572" s="43">
        <f>IF(COUNTIF('DRAFT LIST'!$F$3:$F$1000,A572)&gt;=1,"",ROW())</f>
        <v>572</v>
      </c>
      <c r="C572" s="43" t="str">
        <f ca="1"/>
        <v>Drew VerHagen (DET - RP) </v>
      </c>
      <c r="D572" s="8">
        <v>66</v>
      </c>
      <c r="E572" s="8">
        <v>58</v>
      </c>
      <c r="F572" s="8">
        <v>4</v>
      </c>
      <c r="G572" s="8">
        <v>0</v>
      </c>
      <c r="H572" s="8">
        <v>4.67</v>
      </c>
      <c r="I572" s="8">
        <v>1.42</v>
      </c>
      <c r="J572" s="8">
        <v>34</v>
      </c>
      <c r="K572" s="8">
        <v>66</v>
      </c>
      <c r="L572" s="8">
        <v>28</v>
      </c>
      <c r="M572" s="8">
        <v>19</v>
      </c>
      <c r="N572" s="8">
        <v>13</v>
      </c>
      <c r="O572" s="8">
        <v>12</v>
      </c>
      <c r="P572" s="8">
        <v>5</v>
      </c>
      <c r="Q572" s="8">
        <v>0</v>
      </c>
    </row>
    <row r="573" spans="1:17" ht="15" thickBot="1" x14ac:dyDescent="0.35">
      <c r="A573" s="5" t="s">
        <v>2003</v>
      </c>
      <c r="B573" s="43">
        <f>IF(COUNTIF('DRAFT LIST'!$F$3:$F$1000,A573)&gt;=1,"",ROW())</f>
        <v>573</v>
      </c>
      <c r="C573" s="43" t="str">
        <f ca="1"/>
        <v>Al Alburquerque (KC - RP) NRI </v>
      </c>
      <c r="D573" s="6">
        <v>37</v>
      </c>
      <c r="E573" s="6">
        <v>37</v>
      </c>
      <c r="F573" s="6">
        <v>1</v>
      </c>
      <c r="G573" s="6">
        <v>0</v>
      </c>
      <c r="H573" s="6">
        <v>3.8</v>
      </c>
      <c r="I573" s="6">
        <v>1.38</v>
      </c>
      <c r="J573" s="6">
        <v>16</v>
      </c>
      <c r="K573" s="6">
        <v>29</v>
      </c>
      <c r="L573" s="6">
        <v>22</v>
      </c>
      <c r="M573" s="6">
        <v>3</v>
      </c>
      <c r="N573" s="6">
        <v>34</v>
      </c>
      <c r="O573" s="6">
        <v>0</v>
      </c>
      <c r="P573" s="6">
        <v>1</v>
      </c>
      <c r="Q573" s="6">
        <v>0</v>
      </c>
    </row>
    <row r="574" spans="1:17" ht="15" thickBot="1" x14ac:dyDescent="0.35">
      <c r="A574" s="7" t="s">
        <v>2004</v>
      </c>
      <c r="B574" s="43">
        <f>IF(COUNTIF('DRAFT LIST'!$F$3:$F$1000,A574)&gt;=1,"",ROW())</f>
        <v>574</v>
      </c>
      <c r="C574" s="43" t="str">
        <f ca="1"/>
        <v>Keyvius Sampson (ARI - SP,RP) NRI </v>
      </c>
      <c r="D574" s="8">
        <v>25</v>
      </c>
      <c r="E574" s="8">
        <v>19</v>
      </c>
      <c r="F574" s="8">
        <v>2</v>
      </c>
      <c r="G574" s="8">
        <v>0</v>
      </c>
      <c r="H574" s="8">
        <v>3.94</v>
      </c>
      <c r="I574" s="8">
        <v>1.27</v>
      </c>
      <c r="J574" s="8">
        <v>11</v>
      </c>
      <c r="K574" s="8">
        <v>25</v>
      </c>
      <c r="L574" s="8">
        <v>7</v>
      </c>
      <c r="M574" s="8">
        <v>6</v>
      </c>
      <c r="N574" s="8">
        <v>21</v>
      </c>
      <c r="O574" s="8">
        <v>0</v>
      </c>
      <c r="P574" s="8">
        <v>2</v>
      </c>
      <c r="Q574" s="8">
        <v>0</v>
      </c>
    </row>
    <row r="575" spans="1:17" ht="17.399999999999999" thickBot="1" x14ac:dyDescent="0.35">
      <c r="A575" s="5" t="s">
        <v>2005</v>
      </c>
      <c r="B575" s="43">
        <f>IF(COUNTIF('DRAFT LIST'!$F$3:$F$1000,A575)&gt;=1,"",ROW())</f>
        <v>575</v>
      </c>
      <c r="C575" s="43" t="str">
        <f ca="1"/>
        <v>Logan Ondrusek (BAL - RP) DTD </v>
      </c>
      <c r="D575" s="6">
        <v>37</v>
      </c>
      <c r="E575" s="6">
        <v>32</v>
      </c>
      <c r="F575" s="6">
        <v>2</v>
      </c>
      <c r="G575" s="6">
        <v>0</v>
      </c>
      <c r="H575" s="6">
        <v>4.18</v>
      </c>
      <c r="I575" s="6">
        <v>1.36</v>
      </c>
      <c r="J575" s="6">
        <v>17</v>
      </c>
      <c r="K575" s="6">
        <v>36</v>
      </c>
      <c r="L575" s="6">
        <v>14</v>
      </c>
      <c r="M575" s="6">
        <v>6</v>
      </c>
      <c r="N575" s="6">
        <v>32</v>
      </c>
      <c r="O575" s="6">
        <v>1</v>
      </c>
      <c r="P575" s="6">
        <v>2</v>
      </c>
      <c r="Q575" s="6">
        <v>0</v>
      </c>
    </row>
    <row r="576" spans="1:17" ht="15" thickBot="1" x14ac:dyDescent="0.35">
      <c r="A576" s="7" t="s">
        <v>1585</v>
      </c>
      <c r="B576" s="43">
        <f>IF(COUNTIF('DRAFT LIST'!$F$3:$F$1000,A576)&gt;=1,"",ROW())</f>
        <v>576</v>
      </c>
      <c r="C576" s="43" t="str">
        <f ca="1"/>
        <v>Zach Rosscup (RP) FA </v>
      </c>
      <c r="D576" s="8">
        <v>38</v>
      </c>
      <c r="E576" s="8">
        <v>35</v>
      </c>
      <c r="F576" s="8">
        <v>2</v>
      </c>
      <c r="G576" s="8">
        <v>0</v>
      </c>
      <c r="H576" s="8">
        <v>4.2</v>
      </c>
      <c r="I576" s="8">
        <v>1.38</v>
      </c>
      <c r="J576" s="8">
        <v>18</v>
      </c>
      <c r="K576" s="8">
        <v>37</v>
      </c>
      <c r="L576" s="8">
        <v>16</v>
      </c>
      <c r="M576" s="8">
        <v>6</v>
      </c>
      <c r="N576" s="8">
        <v>19</v>
      </c>
      <c r="O576" s="8">
        <v>5</v>
      </c>
      <c r="P576" s="8">
        <v>2</v>
      </c>
      <c r="Q576" s="8">
        <v>0</v>
      </c>
    </row>
    <row r="577" spans="1:17" ht="15" thickBot="1" x14ac:dyDescent="0.35">
      <c r="A577" s="5" t="s">
        <v>1717</v>
      </c>
      <c r="B577" s="43">
        <f>IF(COUNTIF('DRAFT LIST'!$F$3:$F$1000,A577)&gt;=1,"",ROW())</f>
        <v>577</v>
      </c>
      <c r="C577" s="43" t="str">
        <f ca="1"/>
        <v>Brian Johnson (BOS - SP) MiLB </v>
      </c>
      <c r="D577" s="6">
        <v>72</v>
      </c>
      <c r="E577" s="6">
        <v>49</v>
      </c>
      <c r="F577" s="6">
        <v>4</v>
      </c>
      <c r="G577" s="6">
        <v>0</v>
      </c>
      <c r="H577" s="6">
        <v>5.0199999999999996</v>
      </c>
      <c r="I577" s="6">
        <v>1.34</v>
      </c>
      <c r="J577" s="6">
        <v>40</v>
      </c>
      <c r="K577" s="6">
        <v>82</v>
      </c>
      <c r="L577" s="6">
        <v>15</v>
      </c>
      <c r="M577" s="6">
        <v>23</v>
      </c>
      <c r="N577" s="6">
        <v>19</v>
      </c>
      <c r="O577" s="6">
        <v>12</v>
      </c>
      <c r="P577" s="6">
        <v>5</v>
      </c>
      <c r="Q577" s="6">
        <v>0</v>
      </c>
    </row>
    <row r="578" spans="1:17" ht="15" thickBot="1" x14ac:dyDescent="0.35">
      <c r="A578" s="7" t="s">
        <v>2006</v>
      </c>
      <c r="B578" s="43">
        <f>IF(COUNTIF('DRAFT LIST'!$F$3:$F$1000,A578)&gt;=1,"",ROW())</f>
        <v>578</v>
      </c>
      <c r="C578" s="43" t="str">
        <f ca="1"/>
        <v>Dallas Beeler (CHC - SP,RP) MiLB </v>
      </c>
      <c r="D578" s="8">
        <v>57</v>
      </c>
      <c r="E578" s="8">
        <v>50</v>
      </c>
      <c r="F578" s="8">
        <v>3</v>
      </c>
      <c r="G578" s="8">
        <v>0</v>
      </c>
      <c r="H578" s="8">
        <v>4.6399999999999997</v>
      </c>
      <c r="I578" s="8">
        <v>1.41</v>
      </c>
      <c r="J578" s="8">
        <v>29</v>
      </c>
      <c r="K578" s="8">
        <v>55</v>
      </c>
      <c r="L578" s="8">
        <v>24</v>
      </c>
      <c r="M578" s="8">
        <v>10</v>
      </c>
      <c r="N578" s="8">
        <v>34</v>
      </c>
      <c r="O578" s="8">
        <v>6</v>
      </c>
      <c r="P578" s="8">
        <v>4</v>
      </c>
      <c r="Q578" s="8">
        <v>0</v>
      </c>
    </row>
    <row r="579" spans="1:17" ht="15" thickBot="1" x14ac:dyDescent="0.35">
      <c r="A579" s="5" t="s">
        <v>2007</v>
      </c>
      <c r="B579" s="43">
        <f>IF(COUNTIF('DRAFT LIST'!$F$3:$F$1000,A579)&gt;=1,"",ROW())</f>
        <v>579</v>
      </c>
      <c r="C579" s="43" t="str">
        <f ca="1"/>
        <v>Chih-Wei Hu (TB - SP) </v>
      </c>
      <c r="D579" s="6">
        <v>70</v>
      </c>
      <c r="E579" s="6">
        <v>42</v>
      </c>
      <c r="F579" s="6">
        <v>4</v>
      </c>
      <c r="G579" s="6">
        <v>0</v>
      </c>
      <c r="H579" s="6">
        <v>4.78</v>
      </c>
      <c r="I579" s="6">
        <v>1.37</v>
      </c>
      <c r="J579" s="6">
        <v>37</v>
      </c>
      <c r="K579" s="6">
        <v>78</v>
      </c>
      <c r="L579" s="6">
        <v>18</v>
      </c>
      <c r="M579" s="6">
        <v>21</v>
      </c>
      <c r="N579" s="6">
        <v>14</v>
      </c>
      <c r="O579" s="6">
        <v>12</v>
      </c>
      <c r="P579" s="6">
        <v>5</v>
      </c>
      <c r="Q579" s="6">
        <v>0</v>
      </c>
    </row>
    <row r="580" spans="1:17" ht="15" thickBot="1" x14ac:dyDescent="0.35">
      <c r="A580" s="7" t="s">
        <v>2008</v>
      </c>
      <c r="B580" s="43">
        <f>IF(COUNTIF('DRAFT LIST'!$F$3:$F$1000,A580)&gt;=1,"",ROW())</f>
        <v>580</v>
      </c>
      <c r="C580" s="43" t="str">
        <f ca="1"/>
        <v>Steve Hathaway (ARI - RP) </v>
      </c>
      <c r="D580" s="8">
        <v>30</v>
      </c>
      <c r="E580" s="8">
        <v>31</v>
      </c>
      <c r="F580" s="8">
        <v>2</v>
      </c>
      <c r="G580" s="8">
        <v>0</v>
      </c>
      <c r="H580" s="8">
        <v>4.43</v>
      </c>
      <c r="I580" s="8">
        <v>1.31</v>
      </c>
      <c r="J580" s="8">
        <v>15</v>
      </c>
      <c r="K580" s="8">
        <v>27</v>
      </c>
      <c r="L580" s="8">
        <v>13</v>
      </c>
      <c r="M580" s="8">
        <v>10</v>
      </c>
      <c r="N580" s="8">
        <v>30</v>
      </c>
      <c r="O580" s="8">
        <v>0</v>
      </c>
      <c r="P580" s="8">
        <v>2</v>
      </c>
      <c r="Q580" s="8">
        <v>0</v>
      </c>
    </row>
    <row r="581" spans="1:17" ht="15" thickBot="1" x14ac:dyDescent="0.35">
      <c r="A581" s="5" t="s">
        <v>2009</v>
      </c>
      <c r="B581" s="43">
        <f>IF(COUNTIF('DRAFT LIST'!$F$3:$F$1000,A581)&gt;=1,"",ROW())</f>
        <v>581</v>
      </c>
      <c r="C581" s="43" t="str">
        <f ca="1"/>
        <v>Forrest Snow (MIL - SP) NRI </v>
      </c>
      <c r="D581" s="6">
        <v>32</v>
      </c>
      <c r="E581" s="6">
        <v>30</v>
      </c>
      <c r="F581" s="6">
        <v>2</v>
      </c>
      <c r="G581" s="6">
        <v>0</v>
      </c>
      <c r="H581" s="6">
        <v>4.1900000000000004</v>
      </c>
      <c r="I581" s="6">
        <v>1.36</v>
      </c>
      <c r="J581" s="6">
        <v>15</v>
      </c>
      <c r="K581" s="6">
        <v>32</v>
      </c>
      <c r="L581" s="6">
        <v>12</v>
      </c>
      <c r="M581" s="6">
        <v>5</v>
      </c>
      <c r="N581" s="6">
        <v>31</v>
      </c>
      <c r="O581" s="6">
        <v>0</v>
      </c>
      <c r="P581" s="6">
        <v>1</v>
      </c>
      <c r="Q581" s="6">
        <v>0</v>
      </c>
    </row>
    <row r="582" spans="1:17" ht="15" thickBot="1" x14ac:dyDescent="0.35">
      <c r="A582" s="7" t="s">
        <v>2010</v>
      </c>
      <c r="B582" s="43">
        <f>IF(COUNTIF('DRAFT LIST'!$F$3:$F$1000,A582)&gt;=1,"",ROW())</f>
        <v>582</v>
      </c>
      <c r="C582" s="43" t="str">
        <f ca="1"/>
        <v>Zach Phillips (STL - RP) NRI </v>
      </c>
      <c r="D582" s="8">
        <v>40</v>
      </c>
      <c r="E582" s="8">
        <v>39</v>
      </c>
      <c r="F582" s="8">
        <v>2</v>
      </c>
      <c r="G582" s="8">
        <v>0</v>
      </c>
      <c r="H582" s="8">
        <v>4.29</v>
      </c>
      <c r="I582" s="8">
        <v>1.4</v>
      </c>
      <c r="J582" s="8">
        <v>19</v>
      </c>
      <c r="K582" s="8">
        <v>37</v>
      </c>
      <c r="L582" s="8">
        <v>19</v>
      </c>
      <c r="M582" s="8">
        <v>8</v>
      </c>
      <c r="N582" s="8">
        <v>41</v>
      </c>
      <c r="O582" s="8">
        <v>0</v>
      </c>
      <c r="P582" s="8">
        <v>2</v>
      </c>
      <c r="Q582" s="8">
        <v>0</v>
      </c>
    </row>
    <row r="583" spans="1:17" ht="15" thickBot="1" x14ac:dyDescent="0.35">
      <c r="A583" s="5" t="s">
        <v>2011</v>
      </c>
      <c r="B583" s="43">
        <f>IF(COUNTIF('DRAFT LIST'!$F$3:$F$1000,A583)&gt;=1,"",ROW())</f>
        <v>583</v>
      </c>
      <c r="C583" s="43" t="str">
        <f ca="1"/>
        <v>Jon Edwards (SD - RP) MiLB </v>
      </c>
      <c r="D583" s="6">
        <v>38</v>
      </c>
      <c r="E583" s="6">
        <v>21</v>
      </c>
      <c r="F583" s="6">
        <v>2</v>
      </c>
      <c r="G583" s="6">
        <v>0</v>
      </c>
      <c r="H583" s="6">
        <v>3.9</v>
      </c>
      <c r="I583" s="6">
        <v>1.36</v>
      </c>
      <c r="J583" s="6">
        <v>16</v>
      </c>
      <c r="K583" s="6">
        <v>41</v>
      </c>
      <c r="L583" s="6">
        <v>11</v>
      </c>
      <c r="M583" s="6">
        <v>3</v>
      </c>
      <c r="N583" s="6">
        <v>32</v>
      </c>
      <c r="O583" s="6">
        <v>0</v>
      </c>
      <c r="P583" s="6">
        <v>2</v>
      </c>
      <c r="Q583" s="6">
        <v>0</v>
      </c>
    </row>
    <row r="584" spans="1:17" ht="15" thickBot="1" x14ac:dyDescent="0.35">
      <c r="A584" s="7" t="s">
        <v>2012</v>
      </c>
      <c r="B584" s="43">
        <f>IF(COUNTIF('DRAFT LIST'!$F$3:$F$1000,A584)&gt;=1,"",ROW())</f>
        <v>584</v>
      </c>
      <c r="C584" s="43" t="str">
        <f ca="1"/>
        <v>Richard Bleier (BAL - RP) MiLB </v>
      </c>
      <c r="D584" s="8">
        <v>32</v>
      </c>
      <c r="E584" s="8">
        <v>36</v>
      </c>
      <c r="F584" s="8">
        <v>1</v>
      </c>
      <c r="G584" s="8">
        <v>0</v>
      </c>
      <c r="H584" s="8">
        <v>3.81</v>
      </c>
      <c r="I584" s="8">
        <v>1.39</v>
      </c>
      <c r="J584" s="8">
        <v>13</v>
      </c>
      <c r="K584" s="8">
        <v>28</v>
      </c>
      <c r="L584" s="8">
        <v>16</v>
      </c>
      <c r="M584" s="8">
        <v>4</v>
      </c>
      <c r="N584" s="8">
        <v>33</v>
      </c>
      <c r="O584" s="8">
        <v>0</v>
      </c>
      <c r="P584" s="8">
        <v>1</v>
      </c>
      <c r="Q584" s="8">
        <v>0</v>
      </c>
    </row>
    <row r="585" spans="1:17" ht="15" thickBot="1" x14ac:dyDescent="0.35">
      <c r="A585" s="5" t="s">
        <v>2013</v>
      </c>
      <c r="B585" s="43">
        <f>IF(COUNTIF('DRAFT LIST'!$F$3:$F$1000,A585)&gt;=1,"",ROW())</f>
        <v>585</v>
      </c>
      <c r="C585" s="43" t="str">
        <f ca="1"/>
        <v>Nicholas Tepesch (MIN - SP,RP) NRI </v>
      </c>
      <c r="D585" s="6">
        <v>51</v>
      </c>
      <c r="E585" s="6">
        <v>39</v>
      </c>
      <c r="F585" s="6">
        <v>2</v>
      </c>
      <c r="G585" s="6">
        <v>0</v>
      </c>
      <c r="H585" s="6">
        <v>4.05</v>
      </c>
      <c r="I585" s="6">
        <v>1.44</v>
      </c>
      <c r="J585" s="6">
        <v>23</v>
      </c>
      <c r="K585" s="6">
        <v>54</v>
      </c>
      <c r="L585" s="6">
        <v>19</v>
      </c>
      <c r="M585" s="6">
        <v>7</v>
      </c>
      <c r="N585" s="6">
        <v>48</v>
      </c>
      <c r="O585" s="6">
        <v>0</v>
      </c>
      <c r="P585" s="6">
        <v>2</v>
      </c>
      <c r="Q585" s="6">
        <v>0</v>
      </c>
    </row>
    <row r="586" spans="1:17" ht="17.399999999999999" thickBot="1" x14ac:dyDescent="0.35">
      <c r="A586" s="7" t="s">
        <v>1586</v>
      </c>
      <c r="B586" s="43">
        <f>IF(COUNTIF('DRAFT LIST'!$F$3:$F$1000,A586)&gt;=1,"",ROW())</f>
        <v>586</v>
      </c>
      <c r="C586" s="43" t="str">
        <f ca="1"/>
        <v>Miguel Castro (COL - RP) MiLB </v>
      </c>
      <c r="D586" s="8">
        <v>33</v>
      </c>
      <c r="E586" s="8">
        <v>26</v>
      </c>
      <c r="F586" s="8">
        <v>1</v>
      </c>
      <c r="G586" s="8">
        <v>0</v>
      </c>
      <c r="H586" s="8">
        <v>4.0599999999999996</v>
      </c>
      <c r="I586" s="8">
        <v>1.26</v>
      </c>
      <c r="J586" s="8">
        <v>15</v>
      </c>
      <c r="K586" s="8">
        <v>34</v>
      </c>
      <c r="L586" s="8">
        <v>7</v>
      </c>
      <c r="M586" s="8">
        <v>4</v>
      </c>
      <c r="N586" s="8">
        <v>21</v>
      </c>
      <c r="O586" s="8">
        <v>0</v>
      </c>
      <c r="P586" s="8">
        <v>2</v>
      </c>
      <c r="Q586" s="8">
        <v>0</v>
      </c>
    </row>
    <row r="587" spans="1:17" ht="17.399999999999999" thickBot="1" x14ac:dyDescent="0.35">
      <c r="A587" s="5" t="s">
        <v>1723</v>
      </c>
      <c r="B587" s="43">
        <f>IF(COUNTIF('DRAFT LIST'!$F$3:$F$1000,A587)&gt;=1,"",ROW())</f>
        <v>587</v>
      </c>
      <c r="C587" s="43" t="str">
        <f ca="1"/>
        <v>Tom Wilhelmsen (ARI - RP) NRI </v>
      </c>
      <c r="D587" s="6">
        <v>41</v>
      </c>
      <c r="E587" s="6">
        <v>34</v>
      </c>
      <c r="F587" s="6">
        <v>2</v>
      </c>
      <c r="G587" s="6">
        <v>0</v>
      </c>
      <c r="H587" s="6">
        <v>4.49</v>
      </c>
      <c r="I587" s="6">
        <v>1.33</v>
      </c>
      <c r="J587" s="6">
        <v>20</v>
      </c>
      <c r="K587" s="6">
        <v>43</v>
      </c>
      <c r="L587" s="6">
        <v>11</v>
      </c>
      <c r="M587" s="6">
        <v>8</v>
      </c>
      <c r="N587" s="6">
        <v>24</v>
      </c>
      <c r="O587" s="6">
        <v>5</v>
      </c>
      <c r="P587" s="6">
        <v>2</v>
      </c>
      <c r="Q587" s="6">
        <v>0</v>
      </c>
    </row>
    <row r="588" spans="1:17" ht="15" thickBot="1" x14ac:dyDescent="0.35">
      <c r="A588" s="7" t="s">
        <v>1587</v>
      </c>
      <c r="B588" s="43">
        <f>IF(COUNTIF('DRAFT LIST'!$F$3:$F$1000,A588)&gt;=1,"",ROW())</f>
        <v>588</v>
      </c>
      <c r="C588" s="43" t="str">
        <f ca="1"/>
        <v>Dillon Gee (TEX - SP,RP) NRI </v>
      </c>
      <c r="D588" s="8">
        <v>72</v>
      </c>
      <c r="E588" s="8">
        <v>59</v>
      </c>
      <c r="F588" s="8">
        <v>4</v>
      </c>
      <c r="G588" s="8">
        <v>0</v>
      </c>
      <c r="H588" s="8">
        <v>4.97</v>
      </c>
      <c r="I588" s="8">
        <v>1.4</v>
      </c>
      <c r="J588" s="8">
        <v>40</v>
      </c>
      <c r="K588" s="8">
        <v>77</v>
      </c>
      <c r="L588" s="8">
        <v>24</v>
      </c>
      <c r="M588" s="8">
        <v>20</v>
      </c>
      <c r="N588" s="8">
        <v>24</v>
      </c>
      <c r="O588" s="8">
        <v>12</v>
      </c>
      <c r="P588" s="8">
        <v>5</v>
      </c>
      <c r="Q588" s="8">
        <v>0</v>
      </c>
    </row>
    <row r="589" spans="1:17" ht="15" thickBot="1" x14ac:dyDescent="0.35">
      <c r="A589" s="5" t="s">
        <v>1588</v>
      </c>
      <c r="B589" s="43">
        <f>IF(COUNTIF('DRAFT LIST'!$F$3:$F$1000,A589)&gt;=1,"",ROW())</f>
        <v>589</v>
      </c>
      <c r="C589" s="43" t="str">
        <f ca="1"/>
        <v>Kelvin Marte (MIA - SP,RP) NRI </v>
      </c>
      <c r="D589" s="6">
        <v>39</v>
      </c>
      <c r="E589" s="6">
        <v>28</v>
      </c>
      <c r="F589" s="6">
        <v>2</v>
      </c>
      <c r="G589" s="6">
        <v>0</v>
      </c>
      <c r="H589" s="6">
        <v>4.41</v>
      </c>
      <c r="I589" s="6">
        <v>1.31</v>
      </c>
      <c r="J589" s="6">
        <v>19</v>
      </c>
      <c r="K589" s="6">
        <v>42</v>
      </c>
      <c r="L589" s="6">
        <v>9</v>
      </c>
      <c r="M589" s="6">
        <v>13</v>
      </c>
      <c r="N589" s="6">
        <v>10</v>
      </c>
      <c r="O589" s="6">
        <v>9</v>
      </c>
      <c r="P589" s="6">
        <v>2</v>
      </c>
      <c r="Q589" s="6">
        <v>0</v>
      </c>
    </row>
    <row r="590" spans="1:17" ht="15" thickBot="1" x14ac:dyDescent="0.35">
      <c r="A590" s="7" t="s">
        <v>2014</v>
      </c>
      <c r="B590" s="43">
        <f>IF(COUNTIF('DRAFT LIST'!$F$3:$F$1000,A590)&gt;=1,"",ROW())</f>
        <v>590</v>
      </c>
      <c r="C590" s="43" t="str">
        <f ca="1"/>
        <v>Caleb Thielbar (MIA - RP) NRI </v>
      </c>
      <c r="D590" s="8">
        <v>30</v>
      </c>
      <c r="E590" s="8">
        <v>29</v>
      </c>
      <c r="F590" s="8">
        <v>2</v>
      </c>
      <c r="G590" s="8">
        <v>0</v>
      </c>
      <c r="H590" s="8">
        <v>4.09</v>
      </c>
      <c r="I590" s="8">
        <v>1.39</v>
      </c>
      <c r="J590" s="8">
        <v>14</v>
      </c>
      <c r="K590" s="8">
        <v>30</v>
      </c>
      <c r="L590" s="8">
        <v>12</v>
      </c>
      <c r="M590" s="8">
        <v>4</v>
      </c>
      <c r="N590" s="8">
        <v>27</v>
      </c>
      <c r="O590" s="8">
        <v>0</v>
      </c>
      <c r="P590" s="8">
        <v>1</v>
      </c>
      <c r="Q590" s="8">
        <v>0</v>
      </c>
    </row>
    <row r="591" spans="1:17" ht="15" thickBot="1" x14ac:dyDescent="0.35">
      <c r="A591" s="5" t="s">
        <v>2015</v>
      </c>
      <c r="B591" s="43">
        <f>IF(COUNTIF('DRAFT LIST'!$F$3:$F$1000,A591)&gt;=1,"",ROW())</f>
        <v>591</v>
      </c>
      <c r="C591" s="43" t="str">
        <f ca="1"/>
        <v>Tanner Scheppers (TEX - RP) MiLB </v>
      </c>
      <c r="D591" s="6">
        <v>48</v>
      </c>
      <c r="E591" s="6">
        <v>34</v>
      </c>
      <c r="F591" s="6">
        <v>2</v>
      </c>
      <c r="G591" s="6">
        <v>0</v>
      </c>
      <c r="H591" s="6">
        <v>4.43</v>
      </c>
      <c r="I591" s="6">
        <v>1.34</v>
      </c>
      <c r="J591" s="6">
        <v>23</v>
      </c>
      <c r="K591" s="6">
        <v>50</v>
      </c>
      <c r="L591" s="6">
        <v>14</v>
      </c>
      <c r="M591" s="6">
        <v>10</v>
      </c>
      <c r="N591" s="6">
        <v>23</v>
      </c>
      <c r="O591" s="6">
        <v>4</v>
      </c>
      <c r="P591" s="6">
        <v>3</v>
      </c>
      <c r="Q591" s="6">
        <v>0</v>
      </c>
    </row>
    <row r="592" spans="1:17" ht="15" thickBot="1" x14ac:dyDescent="0.35">
      <c r="A592" s="7" t="s">
        <v>2016</v>
      </c>
      <c r="B592" s="43">
        <f>IF(COUNTIF('DRAFT LIST'!$F$3:$F$1000,A592)&gt;=1,"",ROW())</f>
        <v>592</v>
      </c>
      <c r="C592" s="43" t="str">
        <f ca="1"/>
        <v>Jim Henderson (CHC - RP) NRI </v>
      </c>
      <c r="D592" s="8">
        <v>29</v>
      </c>
      <c r="E592" s="8">
        <v>30</v>
      </c>
      <c r="F592" s="8">
        <v>1</v>
      </c>
      <c r="G592" s="8">
        <v>0</v>
      </c>
      <c r="H592" s="8">
        <v>3.82</v>
      </c>
      <c r="I592" s="8">
        <v>1.34</v>
      </c>
      <c r="J592" s="8">
        <v>12</v>
      </c>
      <c r="K592" s="8">
        <v>27</v>
      </c>
      <c r="L592" s="8">
        <v>12</v>
      </c>
      <c r="M592" s="8">
        <v>4</v>
      </c>
      <c r="N592" s="8">
        <v>22</v>
      </c>
      <c r="O592" s="8">
        <v>1</v>
      </c>
      <c r="P592" s="8">
        <v>1</v>
      </c>
      <c r="Q592" s="8">
        <v>0</v>
      </c>
    </row>
    <row r="593" spans="1:17" ht="15" thickBot="1" x14ac:dyDescent="0.35">
      <c r="A593" s="5" t="s">
        <v>2017</v>
      </c>
      <c r="B593" s="43">
        <f>IF(COUNTIF('DRAFT LIST'!$F$3:$F$1000,A593)&gt;=1,"",ROW())</f>
        <v>593</v>
      </c>
      <c r="C593" s="43" t="str">
        <f ca="1"/>
        <v>Jose Rosario (CHC - RP) </v>
      </c>
      <c r="D593" s="6">
        <v>30</v>
      </c>
      <c r="E593" s="6">
        <v>32</v>
      </c>
      <c r="F593" s="6">
        <v>2</v>
      </c>
      <c r="G593" s="6">
        <v>0</v>
      </c>
      <c r="H593" s="6">
        <v>4.28</v>
      </c>
      <c r="I593" s="6">
        <v>1.38</v>
      </c>
      <c r="J593" s="6">
        <v>14</v>
      </c>
      <c r="K593" s="6">
        <v>29</v>
      </c>
      <c r="L593" s="6">
        <v>12</v>
      </c>
      <c r="M593" s="6">
        <v>8</v>
      </c>
      <c r="N593" s="6">
        <v>30</v>
      </c>
      <c r="O593" s="6">
        <v>2</v>
      </c>
      <c r="P593" s="6">
        <v>2</v>
      </c>
      <c r="Q593" s="6">
        <v>0</v>
      </c>
    </row>
    <row r="594" spans="1:17" ht="17.399999999999999" thickBot="1" x14ac:dyDescent="0.35">
      <c r="A594" s="7" t="s">
        <v>2018</v>
      </c>
      <c r="B594" s="43">
        <f>IF(COUNTIF('DRAFT LIST'!$F$3:$F$1000,A594)&gt;=1,"",ROW())</f>
        <v>594</v>
      </c>
      <c r="C594" s="43" t="str">
        <f ca="1"/>
        <v>Scott Oberg (COL - RP) </v>
      </c>
      <c r="D594" s="8">
        <v>32</v>
      </c>
      <c r="E594" s="8">
        <v>32</v>
      </c>
      <c r="F594" s="8">
        <v>2</v>
      </c>
      <c r="G594" s="8">
        <v>0</v>
      </c>
      <c r="H594" s="8">
        <v>4.28</v>
      </c>
      <c r="I594" s="8">
        <v>1.38</v>
      </c>
      <c r="J594" s="8">
        <v>15</v>
      </c>
      <c r="K594" s="8">
        <v>30</v>
      </c>
      <c r="L594" s="8">
        <v>14</v>
      </c>
      <c r="M594" s="8">
        <v>8</v>
      </c>
      <c r="N594" s="8">
        <v>26</v>
      </c>
      <c r="O594" s="8">
        <v>0</v>
      </c>
      <c r="P594" s="8">
        <v>2</v>
      </c>
      <c r="Q594" s="8">
        <v>0</v>
      </c>
    </row>
    <row r="595" spans="1:17" ht="15" thickBot="1" x14ac:dyDescent="0.35">
      <c r="A595" s="5" t="s">
        <v>2019</v>
      </c>
      <c r="B595" s="43">
        <f>IF(COUNTIF('DRAFT LIST'!$F$3:$F$1000,A595)&gt;=1,"",ROW())</f>
        <v>595</v>
      </c>
      <c r="C595" s="43" t="str">
        <f ca="1"/>
        <v>Hunter Wood (TB - SP,RP) </v>
      </c>
      <c r="D595" s="6">
        <v>22</v>
      </c>
      <c r="E595" s="6">
        <v>23</v>
      </c>
      <c r="F595" s="6">
        <v>1</v>
      </c>
      <c r="G595" s="6">
        <v>0</v>
      </c>
      <c r="H595" s="6">
        <v>3.74</v>
      </c>
      <c r="I595" s="6">
        <v>1.25</v>
      </c>
      <c r="J595" s="6">
        <v>9</v>
      </c>
      <c r="K595" s="6">
        <v>19</v>
      </c>
      <c r="L595" s="6">
        <v>8</v>
      </c>
      <c r="M595" s="6">
        <v>5</v>
      </c>
      <c r="N595" s="6">
        <v>22</v>
      </c>
      <c r="O595" s="6">
        <v>0</v>
      </c>
      <c r="P595" s="6">
        <v>1</v>
      </c>
      <c r="Q595" s="6">
        <v>0</v>
      </c>
    </row>
    <row r="596" spans="1:17" ht="15" thickBot="1" x14ac:dyDescent="0.35">
      <c r="A596" s="7" t="s">
        <v>2020</v>
      </c>
      <c r="B596" s="43">
        <f>IF(COUNTIF('DRAFT LIST'!$F$3:$F$1000,A596)&gt;=1,"",ROW())</f>
        <v>596</v>
      </c>
      <c r="C596" s="43" t="str">
        <f ca="1"/>
        <v>Nick Greenwood (MIN - RP) NRI </v>
      </c>
      <c r="D596" s="8">
        <v>32</v>
      </c>
      <c r="E596" s="8">
        <v>28</v>
      </c>
      <c r="F596" s="8">
        <v>2</v>
      </c>
      <c r="G596" s="8">
        <v>0</v>
      </c>
      <c r="H596" s="8">
        <v>4.24</v>
      </c>
      <c r="I596" s="8">
        <v>1.36</v>
      </c>
      <c r="J596" s="8">
        <v>15</v>
      </c>
      <c r="K596" s="8">
        <v>33</v>
      </c>
      <c r="L596" s="8">
        <v>11</v>
      </c>
      <c r="M596" s="8">
        <v>7</v>
      </c>
      <c r="N596" s="8">
        <v>17</v>
      </c>
      <c r="O596" s="8">
        <v>0</v>
      </c>
      <c r="P596" s="8">
        <v>2</v>
      </c>
      <c r="Q596" s="8">
        <v>0</v>
      </c>
    </row>
    <row r="597" spans="1:17" ht="15" thickBot="1" x14ac:dyDescent="0.35">
      <c r="A597" s="5" t="s">
        <v>2021</v>
      </c>
      <c r="B597" s="43">
        <f>IF(COUNTIF('DRAFT LIST'!$F$3:$F$1000,A597)&gt;=1,"",ROW())</f>
        <v>597</v>
      </c>
      <c r="C597" s="43" t="str">
        <f ca="1"/>
        <v>Wilmer Font (LAD - RP) MiLB </v>
      </c>
      <c r="D597" s="6">
        <v>31</v>
      </c>
      <c r="E597" s="6">
        <v>21</v>
      </c>
      <c r="F597" s="6">
        <v>1</v>
      </c>
      <c r="G597" s="6">
        <v>0</v>
      </c>
      <c r="H597" s="6">
        <v>3.93</v>
      </c>
      <c r="I597" s="6">
        <v>1.26</v>
      </c>
      <c r="J597" s="6">
        <v>13</v>
      </c>
      <c r="K597" s="6">
        <v>31</v>
      </c>
      <c r="L597" s="6">
        <v>8</v>
      </c>
      <c r="M597" s="6">
        <v>5</v>
      </c>
      <c r="N597" s="6">
        <v>25</v>
      </c>
      <c r="O597" s="6">
        <v>0</v>
      </c>
      <c r="P597" s="6">
        <v>1</v>
      </c>
      <c r="Q597" s="6">
        <v>0</v>
      </c>
    </row>
    <row r="598" spans="1:17" ht="15" thickBot="1" x14ac:dyDescent="0.35">
      <c r="A598" s="7" t="s">
        <v>2022</v>
      </c>
      <c r="B598" s="43">
        <f>IF(COUNTIF('DRAFT LIST'!$F$3:$F$1000,A598)&gt;=1,"",ROW())</f>
        <v>598</v>
      </c>
      <c r="C598" s="43" t="str">
        <f ca="1"/>
        <v>Cory Mazzoni (SD - RP) MiLB </v>
      </c>
      <c r="D598" s="8">
        <v>46</v>
      </c>
      <c r="E598" s="8">
        <v>37</v>
      </c>
      <c r="F598" s="8">
        <v>2</v>
      </c>
      <c r="G598" s="8">
        <v>0</v>
      </c>
      <c r="H598" s="8">
        <v>4.3899999999999997</v>
      </c>
      <c r="I598" s="8">
        <v>1.38</v>
      </c>
      <c r="J598" s="8">
        <v>22</v>
      </c>
      <c r="K598" s="8">
        <v>45</v>
      </c>
      <c r="L598" s="8">
        <v>18</v>
      </c>
      <c r="M598" s="8">
        <v>12</v>
      </c>
      <c r="N598" s="8">
        <v>26</v>
      </c>
      <c r="O598" s="8">
        <v>4</v>
      </c>
      <c r="P598" s="8">
        <v>3</v>
      </c>
      <c r="Q598" s="8">
        <v>0</v>
      </c>
    </row>
    <row r="599" spans="1:17" ht="15" thickBot="1" x14ac:dyDescent="0.35">
      <c r="A599" s="5" t="s">
        <v>2023</v>
      </c>
      <c r="B599" s="43">
        <f>IF(COUNTIF('DRAFT LIST'!$F$3:$F$1000,A599)&gt;=1,"",ROW())</f>
        <v>599</v>
      </c>
      <c r="C599" s="43" t="str">
        <f ca="1"/>
        <v>Kyle Crockett (CLE - RP) </v>
      </c>
      <c r="D599" s="6">
        <v>30</v>
      </c>
      <c r="E599" s="6">
        <v>20</v>
      </c>
      <c r="F599" s="6">
        <v>2</v>
      </c>
      <c r="G599" s="6">
        <v>0</v>
      </c>
      <c r="H599" s="6">
        <v>4.17</v>
      </c>
      <c r="I599" s="6">
        <v>1.31</v>
      </c>
      <c r="J599" s="6">
        <v>14</v>
      </c>
      <c r="K599" s="6">
        <v>33</v>
      </c>
      <c r="L599" s="6">
        <v>6</v>
      </c>
      <c r="M599" s="6">
        <v>7</v>
      </c>
      <c r="N599" s="6">
        <v>28</v>
      </c>
      <c r="O599" s="6">
        <v>0</v>
      </c>
      <c r="P599" s="6">
        <v>2</v>
      </c>
      <c r="Q599" s="6">
        <v>0</v>
      </c>
    </row>
    <row r="600" spans="1:17" ht="15" thickBot="1" x14ac:dyDescent="0.35">
      <c r="A600" s="7" t="s">
        <v>2024</v>
      </c>
      <c r="B600" s="43">
        <f>IF(COUNTIF('DRAFT LIST'!$F$3:$F$1000,A600)&gt;=1,"",ROW())</f>
        <v>600</v>
      </c>
      <c r="C600" s="43" t="str">
        <f ca="1"/>
        <v>Justin De Fratus (SD - RP) NRI </v>
      </c>
      <c r="D600" s="8">
        <v>24</v>
      </c>
      <c r="E600" s="8">
        <v>23</v>
      </c>
      <c r="F600" s="8">
        <v>1</v>
      </c>
      <c r="G600" s="8">
        <v>0</v>
      </c>
      <c r="H600" s="8">
        <v>3.52</v>
      </c>
      <c r="I600" s="8">
        <v>1.33</v>
      </c>
      <c r="J600" s="8">
        <v>9</v>
      </c>
      <c r="K600" s="8">
        <v>22</v>
      </c>
      <c r="L600" s="8">
        <v>10</v>
      </c>
      <c r="M600" s="8">
        <v>3</v>
      </c>
      <c r="N600" s="8">
        <v>28</v>
      </c>
      <c r="O600" s="8">
        <v>0</v>
      </c>
      <c r="P600" s="8">
        <v>1</v>
      </c>
      <c r="Q600" s="8">
        <v>0</v>
      </c>
    </row>
    <row r="601" spans="1:17" ht="15" thickBot="1" x14ac:dyDescent="0.35">
      <c r="A601" s="5" t="s">
        <v>2025</v>
      </c>
      <c r="B601" s="43">
        <f>IF(COUNTIF('DRAFT LIST'!$F$3:$F$1000,A601)&gt;=1,"",ROW())</f>
        <v>601</v>
      </c>
      <c r="C601" s="43" t="str">
        <f ca="1"/>
        <v>Nick Goody (NYY - RP) </v>
      </c>
      <c r="D601" s="6">
        <v>51</v>
      </c>
      <c r="E601" s="6">
        <v>40</v>
      </c>
      <c r="F601" s="6">
        <v>4</v>
      </c>
      <c r="G601" s="6">
        <v>0</v>
      </c>
      <c r="H601" s="6">
        <v>4.7</v>
      </c>
      <c r="I601" s="6">
        <v>1.46</v>
      </c>
      <c r="J601" s="6">
        <v>26</v>
      </c>
      <c r="K601" s="6">
        <v>53</v>
      </c>
      <c r="L601" s="6">
        <v>20</v>
      </c>
      <c r="M601" s="6">
        <v>13</v>
      </c>
      <c r="N601" s="6">
        <v>20</v>
      </c>
      <c r="O601" s="6">
        <v>6</v>
      </c>
      <c r="P601" s="6">
        <v>4</v>
      </c>
      <c r="Q601" s="6">
        <v>0</v>
      </c>
    </row>
    <row r="602" spans="1:17" ht="15" thickBot="1" x14ac:dyDescent="0.35">
      <c r="A602" s="7" t="s">
        <v>2026</v>
      </c>
      <c r="B602" s="43">
        <f>IF(COUNTIF('DRAFT LIST'!$F$3:$F$1000,A602)&gt;=1,"",ROW())</f>
        <v>602</v>
      </c>
      <c r="C602" s="43" t="str">
        <f ca="1"/>
        <v>Neal Cotts (WSH - RP) NRI </v>
      </c>
      <c r="D602" s="8">
        <v>52</v>
      </c>
      <c r="E602" s="8">
        <v>38</v>
      </c>
      <c r="F602" s="8">
        <v>3</v>
      </c>
      <c r="G602" s="8">
        <v>0</v>
      </c>
      <c r="H602" s="8">
        <v>4.84</v>
      </c>
      <c r="I602" s="8">
        <v>1.35</v>
      </c>
      <c r="J602" s="8">
        <v>28</v>
      </c>
      <c r="K602" s="8">
        <v>56</v>
      </c>
      <c r="L602" s="8">
        <v>15</v>
      </c>
      <c r="M602" s="8">
        <v>12</v>
      </c>
      <c r="N602" s="8">
        <v>22</v>
      </c>
      <c r="O602" s="8">
        <v>6</v>
      </c>
      <c r="P602" s="8">
        <v>4</v>
      </c>
      <c r="Q602" s="8">
        <v>0</v>
      </c>
    </row>
    <row r="603" spans="1:17" ht="15" thickBot="1" x14ac:dyDescent="0.35">
      <c r="A603" s="5" t="s">
        <v>1589</v>
      </c>
      <c r="B603" s="43">
        <f>IF(COUNTIF('DRAFT LIST'!$F$3:$F$1000,A603)&gt;=1,"",ROW())</f>
        <v>603</v>
      </c>
      <c r="C603" s="43" t="str">
        <f ca="1"/>
        <v>Colt Hynes (LAD - RP) MiLB </v>
      </c>
      <c r="D603" s="6">
        <v>93</v>
      </c>
      <c r="E603" s="6">
        <v>57</v>
      </c>
      <c r="F603" s="6">
        <v>5</v>
      </c>
      <c r="G603" s="6">
        <v>0</v>
      </c>
      <c r="H603" s="6">
        <v>4.8499999999999996</v>
      </c>
      <c r="I603" s="6">
        <v>1.42</v>
      </c>
      <c r="J603" s="6">
        <v>50</v>
      </c>
      <c r="K603" s="6">
        <v>107</v>
      </c>
      <c r="L603" s="6">
        <v>25</v>
      </c>
      <c r="M603" s="6">
        <v>16</v>
      </c>
      <c r="N603" s="6">
        <v>20</v>
      </c>
      <c r="O603" s="6">
        <v>15</v>
      </c>
      <c r="P603" s="6">
        <v>6</v>
      </c>
      <c r="Q603" s="6">
        <v>0</v>
      </c>
    </row>
    <row r="604" spans="1:17" ht="17.399999999999999" thickBot="1" x14ac:dyDescent="0.35">
      <c r="A604" s="7" t="s">
        <v>1590</v>
      </c>
      <c r="B604" s="43">
        <f>IF(COUNTIF('DRAFT LIST'!$F$3:$F$1000,A604)&gt;=1,"",ROW())</f>
        <v>604</v>
      </c>
      <c r="C604" s="43" t="str">
        <f ca="1"/>
        <v>Chad Girodo (TOR - RP) NRI </v>
      </c>
      <c r="D604" s="8">
        <v>56</v>
      </c>
      <c r="E604" s="8">
        <v>34</v>
      </c>
      <c r="F604" s="8">
        <v>3</v>
      </c>
      <c r="G604" s="8">
        <v>0</v>
      </c>
      <c r="H604" s="8">
        <v>4.3600000000000003</v>
      </c>
      <c r="I604" s="8">
        <v>1.38</v>
      </c>
      <c r="J604" s="8">
        <v>27</v>
      </c>
      <c r="K604" s="8">
        <v>63</v>
      </c>
      <c r="L604" s="8">
        <v>15</v>
      </c>
      <c r="M604" s="8">
        <v>11</v>
      </c>
      <c r="N604" s="8">
        <v>10</v>
      </c>
      <c r="O604" s="8">
        <v>10</v>
      </c>
      <c r="P604" s="8">
        <v>3</v>
      </c>
      <c r="Q604" s="8">
        <v>0</v>
      </c>
    </row>
    <row r="605" spans="1:17" ht="15" thickBot="1" x14ac:dyDescent="0.35">
      <c r="A605" s="5" t="s">
        <v>2027</v>
      </c>
      <c r="B605" s="43">
        <f>IF(COUNTIF('DRAFT LIST'!$F$3:$F$1000,A605)&gt;=1,"",ROW())</f>
        <v>605</v>
      </c>
      <c r="C605" s="43" t="str">
        <f ca="1"/>
        <v>Damien Magnifico (MIL - RP) </v>
      </c>
      <c r="D605" s="6">
        <v>38</v>
      </c>
      <c r="E605" s="6">
        <v>33</v>
      </c>
      <c r="F605" s="6">
        <v>1</v>
      </c>
      <c r="G605" s="6">
        <v>0</v>
      </c>
      <c r="H605" s="6">
        <v>4.24</v>
      </c>
      <c r="I605" s="6">
        <v>1.32</v>
      </c>
      <c r="J605" s="6">
        <v>18</v>
      </c>
      <c r="K605" s="6">
        <v>37</v>
      </c>
      <c r="L605" s="6">
        <v>12</v>
      </c>
      <c r="M605" s="6">
        <v>9</v>
      </c>
      <c r="N605" s="6">
        <v>32</v>
      </c>
      <c r="O605" s="6">
        <v>0</v>
      </c>
      <c r="P605" s="6">
        <v>1</v>
      </c>
      <c r="Q605" s="6">
        <v>0</v>
      </c>
    </row>
    <row r="606" spans="1:17" ht="15" thickBot="1" x14ac:dyDescent="0.35">
      <c r="A606" s="7" t="s">
        <v>2028</v>
      </c>
      <c r="B606" s="43">
        <f>IF(COUNTIF('DRAFT LIST'!$F$3:$F$1000,A606)&gt;=1,"",ROW())</f>
        <v>606</v>
      </c>
      <c r="C606" s="43" t="str">
        <f ca="1"/>
        <v>Connor Sadzeck (TEX - SP) MiLB </v>
      </c>
      <c r="D606" s="8">
        <v>19</v>
      </c>
      <c r="E606" s="8">
        <v>21</v>
      </c>
      <c r="F606" s="8">
        <v>1</v>
      </c>
      <c r="G606" s="8">
        <v>0</v>
      </c>
      <c r="H606" s="8">
        <v>3.5</v>
      </c>
      <c r="I606" s="8">
        <v>1.29</v>
      </c>
      <c r="J606" s="8">
        <v>7</v>
      </c>
      <c r="K606" s="8">
        <v>15</v>
      </c>
      <c r="L606" s="8">
        <v>9</v>
      </c>
      <c r="M606" s="8">
        <v>2</v>
      </c>
      <c r="N606" s="8">
        <v>20</v>
      </c>
      <c r="O606" s="8">
        <v>0</v>
      </c>
      <c r="P606" s="8">
        <v>1</v>
      </c>
      <c r="Q606" s="8">
        <v>0</v>
      </c>
    </row>
    <row r="607" spans="1:17" ht="15" thickBot="1" x14ac:dyDescent="0.35">
      <c r="A607" s="5" t="s">
        <v>2029</v>
      </c>
      <c r="B607" s="43">
        <f>IF(COUNTIF('DRAFT LIST'!$F$3:$F$1000,A607)&gt;=1,"",ROW())</f>
        <v>607</v>
      </c>
      <c r="C607" s="43" t="str">
        <f ca="1"/>
        <v>Matt Dermody (TOR - RP) MiLB </v>
      </c>
      <c r="D607" s="6">
        <v>31</v>
      </c>
      <c r="E607" s="6">
        <v>27</v>
      </c>
      <c r="F607" s="6">
        <v>2</v>
      </c>
      <c r="G607" s="6">
        <v>1</v>
      </c>
      <c r="H607" s="6">
        <v>4.33</v>
      </c>
      <c r="I607" s="6">
        <v>1.39</v>
      </c>
      <c r="J607" s="6">
        <v>15</v>
      </c>
      <c r="K607" s="6">
        <v>30</v>
      </c>
      <c r="L607" s="6">
        <v>12</v>
      </c>
      <c r="M607" s="6">
        <v>8</v>
      </c>
      <c r="N607" s="6">
        <v>38</v>
      </c>
      <c r="O607" s="6">
        <v>0</v>
      </c>
      <c r="P607" s="6">
        <v>1</v>
      </c>
      <c r="Q607" s="6">
        <v>0</v>
      </c>
    </row>
    <row r="608" spans="1:17" ht="15" thickBot="1" x14ac:dyDescent="0.35">
      <c r="A608" s="7" t="s">
        <v>2030</v>
      </c>
      <c r="B608" s="43">
        <f>IF(COUNTIF('DRAFT LIST'!$F$3:$F$1000,A608)&gt;=1,"",ROW())</f>
        <v>608</v>
      </c>
      <c r="C608" s="43" t="str">
        <f ca="1"/>
        <v>Chris Capuano (RP) FA </v>
      </c>
      <c r="D608" s="8">
        <v>32</v>
      </c>
      <c r="E608" s="8">
        <v>24</v>
      </c>
      <c r="F608" s="8">
        <v>2</v>
      </c>
      <c r="G608" s="8">
        <v>0</v>
      </c>
      <c r="H608" s="8">
        <v>3.84</v>
      </c>
      <c r="I608" s="8">
        <v>1.44</v>
      </c>
      <c r="J608" s="8">
        <v>14</v>
      </c>
      <c r="K608" s="8">
        <v>35</v>
      </c>
      <c r="L608" s="8">
        <v>11</v>
      </c>
      <c r="M608" s="8">
        <v>4</v>
      </c>
      <c r="N608" s="8">
        <v>37</v>
      </c>
      <c r="O608" s="8">
        <v>0</v>
      </c>
      <c r="P608" s="8">
        <v>1</v>
      </c>
      <c r="Q608" s="8">
        <v>0</v>
      </c>
    </row>
    <row r="609" spans="1:17" ht="15" thickBot="1" x14ac:dyDescent="0.35">
      <c r="A609" s="5" t="s">
        <v>2031</v>
      </c>
      <c r="B609" s="43">
        <f>IF(COUNTIF('DRAFT LIST'!$F$3:$F$1000,A609)&gt;=1,"",ROW())</f>
        <v>609</v>
      </c>
      <c r="C609" s="43" t="str">
        <f ca="1"/>
        <v>Anthony Swarzak (CWS - RP) NRI </v>
      </c>
      <c r="D609" s="6">
        <v>69</v>
      </c>
      <c r="E609" s="6">
        <v>51</v>
      </c>
      <c r="F609" s="6">
        <v>4</v>
      </c>
      <c r="G609" s="6">
        <v>1</v>
      </c>
      <c r="H609" s="6">
        <v>4.75</v>
      </c>
      <c r="I609" s="6">
        <v>1.46</v>
      </c>
      <c r="J609" s="6">
        <v>36</v>
      </c>
      <c r="K609" s="6">
        <v>78</v>
      </c>
      <c r="L609" s="6">
        <v>23</v>
      </c>
      <c r="M609" s="6">
        <v>9</v>
      </c>
      <c r="N609" s="6">
        <v>25</v>
      </c>
      <c r="O609" s="6">
        <v>9</v>
      </c>
      <c r="P609" s="6">
        <v>4</v>
      </c>
      <c r="Q609" s="6">
        <v>0</v>
      </c>
    </row>
    <row r="610" spans="1:17" ht="15" thickBot="1" x14ac:dyDescent="0.35">
      <c r="A610" s="7" t="s">
        <v>1591</v>
      </c>
      <c r="B610" s="43">
        <f>IF(COUNTIF('DRAFT LIST'!$F$3:$F$1000,A610)&gt;=1,"",ROW())</f>
        <v>610</v>
      </c>
      <c r="C610" s="43" t="str">
        <f ca="1"/>
        <v>Cesar Ramos (PHI - SP,RP) NRI </v>
      </c>
      <c r="D610" s="8">
        <v>76</v>
      </c>
      <c r="E610" s="8">
        <v>58</v>
      </c>
      <c r="F610" s="8">
        <v>4</v>
      </c>
      <c r="G610" s="8">
        <v>0</v>
      </c>
      <c r="H610" s="8">
        <v>4.8499999999999996</v>
      </c>
      <c r="I610" s="8">
        <v>1.43</v>
      </c>
      <c r="J610" s="8">
        <v>41</v>
      </c>
      <c r="K610" s="8">
        <v>85</v>
      </c>
      <c r="L610" s="8">
        <v>22</v>
      </c>
      <c r="M610" s="8">
        <v>22</v>
      </c>
      <c r="N610" s="8">
        <v>19</v>
      </c>
      <c r="O610" s="8">
        <v>13</v>
      </c>
      <c r="P610" s="8">
        <v>5</v>
      </c>
      <c r="Q610" s="8">
        <v>0</v>
      </c>
    </row>
    <row r="611" spans="1:17" ht="17.399999999999999" thickBot="1" x14ac:dyDescent="0.35">
      <c r="A611" s="5" t="s">
        <v>2032</v>
      </c>
      <c r="B611" s="43">
        <f>IF(COUNTIF('DRAFT LIST'!$F$3:$F$1000,A611)&gt;=1,"",ROW())</f>
        <v>611</v>
      </c>
      <c r="C611" s="43" t="str">
        <f ca="1"/>
        <v>Jason Motte (COL - RP) </v>
      </c>
      <c r="D611" s="6">
        <v>38</v>
      </c>
      <c r="E611" s="6">
        <v>31</v>
      </c>
      <c r="F611" s="6">
        <v>2</v>
      </c>
      <c r="G611" s="6">
        <v>0</v>
      </c>
      <c r="H611" s="6">
        <v>4.3099999999999996</v>
      </c>
      <c r="I611" s="6">
        <v>1.39</v>
      </c>
      <c r="J611" s="6">
        <v>18</v>
      </c>
      <c r="K611" s="6">
        <v>40</v>
      </c>
      <c r="L611" s="6">
        <v>13</v>
      </c>
      <c r="M611" s="6">
        <v>5</v>
      </c>
      <c r="N611" s="6">
        <v>34</v>
      </c>
      <c r="O611" s="6">
        <v>0</v>
      </c>
      <c r="P611" s="6">
        <v>2</v>
      </c>
      <c r="Q611" s="6">
        <v>0</v>
      </c>
    </row>
    <row r="612" spans="1:17" ht="15" thickBot="1" x14ac:dyDescent="0.35">
      <c r="A612" s="7" t="s">
        <v>2033</v>
      </c>
      <c r="B612" s="43">
        <f>IF(COUNTIF('DRAFT LIST'!$F$3:$F$1000,A612)&gt;=1,"",ROW())</f>
        <v>612</v>
      </c>
      <c r="C612" s="43" t="str">
        <f ca="1"/>
        <v>Eddie Gamboa (TB - RP) MiLB </v>
      </c>
      <c r="D612" s="8">
        <v>37</v>
      </c>
      <c r="E612" s="8">
        <v>32</v>
      </c>
      <c r="F612" s="8">
        <v>2</v>
      </c>
      <c r="G612" s="8">
        <v>0</v>
      </c>
      <c r="H612" s="8">
        <v>4.55</v>
      </c>
      <c r="I612" s="8">
        <v>1.35</v>
      </c>
      <c r="J612" s="8">
        <v>19</v>
      </c>
      <c r="K612" s="8">
        <v>39</v>
      </c>
      <c r="L612" s="8">
        <v>12</v>
      </c>
      <c r="M612" s="8">
        <v>9</v>
      </c>
      <c r="N612" s="8">
        <v>36</v>
      </c>
      <c r="O612" s="8">
        <v>0</v>
      </c>
      <c r="P612" s="8">
        <v>2</v>
      </c>
      <c r="Q612" s="8">
        <v>0</v>
      </c>
    </row>
    <row r="613" spans="1:17" ht="15" thickBot="1" x14ac:dyDescent="0.35">
      <c r="A613" s="5" t="s">
        <v>2034</v>
      </c>
      <c r="B613" s="43">
        <f>IF(COUNTIF('DRAFT LIST'!$F$3:$F$1000,A613)&gt;=1,"",ROW())</f>
        <v>613</v>
      </c>
      <c r="C613" s="43" t="str">
        <f ca="1"/>
        <v>Tyler Sturdevant (OAK - RP) NRI </v>
      </c>
      <c r="D613" s="6">
        <v>31</v>
      </c>
      <c r="E613" s="6">
        <v>31</v>
      </c>
      <c r="F613" s="6">
        <v>3</v>
      </c>
      <c r="G613" s="6">
        <v>0</v>
      </c>
      <c r="H613" s="6">
        <v>4.7699999999999996</v>
      </c>
      <c r="I613" s="6">
        <v>1.42</v>
      </c>
      <c r="J613" s="6">
        <v>16</v>
      </c>
      <c r="K613" s="6">
        <v>30</v>
      </c>
      <c r="L613" s="6">
        <v>14</v>
      </c>
      <c r="M613" s="6">
        <v>10</v>
      </c>
      <c r="N613" s="6">
        <v>29</v>
      </c>
      <c r="O613" s="6">
        <v>0</v>
      </c>
      <c r="P613" s="6">
        <v>3</v>
      </c>
      <c r="Q613" s="6">
        <v>0</v>
      </c>
    </row>
    <row r="614" spans="1:17" ht="17.399999999999999" thickBot="1" x14ac:dyDescent="0.35">
      <c r="A614" s="7" t="s">
        <v>1592</v>
      </c>
      <c r="B614" s="43">
        <f>IF(COUNTIF('DRAFT LIST'!$F$3:$F$1000,A614)&gt;=1,"",ROW())</f>
        <v>614</v>
      </c>
      <c r="C614" s="43" t="str">
        <f ca="1"/>
        <v>Evan Marshall (ARI - RP) MiLB </v>
      </c>
      <c r="D614" s="8">
        <v>38</v>
      </c>
      <c r="E614" s="8">
        <v>34</v>
      </c>
      <c r="F614" s="8">
        <v>2</v>
      </c>
      <c r="G614" s="8">
        <v>0</v>
      </c>
      <c r="H614" s="8">
        <v>4.34</v>
      </c>
      <c r="I614" s="8">
        <v>1.41</v>
      </c>
      <c r="J614" s="8">
        <v>18</v>
      </c>
      <c r="K614" s="8">
        <v>38</v>
      </c>
      <c r="L614" s="8">
        <v>16</v>
      </c>
      <c r="M614" s="8">
        <v>7</v>
      </c>
      <c r="N614" s="8">
        <v>35</v>
      </c>
      <c r="O614" s="8">
        <v>0</v>
      </c>
      <c r="P614" s="8">
        <v>2</v>
      </c>
      <c r="Q614" s="8">
        <v>0</v>
      </c>
    </row>
    <row r="615" spans="1:17" ht="15" thickBot="1" x14ac:dyDescent="0.35">
      <c r="A615" s="5" t="s">
        <v>1593</v>
      </c>
      <c r="B615" s="43">
        <f>IF(COUNTIF('DRAFT LIST'!$F$3:$F$1000,A615)&gt;=1,"",ROW())</f>
        <v>615</v>
      </c>
      <c r="C615" s="43" t="str">
        <f ca="1"/>
        <v>Dana Eveland (TB - RP) NRI </v>
      </c>
      <c r="D615" s="6">
        <v>52</v>
      </c>
      <c r="E615" s="6">
        <v>37</v>
      </c>
      <c r="F615" s="6">
        <v>3</v>
      </c>
      <c r="G615" s="6">
        <v>0</v>
      </c>
      <c r="H615" s="6">
        <v>4.66</v>
      </c>
      <c r="I615" s="6">
        <v>1.4</v>
      </c>
      <c r="J615" s="6">
        <v>27</v>
      </c>
      <c r="K615" s="6">
        <v>54</v>
      </c>
      <c r="L615" s="6">
        <v>20</v>
      </c>
      <c r="M615" s="6">
        <v>12</v>
      </c>
      <c r="N615" s="6">
        <v>15</v>
      </c>
      <c r="O615" s="6">
        <v>7</v>
      </c>
      <c r="P615" s="6">
        <v>4</v>
      </c>
      <c r="Q615" s="6">
        <v>0</v>
      </c>
    </row>
    <row r="616" spans="1:17" ht="15" thickBot="1" x14ac:dyDescent="0.35">
      <c r="A616" s="7" t="s">
        <v>1594</v>
      </c>
      <c r="B616" s="43">
        <f>IF(COUNTIF('DRAFT LIST'!$F$3:$F$1000,A616)&gt;=1,"",ROW())</f>
        <v>616</v>
      </c>
      <c r="C616" s="43" t="str">
        <f ca="1"/>
        <v>David Rollins (CHC - RP) DFA </v>
      </c>
      <c r="D616" s="8">
        <v>73</v>
      </c>
      <c r="E616" s="8">
        <v>42</v>
      </c>
      <c r="F616" s="8">
        <v>4</v>
      </c>
      <c r="G616" s="8">
        <v>0</v>
      </c>
      <c r="H616" s="8">
        <v>4.82</v>
      </c>
      <c r="I616" s="8">
        <v>1.39</v>
      </c>
      <c r="J616" s="8">
        <v>39</v>
      </c>
      <c r="K616" s="8">
        <v>83</v>
      </c>
      <c r="L616" s="8">
        <v>19</v>
      </c>
      <c r="M616" s="8">
        <v>23</v>
      </c>
      <c r="N616" s="8">
        <v>27</v>
      </c>
      <c r="O616" s="8">
        <v>14</v>
      </c>
      <c r="P616" s="8">
        <v>5</v>
      </c>
      <c r="Q616" s="8">
        <v>0</v>
      </c>
    </row>
    <row r="617" spans="1:17" ht="15" thickBot="1" x14ac:dyDescent="0.35">
      <c r="A617" s="5" t="s">
        <v>2035</v>
      </c>
      <c r="B617" s="43">
        <f>IF(COUNTIF('DRAFT LIST'!$F$3:$F$1000,A617)&gt;=1,"",ROW())</f>
        <v>617</v>
      </c>
      <c r="C617" s="43" t="str">
        <f ca="1"/>
        <v>Edward Mujica (DET - RP) NRI </v>
      </c>
      <c r="D617" s="6">
        <v>40</v>
      </c>
      <c r="E617" s="6">
        <v>25</v>
      </c>
      <c r="F617" s="6">
        <v>2</v>
      </c>
      <c r="G617" s="6">
        <v>0</v>
      </c>
      <c r="H617" s="6">
        <v>4.1900000000000004</v>
      </c>
      <c r="I617" s="6">
        <v>1.38</v>
      </c>
      <c r="J617" s="6">
        <v>18</v>
      </c>
      <c r="K617" s="6">
        <v>42</v>
      </c>
      <c r="L617" s="6">
        <v>13</v>
      </c>
      <c r="M617" s="6">
        <v>6</v>
      </c>
      <c r="N617" s="6">
        <v>34</v>
      </c>
      <c r="O617" s="6">
        <v>0</v>
      </c>
      <c r="P617" s="6">
        <v>2</v>
      </c>
      <c r="Q617" s="6">
        <v>0</v>
      </c>
    </row>
    <row r="618" spans="1:17" ht="15" thickBot="1" x14ac:dyDescent="0.35">
      <c r="A618" s="7" t="s">
        <v>1595</v>
      </c>
      <c r="B618" s="43">
        <f>IF(COUNTIF('DRAFT LIST'!$F$3:$F$1000,A618)&gt;=1,"",ROW())</f>
        <v>618</v>
      </c>
      <c r="C618" s="43" t="str">
        <f ca="1"/>
        <v>Burch Smith (SP,RP) </v>
      </c>
      <c r="D618" s="8">
        <v>50</v>
      </c>
      <c r="E618" s="8">
        <v>37</v>
      </c>
      <c r="F618" s="8">
        <v>3</v>
      </c>
      <c r="G618" s="8">
        <v>0</v>
      </c>
      <c r="H618" s="8">
        <v>4.6100000000000003</v>
      </c>
      <c r="I618" s="8">
        <v>1.42</v>
      </c>
      <c r="J618" s="8">
        <v>25</v>
      </c>
      <c r="K618" s="8">
        <v>53</v>
      </c>
      <c r="L618" s="8">
        <v>18</v>
      </c>
      <c r="M618" s="8">
        <v>11</v>
      </c>
      <c r="N618" s="8">
        <v>18</v>
      </c>
      <c r="O618" s="8">
        <v>10</v>
      </c>
      <c r="P618" s="8">
        <v>4</v>
      </c>
      <c r="Q618" s="8">
        <v>0</v>
      </c>
    </row>
    <row r="619" spans="1:17" ht="15" thickBot="1" x14ac:dyDescent="0.35">
      <c r="A619" s="5" t="s">
        <v>1596</v>
      </c>
      <c r="B619" s="43">
        <f>IF(COUNTIF('DRAFT LIST'!$F$3:$F$1000,A619)&gt;=1,"",ROW())</f>
        <v>619</v>
      </c>
      <c r="C619" s="43" t="str">
        <f ca="1"/>
        <v>Matt Reynolds (SF - RP) NRI </v>
      </c>
      <c r="D619" s="6">
        <v>63</v>
      </c>
      <c r="E619" s="6">
        <v>51</v>
      </c>
      <c r="F619" s="6">
        <v>3</v>
      </c>
      <c r="G619" s="6">
        <v>1</v>
      </c>
      <c r="H619" s="6">
        <v>4.66</v>
      </c>
      <c r="I619" s="6">
        <v>1.41</v>
      </c>
      <c r="J619" s="6">
        <v>33</v>
      </c>
      <c r="K619" s="6">
        <v>67</v>
      </c>
      <c r="L619" s="6">
        <v>22</v>
      </c>
      <c r="M619" s="6">
        <v>10</v>
      </c>
      <c r="N619" s="6">
        <v>17</v>
      </c>
      <c r="O619" s="6">
        <v>8</v>
      </c>
      <c r="P619" s="6">
        <v>5</v>
      </c>
      <c r="Q619" s="6">
        <v>0</v>
      </c>
    </row>
    <row r="620" spans="1:17" ht="15" thickBot="1" x14ac:dyDescent="0.35">
      <c r="A620" s="7" t="s">
        <v>2036</v>
      </c>
      <c r="B620" s="43">
        <f>IF(COUNTIF('DRAFT LIST'!$F$3:$F$1000,A620)&gt;=1,"",ROW())</f>
        <v>620</v>
      </c>
      <c r="C620" s="43" t="str">
        <f ca="1"/>
        <v>Branden Pinder (NYY - RP) MiLB </v>
      </c>
      <c r="D620" s="8">
        <v>36</v>
      </c>
      <c r="E620" s="8">
        <v>32</v>
      </c>
      <c r="F620" s="8">
        <v>2</v>
      </c>
      <c r="G620" s="8">
        <v>0</v>
      </c>
      <c r="H620" s="8">
        <v>4.18</v>
      </c>
      <c r="I620" s="8">
        <v>1.44</v>
      </c>
      <c r="J620" s="8">
        <v>17</v>
      </c>
      <c r="K620" s="8">
        <v>37</v>
      </c>
      <c r="L620" s="8">
        <v>15</v>
      </c>
      <c r="M620" s="8">
        <v>7</v>
      </c>
      <c r="N620" s="8">
        <v>24</v>
      </c>
      <c r="O620" s="8">
        <v>0</v>
      </c>
      <c r="P620" s="8">
        <v>2</v>
      </c>
      <c r="Q620" s="8">
        <v>0</v>
      </c>
    </row>
    <row r="621" spans="1:17" ht="15" thickBot="1" x14ac:dyDescent="0.35">
      <c r="A621" s="5" t="s">
        <v>2037</v>
      </c>
      <c r="B621" s="43">
        <f>IF(COUNTIF('DRAFT LIST'!$F$3:$F$1000,A621)&gt;=1,"",ROW())</f>
        <v>621</v>
      </c>
      <c r="C621" s="43" t="str">
        <f ca="1"/>
        <v>Bo Schultz (TOR - RP) MiLB </v>
      </c>
      <c r="D621" s="6">
        <v>33</v>
      </c>
      <c r="E621" s="6">
        <v>30</v>
      </c>
      <c r="F621" s="6">
        <v>2</v>
      </c>
      <c r="G621" s="6">
        <v>0</v>
      </c>
      <c r="H621" s="6">
        <v>4.6100000000000003</v>
      </c>
      <c r="I621" s="6">
        <v>1.34</v>
      </c>
      <c r="J621" s="6">
        <v>17</v>
      </c>
      <c r="K621" s="6">
        <v>33</v>
      </c>
      <c r="L621" s="6">
        <v>10</v>
      </c>
      <c r="M621" s="6">
        <v>7</v>
      </c>
      <c r="N621" s="6">
        <v>29</v>
      </c>
      <c r="O621" s="6">
        <v>0</v>
      </c>
      <c r="P621" s="6">
        <v>3</v>
      </c>
      <c r="Q621" s="6">
        <v>0</v>
      </c>
    </row>
    <row r="622" spans="1:17" ht="17.399999999999999" thickBot="1" x14ac:dyDescent="0.35">
      <c r="A622" s="7" t="s">
        <v>2038</v>
      </c>
      <c r="B622" s="43">
        <f>IF(COUNTIF('DRAFT LIST'!$F$3:$F$1000,A622)&gt;=1,"",ROW())</f>
        <v>622</v>
      </c>
      <c r="C622" s="43" t="str">
        <f ca="1"/>
        <v>Juan Minaya (CWS - RP) </v>
      </c>
      <c r="D622" s="8">
        <v>25</v>
      </c>
      <c r="E622" s="8">
        <v>23</v>
      </c>
      <c r="F622" s="8">
        <v>2</v>
      </c>
      <c r="G622" s="8">
        <v>0</v>
      </c>
      <c r="H622" s="8">
        <v>4.1399999999999997</v>
      </c>
      <c r="I622" s="8">
        <v>1.39</v>
      </c>
      <c r="J622" s="8">
        <v>12</v>
      </c>
      <c r="K622" s="8">
        <v>24</v>
      </c>
      <c r="L622" s="8">
        <v>11</v>
      </c>
      <c r="M622" s="8">
        <v>4</v>
      </c>
      <c r="N622" s="8">
        <v>25</v>
      </c>
      <c r="O622" s="8">
        <v>0</v>
      </c>
      <c r="P622" s="8">
        <v>1</v>
      </c>
      <c r="Q622" s="8">
        <v>0</v>
      </c>
    </row>
    <row r="623" spans="1:17" ht="17.399999999999999" thickBot="1" x14ac:dyDescent="0.35">
      <c r="A623" s="5" t="s">
        <v>1597</v>
      </c>
      <c r="B623" s="43">
        <f>IF(COUNTIF('DRAFT LIST'!$F$3:$F$1000,A623)&gt;=1,"",ROW())</f>
        <v>623</v>
      </c>
      <c r="C623" s="43" t="str">
        <f ca="1"/>
        <v>Tayron Guerrero (MIA - RP) MiLB </v>
      </c>
      <c r="D623" s="6">
        <v>56</v>
      </c>
      <c r="E623" s="6">
        <v>39</v>
      </c>
      <c r="F623" s="6">
        <v>3</v>
      </c>
      <c r="G623" s="6">
        <v>0</v>
      </c>
      <c r="H623" s="6">
        <v>4.82</v>
      </c>
      <c r="I623" s="6">
        <v>1.37</v>
      </c>
      <c r="J623" s="6">
        <v>30</v>
      </c>
      <c r="K623" s="6">
        <v>64</v>
      </c>
      <c r="L623" s="6">
        <v>13</v>
      </c>
      <c r="M623" s="6">
        <v>14</v>
      </c>
      <c r="N623" s="6">
        <v>21</v>
      </c>
      <c r="O623" s="6">
        <v>7</v>
      </c>
      <c r="P623" s="6">
        <v>3</v>
      </c>
      <c r="Q623" s="6">
        <v>0</v>
      </c>
    </row>
    <row r="624" spans="1:17" ht="15" thickBot="1" x14ac:dyDescent="0.35">
      <c r="A624" s="7" t="s">
        <v>2039</v>
      </c>
      <c r="B624" s="43">
        <f>IF(COUNTIF('DRAFT LIST'!$F$3:$F$1000,A624)&gt;=1,"",ROW())</f>
        <v>624</v>
      </c>
      <c r="C624" s="43" t="str">
        <f ca="1"/>
        <v>Justin Marks (TB - RP) NRI </v>
      </c>
      <c r="D624" s="8">
        <v>22</v>
      </c>
      <c r="E624" s="8">
        <v>17</v>
      </c>
      <c r="F624" s="8">
        <v>2</v>
      </c>
      <c r="G624" s="8">
        <v>0</v>
      </c>
      <c r="H624" s="8">
        <v>4.0999999999999996</v>
      </c>
      <c r="I624" s="8">
        <v>1.34</v>
      </c>
      <c r="J624" s="8">
        <v>10</v>
      </c>
      <c r="K624" s="8">
        <v>23</v>
      </c>
      <c r="L624" s="8">
        <v>6</v>
      </c>
      <c r="M624" s="8">
        <v>5</v>
      </c>
      <c r="N624" s="8">
        <v>17</v>
      </c>
      <c r="O624" s="8">
        <v>0</v>
      </c>
      <c r="P624" s="8">
        <v>2</v>
      </c>
      <c r="Q624" s="8">
        <v>0</v>
      </c>
    </row>
    <row r="625" spans="1:17" ht="15" thickBot="1" x14ac:dyDescent="0.35">
      <c r="A625" s="5" t="s">
        <v>2040</v>
      </c>
      <c r="B625" s="43">
        <f>IF(COUNTIF('DRAFT LIST'!$F$3:$F$1000,A625)&gt;=1,"",ROW())</f>
        <v>625</v>
      </c>
      <c r="C625" s="43" t="str">
        <f ca="1"/>
        <v>Jeff Ferrell (DET - RP) NRI </v>
      </c>
      <c r="D625" s="6">
        <v>44</v>
      </c>
      <c r="E625" s="6">
        <v>31</v>
      </c>
      <c r="F625" s="6">
        <v>3</v>
      </c>
      <c r="G625" s="6">
        <v>0</v>
      </c>
      <c r="H625" s="6">
        <v>4.76</v>
      </c>
      <c r="I625" s="6">
        <v>1.38</v>
      </c>
      <c r="J625" s="6">
        <v>23</v>
      </c>
      <c r="K625" s="6">
        <v>46</v>
      </c>
      <c r="L625" s="6">
        <v>15</v>
      </c>
      <c r="M625" s="6">
        <v>9</v>
      </c>
      <c r="N625" s="6">
        <v>32</v>
      </c>
      <c r="O625" s="6">
        <v>0</v>
      </c>
      <c r="P625" s="6">
        <v>3</v>
      </c>
      <c r="Q625" s="6">
        <v>0</v>
      </c>
    </row>
    <row r="626" spans="1:17" ht="15" thickBot="1" x14ac:dyDescent="0.35">
      <c r="A626" s="7" t="s">
        <v>2041</v>
      </c>
      <c r="B626" s="43">
        <f>IF(COUNTIF('DRAFT LIST'!$F$3:$F$1000,A626)&gt;=1,"",ROW())</f>
        <v>626</v>
      </c>
      <c r="C626" s="43" t="str">
        <f ca="1"/>
        <v>Jeffrey Walters (TB - RP) NRI </v>
      </c>
      <c r="D626" s="8">
        <v>37</v>
      </c>
      <c r="E626" s="8">
        <v>37</v>
      </c>
      <c r="F626" s="8">
        <v>2</v>
      </c>
      <c r="G626" s="8">
        <v>0</v>
      </c>
      <c r="H626" s="8">
        <v>4.57</v>
      </c>
      <c r="I626" s="8">
        <v>1.4</v>
      </c>
      <c r="J626" s="8">
        <v>19</v>
      </c>
      <c r="K626" s="8">
        <v>36</v>
      </c>
      <c r="L626" s="8">
        <v>17</v>
      </c>
      <c r="M626" s="8">
        <v>10</v>
      </c>
      <c r="N626" s="8">
        <v>28</v>
      </c>
      <c r="O626" s="8">
        <v>0</v>
      </c>
      <c r="P626" s="8">
        <v>3</v>
      </c>
      <c r="Q626" s="8">
        <v>0</v>
      </c>
    </row>
    <row r="627" spans="1:17" ht="15" thickBot="1" x14ac:dyDescent="0.35">
      <c r="A627" s="5" t="s">
        <v>1598</v>
      </c>
      <c r="B627" s="43">
        <f>IF(COUNTIF('DRAFT LIST'!$F$3:$F$1000,A627)&gt;=1,"",ROW())</f>
        <v>627</v>
      </c>
      <c r="C627" s="43" t="str">
        <f ca="1"/>
        <v>Blake Smith (CWS - RP) NRI </v>
      </c>
      <c r="D627" s="6">
        <v>43</v>
      </c>
      <c r="E627" s="6">
        <v>41</v>
      </c>
      <c r="F627" s="6">
        <v>2</v>
      </c>
      <c r="G627" s="6">
        <v>0</v>
      </c>
      <c r="H627" s="6">
        <v>4.4400000000000004</v>
      </c>
      <c r="I627" s="6">
        <v>1.44</v>
      </c>
      <c r="J627" s="6">
        <v>21</v>
      </c>
      <c r="K627" s="6">
        <v>42</v>
      </c>
      <c r="L627" s="6">
        <v>20</v>
      </c>
      <c r="M627" s="6">
        <v>9</v>
      </c>
      <c r="N627" s="6">
        <v>11</v>
      </c>
      <c r="O627" s="6">
        <v>8</v>
      </c>
      <c r="P627" s="6">
        <v>3</v>
      </c>
      <c r="Q627" s="6">
        <v>0</v>
      </c>
    </row>
    <row r="628" spans="1:17" ht="15" thickBot="1" x14ac:dyDescent="0.35">
      <c r="A628" s="7" t="s">
        <v>2042</v>
      </c>
      <c r="B628" s="43">
        <f>IF(COUNTIF('DRAFT LIST'!$F$3:$F$1000,A628)&gt;=1,"",ROW())</f>
        <v>628</v>
      </c>
      <c r="C628" s="43" t="str">
        <f ca="1"/>
        <v>Kevin Gadea (TB - SP,RP) MiLB </v>
      </c>
      <c r="D628" s="8">
        <v>34</v>
      </c>
      <c r="E628" s="8">
        <v>30</v>
      </c>
      <c r="F628" s="8">
        <v>2</v>
      </c>
      <c r="G628" s="8">
        <v>1</v>
      </c>
      <c r="H628" s="8">
        <v>4.58</v>
      </c>
      <c r="I628" s="8">
        <v>1.39</v>
      </c>
      <c r="J628" s="8">
        <v>17</v>
      </c>
      <c r="K628" s="8">
        <v>36</v>
      </c>
      <c r="L628" s="8">
        <v>12</v>
      </c>
      <c r="M628" s="8">
        <v>4</v>
      </c>
      <c r="N628" s="8">
        <v>30</v>
      </c>
      <c r="O628" s="8">
        <v>0</v>
      </c>
      <c r="P628" s="8">
        <v>2</v>
      </c>
      <c r="Q628" s="8">
        <v>0</v>
      </c>
    </row>
    <row r="629" spans="1:17" ht="15" thickBot="1" x14ac:dyDescent="0.35">
      <c r="A629" s="5" t="s">
        <v>2043</v>
      </c>
      <c r="B629" s="43">
        <f>IF(COUNTIF('DRAFT LIST'!$F$3:$F$1000,A629)&gt;=1,"",ROW())</f>
        <v>629</v>
      </c>
      <c r="C629" s="43" t="str">
        <f ca="1"/>
        <v>Ryan Webb (MIL - RP) NRI </v>
      </c>
      <c r="D629" s="6">
        <v>32</v>
      </c>
      <c r="E629" s="6">
        <v>32</v>
      </c>
      <c r="F629" s="6">
        <v>2</v>
      </c>
      <c r="G629" s="6">
        <v>0</v>
      </c>
      <c r="H629" s="6">
        <v>4.37</v>
      </c>
      <c r="I629" s="6">
        <v>1.43</v>
      </c>
      <c r="J629" s="6">
        <v>16</v>
      </c>
      <c r="K629" s="6">
        <v>31</v>
      </c>
      <c r="L629" s="6">
        <v>15</v>
      </c>
      <c r="M629" s="6">
        <v>6</v>
      </c>
      <c r="N629" s="6">
        <v>28</v>
      </c>
      <c r="O629" s="6">
        <v>0</v>
      </c>
      <c r="P629" s="6">
        <v>2</v>
      </c>
      <c r="Q629" s="6">
        <v>0</v>
      </c>
    </row>
    <row r="630" spans="1:17" ht="15" thickBot="1" x14ac:dyDescent="0.35">
      <c r="A630" s="7" t="s">
        <v>2044</v>
      </c>
      <c r="B630" s="43">
        <f>IF(COUNTIF('DRAFT LIST'!$F$3:$F$1000,A630)&gt;=1,"",ROW())</f>
        <v>630</v>
      </c>
      <c r="C630" s="43" t="str">
        <f ca="1"/>
        <v>Sam Freeman (ATL - RP) MiLB </v>
      </c>
      <c r="D630" s="8">
        <v>16</v>
      </c>
      <c r="E630" s="8">
        <v>17</v>
      </c>
      <c r="F630" s="8">
        <v>1</v>
      </c>
      <c r="G630" s="8">
        <v>0</v>
      </c>
      <c r="H630" s="8">
        <v>3.58</v>
      </c>
      <c r="I630" s="8">
        <v>1.25</v>
      </c>
      <c r="J630" s="8">
        <v>7</v>
      </c>
      <c r="K630" s="8">
        <v>15</v>
      </c>
      <c r="L630" s="8">
        <v>6</v>
      </c>
      <c r="M630" s="8">
        <v>2</v>
      </c>
      <c r="N630" s="8">
        <v>22</v>
      </c>
      <c r="O630" s="8">
        <v>0</v>
      </c>
      <c r="P630" s="8">
        <v>1</v>
      </c>
      <c r="Q630" s="8">
        <v>0</v>
      </c>
    </row>
    <row r="631" spans="1:17" ht="15" thickBot="1" x14ac:dyDescent="0.35">
      <c r="A631" s="5" t="s">
        <v>2045</v>
      </c>
      <c r="B631" s="43">
        <f>IF(COUNTIF('DRAFT LIST'!$F$3:$F$1000,A631)&gt;=1,"",ROW())</f>
        <v>631</v>
      </c>
      <c r="C631" s="43" t="str">
        <f ca="1"/>
        <v>Jeff Beliveau (TOR - RP) NRI </v>
      </c>
      <c r="D631" s="6">
        <v>29</v>
      </c>
      <c r="E631" s="6">
        <v>30</v>
      </c>
      <c r="F631" s="6">
        <v>1</v>
      </c>
      <c r="G631" s="6">
        <v>0</v>
      </c>
      <c r="H631" s="6">
        <v>4.0999999999999996</v>
      </c>
      <c r="I631" s="6">
        <v>1.37</v>
      </c>
      <c r="J631" s="6">
        <v>13</v>
      </c>
      <c r="K631" s="6">
        <v>29</v>
      </c>
      <c r="L631" s="6">
        <v>12</v>
      </c>
      <c r="M631" s="6">
        <v>9</v>
      </c>
      <c r="N631" s="6">
        <v>23</v>
      </c>
      <c r="O631" s="6">
        <v>0</v>
      </c>
      <c r="P631" s="6">
        <v>1</v>
      </c>
      <c r="Q631" s="6">
        <v>0</v>
      </c>
    </row>
    <row r="632" spans="1:17" ht="15" thickBot="1" x14ac:dyDescent="0.35">
      <c r="A632" s="7" t="s">
        <v>2046</v>
      </c>
      <c r="B632" s="43">
        <f>IF(COUNTIF('DRAFT LIST'!$F$3:$F$1000,A632)&gt;=1,"",ROW())</f>
        <v>632</v>
      </c>
      <c r="C632" s="43" t="str">
        <f ca="1"/>
        <v>Dovydas Neverauskas (PIT - RP) </v>
      </c>
      <c r="D632" s="8">
        <v>70</v>
      </c>
      <c r="E632" s="8">
        <v>50</v>
      </c>
      <c r="F632" s="8">
        <v>3</v>
      </c>
      <c r="G632" s="8">
        <v>0</v>
      </c>
      <c r="H632" s="8">
        <v>4.7</v>
      </c>
      <c r="I632" s="8">
        <v>1.42</v>
      </c>
      <c r="J632" s="8">
        <v>36</v>
      </c>
      <c r="K632" s="8">
        <v>74</v>
      </c>
      <c r="L632" s="8">
        <v>25</v>
      </c>
      <c r="M632" s="8">
        <v>12</v>
      </c>
      <c r="N632" s="8">
        <v>51</v>
      </c>
      <c r="O632" s="8">
        <v>0</v>
      </c>
      <c r="P632" s="8">
        <v>3</v>
      </c>
      <c r="Q632" s="8">
        <v>0</v>
      </c>
    </row>
    <row r="633" spans="1:17" ht="15" thickBot="1" x14ac:dyDescent="0.35">
      <c r="A633" s="5" t="s">
        <v>2047</v>
      </c>
      <c r="B633" s="43">
        <f>IF(COUNTIF('DRAFT LIST'!$F$3:$F$1000,A633)&gt;=1,"",ROW())</f>
        <v>633</v>
      </c>
      <c r="C633" s="43" t="str">
        <f ca="1"/>
        <v>Tim Collins (WSH - RP) NRI </v>
      </c>
      <c r="D633" s="6">
        <v>27</v>
      </c>
      <c r="E633" s="6">
        <v>26</v>
      </c>
      <c r="F633" s="6">
        <v>2</v>
      </c>
      <c r="G633" s="6">
        <v>0</v>
      </c>
      <c r="H633" s="6">
        <v>4.28</v>
      </c>
      <c r="I633" s="6">
        <v>1.42</v>
      </c>
      <c r="J633" s="6">
        <v>13</v>
      </c>
      <c r="K633" s="6">
        <v>25</v>
      </c>
      <c r="L633" s="6">
        <v>13</v>
      </c>
      <c r="M633" s="6">
        <v>6</v>
      </c>
      <c r="N633" s="6">
        <v>23</v>
      </c>
      <c r="O633" s="6">
        <v>0</v>
      </c>
      <c r="P633" s="6">
        <v>2</v>
      </c>
      <c r="Q633" s="6">
        <v>0</v>
      </c>
    </row>
    <row r="634" spans="1:17" ht="15" thickBot="1" x14ac:dyDescent="0.35">
      <c r="A634" s="7" t="s">
        <v>1599</v>
      </c>
      <c r="B634" s="43">
        <f>IF(COUNTIF('DRAFT LIST'!$F$3:$F$1000,A634)&gt;=1,"",ROW())</f>
        <v>634</v>
      </c>
      <c r="C634" s="43" t="str">
        <f ca="1"/>
        <v>Jaime Schultz (TB - SP,RP) </v>
      </c>
      <c r="D634" s="8">
        <v>46</v>
      </c>
      <c r="E634" s="8">
        <v>34</v>
      </c>
      <c r="F634" s="8">
        <v>3</v>
      </c>
      <c r="G634" s="8">
        <v>0</v>
      </c>
      <c r="H634" s="8">
        <v>4.5999999999999996</v>
      </c>
      <c r="I634" s="8">
        <v>1.38</v>
      </c>
      <c r="J634" s="8">
        <v>23</v>
      </c>
      <c r="K634" s="8">
        <v>51</v>
      </c>
      <c r="L634" s="8">
        <v>12</v>
      </c>
      <c r="M634" s="8">
        <v>16</v>
      </c>
      <c r="N634" s="8">
        <v>13</v>
      </c>
      <c r="O634" s="8">
        <v>12</v>
      </c>
      <c r="P634" s="8">
        <v>3</v>
      </c>
      <c r="Q634" s="8">
        <v>0</v>
      </c>
    </row>
    <row r="635" spans="1:17" ht="15" thickBot="1" x14ac:dyDescent="0.35">
      <c r="A635" s="5" t="s">
        <v>2048</v>
      </c>
      <c r="B635" s="43">
        <f>IF(COUNTIF('DRAFT LIST'!$F$3:$F$1000,A635)&gt;=1,"",ROW())</f>
        <v>635</v>
      </c>
      <c r="C635" s="43" t="str">
        <f ca="1"/>
        <v>John Danks (ATL - SP,RP) NRI </v>
      </c>
      <c r="D635" s="6">
        <v>31</v>
      </c>
      <c r="E635" s="6">
        <v>26</v>
      </c>
      <c r="F635" s="6">
        <v>1</v>
      </c>
      <c r="G635" s="6">
        <v>0</v>
      </c>
      <c r="H635" s="6">
        <v>4.2300000000000004</v>
      </c>
      <c r="I635" s="6">
        <v>1.31</v>
      </c>
      <c r="J635" s="6">
        <v>14</v>
      </c>
      <c r="K635" s="6">
        <v>31</v>
      </c>
      <c r="L635" s="6">
        <v>9</v>
      </c>
      <c r="M635" s="6">
        <v>5</v>
      </c>
      <c r="N635" s="6">
        <v>22</v>
      </c>
      <c r="O635" s="6">
        <v>1</v>
      </c>
      <c r="P635" s="6">
        <v>1</v>
      </c>
      <c r="Q635" s="6">
        <v>0</v>
      </c>
    </row>
    <row r="636" spans="1:17" ht="15" thickBot="1" x14ac:dyDescent="0.35">
      <c r="A636" s="7" t="s">
        <v>2049</v>
      </c>
      <c r="B636" s="43">
        <f>IF(COUNTIF('DRAFT LIST'!$F$3:$F$1000,A636)&gt;=1,"",ROW())</f>
        <v>636</v>
      </c>
      <c r="C636" s="43" t="str">
        <f ca="1"/>
        <v>Seth Rosin (MIN - RP) MiLB </v>
      </c>
      <c r="D636" s="8">
        <v>21</v>
      </c>
      <c r="E636" s="8">
        <v>23</v>
      </c>
      <c r="F636" s="8">
        <v>1</v>
      </c>
      <c r="G636" s="8">
        <v>0</v>
      </c>
      <c r="H636" s="8">
        <v>3.74</v>
      </c>
      <c r="I636" s="8">
        <v>1.36</v>
      </c>
      <c r="J636" s="8">
        <v>9</v>
      </c>
      <c r="K636" s="8">
        <v>18</v>
      </c>
      <c r="L636" s="8">
        <v>11</v>
      </c>
      <c r="M636" s="8">
        <v>4</v>
      </c>
      <c r="N636" s="8">
        <v>20</v>
      </c>
      <c r="O636" s="8">
        <v>0</v>
      </c>
      <c r="P636" s="8">
        <v>1</v>
      </c>
      <c r="Q636" s="8">
        <v>0</v>
      </c>
    </row>
    <row r="637" spans="1:17" ht="15" thickBot="1" x14ac:dyDescent="0.35">
      <c r="A637" s="5" t="s">
        <v>2050</v>
      </c>
      <c r="B637" s="43">
        <f>IF(COUNTIF('DRAFT LIST'!$F$3:$F$1000,A637)&gt;=1,"",ROW())</f>
        <v>637</v>
      </c>
      <c r="C637" s="43" t="str">
        <f ca="1"/>
        <v>Pedro Beato (PHI - RP) MiLB </v>
      </c>
      <c r="D637" s="6">
        <v>35</v>
      </c>
      <c r="E637" s="6">
        <v>32</v>
      </c>
      <c r="F637" s="6">
        <v>2</v>
      </c>
      <c r="G637" s="6">
        <v>0</v>
      </c>
      <c r="H637" s="6">
        <v>4.37</v>
      </c>
      <c r="I637" s="6">
        <v>1.43</v>
      </c>
      <c r="J637" s="6">
        <v>17</v>
      </c>
      <c r="K637" s="6">
        <v>35</v>
      </c>
      <c r="L637" s="6">
        <v>14</v>
      </c>
      <c r="M637" s="6">
        <v>6</v>
      </c>
      <c r="N637" s="6">
        <v>31</v>
      </c>
      <c r="O637" s="6">
        <v>0</v>
      </c>
      <c r="P637" s="6">
        <v>2</v>
      </c>
      <c r="Q637" s="6">
        <v>0</v>
      </c>
    </row>
    <row r="638" spans="1:17" ht="15" thickBot="1" x14ac:dyDescent="0.35">
      <c r="A638" s="7" t="s">
        <v>2051</v>
      </c>
      <c r="B638" s="43">
        <f>IF(COUNTIF('DRAFT LIST'!$F$3:$F$1000,A638)&gt;=1,"",ROW())</f>
        <v>638</v>
      </c>
      <c r="C638" s="43" t="str">
        <f ca="1"/>
        <v>Chi Chi Gonzalez (TEX - SP,RP) MiLB </v>
      </c>
      <c r="D638" s="8">
        <v>29</v>
      </c>
      <c r="E638" s="8">
        <v>28</v>
      </c>
      <c r="F638" s="8">
        <v>1</v>
      </c>
      <c r="G638" s="8">
        <v>0</v>
      </c>
      <c r="H638" s="8">
        <v>4.22</v>
      </c>
      <c r="I638" s="8">
        <v>1.33</v>
      </c>
      <c r="J638" s="8">
        <v>14</v>
      </c>
      <c r="K638" s="8">
        <v>28</v>
      </c>
      <c r="L638" s="8">
        <v>11</v>
      </c>
      <c r="M638" s="8">
        <v>4</v>
      </c>
      <c r="N638" s="8">
        <v>20</v>
      </c>
      <c r="O638" s="8">
        <v>0</v>
      </c>
      <c r="P638" s="8">
        <v>1</v>
      </c>
      <c r="Q638" s="8">
        <v>0</v>
      </c>
    </row>
    <row r="639" spans="1:17" ht="15" thickBot="1" x14ac:dyDescent="0.35">
      <c r="A639" s="5" t="s">
        <v>2052</v>
      </c>
      <c r="B639" s="43">
        <f>IF(COUNTIF('DRAFT LIST'!$F$3:$F$1000,A639)&gt;=1,"",ROW())</f>
        <v>639</v>
      </c>
      <c r="C639" s="43" t="str">
        <f ca="1"/>
        <v>Dayan Diaz (HOU - RP) NRI </v>
      </c>
      <c r="D639" s="6">
        <v>30</v>
      </c>
      <c r="E639" s="6">
        <v>36</v>
      </c>
      <c r="F639" s="6">
        <v>1</v>
      </c>
      <c r="G639" s="6">
        <v>0</v>
      </c>
      <c r="H639" s="6">
        <v>4.3499999999999996</v>
      </c>
      <c r="I639" s="6">
        <v>1.38</v>
      </c>
      <c r="J639" s="6">
        <v>15</v>
      </c>
      <c r="K639" s="6">
        <v>25</v>
      </c>
      <c r="L639" s="6">
        <v>16</v>
      </c>
      <c r="M639" s="6">
        <v>6</v>
      </c>
      <c r="N639" s="6">
        <v>26</v>
      </c>
      <c r="O639" s="6">
        <v>0</v>
      </c>
      <c r="P639" s="6">
        <v>1</v>
      </c>
      <c r="Q639" s="6">
        <v>0</v>
      </c>
    </row>
    <row r="640" spans="1:17" ht="15" thickBot="1" x14ac:dyDescent="0.35">
      <c r="A640" s="7" t="s">
        <v>2053</v>
      </c>
      <c r="B640" s="43">
        <f>IF(COUNTIF('DRAFT LIST'!$F$3:$F$1000,A640)&gt;=1,"",ROW())</f>
        <v>640</v>
      </c>
      <c r="C640" s="43" t="str">
        <f ca="1"/>
        <v>Mayckol Guaipe (CWS - RP) MiLB </v>
      </c>
      <c r="D640" s="8">
        <v>29</v>
      </c>
      <c r="E640" s="8">
        <v>29</v>
      </c>
      <c r="F640" s="8">
        <v>1</v>
      </c>
      <c r="G640" s="8">
        <v>0</v>
      </c>
      <c r="H640" s="8">
        <v>4.0599999999999996</v>
      </c>
      <c r="I640" s="8">
        <v>1.38</v>
      </c>
      <c r="J640" s="8">
        <v>13</v>
      </c>
      <c r="K640" s="8">
        <v>28</v>
      </c>
      <c r="L640" s="8">
        <v>13</v>
      </c>
      <c r="M640" s="8">
        <v>3</v>
      </c>
      <c r="N640" s="8">
        <v>28</v>
      </c>
      <c r="O640" s="8">
        <v>0</v>
      </c>
      <c r="P640" s="8">
        <v>2</v>
      </c>
      <c r="Q640" s="8">
        <v>0</v>
      </c>
    </row>
    <row r="641" spans="1:17" ht="17.399999999999999" thickBot="1" x14ac:dyDescent="0.35">
      <c r="A641" s="5" t="s">
        <v>1600</v>
      </c>
      <c r="B641" s="43">
        <f>IF(COUNTIF('DRAFT LIST'!$F$3:$F$1000,A641)&gt;=1,"",ROW())</f>
        <v>641</v>
      </c>
      <c r="C641" s="43" t="str">
        <f ca="1"/>
        <v>Sam Moll (COL - RP) </v>
      </c>
      <c r="D641" s="6">
        <v>63</v>
      </c>
      <c r="E641" s="6">
        <v>42</v>
      </c>
      <c r="F641" s="6">
        <v>4</v>
      </c>
      <c r="G641" s="6">
        <v>0</v>
      </c>
      <c r="H641" s="6">
        <v>4.8499999999999996</v>
      </c>
      <c r="I641" s="6">
        <v>1.39</v>
      </c>
      <c r="J641" s="6">
        <v>34</v>
      </c>
      <c r="K641" s="6">
        <v>73</v>
      </c>
      <c r="L641" s="6">
        <v>15</v>
      </c>
      <c r="M641" s="6">
        <v>20</v>
      </c>
      <c r="N641" s="6">
        <v>11</v>
      </c>
      <c r="O641" s="6">
        <v>11</v>
      </c>
      <c r="P641" s="6">
        <v>4</v>
      </c>
      <c r="Q641" s="6">
        <v>0</v>
      </c>
    </row>
    <row r="642" spans="1:17" ht="15" thickBot="1" x14ac:dyDescent="0.35">
      <c r="A642" s="7" t="s">
        <v>1601</v>
      </c>
      <c r="B642" s="43">
        <f>IF(COUNTIF('DRAFT LIST'!$F$3:$F$1000,A642)&gt;=1,"",ROW())</f>
        <v>642</v>
      </c>
      <c r="C642" s="43" t="str">
        <f ca="1"/>
        <v>Wandy Peralta (CIN - RP) </v>
      </c>
      <c r="D642" s="8">
        <v>41</v>
      </c>
      <c r="E642" s="8">
        <v>38</v>
      </c>
      <c r="F642" s="8">
        <v>2</v>
      </c>
      <c r="G642" s="8">
        <v>0</v>
      </c>
      <c r="H642" s="8">
        <v>4.51</v>
      </c>
      <c r="I642" s="8">
        <v>1.43</v>
      </c>
      <c r="J642" s="8">
        <v>20</v>
      </c>
      <c r="K642" s="8">
        <v>40</v>
      </c>
      <c r="L642" s="8">
        <v>18</v>
      </c>
      <c r="M642" s="8">
        <v>9</v>
      </c>
      <c r="N642" s="8">
        <v>11</v>
      </c>
      <c r="O642" s="8">
        <v>9</v>
      </c>
      <c r="P642" s="8">
        <v>2</v>
      </c>
      <c r="Q642" s="8">
        <v>0</v>
      </c>
    </row>
    <row r="643" spans="1:17" ht="15" thickBot="1" x14ac:dyDescent="0.35">
      <c r="A643" s="5" t="s">
        <v>2054</v>
      </c>
      <c r="B643" s="43">
        <f>IF(COUNTIF('DRAFT LIST'!$F$3:$F$1000,A643)&gt;=1,"",ROW())</f>
        <v>643</v>
      </c>
      <c r="C643" s="43" t="str">
        <f ca="1"/>
        <v>Jim Miller (MIN - RP) MiLB </v>
      </c>
      <c r="D643" s="6">
        <v>27</v>
      </c>
      <c r="E643" s="6">
        <v>26</v>
      </c>
      <c r="F643" s="6">
        <v>1</v>
      </c>
      <c r="G643" s="6">
        <v>0</v>
      </c>
      <c r="H643" s="6">
        <v>4.2</v>
      </c>
      <c r="I643" s="6">
        <v>1.33</v>
      </c>
      <c r="J643" s="6">
        <v>13</v>
      </c>
      <c r="K643" s="6">
        <v>22</v>
      </c>
      <c r="L643" s="6">
        <v>14</v>
      </c>
      <c r="M643" s="6">
        <v>4</v>
      </c>
      <c r="N643" s="6">
        <v>27</v>
      </c>
      <c r="O643" s="6">
        <v>0</v>
      </c>
      <c r="P643" s="6">
        <v>1</v>
      </c>
      <c r="Q643" s="6">
        <v>0</v>
      </c>
    </row>
    <row r="644" spans="1:17" ht="15" thickBot="1" x14ac:dyDescent="0.35">
      <c r="A644" s="7" t="s">
        <v>1602</v>
      </c>
      <c r="B644" s="43">
        <f>IF(COUNTIF('DRAFT LIST'!$F$3:$F$1000,A644)&gt;=1,"",ROW())</f>
        <v>644</v>
      </c>
      <c r="C644" s="43" t="str">
        <f ca="1"/>
        <v>Jason Gurka (RP) FA </v>
      </c>
      <c r="D644" s="8">
        <v>63</v>
      </c>
      <c r="E644" s="8">
        <v>46</v>
      </c>
      <c r="F644" s="8">
        <v>3</v>
      </c>
      <c r="G644" s="8">
        <v>0</v>
      </c>
      <c r="H644" s="8">
        <v>4.79</v>
      </c>
      <c r="I644" s="8">
        <v>1.37</v>
      </c>
      <c r="J644" s="8">
        <v>34</v>
      </c>
      <c r="K644" s="8">
        <v>70</v>
      </c>
      <c r="L644" s="8">
        <v>16</v>
      </c>
      <c r="M644" s="8">
        <v>14</v>
      </c>
      <c r="N644" s="8">
        <v>20</v>
      </c>
      <c r="O644" s="8">
        <v>10</v>
      </c>
      <c r="P644" s="8">
        <v>4</v>
      </c>
      <c r="Q644" s="8">
        <v>0</v>
      </c>
    </row>
    <row r="645" spans="1:17" ht="15" thickBot="1" x14ac:dyDescent="0.35">
      <c r="A645" s="5" t="s">
        <v>2055</v>
      </c>
      <c r="B645" s="43">
        <f>IF(COUNTIF('DRAFT LIST'!$F$3:$F$1000,A645)&gt;=1,"",ROW())</f>
        <v>645</v>
      </c>
      <c r="C645" s="43" t="str">
        <f ca="1"/>
        <v>Brandon Cunniff (MIA - RP) MiLB </v>
      </c>
      <c r="D645" s="6">
        <v>28</v>
      </c>
      <c r="E645" s="6">
        <v>26</v>
      </c>
      <c r="F645" s="6">
        <v>2</v>
      </c>
      <c r="G645" s="6">
        <v>0</v>
      </c>
      <c r="H645" s="6">
        <v>4.3499999999999996</v>
      </c>
      <c r="I645" s="6">
        <v>1.43</v>
      </c>
      <c r="J645" s="6">
        <v>13</v>
      </c>
      <c r="K645" s="6">
        <v>27</v>
      </c>
      <c r="L645" s="6">
        <v>13</v>
      </c>
      <c r="M645" s="6">
        <v>7</v>
      </c>
      <c r="N645" s="6">
        <v>26</v>
      </c>
      <c r="O645" s="6">
        <v>0</v>
      </c>
      <c r="P645" s="6">
        <v>2</v>
      </c>
      <c r="Q645" s="6">
        <v>0</v>
      </c>
    </row>
    <row r="646" spans="1:17" ht="15" thickBot="1" x14ac:dyDescent="0.35">
      <c r="A646" s="7" t="s">
        <v>2056</v>
      </c>
      <c r="B646" s="43">
        <f>IF(COUNTIF('DRAFT LIST'!$F$3:$F$1000,A646)&gt;=1,"",ROW())</f>
        <v>646</v>
      </c>
      <c r="C646" s="43" t="str">
        <f ca="1"/>
        <v>Michael Kirkman (ATL - RP) MiLB </v>
      </c>
      <c r="D646" s="8">
        <v>47</v>
      </c>
      <c r="E646" s="8">
        <v>42</v>
      </c>
      <c r="F646" s="8">
        <v>3</v>
      </c>
      <c r="G646" s="8">
        <v>1</v>
      </c>
      <c r="H646" s="8">
        <v>4.7</v>
      </c>
      <c r="I646" s="8">
        <v>1.5</v>
      </c>
      <c r="J646" s="8">
        <v>25</v>
      </c>
      <c r="K646" s="8">
        <v>47</v>
      </c>
      <c r="L646" s="8">
        <v>24</v>
      </c>
      <c r="M646" s="8">
        <v>8</v>
      </c>
      <c r="N646" s="8">
        <v>30</v>
      </c>
      <c r="O646" s="8">
        <v>6</v>
      </c>
      <c r="P646" s="8">
        <v>3</v>
      </c>
      <c r="Q646" s="8">
        <v>0</v>
      </c>
    </row>
    <row r="647" spans="1:17" ht="15" thickBot="1" x14ac:dyDescent="0.35">
      <c r="A647" s="5" t="s">
        <v>2057</v>
      </c>
      <c r="B647" s="43">
        <f>IF(COUNTIF('DRAFT LIST'!$F$3:$F$1000,A647)&gt;=1,"",ROW())</f>
        <v>647</v>
      </c>
      <c r="C647" s="43" t="str">
        <f ca="1"/>
        <v>Jacob Lindgren (ATL - RP) DL60 </v>
      </c>
      <c r="D647" s="6">
        <v>24</v>
      </c>
      <c r="E647" s="6">
        <v>24</v>
      </c>
      <c r="F647" s="6">
        <v>1</v>
      </c>
      <c r="G647" s="6">
        <v>0</v>
      </c>
      <c r="H647" s="6">
        <v>4.12</v>
      </c>
      <c r="I647" s="6">
        <v>1.34</v>
      </c>
      <c r="J647" s="6">
        <v>11</v>
      </c>
      <c r="K647" s="6">
        <v>21</v>
      </c>
      <c r="L647" s="6">
        <v>11</v>
      </c>
      <c r="M647" s="6">
        <v>5</v>
      </c>
      <c r="N647" s="6">
        <v>17</v>
      </c>
      <c r="O647" s="6">
        <v>1</v>
      </c>
      <c r="P647" s="6">
        <v>1</v>
      </c>
      <c r="Q647" s="6">
        <v>0</v>
      </c>
    </row>
    <row r="648" spans="1:17" ht="15" thickBot="1" x14ac:dyDescent="0.35">
      <c r="A648" s="7" t="s">
        <v>2058</v>
      </c>
      <c r="B648" s="43">
        <f>IF(COUNTIF('DRAFT LIST'!$F$3:$F$1000,A648)&gt;=1,"",ROW())</f>
        <v>648</v>
      </c>
      <c r="C648" s="43" t="str">
        <f ca="1"/>
        <v>Tyler Olson (CLE - RP) NRI </v>
      </c>
      <c r="D648" s="8">
        <v>38</v>
      </c>
      <c r="E648" s="8">
        <v>30</v>
      </c>
      <c r="F648" s="8">
        <v>2</v>
      </c>
      <c r="G648" s="8">
        <v>0</v>
      </c>
      <c r="H648" s="8">
        <v>4.3499999999999996</v>
      </c>
      <c r="I648" s="8">
        <v>1.44</v>
      </c>
      <c r="J648" s="8">
        <v>19</v>
      </c>
      <c r="K648" s="8">
        <v>40</v>
      </c>
      <c r="L648" s="8">
        <v>16</v>
      </c>
      <c r="M648" s="8">
        <v>6</v>
      </c>
      <c r="N648" s="8">
        <v>42</v>
      </c>
      <c r="O648" s="8">
        <v>0</v>
      </c>
      <c r="P648" s="8">
        <v>2</v>
      </c>
      <c r="Q648" s="8">
        <v>0</v>
      </c>
    </row>
    <row r="649" spans="1:17" ht="15" thickBot="1" x14ac:dyDescent="0.35">
      <c r="A649" s="5" t="s">
        <v>2059</v>
      </c>
      <c r="B649" s="43">
        <f>IF(COUNTIF('DRAFT LIST'!$F$3:$F$1000,A649)&gt;=1,"",ROW())</f>
        <v>649</v>
      </c>
      <c r="C649" s="43" t="str">
        <f ca="1"/>
        <v>Steve Delabar (CLE - RP) NRI </v>
      </c>
      <c r="D649" s="6">
        <v>27</v>
      </c>
      <c r="E649" s="6">
        <v>27</v>
      </c>
      <c r="F649" s="6">
        <v>2</v>
      </c>
      <c r="G649" s="6">
        <v>0</v>
      </c>
      <c r="H649" s="6">
        <v>4.4000000000000004</v>
      </c>
      <c r="I649" s="6">
        <v>1.45</v>
      </c>
      <c r="J649" s="6">
        <v>13</v>
      </c>
      <c r="K649" s="6">
        <v>25</v>
      </c>
      <c r="L649" s="6">
        <v>14</v>
      </c>
      <c r="M649" s="6">
        <v>7</v>
      </c>
      <c r="N649" s="6">
        <v>21</v>
      </c>
      <c r="O649" s="6">
        <v>0</v>
      </c>
      <c r="P649" s="6">
        <v>2</v>
      </c>
      <c r="Q649" s="6">
        <v>0</v>
      </c>
    </row>
    <row r="650" spans="1:17" ht="15" thickBot="1" x14ac:dyDescent="0.35">
      <c r="A650" s="7" t="s">
        <v>2060</v>
      </c>
      <c r="B650" s="43">
        <f>IF(COUNTIF('DRAFT LIST'!$F$3:$F$1000,A650)&gt;=1,"",ROW())</f>
        <v>650</v>
      </c>
      <c r="C650" s="43" t="str">
        <f ca="1"/>
        <v>Taylor Jungmann (MIL - SP,RP) </v>
      </c>
      <c r="D650" s="8">
        <v>33</v>
      </c>
      <c r="E650" s="8">
        <v>33</v>
      </c>
      <c r="F650" s="8">
        <v>2</v>
      </c>
      <c r="G650" s="8">
        <v>1</v>
      </c>
      <c r="H650" s="8">
        <v>4.38</v>
      </c>
      <c r="I650" s="8">
        <v>1.51</v>
      </c>
      <c r="J650" s="8">
        <v>16</v>
      </c>
      <c r="K650" s="8">
        <v>34</v>
      </c>
      <c r="L650" s="8">
        <v>16</v>
      </c>
      <c r="M650" s="8">
        <v>4</v>
      </c>
      <c r="N650" s="8">
        <v>33</v>
      </c>
      <c r="O650" s="8">
        <v>0</v>
      </c>
      <c r="P650" s="8">
        <v>2</v>
      </c>
      <c r="Q650" s="8">
        <v>0</v>
      </c>
    </row>
    <row r="651" spans="1:17" ht="15" thickBot="1" x14ac:dyDescent="0.35">
      <c r="A651" s="5" t="s">
        <v>2061</v>
      </c>
      <c r="B651" s="43">
        <f>IF(COUNTIF('DRAFT LIST'!$F$3:$F$1000,A651)&gt;=1,"",ROW())</f>
        <v>651</v>
      </c>
      <c r="C651" s="43" t="str">
        <f ca="1"/>
        <v>Elvis Araujo (RP) FA </v>
      </c>
      <c r="D651" s="6">
        <v>42</v>
      </c>
      <c r="E651" s="6">
        <v>28</v>
      </c>
      <c r="F651" s="6">
        <v>2</v>
      </c>
      <c r="G651" s="6">
        <v>0</v>
      </c>
      <c r="H651" s="6">
        <v>4.53</v>
      </c>
      <c r="I651" s="6">
        <v>1.38</v>
      </c>
      <c r="J651" s="6">
        <v>21</v>
      </c>
      <c r="K651" s="6">
        <v>43</v>
      </c>
      <c r="L651" s="6">
        <v>15</v>
      </c>
      <c r="M651" s="6">
        <v>7</v>
      </c>
      <c r="N651" s="6">
        <v>14</v>
      </c>
      <c r="O651" s="6">
        <v>6</v>
      </c>
      <c r="P651" s="6">
        <v>3</v>
      </c>
      <c r="Q651" s="6">
        <v>0</v>
      </c>
    </row>
    <row r="652" spans="1:17" ht="15" thickBot="1" x14ac:dyDescent="0.35">
      <c r="A652" s="7" t="s">
        <v>2062</v>
      </c>
      <c r="B652" s="43">
        <f>IF(COUNTIF('DRAFT LIST'!$F$3:$F$1000,A652)&gt;=1,"",ROW())</f>
        <v>652</v>
      </c>
      <c r="C652" s="43" t="str">
        <f ca="1"/>
        <v>Rhiner Cruz (HOU - RP) </v>
      </c>
      <c r="D652" s="8">
        <v>21</v>
      </c>
      <c r="E652" s="8">
        <v>19</v>
      </c>
      <c r="F652" s="8">
        <v>1</v>
      </c>
      <c r="G652" s="8">
        <v>0</v>
      </c>
      <c r="H652" s="8">
        <v>4.18</v>
      </c>
      <c r="I652" s="8">
        <v>1.28</v>
      </c>
      <c r="J652" s="8">
        <v>10</v>
      </c>
      <c r="K652" s="8">
        <v>21</v>
      </c>
      <c r="L652" s="8">
        <v>6</v>
      </c>
      <c r="M652" s="8">
        <v>6</v>
      </c>
      <c r="N652" s="8">
        <v>19</v>
      </c>
      <c r="O652" s="8">
        <v>0</v>
      </c>
      <c r="P652" s="8">
        <v>1</v>
      </c>
      <c r="Q652" s="8">
        <v>0</v>
      </c>
    </row>
    <row r="653" spans="1:17" ht="15" thickBot="1" x14ac:dyDescent="0.35">
      <c r="A653" s="5" t="s">
        <v>1603</v>
      </c>
      <c r="B653" s="43">
        <f>IF(COUNTIF('DRAFT LIST'!$F$3:$F$1000,A653)&gt;=1,"",ROW())</f>
        <v>653</v>
      </c>
      <c r="C653" s="43" t="str">
        <f ca="1"/>
        <v>Rafael Montero (NYM - SP,RP) </v>
      </c>
      <c r="D653" s="6">
        <v>42</v>
      </c>
      <c r="E653" s="6">
        <v>37</v>
      </c>
      <c r="F653" s="6">
        <v>3</v>
      </c>
      <c r="G653" s="6">
        <v>0</v>
      </c>
      <c r="H653" s="6">
        <v>4.4400000000000004</v>
      </c>
      <c r="I653" s="6">
        <v>1.48</v>
      </c>
      <c r="J653" s="6">
        <v>21</v>
      </c>
      <c r="K653" s="6">
        <v>40</v>
      </c>
      <c r="L653" s="6">
        <v>21</v>
      </c>
      <c r="M653" s="6">
        <v>8</v>
      </c>
      <c r="N653" s="6">
        <v>14</v>
      </c>
      <c r="O653" s="6">
        <v>5</v>
      </c>
      <c r="P653" s="6">
        <v>3</v>
      </c>
      <c r="Q653" s="6">
        <v>0</v>
      </c>
    </row>
    <row r="654" spans="1:17" ht="15" thickBot="1" x14ac:dyDescent="0.35">
      <c r="A654" s="7" t="s">
        <v>2063</v>
      </c>
      <c r="B654" s="43">
        <f>IF(COUNTIF('DRAFT LIST'!$F$3:$F$1000,A654)&gt;=1,"",ROW())</f>
        <v>654</v>
      </c>
      <c r="C654" s="43" t="str">
        <f ca="1"/>
        <v>Cesar Cabral (BOS - RP) MiLB </v>
      </c>
      <c r="D654" s="8">
        <v>21</v>
      </c>
      <c r="E654" s="8">
        <v>16</v>
      </c>
      <c r="F654" s="8">
        <v>1</v>
      </c>
      <c r="G654" s="8">
        <v>1</v>
      </c>
      <c r="H654" s="8">
        <v>4.04</v>
      </c>
      <c r="I654" s="8">
        <v>1.32</v>
      </c>
      <c r="J654" s="8">
        <v>10</v>
      </c>
      <c r="K654" s="8">
        <v>21</v>
      </c>
      <c r="L654" s="8">
        <v>7</v>
      </c>
      <c r="M654" s="8">
        <v>4</v>
      </c>
      <c r="N654" s="8">
        <v>25</v>
      </c>
      <c r="O654" s="8">
        <v>0</v>
      </c>
      <c r="P654" s="8">
        <v>1</v>
      </c>
      <c r="Q654" s="8">
        <v>0</v>
      </c>
    </row>
    <row r="655" spans="1:17" ht="15" thickBot="1" x14ac:dyDescent="0.35">
      <c r="A655" s="5" t="s">
        <v>2064</v>
      </c>
      <c r="B655" s="43">
        <f>IF(COUNTIF('DRAFT LIST'!$F$3:$F$1000,A655)&gt;=1,"",ROW())</f>
        <v>655</v>
      </c>
      <c r="C655" s="43" t="str">
        <f ca="1"/>
        <v>Jose Leclerc (TEX - RP) MiLB </v>
      </c>
      <c r="D655" s="6">
        <v>24</v>
      </c>
      <c r="E655" s="6">
        <v>24</v>
      </c>
      <c r="F655" s="6">
        <v>2</v>
      </c>
      <c r="G655" s="6">
        <v>0</v>
      </c>
      <c r="H655" s="6">
        <v>4.29</v>
      </c>
      <c r="I655" s="6">
        <v>1.47</v>
      </c>
      <c r="J655" s="6">
        <v>11</v>
      </c>
      <c r="K655" s="6">
        <v>23</v>
      </c>
      <c r="L655" s="6">
        <v>12</v>
      </c>
      <c r="M655" s="6">
        <v>6</v>
      </c>
      <c r="N655" s="6">
        <v>20</v>
      </c>
      <c r="O655" s="6">
        <v>0</v>
      </c>
      <c r="P655" s="6">
        <v>2</v>
      </c>
      <c r="Q655" s="6">
        <v>0</v>
      </c>
    </row>
    <row r="656" spans="1:17" ht="15" thickBot="1" x14ac:dyDescent="0.35">
      <c r="A656" s="7" t="s">
        <v>2065</v>
      </c>
      <c r="B656" s="43">
        <f>IF(COUNTIF('DRAFT LIST'!$F$3:$F$1000,A656)&gt;=1,"",ROW())</f>
        <v>656</v>
      </c>
      <c r="C656" s="43" t="str">
        <f ca="1"/>
        <v>Keynan Middleton (LAA - RP) </v>
      </c>
      <c r="D656" s="8">
        <v>30</v>
      </c>
      <c r="E656" s="8">
        <v>38</v>
      </c>
      <c r="F656" s="8">
        <v>1</v>
      </c>
      <c r="G656" s="8">
        <v>0</v>
      </c>
      <c r="H656" s="8">
        <v>4.22</v>
      </c>
      <c r="I656" s="8">
        <v>1.47</v>
      </c>
      <c r="J656" s="8">
        <v>14</v>
      </c>
      <c r="K656" s="8">
        <v>25</v>
      </c>
      <c r="L656" s="8">
        <v>19</v>
      </c>
      <c r="M656" s="8">
        <v>6</v>
      </c>
      <c r="N656" s="8">
        <v>27</v>
      </c>
      <c r="O656" s="8">
        <v>0</v>
      </c>
      <c r="P656" s="8">
        <v>2</v>
      </c>
      <c r="Q656" s="8">
        <v>0</v>
      </c>
    </row>
    <row r="657" spans="1:17" ht="15" thickBot="1" x14ac:dyDescent="0.35">
      <c r="A657" s="5" t="s">
        <v>2066</v>
      </c>
      <c r="B657" s="43">
        <f>IF(COUNTIF('DRAFT LIST'!$F$3:$F$1000,A657)&gt;=1,"",ROW())</f>
        <v>657</v>
      </c>
      <c r="C657" s="43" t="str">
        <f ca="1"/>
        <v>Jacob Turner (WSH - SP,RP) NRI </v>
      </c>
      <c r="D657" s="6">
        <v>47</v>
      </c>
      <c r="E657" s="6">
        <v>42</v>
      </c>
      <c r="F657" s="6">
        <v>3</v>
      </c>
      <c r="G657" s="6">
        <v>0</v>
      </c>
      <c r="H657" s="6">
        <v>4.76</v>
      </c>
      <c r="I657" s="6">
        <v>1.48</v>
      </c>
      <c r="J657" s="6">
        <v>25</v>
      </c>
      <c r="K657" s="6">
        <v>43</v>
      </c>
      <c r="L657" s="6">
        <v>27</v>
      </c>
      <c r="M657" s="6">
        <v>8</v>
      </c>
      <c r="N657" s="6">
        <v>53</v>
      </c>
      <c r="O657" s="6">
        <v>0</v>
      </c>
      <c r="P657" s="6">
        <v>3</v>
      </c>
      <c r="Q657" s="6">
        <v>0</v>
      </c>
    </row>
    <row r="658" spans="1:17" ht="15" thickBot="1" x14ac:dyDescent="0.35">
      <c r="A658" s="7" t="s">
        <v>1604</v>
      </c>
      <c r="B658" s="43">
        <f>IF(COUNTIF('DRAFT LIST'!$F$3:$F$1000,A658)&gt;=1,"",ROW())</f>
        <v>658</v>
      </c>
      <c r="C658" s="43" t="str">
        <f ca="1"/>
        <v>Rob Whalen (SEA - SP,RP) </v>
      </c>
      <c r="D658" s="8">
        <v>55</v>
      </c>
      <c r="E658" s="8">
        <v>43</v>
      </c>
      <c r="F658" s="8">
        <v>3</v>
      </c>
      <c r="G658" s="8">
        <v>0</v>
      </c>
      <c r="H658" s="8">
        <v>4.9000000000000004</v>
      </c>
      <c r="I658" s="8">
        <v>1.37</v>
      </c>
      <c r="J658" s="8">
        <v>30</v>
      </c>
      <c r="K658" s="8">
        <v>59</v>
      </c>
      <c r="L658" s="8">
        <v>16</v>
      </c>
      <c r="M658" s="8">
        <v>16</v>
      </c>
      <c r="N658" s="8">
        <v>11</v>
      </c>
      <c r="O658" s="8">
        <v>11</v>
      </c>
      <c r="P658" s="8">
        <v>5</v>
      </c>
      <c r="Q658" s="8">
        <v>0</v>
      </c>
    </row>
    <row r="659" spans="1:17" ht="15" thickBot="1" x14ac:dyDescent="0.35">
      <c r="A659" s="5" t="s">
        <v>2067</v>
      </c>
      <c r="B659" s="43">
        <f>IF(COUNTIF('DRAFT LIST'!$F$3:$F$1000,A659)&gt;=1,"",ROW())</f>
        <v>659</v>
      </c>
      <c r="C659" s="43" t="str">
        <f ca="1"/>
        <v>Caleb Cotham (SEA - RP) MiLB </v>
      </c>
      <c r="D659" s="6">
        <v>41</v>
      </c>
      <c r="E659" s="6">
        <v>24</v>
      </c>
      <c r="F659" s="6">
        <v>3</v>
      </c>
      <c r="G659" s="6">
        <v>0</v>
      </c>
      <c r="H659" s="6">
        <v>4.34</v>
      </c>
      <c r="I659" s="6">
        <v>1.49</v>
      </c>
      <c r="J659" s="6">
        <v>20</v>
      </c>
      <c r="K659" s="6">
        <v>42</v>
      </c>
      <c r="L659" s="6">
        <v>18</v>
      </c>
      <c r="M659" s="6">
        <v>3</v>
      </c>
      <c r="N659" s="6">
        <v>16</v>
      </c>
      <c r="O659" s="6">
        <v>0</v>
      </c>
      <c r="P659" s="6">
        <v>3</v>
      </c>
      <c r="Q659" s="6">
        <v>0</v>
      </c>
    </row>
    <row r="660" spans="1:17" ht="15" thickBot="1" x14ac:dyDescent="0.35">
      <c r="A660" s="7" t="s">
        <v>2068</v>
      </c>
      <c r="B660" s="43">
        <f>IF(COUNTIF('DRAFT LIST'!$F$3:$F$1000,A660)&gt;=1,"",ROW())</f>
        <v>660</v>
      </c>
      <c r="C660" s="43" t="str">
        <f ca="1"/>
        <v>Ashur Tolliver (LAA - RP) </v>
      </c>
      <c r="D660" s="8">
        <v>24</v>
      </c>
      <c r="E660" s="8">
        <v>24</v>
      </c>
      <c r="F660" s="8">
        <v>1</v>
      </c>
      <c r="G660" s="8">
        <v>0</v>
      </c>
      <c r="H660" s="8">
        <v>3.83</v>
      </c>
      <c r="I660" s="8">
        <v>1.43</v>
      </c>
      <c r="J660" s="8">
        <v>10</v>
      </c>
      <c r="K660" s="8">
        <v>23</v>
      </c>
      <c r="L660" s="8">
        <v>12</v>
      </c>
      <c r="M660" s="8">
        <v>5</v>
      </c>
      <c r="N660" s="8">
        <v>27</v>
      </c>
      <c r="O660" s="8">
        <v>0</v>
      </c>
      <c r="P660" s="8">
        <v>1</v>
      </c>
      <c r="Q660" s="8">
        <v>0</v>
      </c>
    </row>
    <row r="661" spans="1:17" ht="17.399999999999999" thickBot="1" x14ac:dyDescent="0.35">
      <c r="A661" s="5" t="s">
        <v>1605</v>
      </c>
      <c r="B661" s="43">
        <f>IF(COUNTIF('DRAFT LIST'!$F$3:$F$1000,A661)&gt;=1,"",ROW())</f>
        <v>661</v>
      </c>
      <c r="C661" s="43" t="str">
        <f ca="1"/>
        <v>Ryan Vogelsong (MIN - SP,RP) NRI </v>
      </c>
      <c r="D661" s="6">
        <v>59</v>
      </c>
      <c r="E661" s="6">
        <v>55</v>
      </c>
      <c r="F661" s="6">
        <v>3</v>
      </c>
      <c r="G661" s="6">
        <v>0</v>
      </c>
      <c r="H661" s="6">
        <v>4.7300000000000004</v>
      </c>
      <c r="I661" s="6">
        <v>1.5</v>
      </c>
      <c r="J661" s="6">
        <v>31</v>
      </c>
      <c r="K661" s="6">
        <v>57</v>
      </c>
      <c r="L661" s="6">
        <v>31</v>
      </c>
      <c r="M661" s="6">
        <v>16</v>
      </c>
      <c r="N661" s="6">
        <v>22</v>
      </c>
      <c r="O661" s="6">
        <v>8</v>
      </c>
      <c r="P661" s="6">
        <v>3</v>
      </c>
      <c r="Q661" s="6">
        <v>0</v>
      </c>
    </row>
    <row r="662" spans="1:17" ht="15" thickBot="1" x14ac:dyDescent="0.35">
      <c r="A662" s="7" t="s">
        <v>2069</v>
      </c>
      <c r="B662" s="43">
        <f>IF(COUNTIF('DRAFT LIST'!$F$3:$F$1000,A662)&gt;=1,"",ROW())</f>
        <v>662</v>
      </c>
      <c r="C662" s="43" t="str">
        <f ca="1"/>
        <v>Andrew Albers (MIN - SP,RP) MiLB </v>
      </c>
      <c r="D662" s="8">
        <v>34</v>
      </c>
      <c r="E662" s="8">
        <v>29</v>
      </c>
      <c r="F662" s="8">
        <v>2</v>
      </c>
      <c r="G662" s="8">
        <v>0</v>
      </c>
      <c r="H662" s="8">
        <v>4.6100000000000003</v>
      </c>
      <c r="I662" s="8">
        <v>1.41</v>
      </c>
      <c r="J662" s="8">
        <v>17</v>
      </c>
      <c r="K662" s="8">
        <v>35</v>
      </c>
      <c r="L662" s="8">
        <v>13</v>
      </c>
      <c r="M662" s="8">
        <v>5</v>
      </c>
      <c r="N662" s="8">
        <v>32</v>
      </c>
      <c r="O662" s="8">
        <v>0</v>
      </c>
      <c r="P662" s="8">
        <v>2</v>
      </c>
      <c r="Q662" s="8">
        <v>0</v>
      </c>
    </row>
    <row r="663" spans="1:17" ht="15" thickBot="1" x14ac:dyDescent="0.35">
      <c r="A663" s="5" t="s">
        <v>2070</v>
      </c>
      <c r="B663" s="43">
        <f>IF(COUNTIF('DRAFT LIST'!$F$3:$F$1000,A663)&gt;=1,"",ROW())</f>
        <v>663</v>
      </c>
      <c r="C663" s="43" t="str">
        <f ca="1"/>
        <v>Justin Masterson (PIT - SP,RP) MiLB </v>
      </c>
      <c r="D663" s="6">
        <v>21</v>
      </c>
      <c r="E663" s="6">
        <v>24</v>
      </c>
      <c r="F663" s="6">
        <v>1</v>
      </c>
      <c r="G663" s="6">
        <v>0</v>
      </c>
      <c r="H663" s="6">
        <v>4.1500000000000004</v>
      </c>
      <c r="I663" s="6">
        <v>1.37</v>
      </c>
      <c r="J663" s="6">
        <v>10</v>
      </c>
      <c r="K663" s="6">
        <v>18</v>
      </c>
      <c r="L663" s="6">
        <v>11</v>
      </c>
      <c r="M663" s="6">
        <v>4</v>
      </c>
      <c r="N663" s="6">
        <v>24</v>
      </c>
      <c r="O663" s="6">
        <v>0</v>
      </c>
      <c r="P663" s="6">
        <v>1</v>
      </c>
      <c r="Q663" s="6">
        <v>0</v>
      </c>
    </row>
    <row r="664" spans="1:17" ht="15" thickBot="1" x14ac:dyDescent="0.35">
      <c r="A664" s="7" t="s">
        <v>1606</v>
      </c>
      <c r="B664" s="43">
        <f>IF(COUNTIF('DRAFT LIST'!$F$3:$F$1000,A664)&gt;=1,"",ROW())</f>
        <v>664</v>
      </c>
      <c r="C664" s="43" t="str">
        <f ca="1"/>
        <v>Angel Nesbitt (DET - RP) MiLB </v>
      </c>
      <c r="D664" s="8">
        <v>52</v>
      </c>
      <c r="E664" s="8">
        <v>43</v>
      </c>
      <c r="F664" s="8">
        <v>3</v>
      </c>
      <c r="G664" s="8">
        <v>1</v>
      </c>
      <c r="H664" s="8">
        <v>4.6399999999999997</v>
      </c>
      <c r="I664" s="8">
        <v>1.46</v>
      </c>
      <c r="J664" s="8">
        <v>27</v>
      </c>
      <c r="K664" s="8">
        <v>52</v>
      </c>
      <c r="L664" s="8">
        <v>24</v>
      </c>
      <c r="M664" s="8">
        <v>8</v>
      </c>
      <c r="N664" s="8">
        <v>8</v>
      </c>
      <c r="O664" s="8">
        <v>8</v>
      </c>
      <c r="P664" s="8">
        <v>3</v>
      </c>
      <c r="Q664" s="8">
        <v>0</v>
      </c>
    </row>
    <row r="665" spans="1:17" ht="15" thickBot="1" x14ac:dyDescent="0.35">
      <c r="A665" s="5" t="s">
        <v>1607</v>
      </c>
      <c r="B665" s="43">
        <f>IF(COUNTIF('DRAFT LIST'!$F$3:$F$1000,A665)&gt;=1,"",ROW())</f>
        <v>665</v>
      </c>
      <c r="C665" s="43" t="str">
        <f ca="1"/>
        <v>Jean Machi (SEA - RP) NRI </v>
      </c>
      <c r="D665" s="6">
        <v>42</v>
      </c>
      <c r="E665" s="6">
        <v>27</v>
      </c>
      <c r="F665" s="6">
        <v>3</v>
      </c>
      <c r="G665" s="6">
        <v>0</v>
      </c>
      <c r="H665" s="6">
        <v>4.5999999999999996</v>
      </c>
      <c r="I665" s="6">
        <v>1.39</v>
      </c>
      <c r="J665" s="6">
        <v>22</v>
      </c>
      <c r="K665" s="6">
        <v>44</v>
      </c>
      <c r="L665" s="6">
        <v>15</v>
      </c>
      <c r="M665" s="6">
        <v>8</v>
      </c>
      <c r="N665" s="6">
        <v>9</v>
      </c>
      <c r="O665" s="6">
        <v>9</v>
      </c>
      <c r="P665" s="6">
        <v>3</v>
      </c>
      <c r="Q665" s="6">
        <v>0</v>
      </c>
    </row>
    <row r="666" spans="1:17" ht="15" thickBot="1" x14ac:dyDescent="0.35">
      <c r="A666" s="7" t="s">
        <v>1608</v>
      </c>
      <c r="B666" s="43">
        <f>IF(COUNTIF('DRAFT LIST'!$F$3:$F$1000,A666)&gt;=1,"",ROW())</f>
        <v>666</v>
      </c>
      <c r="C666" s="43" t="str">
        <f ca="1"/>
        <v>Brady Rodgers (HOU - P,SP,RP) </v>
      </c>
      <c r="D666" s="8">
        <v>67</v>
      </c>
      <c r="E666" s="8">
        <v>47</v>
      </c>
      <c r="F666" s="8">
        <v>3</v>
      </c>
      <c r="G666" s="8">
        <v>0</v>
      </c>
      <c r="H666" s="8">
        <v>4.72</v>
      </c>
      <c r="I666" s="8">
        <v>1.4</v>
      </c>
      <c r="J666" s="8">
        <v>35</v>
      </c>
      <c r="K666" s="8">
        <v>71</v>
      </c>
      <c r="L666" s="8">
        <v>22</v>
      </c>
      <c r="M666" s="8">
        <v>17</v>
      </c>
      <c r="N666" s="8">
        <v>13</v>
      </c>
      <c r="O666" s="8">
        <v>13</v>
      </c>
      <c r="P666" s="8">
        <v>4</v>
      </c>
      <c r="Q666" s="8">
        <v>0</v>
      </c>
    </row>
    <row r="667" spans="1:17" ht="15" thickBot="1" x14ac:dyDescent="0.35">
      <c r="A667" s="5" t="s">
        <v>2071</v>
      </c>
      <c r="B667" s="43">
        <f>IF(COUNTIF('DRAFT LIST'!$F$3:$F$1000,A667)&gt;=1,"",ROW())</f>
        <v>667</v>
      </c>
      <c r="C667" s="43" t="str">
        <f ca="1"/>
        <v>Matt Albers (WSH - RP) NRI </v>
      </c>
      <c r="D667" s="6">
        <v>31</v>
      </c>
      <c r="E667" s="6">
        <v>28</v>
      </c>
      <c r="F667" s="6">
        <v>2</v>
      </c>
      <c r="G667" s="6">
        <v>0</v>
      </c>
      <c r="H667" s="6">
        <v>4.42</v>
      </c>
      <c r="I667" s="6">
        <v>1.46</v>
      </c>
      <c r="J667" s="6">
        <v>15</v>
      </c>
      <c r="K667" s="6">
        <v>31</v>
      </c>
      <c r="L667" s="6">
        <v>14</v>
      </c>
      <c r="M667" s="6">
        <v>4</v>
      </c>
      <c r="N667" s="6">
        <v>32</v>
      </c>
      <c r="O667" s="6">
        <v>0</v>
      </c>
      <c r="P667" s="6">
        <v>1</v>
      </c>
      <c r="Q667" s="6">
        <v>0</v>
      </c>
    </row>
    <row r="668" spans="1:17" ht="15" thickBot="1" x14ac:dyDescent="0.35">
      <c r="A668" s="7" t="s">
        <v>1609</v>
      </c>
      <c r="B668" s="43">
        <f>IF(COUNTIF('DRAFT LIST'!$F$3:$F$1000,A668)&gt;=1,"",ROW())</f>
        <v>668</v>
      </c>
      <c r="C668" s="43" t="str">
        <f ca="1"/>
        <v>Brett Oberholtzer (TOR - SP,RP) NRI </v>
      </c>
      <c r="D668" s="8">
        <v>50</v>
      </c>
      <c r="E668" s="8">
        <v>42</v>
      </c>
      <c r="F668" s="8">
        <v>3</v>
      </c>
      <c r="G668" s="8">
        <v>0</v>
      </c>
      <c r="H668" s="8">
        <v>4.9400000000000004</v>
      </c>
      <c r="I668" s="8">
        <v>1.38</v>
      </c>
      <c r="J668" s="8">
        <v>28</v>
      </c>
      <c r="K668" s="8">
        <v>51</v>
      </c>
      <c r="L668" s="8">
        <v>18</v>
      </c>
      <c r="M668" s="8">
        <v>14</v>
      </c>
      <c r="N668" s="8">
        <v>25</v>
      </c>
      <c r="O668" s="8">
        <v>5</v>
      </c>
      <c r="P668" s="8">
        <v>4</v>
      </c>
      <c r="Q668" s="8">
        <v>0</v>
      </c>
    </row>
    <row r="669" spans="1:17" ht="15" thickBot="1" x14ac:dyDescent="0.35">
      <c r="A669" s="5" t="s">
        <v>2072</v>
      </c>
      <c r="B669" s="43">
        <f>IF(COUNTIF('DRAFT LIST'!$F$3:$F$1000,A669)&gt;=1,"",ROW())</f>
        <v>669</v>
      </c>
      <c r="C669" s="43" t="str">
        <f ca="1"/>
        <v>Andrew Faulkner (TEX - RP) MiLB </v>
      </c>
      <c r="D669" s="6">
        <v>21</v>
      </c>
      <c r="E669" s="6">
        <v>22</v>
      </c>
      <c r="F669" s="6">
        <v>1</v>
      </c>
      <c r="G669" s="6">
        <v>0</v>
      </c>
      <c r="H669" s="6">
        <v>4.0199999999999996</v>
      </c>
      <c r="I669" s="6">
        <v>1.39</v>
      </c>
      <c r="J669" s="6">
        <v>9</v>
      </c>
      <c r="K669" s="6">
        <v>18</v>
      </c>
      <c r="L669" s="6">
        <v>10</v>
      </c>
      <c r="M669" s="6">
        <v>5</v>
      </c>
      <c r="N669" s="6">
        <v>19</v>
      </c>
      <c r="O669" s="6">
        <v>0</v>
      </c>
      <c r="P669" s="6">
        <v>2</v>
      </c>
      <c r="Q669" s="6">
        <v>0</v>
      </c>
    </row>
    <row r="670" spans="1:17" ht="15" thickBot="1" x14ac:dyDescent="0.35">
      <c r="A670" s="7" t="s">
        <v>2073</v>
      </c>
      <c r="B670" s="43">
        <f>IF(COUNTIF('DRAFT LIST'!$F$3:$F$1000,A670)&gt;=1,"",ROW())</f>
        <v>670</v>
      </c>
      <c r="C670" s="43" t="str">
        <f ca="1"/>
        <v>Ryan Cook (SEA - RP) MiLB </v>
      </c>
      <c r="D670" s="8">
        <v>18</v>
      </c>
      <c r="E670" s="8">
        <v>22</v>
      </c>
      <c r="F670" s="8">
        <v>1</v>
      </c>
      <c r="G670" s="8">
        <v>0</v>
      </c>
      <c r="H670" s="8">
        <v>3.84</v>
      </c>
      <c r="I670" s="8">
        <v>1.43</v>
      </c>
      <c r="J670" s="8">
        <v>8</v>
      </c>
      <c r="K670" s="8">
        <v>15</v>
      </c>
      <c r="L670" s="8">
        <v>10</v>
      </c>
      <c r="M670" s="8">
        <v>3</v>
      </c>
      <c r="N670" s="8">
        <v>19</v>
      </c>
      <c r="O670" s="8">
        <v>0</v>
      </c>
      <c r="P670" s="8">
        <v>1</v>
      </c>
      <c r="Q670" s="8">
        <v>0</v>
      </c>
    </row>
    <row r="671" spans="1:17" ht="15" thickBot="1" x14ac:dyDescent="0.35">
      <c r="A671" s="5" t="s">
        <v>2074</v>
      </c>
      <c r="B671" s="43">
        <f>IF(COUNTIF('DRAFT LIST'!$F$3:$F$1000,A671)&gt;=1,"",ROW())</f>
        <v>671</v>
      </c>
      <c r="C671" s="43" t="str">
        <f ca="1"/>
        <v>Neil Wagner (TB - RP) NRI </v>
      </c>
      <c r="D671" s="6">
        <v>46</v>
      </c>
      <c r="E671" s="6">
        <v>22</v>
      </c>
      <c r="F671" s="6">
        <v>2</v>
      </c>
      <c r="G671" s="6">
        <v>0</v>
      </c>
      <c r="H671" s="6">
        <v>4.47</v>
      </c>
      <c r="I671" s="6">
        <v>1.37</v>
      </c>
      <c r="J671" s="6">
        <v>23</v>
      </c>
      <c r="K671" s="6">
        <v>54</v>
      </c>
      <c r="L671" s="6">
        <v>9</v>
      </c>
      <c r="M671" s="6">
        <v>8</v>
      </c>
      <c r="N671" s="6">
        <v>27</v>
      </c>
      <c r="O671" s="6">
        <v>3</v>
      </c>
      <c r="P671" s="6">
        <v>2</v>
      </c>
      <c r="Q671" s="6">
        <v>0</v>
      </c>
    </row>
    <row r="672" spans="1:17" ht="17.399999999999999" thickBot="1" x14ac:dyDescent="0.35">
      <c r="A672" s="7" t="s">
        <v>1610</v>
      </c>
      <c r="B672" s="43">
        <f>IF(COUNTIF('DRAFT LIST'!$F$3:$F$1000,A672)&gt;=1,"",ROW())</f>
        <v>672</v>
      </c>
      <c r="C672" s="43" t="str">
        <f ca="1"/>
        <v>Brian Moran (RP) </v>
      </c>
      <c r="D672" s="8">
        <v>62</v>
      </c>
      <c r="E672" s="8">
        <v>44</v>
      </c>
      <c r="F672" s="8">
        <v>3</v>
      </c>
      <c r="G672" s="8">
        <v>1</v>
      </c>
      <c r="H672" s="8">
        <v>4.84</v>
      </c>
      <c r="I672" s="8">
        <v>1.44</v>
      </c>
      <c r="J672" s="8">
        <v>33</v>
      </c>
      <c r="K672" s="8">
        <v>70</v>
      </c>
      <c r="L672" s="8">
        <v>19</v>
      </c>
      <c r="M672" s="8">
        <v>8</v>
      </c>
      <c r="N672" s="8">
        <v>8</v>
      </c>
      <c r="O672" s="8">
        <v>7</v>
      </c>
      <c r="P672" s="8">
        <v>4</v>
      </c>
      <c r="Q672" s="8">
        <v>0</v>
      </c>
    </row>
    <row r="673" spans="1:17" ht="15" thickBot="1" x14ac:dyDescent="0.35">
      <c r="A673" s="5" t="s">
        <v>2075</v>
      </c>
      <c r="B673" s="43">
        <f>IF(COUNTIF('DRAFT LIST'!$F$3:$F$1000,A673)&gt;=1,"",ROW())</f>
        <v>673</v>
      </c>
      <c r="C673" s="43" t="str">
        <f ca="1"/>
        <v>Justus Sheffield (NYY - SP,RP) NRI </v>
      </c>
      <c r="D673" s="6">
        <v>33</v>
      </c>
      <c r="E673" s="6">
        <v>31</v>
      </c>
      <c r="F673" s="6">
        <v>2</v>
      </c>
      <c r="G673" s="6">
        <v>0</v>
      </c>
      <c r="H673" s="6">
        <v>4.43</v>
      </c>
      <c r="I673" s="6">
        <v>1.49</v>
      </c>
      <c r="J673" s="6">
        <v>16</v>
      </c>
      <c r="K673" s="6">
        <v>34</v>
      </c>
      <c r="L673" s="6">
        <v>15</v>
      </c>
      <c r="M673" s="6">
        <v>5</v>
      </c>
      <c r="N673" s="6">
        <v>34</v>
      </c>
      <c r="O673" s="6">
        <v>0</v>
      </c>
      <c r="P673" s="6">
        <v>2</v>
      </c>
      <c r="Q673" s="6">
        <v>0</v>
      </c>
    </row>
    <row r="674" spans="1:17" ht="15" thickBot="1" x14ac:dyDescent="0.35">
      <c r="A674" s="7" t="s">
        <v>2076</v>
      </c>
      <c r="B674" s="43">
        <f>IF(COUNTIF('DRAFT LIST'!$F$3:$F$1000,A674)&gt;=1,"",ROW())</f>
        <v>674</v>
      </c>
      <c r="C674" s="43" t="str">
        <f ca="1"/>
        <v>Logan Kensing (DET - RP) MiLB </v>
      </c>
      <c r="D674" s="8">
        <v>29</v>
      </c>
      <c r="E674" s="8">
        <v>24</v>
      </c>
      <c r="F674" s="8">
        <v>2</v>
      </c>
      <c r="G674" s="8">
        <v>0</v>
      </c>
      <c r="H674" s="8">
        <v>4.54</v>
      </c>
      <c r="I674" s="8">
        <v>1.43</v>
      </c>
      <c r="J674" s="8">
        <v>14</v>
      </c>
      <c r="K674" s="8">
        <v>28</v>
      </c>
      <c r="L674" s="8">
        <v>12</v>
      </c>
      <c r="M674" s="8">
        <v>5</v>
      </c>
      <c r="N674" s="8">
        <v>26</v>
      </c>
      <c r="O674" s="8">
        <v>0</v>
      </c>
      <c r="P674" s="8">
        <v>2</v>
      </c>
      <c r="Q674" s="8">
        <v>0</v>
      </c>
    </row>
    <row r="675" spans="1:17" ht="15" thickBot="1" x14ac:dyDescent="0.35">
      <c r="A675" s="5" t="s">
        <v>1611</v>
      </c>
      <c r="B675" s="43">
        <f>IF(COUNTIF('DRAFT LIST'!$F$3:$F$1000,A675)&gt;=1,"",ROW())</f>
        <v>675</v>
      </c>
      <c r="C675" s="43" t="str">
        <f ca="1"/>
        <v>Daniel Stumpf (DET - RP) MiLB </v>
      </c>
      <c r="D675" s="6">
        <v>58</v>
      </c>
      <c r="E675" s="6">
        <v>39</v>
      </c>
      <c r="F675" s="6">
        <v>3</v>
      </c>
      <c r="G675" s="6">
        <v>0</v>
      </c>
      <c r="H675" s="6">
        <v>4.8499999999999996</v>
      </c>
      <c r="I675" s="6">
        <v>1.42</v>
      </c>
      <c r="J675" s="6">
        <v>31</v>
      </c>
      <c r="K675" s="6">
        <v>66</v>
      </c>
      <c r="L675" s="6">
        <v>16</v>
      </c>
      <c r="M675" s="6">
        <v>20</v>
      </c>
      <c r="N675" s="6">
        <v>19</v>
      </c>
      <c r="O675" s="6">
        <v>7</v>
      </c>
      <c r="P675" s="6">
        <v>5</v>
      </c>
      <c r="Q675" s="6">
        <v>0</v>
      </c>
    </row>
    <row r="676" spans="1:17" ht="15" thickBot="1" x14ac:dyDescent="0.35">
      <c r="A676" s="7" t="s">
        <v>1612</v>
      </c>
      <c r="B676" s="43">
        <f>IF(COUNTIF('DRAFT LIST'!$F$3:$F$1000,A676)&gt;=1,"",ROW())</f>
        <v>676</v>
      </c>
      <c r="C676" s="43" t="str">
        <f ca="1"/>
        <v>Jesus Liranzo (BAL - RP) </v>
      </c>
      <c r="D676" s="8">
        <v>48</v>
      </c>
      <c r="E676" s="8">
        <v>29</v>
      </c>
      <c r="F676" s="8">
        <v>3</v>
      </c>
      <c r="G676" s="8">
        <v>0</v>
      </c>
      <c r="H676" s="8">
        <v>4.79</v>
      </c>
      <c r="I676" s="8">
        <v>1.42</v>
      </c>
      <c r="J676" s="8">
        <v>25</v>
      </c>
      <c r="K676" s="8">
        <v>50</v>
      </c>
      <c r="L676" s="8">
        <v>17</v>
      </c>
      <c r="M676" s="8">
        <v>12</v>
      </c>
      <c r="N676" s="8">
        <v>16</v>
      </c>
      <c r="O676" s="8">
        <v>6</v>
      </c>
      <c r="P676" s="8">
        <v>3</v>
      </c>
      <c r="Q676" s="8">
        <v>0</v>
      </c>
    </row>
    <row r="677" spans="1:17" ht="15" thickBot="1" x14ac:dyDescent="0.35">
      <c r="A677" s="5" t="s">
        <v>2077</v>
      </c>
      <c r="B677" s="43">
        <f>IF(COUNTIF('DRAFT LIST'!$F$3:$F$1000,A677)&gt;=1,"",ROW())</f>
        <v>677</v>
      </c>
      <c r="C677" s="43" t="str">
        <f ca="1"/>
        <v>Michael Roth (SF - SP,RP) NRI </v>
      </c>
      <c r="D677" s="6">
        <v>31</v>
      </c>
      <c r="E677" s="6">
        <v>22</v>
      </c>
      <c r="F677" s="6">
        <v>2</v>
      </c>
      <c r="G677" s="6">
        <v>0</v>
      </c>
      <c r="H677" s="6">
        <v>4.4000000000000004</v>
      </c>
      <c r="I677" s="6">
        <v>1.44</v>
      </c>
      <c r="J677" s="6">
        <v>15</v>
      </c>
      <c r="K677" s="6">
        <v>31</v>
      </c>
      <c r="L677" s="6">
        <v>13</v>
      </c>
      <c r="M677" s="6">
        <v>3</v>
      </c>
      <c r="N677" s="6">
        <v>30</v>
      </c>
      <c r="O677" s="6">
        <v>0</v>
      </c>
      <c r="P677" s="6">
        <v>2</v>
      </c>
      <c r="Q677" s="6">
        <v>0</v>
      </c>
    </row>
    <row r="678" spans="1:17" ht="17.399999999999999" thickBot="1" x14ac:dyDescent="0.35">
      <c r="A678" s="7" t="s">
        <v>2078</v>
      </c>
      <c r="B678" s="43">
        <f>IF(COUNTIF('DRAFT LIST'!$F$3:$F$1000,A678)&gt;=1,"",ROW())</f>
        <v>678</v>
      </c>
      <c r="C678" s="43" t="str">
        <f ca="1"/>
        <v>Miguel Diaz (SD - SP,RP) MiLB </v>
      </c>
      <c r="D678" s="8">
        <v>41</v>
      </c>
      <c r="E678" s="8">
        <v>33</v>
      </c>
      <c r="F678" s="8">
        <v>3</v>
      </c>
      <c r="G678" s="8">
        <v>1</v>
      </c>
      <c r="H678" s="8">
        <v>5</v>
      </c>
      <c r="I678" s="8">
        <v>1.46</v>
      </c>
      <c r="J678" s="8">
        <v>23</v>
      </c>
      <c r="K678" s="8">
        <v>39</v>
      </c>
      <c r="L678" s="8">
        <v>21</v>
      </c>
      <c r="M678" s="8">
        <v>6</v>
      </c>
      <c r="N678" s="8">
        <v>41</v>
      </c>
      <c r="O678" s="8">
        <v>0</v>
      </c>
      <c r="P678" s="8">
        <v>2</v>
      </c>
      <c r="Q678" s="8">
        <v>0</v>
      </c>
    </row>
    <row r="679" spans="1:17" ht="15" thickBot="1" x14ac:dyDescent="0.35">
      <c r="A679" s="5" t="s">
        <v>2079</v>
      </c>
      <c r="B679" s="43">
        <f>IF(COUNTIF('DRAFT LIST'!$F$3:$F$1000,A679)&gt;=1,"",ROW())</f>
        <v>679</v>
      </c>
      <c r="C679" s="43" t="str">
        <f ca="1"/>
        <v>Brandon Cumpton (PIT - SP,RP) NRI </v>
      </c>
      <c r="D679" s="6">
        <v>24</v>
      </c>
      <c r="E679" s="6">
        <v>25</v>
      </c>
      <c r="F679" s="6">
        <v>1</v>
      </c>
      <c r="G679" s="6">
        <v>0</v>
      </c>
      <c r="H679" s="6">
        <v>4.3600000000000003</v>
      </c>
      <c r="I679" s="6">
        <v>1.38</v>
      </c>
      <c r="J679" s="6">
        <v>12</v>
      </c>
      <c r="K679" s="6">
        <v>23</v>
      </c>
      <c r="L679" s="6">
        <v>11</v>
      </c>
      <c r="M679" s="6">
        <v>4</v>
      </c>
      <c r="N679" s="6">
        <v>28</v>
      </c>
      <c r="O679" s="6">
        <v>0</v>
      </c>
      <c r="P679" s="6">
        <v>1</v>
      </c>
      <c r="Q679" s="6">
        <v>0</v>
      </c>
    </row>
    <row r="680" spans="1:17" ht="15" thickBot="1" x14ac:dyDescent="0.35">
      <c r="A680" s="7" t="s">
        <v>2080</v>
      </c>
      <c r="B680" s="43">
        <f>IF(COUNTIF('DRAFT LIST'!$F$3:$F$1000,A680)&gt;=1,"",ROW())</f>
        <v>680</v>
      </c>
      <c r="C680" s="43" t="str">
        <f ca="1"/>
        <v>Giovanni Soto (CWS - RP) </v>
      </c>
      <c r="D680" s="8">
        <v>29</v>
      </c>
      <c r="E680" s="8">
        <v>23</v>
      </c>
      <c r="F680" s="8">
        <v>1</v>
      </c>
      <c r="G680" s="8">
        <v>0</v>
      </c>
      <c r="H680" s="8">
        <v>4.37</v>
      </c>
      <c r="I680" s="8">
        <v>1.35</v>
      </c>
      <c r="J680" s="8">
        <v>14</v>
      </c>
      <c r="K680" s="8">
        <v>28</v>
      </c>
      <c r="L680" s="8">
        <v>10</v>
      </c>
      <c r="M680" s="8">
        <v>6</v>
      </c>
      <c r="N680" s="8">
        <v>25</v>
      </c>
      <c r="O680" s="8">
        <v>0</v>
      </c>
      <c r="P680" s="8">
        <v>1</v>
      </c>
      <c r="Q680" s="8">
        <v>0</v>
      </c>
    </row>
    <row r="681" spans="1:17" ht="15" thickBot="1" x14ac:dyDescent="0.35">
      <c r="A681" s="5" t="s">
        <v>2081</v>
      </c>
      <c r="B681" s="43">
        <f>IF(COUNTIF('DRAFT LIST'!$F$3:$F$1000,A681)&gt;=1,"",ROW())</f>
        <v>681</v>
      </c>
      <c r="C681" s="43" t="str">
        <f ca="1"/>
        <v>Lucas Sims (ATL - SP) </v>
      </c>
      <c r="D681" s="6">
        <v>44</v>
      </c>
      <c r="E681" s="6">
        <v>38</v>
      </c>
      <c r="F681" s="6">
        <v>2</v>
      </c>
      <c r="G681" s="6">
        <v>1</v>
      </c>
      <c r="H681" s="6">
        <v>4.71</v>
      </c>
      <c r="I681" s="6">
        <v>1.46</v>
      </c>
      <c r="J681" s="6">
        <v>23</v>
      </c>
      <c r="K681" s="6">
        <v>44</v>
      </c>
      <c r="L681" s="6">
        <v>21</v>
      </c>
      <c r="M681" s="6">
        <v>7</v>
      </c>
      <c r="N681" s="6">
        <v>43</v>
      </c>
      <c r="O681" s="6">
        <v>0</v>
      </c>
      <c r="P681" s="6">
        <v>2</v>
      </c>
      <c r="Q681" s="6">
        <v>0</v>
      </c>
    </row>
    <row r="682" spans="1:17" ht="15" thickBot="1" x14ac:dyDescent="0.35">
      <c r="A682" s="7" t="s">
        <v>1613</v>
      </c>
      <c r="B682" s="43">
        <f>IF(COUNTIF('DRAFT LIST'!$F$3:$F$1000,A682)&gt;=1,"",ROW())</f>
        <v>682</v>
      </c>
      <c r="C682" s="43" t="str">
        <f ca="1"/>
        <v>Cory Luebke (CWS - RP) NRI </v>
      </c>
      <c r="D682" s="8">
        <v>53</v>
      </c>
      <c r="E682" s="8">
        <v>46</v>
      </c>
      <c r="F682" s="8">
        <v>3</v>
      </c>
      <c r="G682" s="8">
        <v>0</v>
      </c>
      <c r="H682" s="8">
        <v>4.76</v>
      </c>
      <c r="I682" s="8">
        <v>1.45</v>
      </c>
      <c r="J682" s="8">
        <v>28</v>
      </c>
      <c r="K682" s="8">
        <v>53</v>
      </c>
      <c r="L682" s="8">
        <v>24</v>
      </c>
      <c r="M682" s="8">
        <v>13</v>
      </c>
      <c r="N682" s="8">
        <v>13</v>
      </c>
      <c r="O682" s="8">
        <v>9</v>
      </c>
      <c r="P682" s="8">
        <v>4</v>
      </c>
      <c r="Q682" s="8">
        <v>0</v>
      </c>
    </row>
    <row r="683" spans="1:17" ht="15" thickBot="1" x14ac:dyDescent="0.35">
      <c r="A683" s="5" t="s">
        <v>2082</v>
      </c>
      <c r="B683" s="43">
        <f>IF(COUNTIF('DRAFT LIST'!$F$3:$F$1000,A683)&gt;=1,"",ROW())</f>
        <v>683</v>
      </c>
      <c r="C683" s="43" t="str">
        <f ca="1"/>
        <v>Caleb Smith (MIL - RP) MiLB </v>
      </c>
      <c r="D683" s="6">
        <v>61</v>
      </c>
      <c r="E683" s="6">
        <v>31</v>
      </c>
      <c r="F683" s="6">
        <v>4</v>
      </c>
      <c r="G683" s="6">
        <v>0</v>
      </c>
      <c r="H683" s="6">
        <v>5.03</v>
      </c>
      <c r="I683" s="6">
        <v>1.4</v>
      </c>
      <c r="J683" s="6">
        <v>34</v>
      </c>
      <c r="K683" s="6">
        <v>74</v>
      </c>
      <c r="L683" s="6">
        <v>11</v>
      </c>
      <c r="M683" s="6">
        <v>16</v>
      </c>
      <c r="N683" s="6">
        <v>26</v>
      </c>
      <c r="O683" s="6">
        <v>7</v>
      </c>
      <c r="P683" s="6">
        <v>5</v>
      </c>
      <c r="Q683" s="6">
        <v>0</v>
      </c>
    </row>
    <row r="684" spans="1:17" ht="15" thickBot="1" x14ac:dyDescent="0.35">
      <c r="A684" s="7" t="s">
        <v>2083</v>
      </c>
      <c r="B684" s="43">
        <f>IF(COUNTIF('DRAFT LIST'!$F$3:$F$1000,A684)&gt;=1,"",ROW())</f>
        <v>684</v>
      </c>
      <c r="C684" s="43" t="str">
        <f ca="1"/>
        <v>Adam Loewen (TEX - RP) NRI </v>
      </c>
      <c r="D684" s="8">
        <v>37</v>
      </c>
      <c r="E684" s="8">
        <v>31</v>
      </c>
      <c r="F684" s="8">
        <v>2</v>
      </c>
      <c r="G684" s="8">
        <v>0</v>
      </c>
      <c r="H684" s="8">
        <v>4.8899999999999997</v>
      </c>
      <c r="I684" s="8">
        <v>1.39</v>
      </c>
      <c r="J684" s="8">
        <v>20</v>
      </c>
      <c r="K684" s="8">
        <v>38</v>
      </c>
      <c r="L684" s="8">
        <v>14</v>
      </c>
      <c r="M684" s="8">
        <v>8</v>
      </c>
      <c r="N684" s="8">
        <v>25</v>
      </c>
      <c r="O684" s="8">
        <v>3</v>
      </c>
      <c r="P684" s="8">
        <v>2</v>
      </c>
      <c r="Q684" s="8">
        <v>0</v>
      </c>
    </row>
    <row r="685" spans="1:17" ht="15" thickBot="1" x14ac:dyDescent="0.35">
      <c r="A685" s="5" t="s">
        <v>2084</v>
      </c>
      <c r="B685" s="43">
        <f>IF(COUNTIF('DRAFT LIST'!$F$3:$F$1000,A685)&gt;=1,"",ROW())</f>
        <v>685</v>
      </c>
      <c r="C685" s="43" t="str">
        <f ca="1"/>
        <v>Tyler Wagner (TEX - RP) </v>
      </c>
      <c r="D685" s="6">
        <v>18</v>
      </c>
      <c r="E685" s="6">
        <v>19</v>
      </c>
      <c r="F685" s="6">
        <v>1</v>
      </c>
      <c r="G685" s="6">
        <v>0</v>
      </c>
      <c r="H685" s="6">
        <v>4.3499999999999996</v>
      </c>
      <c r="I685" s="6">
        <v>1.33</v>
      </c>
      <c r="J685" s="6">
        <v>9</v>
      </c>
      <c r="K685" s="6">
        <v>17</v>
      </c>
      <c r="L685" s="6">
        <v>7</v>
      </c>
      <c r="M685" s="6">
        <v>2</v>
      </c>
      <c r="N685" s="6">
        <v>15</v>
      </c>
      <c r="O685" s="6">
        <v>0</v>
      </c>
      <c r="P685" s="6">
        <v>1</v>
      </c>
      <c r="Q685" s="6">
        <v>0</v>
      </c>
    </row>
    <row r="686" spans="1:17" ht="15" thickBot="1" x14ac:dyDescent="0.35">
      <c r="A686" s="7" t="s">
        <v>2085</v>
      </c>
      <c r="B686" s="43">
        <f>IF(COUNTIF('DRAFT LIST'!$F$3:$F$1000,A686)&gt;=1,"",ROW())</f>
        <v>686</v>
      </c>
      <c r="C686" s="43" t="str">
        <f ca="1"/>
        <v>Casey Sadler (PIT - SP) NRI </v>
      </c>
      <c r="D686" s="8">
        <v>22</v>
      </c>
      <c r="E686" s="8">
        <v>21</v>
      </c>
      <c r="F686" s="8">
        <v>1</v>
      </c>
      <c r="G686" s="8">
        <v>0</v>
      </c>
      <c r="H686" s="8">
        <v>4.2300000000000004</v>
      </c>
      <c r="I686" s="8">
        <v>1.38</v>
      </c>
      <c r="J686" s="8">
        <v>11</v>
      </c>
      <c r="K686" s="8">
        <v>23</v>
      </c>
      <c r="L686" s="8">
        <v>8</v>
      </c>
      <c r="M686" s="8">
        <v>4</v>
      </c>
      <c r="N686" s="8">
        <v>27</v>
      </c>
      <c r="O686" s="8">
        <v>0</v>
      </c>
      <c r="P686" s="8">
        <v>1</v>
      </c>
      <c r="Q686" s="8">
        <v>0</v>
      </c>
    </row>
    <row r="687" spans="1:17" ht="15" thickBot="1" x14ac:dyDescent="0.35">
      <c r="A687" s="5" t="s">
        <v>2086</v>
      </c>
      <c r="B687" s="43">
        <f>IF(COUNTIF('DRAFT LIST'!$F$3:$F$1000,A687)&gt;=1,"",ROW())</f>
        <v>687</v>
      </c>
      <c r="C687" s="43" t="str">
        <f ca="1"/>
        <v>Jorge Rondon (RP) FA </v>
      </c>
      <c r="D687" s="6">
        <v>34</v>
      </c>
      <c r="E687" s="6">
        <v>25</v>
      </c>
      <c r="F687" s="6">
        <v>2</v>
      </c>
      <c r="G687" s="6">
        <v>0</v>
      </c>
      <c r="H687" s="6">
        <v>4.6100000000000003</v>
      </c>
      <c r="I687" s="6">
        <v>1.42</v>
      </c>
      <c r="J687" s="6">
        <v>17</v>
      </c>
      <c r="K687" s="6">
        <v>35</v>
      </c>
      <c r="L687" s="6">
        <v>13</v>
      </c>
      <c r="M687" s="6">
        <v>8</v>
      </c>
      <c r="N687" s="6">
        <v>28</v>
      </c>
      <c r="O687" s="6">
        <v>0</v>
      </c>
      <c r="P687" s="6">
        <v>2</v>
      </c>
      <c r="Q687" s="6">
        <v>0</v>
      </c>
    </row>
    <row r="688" spans="1:17" ht="15" thickBot="1" x14ac:dyDescent="0.35">
      <c r="A688" s="7" t="s">
        <v>2087</v>
      </c>
      <c r="B688" s="43">
        <f>IF(COUNTIF('DRAFT LIST'!$F$3:$F$1000,A688)&gt;=1,"",ROW())</f>
        <v>688</v>
      </c>
      <c r="C688" s="43" t="str">
        <f ca="1"/>
        <v>Jose Dominguez (SF - RP) NRI </v>
      </c>
      <c r="D688" s="8">
        <v>22</v>
      </c>
      <c r="E688" s="8">
        <v>24</v>
      </c>
      <c r="F688" s="8">
        <v>1</v>
      </c>
      <c r="G688" s="8">
        <v>0</v>
      </c>
      <c r="H688" s="8">
        <v>4.42</v>
      </c>
      <c r="I688" s="8">
        <v>1.38</v>
      </c>
      <c r="J688" s="8">
        <v>11</v>
      </c>
      <c r="K688" s="8">
        <v>21</v>
      </c>
      <c r="L688" s="8">
        <v>9</v>
      </c>
      <c r="M688" s="8">
        <v>5</v>
      </c>
      <c r="N688" s="8">
        <v>14</v>
      </c>
      <c r="O688" s="8">
        <v>0</v>
      </c>
      <c r="P688" s="8">
        <v>1</v>
      </c>
      <c r="Q688" s="8">
        <v>0</v>
      </c>
    </row>
    <row r="689" spans="1:17" ht="15" thickBot="1" x14ac:dyDescent="0.35">
      <c r="A689" s="5" t="s">
        <v>2088</v>
      </c>
      <c r="B689" s="43">
        <f>IF(COUNTIF('DRAFT LIST'!$F$3:$F$1000,A689)&gt;=1,"",ROW())</f>
        <v>689</v>
      </c>
      <c r="C689" s="43" t="str">
        <f ca="1"/>
        <v>Brandon Workman (BOS - SP,RP) </v>
      </c>
      <c r="D689" s="6">
        <v>24</v>
      </c>
      <c r="E689" s="6">
        <v>20</v>
      </c>
      <c r="F689" s="6">
        <v>1</v>
      </c>
      <c r="G689" s="6">
        <v>0</v>
      </c>
      <c r="H689" s="6">
        <v>4.29</v>
      </c>
      <c r="I689" s="6">
        <v>1.36</v>
      </c>
      <c r="J689" s="6">
        <v>11</v>
      </c>
      <c r="K689" s="6">
        <v>23</v>
      </c>
      <c r="L689" s="6">
        <v>9</v>
      </c>
      <c r="M689" s="6">
        <v>6</v>
      </c>
      <c r="N689" s="6">
        <v>25</v>
      </c>
      <c r="O689" s="6">
        <v>0</v>
      </c>
      <c r="P689" s="6">
        <v>1</v>
      </c>
      <c r="Q689" s="6">
        <v>0</v>
      </c>
    </row>
    <row r="690" spans="1:17" ht="15" thickBot="1" x14ac:dyDescent="0.35">
      <c r="A690" s="7" t="s">
        <v>2089</v>
      </c>
      <c r="B690" s="43">
        <f>IF(COUNTIF('DRAFT LIST'!$F$3:$F$1000,A690)&gt;=1,"",ROW())</f>
        <v>690</v>
      </c>
      <c r="C690" s="43" t="str">
        <f ca="1"/>
        <v>Andrew Edwards (KC - RP) </v>
      </c>
      <c r="D690" s="8">
        <v>25</v>
      </c>
      <c r="E690" s="8">
        <v>21</v>
      </c>
      <c r="F690" s="8">
        <v>1</v>
      </c>
      <c r="G690" s="8">
        <v>0</v>
      </c>
      <c r="H690" s="8">
        <v>4.47</v>
      </c>
      <c r="I690" s="8">
        <v>1.34</v>
      </c>
      <c r="J690" s="8">
        <v>12</v>
      </c>
      <c r="K690" s="8">
        <v>26</v>
      </c>
      <c r="L690" s="8">
        <v>7</v>
      </c>
      <c r="M690" s="8">
        <v>7</v>
      </c>
      <c r="N690" s="8">
        <v>23</v>
      </c>
      <c r="O690" s="8">
        <v>0</v>
      </c>
      <c r="P690" s="8">
        <v>1</v>
      </c>
      <c r="Q690" s="8">
        <v>0</v>
      </c>
    </row>
    <row r="691" spans="1:17" ht="15" thickBot="1" x14ac:dyDescent="0.35">
      <c r="A691" s="5" t="s">
        <v>2090</v>
      </c>
      <c r="B691" s="43">
        <f>IF(COUNTIF('DRAFT LIST'!$F$3:$F$1000,A691)&gt;=1,"",ROW())</f>
        <v>691</v>
      </c>
      <c r="C691" s="43" t="str">
        <f ca="1"/>
        <v>Andre Rienzo (SD - RP) MiLB </v>
      </c>
      <c r="D691" s="6">
        <v>32</v>
      </c>
      <c r="E691" s="6">
        <v>25</v>
      </c>
      <c r="F691" s="6">
        <v>2</v>
      </c>
      <c r="G691" s="6">
        <v>0</v>
      </c>
      <c r="H691" s="6">
        <v>4.76</v>
      </c>
      <c r="I691" s="6">
        <v>1.41</v>
      </c>
      <c r="J691" s="6">
        <v>17</v>
      </c>
      <c r="K691" s="6">
        <v>34</v>
      </c>
      <c r="L691" s="6">
        <v>10</v>
      </c>
      <c r="M691" s="6">
        <v>9</v>
      </c>
      <c r="N691" s="6">
        <v>28</v>
      </c>
      <c r="O691" s="6">
        <v>0</v>
      </c>
      <c r="P691" s="6">
        <v>2</v>
      </c>
      <c r="Q691" s="6">
        <v>0</v>
      </c>
    </row>
    <row r="692" spans="1:17" ht="15" thickBot="1" x14ac:dyDescent="0.35">
      <c r="A692" s="7" t="s">
        <v>2091</v>
      </c>
      <c r="B692" s="43">
        <f>IF(COUNTIF('DRAFT LIST'!$F$3:$F$1000,A692)&gt;=1,"",ROW())</f>
        <v>692</v>
      </c>
      <c r="C692" s="43" t="str">
        <f ca="1"/>
        <v>Erik Johnson (SD - SP) MiLB </v>
      </c>
      <c r="D692" s="8">
        <v>33</v>
      </c>
      <c r="E692" s="8">
        <v>29</v>
      </c>
      <c r="F692" s="8">
        <v>2</v>
      </c>
      <c r="G692" s="8">
        <v>0</v>
      </c>
      <c r="H692" s="8">
        <v>4.4800000000000004</v>
      </c>
      <c r="I692" s="8">
        <v>1.5</v>
      </c>
      <c r="J692" s="8">
        <v>17</v>
      </c>
      <c r="K692" s="8">
        <v>33</v>
      </c>
      <c r="L692" s="8">
        <v>17</v>
      </c>
      <c r="M692" s="8">
        <v>5</v>
      </c>
      <c r="N692" s="8">
        <v>30</v>
      </c>
      <c r="O692" s="8">
        <v>0</v>
      </c>
      <c r="P692" s="8">
        <v>2</v>
      </c>
      <c r="Q692" s="8">
        <v>0</v>
      </c>
    </row>
    <row r="693" spans="1:17" ht="15" thickBot="1" x14ac:dyDescent="0.35">
      <c r="A693" s="5" t="s">
        <v>1614</v>
      </c>
      <c r="B693" s="43">
        <f>IF(COUNTIF('DRAFT LIST'!$F$3:$F$1000,A693)&gt;=1,"",ROW())</f>
        <v>693</v>
      </c>
      <c r="C693" s="43" t="str">
        <f ca="1"/>
        <v>Kendry Flores (STL - SP,RP) NRI </v>
      </c>
      <c r="D693" s="6">
        <v>68</v>
      </c>
      <c r="E693" s="6">
        <v>55</v>
      </c>
      <c r="F693" s="6">
        <v>3</v>
      </c>
      <c r="G693" s="6">
        <v>1</v>
      </c>
      <c r="H693" s="6">
        <v>4.5</v>
      </c>
      <c r="I693" s="6">
        <v>1.52</v>
      </c>
      <c r="J693" s="6">
        <v>34</v>
      </c>
      <c r="K693" s="6">
        <v>71</v>
      </c>
      <c r="L693" s="6">
        <v>32</v>
      </c>
      <c r="M693" s="6">
        <v>8</v>
      </c>
      <c r="N693" s="6">
        <v>19</v>
      </c>
      <c r="O693" s="6">
        <v>8</v>
      </c>
      <c r="P693" s="6">
        <v>5</v>
      </c>
      <c r="Q693" s="6">
        <v>0</v>
      </c>
    </row>
    <row r="694" spans="1:17" ht="15" thickBot="1" x14ac:dyDescent="0.35">
      <c r="A694" s="7" t="s">
        <v>2092</v>
      </c>
      <c r="B694" s="43">
        <f>IF(COUNTIF('DRAFT LIST'!$F$3:$F$1000,A694)&gt;=1,"",ROW())</f>
        <v>694</v>
      </c>
      <c r="C694" s="43" t="str">
        <f ca="1"/>
        <v>Matt Koch (ARI - RP) </v>
      </c>
      <c r="D694" s="8">
        <v>36</v>
      </c>
      <c r="E694" s="8">
        <v>27</v>
      </c>
      <c r="F694" s="8">
        <v>1</v>
      </c>
      <c r="G694" s="8">
        <v>0</v>
      </c>
      <c r="H694" s="8">
        <v>4.6900000000000004</v>
      </c>
      <c r="I694" s="8">
        <v>1.33</v>
      </c>
      <c r="J694" s="8">
        <v>19</v>
      </c>
      <c r="K694" s="8">
        <v>40</v>
      </c>
      <c r="L694" s="8">
        <v>9</v>
      </c>
      <c r="M694" s="8">
        <v>8</v>
      </c>
      <c r="N694" s="8">
        <v>29</v>
      </c>
      <c r="O694" s="8">
        <v>0</v>
      </c>
      <c r="P694" s="8">
        <v>1</v>
      </c>
      <c r="Q694" s="8">
        <v>0</v>
      </c>
    </row>
    <row r="695" spans="1:17" ht="15" thickBot="1" x14ac:dyDescent="0.35">
      <c r="A695" s="5" t="s">
        <v>2093</v>
      </c>
      <c r="B695" s="43">
        <f>IF(COUNTIF('DRAFT LIST'!$F$3:$F$1000,A695)&gt;=1,"",ROW())</f>
        <v>695</v>
      </c>
      <c r="C695" s="43" t="str">
        <f ca="1"/>
        <v>Javy Guerra (MIA - RP) NRI </v>
      </c>
      <c r="D695" s="6">
        <v>33</v>
      </c>
      <c r="E695" s="6">
        <v>31</v>
      </c>
      <c r="F695" s="6">
        <v>2</v>
      </c>
      <c r="G695" s="6">
        <v>0</v>
      </c>
      <c r="H695" s="6">
        <v>4.72</v>
      </c>
      <c r="I695" s="6">
        <v>1.47</v>
      </c>
      <c r="J695" s="6">
        <v>18</v>
      </c>
      <c r="K695" s="6">
        <v>34</v>
      </c>
      <c r="L695" s="6">
        <v>16</v>
      </c>
      <c r="M695" s="6">
        <v>5</v>
      </c>
      <c r="N695" s="6">
        <v>20</v>
      </c>
      <c r="O695" s="6">
        <v>2</v>
      </c>
      <c r="P695" s="6">
        <v>2</v>
      </c>
      <c r="Q695" s="6">
        <v>0</v>
      </c>
    </row>
    <row r="696" spans="1:17" ht="15" thickBot="1" x14ac:dyDescent="0.35">
      <c r="A696" s="7" t="s">
        <v>2094</v>
      </c>
      <c r="B696" s="43">
        <f>IF(COUNTIF('DRAFT LIST'!$F$3:$F$1000,A696)&gt;=1,"",ROW())</f>
        <v>696</v>
      </c>
      <c r="C696" s="43" t="str">
        <f ca="1"/>
        <v>Jairo Diaz (COL - RP) DTD </v>
      </c>
      <c r="D696" s="8">
        <v>43</v>
      </c>
      <c r="E696" s="8">
        <v>31</v>
      </c>
      <c r="F696" s="8">
        <v>2</v>
      </c>
      <c r="G696" s="8">
        <v>0</v>
      </c>
      <c r="H696" s="8">
        <v>4.8899999999999997</v>
      </c>
      <c r="I696" s="8">
        <v>1.38</v>
      </c>
      <c r="J696" s="8">
        <v>23</v>
      </c>
      <c r="K696" s="8">
        <v>47</v>
      </c>
      <c r="L696" s="8">
        <v>12</v>
      </c>
      <c r="M696" s="8">
        <v>10</v>
      </c>
      <c r="N696" s="8">
        <v>20</v>
      </c>
      <c r="O696" s="8">
        <v>5</v>
      </c>
      <c r="P696" s="8">
        <v>3</v>
      </c>
      <c r="Q696" s="8">
        <v>0</v>
      </c>
    </row>
    <row r="697" spans="1:17" ht="15" thickBot="1" x14ac:dyDescent="0.35">
      <c r="A697" s="5" t="s">
        <v>1615</v>
      </c>
      <c r="B697" s="43">
        <f>IF(COUNTIF('DRAFT LIST'!$F$3:$F$1000,A697)&gt;=1,"",ROW())</f>
        <v>697</v>
      </c>
      <c r="C697" s="43" t="str">
        <f ca="1"/>
        <v>Sean Reid-Foley (TOR - SP,RP) MiLB </v>
      </c>
      <c r="D697" s="6">
        <v>43</v>
      </c>
      <c r="E697" s="6">
        <v>32</v>
      </c>
      <c r="F697" s="6">
        <v>2</v>
      </c>
      <c r="G697" s="6">
        <v>0</v>
      </c>
      <c r="H697" s="6">
        <v>4.6500000000000004</v>
      </c>
      <c r="I697" s="6">
        <v>1.44</v>
      </c>
      <c r="J697" s="6">
        <v>22</v>
      </c>
      <c r="K697" s="6">
        <v>46</v>
      </c>
      <c r="L697" s="6">
        <v>16</v>
      </c>
      <c r="M697" s="6">
        <v>10</v>
      </c>
      <c r="N697" s="6">
        <v>31</v>
      </c>
      <c r="O697" s="6">
        <v>3</v>
      </c>
      <c r="P697" s="6">
        <v>3</v>
      </c>
      <c r="Q697" s="6">
        <v>0</v>
      </c>
    </row>
    <row r="698" spans="1:17" ht="15" thickBot="1" x14ac:dyDescent="0.35">
      <c r="A698" s="7" t="s">
        <v>2095</v>
      </c>
      <c r="B698" s="43">
        <f>IF(COUNTIF('DRAFT LIST'!$F$3:$F$1000,A698)&gt;=1,"",ROW())</f>
        <v>698</v>
      </c>
      <c r="C698" s="43" t="str">
        <f ca="1"/>
        <v>Patrick Schuster (LAD - RP) NRI </v>
      </c>
      <c r="D698" s="8">
        <v>39</v>
      </c>
      <c r="E698" s="8">
        <v>31</v>
      </c>
      <c r="F698" s="8">
        <v>2</v>
      </c>
      <c r="G698" s="8">
        <v>1</v>
      </c>
      <c r="H698" s="8">
        <v>4.88</v>
      </c>
      <c r="I698" s="8">
        <v>1.43</v>
      </c>
      <c r="J698" s="8">
        <v>21</v>
      </c>
      <c r="K698" s="8">
        <v>43</v>
      </c>
      <c r="L698" s="8">
        <v>12</v>
      </c>
      <c r="M698" s="8">
        <v>6</v>
      </c>
      <c r="N698" s="8">
        <v>40</v>
      </c>
      <c r="O698" s="8">
        <v>0</v>
      </c>
      <c r="P698" s="8">
        <v>2</v>
      </c>
      <c r="Q698" s="8">
        <v>0</v>
      </c>
    </row>
    <row r="699" spans="1:17" ht="15" thickBot="1" x14ac:dyDescent="0.35">
      <c r="A699" s="5" t="s">
        <v>2096</v>
      </c>
      <c r="B699" s="43">
        <f>IF(COUNTIF('DRAFT LIST'!$F$3:$F$1000,A699)&gt;=1,"",ROW())</f>
        <v>699</v>
      </c>
      <c r="C699" s="43" t="str">
        <f ca="1"/>
        <v>Felix Doubront (OAK - SP,RP) DTD </v>
      </c>
      <c r="D699" s="6">
        <v>43</v>
      </c>
      <c r="E699" s="6">
        <v>36</v>
      </c>
      <c r="F699" s="6">
        <v>3</v>
      </c>
      <c r="G699" s="6">
        <v>0</v>
      </c>
      <c r="H699" s="6">
        <v>4.6900000000000004</v>
      </c>
      <c r="I699" s="6">
        <v>1.54</v>
      </c>
      <c r="J699" s="6">
        <v>22</v>
      </c>
      <c r="K699" s="6">
        <v>41</v>
      </c>
      <c r="L699" s="6">
        <v>24</v>
      </c>
      <c r="M699" s="6">
        <v>7</v>
      </c>
      <c r="N699" s="6">
        <v>16</v>
      </c>
      <c r="O699" s="6">
        <v>5</v>
      </c>
      <c r="P699" s="6">
        <v>3</v>
      </c>
      <c r="Q699" s="6">
        <v>0</v>
      </c>
    </row>
    <row r="700" spans="1:17" ht="15" thickBot="1" x14ac:dyDescent="0.35">
      <c r="A700" s="7" t="s">
        <v>2097</v>
      </c>
      <c r="B700" s="43">
        <f>IF(COUNTIF('DRAFT LIST'!$F$3:$F$1000,A700)&gt;=1,"",ROW())</f>
        <v>700</v>
      </c>
      <c r="C700" s="43" t="str">
        <f ca="1"/>
        <v>T.J. McFarland (ARI - RP) NRI </v>
      </c>
      <c r="D700" s="8">
        <v>24</v>
      </c>
      <c r="E700" s="8">
        <v>22</v>
      </c>
      <c r="F700" s="8">
        <v>1</v>
      </c>
      <c r="G700" s="8">
        <v>0</v>
      </c>
      <c r="H700" s="8">
        <v>4.45</v>
      </c>
      <c r="I700" s="8">
        <v>1.38</v>
      </c>
      <c r="J700" s="8">
        <v>12</v>
      </c>
      <c r="K700" s="8">
        <v>24</v>
      </c>
      <c r="L700" s="8">
        <v>9</v>
      </c>
      <c r="M700" s="8">
        <v>6</v>
      </c>
      <c r="N700" s="8">
        <v>22</v>
      </c>
      <c r="O700" s="8">
        <v>0</v>
      </c>
      <c r="P700" s="8">
        <v>1</v>
      </c>
      <c r="Q700" s="8">
        <v>0</v>
      </c>
    </row>
    <row r="701" spans="1:17" ht="15" thickBot="1" x14ac:dyDescent="0.35">
      <c r="A701" s="5" t="s">
        <v>2098</v>
      </c>
      <c r="B701" s="43">
        <f>IF(COUNTIF('DRAFT LIST'!$F$3:$F$1000,A701)&gt;=1,"",ROW())</f>
        <v>701</v>
      </c>
      <c r="C701" s="43" t="str">
        <f ca="1"/>
        <v>Ray Black (SF - RP) MiLB </v>
      </c>
      <c r="D701" s="6">
        <v>33</v>
      </c>
      <c r="E701" s="6">
        <v>26</v>
      </c>
      <c r="F701" s="6">
        <v>2</v>
      </c>
      <c r="G701" s="6">
        <v>0</v>
      </c>
      <c r="H701" s="6">
        <v>4.4800000000000004</v>
      </c>
      <c r="I701" s="6">
        <v>1.49</v>
      </c>
      <c r="J701" s="6">
        <v>16</v>
      </c>
      <c r="K701" s="6">
        <v>35</v>
      </c>
      <c r="L701" s="6">
        <v>13</v>
      </c>
      <c r="M701" s="6">
        <v>5</v>
      </c>
      <c r="N701" s="6">
        <v>32</v>
      </c>
      <c r="O701" s="6">
        <v>0</v>
      </c>
      <c r="P701" s="6">
        <v>2</v>
      </c>
      <c r="Q701" s="6">
        <v>0</v>
      </c>
    </row>
    <row r="702" spans="1:17" ht="15" thickBot="1" x14ac:dyDescent="0.35">
      <c r="A702" s="7" t="s">
        <v>2099</v>
      </c>
      <c r="B702" s="43">
        <f>IF(COUNTIF('DRAFT LIST'!$F$3:$F$1000,A702)&gt;=1,"",ROW())</f>
        <v>702</v>
      </c>
      <c r="C702" s="43" t="str">
        <f ca="1"/>
        <v>Logan Verrett (BAL - SP,RP) </v>
      </c>
      <c r="D702" s="8">
        <v>26</v>
      </c>
      <c r="E702" s="8">
        <v>21</v>
      </c>
      <c r="F702" s="8">
        <v>1</v>
      </c>
      <c r="G702" s="8">
        <v>0</v>
      </c>
      <c r="H702" s="8">
        <v>4.24</v>
      </c>
      <c r="I702" s="8">
        <v>1.41</v>
      </c>
      <c r="J702" s="8">
        <v>12</v>
      </c>
      <c r="K702" s="8">
        <v>26</v>
      </c>
      <c r="L702" s="8">
        <v>10</v>
      </c>
      <c r="M702" s="8">
        <v>6</v>
      </c>
      <c r="N702" s="8">
        <v>23</v>
      </c>
      <c r="O702" s="8">
        <v>1</v>
      </c>
      <c r="P702" s="8">
        <v>1</v>
      </c>
      <c r="Q702" s="8">
        <v>0</v>
      </c>
    </row>
    <row r="703" spans="1:17" ht="15" thickBot="1" x14ac:dyDescent="0.35">
      <c r="A703" s="5" t="s">
        <v>2100</v>
      </c>
      <c r="B703" s="43">
        <f>IF(COUNTIF('DRAFT LIST'!$F$3:$F$1000,A703)&gt;=1,"",ROW())</f>
        <v>703</v>
      </c>
      <c r="C703" s="43" t="str">
        <f ca="1"/>
        <v>Stephen Fife (MIA - SP,RP) MiLB </v>
      </c>
      <c r="D703" s="6">
        <v>28</v>
      </c>
      <c r="E703" s="6">
        <v>20</v>
      </c>
      <c r="F703" s="6">
        <v>1</v>
      </c>
      <c r="G703" s="6">
        <v>0</v>
      </c>
      <c r="H703" s="6">
        <v>4.6399999999999997</v>
      </c>
      <c r="I703" s="6">
        <v>1.31</v>
      </c>
      <c r="J703" s="6">
        <v>14</v>
      </c>
      <c r="K703" s="6">
        <v>28</v>
      </c>
      <c r="L703" s="6">
        <v>8</v>
      </c>
      <c r="M703" s="6">
        <v>6</v>
      </c>
      <c r="N703" s="6">
        <v>26</v>
      </c>
      <c r="O703" s="6">
        <v>0</v>
      </c>
      <c r="P703" s="6">
        <v>2</v>
      </c>
      <c r="Q703" s="6">
        <v>0</v>
      </c>
    </row>
    <row r="704" spans="1:17" ht="15" thickBot="1" x14ac:dyDescent="0.35">
      <c r="A704" s="7" t="s">
        <v>2101</v>
      </c>
      <c r="B704" s="43">
        <f>IF(COUNTIF('DRAFT LIST'!$F$3:$F$1000,A704)&gt;=1,"",ROW())</f>
        <v>704</v>
      </c>
      <c r="C704" s="43" t="str">
        <f ca="1"/>
        <v>Mike Wright (BAL - SP,RP) MiLB </v>
      </c>
      <c r="D704" s="8">
        <v>25</v>
      </c>
      <c r="E704" s="8">
        <v>17</v>
      </c>
      <c r="F704" s="8">
        <v>1</v>
      </c>
      <c r="G704" s="8">
        <v>0</v>
      </c>
      <c r="H704" s="8">
        <v>4.4800000000000004</v>
      </c>
      <c r="I704" s="8">
        <v>1.32</v>
      </c>
      <c r="J704" s="8">
        <v>12</v>
      </c>
      <c r="K704" s="8">
        <v>28</v>
      </c>
      <c r="L704" s="8">
        <v>4</v>
      </c>
      <c r="M704" s="8">
        <v>8</v>
      </c>
      <c r="N704" s="8">
        <v>25</v>
      </c>
      <c r="O704" s="8">
        <v>0</v>
      </c>
      <c r="P704" s="8">
        <v>2</v>
      </c>
      <c r="Q704" s="8">
        <v>0</v>
      </c>
    </row>
    <row r="705" spans="1:17" ht="15" thickBot="1" x14ac:dyDescent="0.35">
      <c r="A705" s="5" t="s">
        <v>1616</v>
      </c>
      <c r="B705" s="43">
        <f>IF(COUNTIF('DRAFT LIST'!$F$3:$F$1000,A705)&gt;=1,"",ROW())</f>
        <v>705</v>
      </c>
      <c r="C705" s="43" t="str">
        <f ca="1"/>
        <v>Chase Johnson (SF - SP) </v>
      </c>
      <c r="D705" s="6">
        <v>29</v>
      </c>
      <c r="E705" s="6">
        <v>26</v>
      </c>
      <c r="F705" s="6">
        <v>2</v>
      </c>
      <c r="G705" s="6">
        <v>0</v>
      </c>
      <c r="H705" s="6">
        <v>4.96</v>
      </c>
      <c r="I705" s="6">
        <v>1.42</v>
      </c>
      <c r="J705" s="6">
        <v>16</v>
      </c>
      <c r="K705" s="6">
        <v>30</v>
      </c>
      <c r="L705" s="6">
        <v>11</v>
      </c>
      <c r="M705" s="6">
        <v>7</v>
      </c>
      <c r="N705" s="6">
        <v>6</v>
      </c>
      <c r="O705" s="6">
        <v>6</v>
      </c>
      <c r="P705" s="6">
        <v>3</v>
      </c>
      <c r="Q705" s="6">
        <v>0</v>
      </c>
    </row>
    <row r="706" spans="1:17" ht="15" thickBot="1" x14ac:dyDescent="0.35">
      <c r="A706" s="7" t="s">
        <v>2102</v>
      </c>
      <c r="B706" s="43">
        <f>IF(COUNTIF('DRAFT LIST'!$F$3:$F$1000,A706)&gt;=1,"",ROW())</f>
        <v>706</v>
      </c>
      <c r="C706" s="43" t="str">
        <f ca="1"/>
        <v>Tom Gorzelanny (NYM - RP) NRI </v>
      </c>
      <c r="D706" s="8">
        <v>17</v>
      </c>
      <c r="E706" s="8">
        <v>15</v>
      </c>
      <c r="F706" s="8">
        <v>1</v>
      </c>
      <c r="G706" s="8">
        <v>0</v>
      </c>
      <c r="H706" s="8">
        <v>4.29</v>
      </c>
      <c r="I706" s="8">
        <v>1.35</v>
      </c>
      <c r="J706" s="8">
        <v>8</v>
      </c>
      <c r="K706" s="8">
        <v>17</v>
      </c>
      <c r="L706" s="8">
        <v>6</v>
      </c>
      <c r="M706" s="8">
        <v>4</v>
      </c>
      <c r="N706" s="8">
        <v>19</v>
      </c>
      <c r="O706" s="8">
        <v>0</v>
      </c>
      <c r="P706" s="8">
        <v>1</v>
      </c>
      <c r="Q706" s="8">
        <v>0</v>
      </c>
    </row>
    <row r="707" spans="1:17" ht="15" thickBot="1" x14ac:dyDescent="0.35">
      <c r="A707" s="5" t="s">
        <v>2103</v>
      </c>
      <c r="B707" s="43">
        <f>IF(COUNTIF('DRAFT LIST'!$F$3:$F$1000,A707)&gt;=1,"",ROW())</f>
        <v>707</v>
      </c>
      <c r="C707" s="43" t="str">
        <f ca="1"/>
        <v>Joe Beimel (RP) FA </v>
      </c>
      <c r="D707" s="6">
        <v>16</v>
      </c>
      <c r="E707" s="6">
        <v>16</v>
      </c>
      <c r="F707" s="6">
        <v>1</v>
      </c>
      <c r="G707" s="6">
        <v>0</v>
      </c>
      <c r="H707" s="6">
        <v>4.43</v>
      </c>
      <c r="I707" s="6">
        <v>1.35</v>
      </c>
      <c r="J707" s="6">
        <v>8</v>
      </c>
      <c r="K707" s="6">
        <v>16</v>
      </c>
      <c r="L707" s="6">
        <v>6</v>
      </c>
      <c r="M707" s="6">
        <v>5</v>
      </c>
      <c r="N707" s="6">
        <v>13</v>
      </c>
      <c r="O707" s="6">
        <v>0</v>
      </c>
      <c r="P707" s="6">
        <v>1</v>
      </c>
      <c r="Q707" s="6">
        <v>0</v>
      </c>
    </row>
    <row r="708" spans="1:17" ht="15" thickBot="1" x14ac:dyDescent="0.35">
      <c r="A708" s="7" t="s">
        <v>2104</v>
      </c>
      <c r="B708" s="43">
        <f>IF(COUNTIF('DRAFT LIST'!$F$3:$F$1000,A708)&gt;=1,"",ROW())</f>
        <v>708</v>
      </c>
      <c r="C708" s="43" t="str">
        <f ca="1"/>
        <v>Bobby LaFromboise (TEX - RP) MiLB </v>
      </c>
      <c r="D708" s="8">
        <v>27</v>
      </c>
      <c r="E708" s="8">
        <v>20</v>
      </c>
      <c r="F708" s="8">
        <v>1</v>
      </c>
      <c r="G708" s="8">
        <v>0</v>
      </c>
      <c r="H708" s="8">
        <v>4.54</v>
      </c>
      <c r="I708" s="8">
        <v>1.35</v>
      </c>
      <c r="J708" s="8">
        <v>14</v>
      </c>
      <c r="K708" s="8">
        <v>27</v>
      </c>
      <c r="L708" s="8">
        <v>9</v>
      </c>
      <c r="M708" s="8">
        <v>5</v>
      </c>
      <c r="N708" s="8">
        <v>25</v>
      </c>
      <c r="O708" s="8">
        <v>0</v>
      </c>
      <c r="P708" s="8">
        <v>1</v>
      </c>
      <c r="Q708" s="8">
        <v>0</v>
      </c>
    </row>
    <row r="709" spans="1:17" ht="15" thickBot="1" x14ac:dyDescent="0.35">
      <c r="A709" s="5" t="s">
        <v>2105</v>
      </c>
      <c r="B709" s="43">
        <f>IF(COUNTIF('DRAFT LIST'!$F$3:$F$1000,A709)&gt;=1,"",ROW())</f>
        <v>709</v>
      </c>
      <c r="C709" s="43" t="str">
        <f ca="1"/>
        <v>Williams Jerez (BOS - RP) MiLB </v>
      </c>
      <c r="D709" s="6">
        <v>33</v>
      </c>
      <c r="E709" s="6">
        <v>29</v>
      </c>
      <c r="F709" s="6">
        <v>2</v>
      </c>
      <c r="G709" s="6">
        <v>0</v>
      </c>
      <c r="H709" s="6">
        <v>4.76</v>
      </c>
      <c r="I709" s="6">
        <v>1.47</v>
      </c>
      <c r="J709" s="6">
        <v>18</v>
      </c>
      <c r="K709" s="6">
        <v>34</v>
      </c>
      <c r="L709" s="6">
        <v>15</v>
      </c>
      <c r="M709" s="6">
        <v>5</v>
      </c>
      <c r="N709" s="6">
        <v>27</v>
      </c>
      <c r="O709" s="6">
        <v>0</v>
      </c>
      <c r="P709" s="6">
        <v>2</v>
      </c>
      <c r="Q709" s="6">
        <v>0</v>
      </c>
    </row>
    <row r="710" spans="1:17" ht="15" thickBot="1" x14ac:dyDescent="0.35">
      <c r="A710" s="7" t="s">
        <v>2106</v>
      </c>
      <c r="B710" s="43">
        <f>IF(COUNTIF('DRAFT LIST'!$F$3:$F$1000,A710)&gt;=1,"",ROW())</f>
        <v>710</v>
      </c>
      <c r="C710" s="43" t="str">
        <f ca="1"/>
        <v>Eric Surkamp (SP,RP) FA </v>
      </c>
      <c r="D710" s="8">
        <v>31</v>
      </c>
      <c r="E710" s="8">
        <v>28</v>
      </c>
      <c r="F710" s="8">
        <v>2</v>
      </c>
      <c r="G710" s="8">
        <v>0</v>
      </c>
      <c r="H710" s="8">
        <v>4.66</v>
      </c>
      <c r="I710" s="8">
        <v>1.5</v>
      </c>
      <c r="J710" s="8">
        <v>16</v>
      </c>
      <c r="K710" s="8">
        <v>30</v>
      </c>
      <c r="L710" s="8">
        <v>17</v>
      </c>
      <c r="M710" s="8">
        <v>7</v>
      </c>
      <c r="N710" s="8">
        <v>29</v>
      </c>
      <c r="O710" s="8">
        <v>0</v>
      </c>
      <c r="P710" s="8">
        <v>2</v>
      </c>
      <c r="Q710" s="8">
        <v>0</v>
      </c>
    </row>
    <row r="711" spans="1:17" ht="15" thickBot="1" x14ac:dyDescent="0.35">
      <c r="A711" s="5" t="s">
        <v>2107</v>
      </c>
      <c r="B711" s="43">
        <f>IF(COUNTIF('DRAFT LIST'!$F$3:$F$1000,A711)&gt;=1,"",ROW())</f>
        <v>711</v>
      </c>
      <c r="C711" s="43" t="str">
        <f ca="1"/>
        <v>Matt Stites (RP) </v>
      </c>
      <c r="D711" s="6">
        <v>53</v>
      </c>
      <c r="E711" s="6">
        <v>41</v>
      </c>
      <c r="F711" s="6">
        <v>3</v>
      </c>
      <c r="G711" s="6">
        <v>0</v>
      </c>
      <c r="H711" s="6">
        <v>4.8499999999999996</v>
      </c>
      <c r="I711" s="6">
        <v>1.49</v>
      </c>
      <c r="J711" s="6">
        <v>28</v>
      </c>
      <c r="K711" s="6">
        <v>54</v>
      </c>
      <c r="L711" s="6">
        <v>24</v>
      </c>
      <c r="M711" s="6">
        <v>14</v>
      </c>
      <c r="N711" s="6">
        <v>14</v>
      </c>
      <c r="O711" s="6">
        <v>8</v>
      </c>
      <c r="P711" s="6">
        <v>4</v>
      </c>
      <c r="Q711" s="6">
        <v>0</v>
      </c>
    </row>
    <row r="712" spans="1:17" ht="15" thickBot="1" x14ac:dyDescent="0.35">
      <c r="A712" s="7" t="s">
        <v>2108</v>
      </c>
      <c r="B712" s="43">
        <f>IF(COUNTIF('DRAFT LIST'!$F$3:$F$1000,A712)&gt;=1,"",ROW())</f>
        <v>712</v>
      </c>
      <c r="C712" s="43" t="str">
        <f ca="1"/>
        <v>Nick Martinez (TEX - SP,RP) MiLB </v>
      </c>
      <c r="D712" s="8">
        <v>17</v>
      </c>
      <c r="E712" s="8">
        <v>16</v>
      </c>
      <c r="F712" s="8">
        <v>1</v>
      </c>
      <c r="G712" s="8">
        <v>0</v>
      </c>
      <c r="H712" s="8">
        <v>4.62</v>
      </c>
      <c r="I712" s="8">
        <v>1.32</v>
      </c>
      <c r="J712" s="8">
        <v>9</v>
      </c>
      <c r="K712" s="8">
        <v>17</v>
      </c>
      <c r="L712" s="8">
        <v>5</v>
      </c>
      <c r="M712" s="8">
        <v>5</v>
      </c>
      <c r="N712" s="8">
        <v>15</v>
      </c>
      <c r="O712" s="8">
        <v>0</v>
      </c>
      <c r="P712" s="8">
        <v>1</v>
      </c>
      <c r="Q712" s="8">
        <v>0</v>
      </c>
    </row>
    <row r="713" spans="1:17" ht="15" thickBot="1" x14ac:dyDescent="0.35">
      <c r="A713" s="5" t="s">
        <v>2109</v>
      </c>
      <c r="B713" s="43">
        <f>IF(COUNTIF('DRAFT LIST'!$F$3:$F$1000,A713)&gt;=1,"",ROW())</f>
        <v>713</v>
      </c>
      <c r="C713" s="43" t="str">
        <f ca="1"/>
        <v>Tim Lincecum (SP) FA </v>
      </c>
      <c r="D713" s="6">
        <v>35</v>
      </c>
      <c r="E713" s="6">
        <v>27</v>
      </c>
      <c r="F713" s="6">
        <v>2</v>
      </c>
      <c r="G713" s="6">
        <v>0</v>
      </c>
      <c r="H713" s="6">
        <v>4.79</v>
      </c>
      <c r="I713" s="6">
        <v>1.44</v>
      </c>
      <c r="J713" s="6">
        <v>18</v>
      </c>
      <c r="K713" s="6">
        <v>36</v>
      </c>
      <c r="L713" s="6">
        <v>14</v>
      </c>
      <c r="M713" s="6">
        <v>7</v>
      </c>
      <c r="N713" s="6">
        <v>33</v>
      </c>
      <c r="O713" s="6">
        <v>0</v>
      </c>
      <c r="P713" s="6">
        <v>2</v>
      </c>
      <c r="Q713" s="6">
        <v>0</v>
      </c>
    </row>
    <row r="714" spans="1:17" ht="15" thickBot="1" x14ac:dyDescent="0.35">
      <c r="A714" s="7" t="s">
        <v>2110</v>
      </c>
      <c r="B714" s="43">
        <f>IF(COUNTIF('DRAFT LIST'!$F$3:$F$1000,A714)&gt;=1,"",ROW())</f>
        <v>714</v>
      </c>
      <c r="C714" s="43" t="str">
        <f ca="1"/>
        <v>Rayan Gonzalez (COL - RP) </v>
      </c>
      <c r="D714" s="8">
        <v>32</v>
      </c>
      <c r="E714" s="8">
        <v>31</v>
      </c>
      <c r="F714" s="8">
        <v>2</v>
      </c>
      <c r="G714" s="8">
        <v>0</v>
      </c>
      <c r="H714" s="8">
        <v>4.8099999999999996</v>
      </c>
      <c r="I714" s="8">
        <v>1.49</v>
      </c>
      <c r="J714" s="8">
        <v>17</v>
      </c>
      <c r="K714" s="8">
        <v>32</v>
      </c>
      <c r="L714" s="8">
        <v>15</v>
      </c>
      <c r="M714" s="8">
        <v>9</v>
      </c>
      <c r="N714" s="8">
        <v>23</v>
      </c>
      <c r="O714" s="8">
        <v>0</v>
      </c>
      <c r="P714" s="8">
        <v>2</v>
      </c>
      <c r="Q714" s="8">
        <v>0</v>
      </c>
    </row>
    <row r="715" spans="1:17" ht="15" thickBot="1" x14ac:dyDescent="0.35">
      <c r="A715" s="5" t="s">
        <v>1722</v>
      </c>
      <c r="B715" s="43">
        <f>IF(COUNTIF('DRAFT LIST'!$F$3:$F$1000,A715)&gt;=1,"",ROW())</f>
        <v>715</v>
      </c>
      <c r="C715" s="43" t="str">
        <f ca="1"/>
        <v>Joel De La Cruz (ATL - SP,RP) MiLB </v>
      </c>
      <c r="D715" s="6">
        <v>24</v>
      </c>
      <c r="E715" s="6">
        <v>21</v>
      </c>
      <c r="F715" s="6">
        <v>1</v>
      </c>
      <c r="G715" s="6">
        <v>0</v>
      </c>
      <c r="H715" s="6">
        <v>4.38</v>
      </c>
      <c r="I715" s="6">
        <v>1.42</v>
      </c>
      <c r="J715" s="6">
        <v>12</v>
      </c>
      <c r="K715" s="6">
        <v>23</v>
      </c>
      <c r="L715" s="6">
        <v>11</v>
      </c>
      <c r="M715" s="6">
        <v>3</v>
      </c>
      <c r="N715" s="6">
        <v>22</v>
      </c>
      <c r="O715" s="6">
        <v>0</v>
      </c>
      <c r="P715" s="6">
        <v>1</v>
      </c>
      <c r="Q715" s="6">
        <v>0</v>
      </c>
    </row>
    <row r="716" spans="1:17" ht="15" thickBot="1" x14ac:dyDescent="0.35">
      <c r="A716" s="7" t="s">
        <v>2111</v>
      </c>
      <c r="B716" s="43">
        <f>IF(COUNTIF('DRAFT LIST'!$F$3:$F$1000,A716)&gt;=1,"",ROW())</f>
        <v>716</v>
      </c>
      <c r="C716" s="43" t="str">
        <f ca="1"/>
        <v>Andury Acevedo (CHC - RP) NRI </v>
      </c>
      <c r="D716" s="8">
        <v>22</v>
      </c>
      <c r="E716" s="8">
        <v>16</v>
      </c>
      <c r="F716" s="8">
        <v>1</v>
      </c>
      <c r="G716" s="8">
        <v>0</v>
      </c>
      <c r="H716" s="8">
        <v>4.51</v>
      </c>
      <c r="I716" s="8">
        <v>1.34</v>
      </c>
      <c r="J716" s="8">
        <v>11</v>
      </c>
      <c r="K716" s="8">
        <v>23</v>
      </c>
      <c r="L716" s="8">
        <v>6</v>
      </c>
      <c r="M716" s="8">
        <v>6</v>
      </c>
      <c r="N716" s="8">
        <v>21</v>
      </c>
      <c r="O716" s="8">
        <v>0</v>
      </c>
      <c r="P716" s="8">
        <v>1</v>
      </c>
      <c r="Q716" s="8">
        <v>0</v>
      </c>
    </row>
    <row r="717" spans="1:17" ht="15" thickBot="1" x14ac:dyDescent="0.35">
      <c r="A717" s="5" t="s">
        <v>2112</v>
      </c>
      <c r="B717" s="43">
        <f>IF(COUNTIF('DRAFT LIST'!$F$3:$F$1000,A717)&gt;=1,"",ROW())</f>
        <v>717</v>
      </c>
      <c r="C717" s="43" t="str">
        <f ca="1"/>
        <v>Paul Blackburn (OAK - SP) </v>
      </c>
      <c r="D717" s="6">
        <v>29</v>
      </c>
      <c r="E717" s="6">
        <v>29</v>
      </c>
      <c r="F717" s="6">
        <v>1</v>
      </c>
      <c r="G717" s="6">
        <v>0</v>
      </c>
      <c r="H717" s="6">
        <v>4.28</v>
      </c>
      <c r="I717" s="6">
        <v>1.5</v>
      </c>
      <c r="J717" s="6">
        <v>14</v>
      </c>
      <c r="K717" s="6">
        <v>28</v>
      </c>
      <c r="L717" s="6">
        <v>16</v>
      </c>
      <c r="M717" s="6">
        <v>7</v>
      </c>
      <c r="N717" s="6">
        <v>26</v>
      </c>
      <c r="O717" s="6">
        <v>1</v>
      </c>
      <c r="P717" s="6">
        <v>1</v>
      </c>
      <c r="Q717" s="6">
        <v>0</v>
      </c>
    </row>
    <row r="718" spans="1:17" ht="15" thickBot="1" x14ac:dyDescent="0.35">
      <c r="A718" s="7" t="s">
        <v>2113</v>
      </c>
      <c r="B718" s="43">
        <f>IF(COUNTIF('DRAFT LIST'!$F$3:$F$1000,A718)&gt;=1,"",ROW())</f>
        <v>718</v>
      </c>
      <c r="C718" s="43" t="str">
        <f ca="1"/>
        <v>Manuel Banuelos (LAA - SP) NRI </v>
      </c>
      <c r="D718" s="8">
        <v>18</v>
      </c>
      <c r="E718" s="8">
        <v>21</v>
      </c>
      <c r="F718" s="8">
        <v>1</v>
      </c>
      <c r="G718" s="8">
        <v>0</v>
      </c>
      <c r="H718" s="8">
        <v>4.29</v>
      </c>
      <c r="I718" s="8">
        <v>1.48</v>
      </c>
      <c r="J718" s="8">
        <v>9</v>
      </c>
      <c r="K718" s="8">
        <v>16</v>
      </c>
      <c r="L718" s="8">
        <v>11</v>
      </c>
      <c r="M718" s="8">
        <v>4</v>
      </c>
      <c r="N718" s="8">
        <v>16</v>
      </c>
      <c r="O718" s="8">
        <v>0</v>
      </c>
      <c r="P718" s="8">
        <v>1</v>
      </c>
      <c r="Q718" s="8">
        <v>0</v>
      </c>
    </row>
    <row r="719" spans="1:17" ht="15" thickBot="1" x14ac:dyDescent="0.35">
      <c r="A719" s="5" t="s">
        <v>2114</v>
      </c>
      <c r="B719" s="43">
        <f>IF(COUNTIF('DRAFT LIST'!$F$3:$F$1000,A719)&gt;=1,"",ROW())</f>
        <v>719</v>
      </c>
      <c r="C719" s="43" t="str">
        <f ca="1"/>
        <v>Chad Bell (DET - SP,RP) MiLB </v>
      </c>
      <c r="D719" s="6">
        <v>26</v>
      </c>
      <c r="E719" s="6">
        <v>24</v>
      </c>
      <c r="F719" s="6">
        <v>1</v>
      </c>
      <c r="G719" s="6">
        <v>0</v>
      </c>
      <c r="H719" s="6">
        <v>4.28</v>
      </c>
      <c r="I719" s="6">
        <v>1.47</v>
      </c>
      <c r="J719" s="6">
        <v>12</v>
      </c>
      <c r="K719" s="6">
        <v>25</v>
      </c>
      <c r="L719" s="6">
        <v>12</v>
      </c>
      <c r="M719" s="6">
        <v>4</v>
      </c>
      <c r="N719" s="6">
        <v>22</v>
      </c>
      <c r="O719" s="6">
        <v>0</v>
      </c>
      <c r="P719" s="6">
        <v>2</v>
      </c>
      <c r="Q719" s="6">
        <v>0</v>
      </c>
    </row>
    <row r="720" spans="1:17" ht="15" thickBot="1" x14ac:dyDescent="0.35">
      <c r="A720" s="7" t="s">
        <v>2115</v>
      </c>
      <c r="B720" s="43">
        <f>IF(COUNTIF('DRAFT LIST'!$F$3:$F$1000,A720)&gt;=1,"",ROW())</f>
        <v>720</v>
      </c>
      <c r="C720" s="43" t="str">
        <f ca="1"/>
        <v>Jarrod Parker (SP) FA </v>
      </c>
      <c r="D720" s="8">
        <v>18</v>
      </c>
      <c r="E720" s="8">
        <v>17</v>
      </c>
      <c r="F720" s="8">
        <v>1</v>
      </c>
      <c r="G720" s="8">
        <v>0</v>
      </c>
      <c r="H720" s="8">
        <v>4.22</v>
      </c>
      <c r="I720" s="8">
        <v>1.44</v>
      </c>
      <c r="J720" s="8">
        <v>8</v>
      </c>
      <c r="K720" s="8">
        <v>17</v>
      </c>
      <c r="L720" s="8">
        <v>9</v>
      </c>
      <c r="M720" s="8">
        <v>4</v>
      </c>
      <c r="N720" s="8">
        <v>16</v>
      </c>
      <c r="O720" s="8">
        <v>0</v>
      </c>
      <c r="P720" s="8">
        <v>1</v>
      </c>
      <c r="Q720" s="8">
        <v>0</v>
      </c>
    </row>
    <row r="721" spans="1:17" ht="15" thickBot="1" x14ac:dyDescent="0.35">
      <c r="A721" s="5" t="s">
        <v>1617</v>
      </c>
      <c r="B721" s="43">
        <f>IF(COUNTIF('DRAFT LIST'!$F$3:$F$1000,A721)&gt;=1,"",ROW())</f>
        <v>721</v>
      </c>
      <c r="C721" s="43" t="str">
        <f ca="1"/>
        <v>Nick Maronde (MIA - RP) NRI </v>
      </c>
      <c r="D721" s="6">
        <v>58</v>
      </c>
      <c r="E721" s="6">
        <v>62</v>
      </c>
      <c r="F721" s="6">
        <v>3</v>
      </c>
      <c r="G721" s="6">
        <v>0</v>
      </c>
      <c r="H721" s="6">
        <v>4.74</v>
      </c>
      <c r="I721" s="6">
        <v>1.55</v>
      </c>
      <c r="J721" s="6">
        <v>30</v>
      </c>
      <c r="K721" s="6">
        <v>53</v>
      </c>
      <c r="L721" s="6">
        <v>36</v>
      </c>
      <c r="M721" s="6">
        <v>15</v>
      </c>
      <c r="N721" s="6">
        <v>13</v>
      </c>
      <c r="O721" s="6">
        <v>13</v>
      </c>
      <c r="P721" s="6">
        <v>3</v>
      </c>
      <c r="Q721" s="6">
        <v>0</v>
      </c>
    </row>
    <row r="722" spans="1:17" ht="15" thickBot="1" x14ac:dyDescent="0.35">
      <c r="A722" s="7" t="s">
        <v>1618</v>
      </c>
      <c r="B722" s="43">
        <f>IF(COUNTIF('DRAFT LIST'!$F$3:$F$1000,A722)&gt;=1,"",ROW())</f>
        <v>722</v>
      </c>
      <c r="C722" s="43" t="str">
        <f ca="1"/>
        <v>Layne Somsen (LAD - RP) MiLB </v>
      </c>
      <c r="D722" s="8">
        <v>40</v>
      </c>
      <c r="E722" s="8">
        <v>29</v>
      </c>
      <c r="F722" s="8">
        <v>2</v>
      </c>
      <c r="G722" s="8">
        <v>0</v>
      </c>
      <c r="H722" s="8">
        <v>4.6500000000000004</v>
      </c>
      <c r="I722" s="8">
        <v>1.4</v>
      </c>
      <c r="J722" s="8">
        <v>21</v>
      </c>
      <c r="K722" s="8">
        <v>43</v>
      </c>
      <c r="L722" s="8">
        <v>13</v>
      </c>
      <c r="M722" s="8">
        <v>14</v>
      </c>
      <c r="N722" s="8">
        <v>14</v>
      </c>
      <c r="O722" s="8">
        <v>6</v>
      </c>
      <c r="P722" s="8">
        <v>3</v>
      </c>
      <c r="Q722" s="8">
        <v>0</v>
      </c>
    </row>
    <row r="723" spans="1:17" ht="15" thickBot="1" x14ac:dyDescent="0.35">
      <c r="A723" s="5" t="s">
        <v>2116</v>
      </c>
      <c r="B723" s="43">
        <f>IF(COUNTIF('DRAFT LIST'!$F$3:$F$1000,A723)&gt;=1,"",ROW())</f>
        <v>723</v>
      </c>
      <c r="C723" s="43" t="str">
        <f ca="1"/>
        <v>Gonzalez Germen (COL - RP) MiLB </v>
      </c>
      <c r="D723" s="6">
        <v>32</v>
      </c>
      <c r="E723" s="6">
        <v>24</v>
      </c>
      <c r="F723" s="6">
        <v>2</v>
      </c>
      <c r="G723" s="6">
        <v>0</v>
      </c>
      <c r="H723" s="6">
        <v>4.88</v>
      </c>
      <c r="I723" s="6">
        <v>1.43</v>
      </c>
      <c r="J723" s="6">
        <v>18</v>
      </c>
      <c r="K723" s="6">
        <v>35</v>
      </c>
      <c r="L723" s="6">
        <v>12</v>
      </c>
      <c r="M723" s="6">
        <v>6</v>
      </c>
      <c r="N723" s="6">
        <v>26</v>
      </c>
      <c r="O723" s="6">
        <v>0</v>
      </c>
      <c r="P723" s="6">
        <v>2</v>
      </c>
      <c r="Q723" s="6">
        <v>0</v>
      </c>
    </row>
    <row r="724" spans="1:17" ht="15" thickBot="1" x14ac:dyDescent="0.35">
      <c r="A724" s="7" t="s">
        <v>2117</v>
      </c>
      <c r="B724" s="43">
        <f>IF(COUNTIF('DRAFT LIST'!$F$3:$F$1000,A724)&gt;=1,"",ROW())</f>
        <v>724</v>
      </c>
      <c r="C724" s="43" t="str">
        <f ca="1"/>
        <v>Lucas Luetge (CIN - RP) NRI </v>
      </c>
      <c r="D724" s="8">
        <v>31</v>
      </c>
      <c r="E724" s="8">
        <v>27</v>
      </c>
      <c r="F724" s="8">
        <v>2</v>
      </c>
      <c r="G724" s="8">
        <v>0</v>
      </c>
      <c r="H724" s="8">
        <v>4.99</v>
      </c>
      <c r="I724" s="8">
        <v>1.44</v>
      </c>
      <c r="J724" s="8">
        <v>17</v>
      </c>
      <c r="K724" s="8">
        <v>32</v>
      </c>
      <c r="L724" s="8">
        <v>13</v>
      </c>
      <c r="M724" s="8">
        <v>10</v>
      </c>
      <c r="N724" s="8">
        <v>30</v>
      </c>
      <c r="O724" s="8">
        <v>0</v>
      </c>
      <c r="P724" s="8">
        <v>3</v>
      </c>
      <c r="Q724" s="8">
        <v>0</v>
      </c>
    </row>
    <row r="725" spans="1:17" ht="17.399999999999999" thickBot="1" x14ac:dyDescent="0.35">
      <c r="A725" s="5" t="s">
        <v>1619</v>
      </c>
      <c r="B725" s="43">
        <f>IF(COUNTIF('DRAFT LIST'!$F$3:$F$1000,A725)&gt;=1,"",ROW())</f>
        <v>725</v>
      </c>
      <c r="C725" s="43" t="str">
        <f ca="1"/>
        <v>Jarrett Grube (TOR - SP,RP) MiLB </v>
      </c>
      <c r="D725" s="6">
        <v>78</v>
      </c>
      <c r="E725" s="6">
        <v>45</v>
      </c>
      <c r="F725" s="6">
        <v>5</v>
      </c>
      <c r="G725" s="6">
        <v>0</v>
      </c>
      <c r="H725" s="6">
        <v>4.7</v>
      </c>
      <c r="I725" s="6">
        <v>1.51</v>
      </c>
      <c r="J725" s="6">
        <v>41</v>
      </c>
      <c r="K725" s="6">
        <v>83</v>
      </c>
      <c r="L725" s="6">
        <v>34</v>
      </c>
      <c r="M725" s="6">
        <v>11</v>
      </c>
      <c r="N725" s="6">
        <v>25</v>
      </c>
      <c r="O725" s="6">
        <v>10</v>
      </c>
      <c r="P725" s="6">
        <v>5</v>
      </c>
      <c r="Q725" s="6">
        <v>0</v>
      </c>
    </row>
    <row r="726" spans="1:17" ht="15" thickBot="1" x14ac:dyDescent="0.35">
      <c r="A726" s="7" t="s">
        <v>2118</v>
      </c>
      <c r="B726" s="43">
        <f>IF(COUNTIF('DRAFT LIST'!$F$3:$F$1000,A726)&gt;=1,"",ROW())</f>
        <v>726</v>
      </c>
      <c r="C726" s="43" t="str">
        <f ca="1"/>
        <v>Jordan Pries (CHC - SP) MiLB </v>
      </c>
      <c r="D726" s="8">
        <v>24</v>
      </c>
      <c r="E726" s="8">
        <v>21</v>
      </c>
      <c r="F726" s="8">
        <v>1</v>
      </c>
      <c r="G726" s="8">
        <v>0</v>
      </c>
      <c r="H726" s="8">
        <v>4.29</v>
      </c>
      <c r="I726" s="8">
        <v>1.46</v>
      </c>
      <c r="J726" s="8">
        <v>12</v>
      </c>
      <c r="K726" s="8">
        <v>24</v>
      </c>
      <c r="L726" s="8">
        <v>11</v>
      </c>
      <c r="M726" s="8">
        <v>4</v>
      </c>
      <c r="N726" s="8">
        <v>17</v>
      </c>
      <c r="O726" s="8">
        <v>0</v>
      </c>
      <c r="P726" s="8">
        <v>1</v>
      </c>
      <c r="Q726" s="8">
        <v>0</v>
      </c>
    </row>
    <row r="727" spans="1:17" ht="15" thickBot="1" x14ac:dyDescent="0.35">
      <c r="A727" s="5" t="s">
        <v>2119</v>
      </c>
      <c r="B727" s="43">
        <f>IF(COUNTIF('DRAFT LIST'!$F$3:$F$1000,A727)&gt;=1,"",ROW())</f>
        <v>727</v>
      </c>
      <c r="C727" s="43" t="str">
        <f ca="1"/>
        <v>Josh Lindblom (PIT - SP) NRI </v>
      </c>
      <c r="D727" s="6">
        <v>29</v>
      </c>
      <c r="E727" s="6">
        <v>24</v>
      </c>
      <c r="F727" s="6">
        <v>1</v>
      </c>
      <c r="G727" s="6">
        <v>0</v>
      </c>
      <c r="H727" s="6">
        <v>4.6900000000000004</v>
      </c>
      <c r="I727" s="6">
        <v>1.38</v>
      </c>
      <c r="J727" s="6">
        <v>15</v>
      </c>
      <c r="K727" s="6">
        <v>31</v>
      </c>
      <c r="L727" s="6">
        <v>9</v>
      </c>
      <c r="M727" s="6">
        <v>6</v>
      </c>
      <c r="N727" s="6">
        <v>24</v>
      </c>
      <c r="O727" s="6">
        <v>0</v>
      </c>
      <c r="P727" s="6">
        <v>1</v>
      </c>
      <c r="Q727" s="6">
        <v>0</v>
      </c>
    </row>
    <row r="728" spans="1:17" ht="15" thickBot="1" x14ac:dyDescent="0.35">
      <c r="A728" s="7" t="s">
        <v>2120</v>
      </c>
      <c r="B728" s="43">
        <f>IF(COUNTIF('DRAFT LIST'!$F$3:$F$1000,A728)&gt;=1,"",ROW())</f>
        <v>728</v>
      </c>
      <c r="C728" s="43" t="str">
        <f ca="1"/>
        <v>Ryne Stanek (TB - SP) </v>
      </c>
      <c r="D728" s="8">
        <v>27</v>
      </c>
      <c r="E728" s="8">
        <v>22</v>
      </c>
      <c r="F728" s="8">
        <v>2</v>
      </c>
      <c r="G728" s="8">
        <v>0</v>
      </c>
      <c r="H728" s="8">
        <v>4.59</v>
      </c>
      <c r="I728" s="8">
        <v>1.52</v>
      </c>
      <c r="J728" s="8">
        <v>14</v>
      </c>
      <c r="K728" s="8">
        <v>31</v>
      </c>
      <c r="L728" s="8">
        <v>11</v>
      </c>
      <c r="M728" s="8">
        <v>7</v>
      </c>
      <c r="N728" s="8">
        <v>23</v>
      </c>
      <c r="O728" s="8">
        <v>0</v>
      </c>
      <c r="P728" s="8">
        <v>1</v>
      </c>
      <c r="Q728" s="8">
        <v>0</v>
      </c>
    </row>
    <row r="729" spans="1:17" ht="15" thickBot="1" x14ac:dyDescent="0.35">
      <c r="A729" s="5" t="s">
        <v>2121</v>
      </c>
      <c r="B729" s="43">
        <f>IF(COUNTIF('DRAFT LIST'!$F$3:$F$1000,A729)&gt;=1,"",ROW())</f>
        <v>729</v>
      </c>
      <c r="C729" s="43" t="str">
        <f ca="1"/>
        <v>Dustin Molleken (DET - RP) NRI </v>
      </c>
      <c r="D729" s="6">
        <v>40</v>
      </c>
      <c r="E729" s="6">
        <v>32</v>
      </c>
      <c r="F729" s="6">
        <v>1</v>
      </c>
      <c r="G729" s="6">
        <v>1</v>
      </c>
      <c r="H729" s="6">
        <v>4.47</v>
      </c>
      <c r="I729" s="6">
        <v>1.47</v>
      </c>
      <c r="J729" s="6">
        <v>20</v>
      </c>
      <c r="K729" s="6">
        <v>41</v>
      </c>
      <c r="L729" s="6">
        <v>19</v>
      </c>
      <c r="M729" s="6">
        <v>6</v>
      </c>
      <c r="N729" s="6">
        <v>38</v>
      </c>
      <c r="O729" s="6">
        <v>0</v>
      </c>
      <c r="P729" s="6">
        <v>2</v>
      </c>
      <c r="Q729" s="6">
        <v>0</v>
      </c>
    </row>
    <row r="730" spans="1:17" ht="15" thickBot="1" x14ac:dyDescent="0.35">
      <c r="A730" s="7" t="s">
        <v>2122</v>
      </c>
      <c r="B730" s="43">
        <f>IF(COUNTIF('DRAFT LIST'!$F$3:$F$1000,A730)&gt;=1,"",ROW())</f>
        <v>730</v>
      </c>
      <c r="C730" s="43" t="str">
        <f ca="1"/>
        <v>Sean O'Sullivan (SP) FA </v>
      </c>
      <c r="D730" s="8">
        <v>32</v>
      </c>
      <c r="E730" s="8">
        <v>27</v>
      </c>
      <c r="F730" s="8">
        <v>2</v>
      </c>
      <c r="G730" s="8">
        <v>0</v>
      </c>
      <c r="H730" s="8">
        <v>5.07</v>
      </c>
      <c r="I730" s="8">
        <v>1.42</v>
      </c>
      <c r="J730" s="8">
        <v>18</v>
      </c>
      <c r="K730" s="8">
        <v>34</v>
      </c>
      <c r="L730" s="8">
        <v>11</v>
      </c>
      <c r="M730" s="8">
        <v>7</v>
      </c>
      <c r="N730" s="8">
        <v>25</v>
      </c>
      <c r="O730" s="8">
        <v>0</v>
      </c>
      <c r="P730" s="8">
        <v>2</v>
      </c>
      <c r="Q730" s="8">
        <v>0</v>
      </c>
    </row>
    <row r="731" spans="1:17" ht="15" thickBot="1" x14ac:dyDescent="0.35">
      <c r="A731" s="5" t="s">
        <v>2123</v>
      </c>
      <c r="B731" s="43">
        <f>IF(COUNTIF('DRAFT LIST'!$F$3:$F$1000,A731)&gt;=1,"",ROW())</f>
        <v>731</v>
      </c>
      <c r="C731" s="43" t="str">
        <f ca="1"/>
        <v>Pat Light (PIT - RP) </v>
      </c>
      <c r="D731" s="6">
        <v>28</v>
      </c>
      <c r="E731" s="6">
        <v>27</v>
      </c>
      <c r="F731" s="6">
        <v>1</v>
      </c>
      <c r="G731" s="6">
        <v>0</v>
      </c>
      <c r="H731" s="6">
        <v>4.21</v>
      </c>
      <c r="I731" s="6">
        <v>1.52</v>
      </c>
      <c r="J731" s="6">
        <v>13</v>
      </c>
      <c r="K731" s="6">
        <v>34</v>
      </c>
      <c r="L731" s="6">
        <v>8</v>
      </c>
      <c r="M731" s="6">
        <v>8</v>
      </c>
      <c r="N731" s="6">
        <v>17</v>
      </c>
      <c r="O731" s="6">
        <v>1</v>
      </c>
      <c r="P731" s="6">
        <v>1</v>
      </c>
      <c r="Q731" s="6">
        <v>0</v>
      </c>
    </row>
    <row r="732" spans="1:17" ht="15" thickBot="1" x14ac:dyDescent="0.35">
      <c r="A732" s="7" t="s">
        <v>2124</v>
      </c>
      <c r="B732" s="43">
        <f>IF(COUNTIF('DRAFT LIST'!$F$3:$F$1000,A732)&gt;=1,"",ROW())</f>
        <v>732</v>
      </c>
      <c r="C732" s="43" t="str">
        <f ca="1"/>
        <v>Chris Narveson (CLE - RP) NRI </v>
      </c>
      <c r="D732" s="8">
        <v>20</v>
      </c>
      <c r="E732" s="8">
        <v>19</v>
      </c>
      <c r="F732" s="8">
        <v>1</v>
      </c>
      <c r="G732" s="8">
        <v>0</v>
      </c>
      <c r="H732" s="8">
        <v>4.41</v>
      </c>
      <c r="I732" s="8">
        <v>1.44</v>
      </c>
      <c r="J732" s="8">
        <v>10</v>
      </c>
      <c r="K732" s="8">
        <v>18</v>
      </c>
      <c r="L732" s="8">
        <v>11</v>
      </c>
      <c r="M732" s="8">
        <v>4</v>
      </c>
      <c r="N732" s="8">
        <v>21</v>
      </c>
      <c r="O732" s="8">
        <v>0</v>
      </c>
      <c r="P732" s="8">
        <v>2</v>
      </c>
      <c r="Q732" s="8">
        <v>0</v>
      </c>
    </row>
    <row r="733" spans="1:17" ht="15" thickBot="1" x14ac:dyDescent="0.35">
      <c r="A733" s="5" t="s">
        <v>2125</v>
      </c>
      <c r="B733" s="43">
        <f>IF(COUNTIF('DRAFT LIST'!$F$3:$F$1000,A733)&gt;=1,"",ROW())</f>
        <v>733</v>
      </c>
      <c r="C733" s="43" t="str">
        <f ca="1"/>
        <v>Ross Detwiler (OAK - SP,RP) NRI </v>
      </c>
      <c r="D733" s="6">
        <v>22</v>
      </c>
      <c r="E733" s="6">
        <v>22</v>
      </c>
      <c r="F733" s="6">
        <v>1</v>
      </c>
      <c r="G733" s="6">
        <v>0</v>
      </c>
      <c r="H733" s="6">
        <v>4.3600000000000003</v>
      </c>
      <c r="I733" s="6">
        <v>1.48</v>
      </c>
      <c r="J733" s="6">
        <v>11</v>
      </c>
      <c r="K733" s="6">
        <v>20</v>
      </c>
      <c r="L733" s="6">
        <v>12</v>
      </c>
      <c r="M733" s="6">
        <v>4</v>
      </c>
      <c r="N733" s="6">
        <v>23</v>
      </c>
      <c r="O733" s="6">
        <v>0</v>
      </c>
      <c r="P733" s="6">
        <v>1</v>
      </c>
      <c r="Q733" s="6">
        <v>0</v>
      </c>
    </row>
    <row r="734" spans="1:17" ht="15" thickBot="1" x14ac:dyDescent="0.35">
      <c r="A734" s="7" t="s">
        <v>2126</v>
      </c>
      <c r="B734" s="43">
        <f>IF(COUNTIF('DRAFT LIST'!$F$3:$F$1000,A734)&gt;=1,"",ROW())</f>
        <v>734</v>
      </c>
      <c r="C734" s="43" t="str">
        <f ca="1"/>
        <v>Jorge Lopez (MIL - SP,RP) MiLB </v>
      </c>
      <c r="D734" s="8">
        <v>8</v>
      </c>
      <c r="E734" s="8">
        <v>10</v>
      </c>
      <c r="F734" s="8">
        <v>1</v>
      </c>
      <c r="G734" s="8">
        <v>0</v>
      </c>
      <c r="H734" s="8">
        <v>3.63</v>
      </c>
      <c r="I734" s="8">
        <v>1.52</v>
      </c>
      <c r="J734" s="8">
        <v>3</v>
      </c>
      <c r="K734" s="8">
        <v>7</v>
      </c>
      <c r="L734" s="8">
        <v>6</v>
      </c>
      <c r="M734" s="8">
        <v>2</v>
      </c>
      <c r="N734" s="8">
        <v>8</v>
      </c>
      <c r="O734" s="8">
        <v>0</v>
      </c>
      <c r="P734" s="8">
        <v>1</v>
      </c>
      <c r="Q734" s="8">
        <v>0</v>
      </c>
    </row>
    <row r="735" spans="1:17" ht="15" thickBot="1" x14ac:dyDescent="0.35">
      <c r="A735" s="5" t="s">
        <v>2127</v>
      </c>
      <c r="B735" s="43">
        <f>IF(COUNTIF('DRAFT LIST'!$F$3:$F$1000,A735)&gt;=1,"",ROW())</f>
        <v>735</v>
      </c>
      <c r="C735" s="43" t="str">
        <f ca="1"/>
        <v>Kyle Kendrick (BOS - SP) NRI </v>
      </c>
      <c r="D735" s="6">
        <v>39</v>
      </c>
      <c r="E735" s="6">
        <v>29</v>
      </c>
      <c r="F735" s="6">
        <v>2</v>
      </c>
      <c r="G735" s="6">
        <v>0</v>
      </c>
      <c r="H735" s="6">
        <v>4.83</v>
      </c>
      <c r="I735" s="6">
        <v>1.45</v>
      </c>
      <c r="J735" s="6">
        <v>21</v>
      </c>
      <c r="K735" s="6">
        <v>44</v>
      </c>
      <c r="L735" s="6">
        <v>13</v>
      </c>
      <c r="M735" s="6">
        <v>11</v>
      </c>
      <c r="N735" s="6">
        <v>16</v>
      </c>
      <c r="O735" s="6">
        <v>5</v>
      </c>
      <c r="P735" s="6">
        <v>3</v>
      </c>
      <c r="Q735" s="6">
        <v>0</v>
      </c>
    </row>
    <row r="736" spans="1:17" ht="15" thickBot="1" x14ac:dyDescent="0.35">
      <c r="A736" s="7" t="s">
        <v>2128</v>
      </c>
      <c r="B736" s="43">
        <f>IF(COUNTIF('DRAFT LIST'!$F$3:$F$1000,A736)&gt;=1,"",ROW())</f>
        <v>736</v>
      </c>
      <c r="C736" s="43" t="str">
        <f ca="1"/>
        <v>Fernando Romero (MIN - SP,RP) </v>
      </c>
      <c r="D736" s="8">
        <v>26</v>
      </c>
      <c r="E736" s="8">
        <v>29</v>
      </c>
      <c r="F736" s="8">
        <v>2</v>
      </c>
      <c r="G736" s="8">
        <v>0</v>
      </c>
      <c r="H736" s="8">
        <v>4.82</v>
      </c>
      <c r="I736" s="8">
        <v>1.57</v>
      </c>
      <c r="J736" s="8">
        <v>14</v>
      </c>
      <c r="K736" s="8">
        <v>25</v>
      </c>
      <c r="L736" s="8">
        <v>17</v>
      </c>
      <c r="M736" s="8">
        <v>4</v>
      </c>
      <c r="N736" s="8">
        <v>25</v>
      </c>
      <c r="O736" s="8">
        <v>0</v>
      </c>
      <c r="P736" s="8">
        <v>2</v>
      </c>
      <c r="Q736" s="8">
        <v>0</v>
      </c>
    </row>
    <row r="737" spans="1:17" ht="15" thickBot="1" x14ac:dyDescent="0.35">
      <c r="A737" s="5" t="s">
        <v>1620</v>
      </c>
      <c r="B737" s="43">
        <f>IF(COUNTIF('DRAFT LIST'!$F$3:$F$1000,A737)&gt;=1,"",ROW())</f>
        <v>737</v>
      </c>
      <c r="C737" s="43" t="str">
        <f ca="1"/>
        <v>Kyle Lohse (SP) FA </v>
      </c>
      <c r="D737" s="6">
        <v>55</v>
      </c>
      <c r="E737" s="6">
        <v>48</v>
      </c>
      <c r="F737" s="6">
        <v>3</v>
      </c>
      <c r="G737" s="6">
        <v>0</v>
      </c>
      <c r="H737" s="6">
        <v>4.79</v>
      </c>
      <c r="I737" s="6">
        <v>1.5</v>
      </c>
      <c r="J737" s="6">
        <v>29</v>
      </c>
      <c r="K737" s="6">
        <v>54</v>
      </c>
      <c r="L737" s="6">
        <v>29</v>
      </c>
      <c r="M737" s="6">
        <v>11</v>
      </c>
      <c r="N737" s="6">
        <v>12</v>
      </c>
      <c r="O737" s="6">
        <v>10</v>
      </c>
      <c r="P737" s="6">
        <v>4</v>
      </c>
      <c r="Q737" s="6">
        <v>0</v>
      </c>
    </row>
    <row r="738" spans="1:17" ht="15" thickBot="1" x14ac:dyDescent="0.35">
      <c r="A738" s="7" t="s">
        <v>2129</v>
      </c>
      <c r="B738" s="43">
        <f>IF(COUNTIF('DRAFT LIST'!$F$3:$F$1000,A738)&gt;=1,"",ROW())</f>
        <v>738</v>
      </c>
      <c r="C738" s="43" t="str">
        <f ca="1"/>
        <v>Chris Volstad (CWS - SP,RP) MiLB </v>
      </c>
      <c r="D738" s="8">
        <v>25</v>
      </c>
      <c r="E738" s="8">
        <v>24</v>
      </c>
      <c r="F738" s="8">
        <v>1</v>
      </c>
      <c r="G738" s="8">
        <v>0</v>
      </c>
      <c r="H738" s="8">
        <v>4.42</v>
      </c>
      <c r="I738" s="8">
        <v>1.48</v>
      </c>
      <c r="J738" s="8">
        <v>12</v>
      </c>
      <c r="K738" s="8">
        <v>24</v>
      </c>
      <c r="L738" s="8">
        <v>13</v>
      </c>
      <c r="M738" s="8">
        <v>5</v>
      </c>
      <c r="N738" s="8">
        <v>27</v>
      </c>
      <c r="O738" s="8">
        <v>0</v>
      </c>
      <c r="P738" s="8">
        <v>2</v>
      </c>
      <c r="Q738" s="8">
        <v>0</v>
      </c>
    </row>
    <row r="739" spans="1:17" ht="15" thickBot="1" x14ac:dyDescent="0.35">
      <c r="A739" s="5" t="s">
        <v>2130</v>
      </c>
      <c r="B739" s="43">
        <f>IF(COUNTIF('DRAFT LIST'!$F$3:$F$1000,A739)&gt;=1,"",ROW())</f>
        <v>739</v>
      </c>
      <c r="C739" s="43" t="str">
        <f ca="1"/>
        <v>Drew Gagnon (LAA - SP,RP) NRI </v>
      </c>
      <c r="D739" s="6">
        <v>21</v>
      </c>
      <c r="E739" s="6">
        <v>18</v>
      </c>
      <c r="F739" s="6">
        <v>1</v>
      </c>
      <c r="G739" s="6">
        <v>0</v>
      </c>
      <c r="H739" s="6">
        <v>4.4000000000000004</v>
      </c>
      <c r="I739" s="6">
        <v>1.44</v>
      </c>
      <c r="J739" s="6">
        <v>10</v>
      </c>
      <c r="K739" s="6">
        <v>20</v>
      </c>
      <c r="L739" s="6">
        <v>10</v>
      </c>
      <c r="M739" s="6">
        <v>2</v>
      </c>
      <c r="N739" s="6">
        <v>22</v>
      </c>
      <c r="O739" s="6">
        <v>0</v>
      </c>
      <c r="P739" s="6">
        <v>1</v>
      </c>
      <c r="Q739" s="6">
        <v>0</v>
      </c>
    </row>
    <row r="740" spans="1:17" ht="15" thickBot="1" x14ac:dyDescent="0.35">
      <c r="A740" s="7" t="s">
        <v>1621</v>
      </c>
      <c r="B740" s="43">
        <f>IF(COUNTIF('DRAFT LIST'!$F$3:$F$1000,A740)&gt;=1,"",ROW())</f>
        <v>740</v>
      </c>
      <c r="C740" s="43" t="str">
        <f ca="1"/>
        <v>Jimmy Cordero (WSH - RP) MiLB </v>
      </c>
      <c r="D740" s="8">
        <v>51</v>
      </c>
      <c r="E740" s="8">
        <v>46</v>
      </c>
      <c r="F740" s="8">
        <v>2</v>
      </c>
      <c r="G740" s="8">
        <v>1</v>
      </c>
      <c r="H740" s="8">
        <v>4.96</v>
      </c>
      <c r="I740" s="8">
        <v>1.48</v>
      </c>
      <c r="J740" s="8">
        <v>28</v>
      </c>
      <c r="K740" s="8">
        <v>50</v>
      </c>
      <c r="L740" s="8">
        <v>25</v>
      </c>
      <c r="M740" s="8">
        <v>8</v>
      </c>
      <c r="N740" s="8">
        <v>25</v>
      </c>
      <c r="O740" s="8">
        <v>7</v>
      </c>
      <c r="P740" s="8">
        <v>3</v>
      </c>
      <c r="Q740" s="8">
        <v>0</v>
      </c>
    </row>
    <row r="741" spans="1:17" ht="15" thickBot="1" x14ac:dyDescent="0.35">
      <c r="A741" s="5" t="s">
        <v>2131</v>
      </c>
      <c r="B741" s="43">
        <f>IF(COUNTIF('DRAFT LIST'!$F$3:$F$1000,A741)&gt;=1,"",ROW())</f>
        <v>741</v>
      </c>
      <c r="C741" s="43" t="str">
        <f ca="1"/>
        <v>Mario Hollands (PHI - RP) MiLB </v>
      </c>
      <c r="D741" s="6">
        <v>15</v>
      </c>
      <c r="E741" s="6">
        <v>14</v>
      </c>
      <c r="F741" s="6">
        <v>1</v>
      </c>
      <c r="G741" s="6">
        <v>0</v>
      </c>
      <c r="H741" s="6">
        <v>3.92</v>
      </c>
      <c r="I741" s="6">
        <v>1.53</v>
      </c>
      <c r="J741" s="6">
        <v>7</v>
      </c>
      <c r="K741" s="6">
        <v>15</v>
      </c>
      <c r="L741" s="6">
        <v>9</v>
      </c>
      <c r="M741" s="6">
        <v>2</v>
      </c>
      <c r="N741" s="6">
        <v>17</v>
      </c>
      <c r="O741" s="6">
        <v>0</v>
      </c>
      <c r="P741" s="6">
        <v>1</v>
      </c>
      <c r="Q741" s="6">
        <v>0</v>
      </c>
    </row>
    <row r="742" spans="1:17" ht="15" thickBot="1" x14ac:dyDescent="0.35">
      <c r="A742" s="7" t="s">
        <v>2132</v>
      </c>
      <c r="B742" s="43">
        <f>IF(COUNTIF('DRAFT LIST'!$F$3:$F$1000,A742)&gt;=1,"",ROW())</f>
        <v>742</v>
      </c>
      <c r="C742" s="43" t="str">
        <f ca="1"/>
        <v>Brad Mills (SEA - SP) MiLB </v>
      </c>
      <c r="D742" s="8">
        <v>41</v>
      </c>
      <c r="E742" s="8">
        <v>45</v>
      </c>
      <c r="F742" s="8">
        <v>2</v>
      </c>
      <c r="G742" s="8">
        <v>0</v>
      </c>
      <c r="H742" s="8">
        <v>4.46</v>
      </c>
      <c r="I742" s="8">
        <v>1.63</v>
      </c>
      <c r="J742" s="8">
        <v>20</v>
      </c>
      <c r="K742" s="8">
        <v>37</v>
      </c>
      <c r="L742" s="8">
        <v>29</v>
      </c>
      <c r="M742" s="8">
        <v>7</v>
      </c>
      <c r="N742" s="8">
        <v>33</v>
      </c>
      <c r="O742" s="8">
        <v>0</v>
      </c>
      <c r="P742" s="8">
        <v>2</v>
      </c>
      <c r="Q742" s="8">
        <v>0</v>
      </c>
    </row>
    <row r="743" spans="1:17" ht="15" thickBot="1" x14ac:dyDescent="0.35">
      <c r="A743" s="5" t="s">
        <v>2133</v>
      </c>
      <c r="B743" s="43">
        <f>IF(COUNTIF('DRAFT LIST'!$F$3:$F$1000,A743)&gt;=1,"",ROW())</f>
        <v>743</v>
      </c>
      <c r="C743" s="43" t="str">
        <f ca="1"/>
        <v>Tyler Danish (CWS - SP,RP) MiLB </v>
      </c>
      <c r="D743" s="6">
        <v>37</v>
      </c>
      <c r="E743" s="6">
        <v>38</v>
      </c>
      <c r="F743" s="6">
        <v>1</v>
      </c>
      <c r="G743" s="6">
        <v>0</v>
      </c>
      <c r="H743" s="6">
        <v>4.75</v>
      </c>
      <c r="I743" s="6">
        <v>1.46</v>
      </c>
      <c r="J743" s="6">
        <v>19</v>
      </c>
      <c r="K743" s="6">
        <v>35</v>
      </c>
      <c r="L743" s="6">
        <v>19</v>
      </c>
      <c r="M743" s="6">
        <v>10</v>
      </c>
      <c r="N743" s="6">
        <v>29</v>
      </c>
      <c r="O743" s="6">
        <v>0</v>
      </c>
      <c r="P743" s="6">
        <v>1</v>
      </c>
      <c r="Q743" s="6">
        <v>0</v>
      </c>
    </row>
    <row r="744" spans="1:17" ht="15" thickBot="1" x14ac:dyDescent="0.35">
      <c r="A744" s="7" t="s">
        <v>1622</v>
      </c>
      <c r="B744" s="43">
        <f>IF(COUNTIF('DRAFT LIST'!$F$3:$F$1000,A744)&gt;=1,"",ROW())</f>
        <v>744</v>
      </c>
      <c r="C744" s="43" t="str">
        <f ca="1"/>
        <v>Jason Wheeler (SP) </v>
      </c>
      <c r="D744" s="8">
        <v>55</v>
      </c>
      <c r="E744" s="8">
        <v>39</v>
      </c>
      <c r="F744" s="8">
        <v>3</v>
      </c>
      <c r="G744" s="8">
        <v>0</v>
      </c>
      <c r="H744" s="8">
        <v>5.0599999999999996</v>
      </c>
      <c r="I744" s="8">
        <v>1.45</v>
      </c>
      <c r="J744" s="8">
        <v>31</v>
      </c>
      <c r="K744" s="8">
        <v>61</v>
      </c>
      <c r="L744" s="8">
        <v>19</v>
      </c>
      <c r="M744" s="8">
        <v>12</v>
      </c>
      <c r="N744" s="8">
        <v>26</v>
      </c>
      <c r="O744" s="8">
        <v>5</v>
      </c>
      <c r="P744" s="8">
        <v>5</v>
      </c>
      <c r="Q744" s="8">
        <v>0</v>
      </c>
    </row>
    <row r="745" spans="1:17" ht="15" thickBot="1" x14ac:dyDescent="0.35">
      <c r="A745" s="5" t="s">
        <v>1623</v>
      </c>
      <c r="B745" s="43">
        <f>IF(COUNTIF('DRAFT LIST'!$F$3:$F$1000,A745)&gt;=1,"",ROW())</f>
        <v>745</v>
      </c>
      <c r="C745" s="43" t="str">
        <f ca="1"/>
        <v>Grayson Garvin (SP) </v>
      </c>
      <c r="D745" s="6">
        <v>55</v>
      </c>
      <c r="E745" s="6">
        <v>48</v>
      </c>
      <c r="F745" s="6">
        <v>3</v>
      </c>
      <c r="G745" s="6">
        <v>1</v>
      </c>
      <c r="H745" s="6">
        <v>5.31</v>
      </c>
      <c r="I745" s="6">
        <v>1.41</v>
      </c>
      <c r="J745" s="6">
        <v>33</v>
      </c>
      <c r="K745" s="6">
        <v>53</v>
      </c>
      <c r="L745" s="6">
        <v>25</v>
      </c>
      <c r="M745" s="6">
        <v>8</v>
      </c>
      <c r="N745" s="6">
        <v>10</v>
      </c>
      <c r="O745" s="6">
        <v>10</v>
      </c>
      <c r="P745" s="6">
        <v>4</v>
      </c>
      <c r="Q745" s="6">
        <v>0</v>
      </c>
    </row>
    <row r="746" spans="1:17" ht="15" thickBot="1" x14ac:dyDescent="0.35">
      <c r="A746" s="7" t="s">
        <v>2134</v>
      </c>
      <c r="B746" s="43">
        <f>IF(COUNTIF('DRAFT LIST'!$F$3:$F$1000,A746)&gt;=1,"",ROW())</f>
        <v>746</v>
      </c>
      <c r="C746" s="43" t="str">
        <f ca="1"/>
        <v>Warwick Saupold (DET - SP,RP) MiLB </v>
      </c>
      <c r="D746" s="8">
        <v>21</v>
      </c>
      <c r="E746" s="8">
        <v>20</v>
      </c>
      <c r="F746" s="8">
        <v>1</v>
      </c>
      <c r="G746" s="8">
        <v>0</v>
      </c>
      <c r="H746" s="8">
        <v>4.7699999999999996</v>
      </c>
      <c r="I746" s="8">
        <v>1.4</v>
      </c>
      <c r="J746" s="8">
        <v>11</v>
      </c>
      <c r="K746" s="8">
        <v>21</v>
      </c>
      <c r="L746" s="8">
        <v>8</v>
      </c>
      <c r="M746" s="8">
        <v>6</v>
      </c>
      <c r="N746" s="8">
        <v>18</v>
      </c>
      <c r="O746" s="8">
        <v>0</v>
      </c>
      <c r="P746" s="8">
        <v>2</v>
      </c>
      <c r="Q746" s="8">
        <v>0</v>
      </c>
    </row>
    <row r="747" spans="1:17" ht="15" thickBot="1" x14ac:dyDescent="0.35">
      <c r="A747" s="5" t="s">
        <v>2135</v>
      </c>
      <c r="B747" s="43">
        <f>IF(COUNTIF('DRAFT LIST'!$F$3:$F$1000,A747)&gt;=1,"",ROW())</f>
        <v>747</v>
      </c>
      <c r="C747" s="43" t="str">
        <f ca="1"/>
        <v>Matt Magill (SD - SP,RP) MiLB </v>
      </c>
      <c r="D747" s="6">
        <v>28</v>
      </c>
      <c r="E747" s="6">
        <v>27</v>
      </c>
      <c r="F747" s="6">
        <v>1</v>
      </c>
      <c r="G747" s="6">
        <v>0</v>
      </c>
      <c r="H747" s="6">
        <v>4.71</v>
      </c>
      <c r="I747" s="6">
        <v>1.44</v>
      </c>
      <c r="J747" s="6">
        <v>15</v>
      </c>
      <c r="K747" s="6">
        <v>27</v>
      </c>
      <c r="L747" s="6">
        <v>13</v>
      </c>
      <c r="M747" s="6">
        <v>7</v>
      </c>
      <c r="N747" s="6">
        <v>23</v>
      </c>
      <c r="O747" s="6">
        <v>1</v>
      </c>
      <c r="P747" s="6">
        <v>1</v>
      </c>
      <c r="Q747" s="6">
        <v>0</v>
      </c>
    </row>
    <row r="748" spans="1:17" ht="17.399999999999999" thickBot="1" x14ac:dyDescent="0.35">
      <c r="A748" s="7" t="s">
        <v>1624</v>
      </c>
      <c r="B748" s="43">
        <f>IF(COUNTIF('DRAFT LIST'!$F$3:$F$1000,A748)&gt;=1,"",ROW())</f>
        <v>748</v>
      </c>
      <c r="C748" s="43" t="str">
        <f ca="1"/>
        <v>Matt Purke (CWS - RP) NRI </v>
      </c>
      <c r="D748" s="8">
        <v>63</v>
      </c>
      <c r="E748" s="8">
        <v>46</v>
      </c>
      <c r="F748" s="8">
        <v>4</v>
      </c>
      <c r="G748" s="8">
        <v>0</v>
      </c>
      <c r="H748" s="8">
        <v>5.07</v>
      </c>
      <c r="I748" s="8">
        <v>1.5</v>
      </c>
      <c r="J748" s="8">
        <v>36</v>
      </c>
      <c r="K748" s="8">
        <v>68</v>
      </c>
      <c r="L748" s="8">
        <v>27</v>
      </c>
      <c r="M748" s="8">
        <v>9</v>
      </c>
      <c r="N748" s="8">
        <v>15</v>
      </c>
      <c r="O748" s="8">
        <v>8</v>
      </c>
      <c r="P748" s="8">
        <v>4</v>
      </c>
      <c r="Q748" s="8">
        <v>0</v>
      </c>
    </row>
    <row r="749" spans="1:17" ht="15" thickBot="1" x14ac:dyDescent="0.35">
      <c r="A749" s="5" t="s">
        <v>1708</v>
      </c>
      <c r="B749" s="43">
        <f>IF(COUNTIF('DRAFT LIST'!$F$3:$F$1000,A749)&gt;=1,"",ROW())</f>
        <v>749</v>
      </c>
      <c r="C749" s="43" t="str">
        <f ca="1"/>
        <v>Thyago Vieira (SEA - RP) </v>
      </c>
      <c r="D749" s="6">
        <v>65</v>
      </c>
      <c r="E749" s="6">
        <v>43</v>
      </c>
      <c r="F749" s="6">
        <v>3</v>
      </c>
      <c r="G749" s="6">
        <v>0</v>
      </c>
      <c r="H749" s="6">
        <v>4.82</v>
      </c>
      <c r="I749" s="6">
        <v>1.48</v>
      </c>
      <c r="J749" s="6">
        <v>35</v>
      </c>
      <c r="K749" s="6">
        <v>77</v>
      </c>
      <c r="L749" s="6">
        <v>20</v>
      </c>
      <c r="M749" s="6">
        <v>18</v>
      </c>
      <c r="N749" s="6">
        <v>15</v>
      </c>
      <c r="O749" s="6">
        <v>14</v>
      </c>
      <c r="P749" s="6">
        <v>5</v>
      </c>
      <c r="Q749" s="6">
        <v>0</v>
      </c>
    </row>
    <row r="750" spans="1:17" ht="17.399999999999999" thickBot="1" x14ac:dyDescent="0.35">
      <c r="A750" s="7" t="s">
        <v>1625</v>
      </c>
      <c r="B750" s="43">
        <f>IF(COUNTIF('DRAFT LIST'!$F$3:$F$1000,A750)&gt;=1,"",ROW())</f>
        <v>750</v>
      </c>
      <c r="C750" s="43" t="str">
        <f ca="1"/>
        <v>Hunter Harvey (BAL - SP) MiLB </v>
      </c>
      <c r="D750" s="8">
        <v>93</v>
      </c>
      <c r="E750" s="8">
        <v>69</v>
      </c>
      <c r="F750" s="8">
        <v>5</v>
      </c>
      <c r="G750" s="8">
        <v>0</v>
      </c>
      <c r="H750" s="8">
        <v>4.83</v>
      </c>
      <c r="I750" s="8">
        <v>1.55</v>
      </c>
      <c r="J750" s="8">
        <v>50</v>
      </c>
      <c r="K750" s="8">
        <v>100</v>
      </c>
      <c r="L750" s="8">
        <v>45</v>
      </c>
      <c r="M750" s="8">
        <v>11</v>
      </c>
      <c r="N750" s="8">
        <v>22</v>
      </c>
      <c r="O750" s="8">
        <v>16</v>
      </c>
      <c r="P750" s="8">
        <v>6</v>
      </c>
      <c r="Q750" s="8">
        <v>0</v>
      </c>
    </row>
    <row r="751" spans="1:17" ht="15" thickBot="1" x14ac:dyDescent="0.35">
      <c r="A751" s="5" t="s">
        <v>2136</v>
      </c>
      <c r="B751" s="43">
        <f>IF(COUNTIF('DRAFT LIST'!$F$3:$F$1000,A751)&gt;=1,"",ROW())</f>
        <v>751</v>
      </c>
      <c r="C751" s="43" t="str">
        <f ca="1"/>
        <v>Nefi Ogando (CIN - RP) </v>
      </c>
      <c r="D751" s="6">
        <v>31</v>
      </c>
      <c r="E751" s="6">
        <v>28</v>
      </c>
      <c r="F751" s="6">
        <v>1</v>
      </c>
      <c r="G751" s="6">
        <v>0</v>
      </c>
      <c r="H751" s="6">
        <v>4.55</v>
      </c>
      <c r="I751" s="6">
        <v>1.47</v>
      </c>
      <c r="J751" s="6">
        <v>16</v>
      </c>
      <c r="K751" s="6">
        <v>32</v>
      </c>
      <c r="L751" s="6">
        <v>14</v>
      </c>
      <c r="M751" s="6">
        <v>8</v>
      </c>
      <c r="N751" s="6">
        <v>26</v>
      </c>
      <c r="O751" s="6">
        <v>0</v>
      </c>
      <c r="P751" s="6">
        <v>1</v>
      </c>
      <c r="Q751" s="6">
        <v>0</v>
      </c>
    </row>
    <row r="752" spans="1:17" ht="15" thickBot="1" x14ac:dyDescent="0.35">
      <c r="A752" s="7" t="s">
        <v>2137</v>
      </c>
      <c r="B752" s="43">
        <f>IF(COUNTIF('DRAFT LIST'!$F$3:$F$1000,A752)&gt;=1,"",ROW())</f>
        <v>752</v>
      </c>
      <c r="C752" s="43" t="str">
        <f ca="1"/>
        <v>Chris Beck (CWS - SP,RP) </v>
      </c>
      <c r="D752" s="8">
        <v>28</v>
      </c>
      <c r="E752" s="8">
        <v>23</v>
      </c>
      <c r="F752" s="8">
        <v>1</v>
      </c>
      <c r="G752" s="8">
        <v>0</v>
      </c>
      <c r="H752" s="8">
        <v>4.8499999999999996</v>
      </c>
      <c r="I752" s="8">
        <v>1.38</v>
      </c>
      <c r="J752" s="8">
        <v>15</v>
      </c>
      <c r="K752" s="8">
        <v>29</v>
      </c>
      <c r="L752" s="8">
        <v>9</v>
      </c>
      <c r="M752" s="8">
        <v>9</v>
      </c>
      <c r="N752" s="8">
        <v>27</v>
      </c>
      <c r="O752" s="8">
        <v>0</v>
      </c>
      <c r="P752" s="8">
        <v>2</v>
      </c>
      <c r="Q752" s="8">
        <v>0</v>
      </c>
    </row>
    <row r="753" spans="1:17" ht="15" thickBot="1" x14ac:dyDescent="0.35">
      <c r="A753" s="5" t="s">
        <v>1626</v>
      </c>
      <c r="B753" s="43">
        <f>IF(COUNTIF('DRAFT LIST'!$F$3:$F$1000,A753)&gt;=1,"",ROW())</f>
        <v>753</v>
      </c>
      <c r="C753" s="43" t="str">
        <f ca="1"/>
        <v>Eric O'Flaherty (ATL - RP) NRI </v>
      </c>
      <c r="D753" s="6">
        <v>49</v>
      </c>
      <c r="E753" s="6">
        <v>37</v>
      </c>
      <c r="F753" s="6">
        <v>3</v>
      </c>
      <c r="G753" s="6">
        <v>1</v>
      </c>
      <c r="H753" s="6">
        <v>5.19</v>
      </c>
      <c r="I753" s="6">
        <v>1.42</v>
      </c>
      <c r="J753" s="6">
        <v>28</v>
      </c>
      <c r="K753" s="6">
        <v>55</v>
      </c>
      <c r="L753" s="6">
        <v>15</v>
      </c>
      <c r="M753" s="6">
        <v>11</v>
      </c>
      <c r="N753" s="6">
        <v>14</v>
      </c>
      <c r="O753" s="6">
        <v>7</v>
      </c>
      <c r="P753" s="6">
        <v>3</v>
      </c>
      <c r="Q753" s="6">
        <v>0</v>
      </c>
    </row>
    <row r="754" spans="1:17" ht="15" thickBot="1" x14ac:dyDescent="0.35">
      <c r="A754" s="7" t="s">
        <v>2138</v>
      </c>
      <c r="B754" s="43">
        <f>IF(COUNTIF('DRAFT LIST'!$F$3:$F$1000,A754)&gt;=1,"",ROW())</f>
        <v>754</v>
      </c>
      <c r="C754" s="43" t="str">
        <f ca="1"/>
        <v>Buck Farmer (DET - SP,RP) </v>
      </c>
      <c r="D754" s="8">
        <v>21</v>
      </c>
      <c r="E754" s="8">
        <v>14</v>
      </c>
      <c r="F754" s="8">
        <v>1</v>
      </c>
      <c r="G754" s="8">
        <v>0</v>
      </c>
      <c r="H754" s="8">
        <v>4.5199999999999996</v>
      </c>
      <c r="I754" s="8">
        <v>1.4</v>
      </c>
      <c r="J754" s="8">
        <v>11</v>
      </c>
      <c r="K754" s="8">
        <v>23</v>
      </c>
      <c r="L754" s="8">
        <v>7</v>
      </c>
      <c r="M754" s="8">
        <v>4</v>
      </c>
      <c r="N754" s="8">
        <v>24</v>
      </c>
      <c r="O754" s="8">
        <v>0</v>
      </c>
      <c r="P754" s="8">
        <v>1</v>
      </c>
      <c r="Q754" s="8">
        <v>0</v>
      </c>
    </row>
    <row r="755" spans="1:17" ht="17.399999999999999" thickBot="1" x14ac:dyDescent="0.35">
      <c r="A755" s="5" t="s">
        <v>1627</v>
      </c>
      <c r="B755" s="43">
        <f>IF(COUNTIF('DRAFT LIST'!$F$3:$F$1000,A755)&gt;=1,"",ROW())</f>
        <v>755</v>
      </c>
      <c r="C755" s="43" t="str">
        <f ca="1"/>
        <v>Alfredo Simon (SP,RP) FA </v>
      </c>
      <c r="D755" s="6">
        <v>57</v>
      </c>
      <c r="E755" s="6">
        <v>42</v>
      </c>
      <c r="F755" s="6">
        <v>3</v>
      </c>
      <c r="G755" s="6">
        <v>0</v>
      </c>
      <c r="H755" s="6">
        <v>5.13</v>
      </c>
      <c r="I755" s="6">
        <v>1.45</v>
      </c>
      <c r="J755" s="6">
        <v>33</v>
      </c>
      <c r="K755" s="6">
        <v>67</v>
      </c>
      <c r="L755" s="6">
        <v>17</v>
      </c>
      <c r="M755" s="6">
        <v>17</v>
      </c>
      <c r="N755" s="6">
        <v>23</v>
      </c>
      <c r="O755" s="6">
        <v>4</v>
      </c>
      <c r="P755" s="6">
        <v>3</v>
      </c>
      <c r="Q755" s="6">
        <v>0</v>
      </c>
    </row>
    <row r="756" spans="1:17" ht="15" thickBot="1" x14ac:dyDescent="0.35">
      <c r="A756" s="7" t="s">
        <v>2139</v>
      </c>
      <c r="B756" s="43">
        <f>IF(COUNTIF('DRAFT LIST'!$F$3:$F$1000,A756)&gt;=1,"",ROW())</f>
        <v>756</v>
      </c>
      <c r="C756" s="43" t="str">
        <f ca="1"/>
        <v>Roberto Hernandez (SP) FA </v>
      </c>
      <c r="D756" s="8">
        <v>40</v>
      </c>
      <c r="E756" s="8">
        <v>33</v>
      </c>
      <c r="F756" s="8">
        <v>2</v>
      </c>
      <c r="G756" s="8">
        <v>0</v>
      </c>
      <c r="H756" s="8">
        <v>4.71</v>
      </c>
      <c r="I756" s="8">
        <v>1.52</v>
      </c>
      <c r="J756" s="8">
        <v>21</v>
      </c>
      <c r="K756" s="8">
        <v>41</v>
      </c>
      <c r="L756" s="8">
        <v>19</v>
      </c>
      <c r="M756" s="8">
        <v>8</v>
      </c>
      <c r="N756" s="8">
        <v>34</v>
      </c>
      <c r="O756" s="8">
        <v>2</v>
      </c>
      <c r="P756" s="8">
        <v>2</v>
      </c>
      <c r="Q756" s="8">
        <v>0</v>
      </c>
    </row>
    <row r="757" spans="1:17" ht="15" thickBot="1" x14ac:dyDescent="0.35">
      <c r="A757" s="5" t="s">
        <v>2140</v>
      </c>
      <c r="B757" s="43">
        <f>IF(COUNTIF('DRAFT LIST'!$F$3:$F$1000,A757)&gt;=1,"",ROW())</f>
        <v>757</v>
      </c>
      <c r="C757" s="43" t="str">
        <f ca="1"/>
        <v>T.J. House (TOR - SP,RP) MiLB </v>
      </c>
      <c r="D757" s="6">
        <v>14</v>
      </c>
      <c r="E757" s="6">
        <v>14</v>
      </c>
      <c r="F757" s="6">
        <v>1</v>
      </c>
      <c r="G757" s="6">
        <v>0</v>
      </c>
      <c r="H757" s="6">
        <v>4.66</v>
      </c>
      <c r="I757" s="6">
        <v>1.44</v>
      </c>
      <c r="J757" s="6">
        <v>7</v>
      </c>
      <c r="K757" s="6">
        <v>14</v>
      </c>
      <c r="L757" s="6">
        <v>6</v>
      </c>
      <c r="M757" s="6">
        <v>4</v>
      </c>
      <c r="N757" s="6">
        <v>15</v>
      </c>
      <c r="O757" s="6">
        <v>0</v>
      </c>
      <c r="P757" s="6">
        <v>1</v>
      </c>
      <c r="Q757" s="6">
        <v>0</v>
      </c>
    </row>
    <row r="758" spans="1:17" ht="15" thickBot="1" x14ac:dyDescent="0.35">
      <c r="A758" s="7" t="s">
        <v>2141</v>
      </c>
      <c r="B758" s="43">
        <f>IF(COUNTIF('DRAFT LIST'!$F$3:$F$1000,A758)&gt;=1,"",ROW())</f>
        <v>758</v>
      </c>
      <c r="C758" s="43" t="str">
        <f ca="1"/>
        <v>James Russell (CLE - RP) NRI </v>
      </c>
      <c r="D758" s="8">
        <v>21</v>
      </c>
      <c r="E758" s="8">
        <v>18</v>
      </c>
      <c r="F758" s="8">
        <v>1</v>
      </c>
      <c r="G758" s="8">
        <v>0</v>
      </c>
      <c r="H758" s="8">
        <v>4.5</v>
      </c>
      <c r="I758" s="8">
        <v>1.47</v>
      </c>
      <c r="J758" s="8">
        <v>10</v>
      </c>
      <c r="K758" s="8">
        <v>20</v>
      </c>
      <c r="L758" s="8">
        <v>10</v>
      </c>
      <c r="M758" s="8">
        <v>5</v>
      </c>
      <c r="N758" s="8">
        <v>20</v>
      </c>
      <c r="O758" s="8">
        <v>0</v>
      </c>
      <c r="P758" s="8">
        <v>1</v>
      </c>
      <c r="Q758" s="8">
        <v>0</v>
      </c>
    </row>
    <row r="759" spans="1:17" ht="15" thickBot="1" x14ac:dyDescent="0.35">
      <c r="A759" s="5" t="s">
        <v>2142</v>
      </c>
      <c r="B759" s="43">
        <f>IF(COUNTIF('DRAFT LIST'!$F$3:$F$1000,A759)&gt;=1,"",ROW())</f>
        <v>759</v>
      </c>
      <c r="C759" s="43" t="str">
        <f ca="1"/>
        <v>Felix Jorge (MIN - SP) </v>
      </c>
      <c r="D759" s="6">
        <v>26</v>
      </c>
      <c r="E759" s="6">
        <v>21</v>
      </c>
      <c r="F759" s="6">
        <v>1</v>
      </c>
      <c r="G759" s="6">
        <v>0</v>
      </c>
      <c r="H759" s="6">
        <v>4.59</v>
      </c>
      <c r="I759" s="6">
        <v>1.45</v>
      </c>
      <c r="J759" s="6">
        <v>13</v>
      </c>
      <c r="K759" s="6">
        <v>26</v>
      </c>
      <c r="L759" s="6">
        <v>10</v>
      </c>
      <c r="M759" s="6">
        <v>4</v>
      </c>
      <c r="N759" s="6">
        <v>23</v>
      </c>
      <c r="O759" s="6">
        <v>0</v>
      </c>
      <c r="P759" s="6">
        <v>1</v>
      </c>
      <c r="Q759" s="6">
        <v>0</v>
      </c>
    </row>
    <row r="760" spans="1:17" ht="17.399999999999999" thickBot="1" x14ac:dyDescent="0.35">
      <c r="A760" s="7" t="s">
        <v>1628</v>
      </c>
      <c r="B760" s="43">
        <f>IF(COUNTIF('DRAFT LIST'!$F$3:$F$1000,A760)&gt;=1,"",ROW())</f>
        <v>760</v>
      </c>
      <c r="C760" s="43" t="str">
        <f ca="1"/>
        <v>Brandon Beachy (SP) FA </v>
      </c>
      <c r="D760" s="8">
        <v>61</v>
      </c>
      <c r="E760" s="8">
        <v>53</v>
      </c>
      <c r="F760" s="8">
        <v>4</v>
      </c>
      <c r="G760" s="8">
        <v>0</v>
      </c>
      <c r="H760" s="8">
        <v>5.15</v>
      </c>
      <c r="I760" s="8">
        <v>1.54</v>
      </c>
      <c r="J760" s="8">
        <v>35</v>
      </c>
      <c r="K760" s="8">
        <v>65</v>
      </c>
      <c r="L760" s="8">
        <v>29</v>
      </c>
      <c r="M760" s="8">
        <v>17</v>
      </c>
      <c r="N760" s="8">
        <v>12</v>
      </c>
      <c r="O760" s="8">
        <v>12</v>
      </c>
      <c r="P760" s="8">
        <v>5</v>
      </c>
      <c r="Q760" s="8">
        <v>0</v>
      </c>
    </row>
    <row r="761" spans="1:17" ht="15" thickBot="1" x14ac:dyDescent="0.35">
      <c r="A761" s="5" t="s">
        <v>2143</v>
      </c>
      <c r="B761" s="43">
        <f>IF(COUNTIF('DRAFT LIST'!$F$3:$F$1000,A761)&gt;=1,"",ROW())</f>
        <v>761</v>
      </c>
      <c r="C761" s="43" t="str">
        <f ca="1"/>
        <v>David Goforth (MIL - RP) NRI </v>
      </c>
      <c r="D761" s="6">
        <v>23</v>
      </c>
      <c r="E761" s="6">
        <v>17</v>
      </c>
      <c r="F761" s="6">
        <v>1</v>
      </c>
      <c r="G761" s="6">
        <v>0</v>
      </c>
      <c r="H761" s="6">
        <v>4.42</v>
      </c>
      <c r="I761" s="6">
        <v>1.47</v>
      </c>
      <c r="J761" s="6">
        <v>11</v>
      </c>
      <c r="K761" s="6">
        <v>24</v>
      </c>
      <c r="L761" s="6">
        <v>10</v>
      </c>
      <c r="M761" s="6">
        <v>5</v>
      </c>
      <c r="N761" s="6">
        <v>20</v>
      </c>
      <c r="O761" s="6">
        <v>0</v>
      </c>
      <c r="P761" s="6">
        <v>1</v>
      </c>
      <c r="Q761" s="6">
        <v>0</v>
      </c>
    </row>
    <row r="762" spans="1:17" ht="15" thickBot="1" x14ac:dyDescent="0.35">
      <c r="A762" s="7" t="s">
        <v>2144</v>
      </c>
      <c r="B762" s="43">
        <f>IF(COUNTIF('DRAFT LIST'!$F$3:$F$1000,A762)&gt;=1,"",ROW())</f>
        <v>762</v>
      </c>
      <c r="C762" s="43" t="str">
        <f ca="1"/>
        <v>Craig Breslow (MIN - RP) NRI </v>
      </c>
      <c r="D762" s="8">
        <v>26</v>
      </c>
      <c r="E762" s="8">
        <v>22</v>
      </c>
      <c r="F762" s="8">
        <v>1</v>
      </c>
      <c r="G762" s="8">
        <v>0</v>
      </c>
      <c r="H762" s="8">
        <v>4.8099999999999996</v>
      </c>
      <c r="I762" s="8">
        <v>1.42</v>
      </c>
      <c r="J762" s="8">
        <v>14</v>
      </c>
      <c r="K762" s="8">
        <v>28</v>
      </c>
      <c r="L762" s="8">
        <v>10</v>
      </c>
      <c r="M762" s="8">
        <v>5</v>
      </c>
      <c r="N762" s="8">
        <v>20</v>
      </c>
      <c r="O762" s="8">
        <v>1</v>
      </c>
      <c r="P762" s="8">
        <v>2</v>
      </c>
      <c r="Q762" s="8">
        <v>0</v>
      </c>
    </row>
    <row r="763" spans="1:17" ht="15" thickBot="1" x14ac:dyDescent="0.35">
      <c r="A763" s="5" t="s">
        <v>2145</v>
      </c>
      <c r="B763" s="43">
        <f>IF(COUNTIF('DRAFT LIST'!$F$3:$F$1000,A763)&gt;=1,"",ROW())</f>
        <v>763</v>
      </c>
      <c r="C763" s="43" t="str">
        <f ca="1"/>
        <v>Jordan Lyles (COL - SP,RP) </v>
      </c>
      <c r="D763" s="6">
        <v>28</v>
      </c>
      <c r="E763" s="6">
        <v>29</v>
      </c>
      <c r="F763" s="6">
        <v>1</v>
      </c>
      <c r="G763" s="6">
        <v>0</v>
      </c>
      <c r="H763" s="6">
        <v>4.79</v>
      </c>
      <c r="I763" s="6">
        <v>1.48</v>
      </c>
      <c r="J763" s="6">
        <v>15</v>
      </c>
      <c r="K763" s="6">
        <v>26</v>
      </c>
      <c r="L763" s="6">
        <v>16</v>
      </c>
      <c r="M763" s="6">
        <v>8</v>
      </c>
      <c r="N763" s="6">
        <v>20</v>
      </c>
      <c r="O763" s="6">
        <v>0</v>
      </c>
      <c r="P763" s="6">
        <v>1</v>
      </c>
      <c r="Q763" s="6">
        <v>0</v>
      </c>
    </row>
    <row r="764" spans="1:17" ht="15" thickBot="1" x14ac:dyDescent="0.35">
      <c r="A764" s="7" t="s">
        <v>1629</v>
      </c>
      <c r="B764" s="43">
        <f>IF(COUNTIF('DRAFT LIST'!$F$3:$F$1000,A764)&gt;=1,"",ROW())</f>
        <v>764</v>
      </c>
      <c r="C764" s="43" t="str">
        <f ca="1"/>
        <v>Dylan Baker (CLE - SP) </v>
      </c>
      <c r="D764" s="8">
        <v>64</v>
      </c>
      <c r="E764" s="8">
        <v>38</v>
      </c>
      <c r="F764" s="8">
        <v>4</v>
      </c>
      <c r="G764" s="8">
        <v>0</v>
      </c>
      <c r="H764" s="8">
        <v>4.97</v>
      </c>
      <c r="I764" s="8">
        <v>1.5</v>
      </c>
      <c r="J764" s="8">
        <v>35</v>
      </c>
      <c r="K764" s="8">
        <v>71</v>
      </c>
      <c r="L764" s="8">
        <v>25</v>
      </c>
      <c r="M764" s="8">
        <v>16</v>
      </c>
      <c r="N764" s="8">
        <v>15</v>
      </c>
      <c r="O764" s="8">
        <v>10</v>
      </c>
      <c r="P764" s="8">
        <v>5</v>
      </c>
      <c r="Q764" s="8">
        <v>0</v>
      </c>
    </row>
    <row r="765" spans="1:17" ht="15" thickBot="1" x14ac:dyDescent="0.35">
      <c r="A765" s="5" t="s">
        <v>1724</v>
      </c>
      <c r="B765" s="43">
        <f>IF(COUNTIF('DRAFT LIST'!$F$3:$F$1000,A765)&gt;=1,"",ROW())</f>
        <v>765</v>
      </c>
      <c r="C765" s="43" t="str">
        <f ca="1"/>
        <v>Mason Melotakis (MIN - RP) MiLB </v>
      </c>
      <c r="D765" s="6">
        <v>50</v>
      </c>
      <c r="E765" s="6">
        <v>40</v>
      </c>
      <c r="F765" s="6">
        <v>2</v>
      </c>
      <c r="G765" s="6">
        <v>1</v>
      </c>
      <c r="H765" s="6">
        <v>4.83</v>
      </c>
      <c r="I765" s="6">
        <v>1.51</v>
      </c>
      <c r="J765" s="6">
        <v>27</v>
      </c>
      <c r="K765" s="6">
        <v>52</v>
      </c>
      <c r="L765" s="6">
        <v>23</v>
      </c>
      <c r="M765" s="6">
        <v>8</v>
      </c>
      <c r="N765" s="6">
        <v>28</v>
      </c>
      <c r="O765" s="6">
        <v>5</v>
      </c>
      <c r="P765" s="6">
        <v>3</v>
      </c>
      <c r="Q765" s="6">
        <v>0</v>
      </c>
    </row>
    <row r="766" spans="1:17" ht="17.399999999999999" thickBot="1" x14ac:dyDescent="0.35">
      <c r="A766" s="7" t="s">
        <v>1630</v>
      </c>
      <c r="B766" s="43">
        <f>IF(COUNTIF('DRAFT LIST'!$F$3:$F$1000,A766)&gt;=1,"",ROW())</f>
        <v>766</v>
      </c>
      <c r="C766" s="43" t="str">
        <f ca="1"/>
        <v>Kyle Freeland (COL - SP,RP) NRI </v>
      </c>
      <c r="D766" s="8">
        <v>54</v>
      </c>
      <c r="E766" s="8">
        <v>32</v>
      </c>
      <c r="F766" s="8">
        <v>3</v>
      </c>
      <c r="G766" s="8">
        <v>0</v>
      </c>
      <c r="H766" s="8">
        <v>4.76</v>
      </c>
      <c r="I766" s="8">
        <v>1.51</v>
      </c>
      <c r="J766" s="8">
        <v>28</v>
      </c>
      <c r="K766" s="8">
        <v>61</v>
      </c>
      <c r="L766" s="8">
        <v>20</v>
      </c>
      <c r="M766" s="8">
        <v>9</v>
      </c>
      <c r="N766" s="8">
        <v>20</v>
      </c>
      <c r="O766" s="8">
        <v>7</v>
      </c>
      <c r="P766" s="8">
        <v>3</v>
      </c>
      <c r="Q766" s="8">
        <v>0</v>
      </c>
    </row>
    <row r="767" spans="1:17" ht="15" thickBot="1" x14ac:dyDescent="0.35">
      <c r="A767" s="5" t="s">
        <v>2146</v>
      </c>
      <c r="B767" s="43">
        <f>IF(COUNTIF('DRAFT LIST'!$F$3:$F$1000,A767)&gt;=1,"",ROW())</f>
        <v>767</v>
      </c>
      <c r="C767" s="43" t="str">
        <f ca="1"/>
        <v>Shane Carle (COL - SP) </v>
      </c>
      <c r="D767" s="6">
        <v>29</v>
      </c>
      <c r="E767" s="6">
        <v>28</v>
      </c>
      <c r="F767" s="6">
        <v>1</v>
      </c>
      <c r="G767" s="6">
        <v>0</v>
      </c>
      <c r="H767" s="6">
        <v>4.5199999999999996</v>
      </c>
      <c r="I767" s="6">
        <v>1.53</v>
      </c>
      <c r="J767" s="6">
        <v>14</v>
      </c>
      <c r="K767" s="6">
        <v>28</v>
      </c>
      <c r="L767" s="6">
        <v>16</v>
      </c>
      <c r="M767" s="6">
        <v>6</v>
      </c>
      <c r="N767" s="6">
        <v>26</v>
      </c>
      <c r="O767" s="6">
        <v>0</v>
      </c>
      <c r="P767" s="6">
        <v>1</v>
      </c>
      <c r="Q767" s="6">
        <v>0</v>
      </c>
    </row>
    <row r="768" spans="1:17" ht="15" thickBot="1" x14ac:dyDescent="0.35">
      <c r="A768" s="7" t="s">
        <v>1631</v>
      </c>
      <c r="B768" s="43">
        <f>IF(COUNTIF('DRAFT LIST'!$F$3:$F$1000,A768)&gt;=1,"",ROW())</f>
        <v>768</v>
      </c>
      <c r="C768" s="43" t="str">
        <f ca="1"/>
        <v>Anthony Ranaudo (SP) FA </v>
      </c>
      <c r="D768" s="8">
        <v>52</v>
      </c>
      <c r="E768" s="8">
        <v>52</v>
      </c>
      <c r="F768" s="8">
        <v>3</v>
      </c>
      <c r="G768" s="8">
        <v>0</v>
      </c>
      <c r="H768" s="8">
        <v>4.7</v>
      </c>
      <c r="I768" s="8">
        <v>1.59</v>
      </c>
      <c r="J768" s="8">
        <v>27</v>
      </c>
      <c r="K768" s="8">
        <v>49</v>
      </c>
      <c r="L768" s="8">
        <v>34</v>
      </c>
      <c r="M768" s="8">
        <v>12</v>
      </c>
      <c r="N768" s="8">
        <v>16</v>
      </c>
      <c r="O768" s="8">
        <v>11</v>
      </c>
      <c r="P768" s="8">
        <v>4</v>
      </c>
      <c r="Q768" s="8">
        <v>0</v>
      </c>
    </row>
    <row r="769" spans="1:17" ht="15" thickBot="1" x14ac:dyDescent="0.35">
      <c r="A769" s="5" t="s">
        <v>2147</v>
      </c>
      <c r="B769" s="43">
        <f>IF(COUNTIF('DRAFT LIST'!$F$3:$F$1000,A769)&gt;=1,"",ROW())</f>
        <v>769</v>
      </c>
      <c r="C769" s="43" t="str">
        <f ca="1"/>
        <v>Yorman Landa (MIN - RP) NRI </v>
      </c>
      <c r="D769" s="6">
        <v>11</v>
      </c>
      <c r="E769" s="6">
        <v>12</v>
      </c>
      <c r="F769" s="6">
        <v>1</v>
      </c>
      <c r="G769" s="6">
        <v>0</v>
      </c>
      <c r="H769" s="6">
        <v>4.95</v>
      </c>
      <c r="I769" s="6">
        <v>1.45</v>
      </c>
      <c r="J769" s="6">
        <v>6</v>
      </c>
      <c r="K769" s="6">
        <v>12</v>
      </c>
      <c r="L769" s="6">
        <v>5</v>
      </c>
      <c r="M769" s="6">
        <v>4</v>
      </c>
      <c r="N769" s="6">
        <v>8</v>
      </c>
      <c r="O769" s="6">
        <v>1</v>
      </c>
      <c r="P769" s="6">
        <v>1</v>
      </c>
      <c r="Q769" s="6">
        <v>0</v>
      </c>
    </row>
    <row r="770" spans="1:17" ht="15" thickBot="1" x14ac:dyDescent="0.35">
      <c r="A770" s="7" t="s">
        <v>2148</v>
      </c>
      <c r="B770" s="43">
        <f>IF(COUNTIF('DRAFT LIST'!$F$3:$F$1000,A770)&gt;=1,"",ROW())</f>
        <v>770</v>
      </c>
      <c r="C770" s="43" t="str">
        <f ca="1"/>
        <v>Bobby Parnell (KC - RP) NRI </v>
      </c>
      <c r="D770" s="8">
        <v>50</v>
      </c>
      <c r="E770" s="8">
        <v>40</v>
      </c>
      <c r="F770" s="8">
        <v>3</v>
      </c>
      <c r="G770" s="8">
        <v>0</v>
      </c>
      <c r="H770" s="8">
        <v>5.13</v>
      </c>
      <c r="I770" s="8">
        <v>1.5</v>
      </c>
      <c r="J770" s="8">
        <v>29</v>
      </c>
      <c r="K770" s="8">
        <v>50</v>
      </c>
      <c r="L770" s="8">
        <v>25</v>
      </c>
      <c r="M770" s="8">
        <v>13</v>
      </c>
      <c r="N770" s="8">
        <v>18</v>
      </c>
      <c r="O770" s="8">
        <v>9</v>
      </c>
      <c r="P770" s="8">
        <v>4</v>
      </c>
      <c r="Q770" s="8">
        <v>0</v>
      </c>
    </row>
    <row r="771" spans="1:17" ht="15" thickBot="1" x14ac:dyDescent="0.35">
      <c r="A771" s="5" t="s">
        <v>2149</v>
      </c>
      <c r="B771" s="43">
        <f>IF(COUNTIF('DRAFT LIST'!$F$3:$F$1000,A771)&gt;=1,"",ROW())</f>
        <v>771</v>
      </c>
      <c r="C771" s="43" t="str">
        <f ca="1"/>
        <v>Lucas Harrell (TOR - SP,RP) NRI </v>
      </c>
      <c r="D771" s="6">
        <v>29</v>
      </c>
      <c r="E771" s="6">
        <v>31</v>
      </c>
      <c r="F771" s="6">
        <v>2</v>
      </c>
      <c r="G771" s="6">
        <v>0</v>
      </c>
      <c r="H771" s="6">
        <v>4.8099999999999996</v>
      </c>
      <c r="I771" s="6">
        <v>1.62</v>
      </c>
      <c r="J771" s="6">
        <v>15</v>
      </c>
      <c r="K771" s="6">
        <v>27</v>
      </c>
      <c r="L771" s="6">
        <v>20</v>
      </c>
      <c r="M771" s="6">
        <v>6</v>
      </c>
      <c r="N771" s="6">
        <v>26</v>
      </c>
      <c r="O771" s="6">
        <v>0</v>
      </c>
      <c r="P771" s="6">
        <v>2</v>
      </c>
      <c r="Q771" s="6">
        <v>0</v>
      </c>
    </row>
    <row r="772" spans="1:17" ht="15" thickBot="1" x14ac:dyDescent="0.35">
      <c r="A772" s="7" t="s">
        <v>2150</v>
      </c>
      <c r="B772" s="43">
        <f>IF(COUNTIF('DRAFT LIST'!$F$3:$F$1000,A772)&gt;=1,"",ROW())</f>
        <v>772</v>
      </c>
      <c r="C772" s="43" t="str">
        <f ca="1"/>
        <v>Gerardo Concepcion (RP) FA </v>
      </c>
      <c r="D772" s="8">
        <v>105</v>
      </c>
      <c r="E772" s="8">
        <v>66</v>
      </c>
      <c r="F772" s="8">
        <v>8</v>
      </c>
      <c r="G772" s="8">
        <v>2</v>
      </c>
      <c r="H772" s="8">
        <v>5.04</v>
      </c>
      <c r="I772" s="8">
        <v>1.59</v>
      </c>
      <c r="J772" s="8">
        <v>59</v>
      </c>
      <c r="K772" s="8">
        <v>127</v>
      </c>
      <c r="L772" s="8">
        <v>41</v>
      </c>
      <c r="M772" s="8">
        <v>15</v>
      </c>
      <c r="N772" s="8">
        <v>18</v>
      </c>
      <c r="O772" s="8">
        <v>17</v>
      </c>
      <c r="P772" s="8">
        <v>8</v>
      </c>
      <c r="Q772" s="8">
        <v>0</v>
      </c>
    </row>
    <row r="773" spans="1:17" ht="15" thickBot="1" x14ac:dyDescent="0.35">
      <c r="A773" s="5" t="s">
        <v>1632</v>
      </c>
      <c r="B773" s="43">
        <f>IF(COUNTIF('DRAFT LIST'!$F$3:$F$1000,A773)&gt;=1,"",ROW())</f>
        <v>773</v>
      </c>
      <c r="C773" s="43" t="str">
        <f ca="1"/>
        <v>Brady Dragmire (TEX - RP) NRI </v>
      </c>
      <c r="D773" s="6">
        <v>52</v>
      </c>
      <c r="E773" s="6">
        <v>32</v>
      </c>
      <c r="F773" s="6">
        <v>3</v>
      </c>
      <c r="G773" s="6">
        <v>0</v>
      </c>
      <c r="H773" s="6">
        <v>4.9800000000000004</v>
      </c>
      <c r="I773" s="6">
        <v>1.43</v>
      </c>
      <c r="J773" s="6">
        <v>29</v>
      </c>
      <c r="K773" s="6">
        <v>59</v>
      </c>
      <c r="L773" s="6">
        <v>15</v>
      </c>
      <c r="M773" s="6">
        <v>13</v>
      </c>
      <c r="N773" s="6">
        <v>20</v>
      </c>
      <c r="O773" s="6">
        <v>7</v>
      </c>
      <c r="P773" s="6">
        <v>4</v>
      </c>
      <c r="Q773" s="6">
        <v>0</v>
      </c>
    </row>
    <row r="774" spans="1:17" ht="15" thickBot="1" x14ac:dyDescent="0.35">
      <c r="A774" s="7" t="s">
        <v>2151</v>
      </c>
      <c r="B774" s="43">
        <f>IF(COUNTIF('DRAFT LIST'!$F$3:$F$1000,A774)&gt;=1,"",ROW())</f>
        <v>774</v>
      </c>
      <c r="C774" s="43" t="str">
        <f ca="1"/>
        <v>Grant Holmes (OAK - SP) MiLB </v>
      </c>
      <c r="D774" s="8">
        <v>31</v>
      </c>
      <c r="E774" s="8">
        <v>24</v>
      </c>
      <c r="F774" s="8">
        <v>2</v>
      </c>
      <c r="G774" s="8">
        <v>0</v>
      </c>
      <c r="H774" s="8">
        <v>4.8600000000000003</v>
      </c>
      <c r="I774" s="8">
        <v>1.53</v>
      </c>
      <c r="J774" s="8">
        <v>17</v>
      </c>
      <c r="K774" s="8">
        <v>34</v>
      </c>
      <c r="L774" s="8">
        <v>14</v>
      </c>
      <c r="M774" s="8">
        <v>7</v>
      </c>
      <c r="N774" s="8">
        <v>24</v>
      </c>
      <c r="O774" s="8">
        <v>0</v>
      </c>
      <c r="P774" s="8">
        <v>3</v>
      </c>
      <c r="Q774" s="8">
        <v>0</v>
      </c>
    </row>
    <row r="775" spans="1:17" ht="15" thickBot="1" x14ac:dyDescent="0.35">
      <c r="A775" s="5" t="s">
        <v>2152</v>
      </c>
      <c r="B775" s="43">
        <f>IF(COUNTIF('DRAFT LIST'!$F$3:$F$1000,A775)&gt;=1,"",ROW())</f>
        <v>775</v>
      </c>
      <c r="C775" s="43" t="str">
        <f ca="1"/>
        <v>Domingo German (NYY - SP) </v>
      </c>
      <c r="D775" s="6">
        <v>29</v>
      </c>
      <c r="E775" s="6">
        <v>25</v>
      </c>
      <c r="F775" s="6">
        <v>1</v>
      </c>
      <c r="G775" s="6">
        <v>0</v>
      </c>
      <c r="H775" s="6">
        <v>4.5</v>
      </c>
      <c r="I775" s="6">
        <v>1.52</v>
      </c>
      <c r="J775" s="6">
        <v>14</v>
      </c>
      <c r="K775" s="6">
        <v>28</v>
      </c>
      <c r="L775" s="6">
        <v>16</v>
      </c>
      <c r="M775" s="6">
        <v>6</v>
      </c>
      <c r="N775" s="6">
        <v>26</v>
      </c>
      <c r="O775" s="6">
        <v>0</v>
      </c>
      <c r="P775" s="6">
        <v>2</v>
      </c>
      <c r="Q775" s="6">
        <v>0</v>
      </c>
    </row>
    <row r="776" spans="1:17" ht="15" thickBot="1" x14ac:dyDescent="0.35">
      <c r="A776" s="7" t="s">
        <v>1633</v>
      </c>
      <c r="B776" s="43">
        <f>IF(COUNTIF('DRAFT LIST'!$F$3:$F$1000,A776)&gt;=1,"",ROW())</f>
        <v>776</v>
      </c>
      <c r="C776" s="43" t="str">
        <f ca="1"/>
        <v>Jason Garcia (BAL - RP) MiLB </v>
      </c>
      <c r="D776" s="8">
        <v>32</v>
      </c>
      <c r="E776" s="8">
        <v>24</v>
      </c>
      <c r="F776" s="8">
        <v>2</v>
      </c>
      <c r="G776" s="8">
        <v>0</v>
      </c>
      <c r="H776" s="8">
        <v>4.97</v>
      </c>
      <c r="I776" s="8">
        <v>1.5</v>
      </c>
      <c r="J776" s="8">
        <v>17</v>
      </c>
      <c r="K776" s="8">
        <v>35</v>
      </c>
      <c r="L776" s="8">
        <v>13</v>
      </c>
      <c r="M776" s="8">
        <v>6</v>
      </c>
      <c r="N776" s="8">
        <v>16</v>
      </c>
      <c r="O776" s="8">
        <v>3</v>
      </c>
      <c r="P776" s="8">
        <v>2</v>
      </c>
      <c r="Q776" s="8">
        <v>0</v>
      </c>
    </row>
    <row r="777" spans="1:17" ht="15" thickBot="1" x14ac:dyDescent="0.35">
      <c r="A777" s="5" t="s">
        <v>2153</v>
      </c>
      <c r="B777" s="43">
        <f>IF(COUNTIF('DRAFT LIST'!$F$3:$F$1000,A777)&gt;=1,"",ROW())</f>
        <v>777</v>
      </c>
      <c r="C777" s="43" t="str">
        <f ca="1"/>
        <v>Taylor Williams (MIL - SP) </v>
      </c>
      <c r="D777" s="6">
        <v>31</v>
      </c>
      <c r="E777" s="6">
        <v>27</v>
      </c>
      <c r="F777" s="6">
        <v>1</v>
      </c>
      <c r="G777" s="6">
        <v>0</v>
      </c>
      <c r="H777" s="6">
        <v>4.58</v>
      </c>
      <c r="I777" s="6">
        <v>1.51</v>
      </c>
      <c r="J777" s="6">
        <v>16</v>
      </c>
      <c r="K777" s="6">
        <v>31</v>
      </c>
      <c r="L777" s="6">
        <v>16</v>
      </c>
      <c r="M777" s="6">
        <v>5</v>
      </c>
      <c r="N777" s="6">
        <v>26</v>
      </c>
      <c r="O777" s="6">
        <v>0</v>
      </c>
      <c r="P777" s="6">
        <v>1</v>
      </c>
      <c r="Q777" s="6">
        <v>0</v>
      </c>
    </row>
    <row r="778" spans="1:17" ht="15" thickBot="1" x14ac:dyDescent="0.35">
      <c r="A778" s="7" t="s">
        <v>2154</v>
      </c>
      <c r="B778" s="43">
        <f>IF(COUNTIF('DRAFT LIST'!$F$3:$F$1000,A778)&gt;=1,"",ROW())</f>
        <v>778</v>
      </c>
      <c r="C778" s="43" t="str">
        <f ca="1"/>
        <v>John Lannan (WSH - SP,RP) MiLB </v>
      </c>
      <c r="D778" s="8">
        <v>47</v>
      </c>
      <c r="E778" s="8">
        <v>40</v>
      </c>
      <c r="F778" s="8">
        <v>2</v>
      </c>
      <c r="G778" s="8">
        <v>0</v>
      </c>
      <c r="H778" s="8">
        <v>4.82</v>
      </c>
      <c r="I778" s="8">
        <v>1.53</v>
      </c>
      <c r="J778" s="8">
        <v>25</v>
      </c>
      <c r="K778" s="8">
        <v>48</v>
      </c>
      <c r="L778" s="8">
        <v>24</v>
      </c>
      <c r="M778" s="8">
        <v>9</v>
      </c>
      <c r="N778" s="8">
        <v>27</v>
      </c>
      <c r="O778" s="8">
        <v>5</v>
      </c>
      <c r="P778" s="8">
        <v>3</v>
      </c>
      <c r="Q778" s="8">
        <v>0</v>
      </c>
    </row>
    <row r="779" spans="1:17" ht="15" thickBot="1" x14ac:dyDescent="0.35">
      <c r="A779" s="5" t="s">
        <v>1634</v>
      </c>
      <c r="B779" s="43">
        <f>IF(COUNTIF('DRAFT LIST'!$F$3:$F$1000,A779)&gt;=1,"",ROW())</f>
        <v>779</v>
      </c>
      <c r="C779" s="43" t="str">
        <f ca="1"/>
        <v>Brooks Hall (ARI - SP) MiLB </v>
      </c>
      <c r="D779" s="6">
        <v>57</v>
      </c>
      <c r="E779" s="6">
        <v>45</v>
      </c>
      <c r="F779" s="6">
        <v>3</v>
      </c>
      <c r="G779" s="6">
        <v>0</v>
      </c>
      <c r="H779" s="6">
        <v>4.97</v>
      </c>
      <c r="I779" s="6">
        <v>1.48</v>
      </c>
      <c r="J779" s="6">
        <v>31</v>
      </c>
      <c r="K779" s="6">
        <v>59</v>
      </c>
      <c r="L779" s="6">
        <v>25</v>
      </c>
      <c r="M779" s="6">
        <v>16</v>
      </c>
      <c r="N779" s="6">
        <v>11</v>
      </c>
      <c r="O779" s="6">
        <v>10</v>
      </c>
      <c r="P779" s="6">
        <v>4</v>
      </c>
      <c r="Q779" s="6">
        <v>0</v>
      </c>
    </row>
    <row r="780" spans="1:17" ht="15" thickBot="1" x14ac:dyDescent="0.35">
      <c r="A780" s="7" t="s">
        <v>1635</v>
      </c>
      <c r="B780" s="43">
        <f>IF(COUNTIF('DRAFT LIST'!$F$3:$F$1000,A780)&gt;=1,"",ROW())</f>
        <v>780</v>
      </c>
      <c r="C780" s="43" t="str">
        <f ca="1"/>
        <v>Jerome Williams (RP) FA </v>
      </c>
      <c r="D780" s="8">
        <v>47</v>
      </c>
      <c r="E780" s="8">
        <v>34</v>
      </c>
      <c r="F780" s="8">
        <v>2</v>
      </c>
      <c r="G780" s="8">
        <v>0</v>
      </c>
      <c r="H780" s="8">
        <v>4.91</v>
      </c>
      <c r="I780" s="8">
        <v>1.48</v>
      </c>
      <c r="J780" s="8">
        <v>25</v>
      </c>
      <c r="K780" s="8">
        <v>52</v>
      </c>
      <c r="L780" s="8">
        <v>17</v>
      </c>
      <c r="M780" s="8">
        <v>19</v>
      </c>
      <c r="N780" s="8">
        <v>14</v>
      </c>
      <c r="O780" s="8">
        <v>12</v>
      </c>
      <c r="P780" s="8">
        <v>3</v>
      </c>
      <c r="Q780" s="8">
        <v>0</v>
      </c>
    </row>
    <row r="781" spans="1:17" ht="15" thickBot="1" x14ac:dyDescent="0.35">
      <c r="A781" s="5" t="s">
        <v>2155</v>
      </c>
      <c r="B781" s="43">
        <f>IF(COUNTIF('DRAFT LIST'!$F$3:$F$1000,A781)&gt;=1,"",ROW())</f>
        <v>781</v>
      </c>
      <c r="C781" s="43" t="str">
        <f ca="1"/>
        <v>Ryan Borucki (TOR - RP) </v>
      </c>
      <c r="D781" s="6">
        <v>47</v>
      </c>
      <c r="E781" s="6">
        <v>27</v>
      </c>
      <c r="F781" s="6">
        <v>2</v>
      </c>
      <c r="G781" s="6">
        <v>0</v>
      </c>
      <c r="H781" s="6">
        <v>5.05</v>
      </c>
      <c r="I781" s="6">
        <v>1.41</v>
      </c>
      <c r="J781" s="6">
        <v>26</v>
      </c>
      <c r="K781" s="6">
        <v>55</v>
      </c>
      <c r="L781" s="6">
        <v>11</v>
      </c>
      <c r="M781" s="6">
        <v>10</v>
      </c>
      <c r="N781" s="6">
        <v>14</v>
      </c>
      <c r="O781" s="6">
        <v>7</v>
      </c>
      <c r="P781" s="6">
        <v>3</v>
      </c>
      <c r="Q781" s="6">
        <v>0</v>
      </c>
    </row>
    <row r="782" spans="1:17" ht="15" thickBot="1" x14ac:dyDescent="0.35">
      <c r="A782" s="7" t="s">
        <v>2156</v>
      </c>
      <c r="B782" s="43">
        <f>IF(COUNTIF('DRAFT LIST'!$F$3:$F$1000,A782)&gt;=1,"",ROW())</f>
        <v>782</v>
      </c>
      <c r="C782" s="43" t="str">
        <f ca="1"/>
        <v>Clay Holmes (PIT - SP) </v>
      </c>
      <c r="D782" s="8">
        <v>23</v>
      </c>
      <c r="E782" s="8">
        <v>19</v>
      </c>
      <c r="F782" s="8">
        <v>1</v>
      </c>
      <c r="G782" s="8">
        <v>0</v>
      </c>
      <c r="H782" s="8">
        <v>4.53</v>
      </c>
      <c r="I782" s="8">
        <v>1.53</v>
      </c>
      <c r="J782" s="8">
        <v>11</v>
      </c>
      <c r="K782" s="8">
        <v>21</v>
      </c>
      <c r="L782" s="8">
        <v>13</v>
      </c>
      <c r="M782" s="8">
        <v>5</v>
      </c>
      <c r="N782" s="8">
        <v>20</v>
      </c>
      <c r="O782" s="8">
        <v>0</v>
      </c>
      <c r="P782" s="8">
        <v>1</v>
      </c>
      <c r="Q782" s="8">
        <v>0</v>
      </c>
    </row>
    <row r="783" spans="1:17" ht="15" thickBot="1" x14ac:dyDescent="0.35">
      <c r="A783" s="5" t="s">
        <v>2157</v>
      </c>
      <c r="B783" s="43">
        <f>IF(COUNTIF('DRAFT LIST'!$F$3:$F$1000,A783)&gt;=1,"",ROW())</f>
        <v>783</v>
      </c>
      <c r="C783" s="43" t="str">
        <f ca="1"/>
        <v>Myles Jaye (DET - SP) MiLB </v>
      </c>
      <c r="D783" s="6">
        <v>40</v>
      </c>
      <c r="E783" s="6">
        <v>37</v>
      </c>
      <c r="F783" s="6">
        <v>2</v>
      </c>
      <c r="G783" s="6">
        <v>0</v>
      </c>
      <c r="H783" s="6">
        <v>4.92</v>
      </c>
      <c r="I783" s="6">
        <v>1.55</v>
      </c>
      <c r="J783" s="6">
        <v>22</v>
      </c>
      <c r="K783" s="6">
        <v>41</v>
      </c>
      <c r="L783" s="6">
        <v>20</v>
      </c>
      <c r="M783" s="6">
        <v>8</v>
      </c>
      <c r="N783" s="6">
        <v>43</v>
      </c>
      <c r="O783" s="6">
        <v>0</v>
      </c>
      <c r="P783" s="6">
        <v>2</v>
      </c>
      <c r="Q783" s="6">
        <v>0</v>
      </c>
    </row>
    <row r="784" spans="1:17" ht="17.399999999999999" thickBot="1" x14ac:dyDescent="0.35">
      <c r="A784" s="7" t="s">
        <v>1543</v>
      </c>
      <c r="B784" s="43">
        <f>IF(COUNTIF('DRAFT LIST'!$F$3:$F$1000,A784)&gt;=1,"",ROW())</f>
        <v>784</v>
      </c>
      <c r="C784" s="43" t="str">
        <f ca="1"/>
        <v>Ronald Herrera (NYY - SP,RP) DTD </v>
      </c>
      <c r="D784" s="8">
        <v>57</v>
      </c>
      <c r="E784" s="8">
        <v>58</v>
      </c>
      <c r="F784" s="8">
        <v>4</v>
      </c>
      <c r="G784" s="8">
        <v>0</v>
      </c>
      <c r="H784" s="8">
        <v>5.21</v>
      </c>
      <c r="I784" s="8">
        <v>1.61</v>
      </c>
      <c r="J784" s="8">
        <v>33</v>
      </c>
      <c r="K784" s="8">
        <v>56</v>
      </c>
      <c r="L784" s="8">
        <v>35</v>
      </c>
      <c r="M784" s="8">
        <v>15</v>
      </c>
      <c r="N784" s="8">
        <v>13</v>
      </c>
      <c r="O784" s="8">
        <v>13</v>
      </c>
      <c r="P784" s="8">
        <v>4</v>
      </c>
      <c r="Q784" s="8">
        <v>0</v>
      </c>
    </row>
    <row r="785" spans="1:17" ht="15" thickBot="1" x14ac:dyDescent="0.35">
      <c r="A785" s="5" t="s">
        <v>2158</v>
      </c>
      <c r="B785" s="43">
        <f>IF(COUNTIF('DRAFT LIST'!$F$3:$F$1000,A785)&gt;=1,"",ROW())</f>
        <v>785</v>
      </c>
      <c r="C785" s="43" t="str">
        <f ca="1"/>
        <v>Adrian Houser (MIL - RP) MiLB </v>
      </c>
      <c r="D785" s="6">
        <v>27</v>
      </c>
      <c r="E785" s="6">
        <v>23</v>
      </c>
      <c r="F785" s="6">
        <v>1</v>
      </c>
      <c r="G785" s="6">
        <v>0</v>
      </c>
      <c r="H785" s="6">
        <v>4.8499999999999996</v>
      </c>
      <c r="I785" s="6">
        <v>1.48</v>
      </c>
      <c r="J785" s="6">
        <v>14</v>
      </c>
      <c r="K785" s="6">
        <v>26</v>
      </c>
      <c r="L785" s="6">
        <v>14</v>
      </c>
      <c r="M785" s="6">
        <v>5</v>
      </c>
      <c r="N785" s="6">
        <v>28</v>
      </c>
      <c r="O785" s="6">
        <v>0</v>
      </c>
      <c r="P785" s="6">
        <v>1</v>
      </c>
      <c r="Q785" s="6">
        <v>0</v>
      </c>
    </row>
    <row r="786" spans="1:17" ht="15" thickBot="1" x14ac:dyDescent="0.35">
      <c r="A786" s="7" t="s">
        <v>1636</v>
      </c>
      <c r="B786" s="43">
        <f>IF(COUNTIF('DRAFT LIST'!$F$3:$F$1000,A786)&gt;=1,"",ROW())</f>
        <v>786</v>
      </c>
      <c r="C786" s="43" t="str">
        <f ca="1"/>
        <v>Allen Webster (TEX - SP) NRI </v>
      </c>
      <c r="D786" s="8">
        <v>51</v>
      </c>
      <c r="E786" s="8">
        <v>39</v>
      </c>
      <c r="F786" s="8">
        <v>2</v>
      </c>
      <c r="G786" s="8">
        <v>0</v>
      </c>
      <c r="H786" s="8">
        <v>4.78</v>
      </c>
      <c r="I786" s="8">
        <v>1.47</v>
      </c>
      <c r="J786" s="8">
        <v>27</v>
      </c>
      <c r="K786" s="8">
        <v>55</v>
      </c>
      <c r="L786" s="8">
        <v>21</v>
      </c>
      <c r="M786" s="8">
        <v>10</v>
      </c>
      <c r="N786" s="8">
        <v>20</v>
      </c>
      <c r="O786" s="8">
        <v>7</v>
      </c>
      <c r="P786" s="8">
        <v>4</v>
      </c>
      <c r="Q786" s="8">
        <v>0</v>
      </c>
    </row>
    <row r="787" spans="1:17" ht="15" thickBot="1" x14ac:dyDescent="0.35">
      <c r="A787" s="5" t="s">
        <v>2159</v>
      </c>
      <c r="B787" s="43">
        <f>IF(COUNTIF('DRAFT LIST'!$F$3:$F$1000,A787)&gt;=1,"",ROW())</f>
        <v>787</v>
      </c>
      <c r="C787" s="43" t="str">
        <f ca="1"/>
        <v>Yefrey Ramirez (NYY - SP,RP) </v>
      </c>
      <c r="D787" s="6">
        <v>42</v>
      </c>
      <c r="E787" s="6">
        <v>25</v>
      </c>
      <c r="F787" s="6">
        <v>2</v>
      </c>
      <c r="G787" s="6">
        <v>0</v>
      </c>
      <c r="H787" s="6">
        <v>4.87</v>
      </c>
      <c r="I787" s="6">
        <v>1.48</v>
      </c>
      <c r="J787" s="6">
        <v>23</v>
      </c>
      <c r="K787" s="6">
        <v>48</v>
      </c>
      <c r="L787" s="6">
        <v>14</v>
      </c>
      <c r="M787" s="6">
        <v>6</v>
      </c>
      <c r="N787" s="6">
        <v>23</v>
      </c>
      <c r="O787" s="6">
        <v>2</v>
      </c>
      <c r="P787" s="6">
        <v>2</v>
      </c>
      <c r="Q787" s="6">
        <v>0</v>
      </c>
    </row>
    <row r="788" spans="1:17" ht="15" thickBot="1" x14ac:dyDescent="0.35">
      <c r="A788" s="7" t="s">
        <v>2160</v>
      </c>
      <c r="B788" s="43">
        <f>IF(COUNTIF('DRAFT LIST'!$F$3:$F$1000,A788)&gt;=1,"",ROW())</f>
        <v>788</v>
      </c>
      <c r="C788" s="43" t="str">
        <f ca="1"/>
        <v>Ariel Hernandez (CIN - RP) </v>
      </c>
      <c r="D788" s="8">
        <v>17</v>
      </c>
      <c r="E788" s="8">
        <v>21</v>
      </c>
      <c r="F788" s="8">
        <v>1</v>
      </c>
      <c r="G788" s="8">
        <v>0</v>
      </c>
      <c r="H788" s="8">
        <v>4.71</v>
      </c>
      <c r="I788" s="8">
        <v>1.65</v>
      </c>
      <c r="J788" s="8">
        <v>9</v>
      </c>
      <c r="K788" s="8">
        <v>14</v>
      </c>
      <c r="L788" s="8">
        <v>14</v>
      </c>
      <c r="M788" s="8">
        <v>3</v>
      </c>
      <c r="N788" s="8">
        <v>20</v>
      </c>
      <c r="O788" s="8">
        <v>0</v>
      </c>
      <c r="P788" s="8">
        <v>2</v>
      </c>
      <c r="Q788" s="8">
        <v>0</v>
      </c>
    </row>
    <row r="789" spans="1:17" ht="15" thickBot="1" x14ac:dyDescent="0.35">
      <c r="A789" s="5" t="s">
        <v>1527</v>
      </c>
      <c r="B789" s="43">
        <f>IF(COUNTIF('DRAFT LIST'!$F$3:$F$1000,A789)&gt;=1,"",ROW())</f>
        <v>789</v>
      </c>
      <c r="C789" s="43" t="str">
        <f ca="1"/>
        <v>Luis Ysla (BOS - RP) </v>
      </c>
      <c r="D789" s="6">
        <v>52</v>
      </c>
      <c r="E789" s="6">
        <v>36</v>
      </c>
      <c r="F789" s="6">
        <v>2</v>
      </c>
      <c r="G789" s="6">
        <v>1</v>
      </c>
      <c r="H789" s="6">
        <v>5.09</v>
      </c>
      <c r="I789" s="6">
        <v>1.46</v>
      </c>
      <c r="J789" s="6">
        <v>29</v>
      </c>
      <c r="K789" s="6">
        <v>56</v>
      </c>
      <c r="L789" s="6">
        <v>20</v>
      </c>
      <c r="M789" s="6">
        <v>11</v>
      </c>
      <c r="N789" s="6">
        <v>15</v>
      </c>
      <c r="O789" s="6">
        <v>9</v>
      </c>
      <c r="P789" s="6">
        <v>4</v>
      </c>
      <c r="Q789" s="6">
        <v>0</v>
      </c>
    </row>
    <row r="790" spans="1:17" ht="15" thickBot="1" x14ac:dyDescent="0.35">
      <c r="A790" s="7" t="s">
        <v>1637</v>
      </c>
      <c r="B790" s="43">
        <f>IF(COUNTIF('DRAFT LIST'!$F$3:$F$1000,A790)&gt;=1,"",ROW())</f>
        <v>790</v>
      </c>
      <c r="C790" s="43" t="str">
        <f ca="1"/>
        <v>Mike Pelfrey (DET - SP,RP) </v>
      </c>
      <c r="D790" s="8">
        <v>30</v>
      </c>
      <c r="E790" s="8">
        <v>20</v>
      </c>
      <c r="F790" s="8">
        <v>1</v>
      </c>
      <c r="G790" s="8">
        <v>0</v>
      </c>
      <c r="H790" s="8">
        <v>4.8</v>
      </c>
      <c r="I790" s="8">
        <v>1.45</v>
      </c>
      <c r="J790" s="8">
        <v>16</v>
      </c>
      <c r="K790" s="8">
        <v>31</v>
      </c>
      <c r="L790" s="8">
        <v>12</v>
      </c>
      <c r="M790" s="8">
        <v>7</v>
      </c>
      <c r="N790" s="8">
        <v>7</v>
      </c>
      <c r="O790" s="8">
        <v>6</v>
      </c>
      <c r="P790" s="8">
        <v>2</v>
      </c>
      <c r="Q790" s="8">
        <v>0</v>
      </c>
    </row>
    <row r="791" spans="1:17" ht="15" thickBot="1" x14ac:dyDescent="0.35">
      <c r="A791" s="5" t="s">
        <v>1532</v>
      </c>
      <c r="B791" s="43">
        <f>IF(COUNTIF('DRAFT LIST'!$F$3:$F$1000,A791)&gt;=1,"",ROW())</f>
        <v>791</v>
      </c>
      <c r="C791" s="43" t="str">
        <f ca="1"/>
        <v>Shawn Morimando (CLE - SP,RP) </v>
      </c>
      <c r="D791" s="6">
        <v>80</v>
      </c>
      <c r="E791" s="6">
        <v>53</v>
      </c>
      <c r="F791" s="6">
        <v>4</v>
      </c>
      <c r="G791" s="6">
        <v>0</v>
      </c>
      <c r="H791" s="6">
        <v>5.31</v>
      </c>
      <c r="I791" s="6">
        <v>1.44</v>
      </c>
      <c r="J791" s="6">
        <v>47</v>
      </c>
      <c r="K791" s="6">
        <v>89</v>
      </c>
      <c r="L791" s="6">
        <v>26</v>
      </c>
      <c r="M791" s="6">
        <v>14</v>
      </c>
      <c r="N791" s="6">
        <v>15</v>
      </c>
      <c r="O791" s="6">
        <v>14</v>
      </c>
      <c r="P791" s="6">
        <v>6</v>
      </c>
      <c r="Q791" s="6">
        <v>0</v>
      </c>
    </row>
    <row r="792" spans="1:17" ht="15" thickBot="1" x14ac:dyDescent="0.35">
      <c r="A792" s="7" t="s">
        <v>1638</v>
      </c>
      <c r="B792" s="43">
        <f>IF(COUNTIF('DRAFT LIST'!$F$3:$F$1000,A792)&gt;=1,"",ROW())</f>
        <v>792</v>
      </c>
      <c r="C792" s="43" t="str">
        <f ca="1"/>
        <v>Pat Dean (SP,RP) FA </v>
      </c>
      <c r="D792" s="8">
        <v>40</v>
      </c>
      <c r="E792" s="8">
        <v>30</v>
      </c>
      <c r="F792" s="8">
        <v>2</v>
      </c>
      <c r="G792" s="8">
        <v>0</v>
      </c>
      <c r="H792" s="8">
        <v>4.62</v>
      </c>
      <c r="I792" s="8">
        <v>1.52</v>
      </c>
      <c r="J792" s="8">
        <v>20</v>
      </c>
      <c r="K792" s="8">
        <v>42</v>
      </c>
      <c r="L792" s="8">
        <v>19</v>
      </c>
      <c r="M792" s="8">
        <v>6</v>
      </c>
      <c r="N792" s="8">
        <v>10</v>
      </c>
      <c r="O792" s="8">
        <v>7</v>
      </c>
      <c r="P792" s="8">
        <v>2</v>
      </c>
      <c r="Q792" s="8">
        <v>0</v>
      </c>
    </row>
    <row r="793" spans="1:17" ht="15" thickBot="1" x14ac:dyDescent="0.35">
      <c r="A793" s="5" t="s">
        <v>2161</v>
      </c>
      <c r="B793" s="43">
        <f>IF(COUNTIF('DRAFT LIST'!$F$3:$F$1000,A793)&gt;=1,"",ROW())</f>
        <v>793</v>
      </c>
      <c r="C793" s="43" t="str">
        <f ca="1"/>
        <v>Asher Wojciechowski (ARI - SP) MiLB </v>
      </c>
      <c r="D793" s="6">
        <v>17</v>
      </c>
      <c r="E793" s="6">
        <v>16</v>
      </c>
      <c r="F793" s="6">
        <v>1</v>
      </c>
      <c r="G793" s="6">
        <v>0</v>
      </c>
      <c r="H793" s="6">
        <v>4.92</v>
      </c>
      <c r="I793" s="6">
        <v>1.54</v>
      </c>
      <c r="J793" s="6">
        <v>9</v>
      </c>
      <c r="K793" s="6">
        <v>16</v>
      </c>
      <c r="L793" s="6">
        <v>10</v>
      </c>
      <c r="M793" s="6">
        <v>3</v>
      </c>
      <c r="N793" s="6">
        <v>17</v>
      </c>
      <c r="O793" s="6">
        <v>0</v>
      </c>
      <c r="P793" s="6">
        <v>1</v>
      </c>
      <c r="Q793" s="6">
        <v>0</v>
      </c>
    </row>
    <row r="794" spans="1:17" ht="15" thickBot="1" x14ac:dyDescent="0.35">
      <c r="A794" s="7" t="s">
        <v>2162</v>
      </c>
      <c r="B794" s="43">
        <f>IF(COUNTIF('DRAFT LIST'!$F$3:$F$1000,A794)&gt;=1,"",ROW())</f>
        <v>794</v>
      </c>
      <c r="C794" s="43" t="str">
        <f ca="1"/>
        <v>Chris Lee (BAL - SP,RP) </v>
      </c>
      <c r="D794" s="8">
        <v>45</v>
      </c>
      <c r="E794" s="8">
        <v>28</v>
      </c>
      <c r="F794" s="8">
        <v>2</v>
      </c>
      <c r="G794" s="8">
        <v>0</v>
      </c>
      <c r="H794" s="8">
        <v>4.72</v>
      </c>
      <c r="I794" s="8">
        <v>1.52</v>
      </c>
      <c r="J794" s="8">
        <v>24</v>
      </c>
      <c r="K794" s="8">
        <v>50</v>
      </c>
      <c r="L794" s="8">
        <v>18</v>
      </c>
      <c r="M794" s="8">
        <v>6</v>
      </c>
      <c r="N794" s="8">
        <v>45</v>
      </c>
      <c r="O794" s="8">
        <v>0</v>
      </c>
      <c r="P794" s="8">
        <v>2</v>
      </c>
      <c r="Q794" s="8">
        <v>0</v>
      </c>
    </row>
    <row r="795" spans="1:17" ht="17.399999999999999" thickBot="1" x14ac:dyDescent="0.35">
      <c r="A795" s="5" t="s">
        <v>2163</v>
      </c>
      <c r="B795" s="43">
        <f>IF(COUNTIF('DRAFT LIST'!$F$3:$F$1000,A795)&gt;=1,"",ROW())</f>
        <v>795</v>
      </c>
      <c r="C795" s="43" t="str">
        <f ca="1"/>
        <v>Keury Mella (CIN - SP) </v>
      </c>
      <c r="D795" s="6">
        <v>20</v>
      </c>
      <c r="E795" s="6">
        <v>16</v>
      </c>
      <c r="F795" s="6">
        <v>1</v>
      </c>
      <c r="G795" s="6">
        <v>0</v>
      </c>
      <c r="H795" s="6">
        <v>4.83</v>
      </c>
      <c r="I795" s="6">
        <v>1.51</v>
      </c>
      <c r="J795" s="6">
        <v>11</v>
      </c>
      <c r="K795" s="6">
        <v>22</v>
      </c>
      <c r="L795" s="6">
        <v>8</v>
      </c>
      <c r="M795" s="6">
        <v>6</v>
      </c>
      <c r="N795" s="6">
        <v>21</v>
      </c>
      <c r="O795" s="6">
        <v>0</v>
      </c>
      <c r="P795" s="6">
        <v>1</v>
      </c>
      <c r="Q795" s="6">
        <v>0</v>
      </c>
    </row>
    <row r="796" spans="1:17" ht="15" thickBot="1" x14ac:dyDescent="0.35">
      <c r="A796" s="7" t="s">
        <v>2164</v>
      </c>
      <c r="B796" s="43">
        <f>IF(COUNTIF('DRAFT LIST'!$F$3:$F$1000,A796)&gt;=1,"",ROW())</f>
        <v>796</v>
      </c>
      <c r="C796" s="43" t="str">
        <f ca="1"/>
        <v>Yency Almonte (COL - SP,RP) </v>
      </c>
      <c r="D796" s="8">
        <v>37</v>
      </c>
      <c r="E796" s="8">
        <v>31</v>
      </c>
      <c r="F796" s="8">
        <v>2</v>
      </c>
      <c r="G796" s="8">
        <v>0</v>
      </c>
      <c r="H796" s="8">
        <v>4.88</v>
      </c>
      <c r="I796" s="8">
        <v>1.57</v>
      </c>
      <c r="J796" s="8">
        <v>20</v>
      </c>
      <c r="K796" s="8">
        <v>39</v>
      </c>
      <c r="L796" s="8">
        <v>19</v>
      </c>
      <c r="M796" s="8">
        <v>9</v>
      </c>
      <c r="N796" s="8">
        <v>23</v>
      </c>
      <c r="O796" s="8">
        <v>0</v>
      </c>
      <c r="P796" s="8">
        <v>2</v>
      </c>
      <c r="Q796" s="8">
        <v>0</v>
      </c>
    </row>
    <row r="797" spans="1:17" ht="15" thickBot="1" x14ac:dyDescent="0.35">
      <c r="A797" s="5" t="s">
        <v>1639</v>
      </c>
      <c r="B797" s="43">
        <f>IF(COUNTIF('DRAFT LIST'!$F$3:$F$1000,A797)&gt;=1,"",ROW())</f>
        <v>797</v>
      </c>
      <c r="C797" s="43" t="str">
        <f ca="1"/>
        <v>Jonathan Sanchez (KC - SP) NRI </v>
      </c>
      <c r="D797" s="6">
        <v>53</v>
      </c>
      <c r="E797" s="6">
        <v>41</v>
      </c>
      <c r="F797" s="6">
        <v>3</v>
      </c>
      <c r="G797" s="6">
        <v>0</v>
      </c>
      <c r="H797" s="6">
        <v>5.21</v>
      </c>
      <c r="I797" s="6">
        <v>1.51</v>
      </c>
      <c r="J797" s="6">
        <v>30</v>
      </c>
      <c r="K797" s="6">
        <v>60</v>
      </c>
      <c r="L797" s="6">
        <v>20</v>
      </c>
      <c r="M797" s="6">
        <v>18</v>
      </c>
      <c r="N797" s="6">
        <v>17</v>
      </c>
      <c r="O797" s="6">
        <v>9</v>
      </c>
      <c r="P797" s="6">
        <v>4</v>
      </c>
      <c r="Q797" s="6">
        <v>0</v>
      </c>
    </row>
    <row r="798" spans="1:17" ht="15" thickBot="1" x14ac:dyDescent="0.35">
      <c r="A798" s="7" t="s">
        <v>2165</v>
      </c>
      <c r="B798" s="43">
        <f>IF(COUNTIF('DRAFT LIST'!$F$3:$F$1000,A798)&gt;=1,"",ROW())</f>
        <v>798</v>
      </c>
      <c r="C798" s="43" t="str">
        <f ca="1"/>
        <v>Ian Gardeck (SF - RP) </v>
      </c>
      <c r="D798" s="8">
        <v>24</v>
      </c>
      <c r="E798" s="8">
        <v>19</v>
      </c>
      <c r="F798" s="8">
        <v>1</v>
      </c>
      <c r="G798" s="8">
        <v>0</v>
      </c>
      <c r="H798" s="8">
        <v>4.87</v>
      </c>
      <c r="I798" s="8">
        <v>1.5</v>
      </c>
      <c r="J798" s="8">
        <v>13</v>
      </c>
      <c r="K798" s="8">
        <v>25</v>
      </c>
      <c r="L798" s="8">
        <v>11</v>
      </c>
      <c r="M798" s="8">
        <v>5</v>
      </c>
      <c r="N798" s="8">
        <v>25</v>
      </c>
      <c r="O798" s="8">
        <v>0</v>
      </c>
      <c r="P798" s="8">
        <v>1</v>
      </c>
      <c r="Q798" s="8">
        <v>0</v>
      </c>
    </row>
    <row r="799" spans="1:17" ht="15" thickBot="1" x14ac:dyDescent="0.35">
      <c r="A799" s="5" t="s">
        <v>1640</v>
      </c>
      <c r="B799" s="43">
        <f>IF(COUNTIF('DRAFT LIST'!$F$3:$F$1000,A799)&gt;=1,"",ROW())</f>
        <v>799</v>
      </c>
      <c r="C799" s="43" t="str">
        <f ca="1"/>
        <v>Conner Greene (TOR - SP) NRI </v>
      </c>
      <c r="D799" s="6">
        <v>48</v>
      </c>
      <c r="E799" s="6">
        <v>29</v>
      </c>
      <c r="F799" s="6">
        <v>2</v>
      </c>
      <c r="G799" s="6">
        <v>0</v>
      </c>
      <c r="H799" s="6">
        <v>4.8499999999999996</v>
      </c>
      <c r="I799" s="6">
        <v>1.49</v>
      </c>
      <c r="J799" s="6">
        <v>26</v>
      </c>
      <c r="K799" s="6">
        <v>55</v>
      </c>
      <c r="L799" s="6">
        <v>16</v>
      </c>
      <c r="M799" s="6">
        <v>10</v>
      </c>
      <c r="N799" s="6">
        <v>11</v>
      </c>
      <c r="O799" s="6">
        <v>9</v>
      </c>
      <c r="P799" s="6">
        <v>3</v>
      </c>
      <c r="Q799" s="6">
        <v>0</v>
      </c>
    </row>
    <row r="800" spans="1:17" ht="15" thickBot="1" x14ac:dyDescent="0.35">
      <c r="A800" s="7" t="s">
        <v>1641</v>
      </c>
      <c r="B800" s="43">
        <f>IF(COUNTIF('DRAFT LIST'!$F$3:$F$1000,A800)&gt;=1,"",ROW())</f>
        <v>800</v>
      </c>
      <c r="C800" s="43" t="str">
        <f ca="1"/>
        <v>Trey Haley (BAL - RP) MiLB </v>
      </c>
      <c r="D800" s="8">
        <v>54</v>
      </c>
      <c r="E800" s="8">
        <v>43</v>
      </c>
      <c r="F800" s="8">
        <v>3</v>
      </c>
      <c r="G800" s="8">
        <v>0</v>
      </c>
      <c r="H800" s="8">
        <v>4.96</v>
      </c>
      <c r="I800" s="8">
        <v>1.52</v>
      </c>
      <c r="J800" s="8">
        <v>30</v>
      </c>
      <c r="K800" s="8">
        <v>58</v>
      </c>
      <c r="L800" s="8">
        <v>23</v>
      </c>
      <c r="M800" s="8">
        <v>12</v>
      </c>
      <c r="N800" s="8">
        <v>11</v>
      </c>
      <c r="O800" s="8">
        <v>11</v>
      </c>
      <c r="P800" s="8">
        <v>4</v>
      </c>
      <c r="Q800" s="8">
        <v>0</v>
      </c>
    </row>
    <row r="801" spans="1:17" ht="15" thickBot="1" x14ac:dyDescent="0.35">
      <c r="A801" s="5" t="s">
        <v>2166</v>
      </c>
      <c r="B801" s="43">
        <f>IF(COUNTIF('DRAFT LIST'!$F$3:$F$1000,A801)&gt;=1,"",ROW())</f>
        <v>801</v>
      </c>
      <c r="C801" s="43" t="str">
        <f ca="1"/>
        <v>Duane Underwood (CHC - SP) </v>
      </c>
      <c r="D801" s="6">
        <v>27</v>
      </c>
      <c r="E801" s="6">
        <v>22</v>
      </c>
      <c r="F801" s="6">
        <v>2</v>
      </c>
      <c r="G801" s="6">
        <v>0</v>
      </c>
      <c r="H801" s="6">
        <v>4.88</v>
      </c>
      <c r="I801" s="6">
        <v>1.63</v>
      </c>
      <c r="J801" s="6">
        <v>15</v>
      </c>
      <c r="K801" s="6">
        <v>29</v>
      </c>
      <c r="L801" s="6">
        <v>15</v>
      </c>
      <c r="M801" s="6">
        <v>5</v>
      </c>
      <c r="N801" s="6">
        <v>27</v>
      </c>
      <c r="O801" s="6">
        <v>0</v>
      </c>
      <c r="P801" s="6">
        <v>2</v>
      </c>
      <c r="Q801" s="6">
        <v>0</v>
      </c>
    </row>
    <row r="802" spans="1:17" ht="17.399999999999999" thickBot="1" x14ac:dyDescent="0.35">
      <c r="A802" s="7" t="s">
        <v>1642</v>
      </c>
      <c r="B802" s="43">
        <f>IF(COUNTIF('DRAFT LIST'!$F$3:$F$1000,A802)&gt;=1,"",ROW())</f>
        <v>802</v>
      </c>
      <c r="C802" s="43" t="str">
        <f ca="1"/>
        <v>Tyrell Jenkins (SD - SP,RP) </v>
      </c>
      <c r="D802" s="8">
        <v>60</v>
      </c>
      <c r="E802" s="8">
        <v>39</v>
      </c>
      <c r="F802" s="8">
        <v>3</v>
      </c>
      <c r="G802" s="8">
        <v>0</v>
      </c>
      <c r="H802" s="8">
        <v>5.12</v>
      </c>
      <c r="I802" s="8">
        <v>1.48</v>
      </c>
      <c r="J802" s="8">
        <v>34</v>
      </c>
      <c r="K802" s="8">
        <v>66</v>
      </c>
      <c r="L802" s="8">
        <v>23</v>
      </c>
      <c r="M802" s="8">
        <v>15</v>
      </c>
      <c r="N802" s="8">
        <v>18</v>
      </c>
      <c r="O802" s="8">
        <v>9</v>
      </c>
      <c r="P802" s="8">
        <v>4</v>
      </c>
      <c r="Q802" s="8">
        <v>0</v>
      </c>
    </row>
    <row r="803" spans="1:17" ht="15" thickBot="1" x14ac:dyDescent="0.35">
      <c r="A803" s="5" t="s">
        <v>2167</v>
      </c>
      <c r="B803" s="43">
        <f>IF(COUNTIF('DRAFT LIST'!$F$3:$F$1000,A803)&gt;=1,"",ROW())</f>
        <v>803</v>
      </c>
      <c r="C803" s="43" t="str">
        <f ca="1"/>
        <v>Elniery Garcia (PHI - SP,RP) </v>
      </c>
      <c r="D803" s="6">
        <v>27</v>
      </c>
      <c r="E803" s="6">
        <v>24</v>
      </c>
      <c r="F803" s="6">
        <v>2</v>
      </c>
      <c r="G803" s="6">
        <v>0</v>
      </c>
      <c r="H803" s="6">
        <v>4.8899999999999997</v>
      </c>
      <c r="I803" s="6">
        <v>1.65</v>
      </c>
      <c r="J803" s="6">
        <v>15</v>
      </c>
      <c r="K803" s="6">
        <v>26</v>
      </c>
      <c r="L803" s="6">
        <v>18</v>
      </c>
      <c r="M803" s="6">
        <v>4</v>
      </c>
      <c r="N803" s="6">
        <v>24</v>
      </c>
      <c r="O803" s="6">
        <v>0</v>
      </c>
      <c r="P803" s="6">
        <v>2</v>
      </c>
      <c r="Q803" s="6">
        <v>0</v>
      </c>
    </row>
    <row r="804" spans="1:17" ht="15" thickBot="1" x14ac:dyDescent="0.35">
      <c r="A804" s="7" t="s">
        <v>1498</v>
      </c>
      <c r="B804" s="43">
        <f>IF(COUNTIF('DRAFT LIST'!$F$3:$F$1000,A804)&gt;=1,"",ROW())</f>
        <v>804</v>
      </c>
      <c r="C804" s="43" t="str">
        <f ca="1"/>
        <v>William Cuevas (BOS - SP,RP) DFA </v>
      </c>
      <c r="D804" s="8">
        <v>63</v>
      </c>
      <c r="E804" s="8">
        <v>39</v>
      </c>
      <c r="F804" s="8">
        <v>3</v>
      </c>
      <c r="G804" s="8">
        <v>0</v>
      </c>
      <c r="H804" s="8">
        <v>4.9000000000000004</v>
      </c>
      <c r="I804" s="8">
        <v>1.47</v>
      </c>
      <c r="J804" s="8">
        <v>34</v>
      </c>
      <c r="K804" s="8">
        <v>74</v>
      </c>
      <c r="L804" s="8">
        <v>19</v>
      </c>
      <c r="M804" s="8">
        <v>16</v>
      </c>
      <c r="N804" s="8">
        <v>13</v>
      </c>
      <c r="O804" s="8">
        <v>13</v>
      </c>
      <c r="P804" s="8">
        <v>4</v>
      </c>
      <c r="Q804" s="8">
        <v>0</v>
      </c>
    </row>
    <row r="805" spans="1:17" ht="15" thickBot="1" x14ac:dyDescent="0.35">
      <c r="A805" s="5" t="s">
        <v>1643</v>
      </c>
      <c r="B805" s="43">
        <f>IF(COUNTIF('DRAFT LIST'!$F$3:$F$1000,A805)&gt;=1,"",ROW())</f>
        <v>805</v>
      </c>
      <c r="C805" s="43" t="str">
        <f ca="1"/>
        <v>Phillippe Aumont (CWS - SP,RP) MiLB </v>
      </c>
      <c r="D805" s="6">
        <v>44</v>
      </c>
      <c r="E805" s="6">
        <v>38</v>
      </c>
      <c r="F805" s="6">
        <v>2</v>
      </c>
      <c r="G805" s="6">
        <v>0</v>
      </c>
      <c r="H805" s="6">
        <v>4.8600000000000003</v>
      </c>
      <c r="I805" s="6">
        <v>1.51</v>
      </c>
      <c r="J805" s="6">
        <v>24</v>
      </c>
      <c r="K805" s="6">
        <v>43</v>
      </c>
      <c r="L805" s="6">
        <v>23</v>
      </c>
      <c r="M805" s="6">
        <v>12</v>
      </c>
      <c r="N805" s="6">
        <v>10</v>
      </c>
      <c r="O805" s="6">
        <v>10</v>
      </c>
      <c r="P805" s="6">
        <v>3</v>
      </c>
      <c r="Q805" s="6">
        <v>0</v>
      </c>
    </row>
    <row r="806" spans="1:17" ht="15" thickBot="1" x14ac:dyDescent="0.35">
      <c r="A806" s="7" t="s">
        <v>1644</v>
      </c>
      <c r="B806" s="43">
        <f>IF(COUNTIF('DRAFT LIST'!$F$3:$F$1000,A806)&gt;=1,"",ROW())</f>
        <v>806</v>
      </c>
      <c r="C806" s="43" t="str">
        <f ca="1"/>
        <v>Thad Weber (DET - SP,RP) MiLB </v>
      </c>
      <c r="D806" s="8">
        <v>54</v>
      </c>
      <c r="E806" s="8">
        <v>40</v>
      </c>
      <c r="F806" s="8">
        <v>4</v>
      </c>
      <c r="G806" s="8">
        <v>0</v>
      </c>
      <c r="H806" s="8">
        <v>5.0599999999999996</v>
      </c>
      <c r="I806" s="8">
        <v>1.55</v>
      </c>
      <c r="J806" s="8">
        <v>30</v>
      </c>
      <c r="K806" s="8">
        <v>58</v>
      </c>
      <c r="L806" s="8">
        <v>25</v>
      </c>
      <c r="M806" s="8">
        <v>13</v>
      </c>
      <c r="N806" s="8">
        <v>19</v>
      </c>
      <c r="O806" s="8">
        <v>8</v>
      </c>
      <c r="P806" s="8">
        <v>4</v>
      </c>
      <c r="Q806" s="8">
        <v>0</v>
      </c>
    </row>
    <row r="807" spans="1:17" ht="15" thickBot="1" x14ac:dyDescent="0.35">
      <c r="A807" s="5" t="s">
        <v>1645</v>
      </c>
      <c r="B807" s="43">
        <f>IF(COUNTIF('DRAFT LIST'!$F$3:$F$1000,A807)&gt;=1,"",ROW())</f>
        <v>807</v>
      </c>
      <c r="C807" s="43" t="str">
        <f ca="1"/>
        <v>Jesse Biddle (ATL - SP,RP) MiLB </v>
      </c>
      <c r="D807" s="6">
        <v>10</v>
      </c>
      <c r="E807" s="6">
        <v>7</v>
      </c>
      <c r="F807" s="6">
        <v>1</v>
      </c>
      <c r="G807" s="6">
        <v>0</v>
      </c>
      <c r="H807" s="6">
        <v>4.5</v>
      </c>
      <c r="I807" s="6">
        <v>1.44</v>
      </c>
      <c r="J807" s="6">
        <v>5</v>
      </c>
      <c r="K807" s="6">
        <v>11</v>
      </c>
      <c r="L807" s="6">
        <v>3</v>
      </c>
      <c r="M807" s="6">
        <v>3</v>
      </c>
      <c r="N807" s="6">
        <v>2</v>
      </c>
      <c r="O807" s="6">
        <v>2</v>
      </c>
      <c r="P807" s="6">
        <v>1</v>
      </c>
      <c r="Q807" s="6">
        <v>0</v>
      </c>
    </row>
    <row r="808" spans="1:17" ht="15" thickBot="1" x14ac:dyDescent="0.35">
      <c r="A808" s="7" t="s">
        <v>2168</v>
      </c>
      <c r="B808" s="43">
        <f>IF(COUNTIF('DRAFT LIST'!$F$3:$F$1000,A808)&gt;=1,"",ROW())</f>
        <v>808</v>
      </c>
      <c r="C808" s="43" t="str">
        <f ca="1"/>
        <v>Ricardo Pinto (PHI - SP,RP) </v>
      </c>
      <c r="D808" s="8">
        <v>42</v>
      </c>
      <c r="E808" s="8">
        <v>36</v>
      </c>
      <c r="F808" s="8">
        <v>1</v>
      </c>
      <c r="G808" s="8">
        <v>0</v>
      </c>
      <c r="H808" s="8">
        <v>4.95</v>
      </c>
      <c r="I808" s="8">
        <v>1.48</v>
      </c>
      <c r="J808" s="8">
        <v>23</v>
      </c>
      <c r="K808" s="8">
        <v>42</v>
      </c>
      <c r="L808" s="8">
        <v>20</v>
      </c>
      <c r="M808" s="8">
        <v>9</v>
      </c>
      <c r="N808" s="8">
        <v>31</v>
      </c>
      <c r="O808" s="8">
        <v>3</v>
      </c>
      <c r="P808" s="8">
        <v>2</v>
      </c>
      <c r="Q808" s="8">
        <v>0</v>
      </c>
    </row>
    <row r="809" spans="1:17" ht="15" thickBot="1" x14ac:dyDescent="0.35">
      <c r="A809" s="5" t="s">
        <v>2169</v>
      </c>
      <c r="B809" s="43">
        <f>IF(COUNTIF('DRAFT LIST'!$F$3:$F$1000,A809)&gt;=1,"",ROW())</f>
        <v>809</v>
      </c>
      <c r="C809" s="43" t="str">
        <f ca="1"/>
        <v>Alberto Tirado (PHI - RP) </v>
      </c>
      <c r="D809" s="6">
        <v>24</v>
      </c>
      <c r="E809" s="6">
        <v>23</v>
      </c>
      <c r="F809" s="6">
        <v>1</v>
      </c>
      <c r="G809" s="6">
        <v>0</v>
      </c>
      <c r="H809" s="6">
        <v>4.96</v>
      </c>
      <c r="I809" s="6">
        <v>1.55</v>
      </c>
      <c r="J809" s="6">
        <v>13</v>
      </c>
      <c r="K809" s="6">
        <v>24</v>
      </c>
      <c r="L809" s="6">
        <v>14</v>
      </c>
      <c r="M809" s="6">
        <v>7</v>
      </c>
      <c r="N809" s="6">
        <v>15</v>
      </c>
      <c r="O809" s="6">
        <v>1</v>
      </c>
      <c r="P809" s="6">
        <v>1</v>
      </c>
      <c r="Q809" s="6">
        <v>0</v>
      </c>
    </row>
    <row r="810" spans="1:17" ht="17.399999999999999" thickBot="1" x14ac:dyDescent="0.35">
      <c r="A810" s="7" t="s">
        <v>2170</v>
      </c>
      <c r="B810" s="43">
        <f>IF(COUNTIF('DRAFT LIST'!$F$3:$F$1000,A810)&gt;=1,"",ROW())</f>
        <v>810</v>
      </c>
      <c r="C810" s="43" t="str">
        <f ca="1"/>
        <v>Tyler Matzek (CWS - SP) MiLB </v>
      </c>
      <c r="D810" s="8">
        <v>37</v>
      </c>
      <c r="E810" s="8">
        <v>33</v>
      </c>
      <c r="F810" s="8">
        <v>2</v>
      </c>
      <c r="G810" s="8">
        <v>0</v>
      </c>
      <c r="H810" s="8">
        <v>4.97</v>
      </c>
      <c r="I810" s="8">
        <v>1.59</v>
      </c>
      <c r="J810" s="8">
        <v>21</v>
      </c>
      <c r="K810" s="8">
        <v>39</v>
      </c>
      <c r="L810" s="8">
        <v>21</v>
      </c>
      <c r="M810" s="8">
        <v>6</v>
      </c>
      <c r="N810" s="8">
        <v>34</v>
      </c>
      <c r="O810" s="8">
        <v>0</v>
      </c>
      <c r="P810" s="8">
        <v>2</v>
      </c>
      <c r="Q810" s="8">
        <v>0</v>
      </c>
    </row>
    <row r="811" spans="1:17" ht="15" thickBot="1" x14ac:dyDescent="0.35">
      <c r="A811" s="5" t="s">
        <v>2171</v>
      </c>
      <c r="B811" s="43">
        <f>IF(COUNTIF('DRAFT LIST'!$F$3:$F$1000,A811)&gt;=1,"",ROW())</f>
        <v>811</v>
      </c>
      <c r="C811" s="43" t="str">
        <f ca="1"/>
        <v>Parker Bridwell (BAL - SP,RP) MiLB </v>
      </c>
      <c r="D811" s="6">
        <v>30</v>
      </c>
      <c r="E811" s="6">
        <v>26</v>
      </c>
      <c r="F811" s="6">
        <v>1</v>
      </c>
      <c r="G811" s="6">
        <v>0</v>
      </c>
      <c r="H811" s="6">
        <v>5.09</v>
      </c>
      <c r="I811" s="6">
        <v>1.48</v>
      </c>
      <c r="J811" s="6">
        <v>17</v>
      </c>
      <c r="K811" s="6">
        <v>29</v>
      </c>
      <c r="L811" s="6">
        <v>15</v>
      </c>
      <c r="M811" s="6">
        <v>9</v>
      </c>
      <c r="N811" s="6">
        <v>23</v>
      </c>
      <c r="O811" s="6">
        <v>0</v>
      </c>
      <c r="P811" s="6">
        <v>1</v>
      </c>
      <c r="Q811" s="6">
        <v>0</v>
      </c>
    </row>
    <row r="812" spans="1:17" ht="15" thickBot="1" x14ac:dyDescent="0.35">
      <c r="A812" s="7" t="s">
        <v>1646</v>
      </c>
      <c r="B812" s="43">
        <f>IF(COUNTIF('DRAFT LIST'!$F$3:$F$1000,A812)&gt;=1,"",ROW())</f>
        <v>812</v>
      </c>
      <c r="C812" s="43" t="str">
        <f ca="1"/>
        <v>Kyle Crick (SF - SP,RP) MiLB </v>
      </c>
      <c r="D812" s="8">
        <v>48</v>
      </c>
      <c r="E812" s="8">
        <v>38</v>
      </c>
      <c r="F812" s="8">
        <v>2</v>
      </c>
      <c r="G812" s="8">
        <v>0</v>
      </c>
      <c r="H812" s="8">
        <v>5.48</v>
      </c>
      <c r="I812" s="8">
        <v>1.42</v>
      </c>
      <c r="J812" s="8">
        <v>29</v>
      </c>
      <c r="K812" s="8">
        <v>54</v>
      </c>
      <c r="L812" s="8">
        <v>14</v>
      </c>
      <c r="M812" s="8">
        <v>20</v>
      </c>
      <c r="N812" s="8">
        <v>11</v>
      </c>
      <c r="O812" s="8">
        <v>9</v>
      </c>
      <c r="P812" s="8">
        <v>3</v>
      </c>
      <c r="Q812" s="8">
        <v>0</v>
      </c>
    </row>
    <row r="813" spans="1:17" ht="15" thickBot="1" x14ac:dyDescent="0.35">
      <c r="A813" s="5" t="s">
        <v>1647</v>
      </c>
      <c r="B813" s="43">
        <f>IF(COUNTIF('DRAFT LIST'!$F$3:$F$1000,A813)&gt;=1,"",ROW())</f>
        <v>813</v>
      </c>
      <c r="C813" s="43" t="str">
        <f ca="1"/>
        <v>David Holmberg (CWS - SP) NRI </v>
      </c>
      <c r="D813" s="6">
        <v>66</v>
      </c>
      <c r="E813" s="6">
        <v>48</v>
      </c>
      <c r="F813" s="6">
        <v>3</v>
      </c>
      <c r="G813" s="6">
        <v>0</v>
      </c>
      <c r="H813" s="6">
        <v>5.29</v>
      </c>
      <c r="I813" s="6">
        <v>1.42</v>
      </c>
      <c r="J813" s="6">
        <v>39</v>
      </c>
      <c r="K813" s="6">
        <v>69</v>
      </c>
      <c r="L813" s="6">
        <v>25</v>
      </c>
      <c r="M813" s="6">
        <v>20</v>
      </c>
      <c r="N813" s="6">
        <v>14</v>
      </c>
      <c r="O813" s="6">
        <v>12</v>
      </c>
      <c r="P813" s="6">
        <v>5</v>
      </c>
      <c r="Q813" s="6">
        <v>0</v>
      </c>
    </row>
    <row r="814" spans="1:17" ht="15" thickBot="1" x14ac:dyDescent="0.35">
      <c r="A814" s="7" t="s">
        <v>1648</v>
      </c>
      <c r="B814" s="43">
        <f>IF(COUNTIF('DRAFT LIST'!$F$3:$F$1000,A814)&gt;=1,"",ROW())</f>
        <v>814</v>
      </c>
      <c r="C814" s="43" t="str">
        <f ca="1"/>
        <v>Jose Alvarado (TB - RP) </v>
      </c>
      <c r="D814" s="8">
        <v>84</v>
      </c>
      <c r="E814" s="8">
        <v>60</v>
      </c>
      <c r="F814" s="8">
        <v>4</v>
      </c>
      <c r="G814" s="8">
        <v>0</v>
      </c>
      <c r="H814" s="8">
        <v>5.13</v>
      </c>
      <c r="I814" s="8">
        <v>1.47</v>
      </c>
      <c r="J814" s="8">
        <v>48</v>
      </c>
      <c r="K814" s="8">
        <v>92</v>
      </c>
      <c r="L814" s="8">
        <v>31</v>
      </c>
      <c r="M814" s="8">
        <v>23</v>
      </c>
      <c r="N814" s="8">
        <v>25</v>
      </c>
      <c r="O814" s="8">
        <v>12</v>
      </c>
      <c r="P814" s="8">
        <v>6</v>
      </c>
      <c r="Q814" s="8">
        <v>0</v>
      </c>
    </row>
    <row r="815" spans="1:17" ht="15" thickBot="1" x14ac:dyDescent="0.35">
      <c r="A815" s="5" t="s">
        <v>1649</v>
      </c>
      <c r="B815" s="43">
        <f>IF(COUNTIF('DRAFT LIST'!$F$3:$F$1000,A815)&gt;=1,"",ROW())</f>
        <v>815</v>
      </c>
      <c r="C815" s="43" t="str">
        <f ca="1"/>
        <v>Sandy Baez (DET - SP,RP) </v>
      </c>
      <c r="D815" s="6">
        <v>48</v>
      </c>
      <c r="E815" s="6">
        <v>40</v>
      </c>
      <c r="F815" s="6">
        <v>3</v>
      </c>
      <c r="G815" s="6">
        <v>0</v>
      </c>
      <c r="H815" s="6">
        <v>5.0599999999999996</v>
      </c>
      <c r="I815" s="6">
        <v>1.54</v>
      </c>
      <c r="J815" s="6">
        <v>27</v>
      </c>
      <c r="K815" s="6">
        <v>50</v>
      </c>
      <c r="L815" s="6">
        <v>25</v>
      </c>
      <c r="M815" s="6">
        <v>13</v>
      </c>
      <c r="N815" s="6">
        <v>18</v>
      </c>
      <c r="O815" s="6">
        <v>7</v>
      </c>
      <c r="P815" s="6">
        <v>4</v>
      </c>
      <c r="Q815" s="6">
        <v>0</v>
      </c>
    </row>
    <row r="816" spans="1:17" ht="15" thickBot="1" x14ac:dyDescent="0.35">
      <c r="A816" s="7" t="s">
        <v>2172</v>
      </c>
      <c r="B816" s="43">
        <f>IF(COUNTIF('DRAFT LIST'!$F$3:$F$1000,A816)&gt;=1,"",ROW())</f>
        <v>816</v>
      </c>
      <c r="C816" s="43" t="str">
        <f ca="1"/>
        <v>Tim Berry (BAL - SP,RP) MiLB </v>
      </c>
      <c r="D816" s="8">
        <v>34</v>
      </c>
      <c r="E816" s="8">
        <v>30</v>
      </c>
      <c r="F816" s="8">
        <v>2</v>
      </c>
      <c r="G816" s="8">
        <v>0</v>
      </c>
      <c r="H816" s="8">
        <v>5.07</v>
      </c>
      <c r="I816" s="8">
        <v>1.59</v>
      </c>
      <c r="J816" s="8">
        <v>19</v>
      </c>
      <c r="K816" s="8">
        <v>36</v>
      </c>
      <c r="L816" s="8">
        <v>19</v>
      </c>
      <c r="M816" s="8">
        <v>8</v>
      </c>
      <c r="N816" s="8">
        <v>27</v>
      </c>
      <c r="O816" s="8">
        <v>2</v>
      </c>
      <c r="P816" s="8">
        <v>2</v>
      </c>
      <c r="Q816" s="8">
        <v>0</v>
      </c>
    </row>
    <row r="817" spans="1:17" ht="15" thickBot="1" x14ac:dyDescent="0.35">
      <c r="A817" s="5" t="s">
        <v>1650</v>
      </c>
      <c r="B817" s="43">
        <f>IF(COUNTIF('DRAFT LIST'!$F$3:$F$1000,A817)&gt;=1,"",ROW())</f>
        <v>817</v>
      </c>
      <c r="C817" s="43" t="str">
        <f ca="1"/>
        <v>Zach Jemiola (COL - SP) </v>
      </c>
      <c r="D817" s="6">
        <v>64</v>
      </c>
      <c r="E817" s="6">
        <v>39</v>
      </c>
      <c r="F817" s="6">
        <v>4</v>
      </c>
      <c r="G817" s="6">
        <v>0</v>
      </c>
      <c r="H817" s="6">
        <v>5.0999999999999996</v>
      </c>
      <c r="I817" s="6">
        <v>1.49</v>
      </c>
      <c r="J817" s="6">
        <v>36</v>
      </c>
      <c r="K817" s="6">
        <v>74</v>
      </c>
      <c r="L817" s="6">
        <v>20</v>
      </c>
      <c r="M817" s="6">
        <v>18</v>
      </c>
      <c r="N817" s="6">
        <v>12</v>
      </c>
      <c r="O817" s="6">
        <v>12</v>
      </c>
      <c r="P817" s="6">
        <v>4</v>
      </c>
      <c r="Q817" s="6">
        <v>0</v>
      </c>
    </row>
    <row r="818" spans="1:17" ht="15" thickBot="1" x14ac:dyDescent="0.35">
      <c r="A818" s="7" t="s">
        <v>2173</v>
      </c>
      <c r="B818" s="43">
        <f>IF(COUNTIF('DRAFT LIST'!$F$3:$F$1000,A818)&gt;=1,"",ROW())</f>
        <v>818</v>
      </c>
      <c r="C818" s="43" t="str">
        <f ca="1"/>
        <v>Jairo Labourt (DET - SP) MiLB </v>
      </c>
      <c r="D818" s="8">
        <v>31</v>
      </c>
      <c r="E818" s="8">
        <v>28</v>
      </c>
      <c r="F818" s="8">
        <v>1</v>
      </c>
      <c r="G818" s="8">
        <v>0</v>
      </c>
      <c r="H818" s="8">
        <v>4.75</v>
      </c>
      <c r="I818" s="8">
        <v>1.58</v>
      </c>
      <c r="J818" s="8">
        <v>16</v>
      </c>
      <c r="K818" s="8">
        <v>30</v>
      </c>
      <c r="L818" s="8">
        <v>18</v>
      </c>
      <c r="M818" s="8">
        <v>4</v>
      </c>
      <c r="N818" s="8">
        <v>28</v>
      </c>
      <c r="O818" s="8">
        <v>0</v>
      </c>
      <c r="P818" s="8">
        <v>2</v>
      </c>
      <c r="Q818" s="8">
        <v>0</v>
      </c>
    </row>
    <row r="819" spans="1:17" ht="15" thickBot="1" x14ac:dyDescent="0.35">
      <c r="A819" s="5" t="s">
        <v>2174</v>
      </c>
      <c r="B819" s="43">
        <f>IF(COUNTIF('DRAFT LIST'!$F$3:$F$1000,A819)&gt;=1,"",ROW())</f>
        <v>819</v>
      </c>
      <c r="C819" s="43" t="str">
        <f ca="1"/>
        <v>Bobby Wahl (OAK - SP,RP) </v>
      </c>
      <c r="D819" s="6">
        <v>40</v>
      </c>
      <c r="E819" s="6">
        <v>32</v>
      </c>
      <c r="F819" s="6">
        <v>2</v>
      </c>
      <c r="G819" s="6">
        <v>0</v>
      </c>
      <c r="H819" s="6">
        <v>5.24</v>
      </c>
      <c r="I819" s="6">
        <v>1.51</v>
      </c>
      <c r="J819" s="6">
        <v>23</v>
      </c>
      <c r="K819" s="6">
        <v>45</v>
      </c>
      <c r="L819" s="6">
        <v>16</v>
      </c>
      <c r="M819" s="6">
        <v>15</v>
      </c>
      <c r="N819" s="6">
        <v>12</v>
      </c>
      <c r="O819" s="6">
        <v>7</v>
      </c>
      <c r="P819" s="6">
        <v>3</v>
      </c>
      <c r="Q819" s="6">
        <v>0</v>
      </c>
    </row>
    <row r="820" spans="1:17" ht="15" thickBot="1" x14ac:dyDescent="0.35">
      <c r="A820" s="7" t="s">
        <v>1651</v>
      </c>
      <c r="B820" s="43">
        <f>IF(COUNTIF('DRAFT LIST'!$F$3:$F$1000,A820)&gt;=1,"",ROW())</f>
        <v>820</v>
      </c>
      <c r="C820" s="43" t="str">
        <f ca="1"/>
        <v>Jason Hursh (ATL - RP) MiLB </v>
      </c>
      <c r="D820" s="8">
        <v>39</v>
      </c>
      <c r="E820" s="8">
        <v>26</v>
      </c>
      <c r="F820" s="8">
        <v>2</v>
      </c>
      <c r="G820" s="8">
        <v>0</v>
      </c>
      <c r="H820" s="8">
        <v>5</v>
      </c>
      <c r="I820" s="8">
        <v>1.53</v>
      </c>
      <c r="J820" s="8">
        <v>22</v>
      </c>
      <c r="K820" s="8">
        <v>44</v>
      </c>
      <c r="L820" s="8">
        <v>15</v>
      </c>
      <c r="M820" s="8">
        <v>6</v>
      </c>
      <c r="N820" s="8">
        <v>20</v>
      </c>
      <c r="O820" s="8">
        <v>3</v>
      </c>
      <c r="P820" s="8">
        <v>3</v>
      </c>
      <c r="Q820" s="8">
        <v>0</v>
      </c>
    </row>
    <row r="821" spans="1:17" ht="15" thickBot="1" x14ac:dyDescent="0.35">
      <c r="A821" s="5" t="s">
        <v>1652</v>
      </c>
      <c r="B821" s="43">
        <f>IF(COUNTIF('DRAFT LIST'!$F$3:$F$1000,A821)&gt;=1,"",ROW())</f>
        <v>821</v>
      </c>
      <c r="C821" s="43" t="str">
        <f ca="1"/>
        <v>Dylan Covey (CWS - SP,RP) MiLB </v>
      </c>
      <c r="D821" s="6">
        <v>56</v>
      </c>
      <c r="E821" s="6">
        <v>50</v>
      </c>
      <c r="F821" s="6">
        <v>3</v>
      </c>
      <c r="G821" s="6">
        <v>0</v>
      </c>
      <c r="H821" s="6">
        <v>5.35</v>
      </c>
      <c r="I821" s="6">
        <v>1.53</v>
      </c>
      <c r="J821" s="6">
        <v>33</v>
      </c>
      <c r="K821" s="6">
        <v>58</v>
      </c>
      <c r="L821" s="6">
        <v>28</v>
      </c>
      <c r="M821" s="6">
        <v>14</v>
      </c>
      <c r="N821" s="6">
        <v>16</v>
      </c>
      <c r="O821" s="6">
        <v>10</v>
      </c>
      <c r="P821" s="6">
        <v>4</v>
      </c>
      <c r="Q821" s="6">
        <v>0</v>
      </c>
    </row>
    <row r="822" spans="1:17" ht="15" thickBot="1" x14ac:dyDescent="0.35">
      <c r="A822" s="7" t="s">
        <v>1653</v>
      </c>
      <c r="B822" s="43">
        <f>IF(COUNTIF('DRAFT LIST'!$F$3:$F$1000,A822)&gt;=1,"",ROW())</f>
        <v>822</v>
      </c>
      <c r="C822" s="43" t="str">
        <f ca="1"/>
        <v>Logan Bawcom (SD - P) MiLB </v>
      </c>
      <c r="D822" s="8">
        <v>61</v>
      </c>
      <c r="E822" s="8">
        <v>36</v>
      </c>
      <c r="F822" s="8">
        <v>4</v>
      </c>
      <c r="G822" s="8">
        <v>0</v>
      </c>
      <c r="H822" s="8">
        <v>5.24</v>
      </c>
      <c r="I822" s="8">
        <v>1.47</v>
      </c>
      <c r="J822" s="8">
        <v>36</v>
      </c>
      <c r="K822" s="8">
        <v>72</v>
      </c>
      <c r="L822" s="8">
        <v>17</v>
      </c>
      <c r="M822" s="8">
        <v>20</v>
      </c>
      <c r="N822" s="8">
        <v>11</v>
      </c>
      <c r="O822" s="8">
        <v>11</v>
      </c>
      <c r="P822" s="8">
        <v>4</v>
      </c>
      <c r="Q822" s="8">
        <v>0</v>
      </c>
    </row>
    <row r="823" spans="1:17" ht="15" thickBot="1" x14ac:dyDescent="0.35">
      <c r="A823" s="5" t="s">
        <v>1654</v>
      </c>
      <c r="B823" s="43">
        <f>IF(COUNTIF('DRAFT LIST'!$F$3:$F$1000,A823)&gt;=1,"",ROW())</f>
        <v>823</v>
      </c>
      <c r="C823" s="43" t="str">
        <f ca="1"/>
        <v>Seth Frankoff (P) </v>
      </c>
      <c r="D823" s="6">
        <v>55</v>
      </c>
      <c r="E823" s="6">
        <v>39</v>
      </c>
      <c r="F823" s="6">
        <v>2</v>
      </c>
      <c r="G823" s="6">
        <v>0</v>
      </c>
      <c r="H823" s="6">
        <v>4.84</v>
      </c>
      <c r="I823" s="6">
        <v>1.49</v>
      </c>
      <c r="J823" s="6">
        <v>29</v>
      </c>
      <c r="K823" s="6">
        <v>60</v>
      </c>
      <c r="L823" s="6">
        <v>21</v>
      </c>
      <c r="M823" s="6">
        <v>17</v>
      </c>
      <c r="N823" s="6">
        <v>12</v>
      </c>
      <c r="O823" s="6">
        <v>12</v>
      </c>
      <c r="P823" s="6">
        <v>3</v>
      </c>
      <c r="Q823" s="6">
        <v>0</v>
      </c>
    </row>
    <row r="824" spans="1:17" ht="15" thickBot="1" x14ac:dyDescent="0.35">
      <c r="A824" s="7" t="s">
        <v>1655</v>
      </c>
      <c r="B824" s="43">
        <f>IF(COUNTIF('DRAFT LIST'!$F$3:$F$1000,A824)&gt;=1,"",ROW())</f>
        <v>824</v>
      </c>
      <c r="C824" s="43" t="str">
        <f ca="1"/>
        <v>Chase De Jong (SEA - SP,RP) </v>
      </c>
      <c r="D824" s="8">
        <v>63</v>
      </c>
      <c r="E824" s="8">
        <v>40</v>
      </c>
      <c r="F824" s="8">
        <v>3</v>
      </c>
      <c r="G824" s="8">
        <v>0</v>
      </c>
      <c r="H824" s="8">
        <v>5.34</v>
      </c>
      <c r="I824" s="8">
        <v>1.45</v>
      </c>
      <c r="J824" s="8">
        <v>37</v>
      </c>
      <c r="K824" s="8">
        <v>73</v>
      </c>
      <c r="L824" s="8">
        <v>19</v>
      </c>
      <c r="M824" s="8">
        <v>17</v>
      </c>
      <c r="N824" s="8">
        <v>14</v>
      </c>
      <c r="O824" s="8">
        <v>12</v>
      </c>
      <c r="P824" s="8">
        <v>5</v>
      </c>
      <c r="Q824" s="8">
        <v>0</v>
      </c>
    </row>
    <row r="825" spans="1:17" ht="15" thickBot="1" x14ac:dyDescent="0.35">
      <c r="A825" s="5" t="s">
        <v>1656</v>
      </c>
      <c r="B825" s="43">
        <f>IF(COUNTIF('DRAFT LIST'!$F$3:$F$1000,A825)&gt;=1,"",ROW())</f>
        <v>825</v>
      </c>
      <c r="C825" s="43" t="str">
        <f ca="1"/>
        <v>Kyle Martin (BOS - P) </v>
      </c>
      <c r="D825" s="6">
        <v>61</v>
      </c>
      <c r="E825" s="6">
        <v>33</v>
      </c>
      <c r="F825" s="6">
        <v>3</v>
      </c>
      <c r="G825" s="6">
        <v>0</v>
      </c>
      <c r="H825" s="6">
        <v>5.17</v>
      </c>
      <c r="I825" s="6">
        <v>1.47</v>
      </c>
      <c r="J825" s="6">
        <v>35</v>
      </c>
      <c r="K825" s="6">
        <v>71</v>
      </c>
      <c r="L825" s="6">
        <v>18</v>
      </c>
      <c r="M825" s="6">
        <v>11</v>
      </c>
      <c r="N825" s="6">
        <v>17</v>
      </c>
      <c r="O825" s="6">
        <v>9</v>
      </c>
      <c r="P825" s="6">
        <v>4</v>
      </c>
      <c r="Q825" s="6">
        <v>0</v>
      </c>
    </row>
    <row r="826" spans="1:17" ht="15" thickBot="1" x14ac:dyDescent="0.35">
      <c r="A826" s="7" t="s">
        <v>1657</v>
      </c>
      <c r="B826" s="43">
        <f>IF(COUNTIF('DRAFT LIST'!$F$3:$F$1000,A826)&gt;=1,"",ROW())</f>
        <v>826</v>
      </c>
      <c r="C826" s="43" t="str">
        <f ca="1"/>
        <v>Joseph Colon (CLE - P) </v>
      </c>
      <c r="D826" s="8">
        <v>52</v>
      </c>
      <c r="E826" s="8">
        <v>40</v>
      </c>
      <c r="F826" s="8">
        <v>2</v>
      </c>
      <c r="G826" s="8">
        <v>0</v>
      </c>
      <c r="H826" s="8">
        <v>4.96</v>
      </c>
      <c r="I826" s="8">
        <v>1.49</v>
      </c>
      <c r="J826" s="8">
        <v>29</v>
      </c>
      <c r="K826" s="8">
        <v>54</v>
      </c>
      <c r="L826" s="8">
        <v>24</v>
      </c>
      <c r="M826" s="8">
        <v>14</v>
      </c>
      <c r="N826" s="8">
        <v>20</v>
      </c>
      <c r="O826" s="8">
        <v>7</v>
      </c>
      <c r="P826" s="8">
        <v>3</v>
      </c>
      <c r="Q826" s="8">
        <v>0</v>
      </c>
    </row>
    <row r="827" spans="1:17" ht="15" thickBot="1" x14ac:dyDescent="0.35">
      <c r="A827" s="5" t="s">
        <v>2175</v>
      </c>
      <c r="B827" s="43">
        <f>IF(COUNTIF('DRAFT LIST'!$F$3:$F$1000,A827)&gt;=1,"",ROW())</f>
        <v>827</v>
      </c>
      <c r="C827" s="43" t="str">
        <f ca="1"/>
        <v>Alex Wimmers (MIN - P) NRI </v>
      </c>
      <c r="D827" s="6">
        <v>30</v>
      </c>
      <c r="E827" s="6">
        <v>23</v>
      </c>
      <c r="F827" s="6">
        <v>1</v>
      </c>
      <c r="G827" s="6">
        <v>0</v>
      </c>
      <c r="H827" s="6">
        <v>4.97</v>
      </c>
      <c r="I827" s="6">
        <v>1.53</v>
      </c>
      <c r="J827" s="6">
        <v>16</v>
      </c>
      <c r="K827" s="6">
        <v>31</v>
      </c>
      <c r="L827" s="6">
        <v>15</v>
      </c>
      <c r="M827" s="6">
        <v>5</v>
      </c>
      <c r="N827" s="6">
        <v>25</v>
      </c>
      <c r="O827" s="6">
        <v>0</v>
      </c>
      <c r="P827" s="6">
        <v>2</v>
      </c>
      <c r="Q827" s="6">
        <v>0</v>
      </c>
    </row>
    <row r="828" spans="1:17" ht="15" thickBot="1" x14ac:dyDescent="0.35">
      <c r="A828" s="7" t="s">
        <v>2176</v>
      </c>
      <c r="B828" s="43">
        <f>IF(COUNTIF('DRAFT LIST'!$F$3:$F$1000,A828)&gt;=1,"",ROW())</f>
        <v>828</v>
      </c>
      <c r="C828" s="43" t="str">
        <f ca="1"/>
        <v>Walker Lockett (SD - P) </v>
      </c>
      <c r="D828" s="8">
        <v>20</v>
      </c>
      <c r="E828" s="8">
        <v>16</v>
      </c>
      <c r="F828" s="8">
        <v>1</v>
      </c>
      <c r="G828" s="8">
        <v>0</v>
      </c>
      <c r="H828" s="8">
        <v>5.39</v>
      </c>
      <c r="I828" s="8">
        <v>1.52</v>
      </c>
      <c r="J828" s="8">
        <v>12</v>
      </c>
      <c r="K828" s="8">
        <v>21</v>
      </c>
      <c r="L828" s="8">
        <v>9</v>
      </c>
      <c r="M828" s="8">
        <v>6</v>
      </c>
      <c r="N828" s="8">
        <v>18</v>
      </c>
      <c r="O828" s="8">
        <v>0</v>
      </c>
      <c r="P828" s="8">
        <v>1</v>
      </c>
      <c r="Q828" s="8">
        <v>0</v>
      </c>
    </row>
    <row r="829" spans="1:17" ht="15" thickBot="1" x14ac:dyDescent="0.35">
      <c r="A829" s="5" t="s">
        <v>1658</v>
      </c>
      <c r="B829" s="43">
        <f>IF(COUNTIF('DRAFT LIST'!$F$3:$F$1000,A829)&gt;=1,"",ROW())</f>
        <v>829</v>
      </c>
      <c r="C829" s="43" t="str">
        <f ca="1"/>
        <v>Alejandro Chacin (CIN - P) NRI </v>
      </c>
      <c r="D829" s="6">
        <v>42</v>
      </c>
      <c r="E829" s="6">
        <v>32</v>
      </c>
      <c r="F829" s="6">
        <v>2</v>
      </c>
      <c r="G829" s="6">
        <v>0</v>
      </c>
      <c r="H829" s="6">
        <v>5.1100000000000003</v>
      </c>
      <c r="I829" s="6">
        <v>1.48</v>
      </c>
      <c r="J829" s="6">
        <v>24</v>
      </c>
      <c r="K829" s="6">
        <v>46</v>
      </c>
      <c r="L829" s="6">
        <v>16</v>
      </c>
      <c r="M829" s="6">
        <v>13</v>
      </c>
      <c r="N829" s="6">
        <v>8</v>
      </c>
      <c r="O829" s="6">
        <v>8</v>
      </c>
      <c r="P829" s="6">
        <v>3</v>
      </c>
      <c r="Q829" s="6">
        <v>0</v>
      </c>
    </row>
    <row r="830" spans="1:17" ht="15" thickBot="1" x14ac:dyDescent="0.35">
      <c r="A830" s="7" t="s">
        <v>1659</v>
      </c>
      <c r="B830" s="43">
        <f>IF(COUNTIF('DRAFT LIST'!$F$3:$F$1000,A830)&gt;=1,"",ROW())</f>
        <v>830</v>
      </c>
      <c r="C830" s="43" t="str">
        <f ca="1"/>
        <v>Jonathan Dziedzic (KC - P) NRI </v>
      </c>
      <c r="D830" s="8">
        <v>51</v>
      </c>
      <c r="E830" s="8">
        <v>31</v>
      </c>
      <c r="F830" s="8">
        <v>3</v>
      </c>
      <c r="G830" s="8">
        <v>0</v>
      </c>
      <c r="H830" s="8">
        <v>5.08</v>
      </c>
      <c r="I830" s="8">
        <v>1.55</v>
      </c>
      <c r="J830" s="8">
        <v>29</v>
      </c>
      <c r="K830" s="8">
        <v>60</v>
      </c>
      <c r="L830" s="8">
        <v>19</v>
      </c>
      <c r="M830" s="8">
        <v>11</v>
      </c>
      <c r="N830" s="8">
        <v>16</v>
      </c>
      <c r="O830" s="8">
        <v>9</v>
      </c>
      <c r="P830" s="8">
        <v>4</v>
      </c>
      <c r="Q830" s="8">
        <v>0</v>
      </c>
    </row>
    <row r="831" spans="1:17" ht="15" thickBot="1" x14ac:dyDescent="0.35">
      <c r="A831" s="5" t="s">
        <v>1660</v>
      </c>
      <c r="B831" s="43">
        <f>IF(COUNTIF('DRAFT LIST'!$F$3:$F$1000,A831)&gt;=1,"",ROW())</f>
        <v>831</v>
      </c>
      <c r="C831" s="43" t="str">
        <f ca="1"/>
        <v>Harrison Musgrave (COL - P) NRI </v>
      </c>
      <c r="D831" s="6">
        <v>78</v>
      </c>
      <c r="E831" s="6">
        <v>51</v>
      </c>
      <c r="F831" s="6">
        <v>4</v>
      </c>
      <c r="G831" s="6">
        <v>0</v>
      </c>
      <c r="H831" s="6">
        <v>5.21</v>
      </c>
      <c r="I831" s="6">
        <v>1.47</v>
      </c>
      <c r="J831" s="6">
        <v>45</v>
      </c>
      <c r="K831" s="6">
        <v>91</v>
      </c>
      <c r="L831" s="6">
        <v>24</v>
      </c>
      <c r="M831" s="6">
        <v>23</v>
      </c>
      <c r="N831" s="6">
        <v>14</v>
      </c>
      <c r="O831" s="6">
        <v>14</v>
      </c>
      <c r="P831" s="6">
        <v>6</v>
      </c>
      <c r="Q831" s="6">
        <v>0</v>
      </c>
    </row>
    <row r="832" spans="1:17" ht="15" thickBot="1" x14ac:dyDescent="0.35">
      <c r="A832" s="7" t="s">
        <v>1661</v>
      </c>
      <c r="B832" s="43">
        <f>IF(COUNTIF('DRAFT LIST'!$F$3:$F$1000,A832)&gt;=1,"",ROW())</f>
        <v>832</v>
      </c>
      <c r="C832" s="43" t="str">
        <f ca="1"/>
        <v/>
      </c>
      <c r="D832" s="8">
        <v>28</v>
      </c>
      <c r="E832" s="8">
        <v>19</v>
      </c>
      <c r="F832" s="8">
        <v>1</v>
      </c>
      <c r="G832" s="8">
        <v>0</v>
      </c>
      <c r="H832" s="8">
        <v>4.97</v>
      </c>
      <c r="I832" s="8">
        <v>1.44</v>
      </c>
      <c r="J832" s="8">
        <v>16</v>
      </c>
      <c r="K832" s="8">
        <v>31</v>
      </c>
      <c r="L832" s="8">
        <v>10</v>
      </c>
      <c r="M832" s="8">
        <v>6</v>
      </c>
      <c r="N832" s="8">
        <v>7</v>
      </c>
      <c r="O832" s="8">
        <v>7</v>
      </c>
      <c r="P832" s="8">
        <v>2</v>
      </c>
      <c r="Q832" s="8">
        <v>0</v>
      </c>
    </row>
    <row r="833" spans="1:17" ht="17.399999999999999" thickBot="1" x14ac:dyDescent="0.35">
      <c r="A833" s="5" t="s">
        <v>1662</v>
      </c>
      <c r="B833" s="43">
        <f>IF(COUNTIF('DRAFT LIST'!$F$3:$F$1000,A833)&gt;=1,"",ROW())</f>
        <v>833</v>
      </c>
      <c r="C833" s="43" t="str">
        <f ca="1"/>
        <v/>
      </c>
      <c r="D833" s="6">
        <v>61</v>
      </c>
      <c r="E833" s="6">
        <v>43</v>
      </c>
      <c r="F833" s="6">
        <v>4</v>
      </c>
      <c r="G833" s="6">
        <v>0</v>
      </c>
      <c r="H833" s="6">
        <v>5.24</v>
      </c>
      <c r="I833" s="6">
        <v>1.57</v>
      </c>
      <c r="J833" s="6">
        <v>36</v>
      </c>
      <c r="K833" s="6">
        <v>69</v>
      </c>
      <c r="L833" s="6">
        <v>27</v>
      </c>
      <c r="M833" s="6">
        <v>14</v>
      </c>
      <c r="N833" s="6">
        <v>21</v>
      </c>
      <c r="O833" s="6">
        <v>9</v>
      </c>
      <c r="P833" s="6">
        <v>5</v>
      </c>
      <c r="Q833" s="6">
        <v>0</v>
      </c>
    </row>
    <row r="834" spans="1:17" ht="15" thickBot="1" x14ac:dyDescent="0.35">
      <c r="A834" s="7" t="s">
        <v>1663</v>
      </c>
      <c r="B834" s="43">
        <f>IF(COUNTIF('DRAFT LIST'!$F$3:$F$1000,A834)&gt;=1,"",ROW())</f>
        <v>834</v>
      </c>
      <c r="C834" s="43" t="str">
        <f ca="1"/>
        <v/>
      </c>
      <c r="D834" s="8">
        <v>29</v>
      </c>
      <c r="E834" s="8">
        <v>30</v>
      </c>
      <c r="F834" s="8">
        <v>1</v>
      </c>
      <c r="G834" s="8">
        <v>0</v>
      </c>
      <c r="H834" s="8">
        <v>5.22</v>
      </c>
      <c r="I834" s="8">
        <v>1.6</v>
      </c>
      <c r="J834" s="8">
        <v>17</v>
      </c>
      <c r="K834" s="8">
        <v>28</v>
      </c>
      <c r="L834" s="8">
        <v>18</v>
      </c>
      <c r="M834" s="8">
        <v>10</v>
      </c>
      <c r="N834" s="8">
        <v>24</v>
      </c>
      <c r="O834" s="8">
        <v>0</v>
      </c>
      <c r="P834" s="8">
        <v>2</v>
      </c>
      <c r="Q834" s="8">
        <v>0</v>
      </c>
    </row>
    <row r="835" spans="1:17" ht="15" thickBot="1" x14ac:dyDescent="0.35">
      <c r="A835" s="5" t="s">
        <v>2177</v>
      </c>
      <c r="B835" s="43">
        <f>IF(COUNTIF('DRAFT LIST'!$F$3:$F$1000,A835)&gt;=1,"",ROW())</f>
        <v>835</v>
      </c>
      <c r="C835" s="43" t="str">
        <f ca="1"/>
        <v/>
      </c>
      <c r="D835" s="6">
        <v>41</v>
      </c>
      <c r="E835" s="6">
        <v>34</v>
      </c>
      <c r="F835" s="6">
        <v>2</v>
      </c>
      <c r="G835" s="6">
        <v>0</v>
      </c>
      <c r="H835" s="6">
        <v>5.0599999999999996</v>
      </c>
      <c r="I835" s="6">
        <v>1.61</v>
      </c>
      <c r="J835" s="6">
        <v>23</v>
      </c>
      <c r="K835" s="6">
        <v>43</v>
      </c>
      <c r="L835" s="6">
        <v>23</v>
      </c>
      <c r="M835" s="6">
        <v>7</v>
      </c>
      <c r="N835" s="6">
        <v>28</v>
      </c>
      <c r="O835" s="6">
        <v>2</v>
      </c>
      <c r="P835" s="6">
        <v>2</v>
      </c>
      <c r="Q835" s="6">
        <v>0</v>
      </c>
    </row>
    <row r="836" spans="1:17" ht="15" thickBot="1" x14ac:dyDescent="0.35">
      <c r="A836" s="7" t="s">
        <v>2178</v>
      </c>
      <c r="B836" s="43">
        <f>IF(COUNTIF('DRAFT LIST'!$F$3:$F$1000,A836)&gt;=1,"",ROW())</f>
        <v>836</v>
      </c>
      <c r="C836" s="43" t="str">
        <f ca="1"/>
        <v/>
      </c>
      <c r="D836" s="8">
        <v>25</v>
      </c>
      <c r="E836" s="8">
        <v>21</v>
      </c>
      <c r="F836" s="8">
        <v>1</v>
      </c>
      <c r="G836" s="8">
        <v>0</v>
      </c>
      <c r="H836" s="8">
        <v>5.09</v>
      </c>
      <c r="I836" s="8">
        <v>1.61</v>
      </c>
      <c r="J836" s="8">
        <v>14</v>
      </c>
      <c r="K836" s="8">
        <v>26</v>
      </c>
      <c r="L836" s="8">
        <v>15</v>
      </c>
      <c r="M836" s="8">
        <v>5</v>
      </c>
      <c r="N836" s="8">
        <v>21</v>
      </c>
      <c r="O836" s="8">
        <v>0</v>
      </c>
      <c r="P836" s="8">
        <v>1</v>
      </c>
      <c r="Q836" s="8">
        <v>0</v>
      </c>
    </row>
    <row r="837" spans="1:17" ht="15" thickBot="1" x14ac:dyDescent="0.35">
      <c r="A837" s="5" t="s">
        <v>1664</v>
      </c>
      <c r="B837" s="43">
        <f>IF(COUNTIF('DRAFT LIST'!$F$3:$F$1000,A837)&gt;=1,"",ROW())</f>
        <v>837</v>
      </c>
      <c r="C837" s="43" t="str">
        <f ca="1"/>
        <v/>
      </c>
      <c r="D837" s="6">
        <v>30</v>
      </c>
      <c r="E837" s="6">
        <v>27</v>
      </c>
      <c r="F837" s="6">
        <v>2</v>
      </c>
      <c r="G837" s="6">
        <v>0</v>
      </c>
      <c r="H837" s="6">
        <v>5.16</v>
      </c>
      <c r="I837" s="6">
        <v>1.6</v>
      </c>
      <c r="J837" s="6">
        <v>17</v>
      </c>
      <c r="K837" s="6">
        <v>31</v>
      </c>
      <c r="L837" s="6">
        <v>17</v>
      </c>
      <c r="M837" s="6">
        <v>7</v>
      </c>
      <c r="N837" s="6">
        <v>7</v>
      </c>
      <c r="O837" s="6">
        <v>7</v>
      </c>
      <c r="P837" s="6">
        <v>2</v>
      </c>
      <c r="Q837" s="6">
        <v>0</v>
      </c>
    </row>
    <row r="838" spans="1:17" ht="15" thickBot="1" x14ac:dyDescent="0.35">
      <c r="A838" s="7" t="s">
        <v>2179</v>
      </c>
      <c r="B838" s="43">
        <f>IF(COUNTIF('DRAFT LIST'!$F$3:$F$1000,A838)&gt;=1,"",ROW())</f>
        <v>838</v>
      </c>
      <c r="C838" s="43" t="str">
        <f ca="1"/>
        <v/>
      </c>
      <c r="D838" s="8">
        <v>22</v>
      </c>
      <c r="E838" s="8">
        <v>17</v>
      </c>
      <c r="F838" s="8">
        <v>0</v>
      </c>
      <c r="G838" s="8">
        <v>0</v>
      </c>
      <c r="H838" s="8">
        <v>4.8899999999999997</v>
      </c>
      <c r="I838" s="8">
        <v>1.52</v>
      </c>
      <c r="J838" s="8">
        <v>12</v>
      </c>
      <c r="K838" s="8">
        <v>21</v>
      </c>
      <c r="L838" s="8">
        <v>12</v>
      </c>
      <c r="M838" s="8">
        <v>6</v>
      </c>
      <c r="N838" s="8">
        <v>22</v>
      </c>
      <c r="O838" s="8">
        <v>0</v>
      </c>
      <c r="P838" s="8">
        <v>1</v>
      </c>
      <c r="Q838" s="8">
        <v>0</v>
      </c>
    </row>
    <row r="839" spans="1:17" ht="15" thickBot="1" x14ac:dyDescent="0.35">
      <c r="A839" s="5" t="s">
        <v>1665</v>
      </c>
      <c r="B839" s="43">
        <f>IF(COUNTIF('DRAFT LIST'!$F$3:$F$1000,A839)&gt;=1,"",ROW())</f>
        <v>839</v>
      </c>
      <c r="C839" s="43" t="str">
        <f ca="1"/>
        <v/>
      </c>
      <c r="D839" s="6">
        <v>56</v>
      </c>
      <c r="E839" s="6">
        <v>40</v>
      </c>
      <c r="F839" s="6">
        <v>3</v>
      </c>
      <c r="G839" s="6">
        <v>0</v>
      </c>
      <c r="H839" s="6">
        <v>5.16</v>
      </c>
      <c r="I839" s="6">
        <v>1.57</v>
      </c>
      <c r="J839" s="6">
        <v>32</v>
      </c>
      <c r="K839" s="6">
        <v>63</v>
      </c>
      <c r="L839" s="6">
        <v>26</v>
      </c>
      <c r="M839" s="6">
        <v>8</v>
      </c>
      <c r="N839" s="6">
        <v>33</v>
      </c>
      <c r="O839" s="6">
        <v>5</v>
      </c>
      <c r="P839" s="6">
        <v>4</v>
      </c>
      <c r="Q839" s="6">
        <v>0</v>
      </c>
    </row>
    <row r="840" spans="1:17" ht="15" thickBot="1" x14ac:dyDescent="0.35">
      <c r="A840" s="7" t="s">
        <v>2180</v>
      </c>
      <c r="B840" s="43">
        <f>IF(COUNTIF('DRAFT LIST'!$F$3:$F$1000,A840)&gt;=1,"",ROW())</f>
        <v>840</v>
      </c>
      <c r="C840" s="43" t="str">
        <f ca="1"/>
        <v/>
      </c>
      <c r="D840" s="8">
        <v>22</v>
      </c>
      <c r="E840" s="8">
        <v>18</v>
      </c>
      <c r="F840" s="8">
        <v>1</v>
      </c>
      <c r="G840" s="8">
        <v>0</v>
      </c>
      <c r="H840" s="8">
        <v>5.63</v>
      </c>
      <c r="I840" s="8">
        <v>1.54</v>
      </c>
      <c r="J840" s="8">
        <v>14</v>
      </c>
      <c r="K840" s="8">
        <v>25</v>
      </c>
      <c r="L840" s="8">
        <v>8</v>
      </c>
      <c r="M840" s="8">
        <v>4</v>
      </c>
      <c r="N840" s="8">
        <v>26</v>
      </c>
      <c r="O840" s="8">
        <v>0</v>
      </c>
      <c r="P840" s="8">
        <v>2</v>
      </c>
      <c r="Q840" s="8">
        <v>0</v>
      </c>
    </row>
    <row r="841" spans="1:17" ht="15" thickBot="1" x14ac:dyDescent="0.35">
      <c r="A841" s="5" t="s">
        <v>1666</v>
      </c>
      <c r="B841" s="43">
        <f>IF(COUNTIF('DRAFT LIST'!$F$3:$F$1000,A841)&gt;=1,"",ROW())</f>
        <v>841</v>
      </c>
      <c r="C841" s="43" t="str">
        <f ca="1"/>
        <v/>
      </c>
      <c r="D841" s="6">
        <v>62</v>
      </c>
      <c r="E841" s="6">
        <v>49</v>
      </c>
      <c r="F841" s="6">
        <v>3</v>
      </c>
      <c r="G841" s="6">
        <v>0</v>
      </c>
      <c r="H841" s="6">
        <v>5.39</v>
      </c>
      <c r="I841" s="6">
        <v>1.52</v>
      </c>
      <c r="J841" s="6">
        <v>37</v>
      </c>
      <c r="K841" s="6">
        <v>68</v>
      </c>
      <c r="L841" s="6">
        <v>26</v>
      </c>
      <c r="M841" s="6">
        <v>10</v>
      </c>
      <c r="N841" s="6">
        <v>21</v>
      </c>
      <c r="O841" s="6">
        <v>8</v>
      </c>
      <c r="P841" s="6">
        <v>4</v>
      </c>
      <c r="Q841" s="6">
        <v>0</v>
      </c>
    </row>
    <row r="842" spans="1:17" ht="15" thickBot="1" x14ac:dyDescent="0.35">
      <c r="A842" s="7" t="s">
        <v>1667</v>
      </c>
      <c r="B842" s="43">
        <f>IF(COUNTIF('DRAFT LIST'!$F$3:$F$1000,A842)&gt;=1,"",ROW())</f>
        <v>842</v>
      </c>
      <c r="C842" s="43" t="str">
        <f ca="1"/>
        <v/>
      </c>
      <c r="D842" s="8">
        <v>47</v>
      </c>
      <c r="E842" s="8">
        <v>32</v>
      </c>
      <c r="F842" s="8">
        <v>2</v>
      </c>
      <c r="G842" s="8">
        <v>0</v>
      </c>
      <c r="H842" s="8">
        <v>5.2</v>
      </c>
      <c r="I842" s="8">
        <v>1.47</v>
      </c>
      <c r="J842" s="8">
        <v>27</v>
      </c>
      <c r="K842" s="8">
        <v>51</v>
      </c>
      <c r="L842" s="8">
        <v>17</v>
      </c>
      <c r="M842" s="8">
        <v>10</v>
      </c>
      <c r="N842" s="8">
        <v>22</v>
      </c>
      <c r="O842" s="8">
        <v>5</v>
      </c>
      <c r="P842" s="8">
        <v>4</v>
      </c>
      <c r="Q842" s="8">
        <v>0</v>
      </c>
    </row>
    <row r="843" spans="1:17" ht="15" thickBot="1" x14ac:dyDescent="0.35">
      <c r="A843" s="5" t="s">
        <v>1668</v>
      </c>
      <c r="B843" s="43">
        <f>IF(COUNTIF('DRAFT LIST'!$F$3:$F$1000,A843)&gt;=1,"",ROW())</f>
        <v>843</v>
      </c>
      <c r="C843" s="43" t="str">
        <f ca="1"/>
        <v/>
      </c>
      <c r="D843" s="6">
        <v>46</v>
      </c>
      <c r="E843" s="6">
        <v>28</v>
      </c>
      <c r="F843" s="6">
        <v>2</v>
      </c>
      <c r="G843" s="6">
        <v>0</v>
      </c>
      <c r="H843" s="6">
        <v>5.32</v>
      </c>
      <c r="I843" s="6">
        <v>1.49</v>
      </c>
      <c r="J843" s="6">
        <v>27</v>
      </c>
      <c r="K843" s="6">
        <v>50</v>
      </c>
      <c r="L843" s="6">
        <v>18</v>
      </c>
      <c r="M843" s="6">
        <v>13</v>
      </c>
      <c r="N843" s="6">
        <v>9</v>
      </c>
      <c r="O843" s="6">
        <v>8</v>
      </c>
      <c r="P843" s="6">
        <v>3</v>
      </c>
      <c r="Q843" s="6">
        <v>0</v>
      </c>
    </row>
    <row r="844" spans="1:17" ht="15" thickBot="1" x14ac:dyDescent="0.35">
      <c r="A844" s="7" t="s">
        <v>1669</v>
      </c>
      <c r="B844" s="43">
        <f>IF(COUNTIF('DRAFT LIST'!$F$3:$F$1000,A844)&gt;=1,"",ROW())</f>
        <v>844</v>
      </c>
      <c r="C844" s="43" t="str">
        <f ca="1"/>
        <v/>
      </c>
      <c r="D844" s="8">
        <v>35</v>
      </c>
      <c r="E844" s="8">
        <v>25</v>
      </c>
      <c r="F844" s="8">
        <v>2</v>
      </c>
      <c r="G844" s="8">
        <v>0</v>
      </c>
      <c r="H844" s="8">
        <v>5.21</v>
      </c>
      <c r="I844" s="8">
        <v>1.61</v>
      </c>
      <c r="J844" s="8">
        <v>20</v>
      </c>
      <c r="K844" s="8">
        <v>40</v>
      </c>
      <c r="L844" s="8">
        <v>17</v>
      </c>
      <c r="M844" s="8">
        <v>10</v>
      </c>
      <c r="N844" s="8">
        <v>13</v>
      </c>
      <c r="O844" s="8">
        <v>6</v>
      </c>
      <c r="P844" s="8">
        <v>2</v>
      </c>
      <c r="Q844" s="8">
        <v>0</v>
      </c>
    </row>
    <row r="845" spans="1:17" ht="15" thickBot="1" x14ac:dyDescent="0.35">
      <c r="A845" s="5" t="s">
        <v>2181</v>
      </c>
      <c r="B845" s="43">
        <f>IF(COUNTIF('DRAFT LIST'!$F$3:$F$1000,A845)&gt;=1,"",ROW())</f>
        <v>845</v>
      </c>
      <c r="C845" s="43" t="str">
        <f ca="1"/>
        <v/>
      </c>
      <c r="D845" s="6">
        <v>32</v>
      </c>
      <c r="E845" s="6">
        <v>21</v>
      </c>
      <c r="F845" s="6">
        <v>1</v>
      </c>
      <c r="G845" s="6">
        <v>0</v>
      </c>
      <c r="H845" s="6">
        <v>5.36</v>
      </c>
      <c r="I845" s="6">
        <v>1.48</v>
      </c>
      <c r="J845" s="6">
        <v>19</v>
      </c>
      <c r="K845" s="6">
        <v>37</v>
      </c>
      <c r="L845" s="6">
        <v>10</v>
      </c>
      <c r="M845" s="6">
        <v>11</v>
      </c>
      <c r="N845" s="6">
        <v>25</v>
      </c>
      <c r="O845" s="6">
        <v>3</v>
      </c>
      <c r="P845" s="6">
        <v>2</v>
      </c>
      <c r="Q845" s="6">
        <v>0</v>
      </c>
    </row>
    <row r="846" spans="1:17" ht="15" thickBot="1" x14ac:dyDescent="0.35">
      <c r="A846" s="7" t="s">
        <v>1670</v>
      </c>
      <c r="B846" s="43">
        <f>IF(COUNTIF('DRAFT LIST'!$F$3:$F$1000,A846)&gt;=1,"",ROW())</f>
        <v>846</v>
      </c>
      <c r="C846" s="43" t="str">
        <f ca="1"/>
        <v/>
      </c>
      <c r="D846" s="8">
        <v>74</v>
      </c>
      <c r="E846" s="8">
        <v>44</v>
      </c>
      <c r="F846" s="8">
        <v>4</v>
      </c>
      <c r="G846" s="8">
        <v>0</v>
      </c>
      <c r="H846" s="8">
        <v>5.38</v>
      </c>
      <c r="I846" s="8">
        <v>1.45</v>
      </c>
      <c r="J846" s="8">
        <v>44</v>
      </c>
      <c r="K846" s="8">
        <v>88</v>
      </c>
      <c r="L846" s="8">
        <v>18</v>
      </c>
      <c r="M846" s="8">
        <v>24</v>
      </c>
      <c r="N846" s="8">
        <v>13</v>
      </c>
      <c r="O846" s="8">
        <v>13</v>
      </c>
      <c r="P846" s="8">
        <v>5</v>
      </c>
      <c r="Q846" s="8">
        <v>0</v>
      </c>
    </row>
    <row r="847" spans="1:17" ht="15" thickBot="1" x14ac:dyDescent="0.35">
      <c r="A847" s="5" t="s">
        <v>1671</v>
      </c>
      <c r="B847" s="43">
        <f>IF(COUNTIF('DRAFT LIST'!$F$3:$F$1000,A847)&gt;=1,"",ROW())</f>
        <v>847</v>
      </c>
      <c r="C847" s="43" t="str">
        <f ca="1"/>
        <v/>
      </c>
      <c r="D847" s="6">
        <v>13</v>
      </c>
      <c r="E847" s="6">
        <v>9</v>
      </c>
      <c r="F847" s="6">
        <v>1</v>
      </c>
      <c r="G847" s="6">
        <v>0</v>
      </c>
      <c r="H847" s="6">
        <v>5.55</v>
      </c>
      <c r="I847" s="6">
        <v>1.54</v>
      </c>
      <c r="J847" s="6">
        <v>8</v>
      </c>
      <c r="K847" s="6">
        <v>13</v>
      </c>
      <c r="L847" s="6">
        <v>6</v>
      </c>
      <c r="M847" s="6">
        <v>4</v>
      </c>
      <c r="N847" s="6">
        <v>3</v>
      </c>
      <c r="O847" s="6">
        <v>3</v>
      </c>
      <c r="P847" s="6">
        <v>1</v>
      </c>
      <c r="Q847" s="6">
        <v>0</v>
      </c>
    </row>
    <row r="848" spans="1:17" ht="15" thickBot="1" x14ac:dyDescent="0.35">
      <c r="A848" s="7" t="s">
        <v>2182</v>
      </c>
      <c r="B848" s="43">
        <f>IF(COUNTIF('DRAFT LIST'!$F$3:$F$1000,A848)&gt;=1,"",ROW())</f>
        <v>848</v>
      </c>
      <c r="C848" s="43" t="str">
        <f ca="1"/>
        <v/>
      </c>
      <c r="D848" s="8">
        <v>33</v>
      </c>
      <c r="E848" s="8">
        <v>26</v>
      </c>
      <c r="F848" s="8">
        <v>2</v>
      </c>
      <c r="G848" s="8">
        <v>0</v>
      </c>
      <c r="H848" s="8">
        <v>5.22</v>
      </c>
      <c r="I848" s="8">
        <v>1.65</v>
      </c>
      <c r="J848" s="8">
        <v>19</v>
      </c>
      <c r="K848" s="8">
        <v>34</v>
      </c>
      <c r="L848" s="8">
        <v>20</v>
      </c>
      <c r="M848" s="8">
        <v>8</v>
      </c>
      <c r="N848" s="8">
        <v>28</v>
      </c>
      <c r="O848" s="8">
        <v>0</v>
      </c>
      <c r="P848" s="8">
        <v>2</v>
      </c>
      <c r="Q848" s="8">
        <v>0</v>
      </c>
    </row>
    <row r="849" spans="1:17" ht="15" thickBot="1" x14ac:dyDescent="0.35">
      <c r="A849" s="5" t="s">
        <v>2183</v>
      </c>
      <c r="B849" s="43">
        <f>IF(COUNTIF('DRAFT LIST'!$F$3:$F$1000,A849)&gt;=1,"",ROW())</f>
        <v>849</v>
      </c>
      <c r="C849" s="43" t="str">
        <f ca="1"/>
        <v/>
      </c>
      <c r="D849" s="6">
        <v>23</v>
      </c>
      <c r="E849" s="6">
        <v>17</v>
      </c>
      <c r="F849" s="6">
        <v>1</v>
      </c>
      <c r="G849" s="6">
        <v>0</v>
      </c>
      <c r="H849" s="6">
        <v>5.27</v>
      </c>
      <c r="I849" s="6">
        <v>1.61</v>
      </c>
      <c r="J849" s="6">
        <v>14</v>
      </c>
      <c r="K849" s="6">
        <v>28</v>
      </c>
      <c r="L849" s="6">
        <v>10</v>
      </c>
      <c r="M849" s="6">
        <v>7</v>
      </c>
      <c r="N849" s="6">
        <v>21</v>
      </c>
      <c r="O849" s="6">
        <v>0</v>
      </c>
      <c r="P849" s="6">
        <v>2</v>
      </c>
      <c r="Q849" s="6">
        <v>0</v>
      </c>
    </row>
    <row r="850" spans="1:17" ht="15" thickBot="1" x14ac:dyDescent="0.35">
      <c r="A850" s="7" t="s">
        <v>1672</v>
      </c>
      <c r="B850" s="43">
        <f>IF(COUNTIF('DRAFT LIST'!$F$3:$F$1000,A850)&gt;=1,"",ROW())</f>
        <v>850</v>
      </c>
      <c r="C850" s="43" t="str">
        <f ca="1"/>
        <v/>
      </c>
      <c r="D850" s="8">
        <v>47</v>
      </c>
      <c r="E850" s="8">
        <v>31</v>
      </c>
      <c r="F850" s="8">
        <v>3</v>
      </c>
      <c r="G850" s="8">
        <v>0</v>
      </c>
      <c r="H850" s="8">
        <v>5.28</v>
      </c>
      <c r="I850" s="8">
        <v>1.59</v>
      </c>
      <c r="J850" s="8">
        <v>28</v>
      </c>
      <c r="K850" s="8">
        <v>55</v>
      </c>
      <c r="L850" s="8">
        <v>20</v>
      </c>
      <c r="M850" s="8">
        <v>6</v>
      </c>
      <c r="N850" s="8">
        <v>21</v>
      </c>
      <c r="O850" s="8">
        <v>6</v>
      </c>
      <c r="P850" s="8">
        <v>3</v>
      </c>
      <c r="Q850" s="8">
        <v>0</v>
      </c>
    </row>
    <row r="851" spans="1:17" ht="15" thickBot="1" x14ac:dyDescent="0.35">
      <c r="A851" s="5" t="s">
        <v>1673</v>
      </c>
      <c r="B851" s="43">
        <f>IF(COUNTIF('DRAFT LIST'!$F$3:$F$1000,A851)&gt;=1,"",ROW())</f>
        <v>851</v>
      </c>
      <c r="C851" s="43" t="str">
        <f ca="1"/>
        <v/>
      </c>
      <c r="D851" s="6">
        <v>15</v>
      </c>
      <c r="E851" s="6">
        <v>10</v>
      </c>
      <c r="F851" s="6">
        <v>1</v>
      </c>
      <c r="G851" s="6">
        <v>0</v>
      </c>
      <c r="H851" s="6">
        <v>5.22</v>
      </c>
      <c r="I851" s="6">
        <v>1.59</v>
      </c>
      <c r="J851" s="6">
        <v>9</v>
      </c>
      <c r="K851" s="6">
        <v>16</v>
      </c>
      <c r="L851" s="6">
        <v>7</v>
      </c>
      <c r="M851" s="6">
        <v>4</v>
      </c>
      <c r="N851" s="6">
        <v>3</v>
      </c>
      <c r="O851" s="6">
        <v>3</v>
      </c>
      <c r="P851" s="6">
        <v>1</v>
      </c>
      <c r="Q851" s="6">
        <v>0</v>
      </c>
    </row>
    <row r="852" spans="1:17" ht="15" thickBot="1" x14ac:dyDescent="0.35">
      <c r="A852" s="7" t="s">
        <v>2184</v>
      </c>
      <c r="B852" s="43">
        <f>IF(COUNTIF('DRAFT LIST'!$F$3:$F$1000,A852)&gt;=1,"",ROW())</f>
        <v>852</v>
      </c>
      <c r="C852" s="43" t="str">
        <f ca="1"/>
        <v/>
      </c>
      <c r="D852" s="8">
        <v>25</v>
      </c>
      <c r="E852" s="8">
        <v>21</v>
      </c>
      <c r="F852" s="8">
        <v>1</v>
      </c>
      <c r="G852" s="8">
        <v>0</v>
      </c>
      <c r="H852" s="8">
        <v>5.36</v>
      </c>
      <c r="I852" s="8">
        <v>1.61</v>
      </c>
      <c r="J852" s="8">
        <v>15</v>
      </c>
      <c r="K852" s="8">
        <v>27</v>
      </c>
      <c r="L852" s="8">
        <v>13</v>
      </c>
      <c r="M852" s="8">
        <v>7</v>
      </c>
      <c r="N852" s="8">
        <v>21</v>
      </c>
      <c r="O852" s="8">
        <v>1</v>
      </c>
      <c r="P852" s="8">
        <v>1</v>
      </c>
      <c r="Q852" s="8">
        <v>0</v>
      </c>
    </row>
    <row r="853" spans="1:17" ht="15" thickBot="1" x14ac:dyDescent="0.35">
      <c r="A853" s="5" t="s">
        <v>1674</v>
      </c>
      <c r="B853" s="43">
        <f>IF(COUNTIF('DRAFT LIST'!$F$3:$F$1000,A853)&gt;=1,"",ROW())</f>
        <v>853</v>
      </c>
      <c r="C853" s="43" t="str">
        <f ca="1"/>
        <v/>
      </c>
      <c r="D853" s="6">
        <v>64</v>
      </c>
      <c r="E853" s="6">
        <v>43</v>
      </c>
      <c r="F853" s="6">
        <v>4</v>
      </c>
      <c r="G853" s="6">
        <v>0</v>
      </c>
      <c r="H853" s="6">
        <v>5.15</v>
      </c>
      <c r="I853" s="6">
        <v>1.56</v>
      </c>
      <c r="J853" s="6">
        <v>36</v>
      </c>
      <c r="K853" s="6">
        <v>76</v>
      </c>
      <c r="L853" s="6">
        <v>23</v>
      </c>
      <c r="M853" s="6">
        <v>12</v>
      </c>
      <c r="N853" s="6">
        <v>14</v>
      </c>
      <c r="O853" s="6">
        <v>10</v>
      </c>
      <c r="P853" s="6">
        <v>5</v>
      </c>
      <c r="Q853" s="6">
        <v>0</v>
      </c>
    </row>
    <row r="854" spans="1:17" ht="15" thickBot="1" x14ac:dyDescent="0.35">
      <c r="A854" s="7" t="s">
        <v>1675</v>
      </c>
      <c r="B854" s="43">
        <f>IF(COUNTIF('DRAFT LIST'!$F$3:$F$1000,A854)&gt;=1,"",ROW())</f>
        <v>854</v>
      </c>
      <c r="C854" s="43" t="str">
        <f ca="1"/>
        <v/>
      </c>
      <c r="D854" s="8">
        <v>68</v>
      </c>
      <c r="E854" s="8">
        <v>40</v>
      </c>
      <c r="F854" s="8">
        <v>4</v>
      </c>
      <c r="G854" s="8">
        <v>0</v>
      </c>
      <c r="H854" s="8">
        <v>5.27</v>
      </c>
      <c r="I854" s="8">
        <v>1.5</v>
      </c>
      <c r="J854" s="8">
        <v>40</v>
      </c>
      <c r="K854" s="8">
        <v>84</v>
      </c>
      <c r="L854" s="8">
        <v>18</v>
      </c>
      <c r="M854" s="8">
        <v>22</v>
      </c>
      <c r="N854" s="8">
        <v>15</v>
      </c>
      <c r="O854" s="8">
        <v>12</v>
      </c>
      <c r="P854" s="8">
        <v>4</v>
      </c>
      <c r="Q854" s="8">
        <v>0</v>
      </c>
    </row>
    <row r="855" spans="1:17" ht="15" thickBot="1" x14ac:dyDescent="0.35">
      <c r="A855" s="5" t="s">
        <v>1676</v>
      </c>
      <c r="B855" s="43">
        <f>IF(COUNTIF('DRAFT LIST'!$F$3:$F$1000,A855)&gt;=1,"",ROW())</f>
        <v>855</v>
      </c>
      <c r="C855" s="43" t="str">
        <f ca="1"/>
        <v/>
      </c>
      <c r="D855" s="6">
        <v>67</v>
      </c>
      <c r="E855" s="6">
        <v>48</v>
      </c>
      <c r="F855" s="6">
        <v>3</v>
      </c>
      <c r="G855" s="6">
        <v>0</v>
      </c>
      <c r="H855" s="6">
        <v>5.44</v>
      </c>
      <c r="I855" s="6">
        <v>1.45</v>
      </c>
      <c r="J855" s="6">
        <v>41</v>
      </c>
      <c r="K855" s="6">
        <v>74</v>
      </c>
      <c r="L855" s="6">
        <v>24</v>
      </c>
      <c r="M855" s="6">
        <v>25</v>
      </c>
      <c r="N855" s="6">
        <v>15</v>
      </c>
      <c r="O855" s="6">
        <v>14</v>
      </c>
      <c r="P855" s="6">
        <v>5</v>
      </c>
      <c r="Q855" s="6">
        <v>0</v>
      </c>
    </row>
    <row r="856" spans="1:17" ht="15" thickBot="1" x14ac:dyDescent="0.35">
      <c r="A856" s="7" t="s">
        <v>2185</v>
      </c>
      <c r="B856" s="43">
        <f>IF(COUNTIF('DRAFT LIST'!$F$3:$F$1000,A856)&gt;=1,"",ROW())</f>
        <v>856</v>
      </c>
      <c r="C856" s="43" t="str">
        <f ca="1"/>
        <v/>
      </c>
      <c r="D856" s="8">
        <v>20</v>
      </c>
      <c r="E856" s="8">
        <v>16</v>
      </c>
      <c r="F856" s="8">
        <v>1</v>
      </c>
      <c r="G856" s="8">
        <v>0</v>
      </c>
      <c r="H856" s="8">
        <v>5.19</v>
      </c>
      <c r="I856" s="8">
        <v>1.72</v>
      </c>
      <c r="J856" s="8">
        <v>12</v>
      </c>
      <c r="K856" s="8">
        <v>21</v>
      </c>
      <c r="L856" s="8">
        <v>14</v>
      </c>
      <c r="M856" s="8">
        <v>4</v>
      </c>
      <c r="N856" s="8">
        <v>16</v>
      </c>
      <c r="O856" s="8">
        <v>0</v>
      </c>
      <c r="P856" s="8">
        <v>1</v>
      </c>
      <c r="Q856" s="8">
        <v>0</v>
      </c>
    </row>
    <row r="857" spans="1:17" ht="15" thickBot="1" x14ac:dyDescent="0.35">
      <c r="A857" s="5" t="s">
        <v>2186</v>
      </c>
      <c r="B857" s="43">
        <f>IF(COUNTIF('DRAFT LIST'!$F$3:$F$1000,A857)&gt;=1,"",ROW())</f>
        <v>857</v>
      </c>
      <c r="C857" s="43" t="str">
        <f ca="1"/>
        <v/>
      </c>
      <c r="D857" s="6">
        <v>20</v>
      </c>
      <c r="E857" s="6">
        <v>13</v>
      </c>
      <c r="F857" s="6">
        <v>1</v>
      </c>
      <c r="G857" s="6">
        <v>0</v>
      </c>
      <c r="H857" s="6">
        <v>5.28</v>
      </c>
      <c r="I857" s="6">
        <v>1.66</v>
      </c>
      <c r="J857" s="6">
        <v>12</v>
      </c>
      <c r="K857" s="6">
        <v>22</v>
      </c>
      <c r="L857" s="6">
        <v>11</v>
      </c>
      <c r="M857" s="6">
        <v>5</v>
      </c>
      <c r="N857" s="6">
        <v>22</v>
      </c>
      <c r="O857" s="6">
        <v>0</v>
      </c>
      <c r="P857" s="6">
        <v>2</v>
      </c>
      <c r="Q857" s="6">
        <v>0</v>
      </c>
    </row>
    <row r="858" spans="1:17" ht="15" thickBot="1" x14ac:dyDescent="0.35">
      <c r="A858" s="7" t="s">
        <v>1677</v>
      </c>
      <c r="B858" s="43">
        <f>IF(COUNTIF('DRAFT LIST'!$F$3:$F$1000,A858)&gt;=1,"",ROW())</f>
        <v>858</v>
      </c>
      <c r="C858" s="43" t="str">
        <f ca="1"/>
        <v/>
      </c>
      <c r="D858" s="8">
        <v>45</v>
      </c>
      <c r="E858" s="8">
        <v>34</v>
      </c>
      <c r="F858" s="8">
        <v>2</v>
      </c>
      <c r="G858" s="8">
        <v>0</v>
      </c>
      <c r="H858" s="8">
        <v>4.7699999999999996</v>
      </c>
      <c r="I858" s="8">
        <v>1.62</v>
      </c>
      <c r="J858" s="8">
        <v>24</v>
      </c>
      <c r="K858" s="8">
        <v>48</v>
      </c>
      <c r="L858" s="8">
        <v>25</v>
      </c>
      <c r="M858" s="8">
        <v>9</v>
      </c>
      <c r="N858" s="8">
        <v>29</v>
      </c>
      <c r="O858" s="8">
        <v>5</v>
      </c>
      <c r="P858" s="8">
        <v>3</v>
      </c>
      <c r="Q858" s="8">
        <v>0</v>
      </c>
    </row>
    <row r="859" spans="1:17" ht="15" thickBot="1" x14ac:dyDescent="0.35">
      <c r="A859" s="5" t="s">
        <v>2187</v>
      </c>
      <c r="B859" s="43">
        <f>IF(COUNTIF('DRAFT LIST'!$F$3:$F$1000,A859)&gt;=1,"",ROW())</f>
        <v>859</v>
      </c>
      <c r="C859" s="43" t="str">
        <f ca="1"/>
        <v/>
      </c>
      <c r="D859" s="6">
        <v>34</v>
      </c>
      <c r="E859" s="6">
        <v>27</v>
      </c>
      <c r="F859" s="6">
        <v>1</v>
      </c>
      <c r="G859" s="6">
        <v>0</v>
      </c>
      <c r="H859" s="6">
        <v>5.18</v>
      </c>
      <c r="I859" s="6">
        <v>1.58</v>
      </c>
      <c r="J859" s="6">
        <v>20</v>
      </c>
      <c r="K859" s="6">
        <v>34</v>
      </c>
      <c r="L859" s="6">
        <v>19</v>
      </c>
      <c r="M859" s="6">
        <v>8</v>
      </c>
      <c r="N859" s="6">
        <v>26</v>
      </c>
      <c r="O859" s="6">
        <v>0</v>
      </c>
      <c r="P859" s="6">
        <v>2</v>
      </c>
      <c r="Q859" s="6">
        <v>0</v>
      </c>
    </row>
    <row r="860" spans="1:17" ht="15" thickBot="1" x14ac:dyDescent="0.35">
      <c r="A860" s="7" t="s">
        <v>2188</v>
      </c>
      <c r="B860" s="43">
        <f>IF(COUNTIF('DRAFT LIST'!$F$3:$F$1000,A860)&gt;=1,"",ROW())</f>
        <v>860</v>
      </c>
      <c r="C860" s="43" t="str">
        <f ca="1"/>
        <v/>
      </c>
      <c r="D860" s="8">
        <v>45</v>
      </c>
      <c r="E860" s="8">
        <v>27</v>
      </c>
      <c r="F860" s="8">
        <v>3</v>
      </c>
      <c r="G860" s="8">
        <v>0</v>
      </c>
      <c r="H860" s="8">
        <v>5.17</v>
      </c>
      <c r="I860" s="8">
        <v>1.63</v>
      </c>
      <c r="J860" s="8">
        <v>26</v>
      </c>
      <c r="K860" s="8">
        <v>53</v>
      </c>
      <c r="L860" s="8">
        <v>21</v>
      </c>
      <c r="M860" s="8">
        <v>8</v>
      </c>
      <c r="N860" s="8">
        <v>34</v>
      </c>
      <c r="O860" s="8">
        <v>0</v>
      </c>
      <c r="P860" s="8">
        <v>3</v>
      </c>
      <c r="Q860" s="8">
        <v>0</v>
      </c>
    </row>
    <row r="861" spans="1:17" ht="15" thickBot="1" x14ac:dyDescent="0.35">
      <c r="A861" s="5" t="s">
        <v>1678</v>
      </c>
      <c r="B861" s="43">
        <f>IF(COUNTIF('DRAFT LIST'!$F$3:$F$1000,A861)&gt;=1,"",ROW())</f>
        <v>861</v>
      </c>
      <c r="C861" s="43" t="str">
        <f ca="1"/>
        <v/>
      </c>
      <c r="D861" s="6">
        <v>72</v>
      </c>
      <c r="E861" s="6">
        <v>54</v>
      </c>
      <c r="F861" s="6">
        <v>4</v>
      </c>
      <c r="G861" s="6">
        <v>0</v>
      </c>
      <c r="H861" s="6">
        <v>5.0999999999999996</v>
      </c>
      <c r="I861" s="6">
        <v>1.58</v>
      </c>
      <c r="J861" s="6">
        <v>41</v>
      </c>
      <c r="K861" s="6">
        <v>79</v>
      </c>
      <c r="L861" s="6">
        <v>34</v>
      </c>
      <c r="M861" s="6">
        <v>16</v>
      </c>
      <c r="N861" s="6">
        <v>13</v>
      </c>
      <c r="O861" s="6">
        <v>13</v>
      </c>
      <c r="P861" s="6">
        <v>6</v>
      </c>
      <c r="Q861" s="6">
        <v>0</v>
      </c>
    </row>
    <row r="862" spans="1:17" ht="15" thickBot="1" x14ac:dyDescent="0.35">
      <c r="A862" s="7" t="s">
        <v>1679</v>
      </c>
      <c r="B862" s="43">
        <f>IF(COUNTIF('DRAFT LIST'!$F$3:$F$1000,A862)&gt;=1,"",ROW())</f>
        <v>862</v>
      </c>
      <c r="C862" s="43" t="str">
        <f ca="1"/>
        <v/>
      </c>
      <c r="D862" s="8">
        <v>31</v>
      </c>
      <c r="E862" s="8">
        <v>23</v>
      </c>
      <c r="F862" s="8">
        <v>1</v>
      </c>
      <c r="G862" s="8">
        <v>0</v>
      </c>
      <c r="H862" s="8">
        <v>5.44</v>
      </c>
      <c r="I862" s="8">
        <v>1.47</v>
      </c>
      <c r="J862" s="8">
        <v>19</v>
      </c>
      <c r="K862" s="8">
        <v>35</v>
      </c>
      <c r="L862" s="8">
        <v>11</v>
      </c>
      <c r="M862" s="8">
        <v>7</v>
      </c>
      <c r="N862" s="8">
        <v>13</v>
      </c>
      <c r="O862" s="8">
        <v>5</v>
      </c>
      <c r="P862" s="8">
        <v>2</v>
      </c>
      <c r="Q862" s="8">
        <v>0</v>
      </c>
    </row>
    <row r="863" spans="1:17" ht="15" thickBot="1" x14ac:dyDescent="0.35">
      <c r="A863" s="5" t="s">
        <v>2189</v>
      </c>
      <c r="B863" s="43">
        <f>IF(COUNTIF('DRAFT LIST'!$F$3:$F$1000,A863)&gt;=1,"",ROW())</f>
        <v>863</v>
      </c>
      <c r="C863" s="43" t="str">
        <f ca="1"/>
        <v/>
      </c>
      <c r="D863" s="6">
        <v>40</v>
      </c>
      <c r="E863" s="6">
        <v>24</v>
      </c>
      <c r="F863" s="6">
        <v>2</v>
      </c>
      <c r="G863" s="6">
        <v>0</v>
      </c>
      <c r="H863" s="6">
        <v>5.13</v>
      </c>
      <c r="I863" s="6">
        <v>1.62</v>
      </c>
      <c r="J863" s="6">
        <v>23</v>
      </c>
      <c r="K863" s="6">
        <v>45</v>
      </c>
      <c r="L863" s="6">
        <v>20</v>
      </c>
      <c r="M863" s="6">
        <v>7</v>
      </c>
      <c r="N863" s="6">
        <v>22</v>
      </c>
      <c r="O863" s="6">
        <v>5</v>
      </c>
      <c r="P863" s="6">
        <v>3</v>
      </c>
      <c r="Q863" s="6">
        <v>0</v>
      </c>
    </row>
    <row r="864" spans="1:17" ht="15" thickBot="1" x14ac:dyDescent="0.35">
      <c r="A864" s="7" t="s">
        <v>1680</v>
      </c>
      <c r="B864" s="43">
        <f>IF(COUNTIF('DRAFT LIST'!$F$3:$F$1000,A864)&gt;=1,"",ROW())</f>
        <v>864</v>
      </c>
      <c r="C864" s="43" t="str">
        <f ca="1"/>
        <v/>
      </c>
      <c r="D864" s="8">
        <v>31</v>
      </c>
      <c r="E864" s="8">
        <v>25</v>
      </c>
      <c r="F864" s="8">
        <v>1</v>
      </c>
      <c r="G864" s="8">
        <v>0</v>
      </c>
      <c r="H864" s="8">
        <v>5.57</v>
      </c>
      <c r="I864" s="8">
        <v>1.47</v>
      </c>
      <c r="J864" s="8">
        <v>19</v>
      </c>
      <c r="K864" s="8">
        <v>34</v>
      </c>
      <c r="L864" s="8">
        <v>11</v>
      </c>
      <c r="M864" s="8">
        <v>9</v>
      </c>
      <c r="N864" s="8">
        <v>15</v>
      </c>
      <c r="O864" s="8">
        <v>3</v>
      </c>
      <c r="P864" s="8">
        <v>2</v>
      </c>
      <c r="Q864" s="8">
        <v>0</v>
      </c>
    </row>
    <row r="865" spans="1:17" ht="15" thickBot="1" x14ac:dyDescent="0.35">
      <c r="A865" s="5" t="s">
        <v>1681</v>
      </c>
      <c r="B865" s="43">
        <f>IF(COUNTIF('DRAFT LIST'!$F$3:$F$1000,A865)&gt;=1,"",ROW())</f>
        <v>865</v>
      </c>
      <c r="C865" s="43" t="str">
        <f ca="1"/>
        <v/>
      </c>
      <c r="D865" s="6">
        <v>57</v>
      </c>
      <c r="E865" s="6">
        <v>24</v>
      </c>
      <c r="F865" s="6">
        <v>3</v>
      </c>
      <c r="G865" s="6">
        <v>0</v>
      </c>
      <c r="H865" s="6">
        <v>5.23</v>
      </c>
      <c r="I865" s="6">
        <v>1.52</v>
      </c>
      <c r="J865" s="6">
        <v>33</v>
      </c>
      <c r="K865" s="6">
        <v>68</v>
      </c>
      <c r="L865" s="6">
        <v>18</v>
      </c>
      <c r="M865" s="6">
        <v>15</v>
      </c>
      <c r="N865" s="6">
        <v>12</v>
      </c>
      <c r="O865" s="6">
        <v>9</v>
      </c>
      <c r="P865" s="6">
        <v>4</v>
      </c>
      <c r="Q865" s="6">
        <v>0</v>
      </c>
    </row>
    <row r="866" spans="1:17" ht="15" thickBot="1" x14ac:dyDescent="0.35">
      <c r="A866" s="7" t="s">
        <v>1682</v>
      </c>
      <c r="B866" s="43">
        <f>IF(COUNTIF('DRAFT LIST'!$F$3:$F$1000,A866)&gt;=1,"",ROW())</f>
        <v>866</v>
      </c>
      <c r="C866" s="43" t="str">
        <f ca="1"/>
        <v/>
      </c>
      <c r="D866" s="8">
        <v>47</v>
      </c>
      <c r="E866" s="8">
        <v>32</v>
      </c>
      <c r="F866" s="8">
        <v>2</v>
      </c>
      <c r="G866" s="8">
        <v>0</v>
      </c>
      <c r="H866" s="8">
        <v>5.51</v>
      </c>
      <c r="I866" s="8">
        <v>1.46</v>
      </c>
      <c r="J866" s="8">
        <v>29</v>
      </c>
      <c r="K866" s="8">
        <v>55</v>
      </c>
      <c r="L866" s="8">
        <v>15</v>
      </c>
      <c r="M866" s="8">
        <v>15</v>
      </c>
      <c r="N866" s="8">
        <v>14</v>
      </c>
      <c r="O866" s="8">
        <v>7</v>
      </c>
      <c r="P866" s="8">
        <v>4</v>
      </c>
      <c r="Q866" s="8">
        <v>0</v>
      </c>
    </row>
    <row r="867" spans="1:17" ht="15" thickBot="1" x14ac:dyDescent="0.35">
      <c r="A867" s="5" t="s">
        <v>2190</v>
      </c>
      <c r="B867" s="43">
        <f>IF(COUNTIF('DRAFT LIST'!$F$3:$F$1000,A867)&gt;=1,"",ROW())</f>
        <v>867</v>
      </c>
      <c r="C867" s="43" t="str">
        <f ca="1"/>
        <v/>
      </c>
      <c r="D867" s="6">
        <v>53</v>
      </c>
      <c r="E867" s="6">
        <v>31</v>
      </c>
      <c r="F867" s="6">
        <v>2</v>
      </c>
      <c r="G867" s="6">
        <v>0</v>
      </c>
      <c r="H867" s="6">
        <v>5.39</v>
      </c>
      <c r="I867" s="6">
        <v>1.49</v>
      </c>
      <c r="J867" s="6">
        <v>32</v>
      </c>
      <c r="K867" s="6">
        <v>63</v>
      </c>
      <c r="L867" s="6">
        <v>16</v>
      </c>
      <c r="M867" s="6">
        <v>15</v>
      </c>
      <c r="N867" s="6">
        <v>21</v>
      </c>
      <c r="O867" s="6">
        <v>8</v>
      </c>
      <c r="P867" s="6">
        <v>4</v>
      </c>
      <c r="Q867" s="6">
        <v>0</v>
      </c>
    </row>
    <row r="868" spans="1:17" ht="15" thickBot="1" x14ac:dyDescent="0.35">
      <c r="A868" s="7" t="s">
        <v>2191</v>
      </c>
      <c r="B868" s="43">
        <f>IF(COUNTIF('DRAFT LIST'!$F$3:$F$1000,A868)&gt;=1,"",ROW())</f>
        <v>868</v>
      </c>
      <c r="C868" s="43" t="str">
        <f ca="1"/>
        <v/>
      </c>
      <c r="D868" s="8">
        <v>47</v>
      </c>
      <c r="E868" s="8">
        <v>32</v>
      </c>
      <c r="F868" s="8">
        <v>3</v>
      </c>
      <c r="G868" s="8">
        <v>0</v>
      </c>
      <c r="H868" s="8">
        <v>5.68</v>
      </c>
      <c r="I868" s="8">
        <v>1.56</v>
      </c>
      <c r="J868" s="8">
        <v>30</v>
      </c>
      <c r="K868" s="8">
        <v>55</v>
      </c>
      <c r="L868" s="8">
        <v>18</v>
      </c>
      <c r="M868" s="8">
        <v>16</v>
      </c>
      <c r="N868" s="8">
        <v>10</v>
      </c>
      <c r="O868" s="8">
        <v>10</v>
      </c>
      <c r="P868" s="8">
        <v>4</v>
      </c>
      <c r="Q868" s="8">
        <v>0</v>
      </c>
    </row>
    <row r="869" spans="1:17" ht="15" thickBot="1" x14ac:dyDescent="0.35">
      <c r="A869" s="5" t="s">
        <v>1683</v>
      </c>
      <c r="B869" s="43">
        <f>IF(COUNTIF('DRAFT LIST'!$F$3:$F$1000,A869)&gt;=1,"",ROW())</f>
        <v>869</v>
      </c>
      <c r="C869" s="43" t="str">
        <f ca="1"/>
        <v/>
      </c>
      <c r="D869" s="6">
        <v>52</v>
      </c>
      <c r="E869" s="6">
        <v>35</v>
      </c>
      <c r="F869" s="6">
        <v>3</v>
      </c>
      <c r="G869" s="6">
        <v>0</v>
      </c>
      <c r="H869" s="6">
        <v>5.14</v>
      </c>
      <c r="I869" s="6">
        <v>1.59</v>
      </c>
      <c r="J869" s="6">
        <v>30</v>
      </c>
      <c r="K869" s="6">
        <v>58</v>
      </c>
      <c r="L869" s="6">
        <v>26</v>
      </c>
      <c r="M869" s="6">
        <v>12</v>
      </c>
      <c r="N869" s="6">
        <v>15</v>
      </c>
      <c r="O869" s="6">
        <v>10</v>
      </c>
      <c r="P869" s="6">
        <v>4</v>
      </c>
      <c r="Q869" s="6">
        <v>0</v>
      </c>
    </row>
    <row r="870" spans="1:17" ht="15" thickBot="1" x14ac:dyDescent="0.35">
      <c r="A870" s="7" t="s">
        <v>1684</v>
      </c>
      <c r="B870" s="43">
        <f>IF(COUNTIF('DRAFT LIST'!$F$3:$F$1000,A870)&gt;=1,"",ROW())</f>
        <v>870</v>
      </c>
      <c r="C870" s="43" t="str">
        <f ca="1"/>
        <v/>
      </c>
      <c r="D870" s="8">
        <v>75</v>
      </c>
      <c r="E870" s="8">
        <v>47</v>
      </c>
      <c r="F870" s="8">
        <v>4</v>
      </c>
      <c r="G870" s="8">
        <v>0</v>
      </c>
      <c r="H870" s="8">
        <v>5.37</v>
      </c>
      <c r="I870" s="8">
        <v>1.5</v>
      </c>
      <c r="J870" s="8">
        <v>45</v>
      </c>
      <c r="K870" s="8">
        <v>87</v>
      </c>
      <c r="L870" s="8">
        <v>26</v>
      </c>
      <c r="M870" s="8">
        <v>23</v>
      </c>
      <c r="N870" s="8">
        <v>18</v>
      </c>
      <c r="O870" s="8">
        <v>13</v>
      </c>
      <c r="P870" s="8">
        <v>5</v>
      </c>
      <c r="Q870" s="8">
        <v>0</v>
      </c>
    </row>
    <row r="871" spans="1:17" ht="17.399999999999999" thickBot="1" x14ac:dyDescent="0.35">
      <c r="A871" s="5" t="s">
        <v>1716</v>
      </c>
      <c r="B871" s="43">
        <f>IF(COUNTIF('DRAFT LIST'!$F$3:$F$1000,A871)&gt;=1,"",ROW())</f>
        <v>871</v>
      </c>
      <c r="C871" s="43" t="str">
        <f ca="1"/>
        <v/>
      </c>
      <c r="D871" s="6">
        <v>68</v>
      </c>
      <c r="E871" s="6">
        <v>49</v>
      </c>
      <c r="F871" s="6">
        <v>3</v>
      </c>
      <c r="G871" s="6">
        <v>0</v>
      </c>
      <c r="H871" s="6">
        <v>5.61</v>
      </c>
      <c r="I871" s="6">
        <v>1.49</v>
      </c>
      <c r="J871" s="6">
        <v>42</v>
      </c>
      <c r="K871" s="6">
        <v>77</v>
      </c>
      <c r="L871" s="6">
        <v>25</v>
      </c>
      <c r="M871" s="6">
        <v>24</v>
      </c>
      <c r="N871" s="6">
        <v>13</v>
      </c>
      <c r="O871" s="6">
        <v>13</v>
      </c>
      <c r="P871" s="6">
        <v>5</v>
      </c>
      <c r="Q871" s="6">
        <v>0</v>
      </c>
    </row>
    <row r="872" spans="1:17" ht="15" thickBot="1" x14ac:dyDescent="0.35">
      <c r="A872" s="7" t="s">
        <v>2192</v>
      </c>
      <c r="B872" s="43">
        <f>IF(COUNTIF('DRAFT LIST'!$F$3:$F$1000,A872)&gt;=1,"",ROW())</f>
        <v>872</v>
      </c>
      <c r="C872" s="43" t="str">
        <f ca="1"/>
        <v/>
      </c>
      <c r="D872" s="8">
        <v>45</v>
      </c>
      <c r="E872" s="8">
        <v>34</v>
      </c>
      <c r="F872" s="8">
        <v>2</v>
      </c>
      <c r="G872" s="8">
        <v>0</v>
      </c>
      <c r="H872" s="8">
        <v>5.72</v>
      </c>
      <c r="I872" s="8">
        <v>1.53</v>
      </c>
      <c r="J872" s="8">
        <v>28</v>
      </c>
      <c r="K872" s="8">
        <v>50</v>
      </c>
      <c r="L872" s="8">
        <v>18</v>
      </c>
      <c r="M872" s="8">
        <v>16</v>
      </c>
      <c r="N872" s="8">
        <v>11</v>
      </c>
      <c r="O872" s="8">
        <v>8</v>
      </c>
      <c r="P872" s="8">
        <v>4</v>
      </c>
      <c r="Q872" s="8">
        <v>0</v>
      </c>
    </row>
    <row r="873" spans="1:17" ht="15" thickBot="1" x14ac:dyDescent="0.35">
      <c r="A873" s="5" t="s">
        <v>1685</v>
      </c>
      <c r="B873" s="43">
        <f>IF(COUNTIF('DRAFT LIST'!$F$3:$F$1000,A873)&gt;=1,"",ROW())</f>
        <v>873</v>
      </c>
      <c r="C873" s="43" t="str">
        <f ca="1"/>
        <v/>
      </c>
      <c r="D873" s="6">
        <v>60</v>
      </c>
      <c r="E873" s="6">
        <v>45</v>
      </c>
      <c r="F873" s="6">
        <v>3</v>
      </c>
      <c r="G873" s="6">
        <v>0</v>
      </c>
      <c r="H873" s="6">
        <v>5.17</v>
      </c>
      <c r="I873" s="6">
        <v>1.59</v>
      </c>
      <c r="J873" s="6">
        <v>34</v>
      </c>
      <c r="K873" s="6">
        <v>67</v>
      </c>
      <c r="L873" s="6">
        <v>28</v>
      </c>
      <c r="M873" s="6">
        <v>16</v>
      </c>
      <c r="N873" s="6">
        <v>12</v>
      </c>
      <c r="O873" s="6">
        <v>11</v>
      </c>
      <c r="P873" s="6">
        <v>4</v>
      </c>
      <c r="Q873" s="6">
        <v>0</v>
      </c>
    </row>
    <row r="874" spans="1:17" ht="15" thickBot="1" x14ac:dyDescent="0.35">
      <c r="A874" s="7" t="s">
        <v>1719</v>
      </c>
      <c r="B874" s="43">
        <f>IF(COUNTIF('DRAFT LIST'!$F$3:$F$1000,A874)&gt;=1,"",ROW())</f>
        <v>874</v>
      </c>
      <c r="C874" s="43" t="str">
        <f ca="1"/>
        <v/>
      </c>
      <c r="D874" s="8">
        <v>39</v>
      </c>
      <c r="E874" s="8">
        <v>31</v>
      </c>
      <c r="F874" s="8">
        <v>2</v>
      </c>
      <c r="G874" s="8">
        <v>0</v>
      </c>
      <c r="H874" s="8">
        <v>6.08</v>
      </c>
      <c r="I874" s="8">
        <v>1.52</v>
      </c>
      <c r="J874" s="8">
        <v>26</v>
      </c>
      <c r="K874" s="8">
        <v>44</v>
      </c>
      <c r="L874" s="8">
        <v>16</v>
      </c>
      <c r="M874" s="8">
        <v>11</v>
      </c>
      <c r="N874" s="8">
        <v>8</v>
      </c>
      <c r="O874" s="8">
        <v>7</v>
      </c>
      <c r="P874" s="8">
        <v>3</v>
      </c>
      <c r="Q874" s="8">
        <v>0</v>
      </c>
    </row>
    <row r="875" spans="1:17" ht="15" thickBot="1" x14ac:dyDescent="0.35">
      <c r="A875" s="5" t="s">
        <v>2193</v>
      </c>
      <c r="B875" s="43">
        <f>IF(COUNTIF('DRAFT LIST'!$F$3:$F$1000,A875)&gt;=1,"",ROW())</f>
        <v>875</v>
      </c>
      <c r="C875" s="43" t="str">
        <f ca="1"/>
        <v/>
      </c>
      <c r="D875" s="6">
        <v>20</v>
      </c>
      <c r="E875" s="6">
        <v>20</v>
      </c>
      <c r="F875" s="6">
        <v>1</v>
      </c>
      <c r="G875" s="6">
        <v>0</v>
      </c>
      <c r="H875" s="6">
        <v>5.57</v>
      </c>
      <c r="I875" s="6">
        <v>1.86</v>
      </c>
      <c r="J875" s="6">
        <v>12</v>
      </c>
      <c r="K875" s="6">
        <v>18</v>
      </c>
      <c r="L875" s="6">
        <v>19</v>
      </c>
      <c r="M875" s="6">
        <v>4</v>
      </c>
      <c r="N875" s="6">
        <v>19</v>
      </c>
      <c r="O875" s="6">
        <v>0</v>
      </c>
      <c r="P875" s="6">
        <v>1</v>
      </c>
      <c r="Q875" s="6">
        <v>0</v>
      </c>
    </row>
    <row r="876" spans="1:17" ht="15" thickBot="1" x14ac:dyDescent="0.35">
      <c r="A876" s="7" t="s">
        <v>2194</v>
      </c>
      <c r="B876" s="43">
        <f>IF(COUNTIF('DRAFT LIST'!$F$3:$F$1000,A876)&gt;=1,"",ROW())</f>
        <v>876</v>
      </c>
      <c r="C876" s="43" t="str">
        <f ca="1"/>
        <v/>
      </c>
      <c r="D876" s="8">
        <v>43</v>
      </c>
      <c r="E876" s="8">
        <v>36</v>
      </c>
      <c r="F876" s="8">
        <v>2</v>
      </c>
      <c r="G876" s="8">
        <v>0</v>
      </c>
      <c r="H876" s="8">
        <v>5.27</v>
      </c>
      <c r="I876" s="8">
        <v>1.68</v>
      </c>
      <c r="J876" s="8">
        <v>25</v>
      </c>
      <c r="K876" s="8">
        <v>46</v>
      </c>
      <c r="L876" s="8">
        <v>26</v>
      </c>
      <c r="M876" s="8">
        <v>12</v>
      </c>
      <c r="N876" s="8">
        <v>23</v>
      </c>
      <c r="O876" s="8">
        <v>4</v>
      </c>
      <c r="P876" s="8">
        <v>3</v>
      </c>
      <c r="Q876" s="8">
        <v>0</v>
      </c>
    </row>
    <row r="877" spans="1:17" ht="15" thickBot="1" x14ac:dyDescent="0.35">
      <c r="A877" s="5" t="s">
        <v>1544</v>
      </c>
      <c r="B877" s="43">
        <f>IF(COUNTIF('DRAFT LIST'!$F$3:$F$1000,A877)&gt;=1,"",ROW())</f>
        <v>877</v>
      </c>
      <c r="C877" s="43" t="str">
        <f ca="1"/>
        <v/>
      </c>
      <c r="D877" s="6">
        <v>77</v>
      </c>
      <c r="E877" s="6">
        <v>41</v>
      </c>
      <c r="F877" s="6">
        <v>4</v>
      </c>
      <c r="G877" s="6">
        <v>0</v>
      </c>
      <c r="H877" s="6">
        <v>5.0199999999999996</v>
      </c>
      <c r="I877" s="6">
        <v>1.56</v>
      </c>
      <c r="J877" s="6">
        <v>43</v>
      </c>
      <c r="K877" s="6">
        <v>94</v>
      </c>
      <c r="L877" s="6">
        <v>26</v>
      </c>
      <c r="M877" s="6">
        <v>9</v>
      </c>
      <c r="N877" s="6">
        <v>14</v>
      </c>
      <c r="O877" s="6">
        <v>11</v>
      </c>
      <c r="P877" s="6">
        <v>5</v>
      </c>
      <c r="Q877" s="6">
        <v>0</v>
      </c>
    </row>
    <row r="878" spans="1:17" ht="15" thickBot="1" x14ac:dyDescent="0.35">
      <c r="A878" s="7" t="s">
        <v>1686</v>
      </c>
      <c r="B878" s="43">
        <f>IF(COUNTIF('DRAFT LIST'!$F$3:$F$1000,A878)&gt;=1,"",ROW())</f>
        <v>878</v>
      </c>
      <c r="C878" s="43" t="str">
        <f ca="1"/>
        <v/>
      </c>
      <c r="D878" s="8">
        <v>73</v>
      </c>
      <c r="E878" s="8">
        <v>58</v>
      </c>
      <c r="F878" s="8">
        <v>4</v>
      </c>
      <c r="G878" s="8">
        <v>0</v>
      </c>
      <c r="H878" s="8">
        <v>5.31</v>
      </c>
      <c r="I878" s="8">
        <v>1.62</v>
      </c>
      <c r="J878" s="8">
        <v>43</v>
      </c>
      <c r="K878" s="8">
        <v>81</v>
      </c>
      <c r="L878" s="8">
        <v>37</v>
      </c>
      <c r="M878" s="8">
        <v>20</v>
      </c>
      <c r="N878" s="8">
        <v>19</v>
      </c>
      <c r="O878" s="8">
        <v>13</v>
      </c>
      <c r="P878" s="8">
        <v>6</v>
      </c>
      <c r="Q878" s="8">
        <v>0</v>
      </c>
    </row>
    <row r="879" spans="1:17" ht="15" thickBot="1" x14ac:dyDescent="0.35">
      <c r="A879" s="5" t="s">
        <v>1687</v>
      </c>
      <c r="B879" s="43">
        <f>IF(COUNTIF('DRAFT LIST'!$F$3:$F$1000,A879)&gt;=1,"",ROW())</f>
        <v>879</v>
      </c>
      <c r="C879" s="43" t="str">
        <f ca="1"/>
        <v/>
      </c>
      <c r="D879" s="6">
        <v>76</v>
      </c>
      <c r="E879" s="6">
        <v>42</v>
      </c>
      <c r="F879" s="6">
        <v>4</v>
      </c>
      <c r="G879" s="6">
        <v>0</v>
      </c>
      <c r="H879" s="6">
        <v>5.53</v>
      </c>
      <c r="I879" s="6">
        <v>1.5</v>
      </c>
      <c r="J879" s="6">
        <v>47</v>
      </c>
      <c r="K879" s="6">
        <v>94</v>
      </c>
      <c r="L879" s="6">
        <v>20</v>
      </c>
      <c r="M879" s="6">
        <v>25</v>
      </c>
      <c r="N879" s="6">
        <v>15</v>
      </c>
      <c r="O879" s="6">
        <v>13</v>
      </c>
      <c r="P879" s="6">
        <v>6</v>
      </c>
      <c r="Q879" s="6">
        <v>0</v>
      </c>
    </row>
    <row r="880" spans="1:17" ht="17.399999999999999" thickBot="1" x14ac:dyDescent="0.35">
      <c r="A880" s="7" t="s">
        <v>1688</v>
      </c>
      <c r="B880" s="43">
        <f>IF(COUNTIF('DRAFT LIST'!$F$3:$F$1000,A880)&gt;=1,"",ROW())</f>
        <v>880</v>
      </c>
      <c r="C880" s="43" t="str">
        <f ca="1"/>
        <v/>
      </c>
      <c r="D880" s="8">
        <v>55</v>
      </c>
      <c r="E880" s="8">
        <v>41</v>
      </c>
      <c r="F880" s="8">
        <v>2</v>
      </c>
      <c r="G880" s="8">
        <v>0</v>
      </c>
      <c r="H880" s="8">
        <v>5.35</v>
      </c>
      <c r="I880" s="8">
        <v>1.53</v>
      </c>
      <c r="J880" s="8">
        <v>33</v>
      </c>
      <c r="K880" s="8">
        <v>62</v>
      </c>
      <c r="L880" s="8">
        <v>22</v>
      </c>
      <c r="M880" s="8">
        <v>17</v>
      </c>
      <c r="N880" s="8">
        <v>15</v>
      </c>
      <c r="O880" s="8">
        <v>9</v>
      </c>
      <c r="P880" s="8">
        <v>3</v>
      </c>
      <c r="Q880" s="8">
        <v>0</v>
      </c>
    </row>
    <row r="881" spans="1:17" ht="15" thickBot="1" x14ac:dyDescent="0.35">
      <c r="A881" s="5" t="s">
        <v>1689</v>
      </c>
      <c r="B881" s="43">
        <f>IF(COUNTIF('DRAFT LIST'!$F$3:$F$1000,A881)&gt;=1,"",ROW())</f>
        <v>881</v>
      </c>
      <c r="C881" s="43" t="str">
        <f ca="1"/>
        <v/>
      </c>
      <c r="D881" s="6">
        <v>39</v>
      </c>
      <c r="E881" s="6">
        <v>21</v>
      </c>
      <c r="F881" s="6">
        <v>2</v>
      </c>
      <c r="G881" s="6">
        <v>0</v>
      </c>
      <c r="H881" s="6">
        <v>5.45</v>
      </c>
      <c r="I881" s="6">
        <v>1.62</v>
      </c>
      <c r="J881" s="6">
        <v>23</v>
      </c>
      <c r="K881" s="6">
        <v>45</v>
      </c>
      <c r="L881" s="6">
        <v>18</v>
      </c>
      <c r="M881" s="6">
        <v>7</v>
      </c>
      <c r="N881" s="6">
        <v>16</v>
      </c>
      <c r="O881" s="6">
        <v>5</v>
      </c>
      <c r="P881" s="6">
        <v>3</v>
      </c>
      <c r="Q881" s="6">
        <v>0</v>
      </c>
    </row>
    <row r="882" spans="1:17" ht="15" thickBot="1" x14ac:dyDescent="0.35">
      <c r="A882" s="7" t="s">
        <v>1690</v>
      </c>
      <c r="B882" s="43">
        <f>IF(COUNTIF('DRAFT LIST'!$F$3:$F$1000,A882)&gt;=1,"",ROW())</f>
        <v>882</v>
      </c>
      <c r="C882" s="43" t="str">
        <f ca="1"/>
        <v/>
      </c>
      <c r="D882" s="8">
        <v>61</v>
      </c>
      <c r="E882" s="8">
        <v>43</v>
      </c>
      <c r="F882" s="8">
        <v>3</v>
      </c>
      <c r="G882" s="8">
        <v>0</v>
      </c>
      <c r="H882" s="8">
        <v>5.37</v>
      </c>
      <c r="I882" s="8">
        <v>1.56</v>
      </c>
      <c r="J882" s="8">
        <v>36</v>
      </c>
      <c r="K882" s="8">
        <v>67</v>
      </c>
      <c r="L882" s="8">
        <v>28</v>
      </c>
      <c r="M882" s="8">
        <v>18</v>
      </c>
      <c r="N882" s="8">
        <v>13</v>
      </c>
      <c r="O882" s="8">
        <v>12</v>
      </c>
      <c r="P882" s="8">
        <v>4</v>
      </c>
      <c r="Q882" s="8">
        <v>0</v>
      </c>
    </row>
    <row r="883" spans="1:17" ht="15" thickBot="1" x14ac:dyDescent="0.35">
      <c r="A883" s="5" t="s">
        <v>1691</v>
      </c>
      <c r="B883" s="43">
        <f>IF(COUNTIF('DRAFT LIST'!$F$3:$F$1000,A883)&gt;=1,"",ROW())</f>
        <v>883</v>
      </c>
      <c r="C883" s="43" t="str">
        <f ca="1"/>
        <v/>
      </c>
      <c r="D883" s="6">
        <v>72</v>
      </c>
      <c r="E883" s="6">
        <v>51</v>
      </c>
      <c r="F883" s="6">
        <v>5</v>
      </c>
      <c r="G883" s="6">
        <v>0</v>
      </c>
      <c r="H883" s="6">
        <v>5.48</v>
      </c>
      <c r="I883" s="6">
        <v>1.6</v>
      </c>
      <c r="J883" s="6">
        <v>44</v>
      </c>
      <c r="K883" s="6">
        <v>86</v>
      </c>
      <c r="L883" s="6">
        <v>29</v>
      </c>
      <c r="M883" s="6">
        <v>25</v>
      </c>
      <c r="N883" s="6">
        <v>14</v>
      </c>
      <c r="O883" s="6">
        <v>13</v>
      </c>
      <c r="P883" s="6">
        <v>5</v>
      </c>
      <c r="Q883" s="6">
        <v>0</v>
      </c>
    </row>
    <row r="884" spans="1:17" ht="15" thickBot="1" x14ac:dyDescent="0.35">
      <c r="A884" s="7" t="s">
        <v>1692</v>
      </c>
      <c r="B884" s="43">
        <f>IF(COUNTIF('DRAFT LIST'!$F$3:$F$1000,A884)&gt;=1,"",ROW())</f>
        <v>884</v>
      </c>
      <c r="C884" s="43" t="str">
        <f ca="1"/>
        <v/>
      </c>
      <c r="D884" s="8">
        <v>29</v>
      </c>
      <c r="E884" s="8">
        <v>23</v>
      </c>
      <c r="F884" s="8">
        <v>1</v>
      </c>
      <c r="G884" s="8">
        <v>0</v>
      </c>
      <c r="H884" s="8">
        <v>5.56</v>
      </c>
      <c r="I884" s="8">
        <v>1.63</v>
      </c>
      <c r="J884" s="8">
        <v>18</v>
      </c>
      <c r="K884" s="8">
        <v>31</v>
      </c>
      <c r="L884" s="8">
        <v>17</v>
      </c>
      <c r="M884" s="8">
        <v>7</v>
      </c>
      <c r="N884" s="8">
        <v>7</v>
      </c>
      <c r="O884" s="8">
        <v>6</v>
      </c>
      <c r="P884" s="8">
        <v>3</v>
      </c>
      <c r="Q884" s="8">
        <v>0</v>
      </c>
    </row>
    <row r="885" spans="1:17" ht="15" thickBot="1" x14ac:dyDescent="0.35">
      <c r="A885" s="5" t="s">
        <v>2195</v>
      </c>
      <c r="B885" s="43">
        <f>IF(COUNTIF('DRAFT LIST'!$F$3:$F$1000,A885)&gt;=1,"",ROW())</f>
        <v>885</v>
      </c>
      <c r="C885" s="43" t="str">
        <f ca="1"/>
        <v/>
      </c>
      <c r="D885" s="6">
        <v>22</v>
      </c>
      <c r="E885" s="6">
        <v>20</v>
      </c>
      <c r="F885" s="6">
        <v>1</v>
      </c>
      <c r="G885" s="6">
        <v>0</v>
      </c>
      <c r="H885" s="6">
        <v>5.77</v>
      </c>
      <c r="I885" s="6">
        <v>1.88</v>
      </c>
      <c r="J885" s="6">
        <v>14</v>
      </c>
      <c r="K885" s="6">
        <v>23</v>
      </c>
      <c r="L885" s="6">
        <v>19</v>
      </c>
      <c r="M885" s="6">
        <v>6</v>
      </c>
      <c r="N885" s="6">
        <v>19</v>
      </c>
      <c r="O885" s="6">
        <v>0</v>
      </c>
      <c r="P885" s="6">
        <v>2</v>
      </c>
      <c r="Q885" s="6">
        <v>0</v>
      </c>
    </row>
    <row r="886" spans="1:17" ht="15" thickBot="1" x14ac:dyDescent="0.35">
      <c r="A886" s="7" t="s">
        <v>1693</v>
      </c>
      <c r="B886" s="43">
        <f>IF(COUNTIF('DRAFT LIST'!$F$3:$F$1000,A886)&gt;=1,"",ROW())</f>
        <v>886</v>
      </c>
      <c r="C886" s="43" t="str">
        <f ca="1"/>
        <v/>
      </c>
      <c r="D886" s="8">
        <v>49</v>
      </c>
      <c r="E886" s="8">
        <v>33</v>
      </c>
      <c r="F886" s="8">
        <v>3</v>
      </c>
      <c r="G886" s="8">
        <v>0</v>
      </c>
      <c r="H886" s="8">
        <v>5.54</v>
      </c>
      <c r="I886" s="8">
        <v>1.62</v>
      </c>
      <c r="J886" s="8">
        <v>30</v>
      </c>
      <c r="K886" s="8">
        <v>54</v>
      </c>
      <c r="L886" s="8">
        <v>25</v>
      </c>
      <c r="M886" s="8">
        <v>12</v>
      </c>
      <c r="N886" s="8">
        <v>11</v>
      </c>
      <c r="O886" s="8">
        <v>11</v>
      </c>
      <c r="P886" s="8">
        <v>4</v>
      </c>
      <c r="Q886" s="8">
        <v>0</v>
      </c>
    </row>
    <row r="887" spans="1:17" ht="15" thickBot="1" x14ac:dyDescent="0.35">
      <c r="A887" s="5" t="s">
        <v>2196</v>
      </c>
      <c r="B887" s="43">
        <f>IF(COUNTIF('DRAFT LIST'!$F$3:$F$1000,A887)&gt;=1,"",ROW())</f>
        <v>887</v>
      </c>
      <c r="C887" s="43" t="str">
        <f ca="1"/>
        <v/>
      </c>
      <c r="D887" s="6">
        <v>36</v>
      </c>
      <c r="E887" s="6">
        <v>30</v>
      </c>
      <c r="F887" s="6">
        <v>2</v>
      </c>
      <c r="G887" s="6">
        <v>0</v>
      </c>
      <c r="H887" s="6">
        <v>5.67</v>
      </c>
      <c r="I887" s="6">
        <v>1.75</v>
      </c>
      <c r="J887" s="6">
        <v>22</v>
      </c>
      <c r="K887" s="6">
        <v>37</v>
      </c>
      <c r="L887" s="6">
        <v>26</v>
      </c>
      <c r="M887" s="6">
        <v>7</v>
      </c>
      <c r="N887" s="6">
        <v>33</v>
      </c>
      <c r="O887" s="6">
        <v>0</v>
      </c>
      <c r="P887" s="6">
        <v>3</v>
      </c>
      <c r="Q887" s="6">
        <v>0</v>
      </c>
    </row>
    <row r="888" spans="1:17" ht="15" thickBot="1" x14ac:dyDescent="0.35">
      <c r="A888" s="7" t="s">
        <v>1694</v>
      </c>
      <c r="B888" s="43">
        <f>IF(COUNTIF('DRAFT LIST'!$F$3:$F$1000,A888)&gt;=1,"",ROW())</f>
        <v>888</v>
      </c>
      <c r="C888" s="43" t="str">
        <f ca="1"/>
        <v/>
      </c>
      <c r="D888" s="8">
        <v>41</v>
      </c>
      <c r="E888" s="8">
        <v>30</v>
      </c>
      <c r="F888" s="8">
        <v>2</v>
      </c>
      <c r="G888" s="8">
        <v>0</v>
      </c>
      <c r="H888" s="8">
        <v>5.66</v>
      </c>
      <c r="I888" s="8">
        <v>1.6</v>
      </c>
      <c r="J888" s="8">
        <v>26</v>
      </c>
      <c r="K888" s="8">
        <v>44</v>
      </c>
      <c r="L888" s="8">
        <v>21</v>
      </c>
      <c r="M888" s="8">
        <v>13</v>
      </c>
      <c r="N888" s="8">
        <v>14</v>
      </c>
      <c r="O888" s="8">
        <v>9</v>
      </c>
      <c r="P888" s="8">
        <v>3</v>
      </c>
      <c r="Q888" s="8">
        <v>0</v>
      </c>
    </row>
    <row r="889" spans="1:17" ht="15" thickBot="1" x14ac:dyDescent="0.35">
      <c r="A889" s="5" t="s">
        <v>1695</v>
      </c>
      <c r="B889" s="43">
        <f>IF(COUNTIF('DRAFT LIST'!$F$3:$F$1000,A889)&gt;=1,"",ROW())</f>
        <v>889</v>
      </c>
      <c r="C889" s="43" t="str">
        <f ca="1"/>
        <v/>
      </c>
      <c r="D889" s="6">
        <v>83</v>
      </c>
      <c r="E889" s="6">
        <v>49</v>
      </c>
      <c r="F889" s="6">
        <v>5</v>
      </c>
      <c r="G889" s="6">
        <v>0</v>
      </c>
      <c r="H889" s="6">
        <v>5.31</v>
      </c>
      <c r="I889" s="6">
        <v>1.62</v>
      </c>
      <c r="J889" s="6">
        <v>49</v>
      </c>
      <c r="K889" s="6">
        <v>90</v>
      </c>
      <c r="L889" s="6">
        <v>44</v>
      </c>
      <c r="M889" s="6">
        <v>14</v>
      </c>
      <c r="N889" s="6">
        <v>15</v>
      </c>
      <c r="O889" s="6">
        <v>13</v>
      </c>
      <c r="P889" s="6">
        <v>5</v>
      </c>
      <c r="Q889" s="6">
        <v>0</v>
      </c>
    </row>
    <row r="890" spans="1:17" ht="15" thickBot="1" x14ac:dyDescent="0.35">
      <c r="A890" s="7" t="s">
        <v>1720</v>
      </c>
      <c r="B890" s="43">
        <f>IF(COUNTIF('DRAFT LIST'!$F$3:$F$1000,A890)&gt;=1,"",ROW())</f>
        <v>890</v>
      </c>
      <c r="C890" s="43" t="str">
        <f ca="1"/>
        <v/>
      </c>
      <c r="D890" s="8">
        <v>53</v>
      </c>
      <c r="E890" s="8">
        <v>34</v>
      </c>
      <c r="F890" s="8">
        <v>3</v>
      </c>
      <c r="G890" s="8">
        <v>0</v>
      </c>
      <c r="H890" s="8">
        <v>5.97</v>
      </c>
      <c r="I890" s="8">
        <v>1.56</v>
      </c>
      <c r="J890" s="8">
        <v>35</v>
      </c>
      <c r="K890" s="8">
        <v>60</v>
      </c>
      <c r="L890" s="8">
        <v>22</v>
      </c>
      <c r="M890" s="8">
        <v>20</v>
      </c>
      <c r="N890" s="8">
        <v>10</v>
      </c>
      <c r="O890" s="8">
        <v>10</v>
      </c>
      <c r="P890" s="8">
        <v>5</v>
      </c>
      <c r="Q890" s="8">
        <v>0</v>
      </c>
    </row>
    <row r="891" spans="1:17" ht="17.399999999999999" thickBot="1" x14ac:dyDescent="0.35">
      <c r="A891" s="5" t="s">
        <v>1696</v>
      </c>
      <c r="B891" s="43">
        <f>IF(COUNTIF('DRAFT LIST'!$F$3:$F$1000,A891)&gt;=1,"",ROW())</f>
        <v>891</v>
      </c>
      <c r="C891" s="43" t="str">
        <f ca="1"/>
        <v/>
      </c>
      <c r="D891" s="6">
        <v>58</v>
      </c>
      <c r="E891" s="6">
        <v>39</v>
      </c>
      <c r="F891" s="6">
        <v>3</v>
      </c>
      <c r="G891" s="6">
        <v>0</v>
      </c>
      <c r="H891" s="6">
        <v>5.63</v>
      </c>
      <c r="I891" s="6">
        <v>1.61</v>
      </c>
      <c r="J891" s="6">
        <v>36</v>
      </c>
      <c r="K891" s="6">
        <v>67</v>
      </c>
      <c r="L891" s="6">
        <v>27</v>
      </c>
      <c r="M891" s="6">
        <v>19</v>
      </c>
      <c r="N891" s="6">
        <v>14</v>
      </c>
      <c r="O891" s="6">
        <v>9</v>
      </c>
      <c r="P891" s="6">
        <v>4</v>
      </c>
      <c r="Q891" s="6">
        <v>0</v>
      </c>
    </row>
    <row r="892" spans="1:17" ht="17.399999999999999" thickBot="1" x14ac:dyDescent="0.35">
      <c r="A892" s="7" t="s">
        <v>1697</v>
      </c>
      <c r="B892" s="43">
        <f>IF(COUNTIF('DRAFT LIST'!$F$3:$F$1000,A892)&gt;=1,"",ROW())</f>
        <v>892</v>
      </c>
      <c r="C892" s="43" t="str">
        <f ca="1"/>
        <v/>
      </c>
      <c r="D892" s="8">
        <v>23</v>
      </c>
      <c r="E892" s="8">
        <v>24</v>
      </c>
      <c r="F892" s="8">
        <v>1</v>
      </c>
      <c r="G892" s="8">
        <v>0</v>
      </c>
      <c r="H892" s="8">
        <v>6.2</v>
      </c>
      <c r="I892" s="8">
        <v>1.87</v>
      </c>
      <c r="J892" s="8">
        <v>16</v>
      </c>
      <c r="K892" s="8">
        <v>23</v>
      </c>
      <c r="L892" s="8">
        <v>20</v>
      </c>
      <c r="M892" s="8">
        <v>7</v>
      </c>
      <c r="N892" s="8">
        <v>11</v>
      </c>
      <c r="O892" s="8">
        <v>3</v>
      </c>
      <c r="P892" s="8">
        <v>2</v>
      </c>
      <c r="Q892" s="8">
        <v>0</v>
      </c>
    </row>
    <row r="893" spans="1:17" ht="15" thickBot="1" x14ac:dyDescent="0.35">
      <c r="A893" s="5" t="s">
        <v>1698</v>
      </c>
      <c r="B893" s="43">
        <f>IF(COUNTIF('DRAFT LIST'!$F$3:$F$1000,A893)&gt;=1,"",ROW())</f>
        <v>893</v>
      </c>
      <c r="C893" s="43" t="str">
        <f ca="1"/>
        <v/>
      </c>
      <c r="D893" s="6">
        <v>74</v>
      </c>
      <c r="E893" s="6">
        <v>40</v>
      </c>
      <c r="F893" s="6">
        <v>4</v>
      </c>
      <c r="G893" s="6">
        <v>0</v>
      </c>
      <c r="H893" s="6">
        <v>5.77</v>
      </c>
      <c r="I893" s="6">
        <v>1.53</v>
      </c>
      <c r="J893" s="6">
        <v>47</v>
      </c>
      <c r="K893" s="6">
        <v>90</v>
      </c>
      <c r="L893" s="6">
        <v>23</v>
      </c>
      <c r="M893" s="6">
        <v>24</v>
      </c>
      <c r="N893" s="6">
        <v>24</v>
      </c>
      <c r="O893" s="6">
        <v>11</v>
      </c>
      <c r="P893" s="6">
        <v>6</v>
      </c>
      <c r="Q893" s="6">
        <v>0</v>
      </c>
    </row>
    <row r="894" spans="1:17" ht="15" thickBot="1" x14ac:dyDescent="0.35">
      <c r="A894" s="7" t="s">
        <v>1699</v>
      </c>
      <c r="B894" s="43">
        <f>IF(COUNTIF('DRAFT LIST'!$F$3:$F$1000,A894)&gt;=1,"",ROW())</f>
        <v>894</v>
      </c>
      <c r="C894" s="43" t="str">
        <f ca="1"/>
        <v/>
      </c>
      <c r="D894" s="8">
        <v>41</v>
      </c>
      <c r="E894" s="8">
        <v>33</v>
      </c>
      <c r="F894" s="8">
        <v>2</v>
      </c>
      <c r="G894" s="8">
        <v>0</v>
      </c>
      <c r="H894" s="8">
        <v>5.89</v>
      </c>
      <c r="I894" s="8">
        <v>1.67</v>
      </c>
      <c r="J894" s="8">
        <v>27</v>
      </c>
      <c r="K894" s="8">
        <v>45</v>
      </c>
      <c r="L894" s="8">
        <v>24</v>
      </c>
      <c r="M894" s="8">
        <v>14</v>
      </c>
      <c r="N894" s="8">
        <v>8</v>
      </c>
      <c r="O894" s="8">
        <v>8</v>
      </c>
      <c r="P894" s="8">
        <v>4</v>
      </c>
      <c r="Q894" s="8">
        <v>0</v>
      </c>
    </row>
    <row r="895" spans="1:17" ht="15" thickBot="1" x14ac:dyDescent="0.35">
      <c r="A895" s="5" t="s">
        <v>1700</v>
      </c>
      <c r="B895" s="43">
        <f>IF(COUNTIF('DRAFT LIST'!$F$3:$F$1000,A895)&gt;=1,"",ROW())</f>
        <v>895</v>
      </c>
      <c r="C895" s="43" t="str">
        <f ca="1"/>
        <v/>
      </c>
      <c r="D895" s="6">
        <v>71</v>
      </c>
      <c r="E895" s="6">
        <v>47</v>
      </c>
      <c r="F895" s="6">
        <v>3</v>
      </c>
      <c r="G895" s="6">
        <v>0</v>
      </c>
      <c r="H895" s="6">
        <v>5.93</v>
      </c>
      <c r="I895" s="6">
        <v>1.52</v>
      </c>
      <c r="J895" s="6">
        <v>47</v>
      </c>
      <c r="K895" s="6">
        <v>81</v>
      </c>
      <c r="L895" s="6">
        <v>27</v>
      </c>
      <c r="M895" s="6">
        <v>28</v>
      </c>
      <c r="N895" s="6">
        <v>13</v>
      </c>
      <c r="O895" s="6">
        <v>13</v>
      </c>
      <c r="P895" s="6">
        <v>5</v>
      </c>
      <c r="Q895" s="6">
        <v>0</v>
      </c>
    </row>
    <row r="896" spans="1:17" ht="15" thickBot="1" x14ac:dyDescent="0.35">
      <c r="A896" s="7" t="s">
        <v>2197</v>
      </c>
      <c r="B896" s="43">
        <f>IF(COUNTIF('DRAFT LIST'!$F$3:$F$1000,A896)&gt;=1,"",ROW())</f>
        <v>896</v>
      </c>
      <c r="C896" s="43" t="str">
        <f ca="1"/>
        <v/>
      </c>
      <c r="D896" s="8">
        <v>42</v>
      </c>
      <c r="E896" s="8">
        <v>45</v>
      </c>
      <c r="F896" s="8">
        <v>2</v>
      </c>
      <c r="G896" s="8">
        <v>0</v>
      </c>
      <c r="H896" s="8">
        <v>5.68</v>
      </c>
      <c r="I896" s="8">
        <v>1.86</v>
      </c>
      <c r="J896" s="8">
        <v>26</v>
      </c>
      <c r="K896" s="8">
        <v>39</v>
      </c>
      <c r="L896" s="8">
        <v>39</v>
      </c>
      <c r="M896" s="8">
        <v>8</v>
      </c>
      <c r="N896" s="8">
        <v>30</v>
      </c>
      <c r="O896" s="8">
        <v>2</v>
      </c>
      <c r="P896" s="8">
        <v>3</v>
      </c>
      <c r="Q896" s="8">
        <v>0</v>
      </c>
    </row>
    <row r="897" spans="1:17" ht="15" thickBot="1" x14ac:dyDescent="0.35">
      <c r="A897" s="5" t="s">
        <v>1701</v>
      </c>
      <c r="B897" s="43">
        <f>IF(COUNTIF('DRAFT LIST'!$F$3:$F$1000,A897)&gt;=1,"",ROW())</f>
        <v>897</v>
      </c>
      <c r="C897" s="43" t="str">
        <f ca="1"/>
        <v/>
      </c>
      <c r="D897" s="6">
        <v>26</v>
      </c>
      <c r="E897" s="6">
        <v>23</v>
      </c>
      <c r="F897" s="6">
        <v>1</v>
      </c>
      <c r="G897" s="6">
        <v>0</v>
      </c>
      <c r="H897" s="6">
        <v>5.66</v>
      </c>
      <c r="I897" s="6">
        <v>1.91</v>
      </c>
      <c r="J897" s="6">
        <v>16</v>
      </c>
      <c r="K897" s="6">
        <v>27</v>
      </c>
      <c r="L897" s="6">
        <v>23</v>
      </c>
      <c r="M897" s="6">
        <v>4</v>
      </c>
      <c r="N897" s="6">
        <v>14</v>
      </c>
      <c r="O897" s="6">
        <v>3</v>
      </c>
      <c r="P897" s="6">
        <v>2</v>
      </c>
      <c r="Q897" s="6">
        <v>0</v>
      </c>
    </row>
    <row r="898" spans="1:17" ht="17.399999999999999" thickBot="1" x14ac:dyDescent="0.35">
      <c r="A898" s="7" t="s">
        <v>1702</v>
      </c>
      <c r="B898" s="43">
        <f>IF(COUNTIF('DRAFT LIST'!$F$3:$F$1000,A898)&gt;=1,"",ROW())</f>
        <v>898</v>
      </c>
      <c r="C898" s="43" t="str">
        <f ca="1"/>
        <v/>
      </c>
      <c r="D898" s="8">
        <v>49</v>
      </c>
      <c r="E898" s="8">
        <v>40</v>
      </c>
      <c r="F898" s="8">
        <v>2</v>
      </c>
      <c r="G898" s="8">
        <v>0</v>
      </c>
      <c r="H898" s="8">
        <v>6.08</v>
      </c>
      <c r="I898" s="8">
        <v>1.65</v>
      </c>
      <c r="J898" s="8">
        <v>33</v>
      </c>
      <c r="K898" s="8">
        <v>54</v>
      </c>
      <c r="L898" s="8">
        <v>27</v>
      </c>
      <c r="M898" s="8">
        <v>17</v>
      </c>
      <c r="N898" s="8">
        <v>13</v>
      </c>
      <c r="O898" s="8">
        <v>8</v>
      </c>
      <c r="P898" s="8">
        <v>3</v>
      </c>
      <c r="Q898" s="8">
        <v>0</v>
      </c>
    </row>
    <row r="899" spans="1:17" ht="15" thickBot="1" x14ac:dyDescent="0.35">
      <c r="A899" s="5" t="s">
        <v>1703</v>
      </c>
      <c r="B899" s="43">
        <f>IF(COUNTIF('DRAFT LIST'!$F$3:$F$1000,A899)&gt;=1,"",ROW())</f>
        <v>899</v>
      </c>
      <c r="C899" s="43" t="str">
        <f ca="1"/>
        <v/>
      </c>
      <c r="D899" s="6">
        <v>45</v>
      </c>
      <c r="E899" s="6">
        <v>39</v>
      </c>
      <c r="F899" s="6">
        <v>2</v>
      </c>
      <c r="G899" s="6">
        <v>0</v>
      </c>
      <c r="H899" s="6">
        <v>5.55</v>
      </c>
      <c r="I899" s="6">
        <v>1.83</v>
      </c>
      <c r="J899" s="6">
        <v>28</v>
      </c>
      <c r="K899" s="6">
        <v>46</v>
      </c>
      <c r="L899" s="6">
        <v>37</v>
      </c>
      <c r="M899" s="6">
        <v>11</v>
      </c>
      <c r="N899" s="6">
        <v>14</v>
      </c>
      <c r="O899" s="6">
        <v>10</v>
      </c>
      <c r="P899" s="6">
        <v>4</v>
      </c>
      <c r="Q899" s="6">
        <v>0</v>
      </c>
    </row>
    <row r="900" spans="1:17" ht="15" thickBot="1" x14ac:dyDescent="0.35">
      <c r="A900" s="7" t="s">
        <v>1704</v>
      </c>
      <c r="B900" s="43">
        <f>IF(COUNTIF('DRAFT LIST'!$F$3:$F$1000,A900)&gt;=1,"",ROW())</f>
        <v>900</v>
      </c>
      <c r="C900" s="43" t="str">
        <f ca="1"/>
        <v/>
      </c>
      <c r="D900" s="8">
        <v>77</v>
      </c>
      <c r="E900" s="8">
        <v>48</v>
      </c>
      <c r="F900" s="8">
        <v>3</v>
      </c>
      <c r="G900" s="8">
        <v>0</v>
      </c>
      <c r="H900" s="8">
        <v>5.68</v>
      </c>
      <c r="I900" s="8">
        <v>1.55</v>
      </c>
      <c r="J900" s="8">
        <v>48</v>
      </c>
      <c r="K900" s="8">
        <v>90</v>
      </c>
      <c r="L900" s="8">
        <v>29</v>
      </c>
      <c r="M900" s="8">
        <v>25</v>
      </c>
      <c r="N900" s="8">
        <v>15</v>
      </c>
      <c r="O900" s="8">
        <v>14</v>
      </c>
      <c r="P900" s="8">
        <v>6</v>
      </c>
      <c r="Q900" s="8">
        <v>0</v>
      </c>
    </row>
    <row r="901" spans="1:17" ht="15" thickBot="1" x14ac:dyDescent="0.35">
      <c r="A901" s="5" t="s">
        <v>2198</v>
      </c>
      <c r="B901" s="43">
        <f>IF(COUNTIF('DRAFT LIST'!$F$3:$F$1000,A901)&gt;=1,"",ROW())</f>
        <v>901</v>
      </c>
      <c r="C901" s="43" t="str">
        <f ca="1"/>
        <v/>
      </c>
      <c r="D901" s="6">
        <v>37</v>
      </c>
      <c r="E901" s="6">
        <v>36</v>
      </c>
      <c r="F901" s="6">
        <v>1</v>
      </c>
      <c r="G901" s="6">
        <v>0</v>
      </c>
      <c r="H901" s="6">
        <v>5.63</v>
      </c>
      <c r="I901" s="6">
        <v>1.92</v>
      </c>
      <c r="J901" s="6">
        <v>23</v>
      </c>
      <c r="K901" s="6">
        <v>35</v>
      </c>
      <c r="L901" s="6">
        <v>37</v>
      </c>
      <c r="M901" s="6">
        <v>8</v>
      </c>
      <c r="N901" s="6">
        <v>24</v>
      </c>
      <c r="O901" s="6">
        <v>0</v>
      </c>
      <c r="P901" s="6">
        <v>2</v>
      </c>
      <c r="Q901" s="6">
        <v>0</v>
      </c>
    </row>
    <row r="902" spans="1:17" ht="15" thickBot="1" x14ac:dyDescent="0.35">
      <c r="A902" s="7" t="s">
        <v>1714</v>
      </c>
      <c r="B902" s="43">
        <f>IF(COUNTIF('DRAFT LIST'!$F$3:$F$1000,A902)&gt;=1,"",ROW())</f>
        <v>902</v>
      </c>
      <c r="C902" s="43" t="str">
        <f ca="1"/>
        <v/>
      </c>
      <c r="D902" s="8">
        <v>48</v>
      </c>
      <c r="E902" s="8">
        <v>28</v>
      </c>
      <c r="F902" s="8">
        <v>2</v>
      </c>
      <c r="G902" s="8">
        <v>0</v>
      </c>
      <c r="H902" s="8">
        <v>6.53</v>
      </c>
      <c r="I902" s="8">
        <v>1.67</v>
      </c>
      <c r="J902" s="8">
        <v>35</v>
      </c>
      <c r="K902" s="8">
        <v>60</v>
      </c>
      <c r="L902" s="8">
        <v>20</v>
      </c>
      <c r="M902" s="8">
        <v>19</v>
      </c>
      <c r="N902" s="8">
        <v>10</v>
      </c>
      <c r="O902" s="8">
        <v>10</v>
      </c>
      <c r="P902" s="8">
        <v>4</v>
      </c>
      <c r="Q902" s="8">
        <v>0</v>
      </c>
    </row>
    <row r="903" spans="1:17" ht="15" thickBot="1" x14ac:dyDescent="0.35">
      <c r="A903" s="5" t="s">
        <v>1705</v>
      </c>
      <c r="B903" s="43">
        <f>IF(COUNTIF('DRAFT LIST'!$F$3:$F$1000,A903)&gt;=1,"",ROW())</f>
        <v>903</v>
      </c>
      <c r="C903" s="43" t="str">
        <f ca="1"/>
        <v/>
      </c>
      <c r="D903" s="6">
        <v>54</v>
      </c>
      <c r="E903" s="6">
        <v>34</v>
      </c>
      <c r="F903" s="6">
        <v>2</v>
      </c>
      <c r="G903" s="6">
        <v>0</v>
      </c>
      <c r="H903" s="6">
        <v>6.28</v>
      </c>
      <c r="I903" s="6">
        <v>1.7</v>
      </c>
      <c r="J903" s="6">
        <v>38</v>
      </c>
      <c r="K903" s="6">
        <v>64</v>
      </c>
      <c r="L903" s="6">
        <v>28</v>
      </c>
      <c r="M903" s="6">
        <v>19</v>
      </c>
      <c r="N903" s="6">
        <v>14</v>
      </c>
      <c r="O903" s="6">
        <v>10</v>
      </c>
      <c r="P903" s="6">
        <v>4</v>
      </c>
      <c r="Q903" s="6">
        <v>0</v>
      </c>
    </row>
    <row r="904" spans="1:17" ht="15" thickBot="1" x14ac:dyDescent="0.35">
      <c r="A904" s="7" t="s">
        <v>1706</v>
      </c>
      <c r="B904" s="43">
        <f>IF(COUNTIF('DRAFT LIST'!$F$3:$F$1000,A904)&gt;=1,"",ROW())</f>
        <v>904</v>
      </c>
      <c r="C904" s="43" t="str">
        <f ca="1"/>
        <v/>
      </c>
      <c r="D904" s="8">
        <v>75</v>
      </c>
      <c r="E904" s="8">
        <v>41</v>
      </c>
      <c r="F904" s="8">
        <v>4</v>
      </c>
      <c r="G904" s="8">
        <v>0</v>
      </c>
      <c r="H904" s="8">
        <v>6.09</v>
      </c>
      <c r="I904" s="8">
        <v>1.64</v>
      </c>
      <c r="J904" s="8">
        <v>51</v>
      </c>
      <c r="K904" s="8">
        <v>96</v>
      </c>
      <c r="L904" s="8">
        <v>27</v>
      </c>
      <c r="M904" s="8">
        <v>30</v>
      </c>
      <c r="N904" s="8">
        <v>14</v>
      </c>
      <c r="O904" s="8">
        <v>14</v>
      </c>
      <c r="P904" s="8">
        <v>5</v>
      </c>
      <c r="Q904" s="8">
        <v>0</v>
      </c>
    </row>
    <row r="905" spans="1:17" ht="15" thickBot="1" x14ac:dyDescent="0.35">
      <c r="A905" s="5" t="s">
        <v>1707</v>
      </c>
      <c r="B905" s="43">
        <f>IF(COUNTIF('DRAFT LIST'!$F$3:$F$1000,A905)&gt;=1,"",ROW())</f>
        <v>905</v>
      </c>
      <c r="C905" s="43" t="str">
        <f ca="1"/>
        <v/>
      </c>
      <c r="D905" s="6">
        <v>53</v>
      </c>
      <c r="E905" s="6">
        <v>38</v>
      </c>
      <c r="F905" s="6">
        <v>3</v>
      </c>
      <c r="G905" s="6">
        <v>0</v>
      </c>
      <c r="H905" s="6">
        <v>6.23</v>
      </c>
      <c r="I905" s="6">
        <v>1.97</v>
      </c>
      <c r="J905" s="6">
        <v>37</v>
      </c>
      <c r="K905" s="6">
        <v>59</v>
      </c>
      <c r="L905" s="6">
        <v>45</v>
      </c>
      <c r="M905" s="6">
        <v>13</v>
      </c>
      <c r="N905" s="6">
        <v>22</v>
      </c>
      <c r="O905" s="6">
        <v>9</v>
      </c>
      <c r="P905" s="6">
        <v>5</v>
      </c>
      <c r="Q905" s="6">
        <v>0</v>
      </c>
    </row>
    <row r="906" spans="1:17" ht="15" thickBot="1" x14ac:dyDescent="0.35">
      <c r="A906" s="7" t="s">
        <v>1710</v>
      </c>
      <c r="B906" s="43">
        <f>IF(COUNTIF('DRAFT LIST'!$F$3:$F$1000,A906)&gt;=1,"",ROW())</f>
        <v>906</v>
      </c>
      <c r="C906" s="43" t="str">
        <f ca="1"/>
        <v/>
      </c>
      <c r="D906" s="8">
        <v>27</v>
      </c>
      <c r="E906" s="8">
        <v>28</v>
      </c>
      <c r="F906" s="8">
        <v>1</v>
      </c>
      <c r="G906" s="8">
        <v>0</v>
      </c>
      <c r="H906" s="8">
        <v>4.58</v>
      </c>
      <c r="I906" s="8">
        <v>1.53</v>
      </c>
      <c r="J906" s="8">
        <v>14</v>
      </c>
      <c r="K906" s="8">
        <v>26</v>
      </c>
      <c r="L906" s="8">
        <v>16</v>
      </c>
      <c r="M906" s="8">
        <v>5</v>
      </c>
      <c r="N906" s="8">
        <v>25</v>
      </c>
      <c r="O906" s="8">
        <v>0</v>
      </c>
      <c r="P906" s="8">
        <v>1</v>
      </c>
      <c r="Q906" s="8">
        <v>0</v>
      </c>
    </row>
    <row r="907" spans="1:17" ht="15" thickBot="1" x14ac:dyDescent="0.35">
      <c r="A907" s="5" t="s">
        <v>2199</v>
      </c>
      <c r="B907" s="43">
        <f>IF(COUNTIF('DRAFT LIST'!$F$3:$F$1000,A907)&gt;=1,"",ROW())</f>
        <v>907</v>
      </c>
      <c r="C907" s="43" t="str">
        <f ca="1"/>
        <v/>
      </c>
      <c r="D907" s="6">
        <v>31</v>
      </c>
      <c r="E907" s="6">
        <v>21</v>
      </c>
      <c r="F907" s="6">
        <v>1</v>
      </c>
      <c r="G907" s="6">
        <v>0</v>
      </c>
      <c r="H907" s="6">
        <v>4.4000000000000004</v>
      </c>
      <c r="I907" s="6">
        <v>1.48</v>
      </c>
      <c r="J907" s="6">
        <v>15</v>
      </c>
      <c r="K907" s="6">
        <v>32</v>
      </c>
      <c r="L907" s="6">
        <v>14</v>
      </c>
      <c r="M907" s="6">
        <v>7</v>
      </c>
      <c r="N907" s="6">
        <v>33</v>
      </c>
      <c r="O907" s="6">
        <v>0</v>
      </c>
      <c r="P907" s="6">
        <v>2</v>
      </c>
      <c r="Q907" s="6">
        <v>0</v>
      </c>
    </row>
    <row r="908" spans="1:17" ht="15" thickBot="1" x14ac:dyDescent="0.35">
      <c r="A908" s="7" t="s">
        <v>1711</v>
      </c>
      <c r="B908" s="43">
        <f>IF(COUNTIF('DRAFT LIST'!$F$3:$F$1000,A908)&gt;=1,"",ROW())</f>
        <v>908</v>
      </c>
      <c r="C908" s="43" t="str">
        <f ca="1"/>
        <v/>
      </c>
      <c r="D908" s="8">
        <v>42</v>
      </c>
      <c r="E908" s="8">
        <v>25</v>
      </c>
      <c r="F908" s="8">
        <v>2</v>
      </c>
      <c r="G908" s="8">
        <v>0</v>
      </c>
      <c r="H908" s="8">
        <v>5.83</v>
      </c>
      <c r="I908" s="8">
        <v>1.67</v>
      </c>
      <c r="J908" s="8">
        <v>28</v>
      </c>
      <c r="K908" s="8">
        <v>49</v>
      </c>
      <c r="L908" s="8">
        <v>21</v>
      </c>
      <c r="M908" s="8">
        <v>13</v>
      </c>
      <c r="N908" s="8">
        <v>9</v>
      </c>
      <c r="O908" s="8">
        <v>9</v>
      </c>
      <c r="P908" s="8">
        <v>4</v>
      </c>
      <c r="Q908" s="8">
        <v>0</v>
      </c>
    </row>
    <row r="909" spans="1:17" ht="15" thickBot="1" x14ac:dyDescent="0.35">
      <c r="A909" s="5" t="s">
        <v>2200</v>
      </c>
      <c r="B909" s="43">
        <f>IF(COUNTIF('DRAFT LIST'!$F$3:$F$1000,A909)&gt;=1,"",ROW())</f>
        <v>909</v>
      </c>
      <c r="C909" s="43" t="str">
        <f ca="1"/>
        <v/>
      </c>
      <c r="D909" s="6">
        <v>46</v>
      </c>
      <c r="E909" s="6">
        <v>36</v>
      </c>
      <c r="F909" s="6">
        <v>2</v>
      </c>
      <c r="G909" s="6">
        <v>0</v>
      </c>
      <c r="H909" s="6">
        <v>4.55</v>
      </c>
      <c r="I909" s="6">
        <v>1.44</v>
      </c>
      <c r="J909" s="6">
        <v>23</v>
      </c>
      <c r="K909" s="6">
        <v>47</v>
      </c>
      <c r="L909" s="6">
        <v>19</v>
      </c>
      <c r="M909" s="6">
        <v>9</v>
      </c>
      <c r="N909" s="6">
        <v>21</v>
      </c>
      <c r="O909" s="6">
        <v>5</v>
      </c>
      <c r="P909" s="6">
        <v>3</v>
      </c>
      <c r="Q909" s="6">
        <v>0</v>
      </c>
    </row>
    <row r="910" spans="1:17" ht="15" thickBot="1" x14ac:dyDescent="0.35">
      <c r="A910" s="7" t="s">
        <v>2201</v>
      </c>
      <c r="B910" s="43">
        <f>IF(COUNTIF('DRAFT LIST'!$F$3:$F$1000,A910)&gt;=1,"",ROW())</f>
        <v>910</v>
      </c>
      <c r="C910" s="43" t="str">
        <f ca="1"/>
        <v/>
      </c>
      <c r="D910" s="8">
        <v>46</v>
      </c>
      <c r="E910" s="8">
        <v>39</v>
      </c>
      <c r="F910" s="8">
        <v>2</v>
      </c>
      <c r="G910" s="8">
        <v>0</v>
      </c>
      <c r="H910" s="8">
        <v>4.5</v>
      </c>
      <c r="I910" s="8">
        <v>1.35</v>
      </c>
      <c r="J910" s="8">
        <v>23</v>
      </c>
      <c r="K910" s="8">
        <v>45</v>
      </c>
      <c r="L910" s="8">
        <v>16</v>
      </c>
      <c r="M910" s="8">
        <v>9</v>
      </c>
      <c r="N910" s="8">
        <v>32</v>
      </c>
      <c r="O910" s="8">
        <v>3</v>
      </c>
      <c r="P910" s="8">
        <v>2</v>
      </c>
      <c r="Q910" s="8">
        <v>0</v>
      </c>
    </row>
    <row r="911" spans="1:17" ht="15" thickBot="1" x14ac:dyDescent="0.35">
      <c r="A911" s="5" t="s">
        <v>1713</v>
      </c>
      <c r="B911" s="43">
        <f>IF(COUNTIF('DRAFT LIST'!$F$3:$F$1000,A911)&gt;=1,"",ROW())</f>
        <v>911</v>
      </c>
      <c r="C911" s="43" t="str">
        <f ca="1"/>
        <v/>
      </c>
      <c r="D911" s="6">
        <v>67</v>
      </c>
      <c r="E911" s="6">
        <v>59</v>
      </c>
      <c r="F911" s="6">
        <v>5</v>
      </c>
      <c r="G911" s="6">
        <v>0</v>
      </c>
      <c r="H911" s="6">
        <v>4.62</v>
      </c>
      <c r="I911" s="6">
        <v>1.32</v>
      </c>
      <c r="J911" s="6">
        <v>34</v>
      </c>
      <c r="K911" s="6">
        <v>66</v>
      </c>
      <c r="L911" s="6">
        <v>22</v>
      </c>
      <c r="M911" s="6">
        <v>21</v>
      </c>
      <c r="N911" s="6">
        <v>13</v>
      </c>
      <c r="O911" s="6">
        <v>13</v>
      </c>
      <c r="P911" s="6">
        <v>6</v>
      </c>
      <c r="Q911" s="6">
        <v>0</v>
      </c>
    </row>
    <row r="912" spans="1:17" ht="15" thickBot="1" x14ac:dyDescent="0.35">
      <c r="A912" s="7" t="s">
        <v>2202</v>
      </c>
      <c r="B912" s="43">
        <f>IF(COUNTIF('DRAFT LIST'!$F$3:$F$1000,A912)&gt;=1,"",ROW())</f>
        <v>912</v>
      </c>
      <c r="C912" s="43" t="str">
        <f ca="1"/>
        <v/>
      </c>
      <c r="D912" s="8">
        <v>36</v>
      </c>
      <c r="E912" s="8">
        <v>34</v>
      </c>
      <c r="F912" s="8">
        <v>2</v>
      </c>
      <c r="G912" s="8">
        <v>0</v>
      </c>
      <c r="H912" s="8">
        <v>4.4000000000000004</v>
      </c>
      <c r="I912" s="8">
        <v>1.4</v>
      </c>
      <c r="J912" s="8">
        <v>18</v>
      </c>
      <c r="K912" s="8">
        <v>37</v>
      </c>
      <c r="L912" s="8">
        <v>13</v>
      </c>
      <c r="M912" s="8">
        <v>9</v>
      </c>
      <c r="N912" s="8">
        <v>23</v>
      </c>
      <c r="O912" s="8">
        <v>0</v>
      </c>
      <c r="P912" s="8">
        <v>2</v>
      </c>
      <c r="Q912" s="8">
        <v>0</v>
      </c>
    </row>
    <row r="913" spans="1:17" ht="15" thickBot="1" x14ac:dyDescent="0.35">
      <c r="A913" s="5" t="s">
        <v>2203</v>
      </c>
      <c r="B913" s="43">
        <f>IF(COUNTIF('DRAFT LIST'!$F$3:$F$1000,A913)&gt;=1,"",ROW())</f>
        <v>913</v>
      </c>
      <c r="C913" s="43" t="str">
        <f ca="1"/>
        <v/>
      </c>
      <c r="D913" s="6">
        <v>23</v>
      </c>
      <c r="E913" s="6">
        <v>22</v>
      </c>
      <c r="F913" s="6">
        <v>1</v>
      </c>
      <c r="G913" s="6">
        <v>0</v>
      </c>
      <c r="H913" s="6">
        <v>4.47</v>
      </c>
      <c r="I913" s="6">
        <v>1.46</v>
      </c>
      <c r="J913" s="6">
        <v>12</v>
      </c>
      <c r="K913" s="6">
        <v>24</v>
      </c>
      <c r="L913" s="6">
        <v>10</v>
      </c>
      <c r="M913" s="6">
        <v>5</v>
      </c>
      <c r="N913" s="6">
        <v>22</v>
      </c>
      <c r="O913" s="6">
        <v>0</v>
      </c>
      <c r="P913" s="6">
        <v>1</v>
      </c>
      <c r="Q913" s="6">
        <v>0</v>
      </c>
    </row>
    <row r="914" spans="1:17" ht="15" thickBot="1" x14ac:dyDescent="0.35">
      <c r="A914" s="7" t="s">
        <v>2204</v>
      </c>
      <c r="B914" s="43">
        <f>IF(COUNTIF('DRAFT LIST'!$F$3:$F$1000,A914)&gt;=1,"",ROW())</f>
        <v>914</v>
      </c>
      <c r="C914" s="43" t="str">
        <f ca="1"/>
        <v/>
      </c>
      <c r="D914" s="8">
        <v>68</v>
      </c>
      <c r="E914" s="8">
        <v>55</v>
      </c>
      <c r="F914" s="8">
        <v>3</v>
      </c>
      <c r="G914" s="8">
        <v>0</v>
      </c>
      <c r="H914" s="8">
        <v>4.83</v>
      </c>
      <c r="I914" s="8">
        <v>1.51</v>
      </c>
      <c r="J914" s="8">
        <v>36</v>
      </c>
      <c r="K914" s="8">
        <v>71</v>
      </c>
      <c r="L914" s="8">
        <v>31</v>
      </c>
      <c r="M914" s="8">
        <v>11</v>
      </c>
      <c r="N914" s="8">
        <v>46</v>
      </c>
      <c r="O914" s="8">
        <v>4</v>
      </c>
      <c r="P914" s="8">
        <v>4</v>
      </c>
      <c r="Q914" s="8">
        <v>0</v>
      </c>
    </row>
    <row r="915" spans="1:17" ht="15" thickBot="1" x14ac:dyDescent="0.35">
      <c r="A915" s="5" t="s">
        <v>2205</v>
      </c>
      <c r="B915" s="43">
        <f>IF(COUNTIF('DRAFT LIST'!$F$3:$F$1000,A915)&gt;=1,"",ROW())</f>
        <v>915</v>
      </c>
      <c r="C915" s="43" t="str">
        <f ca="1"/>
        <v/>
      </c>
      <c r="D915" s="6">
        <v>57</v>
      </c>
      <c r="E915" s="6">
        <v>37</v>
      </c>
      <c r="F915" s="6">
        <v>3</v>
      </c>
      <c r="G915" s="6">
        <v>0</v>
      </c>
      <c r="H915" s="6">
        <v>4.6500000000000004</v>
      </c>
      <c r="I915" s="6">
        <v>1.34</v>
      </c>
      <c r="J915" s="6">
        <v>29</v>
      </c>
      <c r="K915" s="6">
        <v>62</v>
      </c>
      <c r="L915" s="6">
        <v>14</v>
      </c>
      <c r="M915" s="6">
        <v>11</v>
      </c>
      <c r="N915" s="6">
        <v>16</v>
      </c>
      <c r="O915" s="6">
        <v>9</v>
      </c>
      <c r="P915" s="6">
        <v>4</v>
      </c>
      <c r="Q915" s="6">
        <v>0</v>
      </c>
    </row>
    <row r="916" spans="1:17" ht="15" thickBot="1" x14ac:dyDescent="0.35">
      <c r="A916" s="7" t="s">
        <v>2206</v>
      </c>
      <c r="B916" s="43">
        <f>IF(COUNTIF('DRAFT LIST'!$F$3:$F$1000,A916)&gt;=1,"",ROW())</f>
        <v>916</v>
      </c>
      <c r="C916" s="43" t="str">
        <f ca="1"/>
        <v/>
      </c>
      <c r="D916" s="8">
        <v>43</v>
      </c>
      <c r="E916" s="8">
        <v>46</v>
      </c>
      <c r="F916" s="8">
        <v>3</v>
      </c>
      <c r="G916" s="8">
        <v>0</v>
      </c>
      <c r="H916" s="8">
        <v>3.91</v>
      </c>
      <c r="I916" s="8">
        <v>1.4</v>
      </c>
      <c r="J916" s="8">
        <v>19</v>
      </c>
      <c r="K916" s="8">
        <v>39</v>
      </c>
      <c r="L916" s="8">
        <v>22</v>
      </c>
      <c r="M916" s="8">
        <v>7</v>
      </c>
      <c r="N916" s="8">
        <v>40</v>
      </c>
      <c r="O916" s="8">
        <v>0</v>
      </c>
      <c r="P916" s="8">
        <v>3</v>
      </c>
      <c r="Q916" s="8">
        <v>0</v>
      </c>
    </row>
    <row r="917" spans="1:17" ht="15" thickBot="1" x14ac:dyDescent="0.35">
      <c r="A917" s="5" t="s">
        <v>2207</v>
      </c>
      <c r="B917" s="43">
        <f>IF(COUNTIF('DRAFT LIST'!$F$3:$F$1000,A917)&gt;=1,"",ROW())</f>
        <v>917</v>
      </c>
      <c r="C917" s="43" t="str">
        <f ca="1"/>
        <v/>
      </c>
      <c r="D917" s="6">
        <v>75</v>
      </c>
      <c r="E917" s="6">
        <v>51</v>
      </c>
      <c r="F917" s="6">
        <v>4</v>
      </c>
      <c r="G917" s="6">
        <v>0</v>
      </c>
      <c r="H917" s="6">
        <v>4.75</v>
      </c>
      <c r="I917" s="6">
        <v>1.5</v>
      </c>
      <c r="J917" s="6">
        <v>40</v>
      </c>
      <c r="K917" s="6">
        <v>82</v>
      </c>
      <c r="L917" s="6">
        <v>31</v>
      </c>
      <c r="M917" s="6">
        <v>10</v>
      </c>
      <c r="N917" s="6">
        <v>17</v>
      </c>
      <c r="O917" s="6">
        <v>12</v>
      </c>
      <c r="P917" s="6">
        <v>5</v>
      </c>
      <c r="Q917" s="6">
        <v>0</v>
      </c>
    </row>
    <row r="918" spans="1:17" ht="15" thickBot="1" x14ac:dyDescent="0.35">
      <c r="A918" s="7" t="s">
        <v>2208</v>
      </c>
      <c r="B918" s="43">
        <f>IF(COUNTIF('DRAFT LIST'!$F$3:$F$1000,A918)&gt;=1,"",ROW())</f>
        <v>918</v>
      </c>
      <c r="C918" s="43" t="str">
        <f ca="1"/>
        <v/>
      </c>
      <c r="D918" s="8">
        <v>63</v>
      </c>
      <c r="E918" s="8">
        <v>45</v>
      </c>
      <c r="F918" s="8">
        <v>5</v>
      </c>
      <c r="G918" s="8">
        <v>0</v>
      </c>
      <c r="H918" s="8">
        <v>5.68</v>
      </c>
      <c r="I918" s="8">
        <v>1.55</v>
      </c>
      <c r="J918" s="8">
        <v>40</v>
      </c>
      <c r="K918" s="8">
        <v>76</v>
      </c>
      <c r="L918" s="8">
        <v>23</v>
      </c>
      <c r="M918" s="8">
        <v>13</v>
      </c>
      <c r="N918" s="8">
        <v>13</v>
      </c>
      <c r="O918" s="8">
        <v>12</v>
      </c>
      <c r="P918" s="8">
        <v>5</v>
      </c>
      <c r="Q918" s="8">
        <v>0</v>
      </c>
    </row>
    <row r="920" spans="1:17" ht="15" thickBot="1" x14ac:dyDescent="0.35"/>
    <row r="921" spans="1:17" ht="15" thickBot="1" x14ac:dyDescent="0.35">
      <c r="A921" s="7" t="s">
        <v>2046</v>
      </c>
      <c r="B921" s="43"/>
      <c r="C921" s="43"/>
      <c r="D921" s="8">
        <v>70</v>
      </c>
      <c r="E921" s="8">
        <v>50</v>
      </c>
      <c r="F921" s="8">
        <v>3</v>
      </c>
      <c r="G921" s="8">
        <v>0</v>
      </c>
      <c r="H921" s="8">
        <v>4.7</v>
      </c>
      <c r="I921" s="8">
        <v>1.42</v>
      </c>
      <c r="J921" s="8">
        <v>36</v>
      </c>
      <c r="K921" s="8">
        <v>74</v>
      </c>
      <c r="L921" s="8">
        <v>25</v>
      </c>
      <c r="M921" s="8">
        <v>12</v>
      </c>
      <c r="N921" s="8">
        <v>51</v>
      </c>
      <c r="O921" s="8">
        <v>0</v>
      </c>
      <c r="P921" s="8">
        <v>3</v>
      </c>
      <c r="Q921" s="8">
        <v>0</v>
      </c>
    </row>
    <row r="922" spans="1:17" ht="15" thickBot="1" x14ac:dyDescent="0.35">
      <c r="A922" s="5" t="s">
        <v>1464</v>
      </c>
      <c r="B922" s="43"/>
      <c r="C922" s="43"/>
      <c r="D922" s="6">
        <v>86</v>
      </c>
      <c r="E922" s="6">
        <v>76</v>
      </c>
      <c r="F922" s="6">
        <v>5</v>
      </c>
      <c r="G922" s="6">
        <v>1</v>
      </c>
      <c r="H922" s="6">
        <v>4.78</v>
      </c>
      <c r="I922" s="6">
        <v>1.36</v>
      </c>
      <c r="J922" s="6">
        <v>46</v>
      </c>
      <c r="K922" s="6">
        <v>89</v>
      </c>
      <c r="L922" s="6">
        <v>28</v>
      </c>
      <c r="M922" s="6">
        <v>13</v>
      </c>
      <c r="N922" s="6">
        <v>16</v>
      </c>
      <c r="O922" s="6">
        <v>14</v>
      </c>
      <c r="P922" s="6">
        <v>5</v>
      </c>
      <c r="Q922" s="6">
        <v>0</v>
      </c>
    </row>
    <row r="923" spans="1:17" ht="15" thickBot="1" x14ac:dyDescent="0.35">
      <c r="A923" s="5" t="s">
        <v>1502</v>
      </c>
      <c r="B923" s="43"/>
      <c r="C923" s="43"/>
      <c r="D923" s="6">
        <v>100</v>
      </c>
      <c r="E923" s="6">
        <v>89</v>
      </c>
      <c r="F923" s="6">
        <v>5</v>
      </c>
      <c r="G923" s="6">
        <v>0</v>
      </c>
      <c r="H923" s="6">
        <v>5.13</v>
      </c>
      <c r="I923" s="6">
        <v>1.37</v>
      </c>
      <c r="J923" s="6">
        <v>57</v>
      </c>
      <c r="K923" s="6">
        <v>102</v>
      </c>
      <c r="L923" s="6">
        <v>35</v>
      </c>
      <c r="M923" s="6">
        <v>16</v>
      </c>
      <c r="N923" s="6">
        <v>16</v>
      </c>
      <c r="O923" s="6">
        <v>16</v>
      </c>
      <c r="P923" s="6">
        <v>7</v>
      </c>
      <c r="Q923" s="6">
        <v>1</v>
      </c>
    </row>
    <row r="924" spans="1:17" ht="15" thickBot="1" x14ac:dyDescent="0.35">
      <c r="A924" s="7" t="s">
        <v>1746</v>
      </c>
      <c r="B924" s="43"/>
      <c r="C924" s="43"/>
      <c r="D924" s="8">
        <v>63</v>
      </c>
      <c r="E924" s="8">
        <v>71</v>
      </c>
      <c r="F924" s="8">
        <v>4</v>
      </c>
      <c r="G924" s="8">
        <v>33</v>
      </c>
      <c r="H924" s="8">
        <v>3.13</v>
      </c>
      <c r="I924" s="8">
        <v>1.28</v>
      </c>
      <c r="J924" s="8">
        <v>22</v>
      </c>
      <c r="K924" s="8">
        <v>50</v>
      </c>
      <c r="L924" s="8">
        <v>31</v>
      </c>
      <c r="M924" s="8">
        <v>5</v>
      </c>
      <c r="N924" s="8">
        <v>66</v>
      </c>
      <c r="O924" s="8">
        <v>0</v>
      </c>
      <c r="P924" s="8">
        <v>3</v>
      </c>
      <c r="Q924" s="8">
        <v>0</v>
      </c>
    </row>
    <row r="925" spans="1:17" ht="15" thickBot="1" x14ac:dyDescent="0.35">
      <c r="A925" s="7" t="s">
        <v>1932</v>
      </c>
      <c r="B925" s="43"/>
      <c r="C925" s="43"/>
      <c r="D925" s="8">
        <v>45</v>
      </c>
      <c r="E925" s="8">
        <v>38</v>
      </c>
      <c r="F925" s="8">
        <v>3</v>
      </c>
      <c r="G925" s="8">
        <v>1</v>
      </c>
      <c r="H925" s="8">
        <v>3.82</v>
      </c>
      <c r="I925" s="8">
        <v>1.26</v>
      </c>
      <c r="J925" s="8">
        <v>19</v>
      </c>
      <c r="K925" s="8">
        <v>44</v>
      </c>
      <c r="L925" s="8">
        <v>13</v>
      </c>
      <c r="M925" s="8">
        <v>5</v>
      </c>
      <c r="N925" s="8">
        <v>36</v>
      </c>
      <c r="O925" s="8">
        <v>0</v>
      </c>
      <c r="P925" s="8">
        <v>2</v>
      </c>
      <c r="Q925" s="8">
        <v>0</v>
      </c>
    </row>
    <row r="926" spans="1:17" ht="15" thickBot="1" x14ac:dyDescent="0.35">
      <c r="A926" s="5" t="s">
        <v>1536</v>
      </c>
      <c r="B926" s="43"/>
      <c r="C926" s="43"/>
      <c r="D926" s="6">
        <v>65</v>
      </c>
      <c r="E926" s="6">
        <v>54</v>
      </c>
      <c r="F926" s="6">
        <v>3</v>
      </c>
      <c r="G926" s="6">
        <v>0</v>
      </c>
      <c r="H926" s="6">
        <v>5.59</v>
      </c>
      <c r="I926" s="6">
        <v>1.5</v>
      </c>
      <c r="J926" s="6">
        <v>41</v>
      </c>
      <c r="K926" s="6">
        <v>69</v>
      </c>
      <c r="L926" s="6">
        <v>29</v>
      </c>
      <c r="M926" s="6">
        <v>9</v>
      </c>
      <c r="N926" s="6">
        <v>14</v>
      </c>
      <c r="O926" s="6">
        <v>10</v>
      </c>
      <c r="P926" s="6">
        <v>5</v>
      </c>
      <c r="Q926" s="6">
        <v>0</v>
      </c>
    </row>
    <row r="927" spans="1:17" ht="15" thickBot="1" x14ac:dyDescent="0.35">
      <c r="A927" s="5" t="s">
        <v>1588</v>
      </c>
      <c r="B927" s="43"/>
      <c r="C927" s="43"/>
      <c r="D927" s="6">
        <v>39</v>
      </c>
      <c r="E927" s="6">
        <v>28</v>
      </c>
      <c r="F927" s="6">
        <v>2</v>
      </c>
      <c r="G927" s="6">
        <v>0</v>
      </c>
      <c r="H927" s="6">
        <v>4.41</v>
      </c>
      <c r="I927" s="6">
        <v>1.31</v>
      </c>
      <c r="J927" s="6">
        <v>19</v>
      </c>
      <c r="K927" s="6">
        <v>42</v>
      </c>
      <c r="L927" s="6">
        <v>9</v>
      </c>
      <c r="M927" s="6">
        <v>13</v>
      </c>
      <c r="N927" s="6">
        <v>10</v>
      </c>
      <c r="O927" s="6">
        <v>9</v>
      </c>
      <c r="P927" s="6">
        <v>2</v>
      </c>
      <c r="Q927" s="6">
        <v>0</v>
      </c>
    </row>
    <row r="928" spans="1:17" ht="15" thickBot="1" x14ac:dyDescent="0.35">
      <c r="A928" s="7" t="s">
        <v>1888</v>
      </c>
      <c r="B928" s="43"/>
      <c r="C928" s="43"/>
      <c r="D928" s="8">
        <v>41</v>
      </c>
      <c r="E928" s="8">
        <v>41</v>
      </c>
      <c r="F928" s="8">
        <v>2</v>
      </c>
      <c r="G928" s="8">
        <v>0</v>
      </c>
      <c r="H928" s="8">
        <v>3.73</v>
      </c>
      <c r="I928" s="8">
        <v>1.28</v>
      </c>
      <c r="J928" s="8">
        <v>17</v>
      </c>
      <c r="K928" s="8">
        <v>41</v>
      </c>
      <c r="L928" s="8">
        <v>12</v>
      </c>
      <c r="M928" s="8">
        <v>5</v>
      </c>
      <c r="N928" s="8">
        <v>44</v>
      </c>
      <c r="O928" s="8">
        <v>0</v>
      </c>
      <c r="P928" s="8">
        <v>2</v>
      </c>
      <c r="Q928" s="8">
        <v>0</v>
      </c>
    </row>
    <row r="929" spans="1:17" ht="15" thickBot="1" x14ac:dyDescent="0.35">
      <c r="A929" s="7" t="s">
        <v>1327</v>
      </c>
      <c r="B929" s="43"/>
      <c r="C929" s="43"/>
      <c r="D929" s="8">
        <v>162</v>
      </c>
      <c r="E929" s="8">
        <v>153</v>
      </c>
      <c r="F929" s="8">
        <v>9</v>
      </c>
      <c r="G929" s="8">
        <v>0</v>
      </c>
      <c r="H929" s="8">
        <v>3.73</v>
      </c>
      <c r="I929" s="8">
        <v>1.24</v>
      </c>
      <c r="J929" s="8">
        <v>67</v>
      </c>
      <c r="K929" s="8">
        <v>160</v>
      </c>
      <c r="L929" s="8">
        <v>41</v>
      </c>
      <c r="M929" s="8">
        <v>17</v>
      </c>
      <c r="N929" s="8">
        <v>27</v>
      </c>
      <c r="O929" s="8">
        <v>27</v>
      </c>
      <c r="P929" s="8">
        <v>9</v>
      </c>
      <c r="Q929" s="8">
        <v>1</v>
      </c>
    </row>
    <row r="930" spans="1:17" ht="15" thickBot="1" x14ac:dyDescent="0.35">
      <c r="A930" s="5" t="s">
        <v>1318</v>
      </c>
      <c r="B930" s="43"/>
      <c r="C930" s="43"/>
      <c r="D930" s="6">
        <v>192</v>
      </c>
      <c r="E930" s="6">
        <v>161</v>
      </c>
      <c r="F930" s="6">
        <v>13</v>
      </c>
      <c r="G930" s="6">
        <v>0</v>
      </c>
      <c r="H930" s="6">
        <v>3.63</v>
      </c>
      <c r="I930" s="6">
        <v>1.26</v>
      </c>
      <c r="J930" s="6">
        <v>78</v>
      </c>
      <c r="K930" s="6">
        <v>174</v>
      </c>
      <c r="L930" s="6">
        <v>67</v>
      </c>
      <c r="M930" s="6">
        <v>20</v>
      </c>
      <c r="N930" s="6">
        <v>31</v>
      </c>
      <c r="O930" s="6">
        <v>31</v>
      </c>
      <c r="P930" s="6">
        <v>9</v>
      </c>
      <c r="Q930" s="6">
        <v>1</v>
      </c>
    </row>
    <row r="931" spans="1:17" ht="17.399999999999999" thickBot="1" x14ac:dyDescent="0.35">
      <c r="A931" s="7" t="s">
        <v>2018</v>
      </c>
      <c r="B931" s="43"/>
      <c r="C931" s="43"/>
      <c r="D931" s="8">
        <v>32</v>
      </c>
      <c r="E931" s="8">
        <v>32</v>
      </c>
      <c r="F931" s="8">
        <v>2</v>
      </c>
      <c r="G931" s="8">
        <v>0</v>
      </c>
      <c r="H931" s="8">
        <v>4.28</v>
      </c>
      <c r="I931" s="8">
        <v>1.38</v>
      </c>
      <c r="J931" s="8">
        <v>15</v>
      </c>
      <c r="K931" s="8">
        <v>30</v>
      </c>
      <c r="L931" s="8">
        <v>14</v>
      </c>
      <c r="M931" s="8">
        <v>8</v>
      </c>
      <c r="N931" s="8">
        <v>26</v>
      </c>
      <c r="O931" s="8">
        <v>0</v>
      </c>
      <c r="P931" s="8">
        <v>2</v>
      </c>
      <c r="Q931" s="8">
        <v>0</v>
      </c>
    </row>
    <row r="932" spans="1:17" ht="17.399999999999999" thickBot="1" x14ac:dyDescent="0.35">
      <c r="A932" s="7" t="s">
        <v>1526</v>
      </c>
      <c r="B932" s="43"/>
      <c r="C932" s="43"/>
      <c r="D932" s="8">
        <v>51</v>
      </c>
      <c r="E932" s="8">
        <v>41</v>
      </c>
      <c r="F932" s="8">
        <v>3</v>
      </c>
      <c r="G932" s="8">
        <v>1</v>
      </c>
      <c r="H932" s="8">
        <v>4.32</v>
      </c>
      <c r="I932" s="8">
        <v>1.41</v>
      </c>
      <c r="J932" s="8">
        <v>24</v>
      </c>
      <c r="K932" s="8">
        <v>55</v>
      </c>
      <c r="L932" s="8">
        <v>17</v>
      </c>
      <c r="M932" s="8">
        <v>7</v>
      </c>
      <c r="N932" s="8">
        <v>7</v>
      </c>
      <c r="O932" s="8">
        <v>7</v>
      </c>
      <c r="P932" s="8">
        <v>3</v>
      </c>
      <c r="Q932" s="8">
        <v>0</v>
      </c>
    </row>
    <row r="933" spans="1:17" ht="15" thickBot="1" x14ac:dyDescent="0.35">
      <c r="A933" s="7" t="s">
        <v>1398</v>
      </c>
      <c r="B933" s="43"/>
      <c r="C933" s="43"/>
      <c r="D933" s="8">
        <v>141</v>
      </c>
      <c r="E933" s="8">
        <v>126</v>
      </c>
      <c r="F933" s="8">
        <v>8</v>
      </c>
      <c r="G933" s="8">
        <v>0</v>
      </c>
      <c r="H933" s="8">
        <v>3.98</v>
      </c>
      <c r="I933" s="8">
        <v>1.37</v>
      </c>
      <c r="J933" s="8">
        <v>63</v>
      </c>
      <c r="K933" s="8">
        <v>134</v>
      </c>
      <c r="L933" s="8">
        <v>59</v>
      </c>
      <c r="M933" s="8">
        <v>14</v>
      </c>
      <c r="N933" s="8">
        <v>25</v>
      </c>
      <c r="O933" s="8">
        <v>25</v>
      </c>
      <c r="P933" s="8">
        <v>8</v>
      </c>
      <c r="Q933" s="8">
        <v>1</v>
      </c>
    </row>
    <row r="934" spans="1:17" ht="15" thickBot="1" x14ac:dyDescent="0.35">
      <c r="A934" s="7" t="s">
        <v>1941</v>
      </c>
      <c r="B934" s="43"/>
      <c r="C934" s="43"/>
      <c r="D934" s="8">
        <v>35</v>
      </c>
      <c r="E934" s="8">
        <v>38</v>
      </c>
      <c r="F934" s="8">
        <v>2</v>
      </c>
      <c r="G934" s="8">
        <v>0</v>
      </c>
      <c r="H934" s="8">
        <v>3.63</v>
      </c>
      <c r="I934" s="8">
        <v>1.19</v>
      </c>
      <c r="J934" s="8">
        <v>14</v>
      </c>
      <c r="K934" s="8">
        <v>29</v>
      </c>
      <c r="L934" s="8">
        <v>13</v>
      </c>
      <c r="M934" s="8">
        <v>3</v>
      </c>
      <c r="N934" s="8">
        <v>30</v>
      </c>
      <c r="O934" s="8">
        <v>0</v>
      </c>
      <c r="P934" s="8">
        <v>2</v>
      </c>
      <c r="Q934" s="8">
        <v>0</v>
      </c>
    </row>
    <row r="935" spans="1:17" ht="15" thickBot="1" x14ac:dyDescent="0.35">
      <c r="A935" s="5" t="s">
        <v>2149</v>
      </c>
      <c r="B935" s="43"/>
      <c r="C935" s="43"/>
      <c r="D935" s="6">
        <v>29</v>
      </c>
      <c r="E935" s="6">
        <v>31</v>
      </c>
      <c r="F935" s="6">
        <v>2</v>
      </c>
      <c r="G935" s="6">
        <v>0</v>
      </c>
      <c r="H935" s="6">
        <v>4.8099999999999996</v>
      </c>
      <c r="I935" s="6">
        <v>1.62</v>
      </c>
      <c r="J935" s="6">
        <v>15</v>
      </c>
      <c r="K935" s="6">
        <v>27</v>
      </c>
      <c r="L935" s="6">
        <v>20</v>
      </c>
      <c r="M935" s="6">
        <v>6</v>
      </c>
      <c r="N935" s="6">
        <v>26</v>
      </c>
      <c r="O935" s="6">
        <v>0</v>
      </c>
      <c r="P935" s="6">
        <v>2</v>
      </c>
      <c r="Q935" s="6">
        <v>0</v>
      </c>
    </row>
    <row r="936" spans="1:17" ht="15" thickBot="1" x14ac:dyDescent="0.35">
      <c r="A936" s="7" t="s">
        <v>1490</v>
      </c>
      <c r="B936" s="43"/>
      <c r="C936" s="43"/>
      <c r="D936" s="8">
        <v>72</v>
      </c>
      <c r="E936" s="8">
        <v>56</v>
      </c>
      <c r="F936" s="8">
        <v>4</v>
      </c>
      <c r="G936" s="8">
        <v>0</v>
      </c>
      <c r="H936" s="8">
        <v>4.9400000000000004</v>
      </c>
      <c r="I936" s="8">
        <v>1.36</v>
      </c>
      <c r="J936" s="8">
        <v>40</v>
      </c>
      <c r="K936" s="8">
        <v>79</v>
      </c>
      <c r="L936" s="8">
        <v>19</v>
      </c>
      <c r="M936" s="8">
        <v>11</v>
      </c>
      <c r="N936" s="8">
        <v>20</v>
      </c>
      <c r="O936" s="8">
        <v>12</v>
      </c>
      <c r="P936" s="8">
        <v>5</v>
      </c>
      <c r="Q936" s="8">
        <v>0</v>
      </c>
    </row>
    <row r="937" spans="1:17" ht="15" thickBot="1" x14ac:dyDescent="0.35">
      <c r="A937" s="5" t="s">
        <v>1749</v>
      </c>
      <c r="B937" s="43"/>
      <c r="C937" s="43"/>
      <c r="D937" s="6">
        <v>52</v>
      </c>
      <c r="E937" s="6">
        <v>55</v>
      </c>
      <c r="F937" s="6">
        <v>3</v>
      </c>
      <c r="G937" s="6">
        <v>22</v>
      </c>
      <c r="H937" s="6">
        <v>3.28</v>
      </c>
      <c r="I937" s="6">
        <v>1.1499999999999999</v>
      </c>
      <c r="J937" s="6">
        <v>19</v>
      </c>
      <c r="K937" s="6">
        <v>44</v>
      </c>
      <c r="L937" s="6">
        <v>16</v>
      </c>
      <c r="M937" s="6">
        <v>7</v>
      </c>
      <c r="N937" s="6">
        <v>56</v>
      </c>
      <c r="O937" s="6">
        <v>0</v>
      </c>
      <c r="P937" s="6">
        <v>3</v>
      </c>
      <c r="Q937" s="6">
        <v>0</v>
      </c>
    </row>
    <row r="938" spans="1:17" ht="15" thickBot="1" x14ac:dyDescent="0.35">
      <c r="A938" s="7" t="s">
        <v>1591</v>
      </c>
      <c r="B938" s="43"/>
      <c r="C938" s="43"/>
      <c r="D938" s="8">
        <v>76</v>
      </c>
      <c r="E938" s="8">
        <v>58</v>
      </c>
      <c r="F938" s="8">
        <v>4</v>
      </c>
      <c r="G938" s="8">
        <v>0</v>
      </c>
      <c r="H938" s="8">
        <v>4.8499999999999996</v>
      </c>
      <c r="I938" s="8">
        <v>1.43</v>
      </c>
      <c r="J938" s="8">
        <v>41</v>
      </c>
      <c r="K938" s="8">
        <v>85</v>
      </c>
      <c r="L938" s="8">
        <v>22</v>
      </c>
      <c r="M938" s="8">
        <v>22</v>
      </c>
      <c r="N938" s="8">
        <v>19</v>
      </c>
      <c r="O938" s="8">
        <v>13</v>
      </c>
      <c r="P938" s="8">
        <v>5</v>
      </c>
      <c r="Q938" s="8">
        <v>0</v>
      </c>
    </row>
    <row r="939" spans="1:17" ht="15" thickBot="1" x14ac:dyDescent="0.35">
      <c r="A939" s="7" t="s">
        <v>1354</v>
      </c>
      <c r="B939" s="43"/>
      <c r="C939" s="43"/>
      <c r="D939" s="8">
        <v>173</v>
      </c>
      <c r="E939" s="8">
        <v>139</v>
      </c>
      <c r="F939" s="8">
        <v>10</v>
      </c>
      <c r="G939" s="8">
        <v>0</v>
      </c>
      <c r="H939" s="8">
        <v>3.98</v>
      </c>
      <c r="I939" s="8">
        <v>1.31</v>
      </c>
      <c r="J939" s="8">
        <v>76</v>
      </c>
      <c r="K939" s="8">
        <v>178</v>
      </c>
      <c r="L939" s="8">
        <v>48</v>
      </c>
      <c r="M939" s="8">
        <v>17</v>
      </c>
      <c r="N939" s="8">
        <v>28</v>
      </c>
      <c r="O939" s="8">
        <v>28</v>
      </c>
      <c r="P939" s="8">
        <v>10</v>
      </c>
      <c r="Q939" s="8">
        <v>1</v>
      </c>
    </row>
    <row r="940" spans="1:17" ht="15" thickBot="1" x14ac:dyDescent="0.35">
      <c r="A940" s="7" t="s">
        <v>1892</v>
      </c>
      <c r="B940" s="43"/>
      <c r="C940" s="43"/>
      <c r="D940" s="8">
        <v>69</v>
      </c>
      <c r="E940" s="8">
        <v>56</v>
      </c>
      <c r="F940" s="8">
        <v>4</v>
      </c>
      <c r="G940" s="8">
        <v>0</v>
      </c>
      <c r="H940" s="8">
        <v>4.21</v>
      </c>
      <c r="I940" s="8">
        <v>1.31</v>
      </c>
      <c r="J940" s="8">
        <v>32</v>
      </c>
      <c r="K940" s="8">
        <v>66</v>
      </c>
      <c r="L940" s="8">
        <v>24</v>
      </c>
      <c r="M940" s="8">
        <v>11</v>
      </c>
      <c r="N940" s="8">
        <v>45</v>
      </c>
      <c r="O940" s="8">
        <v>5</v>
      </c>
      <c r="P940" s="8">
        <v>4</v>
      </c>
      <c r="Q940" s="8">
        <v>0</v>
      </c>
    </row>
    <row r="941" spans="1:17" ht="15" thickBot="1" x14ac:dyDescent="0.35">
      <c r="A941" s="7" t="s">
        <v>2026</v>
      </c>
      <c r="B941" s="43"/>
      <c r="C941" s="43"/>
      <c r="D941" s="8">
        <v>52</v>
      </c>
      <c r="E941" s="8">
        <v>38</v>
      </c>
      <c r="F941" s="8">
        <v>3</v>
      </c>
      <c r="G941" s="8">
        <v>0</v>
      </c>
      <c r="H941" s="8">
        <v>4.84</v>
      </c>
      <c r="I941" s="8">
        <v>1.35</v>
      </c>
      <c r="J941" s="8">
        <v>28</v>
      </c>
      <c r="K941" s="8">
        <v>56</v>
      </c>
      <c r="L941" s="8">
        <v>15</v>
      </c>
      <c r="M941" s="8">
        <v>12</v>
      </c>
      <c r="N941" s="8">
        <v>22</v>
      </c>
      <c r="O941" s="8">
        <v>6</v>
      </c>
      <c r="P941" s="8">
        <v>4</v>
      </c>
      <c r="Q941" s="8">
        <v>0</v>
      </c>
    </row>
    <row r="942" spans="1:17" ht="15" thickBot="1" x14ac:dyDescent="0.35">
      <c r="A942" s="5" t="s">
        <v>1759</v>
      </c>
      <c r="B942" s="43"/>
      <c r="C942" s="43"/>
      <c r="D942" s="6">
        <v>70</v>
      </c>
      <c r="E942" s="6">
        <v>75</v>
      </c>
      <c r="F942" s="6">
        <v>4</v>
      </c>
      <c r="G942" s="6">
        <v>4</v>
      </c>
      <c r="H942" s="6">
        <v>3.1</v>
      </c>
      <c r="I942" s="6">
        <v>1.1399999999999999</v>
      </c>
      <c r="J942" s="6">
        <v>24</v>
      </c>
      <c r="K942" s="6">
        <v>61</v>
      </c>
      <c r="L942" s="6">
        <v>18</v>
      </c>
      <c r="M942" s="6">
        <v>7</v>
      </c>
      <c r="N942" s="6">
        <v>71</v>
      </c>
      <c r="O942" s="6">
        <v>0</v>
      </c>
      <c r="P942" s="6">
        <v>3</v>
      </c>
      <c r="Q942" s="6">
        <v>0</v>
      </c>
    </row>
    <row r="943" spans="1:17" ht="15" thickBot="1" x14ac:dyDescent="0.35">
      <c r="A943" s="7" t="s">
        <v>2192</v>
      </c>
      <c r="B943" s="43"/>
      <c r="C943" s="43"/>
      <c r="D943" s="8">
        <v>45</v>
      </c>
      <c r="E943" s="8">
        <v>34</v>
      </c>
      <c r="F943" s="8">
        <v>2</v>
      </c>
      <c r="G943" s="8">
        <v>0</v>
      </c>
      <c r="H943" s="8">
        <v>5.72</v>
      </c>
      <c r="I943" s="8">
        <v>1.53</v>
      </c>
      <c r="J943" s="8">
        <v>28</v>
      </c>
      <c r="K943" s="8">
        <v>50</v>
      </c>
      <c r="L943" s="8">
        <v>18</v>
      </c>
      <c r="M943" s="8">
        <v>16</v>
      </c>
      <c r="N943" s="8">
        <v>11</v>
      </c>
      <c r="O943" s="8">
        <v>8</v>
      </c>
      <c r="P943" s="8">
        <v>4</v>
      </c>
      <c r="Q943" s="8">
        <v>0</v>
      </c>
    </row>
    <row r="944" spans="1:17" ht="17.399999999999999" thickBot="1" x14ac:dyDescent="0.35">
      <c r="A944" s="5" t="s">
        <v>1600</v>
      </c>
      <c r="B944" s="43"/>
      <c r="C944" s="43"/>
      <c r="D944" s="6">
        <v>63</v>
      </c>
      <c r="E944" s="6">
        <v>42</v>
      </c>
      <c r="F944" s="6">
        <v>4</v>
      </c>
      <c r="G944" s="6">
        <v>0</v>
      </c>
      <c r="H944" s="6">
        <v>4.8499999999999996</v>
      </c>
      <c r="I944" s="6">
        <v>1.39</v>
      </c>
      <c r="J944" s="6">
        <v>34</v>
      </c>
      <c r="K944" s="6">
        <v>73</v>
      </c>
      <c r="L944" s="6">
        <v>15</v>
      </c>
      <c r="M944" s="6">
        <v>20</v>
      </c>
      <c r="N944" s="6">
        <v>11</v>
      </c>
      <c r="O944" s="6">
        <v>11</v>
      </c>
      <c r="P944" s="6">
        <v>4</v>
      </c>
      <c r="Q944" s="6">
        <v>0</v>
      </c>
    </row>
    <row r="945" spans="1:17" ht="15" thickBot="1" x14ac:dyDescent="0.35">
      <c r="A945" s="7" t="s">
        <v>2065</v>
      </c>
      <c r="B945" s="43"/>
      <c r="C945" s="43"/>
      <c r="D945" s="8">
        <v>30</v>
      </c>
      <c r="E945" s="8">
        <v>38</v>
      </c>
      <c r="F945" s="8">
        <v>1</v>
      </c>
      <c r="G945" s="8">
        <v>0</v>
      </c>
      <c r="H945" s="8">
        <v>4.22</v>
      </c>
      <c r="I945" s="8">
        <v>1.47</v>
      </c>
      <c r="J945" s="8">
        <v>14</v>
      </c>
      <c r="K945" s="8">
        <v>25</v>
      </c>
      <c r="L945" s="8">
        <v>19</v>
      </c>
      <c r="M945" s="8">
        <v>6</v>
      </c>
      <c r="N945" s="8">
        <v>27</v>
      </c>
      <c r="O945" s="8">
        <v>0</v>
      </c>
      <c r="P945" s="8">
        <v>2</v>
      </c>
      <c r="Q945" s="8">
        <v>0</v>
      </c>
    </row>
    <row r="946" spans="1:17" ht="15" thickBot="1" x14ac:dyDescent="0.35">
      <c r="A946" s="7" t="s">
        <v>2068</v>
      </c>
      <c r="B946" s="43"/>
      <c r="C946" s="43"/>
      <c r="D946" s="8">
        <v>24</v>
      </c>
      <c r="E946" s="8">
        <v>24</v>
      </c>
      <c r="F946" s="8">
        <v>1</v>
      </c>
      <c r="G946" s="8">
        <v>0</v>
      </c>
      <c r="H946" s="8">
        <v>3.83</v>
      </c>
      <c r="I946" s="8">
        <v>1.43</v>
      </c>
      <c r="J946" s="8">
        <v>10</v>
      </c>
      <c r="K946" s="8">
        <v>23</v>
      </c>
      <c r="L946" s="8">
        <v>12</v>
      </c>
      <c r="M946" s="8">
        <v>5</v>
      </c>
      <c r="N946" s="8">
        <v>27</v>
      </c>
      <c r="O946" s="8">
        <v>0</v>
      </c>
      <c r="P946" s="8">
        <v>1</v>
      </c>
      <c r="Q946" s="8">
        <v>0</v>
      </c>
    </row>
    <row r="947" spans="1:17" ht="15" thickBot="1" x14ac:dyDescent="0.35">
      <c r="A947" s="7" t="s">
        <v>1537</v>
      </c>
      <c r="B947" s="43"/>
      <c r="C947" s="43"/>
      <c r="D947" s="8">
        <v>88</v>
      </c>
      <c r="E947" s="8">
        <v>63</v>
      </c>
      <c r="F947" s="8">
        <v>4</v>
      </c>
      <c r="G947" s="8">
        <v>0</v>
      </c>
      <c r="H947" s="8">
        <v>4.16</v>
      </c>
      <c r="I947" s="8">
        <v>1.34</v>
      </c>
      <c r="J947" s="8">
        <v>41</v>
      </c>
      <c r="K947" s="8">
        <v>90</v>
      </c>
      <c r="L947" s="8">
        <v>28</v>
      </c>
      <c r="M947" s="8">
        <v>11</v>
      </c>
      <c r="N947" s="8">
        <v>26</v>
      </c>
      <c r="O947" s="8">
        <v>12</v>
      </c>
      <c r="P947" s="8">
        <v>5</v>
      </c>
      <c r="Q947" s="8">
        <v>0</v>
      </c>
    </row>
    <row r="948" spans="1:17" ht="15" thickBot="1" x14ac:dyDescent="0.35">
      <c r="A948" s="7" t="s">
        <v>2197</v>
      </c>
      <c r="B948" s="43"/>
      <c r="C948" s="43"/>
      <c r="D948" s="8">
        <v>42</v>
      </c>
      <c r="E948" s="8">
        <v>45</v>
      </c>
      <c r="F948" s="8">
        <v>2</v>
      </c>
      <c r="G948" s="8">
        <v>0</v>
      </c>
      <c r="H948" s="8">
        <v>5.68</v>
      </c>
      <c r="I948" s="8">
        <v>1.86</v>
      </c>
      <c r="J948" s="8">
        <v>26</v>
      </c>
      <c r="K948" s="8">
        <v>39</v>
      </c>
      <c r="L948" s="8">
        <v>39</v>
      </c>
      <c r="M948" s="8">
        <v>8</v>
      </c>
      <c r="N948" s="8">
        <v>30</v>
      </c>
      <c r="O948" s="8">
        <v>2</v>
      </c>
      <c r="P948" s="8">
        <v>3</v>
      </c>
      <c r="Q948" s="8">
        <v>0</v>
      </c>
    </row>
    <row r="949" spans="1:17" ht="15" thickBot="1" x14ac:dyDescent="0.35">
      <c r="A949" s="5" t="s">
        <v>1501</v>
      </c>
      <c r="B949" s="43"/>
      <c r="C949" s="43"/>
      <c r="D949" s="6">
        <v>70</v>
      </c>
      <c r="E949" s="6">
        <v>44</v>
      </c>
      <c r="F949" s="6">
        <v>4</v>
      </c>
      <c r="G949" s="6">
        <v>1</v>
      </c>
      <c r="H949" s="6">
        <v>5.08</v>
      </c>
      <c r="I949" s="6">
        <v>1.33</v>
      </c>
      <c r="J949" s="6">
        <v>39</v>
      </c>
      <c r="K949" s="6">
        <v>76</v>
      </c>
      <c r="L949" s="6">
        <v>17</v>
      </c>
      <c r="M949" s="6">
        <v>11</v>
      </c>
      <c r="N949" s="6">
        <v>12</v>
      </c>
      <c r="O949" s="6">
        <v>12</v>
      </c>
      <c r="P949" s="6">
        <v>5</v>
      </c>
      <c r="Q949" s="6">
        <v>0</v>
      </c>
    </row>
    <row r="950" spans="1:17" ht="15" thickBot="1" x14ac:dyDescent="0.35">
      <c r="A950" s="5" t="s">
        <v>1558</v>
      </c>
      <c r="B950" s="43"/>
      <c r="C950" s="43"/>
      <c r="D950" s="6">
        <v>50</v>
      </c>
      <c r="E950" s="6">
        <v>43</v>
      </c>
      <c r="F950" s="6">
        <v>2</v>
      </c>
      <c r="G950" s="6">
        <v>0</v>
      </c>
      <c r="H950" s="6">
        <v>3.96</v>
      </c>
      <c r="I950" s="6">
        <v>1.28</v>
      </c>
      <c r="J950" s="6">
        <v>22</v>
      </c>
      <c r="K950" s="6">
        <v>49</v>
      </c>
      <c r="L950" s="6">
        <v>14</v>
      </c>
      <c r="M950" s="6">
        <v>8</v>
      </c>
      <c r="N950" s="6">
        <v>20</v>
      </c>
      <c r="O950" s="6">
        <v>7</v>
      </c>
      <c r="P950" s="6">
        <v>3</v>
      </c>
      <c r="Q950" s="6">
        <v>0</v>
      </c>
    </row>
    <row r="951" spans="1:17" ht="15" thickBot="1" x14ac:dyDescent="0.35">
      <c r="A951" s="7" t="s">
        <v>2206</v>
      </c>
      <c r="B951" s="43"/>
      <c r="C951" s="43"/>
      <c r="D951" s="8">
        <v>43</v>
      </c>
      <c r="E951" s="8">
        <v>46</v>
      </c>
      <c r="F951" s="8">
        <v>3</v>
      </c>
      <c r="G951" s="8">
        <v>0</v>
      </c>
      <c r="H951" s="8">
        <v>3.91</v>
      </c>
      <c r="I951" s="8">
        <v>1.4</v>
      </c>
      <c r="J951" s="8">
        <v>19</v>
      </c>
      <c r="K951" s="8">
        <v>39</v>
      </c>
      <c r="L951" s="8">
        <v>22</v>
      </c>
      <c r="M951" s="8">
        <v>7</v>
      </c>
      <c r="N951" s="8">
        <v>40</v>
      </c>
      <c r="O951" s="8">
        <v>0</v>
      </c>
      <c r="P951" s="8">
        <v>3</v>
      </c>
      <c r="Q951" s="8">
        <v>0</v>
      </c>
    </row>
    <row r="952" spans="1:17" ht="15" thickBot="1" x14ac:dyDescent="0.35">
      <c r="A952" s="5" t="s">
        <v>1372</v>
      </c>
      <c r="B952" s="43"/>
      <c r="C952" s="43"/>
      <c r="D952" s="6">
        <v>131</v>
      </c>
      <c r="E952" s="6">
        <v>104</v>
      </c>
      <c r="F952" s="6">
        <v>7</v>
      </c>
      <c r="G952" s="6">
        <v>0</v>
      </c>
      <c r="H952" s="6">
        <v>4.21</v>
      </c>
      <c r="I952" s="6">
        <v>1.35</v>
      </c>
      <c r="J952" s="6">
        <v>61</v>
      </c>
      <c r="K952" s="6">
        <v>135</v>
      </c>
      <c r="L952" s="6">
        <v>41</v>
      </c>
      <c r="M952" s="6">
        <v>13</v>
      </c>
      <c r="N952" s="6">
        <v>22</v>
      </c>
      <c r="O952" s="6">
        <v>22</v>
      </c>
      <c r="P952" s="6">
        <v>8</v>
      </c>
      <c r="Q952" s="6">
        <v>1</v>
      </c>
    </row>
    <row r="953" spans="1:17" ht="15" thickBot="1" x14ac:dyDescent="0.35">
      <c r="A953" s="5" t="s">
        <v>1521</v>
      </c>
      <c r="B953" s="43"/>
      <c r="C953" s="43"/>
      <c r="D953" s="6">
        <v>104</v>
      </c>
      <c r="E953" s="6">
        <v>105</v>
      </c>
      <c r="F953" s="6">
        <v>6</v>
      </c>
      <c r="G953" s="6">
        <v>1</v>
      </c>
      <c r="H953" s="6">
        <v>4.66</v>
      </c>
      <c r="I953" s="6">
        <v>1.44</v>
      </c>
      <c r="J953" s="6">
        <v>54</v>
      </c>
      <c r="K953" s="6">
        <v>98</v>
      </c>
      <c r="L953" s="6">
        <v>51</v>
      </c>
      <c r="M953" s="6">
        <v>13</v>
      </c>
      <c r="N953" s="6">
        <v>21</v>
      </c>
      <c r="O953" s="6">
        <v>18</v>
      </c>
      <c r="P953" s="6">
        <v>6</v>
      </c>
      <c r="Q953" s="6">
        <v>0</v>
      </c>
    </row>
    <row r="954" spans="1:17" ht="15" thickBot="1" x14ac:dyDescent="0.35">
      <c r="A954" s="5" t="s">
        <v>1843</v>
      </c>
      <c r="B954" s="43"/>
      <c r="C954" s="43"/>
      <c r="D954" s="6">
        <v>69</v>
      </c>
      <c r="E954" s="6">
        <v>48</v>
      </c>
      <c r="F954" s="6">
        <v>3</v>
      </c>
      <c r="G954" s="6">
        <v>1</v>
      </c>
      <c r="H954" s="6">
        <v>3.72</v>
      </c>
      <c r="I954" s="6">
        <v>1.28</v>
      </c>
      <c r="J954" s="6">
        <v>29</v>
      </c>
      <c r="K954" s="6">
        <v>69</v>
      </c>
      <c r="L954" s="6">
        <v>20</v>
      </c>
      <c r="M954" s="6">
        <v>8</v>
      </c>
      <c r="N954" s="6">
        <v>62</v>
      </c>
      <c r="O954" s="6">
        <v>0</v>
      </c>
      <c r="P954" s="6">
        <v>3</v>
      </c>
      <c r="Q954" s="6">
        <v>0</v>
      </c>
    </row>
    <row r="955" spans="1:17" ht="15" thickBot="1" x14ac:dyDescent="0.35">
      <c r="A955" s="7" t="s">
        <v>2204</v>
      </c>
      <c r="B955" s="43"/>
      <c r="C955" s="43"/>
      <c r="D955" s="8">
        <v>68</v>
      </c>
      <c r="E955" s="8">
        <v>55</v>
      </c>
      <c r="F955" s="8">
        <v>3</v>
      </c>
      <c r="G955" s="8">
        <v>0</v>
      </c>
      <c r="H955" s="8">
        <v>4.83</v>
      </c>
      <c r="I955" s="8">
        <v>1.51</v>
      </c>
      <c r="J955" s="8">
        <v>36</v>
      </c>
      <c r="K955" s="8">
        <v>71</v>
      </c>
      <c r="L955" s="8">
        <v>31</v>
      </c>
      <c r="M955" s="8">
        <v>11</v>
      </c>
      <c r="N955" s="8">
        <v>46</v>
      </c>
      <c r="O955" s="8">
        <v>4</v>
      </c>
      <c r="P955" s="8">
        <v>4</v>
      </c>
      <c r="Q955" s="8">
        <v>0</v>
      </c>
    </row>
    <row r="956" spans="1:17" ht="15" thickBot="1" x14ac:dyDescent="0.35">
      <c r="A956" s="5" t="s">
        <v>1399</v>
      </c>
      <c r="B956" s="43"/>
      <c r="C956" s="43"/>
      <c r="D956" s="6">
        <v>95</v>
      </c>
      <c r="E956" s="6">
        <v>84</v>
      </c>
      <c r="F956" s="6">
        <v>6</v>
      </c>
      <c r="G956" s="6">
        <v>0</v>
      </c>
      <c r="H956" s="6">
        <v>3.65</v>
      </c>
      <c r="I956" s="6">
        <v>1.28</v>
      </c>
      <c r="J956" s="6">
        <v>39</v>
      </c>
      <c r="K956" s="6">
        <v>92</v>
      </c>
      <c r="L956" s="6">
        <v>29</v>
      </c>
      <c r="M956" s="6">
        <v>11</v>
      </c>
      <c r="N956" s="6">
        <v>37</v>
      </c>
      <c r="O956" s="6">
        <v>12</v>
      </c>
      <c r="P956" s="6">
        <v>5</v>
      </c>
      <c r="Q956" s="6">
        <v>0</v>
      </c>
    </row>
    <row r="957" spans="1:17" ht="15" thickBot="1" x14ac:dyDescent="0.35">
      <c r="A957" s="5" t="s">
        <v>1924</v>
      </c>
      <c r="B957" s="43"/>
      <c r="C957" s="43"/>
      <c r="D957" s="6">
        <v>58</v>
      </c>
      <c r="E957" s="6">
        <v>41</v>
      </c>
      <c r="F957" s="6">
        <v>3</v>
      </c>
      <c r="G957" s="6">
        <v>0</v>
      </c>
      <c r="H957" s="6">
        <v>3.53</v>
      </c>
      <c r="I957" s="6">
        <v>1.3</v>
      </c>
      <c r="J957" s="6">
        <v>23</v>
      </c>
      <c r="K957" s="6">
        <v>60</v>
      </c>
      <c r="L957" s="6">
        <v>16</v>
      </c>
      <c r="M957" s="6">
        <v>6</v>
      </c>
      <c r="N957" s="6">
        <v>46</v>
      </c>
      <c r="O957" s="6">
        <v>0</v>
      </c>
      <c r="P957" s="6">
        <v>2</v>
      </c>
      <c r="Q957" s="6">
        <v>0</v>
      </c>
    </row>
    <row r="958" spans="1:17" ht="15" thickBot="1" x14ac:dyDescent="0.35">
      <c r="A958" s="5" t="s">
        <v>1743</v>
      </c>
      <c r="B958" s="43"/>
      <c r="C958" s="43"/>
      <c r="D958" s="6">
        <v>61</v>
      </c>
      <c r="E958" s="6">
        <v>64</v>
      </c>
      <c r="F958" s="6">
        <v>3</v>
      </c>
      <c r="G958" s="6">
        <v>29</v>
      </c>
      <c r="H958" s="6">
        <v>3.17</v>
      </c>
      <c r="I958" s="6">
        <v>1.18</v>
      </c>
      <c r="J958" s="6">
        <v>22</v>
      </c>
      <c r="K958" s="6">
        <v>54</v>
      </c>
      <c r="L958" s="6">
        <v>18</v>
      </c>
      <c r="M958" s="6">
        <v>8</v>
      </c>
      <c r="N958" s="6">
        <v>62</v>
      </c>
      <c r="O958" s="6">
        <v>0</v>
      </c>
      <c r="P958" s="6">
        <v>3</v>
      </c>
      <c r="Q958" s="6">
        <v>0</v>
      </c>
    </row>
    <row r="959" spans="1:17" ht="17.399999999999999" thickBot="1" x14ac:dyDescent="0.35">
      <c r="A959" s="7" t="s">
        <v>1388</v>
      </c>
      <c r="B959" s="43"/>
      <c r="C959" s="43"/>
      <c r="D959" s="8">
        <v>111</v>
      </c>
      <c r="E959" s="8">
        <v>128</v>
      </c>
      <c r="F959" s="8">
        <v>6</v>
      </c>
      <c r="G959" s="8">
        <v>0</v>
      </c>
      <c r="H959" s="8">
        <v>4.05</v>
      </c>
      <c r="I959" s="8">
        <v>1.38</v>
      </c>
      <c r="J959" s="8">
        <v>50</v>
      </c>
      <c r="K959" s="8">
        <v>97</v>
      </c>
      <c r="L959" s="8">
        <v>56</v>
      </c>
      <c r="M959" s="8">
        <v>12</v>
      </c>
      <c r="N959" s="8">
        <v>22</v>
      </c>
      <c r="O959" s="8">
        <v>19</v>
      </c>
      <c r="P959" s="8">
        <v>6</v>
      </c>
      <c r="Q959" s="8">
        <v>0</v>
      </c>
    </row>
    <row r="960" spans="1:17" ht="15" thickBot="1" x14ac:dyDescent="0.35">
      <c r="A960" s="7" t="s">
        <v>1667</v>
      </c>
      <c r="B960" s="43"/>
      <c r="C960" s="43"/>
      <c r="D960" s="8">
        <v>47</v>
      </c>
      <c r="E960" s="8">
        <v>32</v>
      </c>
      <c r="F960" s="8">
        <v>2</v>
      </c>
      <c r="G960" s="8">
        <v>0</v>
      </c>
      <c r="H960" s="8">
        <v>5.2</v>
      </c>
      <c r="I960" s="8">
        <v>1.47</v>
      </c>
      <c r="J960" s="8">
        <v>27</v>
      </c>
      <c r="K960" s="8">
        <v>51</v>
      </c>
      <c r="L960" s="8">
        <v>17</v>
      </c>
      <c r="M960" s="8">
        <v>10</v>
      </c>
      <c r="N960" s="8">
        <v>22</v>
      </c>
      <c r="O960" s="8">
        <v>5</v>
      </c>
      <c r="P960" s="8">
        <v>4</v>
      </c>
      <c r="Q960" s="8">
        <v>0</v>
      </c>
    </row>
    <row r="961" spans="1:17" ht="15" thickBot="1" x14ac:dyDescent="0.35">
      <c r="A961" s="5" t="s">
        <v>1685</v>
      </c>
      <c r="B961" s="43"/>
      <c r="C961" s="43"/>
      <c r="D961" s="6">
        <v>60</v>
      </c>
      <c r="E961" s="6">
        <v>45</v>
      </c>
      <c r="F961" s="6">
        <v>3</v>
      </c>
      <c r="G961" s="6">
        <v>0</v>
      </c>
      <c r="H961" s="6">
        <v>5.17</v>
      </c>
      <c r="I961" s="6">
        <v>1.59</v>
      </c>
      <c r="J961" s="6">
        <v>34</v>
      </c>
      <c r="K961" s="6">
        <v>67</v>
      </c>
      <c r="L961" s="6">
        <v>28</v>
      </c>
      <c r="M961" s="6">
        <v>16</v>
      </c>
      <c r="N961" s="6">
        <v>12</v>
      </c>
      <c r="O961" s="6">
        <v>11</v>
      </c>
      <c r="P961" s="6">
        <v>4</v>
      </c>
      <c r="Q961" s="6">
        <v>0</v>
      </c>
    </row>
    <row r="962" spans="1:17" ht="15" thickBot="1" x14ac:dyDescent="0.35">
      <c r="A962" s="7" t="s">
        <v>1435</v>
      </c>
      <c r="B962" s="43"/>
      <c r="C962" s="43"/>
      <c r="D962" s="8">
        <v>72</v>
      </c>
      <c r="E962" s="8">
        <v>65</v>
      </c>
      <c r="F962" s="8">
        <v>4</v>
      </c>
      <c r="G962" s="8">
        <v>1</v>
      </c>
      <c r="H962" s="8">
        <v>4.43</v>
      </c>
      <c r="I962" s="8">
        <v>1.43</v>
      </c>
      <c r="J962" s="8">
        <v>36</v>
      </c>
      <c r="K962" s="8">
        <v>70</v>
      </c>
      <c r="L962" s="8">
        <v>34</v>
      </c>
      <c r="M962" s="8">
        <v>15</v>
      </c>
      <c r="N962" s="8">
        <v>14</v>
      </c>
      <c r="O962" s="8">
        <v>14</v>
      </c>
      <c r="P962" s="8">
        <v>5</v>
      </c>
      <c r="Q962" s="8">
        <v>0</v>
      </c>
    </row>
    <row r="963" spans="1:17" ht="15" thickBot="1" x14ac:dyDescent="0.35">
      <c r="A963" s="7" t="s">
        <v>2154</v>
      </c>
      <c r="B963" s="43"/>
      <c r="C963" s="43"/>
      <c r="D963" s="8">
        <v>47</v>
      </c>
      <c r="E963" s="8">
        <v>40</v>
      </c>
      <c r="F963" s="8">
        <v>2</v>
      </c>
      <c r="G963" s="8">
        <v>0</v>
      </c>
      <c r="H963" s="8">
        <v>4.82</v>
      </c>
      <c r="I963" s="8">
        <v>1.53</v>
      </c>
      <c r="J963" s="8">
        <v>25</v>
      </c>
      <c r="K963" s="8">
        <v>48</v>
      </c>
      <c r="L963" s="8">
        <v>24</v>
      </c>
      <c r="M963" s="8">
        <v>9</v>
      </c>
      <c r="N963" s="8">
        <v>27</v>
      </c>
      <c r="O963" s="8">
        <v>5</v>
      </c>
      <c r="P963" s="8">
        <v>3</v>
      </c>
      <c r="Q963" s="8">
        <v>0</v>
      </c>
    </row>
    <row r="964" spans="1:17" ht="15" thickBot="1" x14ac:dyDescent="0.35">
      <c r="A964" s="5" t="s">
        <v>1708</v>
      </c>
      <c r="B964" s="43"/>
      <c r="C964" s="43"/>
      <c r="D964" s="6">
        <v>65</v>
      </c>
      <c r="E964" s="6">
        <v>43</v>
      </c>
      <c r="F964" s="6">
        <v>3</v>
      </c>
      <c r="G964" s="6">
        <v>0</v>
      </c>
      <c r="H964" s="6">
        <v>4.82</v>
      </c>
      <c r="I964" s="6">
        <v>1.48</v>
      </c>
      <c r="J964" s="6">
        <v>35</v>
      </c>
      <c r="K964" s="6">
        <v>77</v>
      </c>
      <c r="L964" s="6">
        <v>20</v>
      </c>
      <c r="M964" s="6">
        <v>18</v>
      </c>
      <c r="N964" s="6">
        <v>15</v>
      </c>
      <c r="O964" s="6">
        <v>14</v>
      </c>
      <c r="P964" s="6">
        <v>5</v>
      </c>
      <c r="Q964" s="6">
        <v>0</v>
      </c>
    </row>
    <row r="965" spans="1:17" ht="15" thickBot="1" x14ac:dyDescent="0.35">
      <c r="A965" s="7" t="s">
        <v>1807</v>
      </c>
      <c r="B965" s="43"/>
      <c r="C965" s="43"/>
      <c r="D965" s="8">
        <v>51</v>
      </c>
      <c r="E965" s="8">
        <v>47</v>
      </c>
      <c r="F965" s="8">
        <v>3</v>
      </c>
      <c r="G965" s="8">
        <v>3</v>
      </c>
      <c r="H965" s="8">
        <v>4.4400000000000004</v>
      </c>
      <c r="I965" s="8">
        <v>1.33</v>
      </c>
      <c r="J965" s="8">
        <v>25</v>
      </c>
      <c r="K965" s="8">
        <v>47</v>
      </c>
      <c r="L965" s="8">
        <v>20</v>
      </c>
      <c r="M965" s="8">
        <v>7</v>
      </c>
      <c r="N965" s="8">
        <v>52</v>
      </c>
      <c r="O965" s="8">
        <v>0</v>
      </c>
      <c r="P965" s="8">
        <v>3</v>
      </c>
      <c r="Q965" s="8">
        <v>0</v>
      </c>
    </row>
    <row r="966" spans="1:17" ht="15" thickBot="1" x14ac:dyDescent="0.35">
      <c r="A966" s="7" t="s">
        <v>1601</v>
      </c>
      <c r="B966" s="43"/>
      <c r="C966" s="43"/>
      <c r="D966" s="8">
        <v>41</v>
      </c>
      <c r="E966" s="8">
        <v>38</v>
      </c>
      <c r="F966" s="8">
        <v>2</v>
      </c>
      <c r="G966" s="8">
        <v>0</v>
      </c>
      <c r="H966" s="8">
        <v>4.51</v>
      </c>
      <c r="I966" s="8">
        <v>1.43</v>
      </c>
      <c r="J966" s="8">
        <v>20</v>
      </c>
      <c r="K966" s="8">
        <v>40</v>
      </c>
      <c r="L966" s="8">
        <v>18</v>
      </c>
      <c r="M966" s="8">
        <v>9</v>
      </c>
      <c r="N966" s="8">
        <v>11</v>
      </c>
      <c r="O966" s="8">
        <v>9</v>
      </c>
      <c r="P966" s="8">
        <v>2</v>
      </c>
      <c r="Q966" s="8">
        <v>0</v>
      </c>
    </row>
    <row r="967" spans="1:17" ht="15" thickBot="1" x14ac:dyDescent="0.35">
      <c r="A967" s="7" t="s">
        <v>1441</v>
      </c>
      <c r="B967" s="43"/>
      <c r="C967" s="43"/>
      <c r="D967" s="8">
        <v>142</v>
      </c>
      <c r="E967" s="8">
        <v>112</v>
      </c>
      <c r="F967" s="8">
        <v>7</v>
      </c>
      <c r="G967" s="8">
        <v>0</v>
      </c>
      <c r="H967" s="8">
        <v>4.82</v>
      </c>
      <c r="I967" s="8">
        <v>1.45</v>
      </c>
      <c r="J967" s="8">
        <v>76</v>
      </c>
      <c r="K967" s="8">
        <v>152</v>
      </c>
      <c r="L967" s="8">
        <v>53</v>
      </c>
      <c r="M967" s="8">
        <v>20</v>
      </c>
      <c r="N967" s="8">
        <v>26</v>
      </c>
      <c r="O967" s="8">
        <v>26</v>
      </c>
      <c r="P967" s="8">
        <v>9</v>
      </c>
      <c r="Q967" s="8">
        <v>1</v>
      </c>
    </row>
    <row r="968" spans="1:17" ht="15" thickBot="1" x14ac:dyDescent="0.35">
      <c r="A968" s="5" t="s">
        <v>1920</v>
      </c>
      <c r="B968" s="43"/>
      <c r="C968" s="43"/>
      <c r="D968" s="6">
        <v>58</v>
      </c>
      <c r="E968" s="6">
        <v>54</v>
      </c>
      <c r="F968" s="6">
        <v>3</v>
      </c>
      <c r="G968" s="6">
        <v>1</v>
      </c>
      <c r="H968" s="6">
        <v>3.58</v>
      </c>
      <c r="I968" s="6">
        <v>1.29</v>
      </c>
      <c r="J968" s="6">
        <v>23</v>
      </c>
      <c r="K968" s="6">
        <v>51</v>
      </c>
      <c r="L968" s="6">
        <v>24</v>
      </c>
      <c r="M968" s="6">
        <v>6</v>
      </c>
      <c r="N968" s="6">
        <v>60</v>
      </c>
      <c r="O968" s="6">
        <v>0</v>
      </c>
      <c r="P968" s="6">
        <v>2</v>
      </c>
      <c r="Q968" s="6">
        <v>0</v>
      </c>
    </row>
    <row r="969" spans="1:17" ht="15" thickBot="1" x14ac:dyDescent="0.35">
      <c r="A969" s="5" t="s">
        <v>2153</v>
      </c>
      <c r="B969" s="43"/>
      <c r="C969" s="43"/>
      <c r="D969" s="6">
        <v>31</v>
      </c>
      <c r="E969" s="6">
        <v>27</v>
      </c>
      <c r="F969" s="6">
        <v>1</v>
      </c>
      <c r="G969" s="6">
        <v>0</v>
      </c>
      <c r="H969" s="6">
        <v>4.58</v>
      </c>
      <c r="I969" s="6">
        <v>1.51</v>
      </c>
      <c r="J969" s="6">
        <v>16</v>
      </c>
      <c r="K969" s="6">
        <v>31</v>
      </c>
      <c r="L969" s="6">
        <v>16</v>
      </c>
      <c r="M969" s="6">
        <v>5</v>
      </c>
      <c r="N969" s="6">
        <v>26</v>
      </c>
      <c r="O969" s="6">
        <v>0</v>
      </c>
      <c r="P969" s="6">
        <v>1</v>
      </c>
      <c r="Q969" s="6">
        <v>0</v>
      </c>
    </row>
    <row r="970" spans="1:17" ht="15" thickBot="1" x14ac:dyDescent="0.35">
      <c r="A970" s="7" t="s">
        <v>2139</v>
      </c>
      <c r="B970" s="43"/>
      <c r="C970" s="43"/>
      <c r="D970" s="8">
        <v>40</v>
      </c>
      <c r="E970" s="8">
        <v>33</v>
      </c>
      <c r="F970" s="8">
        <v>2</v>
      </c>
      <c r="G970" s="8">
        <v>0</v>
      </c>
      <c r="H970" s="8">
        <v>4.71</v>
      </c>
      <c r="I970" s="8">
        <v>1.52</v>
      </c>
      <c r="J970" s="8">
        <v>21</v>
      </c>
      <c r="K970" s="8">
        <v>41</v>
      </c>
      <c r="L970" s="8">
        <v>19</v>
      </c>
      <c r="M970" s="8">
        <v>8</v>
      </c>
      <c r="N970" s="8">
        <v>34</v>
      </c>
      <c r="O970" s="8">
        <v>2</v>
      </c>
      <c r="P970" s="8">
        <v>2</v>
      </c>
      <c r="Q970" s="8">
        <v>0</v>
      </c>
    </row>
    <row r="971" spans="1:17" ht="15" thickBot="1" x14ac:dyDescent="0.35">
      <c r="A971" s="5" t="s">
        <v>1479</v>
      </c>
      <c r="B971" s="43"/>
      <c r="C971" s="43"/>
      <c r="D971" s="6">
        <v>73</v>
      </c>
      <c r="E971" s="6">
        <v>59</v>
      </c>
      <c r="F971" s="6">
        <v>4</v>
      </c>
      <c r="G971" s="6">
        <v>0</v>
      </c>
      <c r="H971" s="6">
        <v>3.89</v>
      </c>
      <c r="I971" s="6">
        <v>1.29</v>
      </c>
      <c r="J971" s="6">
        <v>32</v>
      </c>
      <c r="K971" s="6">
        <v>74</v>
      </c>
      <c r="L971" s="6">
        <v>20</v>
      </c>
      <c r="M971" s="6">
        <v>15</v>
      </c>
      <c r="N971" s="6">
        <v>13</v>
      </c>
      <c r="O971" s="6">
        <v>13</v>
      </c>
      <c r="P971" s="6">
        <v>4</v>
      </c>
      <c r="Q971" s="6">
        <v>0</v>
      </c>
    </row>
    <row r="972" spans="1:17" ht="15" thickBot="1" x14ac:dyDescent="0.35">
      <c r="A972" s="5" t="s">
        <v>1738</v>
      </c>
      <c r="B972" s="43"/>
      <c r="C972" s="43"/>
      <c r="D972" s="6">
        <v>71</v>
      </c>
      <c r="E972" s="6">
        <v>107</v>
      </c>
      <c r="F972" s="6">
        <v>5</v>
      </c>
      <c r="G972" s="6">
        <v>11</v>
      </c>
      <c r="H972" s="6">
        <v>2.04</v>
      </c>
      <c r="I972" s="6">
        <v>0.88</v>
      </c>
      <c r="J972" s="6">
        <v>16</v>
      </c>
      <c r="K972" s="6">
        <v>46</v>
      </c>
      <c r="L972" s="6">
        <v>17</v>
      </c>
      <c r="M972" s="6">
        <v>7</v>
      </c>
      <c r="N972" s="6">
        <v>68</v>
      </c>
      <c r="O972" s="6">
        <v>0</v>
      </c>
      <c r="P972" s="6">
        <v>3</v>
      </c>
      <c r="Q972" s="6">
        <v>0</v>
      </c>
    </row>
    <row r="973" spans="1:17" ht="15" thickBot="1" x14ac:dyDescent="0.35">
      <c r="A973" s="7" t="s">
        <v>1396</v>
      </c>
      <c r="B973" s="43"/>
      <c r="C973" s="43"/>
      <c r="D973" s="8">
        <v>127</v>
      </c>
      <c r="E973" s="8">
        <v>107</v>
      </c>
      <c r="F973" s="8">
        <v>7</v>
      </c>
      <c r="G973" s="8">
        <v>0</v>
      </c>
      <c r="H973" s="8">
        <v>4</v>
      </c>
      <c r="I973" s="8">
        <v>1.3</v>
      </c>
      <c r="J973" s="8">
        <v>57</v>
      </c>
      <c r="K973" s="8">
        <v>130</v>
      </c>
      <c r="L973" s="8">
        <v>35</v>
      </c>
      <c r="M973" s="8">
        <v>11</v>
      </c>
      <c r="N973" s="8">
        <v>29</v>
      </c>
      <c r="O973" s="8">
        <v>18</v>
      </c>
      <c r="P973" s="8">
        <v>7</v>
      </c>
      <c r="Q973" s="8">
        <v>1</v>
      </c>
    </row>
    <row r="974" spans="1:17" ht="15" thickBot="1" x14ac:dyDescent="0.35">
      <c r="A974" s="5" t="s">
        <v>2167</v>
      </c>
      <c r="B974" s="43"/>
      <c r="C974" s="43"/>
      <c r="D974" s="6">
        <v>27</v>
      </c>
      <c r="E974" s="6">
        <v>24</v>
      </c>
      <c r="F974" s="6">
        <v>2</v>
      </c>
      <c r="G974" s="6">
        <v>0</v>
      </c>
      <c r="H974" s="6">
        <v>4.8899999999999997</v>
      </c>
      <c r="I974" s="6">
        <v>1.65</v>
      </c>
      <c r="J974" s="6">
        <v>15</v>
      </c>
      <c r="K974" s="6">
        <v>26</v>
      </c>
      <c r="L974" s="6">
        <v>18</v>
      </c>
      <c r="M974" s="6">
        <v>4</v>
      </c>
      <c r="N974" s="6">
        <v>24</v>
      </c>
      <c r="O974" s="6">
        <v>0</v>
      </c>
      <c r="P974" s="6">
        <v>2</v>
      </c>
      <c r="Q974" s="6">
        <v>0</v>
      </c>
    </row>
    <row r="975" spans="1:17" ht="15" thickBot="1" x14ac:dyDescent="0.35">
      <c r="A975" s="5" t="s">
        <v>2136</v>
      </c>
      <c r="B975" s="43"/>
      <c r="C975" s="43"/>
      <c r="D975" s="6">
        <v>31</v>
      </c>
      <c r="E975" s="6">
        <v>28</v>
      </c>
      <c r="F975" s="6">
        <v>1</v>
      </c>
      <c r="G975" s="6">
        <v>0</v>
      </c>
      <c r="H975" s="6">
        <v>4.55</v>
      </c>
      <c r="I975" s="6">
        <v>1.47</v>
      </c>
      <c r="J975" s="6">
        <v>16</v>
      </c>
      <c r="K975" s="6">
        <v>32</v>
      </c>
      <c r="L975" s="6">
        <v>14</v>
      </c>
      <c r="M975" s="6">
        <v>8</v>
      </c>
      <c r="N975" s="6">
        <v>26</v>
      </c>
      <c r="O975" s="6">
        <v>0</v>
      </c>
      <c r="P975" s="6">
        <v>1</v>
      </c>
      <c r="Q975" s="6">
        <v>0</v>
      </c>
    </row>
    <row r="976" spans="1:17" ht="15" thickBot="1" x14ac:dyDescent="0.35">
      <c r="A976" s="5" t="s">
        <v>1457</v>
      </c>
      <c r="B976" s="43"/>
      <c r="C976" s="43"/>
      <c r="D976" s="6">
        <v>111</v>
      </c>
      <c r="E976" s="6">
        <v>95</v>
      </c>
      <c r="F976" s="6">
        <v>6</v>
      </c>
      <c r="G976" s="6">
        <v>0</v>
      </c>
      <c r="H976" s="6">
        <v>4.78</v>
      </c>
      <c r="I976" s="6">
        <v>1.35</v>
      </c>
      <c r="J976" s="6">
        <v>59</v>
      </c>
      <c r="K976" s="6">
        <v>114</v>
      </c>
      <c r="L976" s="6">
        <v>36</v>
      </c>
      <c r="M976" s="6">
        <v>13</v>
      </c>
      <c r="N976" s="6">
        <v>19</v>
      </c>
      <c r="O976" s="6">
        <v>18</v>
      </c>
      <c r="P976" s="6">
        <v>7</v>
      </c>
      <c r="Q976" s="6">
        <v>0</v>
      </c>
    </row>
    <row r="977" spans="1:17" ht="15" thickBot="1" x14ac:dyDescent="0.35">
      <c r="A977" s="5" t="s">
        <v>1539</v>
      </c>
      <c r="B977" s="43"/>
      <c r="C977" s="43"/>
      <c r="D977" s="6">
        <v>82</v>
      </c>
      <c r="E977" s="6">
        <v>69</v>
      </c>
      <c r="F977" s="6">
        <v>5</v>
      </c>
      <c r="G977" s="6">
        <v>0</v>
      </c>
      <c r="H977" s="6">
        <v>4.41</v>
      </c>
      <c r="I977" s="6">
        <v>1.4</v>
      </c>
      <c r="J977" s="6">
        <v>40</v>
      </c>
      <c r="K977" s="6">
        <v>85</v>
      </c>
      <c r="L977" s="6">
        <v>30</v>
      </c>
      <c r="M977" s="6">
        <v>18</v>
      </c>
      <c r="N977" s="6">
        <v>15</v>
      </c>
      <c r="O977" s="6">
        <v>15</v>
      </c>
      <c r="P977" s="6">
        <v>5</v>
      </c>
      <c r="Q977" s="6">
        <v>0</v>
      </c>
    </row>
    <row r="978" spans="1:17" ht="15" thickBot="1" x14ac:dyDescent="0.35">
      <c r="A978" s="7" t="s">
        <v>1796</v>
      </c>
      <c r="B978" s="43"/>
      <c r="C978" s="43"/>
      <c r="D978" s="8">
        <v>59</v>
      </c>
      <c r="E978" s="8">
        <v>58</v>
      </c>
      <c r="F978" s="8">
        <v>3</v>
      </c>
      <c r="G978" s="8">
        <v>3</v>
      </c>
      <c r="H978" s="8">
        <v>4.34</v>
      </c>
      <c r="I978" s="8">
        <v>1.47</v>
      </c>
      <c r="J978" s="8">
        <v>28</v>
      </c>
      <c r="K978" s="8">
        <v>53</v>
      </c>
      <c r="L978" s="8">
        <v>33</v>
      </c>
      <c r="M978" s="8">
        <v>7</v>
      </c>
      <c r="N978" s="8">
        <v>61</v>
      </c>
      <c r="O978" s="8">
        <v>0</v>
      </c>
      <c r="P978" s="8">
        <v>3</v>
      </c>
      <c r="Q978" s="8">
        <v>0</v>
      </c>
    </row>
    <row r="979" spans="1:17" ht="15" thickBot="1" x14ac:dyDescent="0.35">
      <c r="A979" s="7" t="s">
        <v>1345</v>
      </c>
      <c r="B979" s="43"/>
      <c r="C979" s="43"/>
      <c r="D979" s="8">
        <v>177</v>
      </c>
      <c r="E979" s="8">
        <v>152</v>
      </c>
      <c r="F979" s="8">
        <v>10</v>
      </c>
      <c r="G979" s="8">
        <v>0</v>
      </c>
      <c r="H979" s="8">
        <v>4.09</v>
      </c>
      <c r="I979" s="8">
        <v>1.28</v>
      </c>
      <c r="J979" s="8">
        <v>81</v>
      </c>
      <c r="K979" s="8">
        <v>178</v>
      </c>
      <c r="L979" s="8">
        <v>48</v>
      </c>
      <c r="M979" s="8">
        <v>23</v>
      </c>
      <c r="N979" s="8">
        <v>29</v>
      </c>
      <c r="O979" s="8">
        <v>29</v>
      </c>
      <c r="P979" s="8">
        <v>10</v>
      </c>
      <c r="Q979" s="8">
        <v>1</v>
      </c>
    </row>
    <row r="980" spans="1:17" ht="15" thickBot="1" x14ac:dyDescent="0.35">
      <c r="A980" s="5" t="s">
        <v>1676</v>
      </c>
      <c r="B980" s="43"/>
      <c r="C980" s="43"/>
      <c r="D980" s="6">
        <v>67</v>
      </c>
      <c r="E980" s="6">
        <v>48</v>
      </c>
      <c r="F980" s="6">
        <v>3</v>
      </c>
      <c r="G980" s="6">
        <v>0</v>
      </c>
      <c r="H980" s="6">
        <v>5.44</v>
      </c>
      <c r="I980" s="6">
        <v>1.45</v>
      </c>
      <c r="J980" s="6">
        <v>41</v>
      </c>
      <c r="K980" s="6">
        <v>74</v>
      </c>
      <c r="L980" s="6">
        <v>24</v>
      </c>
      <c r="M980" s="6">
        <v>25</v>
      </c>
      <c r="N980" s="6">
        <v>15</v>
      </c>
      <c r="O980" s="6">
        <v>14</v>
      </c>
      <c r="P980" s="6">
        <v>5</v>
      </c>
      <c r="Q980" s="6">
        <v>0</v>
      </c>
    </row>
    <row r="981" spans="1:17" ht="15" thickBot="1" x14ac:dyDescent="0.35">
      <c r="A981" s="7" t="s">
        <v>2094</v>
      </c>
      <c r="B981" s="43"/>
      <c r="C981" s="43"/>
      <c r="D981" s="8">
        <v>43</v>
      </c>
      <c r="E981" s="8">
        <v>31</v>
      </c>
      <c r="F981" s="8">
        <v>2</v>
      </c>
      <c r="G981" s="8">
        <v>0</v>
      </c>
      <c r="H981" s="8">
        <v>4.8899999999999997</v>
      </c>
      <c r="I981" s="8">
        <v>1.38</v>
      </c>
      <c r="J981" s="8">
        <v>23</v>
      </c>
      <c r="K981" s="8">
        <v>47</v>
      </c>
      <c r="L981" s="8">
        <v>12</v>
      </c>
      <c r="M981" s="8">
        <v>10</v>
      </c>
      <c r="N981" s="8">
        <v>20</v>
      </c>
      <c r="O981" s="8">
        <v>5</v>
      </c>
      <c r="P981" s="8">
        <v>3</v>
      </c>
      <c r="Q981" s="8">
        <v>0</v>
      </c>
    </row>
    <row r="982" spans="1:17" ht="15" thickBot="1" x14ac:dyDescent="0.35">
      <c r="A982" s="7" t="s">
        <v>1867</v>
      </c>
      <c r="B982" s="43"/>
      <c r="C982" s="43"/>
      <c r="D982" s="8">
        <v>59</v>
      </c>
      <c r="E982" s="8">
        <v>64</v>
      </c>
      <c r="F982" s="8">
        <v>3</v>
      </c>
      <c r="G982" s="8">
        <v>1</v>
      </c>
      <c r="H982" s="8">
        <v>3.95</v>
      </c>
      <c r="I982" s="8">
        <v>1.3</v>
      </c>
      <c r="J982" s="8">
        <v>26</v>
      </c>
      <c r="K982" s="8">
        <v>50</v>
      </c>
      <c r="L982" s="8">
        <v>27</v>
      </c>
      <c r="M982" s="8">
        <v>7</v>
      </c>
      <c r="N982" s="8">
        <v>61</v>
      </c>
      <c r="O982" s="8">
        <v>0</v>
      </c>
      <c r="P982" s="8">
        <v>2</v>
      </c>
      <c r="Q982" s="8">
        <v>0</v>
      </c>
    </row>
    <row r="983" spans="1:17" ht="17.399999999999999" thickBot="1" x14ac:dyDescent="0.35">
      <c r="A983" s="7" t="s">
        <v>1504</v>
      </c>
      <c r="B983" s="43"/>
      <c r="C983" s="43"/>
      <c r="D983" s="8">
        <v>56</v>
      </c>
      <c r="E983" s="8">
        <v>45</v>
      </c>
      <c r="F983" s="8">
        <v>3</v>
      </c>
      <c r="G983" s="8">
        <v>1</v>
      </c>
      <c r="H983" s="8">
        <v>4.1900000000000004</v>
      </c>
      <c r="I983" s="8">
        <v>1.4</v>
      </c>
      <c r="J983" s="8">
        <v>26</v>
      </c>
      <c r="K983" s="8">
        <v>59</v>
      </c>
      <c r="L983" s="8">
        <v>20</v>
      </c>
      <c r="M983" s="8">
        <v>13</v>
      </c>
      <c r="N983" s="8">
        <v>13</v>
      </c>
      <c r="O983" s="8">
        <v>8</v>
      </c>
      <c r="P983" s="8">
        <v>3</v>
      </c>
      <c r="Q983" s="8">
        <v>0</v>
      </c>
    </row>
    <row r="984" spans="1:17" ht="15" thickBot="1" x14ac:dyDescent="0.35">
      <c r="A984" s="7" t="s">
        <v>1409</v>
      </c>
      <c r="B984" s="43"/>
      <c r="C984" s="43"/>
      <c r="D984" s="8">
        <v>144</v>
      </c>
      <c r="E984" s="8">
        <v>138</v>
      </c>
      <c r="F984" s="8">
        <v>8</v>
      </c>
      <c r="G984" s="8">
        <v>0</v>
      </c>
      <c r="H984" s="8">
        <v>4.29</v>
      </c>
      <c r="I984" s="8">
        <v>1.45</v>
      </c>
      <c r="J984" s="8">
        <v>69</v>
      </c>
      <c r="K984" s="8">
        <v>142</v>
      </c>
      <c r="L984" s="8">
        <v>66</v>
      </c>
      <c r="M984" s="8">
        <v>17</v>
      </c>
      <c r="N984" s="8">
        <v>29</v>
      </c>
      <c r="O984" s="8">
        <v>25</v>
      </c>
      <c r="P984" s="8">
        <v>9</v>
      </c>
      <c r="Q984" s="8">
        <v>0</v>
      </c>
    </row>
    <row r="985" spans="1:17" ht="15" thickBot="1" x14ac:dyDescent="0.35">
      <c r="A985" s="5" t="s">
        <v>2193</v>
      </c>
      <c r="B985" s="43"/>
      <c r="C985" s="43"/>
      <c r="D985" s="6">
        <v>20</v>
      </c>
      <c r="E985" s="6">
        <v>20</v>
      </c>
      <c r="F985" s="6">
        <v>1</v>
      </c>
      <c r="G985" s="6">
        <v>0</v>
      </c>
      <c r="H985" s="6">
        <v>5.57</v>
      </c>
      <c r="I985" s="6">
        <v>1.86</v>
      </c>
      <c r="J985" s="6">
        <v>12</v>
      </c>
      <c r="K985" s="6">
        <v>18</v>
      </c>
      <c r="L985" s="6">
        <v>19</v>
      </c>
      <c r="M985" s="6">
        <v>4</v>
      </c>
      <c r="N985" s="6">
        <v>19</v>
      </c>
      <c r="O985" s="6">
        <v>0</v>
      </c>
      <c r="P985" s="6">
        <v>1</v>
      </c>
      <c r="Q985" s="6">
        <v>0</v>
      </c>
    </row>
    <row r="986" spans="1:17" ht="15" thickBot="1" x14ac:dyDescent="0.35">
      <c r="A986" s="5" t="s">
        <v>1470</v>
      </c>
      <c r="B986" s="43"/>
      <c r="C986" s="43"/>
      <c r="D986" s="6">
        <v>75</v>
      </c>
      <c r="E986" s="6">
        <v>60</v>
      </c>
      <c r="F986" s="6">
        <v>4</v>
      </c>
      <c r="G986" s="6">
        <v>0</v>
      </c>
      <c r="H986" s="6">
        <v>4.37</v>
      </c>
      <c r="I986" s="6">
        <v>1.38</v>
      </c>
      <c r="J986" s="6">
        <v>37</v>
      </c>
      <c r="K986" s="6">
        <v>76</v>
      </c>
      <c r="L986" s="6">
        <v>28</v>
      </c>
      <c r="M986" s="6">
        <v>12</v>
      </c>
      <c r="N986" s="6">
        <v>20</v>
      </c>
      <c r="O986" s="6">
        <v>13</v>
      </c>
      <c r="P986" s="6">
        <v>5</v>
      </c>
      <c r="Q986" s="6">
        <v>0</v>
      </c>
    </row>
    <row r="987" spans="1:17" ht="17.399999999999999" thickBot="1" x14ac:dyDescent="0.35">
      <c r="A987" s="7" t="s">
        <v>1559</v>
      </c>
      <c r="B987" s="43"/>
      <c r="C987" s="43"/>
      <c r="D987" s="8">
        <v>40</v>
      </c>
      <c r="E987" s="8">
        <v>50</v>
      </c>
      <c r="F987" s="8">
        <v>2</v>
      </c>
      <c r="G987" s="8">
        <v>0</v>
      </c>
      <c r="H987" s="8">
        <v>3.73</v>
      </c>
      <c r="I987" s="8">
        <v>1.36</v>
      </c>
      <c r="J987" s="8">
        <v>17</v>
      </c>
      <c r="K987" s="8">
        <v>33</v>
      </c>
      <c r="L987" s="8">
        <v>22</v>
      </c>
      <c r="M987" s="8">
        <v>5</v>
      </c>
      <c r="N987" s="8">
        <v>35</v>
      </c>
      <c r="O987" s="8">
        <v>0</v>
      </c>
      <c r="P987" s="8">
        <v>2</v>
      </c>
      <c r="Q987" s="8">
        <v>0</v>
      </c>
    </row>
    <row r="988" spans="1:17" ht="15" thickBot="1" x14ac:dyDescent="0.35">
      <c r="A988" s="7" t="s">
        <v>1763</v>
      </c>
      <c r="B988" s="43"/>
      <c r="C988" s="43"/>
      <c r="D988" s="8">
        <v>57</v>
      </c>
      <c r="E988" s="8">
        <v>67</v>
      </c>
      <c r="F988" s="8">
        <v>3</v>
      </c>
      <c r="G988" s="8">
        <v>9</v>
      </c>
      <c r="H988" s="8">
        <v>3.51</v>
      </c>
      <c r="I988" s="8">
        <v>1.38</v>
      </c>
      <c r="J988" s="8">
        <v>22</v>
      </c>
      <c r="K988" s="8">
        <v>51</v>
      </c>
      <c r="L988" s="8">
        <v>28</v>
      </c>
      <c r="M988" s="8">
        <v>6</v>
      </c>
      <c r="N988" s="8">
        <v>58</v>
      </c>
      <c r="O988" s="8">
        <v>0</v>
      </c>
      <c r="P988" s="8">
        <v>3</v>
      </c>
      <c r="Q988" s="8">
        <v>0</v>
      </c>
    </row>
    <row r="989" spans="1:17" ht="15" thickBot="1" x14ac:dyDescent="0.35">
      <c r="A989" s="7" t="s">
        <v>1728</v>
      </c>
      <c r="B989" s="43"/>
      <c r="C989" s="43"/>
      <c r="D989" s="8">
        <v>65</v>
      </c>
      <c r="E989" s="8">
        <v>101</v>
      </c>
      <c r="F989" s="8">
        <v>4</v>
      </c>
      <c r="G989" s="8">
        <v>37</v>
      </c>
      <c r="H989" s="8">
        <v>2.25</v>
      </c>
      <c r="I989" s="8">
        <v>1.06</v>
      </c>
      <c r="J989" s="8">
        <v>16</v>
      </c>
      <c r="K989" s="8">
        <v>42</v>
      </c>
      <c r="L989" s="8">
        <v>26</v>
      </c>
      <c r="M989" s="8">
        <v>6</v>
      </c>
      <c r="N989" s="8">
        <v>66</v>
      </c>
      <c r="O989" s="8">
        <v>0</v>
      </c>
      <c r="P989" s="8">
        <v>3</v>
      </c>
      <c r="Q989" s="8">
        <v>0</v>
      </c>
    </row>
    <row r="990" spans="1:17" ht="15" thickBot="1" x14ac:dyDescent="0.35">
      <c r="A990" s="7" t="s">
        <v>1856</v>
      </c>
      <c r="B990" s="43"/>
      <c r="C990" s="43"/>
      <c r="D990" s="8">
        <v>48</v>
      </c>
      <c r="E990" s="8">
        <v>46</v>
      </c>
      <c r="F990" s="8">
        <v>2</v>
      </c>
      <c r="G990" s="8">
        <v>0</v>
      </c>
      <c r="H990" s="8">
        <v>4.21</v>
      </c>
      <c r="I990" s="8">
        <v>1.42</v>
      </c>
      <c r="J990" s="8">
        <v>22</v>
      </c>
      <c r="K990" s="8">
        <v>46</v>
      </c>
      <c r="L990" s="8">
        <v>22</v>
      </c>
      <c r="M990" s="8">
        <v>9</v>
      </c>
      <c r="N990" s="8">
        <v>49</v>
      </c>
      <c r="O990" s="8">
        <v>0</v>
      </c>
      <c r="P990" s="8">
        <v>2</v>
      </c>
      <c r="Q990" s="8">
        <v>0</v>
      </c>
    </row>
    <row r="991" spans="1:17" ht="17.399999999999999" thickBot="1" x14ac:dyDescent="0.35">
      <c r="A991" s="7" t="s">
        <v>1688</v>
      </c>
      <c r="B991" s="43"/>
      <c r="C991" s="43"/>
      <c r="D991" s="8">
        <v>55</v>
      </c>
      <c r="E991" s="8">
        <v>41</v>
      </c>
      <c r="F991" s="8">
        <v>2</v>
      </c>
      <c r="G991" s="8">
        <v>0</v>
      </c>
      <c r="H991" s="8">
        <v>5.35</v>
      </c>
      <c r="I991" s="8">
        <v>1.53</v>
      </c>
      <c r="J991" s="8">
        <v>33</v>
      </c>
      <c r="K991" s="8">
        <v>62</v>
      </c>
      <c r="L991" s="8">
        <v>22</v>
      </c>
      <c r="M991" s="8">
        <v>17</v>
      </c>
      <c r="N991" s="8">
        <v>15</v>
      </c>
      <c r="O991" s="8">
        <v>9</v>
      </c>
      <c r="P991" s="8">
        <v>3</v>
      </c>
      <c r="Q991" s="8">
        <v>0</v>
      </c>
    </row>
    <row r="992" spans="1:17" ht="15" thickBot="1" x14ac:dyDescent="0.35">
      <c r="A992" s="5" t="s">
        <v>2135</v>
      </c>
      <c r="B992" s="43"/>
      <c r="C992" s="43"/>
      <c r="D992" s="6">
        <v>28</v>
      </c>
      <c r="E992" s="6">
        <v>27</v>
      </c>
      <c r="F992" s="6">
        <v>1</v>
      </c>
      <c r="G992" s="6">
        <v>0</v>
      </c>
      <c r="H992" s="6">
        <v>4.71</v>
      </c>
      <c r="I992" s="6">
        <v>1.44</v>
      </c>
      <c r="J992" s="6">
        <v>15</v>
      </c>
      <c r="K992" s="6">
        <v>27</v>
      </c>
      <c r="L992" s="6">
        <v>13</v>
      </c>
      <c r="M992" s="6">
        <v>7</v>
      </c>
      <c r="N992" s="6">
        <v>23</v>
      </c>
      <c r="O992" s="6">
        <v>1</v>
      </c>
      <c r="P992" s="6">
        <v>1</v>
      </c>
      <c r="Q992" s="6">
        <v>0</v>
      </c>
    </row>
    <row r="993" spans="1:17" ht="15" thickBot="1" x14ac:dyDescent="0.35">
      <c r="A993" s="7" t="s">
        <v>2042</v>
      </c>
      <c r="B993" s="43"/>
      <c r="C993" s="43"/>
      <c r="D993" s="8">
        <v>34</v>
      </c>
      <c r="E993" s="8">
        <v>30</v>
      </c>
      <c r="F993" s="8">
        <v>2</v>
      </c>
      <c r="G993" s="8">
        <v>1</v>
      </c>
      <c r="H993" s="8">
        <v>4.58</v>
      </c>
      <c r="I993" s="8">
        <v>1.39</v>
      </c>
      <c r="J993" s="8">
        <v>17</v>
      </c>
      <c r="K993" s="8">
        <v>36</v>
      </c>
      <c r="L993" s="8">
        <v>12</v>
      </c>
      <c r="M993" s="8">
        <v>4</v>
      </c>
      <c r="N993" s="8">
        <v>30</v>
      </c>
      <c r="O993" s="8">
        <v>0</v>
      </c>
      <c r="P993" s="8">
        <v>2</v>
      </c>
      <c r="Q993" s="8">
        <v>0</v>
      </c>
    </row>
    <row r="994" spans="1:17" ht="15" thickBot="1" x14ac:dyDescent="0.35">
      <c r="A994" s="7" t="s">
        <v>2006</v>
      </c>
      <c r="B994" s="43"/>
      <c r="C994" s="43"/>
      <c r="D994" s="8">
        <v>57</v>
      </c>
      <c r="E994" s="8">
        <v>50</v>
      </c>
      <c r="F994" s="8">
        <v>3</v>
      </c>
      <c r="G994" s="8">
        <v>0</v>
      </c>
      <c r="H994" s="8">
        <v>4.6399999999999997</v>
      </c>
      <c r="I994" s="8">
        <v>1.41</v>
      </c>
      <c r="J994" s="8">
        <v>29</v>
      </c>
      <c r="K994" s="8">
        <v>55</v>
      </c>
      <c r="L994" s="8">
        <v>24</v>
      </c>
      <c r="M994" s="8">
        <v>10</v>
      </c>
      <c r="N994" s="8">
        <v>34</v>
      </c>
      <c r="O994" s="8">
        <v>6</v>
      </c>
      <c r="P994" s="8">
        <v>4</v>
      </c>
      <c r="Q994" s="8">
        <v>0</v>
      </c>
    </row>
    <row r="995" spans="1:17" ht="15" thickBot="1" x14ac:dyDescent="0.35">
      <c r="A995" s="5" t="s">
        <v>1718</v>
      </c>
      <c r="B995" s="43"/>
      <c r="C995" s="43"/>
      <c r="D995" s="6">
        <v>75</v>
      </c>
      <c r="E995" s="6">
        <v>54</v>
      </c>
      <c r="F995" s="6">
        <v>4</v>
      </c>
      <c r="G995" s="6">
        <v>0</v>
      </c>
      <c r="H995" s="6">
        <v>4.66</v>
      </c>
      <c r="I995" s="6">
        <v>1.32</v>
      </c>
      <c r="J995" s="6">
        <v>39</v>
      </c>
      <c r="K995" s="6">
        <v>81</v>
      </c>
      <c r="L995" s="6">
        <v>18</v>
      </c>
      <c r="M995" s="6">
        <v>21</v>
      </c>
      <c r="N995" s="6">
        <v>14</v>
      </c>
      <c r="O995" s="6">
        <v>14</v>
      </c>
      <c r="P995" s="6">
        <v>5</v>
      </c>
      <c r="Q995" s="6">
        <v>0</v>
      </c>
    </row>
    <row r="996" spans="1:17" ht="15" thickBot="1" x14ac:dyDescent="0.35">
      <c r="A996" s="7" t="s">
        <v>1519</v>
      </c>
      <c r="B996" s="43"/>
      <c r="C996" s="43"/>
      <c r="D996" s="8">
        <v>62</v>
      </c>
      <c r="E996" s="8">
        <v>52</v>
      </c>
      <c r="F996" s="8">
        <v>4</v>
      </c>
      <c r="G996" s="8">
        <v>0</v>
      </c>
      <c r="H996" s="8">
        <v>4.26</v>
      </c>
      <c r="I996" s="8">
        <v>1.37</v>
      </c>
      <c r="J996" s="8">
        <v>29</v>
      </c>
      <c r="K996" s="8">
        <v>61</v>
      </c>
      <c r="L996" s="8">
        <v>23</v>
      </c>
      <c r="M996" s="8">
        <v>10</v>
      </c>
      <c r="N996" s="8">
        <v>20</v>
      </c>
      <c r="O996" s="8">
        <v>12</v>
      </c>
      <c r="P996" s="8">
        <v>3</v>
      </c>
      <c r="Q996" s="8">
        <v>0</v>
      </c>
    </row>
    <row r="997" spans="1:17" ht="15" thickBot="1" x14ac:dyDescent="0.35">
      <c r="A997" s="5" t="s">
        <v>1389</v>
      </c>
      <c r="B997" s="43"/>
      <c r="C997" s="43"/>
      <c r="D997" s="6">
        <v>174</v>
      </c>
      <c r="E997" s="6">
        <v>118</v>
      </c>
      <c r="F997" s="6">
        <v>10</v>
      </c>
      <c r="G997" s="6">
        <v>0</v>
      </c>
      <c r="H997" s="6">
        <v>4.0999999999999996</v>
      </c>
      <c r="I997" s="6">
        <v>1.26</v>
      </c>
      <c r="J997" s="6">
        <v>79</v>
      </c>
      <c r="K997" s="6">
        <v>186</v>
      </c>
      <c r="L997" s="6">
        <v>32</v>
      </c>
      <c r="M997" s="6">
        <v>22</v>
      </c>
      <c r="N997" s="6">
        <v>30</v>
      </c>
      <c r="O997" s="6">
        <v>29</v>
      </c>
      <c r="P997" s="6">
        <v>11</v>
      </c>
      <c r="Q997" s="6">
        <v>1</v>
      </c>
    </row>
    <row r="998" spans="1:17" ht="15" thickBot="1" x14ac:dyDescent="0.35">
      <c r="A998" s="5" t="s">
        <v>2002</v>
      </c>
      <c r="B998" s="43"/>
      <c r="C998" s="43"/>
      <c r="D998" s="6">
        <v>31</v>
      </c>
      <c r="E998" s="6">
        <v>32</v>
      </c>
      <c r="F998" s="6">
        <v>2</v>
      </c>
      <c r="G998" s="6">
        <v>1</v>
      </c>
      <c r="H998" s="6">
        <v>4.24</v>
      </c>
      <c r="I998" s="6">
        <v>1.37</v>
      </c>
      <c r="J998" s="6">
        <v>15</v>
      </c>
      <c r="K998" s="6">
        <v>29</v>
      </c>
      <c r="L998" s="6">
        <v>14</v>
      </c>
      <c r="M998" s="6">
        <v>5</v>
      </c>
      <c r="N998" s="6">
        <v>35</v>
      </c>
      <c r="O998" s="6">
        <v>0</v>
      </c>
      <c r="P998" s="6">
        <v>1</v>
      </c>
      <c r="Q998" s="6">
        <v>0</v>
      </c>
    </row>
    <row r="999" spans="1:17" ht="15" thickBot="1" x14ac:dyDescent="0.35">
      <c r="A999" s="7" t="s">
        <v>1525</v>
      </c>
      <c r="B999" s="43"/>
      <c r="C999" s="43"/>
      <c r="D999" s="8">
        <v>56</v>
      </c>
      <c r="E999" s="8">
        <v>49</v>
      </c>
      <c r="F999" s="8">
        <v>3</v>
      </c>
      <c r="G999" s="8">
        <v>0</v>
      </c>
      <c r="H999" s="8">
        <v>4.59</v>
      </c>
      <c r="I999" s="8">
        <v>1.35</v>
      </c>
      <c r="J999" s="8">
        <v>29</v>
      </c>
      <c r="K999" s="8">
        <v>56</v>
      </c>
      <c r="L999" s="8">
        <v>19</v>
      </c>
      <c r="M999" s="8">
        <v>10</v>
      </c>
      <c r="N999" s="8">
        <v>20</v>
      </c>
      <c r="O999" s="8">
        <v>8</v>
      </c>
      <c r="P999" s="8">
        <v>4</v>
      </c>
      <c r="Q999" s="8">
        <v>0</v>
      </c>
    </row>
    <row r="1000" spans="1:17" ht="15" thickBot="1" x14ac:dyDescent="0.35">
      <c r="A1000" s="5" t="s">
        <v>2021</v>
      </c>
      <c r="B1000" s="43"/>
      <c r="C1000" s="43"/>
      <c r="D1000" s="6">
        <v>31</v>
      </c>
      <c r="E1000" s="6">
        <v>21</v>
      </c>
      <c r="F1000" s="6">
        <v>1</v>
      </c>
      <c r="G1000" s="6">
        <v>0</v>
      </c>
      <c r="H1000" s="6">
        <v>3.93</v>
      </c>
      <c r="I1000" s="6">
        <v>1.26</v>
      </c>
      <c r="J1000" s="6">
        <v>13</v>
      </c>
      <c r="K1000" s="6">
        <v>31</v>
      </c>
      <c r="L1000" s="6">
        <v>8</v>
      </c>
      <c r="M1000" s="6">
        <v>5</v>
      </c>
      <c r="N1000" s="6">
        <v>25</v>
      </c>
      <c r="O1000" s="6">
        <v>0</v>
      </c>
      <c r="P1000" s="6">
        <v>1</v>
      </c>
      <c r="Q1000" s="6">
        <v>0</v>
      </c>
    </row>
    <row r="1001" spans="1:17" ht="15" thickBot="1" x14ac:dyDescent="0.35">
      <c r="A1001" s="5" t="s">
        <v>2011</v>
      </c>
      <c r="B1001" s="43"/>
      <c r="C1001" s="43"/>
      <c r="D1001" s="6">
        <v>38</v>
      </c>
      <c r="E1001" s="6">
        <v>21</v>
      </c>
      <c r="F1001" s="6">
        <v>2</v>
      </c>
      <c r="G1001" s="6">
        <v>0</v>
      </c>
      <c r="H1001" s="6">
        <v>3.9</v>
      </c>
      <c r="I1001" s="6">
        <v>1.36</v>
      </c>
      <c r="J1001" s="6">
        <v>16</v>
      </c>
      <c r="K1001" s="6">
        <v>41</v>
      </c>
      <c r="L1001" s="6">
        <v>11</v>
      </c>
      <c r="M1001" s="6">
        <v>3</v>
      </c>
      <c r="N1001" s="6">
        <v>32</v>
      </c>
      <c r="O1001" s="6">
        <v>0</v>
      </c>
      <c r="P1001" s="6">
        <v>2</v>
      </c>
      <c r="Q1001" s="6">
        <v>0</v>
      </c>
    </row>
    <row r="1002" spans="1:17" ht="15" thickBot="1" x14ac:dyDescent="0.35">
      <c r="A1002" s="5" t="s">
        <v>1880</v>
      </c>
      <c r="B1002" s="43"/>
      <c r="C1002" s="43"/>
      <c r="D1002" s="6">
        <v>41</v>
      </c>
      <c r="E1002" s="6">
        <v>34</v>
      </c>
      <c r="F1002" s="6">
        <v>2</v>
      </c>
      <c r="G1002" s="6">
        <v>0</v>
      </c>
      <c r="H1002" s="6">
        <v>3.61</v>
      </c>
      <c r="I1002" s="6">
        <v>1.35</v>
      </c>
      <c r="J1002" s="6">
        <v>16</v>
      </c>
      <c r="K1002" s="6">
        <v>40</v>
      </c>
      <c r="L1002" s="6">
        <v>15</v>
      </c>
      <c r="M1002" s="6">
        <v>4</v>
      </c>
      <c r="N1002" s="6">
        <v>36</v>
      </c>
      <c r="O1002" s="6">
        <v>0</v>
      </c>
      <c r="P1002" s="6">
        <v>2</v>
      </c>
      <c r="Q1002" s="6">
        <v>0</v>
      </c>
    </row>
    <row r="1003" spans="1:17" ht="15" thickBot="1" x14ac:dyDescent="0.35">
      <c r="A1003" s="5" t="s">
        <v>1952</v>
      </c>
      <c r="B1003" s="43"/>
      <c r="C1003" s="43"/>
      <c r="D1003" s="6">
        <v>40</v>
      </c>
      <c r="E1003" s="6">
        <v>42</v>
      </c>
      <c r="F1003" s="6">
        <v>2</v>
      </c>
      <c r="G1003" s="6">
        <v>0</v>
      </c>
      <c r="H1003" s="6">
        <v>4.0599999999999996</v>
      </c>
      <c r="I1003" s="6">
        <v>1.26</v>
      </c>
      <c r="J1003" s="6">
        <v>18</v>
      </c>
      <c r="K1003" s="6">
        <v>38</v>
      </c>
      <c r="L1003" s="6">
        <v>12</v>
      </c>
      <c r="M1003" s="6">
        <v>8</v>
      </c>
      <c r="N1003" s="6">
        <v>34</v>
      </c>
      <c r="O1003" s="6">
        <v>0</v>
      </c>
      <c r="P1003" s="6">
        <v>2</v>
      </c>
      <c r="Q1003" s="6">
        <v>0</v>
      </c>
    </row>
    <row r="1004" spans="1:17" ht="15" thickBot="1" x14ac:dyDescent="0.35">
      <c r="A1004" s="5" t="s">
        <v>2019</v>
      </c>
      <c r="B1004" s="43"/>
      <c r="C1004" s="43"/>
      <c r="D1004" s="6">
        <v>22</v>
      </c>
      <c r="E1004" s="6">
        <v>23</v>
      </c>
      <c r="F1004" s="6">
        <v>1</v>
      </c>
      <c r="G1004" s="6">
        <v>0</v>
      </c>
      <c r="H1004" s="6">
        <v>3.74</v>
      </c>
      <c r="I1004" s="6">
        <v>1.25</v>
      </c>
      <c r="J1004" s="6">
        <v>9</v>
      </c>
      <c r="K1004" s="6">
        <v>19</v>
      </c>
      <c r="L1004" s="6">
        <v>8</v>
      </c>
      <c r="M1004" s="6">
        <v>5</v>
      </c>
      <c r="N1004" s="6">
        <v>22</v>
      </c>
      <c r="O1004" s="6">
        <v>0</v>
      </c>
      <c r="P1004" s="6">
        <v>1</v>
      </c>
      <c r="Q1004" s="6">
        <v>0</v>
      </c>
    </row>
    <row r="1005" spans="1:17" ht="15" thickBot="1" x14ac:dyDescent="0.35">
      <c r="A1005" s="7" t="s">
        <v>2110</v>
      </c>
      <c r="B1005" s="43"/>
      <c r="C1005" s="43"/>
      <c r="D1005" s="8">
        <v>32</v>
      </c>
      <c r="E1005" s="8">
        <v>31</v>
      </c>
      <c r="F1005" s="8">
        <v>2</v>
      </c>
      <c r="G1005" s="8">
        <v>0</v>
      </c>
      <c r="H1005" s="8">
        <v>4.8099999999999996</v>
      </c>
      <c r="I1005" s="8">
        <v>1.49</v>
      </c>
      <c r="J1005" s="8">
        <v>17</v>
      </c>
      <c r="K1005" s="8">
        <v>32</v>
      </c>
      <c r="L1005" s="8">
        <v>15</v>
      </c>
      <c r="M1005" s="8">
        <v>9</v>
      </c>
      <c r="N1005" s="8">
        <v>23</v>
      </c>
      <c r="O1005" s="8">
        <v>0</v>
      </c>
      <c r="P1005" s="8">
        <v>2</v>
      </c>
      <c r="Q1005" s="8">
        <v>0</v>
      </c>
    </row>
    <row r="1006" spans="1:17" ht="15" thickBot="1" x14ac:dyDescent="0.35">
      <c r="A1006" s="5" t="s">
        <v>1356</v>
      </c>
      <c r="B1006" s="43"/>
      <c r="C1006" s="43"/>
      <c r="D1006" s="6">
        <v>143</v>
      </c>
      <c r="E1006" s="6">
        <v>156</v>
      </c>
      <c r="F1006" s="6">
        <v>10</v>
      </c>
      <c r="G1006" s="6">
        <v>0</v>
      </c>
      <c r="H1006" s="6">
        <v>3.7</v>
      </c>
      <c r="I1006" s="6">
        <v>1.37</v>
      </c>
      <c r="J1006" s="6">
        <v>59</v>
      </c>
      <c r="K1006" s="6">
        <v>127</v>
      </c>
      <c r="L1006" s="6">
        <v>69</v>
      </c>
      <c r="M1006" s="6">
        <v>16</v>
      </c>
      <c r="N1006" s="6">
        <v>26</v>
      </c>
      <c r="O1006" s="6">
        <v>26</v>
      </c>
      <c r="P1006" s="6">
        <v>9</v>
      </c>
      <c r="Q1006" s="6">
        <v>1</v>
      </c>
    </row>
    <row r="1007" spans="1:17" ht="15" thickBot="1" x14ac:dyDescent="0.35">
      <c r="A1007" s="5" t="s">
        <v>1775</v>
      </c>
      <c r="B1007" s="43"/>
      <c r="C1007" s="43"/>
      <c r="D1007" s="6">
        <v>66</v>
      </c>
      <c r="E1007" s="6">
        <v>63</v>
      </c>
      <c r="F1007" s="6">
        <v>4</v>
      </c>
      <c r="G1007" s="6">
        <v>4</v>
      </c>
      <c r="H1007" s="6">
        <v>3.38</v>
      </c>
      <c r="I1007" s="6">
        <v>1.32</v>
      </c>
      <c r="J1007" s="6">
        <v>25</v>
      </c>
      <c r="K1007" s="6">
        <v>59</v>
      </c>
      <c r="L1007" s="6">
        <v>28</v>
      </c>
      <c r="M1007" s="6">
        <v>6</v>
      </c>
      <c r="N1007" s="6">
        <v>65</v>
      </c>
      <c r="O1007" s="6">
        <v>0</v>
      </c>
      <c r="P1007" s="6">
        <v>3</v>
      </c>
      <c r="Q1007" s="6">
        <v>0</v>
      </c>
    </row>
    <row r="1008" spans="1:17" ht="15" thickBot="1" x14ac:dyDescent="0.35">
      <c r="A1008" s="5" t="s">
        <v>1909</v>
      </c>
      <c r="B1008" s="43"/>
      <c r="C1008" s="43"/>
      <c r="D1008" s="6">
        <v>60</v>
      </c>
      <c r="E1008" s="6">
        <v>65</v>
      </c>
      <c r="F1008" s="6">
        <v>3</v>
      </c>
      <c r="G1008" s="6">
        <v>0</v>
      </c>
      <c r="H1008" s="6">
        <v>3.91</v>
      </c>
      <c r="I1008" s="6">
        <v>1.4</v>
      </c>
      <c r="J1008" s="6">
        <v>26</v>
      </c>
      <c r="K1008" s="6">
        <v>55</v>
      </c>
      <c r="L1008" s="6">
        <v>30</v>
      </c>
      <c r="M1008" s="6">
        <v>6</v>
      </c>
      <c r="N1008" s="6">
        <v>56</v>
      </c>
      <c r="O1008" s="6">
        <v>0</v>
      </c>
      <c r="P1008" s="6">
        <v>3</v>
      </c>
      <c r="Q1008" s="6">
        <v>0</v>
      </c>
    </row>
    <row r="1009" spans="1:17" ht="15" thickBot="1" x14ac:dyDescent="0.35">
      <c r="A1009" s="7" t="s">
        <v>2104</v>
      </c>
      <c r="B1009" s="43"/>
      <c r="C1009" s="43"/>
      <c r="D1009" s="8">
        <v>27</v>
      </c>
      <c r="E1009" s="8">
        <v>20</v>
      </c>
      <c r="F1009" s="8">
        <v>1</v>
      </c>
      <c r="G1009" s="8">
        <v>0</v>
      </c>
      <c r="H1009" s="8">
        <v>4.54</v>
      </c>
      <c r="I1009" s="8">
        <v>1.35</v>
      </c>
      <c r="J1009" s="8">
        <v>14</v>
      </c>
      <c r="K1009" s="8">
        <v>27</v>
      </c>
      <c r="L1009" s="8">
        <v>9</v>
      </c>
      <c r="M1009" s="8">
        <v>5</v>
      </c>
      <c r="N1009" s="8">
        <v>25</v>
      </c>
      <c r="O1009" s="8">
        <v>0</v>
      </c>
      <c r="P1009" s="8">
        <v>1</v>
      </c>
      <c r="Q1009" s="8">
        <v>0</v>
      </c>
    </row>
    <row r="1010" spans="1:17" ht="17.399999999999999" thickBot="1" x14ac:dyDescent="0.35">
      <c r="A1010" s="5" t="s">
        <v>2163</v>
      </c>
      <c r="B1010" s="43"/>
      <c r="C1010" s="43"/>
      <c r="D1010" s="6">
        <v>20</v>
      </c>
      <c r="E1010" s="6">
        <v>16</v>
      </c>
      <c r="F1010" s="6">
        <v>1</v>
      </c>
      <c r="G1010" s="6">
        <v>0</v>
      </c>
      <c r="H1010" s="6">
        <v>4.83</v>
      </c>
      <c r="I1010" s="6">
        <v>1.51</v>
      </c>
      <c r="J1010" s="6">
        <v>11</v>
      </c>
      <c r="K1010" s="6">
        <v>22</v>
      </c>
      <c r="L1010" s="6">
        <v>8</v>
      </c>
      <c r="M1010" s="6">
        <v>6</v>
      </c>
      <c r="N1010" s="6">
        <v>21</v>
      </c>
      <c r="O1010" s="6">
        <v>0</v>
      </c>
      <c r="P1010" s="6">
        <v>1</v>
      </c>
      <c r="Q1010" s="6">
        <v>0</v>
      </c>
    </row>
    <row r="1011" spans="1:17" ht="15" thickBot="1" x14ac:dyDescent="0.35">
      <c r="A1011" s="5" t="s">
        <v>2186</v>
      </c>
      <c r="B1011" s="43"/>
      <c r="C1011" s="43"/>
      <c r="D1011" s="6">
        <v>20</v>
      </c>
      <c r="E1011" s="6">
        <v>13</v>
      </c>
      <c r="F1011" s="6">
        <v>1</v>
      </c>
      <c r="G1011" s="6">
        <v>0</v>
      </c>
      <c r="H1011" s="6">
        <v>5.28</v>
      </c>
      <c r="I1011" s="6">
        <v>1.66</v>
      </c>
      <c r="J1011" s="6">
        <v>12</v>
      </c>
      <c r="K1011" s="6">
        <v>22</v>
      </c>
      <c r="L1011" s="6">
        <v>11</v>
      </c>
      <c r="M1011" s="6">
        <v>5</v>
      </c>
      <c r="N1011" s="6">
        <v>22</v>
      </c>
      <c r="O1011" s="6">
        <v>0</v>
      </c>
      <c r="P1011" s="6">
        <v>2</v>
      </c>
      <c r="Q1011" s="6">
        <v>0</v>
      </c>
    </row>
    <row r="1012" spans="1:17" ht="15" thickBot="1" x14ac:dyDescent="0.35">
      <c r="A1012" s="7" t="s">
        <v>1710</v>
      </c>
      <c r="B1012" s="43"/>
      <c r="C1012" s="43"/>
      <c r="D1012" s="8">
        <v>27</v>
      </c>
      <c r="E1012" s="8">
        <v>28</v>
      </c>
      <c r="F1012" s="8">
        <v>1</v>
      </c>
      <c r="G1012" s="8">
        <v>0</v>
      </c>
      <c r="H1012" s="8">
        <v>4.58</v>
      </c>
      <c r="I1012" s="8">
        <v>1.53</v>
      </c>
      <c r="J1012" s="8">
        <v>14</v>
      </c>
      <c r="K1012" s="8">
        <v>26</v>
      </c>
      <c r="L1012" s="8">
        <v>16</v>
      </c>
      <c r="M1012" s="8">
        <v>5</v>
      </c>
      <c r="N1012" s="8">
        <v>25</v>
      </c>
      <c r="O1012" s="8">
        <v>0</v>
      </c>
      <c r="P1012" s="8">
        <v>1</v>
      </c>
      <c r="Q1012" s="8">
        <v>0</v>
      </c>
    </row>
    <row r="1013" spans="1:17" ht="15" thickBot="1" x14ac:dyDescent="0.35">
      <c r="A1013" s="5" t="s">
        <v>1857</v>
      </c>
      <c r="B1013" s="43"/>
      <c r="C1013" s="43"/>
      <c r="D1013" s="6">
        <v>42</v>
      </c>
      <c r="E1013" s="6">
        <v>51</v>
      </c>
      <c r="F1013" s="6">
        <v>2</v>
      </c>
      <c r="G1013" s="6">
        <v>1</v>
      </c>
      <c r="H1013" s="6">
        <v>3.69</v>
      </c>
      <c r="I1013" s="6">
        <v>1.27</v>
      </c>
      <c r="J1013" s="6">
        <v>17</v>
      </c>
      <c r="K1013" s="6">
        <v>35</v>
      </c>
      <c r="L1013" s="6">
        <v>18</v>
      </c>
      <c r="M1013" s="6">
        <v>5</v>
      </c>
      <c r="N1013" s="6">
        <v>49</v>
      </c>
      <c r="O1013" s="6">
        <v>0</v>
      </c>
      <c r="P1013" s="6">
        <v>2</v>
      </c>
      <c r="Q1013" s="6">
        <v>0</v>
      </c>
    </row>
    <row r="1014" spans="1:17" ht="15" thickBot="1" x14ac:dyDescent="0.35">
      <c r="A1014" s="7" t="s">
        <v>1773</v>
      </c>
      <c r="B1014" s="43"/>
      <c r="C1014" s="43"/>
      <c r="D1014" s="8">
        <v>69</v>
      </c>
      <c r="E1014" s="8">
        <v>78</v>
      </c>
      <c r="F1014" s="8">
        <v>5</v>
      </c>
      <c r="G1014" s="8">
        <v>1</v>
      </c>
      <c r="H1014" s="8">
        <v>3.14</v>
      </c>
      <c r="I1014" s="8">
        <v>1.2</v>
      </c>
      <c r="J1014" s="8">
        <v>24</v>
      </c>
      <c r="K1014" s="8">
        <v>56</v>
      </c>
      <c r="L1014" s="8">
        <v>27</v>
      </c>
      <c r="M1014" s="8">
        <v>9</v>
      </c>
      <c r="N1014" s="8">
        <v>64</v>
      </c>
      <c r="O1014" s="8">
        <v>0</v>
      </c>
      <c r="P1014" s="8">
        <v>4</v>
      </c>
      <c r="Q1014" s="8">
        <v>0</v>
      </c>
    </row>
    <row r="1015" spans="1:17" ht="15" thickBot="1" x14ac:dyDescent="0.35">
      <c r="A1015" s="7" t="s">
        <v>1795</v>
      </c>
      <c r="B1015" s="43"/>
      <c r="C1015" s="43"/>
      <c r="D1015" s="8">
        <v>73</v>
      </c>
      <c r="E1015" s="8">
        <v>77</v>
      </c>
      <c r="F1015" s="8">
        <v>4</v>
      </c>
      <c r="G1015" s="8">
        <v>3</v>
      </c>
      <c r="H1015" s="8">
        <v>3.48</v>
      </c>
      <c r="I1015" s="8">
        <v>1.24</v>
      </c>
      <c r="J1015" s="8">
        <v>28</v>
      </c>
      <c r="K1015" s="8">
        <v>63</v>
      </c>
      <c r="L1015" s="8">
        <v>27</v>
      </c>
      <c r="M1015" s="8">
        <v>8</v>
      </c>
      <c r="N1015" s="8">
        <v>72</v>
      </c>
      <c r="O1015" s="8">
        <v>0</v>
      </c>
      <c r="P1015" s="8">
        <v>3</v>
      </c>
      <c r="Q1015" s="8">
        <v>0</v>
      </c>
    </row>
    <row r="1016" spans="1:17" ht="15" thickBot="1" x14ac:dyDescent="0.35">
      <c r="A1016" s="5" t="s">
        <v>1658</v>
      </c>
      <c r="B1016" s="43"/>
      <c r="C1016" s="43"/>
      <c r="D1016" s="6">
        <v>42</v>
      </c>
      <c r="E1016" s="6">
        <v>32</v>
      </c>
      <c r="F1016" s="6">
        <v>2</v>
      </c>
      <c r="G1016" s="6">
        <v>0</v>
      </c>
      <c r="H1016" s="6">
        <v>5.1100000000000003</v>
      </c>
      <c r="I1016" s="6">
        <v>1.48</v>
      </c>
      <c r="J1016" s="6">
        <v>24</v>
      </c>
      <c r="K1016" s="6">
        <v>46</v>
      </c>
      <c r="L1016" s="6">
        <v>16</v>
      </c>
      <c r="M1016" s="6">
        <v>13</v>
      </c>
      <c r="N1016" s="6">
        <v>8</v>
      </c>
      <c r="O1016" s="6">
        <v>8</v>
      </c>
      <c r="P1016" s="6">
        <v>3</v>
      </c>
      <c r="Q1016" s="6">
        <v>0</v>
      </c>
    </row>
    <row r="1017" spans="1:17" ht="15" thickBot="1" x14ac:dyDescent="0.35">
      <c r="A1017" s="5" t="s">
        <v>1554</v>
      </c>
      <c r="B1017" s="43"/>
      <c r="C1017" s="43"/>
      <c r="D1017" s="6">
        <v>82</v>
      </c>
      <c r="E1017" s="6">
        <v>73</v>
      </c>
      <c r="F1017" s="6">
        <v>4</v>
      </c>
      <c r="G1017" s="6">
        <v>1</v>
      </c>
      <c r="H1017" s="6">
        <v>4.43</v>
      </c>
      <c r="I1017" s="6">
        <v>1.34</v>
      </c>
      <c r="J1017" s="6">
        <v>40</v>
      </c>
      <c r="K1017" s="6">
        <v>75</v>
      </c>
      <c r="L1017" s="6">
        <v>34</v>
      </c>
      <c r="M1017" s="6">
        <v>11</v>
      </c>
      <c r="N1017" s="6">
        <v>25</v>
      </c>
      <c r="O1017" s="6">
        <v>12</v>
      </c>
      <c r="P1017" s="6">
        <v>5</v>
      </c>
      <c r="Q1017" s="6">
        <v>0</v>
      </c>
    </row>
    <row r="1018" spans="1:17" ht="15" thickBot="1" x14ac:dyDescent="0.35">
      <c r="A1018" s="7" t="s">
        <v>1797</v>
      </c>
      <c r="B1018" s="43"/>
      <c r="C1018" s="43"/>
      <c r="D1018" s="8">
        <v>62</v>
      </c>
      <c r="E1018" s="8">
        <v>47</v>
      </c>
      <c r="F1018" s="8">
        <v>4</v>
      </c>
      <c r="G1018" s="8">
        <v>3</v>
      </c>
      <c r="H1018" s="8">
        <v>3.13</v>
      </c>
      <c r="I1018" s="8">
        <v>1.28</v>
      </c>
      <c r="J1018" s="8">
        <v>22</v>
      </c>
      <c r="K1018" s="8">
        <v>58</v>
      </c>
      <c r="L1018" s="8">
        <v>22</v>
      </c>
      <c r="M1018" s="8">
        <v>5</v>
      </c>
      <c r="N1018" s="8">
        <v>62</v>
      </c>
      <c r="O1018" s="8">
        <v>0</v>
      </c>
      <c r="P1018" s="8">
        <v>3</v>
      </c>
      <c r="Q1018" s="8">
        <v>0</v>
      </c>
    </row>
    <row r="1019" spans="1:17" ht="15" thickBot="1" x14ac:dyDescent="0.35">
      <c r="A1019" s="5" t="s">
        <v>1533</v>
      </c>
      <c r="B1019" s="43"/>
      <c r="C1019" s="43"/>
      <c r="D1019" s="6">
        <v>101</v>
      </c>
      <c r="E1019" s="6">
        <v>66</v>
      </c>
      <c r="F1019" s="6">
        <v>6</v>
      </c>
      <c r="G1019" s="6">
        <v>1</v>
      </c>
      <c r="H1019" s="6">
        <v>4.4400000000000004</v>
      </c>
      <c r="I1019" s="6">
        <v>1.37</v>
      </c>
      <c r="J1019" s="6">
        <v>50</v>
      </c>
      <c r="K1019" s="6">
        <v>108</v>
      </c>
      <c r="L1019" s="6">
        <v>31</v>
      </c>
      <c r="M1019" s="6">
        <v>13</v>
      </c>
      <c r="N1019" s="6">
        <v>16</v>
      </c>
      <c r="O1019" s="6">
        <v>16</v>
      </c>
      <c r="P1019" s="6">
        <v>7</v>
      </c>
      <c r="Q1019" s="6">
        <v>0</v>
      </c>
    </row>
    <row r="1020" spans="1:17" ht="15" thickBot="1" x14ac:dyDescent="0.35">
      <c r="A1020" s="7" t="s">
        <v>1816</v>
      </c>
      <c r="B1020" s="43"/>
      <c r="C1020" s="43"/>
      <c r="D1020" s="8">
        <v>54</v>
      </c>
      <c r="E1020" s="8">
        <v>60</v>
      </c>
      <c r="F1020" s="8">
        <v>3</v>
      </c>
      <c r="G1020" s="8">
        <v>9</v>
      </c>
      <c r="H1020" s="8">
        <v>3.99</v>
      </c>
      <c r="I1020" s="8">
        <v>1.38</v>
      </c>
      <c r="J1020" s="8">
        <v>24</v>
      </c>
      <c r="K1020" s="8">
        <v>47</v>
      </c>
      <c r="L1020" s="8">
        <v>27</v>
      </c>
      <c r="M1020" s="8">
        <v>8</v>
      </c>
      <c r="N1020" s="8">
        <v>60</v>
      </c>
      <c r="O1020" s="8">
        <v>0</v>
      </c>
      <c r="P1020" s="8">
        <v>4</v>
      </c>
      <c r="Q1020" s="8">
        <v>0</v>
      </c>
    </row>
    <row r="1021" spans="1:17" ht="15" thickBot="1" x14ac:dyDescent="0.35">
      <c r="A1021" s="7" t="s">
        <v>2188</v>
      </c>
      <c r="B1021" s="43"/>
      <c r="C1021" s="43"/>
      <c r="D1021" s="8">
        <v>45</v>
      </c>
      <c r="E1021" s="8">
        <v>27</v>
      </c>
      <c r="F1021" s="8">
        <v>3</v>
      </c>
      <c r="G1021" s="8">
        <v>0</v>
      </c>
      <c r="H1021" s="8">
        <v>5.17</v>
      </c>
      <c r="I1021" s="8">
        <v>1.63</v>
      </c>
      <c r="J1021" s="8">
        <v>26</v>
      </c>
      <c r="K1021" s="8">
        <v>53</v>
      </c>
      <c r="L1021" s="8">
        <v>21</v>
      </c>
      <c r="M1021" s="8">
        <v>8</v>
      </c>
      <c r="N1021" s="8">
        <v>34</v>
      </c>
      <c r="O1021" s="8">
        <v>0</v>
      </c>
      <c r="P1021" s="8">
        <v>3</v>
      </c>
      <c r="Q1021" s="8">
        <v>0</v>
      </c>
    </row>
    <row r="1022" spans="1:17" ht="15" thickBot="1" x14ac:dyDescent="0.35">
      <c r="A1022" s="5" t="s">
        <v>1626</v>
      </c>
      <c r="B1022" s="43"/>
      <c r="C1022" s="43"/>
      <c r="D1022" s="6">
        <v>49</v>
      </c>
      <c r="E1022" s="6">
        <v>37</v>
      </c>
      <c r="F1022" s="6">
        <v>3</v>
      </c>
      <c r="G1022" s="6">
        <v>1</v>
      </c>
      <c r="H1022" s="6">
        <v>5.19</v>
      </c>
      <c r="I1022" s="6">
        <v>1.42</v>
      </c>
      <c r="J1022" s="6">
        <v>28</v>
      </c>
      <c r="K1022" s="6">
        <v>55</v>
      </c>
      <c r="L1022" s="6">
        <v>15</v>
      </c>
      <c r="M1022" s="6">
        <v>11</v>
      </c>
      <c r="N1022" s="6">
        <v>14</v>
      </c>
      <c r="O1022" s="6">
        <v>7</v>
      </c>
      <c r="P1022" s="6">
        <v>3</v>
      </c>
      <c r="Q1022" s="6">
        <v>0</v>
      </c>
    </row>
    <row r="1023" spans="1:17" ht="15" thickBot="1" x14ac:dyDescent="0.35">
      <c r="A1023" s="5" t="s">
        <v>2103</v>
      </c>
      <c r="B1023" s="43"/>
      <c r="C1023" s="43"/>
      <c r="D1023" s="6">
        <v>16</v>
      </c>
      <c r="E1023" s="6">
        <v>16</v>
      </c>
      <c r="F1023" s="6">
        <v>1</v>
      </c>
      <c r="G1023" s="6">
        <v>0</v>
      </c>
      <c r="H1023" s="6">
        <v>4.43</v>
      </c>
      <c r="I1023" s="6">
        <v>1.35</v>
      </c>
      <c r="J1023" s="6">
        <v>8</v>
      </c>
      <c r="K1023" s="6">
        <v>16</v>
      </c>
      <c r="L1023" s="6">
        <v>6</v>
      </c>
      <c r="M1023" s="6">
        <v>5</v>
      </c>
      <c r="N1023" s="6">
        <v>13</v>
      </c>
      <c r="O1023" s="6">
        <v>0</v>
      </c>
      <c r="P1023" s="6">
        <v>1</v>
      </c>
      <c r="Q1023" s="6">
        <v>0</v>
      </c>
    </row>
    <row r="1024" spans="1:17" ht="15" thickBot="1" x14ac:dyDescent="0.35">
      <c r="A1024" s="5" t="s">
        <v>1671</v>
      </c>
      <c r="B1024" s="43"/>
      <c r="C1024" s="43"/>
      <c r="D1024" s="6">
        <v>13</v>
      </c>
      <c r="E1024" s="6">
        <v>9</v>
      </c>
      <c r="F1024" s="6">
        <v>1</v>
      </c>
      <c r="G1024" s="6">
        <v>0</v>
      </c>
      <c r="H1024" s="6">
        <v>5.55</v>
      </c>
      <c r="I1024" s="6">
        <v>1.54</v>
      </c>
      <c r="J1024" s="6">
        <v>8</v>
      </c>
      <c r="K1024" s="6">
        <v>13</v>
      </c>
      <c r="L1024" s="6">
        <v>6</v>
      </c>
      <c r="M1024" s="6">
        <v>4</v>
      </c>
      <c r="N1024" s="6">
        <v>3</v>
      </c>
      <c r="O1024" s="6">
        <v>3</v>
      </c>
      <c r="P1024" s="6">
        <v>1</v>
      </c>
      <c r="Q1024" s="6">
        <v>0</v>
      </c>
    </row>
    <row r="1025" spans="1:17" ht="17.399999999999999" thickBot="1" x14ac:dyDescent="0.35">
      <c r="A1025" s="7" t="s">
        <v>1630</v>
      </c>
      <c r="B1025" s="43"/>
      <c r="C1025" s="43"/>
      <c r="D1025" s="8">
        <v>54</v>
      </c>
      <c r="E1025" s="8">
        <v>32</v>
      </c>
      <c r="F1025" s="8">
        <v>3</v>
      </c>
      <c r="G1025" s="8">
        <v>0</v>
      </c>
      <c r="H1025" s="8">
        <v>4.76</v>
      </c>
      <c r="I1025" s="8">
        <v>1.51</v>
      </c>
      <c r="J1025" s="8">
        <v>28</v>
      </c>
      <c r="K1025" s="8">
        <v>61</v>
      </c>
      <c r="L1025" s="8">
        <v>20</v>
      </c>
      <c r="M1025" s="8">
        <v>9</v>
      </c>
      <c r="N1025" s="8">
        <v>20</v>
      </c>
      <c r="O1025" s="8">
        <v>7</v>
      </c>
      <c r="P1025" s="8">
        <v>3</v>
      </c>
      <c r="Q1025" s="8">
        <v>0</v>
      </c>
    </row>
    <row r="1026" spans="1:17" ht="15" thickBot="1" x14ac:dyDescent="0.35">
      <c r="A1026" s="7" t="s">
        <v>2124</v>
      </c>
      <c r="B1026" s="43"/>
      <c r="C1026" s="43"/>
      <c r="D1026" s="8">
        <v>20</v>
      </c>
      <c r="E1026" s="8">
        <v>19</v>
      </c>
      <c r="F1026" s="8">
        <v>1</v>
      </c>
      <c r="G1026" s="8">
        <v>0</v>
      </c>
      <c r="H1026" s="8">
        <v>4.41</v>
      </c>
      <c r="I1026" s="8">
        <v>1.44</v>
      </c>
      <c r="J1026" s="8">
        <v>10</v>
      </c>
      <c r="K1026" s="8">
        <v>18</v>
      </c>
      <c r="L1026" s="8">
        <v>11</v>
      </c>
      <c r="M1026" s="8">
        <v>4</v>
      </c>
      <c r="N1026" s="8">
        <v>21</v>
      </c>
      <c r="O1026" s="8">
        <v>0</v>
      </c>
      <c r="P1026" s="8">
        <v>2</v>
      </c>
      <c r="Q1026" s="8">
        <v>0</v>
      </c>
    </row>
    <row r="1027" spans="1:17" ht="15" thickBot="1" x14ac:dyDescent="0.35">
      <c r="A1027" s="5" t="s">
        <v>1395</v>
      </c>
      <c r="B1027" s="43"/>
      <c r="C1027" s="43"/>
      <c r="D1027" s="6">
        <v>165</v>
      </c>
      <c r="E1027" s="6">
        <v>150</v>
      </c>
      <c r="F1027" s="6">
        <v>9</v>
      </c>
      <c r="G1027" s="6">
        <v>0</v>
      </c>
      <c r="H1027" s="6">
        <v>4.34</v>
      </c>
      <c r="I1027" s="6">
        <v>1.37</v>
      </c>
      <c r="J1027" s="6">
        <v>80</v>
      </c>
      <c r="K1027" s="6">
        <v>153</v>
      </c>
      <c r="L1027" s="6">
        <v>73</v>
      </c>
      <c r="M1027" s="6">
        <v>23</v>
      </c>
      <c r="N1027" s="6">
        <v>28</v>
      </c>
      <c r="O1027" s="6">
        <v>28</v>
      </c>
      <c r="P1027" s="6">
        <v>11</v>
      </c>
      <c r="Q1027" s="6">
        <v>1</v>
      </c>
    </row>
    <row r="1028" spans="1:17" ht="15" thickBot="1" x14ac:dyDescent="0.35">
      <c r="A1028" s="5" t="s">
        <v>1760</v>
      </c>
      <c r="B1028" s="43"/>
      <c r="C1028" s="43"/>
      <c r="D1028" s="6">
        <v>61</v>
      </c>
      <c r="E1028" s="6">
        <v>41</v>
      </c>
      <c r="F1028" s="6">
        <v>3</v>
      </c>
      <c r="G1028" s="6">
        <v>22</v>
      </c>
      <c r="H1028" s="6">
        <v>3.78</v>
      </c>
      <c r="I1028" s="6">
        <v>1.33</v>
      </c>
      <c r="J1028" s="6">
        <v>26</v>
      </c>
      <c r="K1028" s="6">
        <v>66</v>
      </c>
      <c r="L1028" s="6">
        <v>15</v>
      </c>
      <c r="M1028" s="6">
        <v>7</v>
      </c>
      <c r="N1028" s="6">
        <v>64</v>
      </c>
      <c r="O1028" s="6">
        <v>0</v>
      </c>
      <c r="P1028" s="6">
        <v>3</v>
      </c>
      <c r="Q1028" s="6">
        <v>0</v>
      </c>
    </row>
    <row r="1029" spans="1:17" ht="15" thickBot="1" x14ac:dyDescent="0.35">
      <c r="A1029" s="7" t="s">
        <v>1754</v>
      </c>
      <c r="B1029" s="43"/>
      <c r="C1029" s="43"/>
      <c r="D1029" s="8">
        <v>65</v>
      </c>
      <c r="E1029" s="8">
        <v>63</v>
      </c>
      <c r="F1029" s="8">
        <v>3</v>
      </c>
      <c r="G1029" s="8">
        <v>22</v>
      </c>
      <c r="H1029" s="8">
        <v>3.74</v>
      </c>
      <c r="I1029" s="8">
        <v>1.23</v>
      </c>
      <c r="J1029" s="8">
        <v>27</v>
      </c>
      <c r="K1029" s="8">
        <v>59</v>
      </c>
      <c r="L1029" s="8">
        <v>21</v>
      </c>
      <c r="M1029" s="8">
        <v>7</v>
      </c>
      <c r="N1029" s="8">
        <v>70</v>
      </c>
      <c r="O1029" s="8">
        <v>0</v>
      </c>
      <c r="P1029" s="8">
        <v>4</v>
      </c>
      <c r="Q1029" s="8">
        <v>0</v>
      </c>
    </row>
    <row r="1030" spans="1:17" ht="17.399999999999999" thickBot="1" x14ac:dyDescent="0.35">
      <c r="A1030" s="5" t="s">
        <v>1414</v>
      </c>
      <c r="B1030" s="43"/>
      <c r="C1030" s="43"/>
      <c r="D1030" s="6">
        <v>87</v>
      </c>
      <c r="E1030" s="6">
        <v>82</v>
      </c>
      <c r="F1030" s="6">
        <v>5</v>
      </c>
      <c r="G1030" s="6">
        <v>0</v>
      </c>
      <c r="H1030" s="6">
        <v>4.2699999999999996</v>
      </c>
      <c r="I1030" s="6">
        <v>1.29</v>
      </c>
      <c r="J1030" s="6">
        <v>41</v>
      </c>
      <c r="K1030" s="6">
        <v>84</v>
      </c>
      <c r="L1030" s="6">
        <v>29</v>
      </c>
      <c r="M1030" s="6">
        <v>12</v>
      </c>
      <c r="N1030" s="6">
        <v>18</v>
      </c>
      <c r="O1030" s="6">
        <v>13</v>
      </c>
      <c r="P1030" s="6">
        <v>5</v>
      </c>
      <c r="Q1030" s="6">
        <v>0</v>
      </c>
    </row>
    <row r="1031" spans="1:17" ht="17.399999999999999" thickBot="1" x14ac:dyDescent="0.35">
      <c r="A1031" s="7" t="s">
        <v>1480</v>
      </c>
      <c r="B1031" s="43"/>
      <c r="C1031" s="43"/>
      <c r="D1031" s="8">
        <v>26</v>
      </c>
      <c r="E1031" s="8">
        <v>18</v>
      </c>
      <c r="F1031" s="8">
        <v>1</v>
      </c>
      <c r="G1031" s="8">
        <v>0</v>
      </c>
      <c r="H1031" s="8">
        <v>4.8099999999999996</v>
      </c>
      <c r="I1031" s="8">
        <v>1.44</v>
      </c>
      <c r="J1031" s="8">
        <v>14</v>
      </c>
      <c r="K1031" s="8">
        <v>28</v>
      </c>
      <c r="L1031" s="8">
        <v>8</v>
      </c>
      <c r="M1031" s="8">
        <v>7</v>
      </c>
      <c r="N1031" s="8">
        <v>16</v>
      </c>
      <c r="O1031" s="8">
        <v>2</v>
      </c>
      <c r="P1031" s="8">
        <v>1</v>
      </c>
      <c r="Q1031" s="8">
        <v>0</v>
      </c>
    </row>
    <row r="1032" spans="1:17" ht="17.399999999999999" thickBot="1" x14ac:dyDescent="0.35">
      <c r="A1032" s="5" t="s">
        <v>1560</v>
      </c>
      <c r="B1032" s="43"/>
      <c r="C1032" s="43"/>
      <c r="D1032" s="6">
        <v>62</v>
      </c>
      <c r="E1032" s="6">
        <v>55</v>
      </c>
      <c r="F1032" s="6">
        <v>4</v>
      </c>
      <c r="G1032" s="6">
        <v>0</v>
      </c>
      <c r="H1032" s="6">
        <v>4.3499999999999996</v>
      </c>
      <c r="I1032" s="6">
        <v>1.35</v>
      </c>
      <c r="J1032" s="6">
        <v>30</v>
      </c>
      <c r="K1032" s="6">
        <v>62</v>
      </c>
      <c r="L1032" s="6">
        <v>21</v>
      </c>
      <c r="M1032" s="6">
        <v>10</v>
      </c>
      <c r="N1032" s="6">
        <v>12</v>
      </c>
      <c r="O1032" s="6">
        <v>12</v>
      </c>
      <c r="P1032" s="6">
        <v>4</v>
      </c>
      <c r="Q1032" s="6">
        <v>0</v>
      </c>
    </row>
    <row r="1033" spans="1:17" ht="15" thickBot="1" x14ac:dyDescent="0.35">
      <c r="A1033" s="7" t="s">
        <v>1633</v>
      </c>
      <c r="B1033" s="43"/>
      <c r="C1033" s="43"/>
      <c r="D1033" s="8">
        <v>32</v>
      </c>
      <c r="E1033" s="8">
        <v>24</v>
      </c>
      <c r="F1033" s="8">
        <v>2</v>
      </c>
      <c r="G1033" s="8">
        <v>0</v>
      </c>
      <c r="H1033" s="8">
        <v>4.97</v>
      </c>
      <c r="I1033" s="8">
        <v>1.5</v>
      </c>
      <c r="J1033" s="8">
        <v>17</v>
      </c>
      <c r="K1033" s="8">
        <v>35</v>
      </c>
      <c r="L1033" s="8">
        <v>13</v>
      </c>
      <c r="M1033" s="8">
        <v>6</v>
      </c>
      <c r="N1033" s="8">
        <v>16</v>
      </c>
      <c r="O1033" s="8">
        <v>3</v>
      </c>
      <c r="P1033" s="8">
        <v>2</v>
      </c>
      <c r="Q1033" s="8">
        <v>0</v>
      </c>
    </row>
    <row r="1034" spans="1:17" ht="15" thickBot="1" x14ac:dyDescent="0.35">
      <c r="A1034" s="5" t="s">
        <v>1488</v>
      </c>
      <c r="B1034" s="43"/>
      <c r="C1034" s="43"/>
      <c r="D1034" s="6">
        <v>61</v>
      </c>
      <c r="E1034" s="6">
        <v>50</v>
      </c>
      <c r="F1034" s="6">
        <v>3</v>
      </c>
      <c r="G1034" s="6">
        <v>0</v>
      </c>
      <c r="H1034" s="6">
        <v>4.4800000000000004</v>
      </c>
      <c r="I1034" s="6">
        <v>1.32</v>
      </c>
      <c r="J1034" s="6">
        <v>31</v>
      </c>
      <c r="K1034" s="6">
        <v>63</v>
      </c>
      <c r="L1034" s="6">
        <v>18</v>
      </c>
      <c r="M1034" s="6">
        <v>11</v>
      </c>
      <c r="N1034" s="6">
        <v>12</v>
      </c>
      <c r="O1034" s="6">
        <v>12</v>
      </c>
      <c r="P1034" s="6">
        <v>4</v>
      </c>
      <c r="Q1034" s="6">
        <v>0</v>
      </c>
    </row>
    <row r="1035" spans="1:17" ht="15" thickBot="1" x14ac:dyDescent="0.35">
      <c r="A1035" s="7" t="s">
        <v>1982</v>
      </c>
      <c r="B1035" s="43"/>
      <c r="C1035" s="43"/>
      <c r="D1035" s="8">
        <v>42</v>
      </c>
      <c r="E1035" s="8">
        <v>31</v>
      </c>
      <c r="F1035" s="8">
        <v>3</v>
      </c>
      <c r="G1035" s="8">
        <v>0</v>
      </c>
      <c r="H1035" s="8">
        <v>4.1900000000000004</v>
      </c>
      <c r="I1035" s="8">
        <v>1.36</v>
      </c>
      <c r="J1035" s="8">
        <v>20</v>
      </c>
      <c r="K1035" s="8">
        <v>46</v>
      </c>
      <c r="L1035" s="8">
        <v>12</v>
      </c>
      <c r="M1035" s="8">
        <v>10</v>
      </c>
      <c r="N1035" s="8">
        <v>18</v>
      </c>
      <c r="O1035" s="8">
        <v>6</v>
      </c>
      <c r="P1035" s="8">
        <v>3</v>
      </c>
      <c r="Q1035" s="8">
        <v>0</v>
      </c>
    </row>
    <row r="1036" spans="1:17" ht="15" thickBot="1" x14ac:dyDescent="0.35">
      <c r="A1036" s="5" t="s">
        <v>1496</v>
      </c>
      <c r="B1036" s="43"/>
      <c r="C1036" s="43"/>
      <c r="D1036" s="6">
        <v>71</v>
      </c>
      <c r="E1036" s="6">
        <v>47</v>
      </c>
      <c r="F1036" s="6">
        <v>4</v>
      </c>
      <c r="G1036" s="6">
        <v>0</v>
      </c>
      <c r="H1036" s="6">
        <v>4.24</v>
      </c>
      <c r="I1036" s="6">
        <v>1.39</v>
      </c>
      <c r="J1036" s="6">
        <v>34</v>
      </c>
      <c r="K1036" s="6">
        <v>79</v>
      </c>
      <c r="L1036" s="6">
        <v>20</v>
      </c>
      <c r="M1036" s="6">
        <v>7</v>
      </c>
      <c r="N1036" s="6">
        <v>11</v>
      </c>
      <c r="O1036" s="6">
        <v>11</v>
      </c>
      <c r="P1036" s="6">
        <v>4</v>
      </c>
      <c r="Q1036" s="6">
        <v>0</v>
      </c>
    </row>
    <row r="1037" spans="1:17" ht="15" thickBot="1" x14ac:dyDescent="0.35">
      <c r="A1037" s="5" t="s">
        <v>1806</v>
      </c>
      <c r="B1037" s="43"/>
      <c r="C1037" s="43"/>
      <c r="D1037" s="6">
        <v>51</v>
      </c>
      <c r="E1037" s="6">
        <v>62</v>
      </c>
      <c r="F1037" s="6">
        <v>3</v>
      </c>
      <c r="G1037" s="6">
        <v>1</v>
      </c>
      <c r="H1037" s="6">
        <v>2.96</v>
      </c>
      <c r="I1037" s="6">
        <v>1.1499999999999999</v>
      </c>
      <c r="J1037" s="6">
        <v>17</v>
      </c>
      <c r="K1037" s="6">
        <v>43</v>
      </c>
      <c r="L1037" s="6">
        <v>15</v>
      </c>
      <c r="M1037" s="6">
        <v>5</v>
      </c>
      <c r="N1037" s="6">
        <v>56</v>
      </c>
      <c r="O1037" s="6">
        <v>0</v>
      </c>
      <c r="P1037" s="6">
        <v>3</v>
      </c>
      <c r="Q1037" s="6">
        <v>0</v>
      </c>
    </row>
    <row r="1038" spans="1:17" ht="17.399999999999999" thickBot="1" x14ac:dyDescent="0.35">
      <c r="A1038" s="5" t="s">
        <v>1627</v>
      </c>
      <c r="B1038" s="43"/>
      <c r="C1038" s="43"/>
      <c r="D1038" s="6">
        <v>57</v>
      </c>
      <c r="E1038" s="6">
        <v>42</v>
      </c>
      <c r="F1038" s="6">
        <v>3</v>
      </c>
      <c r="G1038" s="6">
        <v>0</v>
      </c>
      <c r="H1038" s="6">
        <v>5.13</v>
      </c>
      <c r="I1038" s="6">
        <v>1.45</v>
      </c>
      <c r="J1038" s="6">
        <v>33</v>
      </c>
      <c r="K1038" s="6">
        <v>67</v>
      </c>
      <c r="L1038" s="6">
        <v>17</v>
      </c>
      <c r="M1038" s="6">
        <v>17</v>
      </c>
      <c r="N1038" s="6">
        <v>23</v>
      </c>
      <c r="O1038" s="6">
        <v>4</v>
      </c>
      <c r="P1038" s="6">
        <v>3</v>
      </c>
      <c r="Q1038" s="6">
        <v>0</v>
      </c>
    </row>
    <row r="1039" spans="1:17" ht="15" thickBot="1" x14ac:dyDescent="0.35">
      <c r="A1039" s="5" t="s">
        <v>1894</v>
      </c>
      <c r="B1039" s="43"/>
      <c r="C1039" s="43"/>
      <c r="D1039" s="6">
        <v>35</v>
      </c>
      <c r="E1039" s="6">
        <v>28</v>
      </c>
      <c r="F1039" s="6">
        <v>2</v>
      </c>
      <c r="G1039" s="6">
        <v>0</v>
      </c>
      <c r="H1039" s="6">
        <v>3.8</v>
      </c>
      <c r="I1039" s="6">
        <v>1.31</v>
      </c>
      <c r="J1039" s="6">
        <v>15</v>
      </c>
      <c r="K1039" s="6">
        <v>33</v>
      </c>
      <c r="L1039" s="6">
        <v>13</v>
      </c>
      <c r="M1039" s="6">
        <v>5</v>
      </c>
      <c r="N1039" s="6">
        <v>36</v>
      </c>
      <c r="O1039" s="6">
        <v>0</v>
      </c>
      <c r="P1039" s="6">
        <v>2</v>
      </c>
      <c r="Q1039" s="6">
        <v>0</v>
      </c>
    </row>
    <row r="1040" spans="1:17" ht="15" thickBot="1" x14ac:dyDescent="0.35">
      <c r="A1040" s="7" t="s">
        <v>1914</v>
      </c>
      <c r="B1040" s="43"/>
      <c r="C1040" s="43"/>
      <c r="D1040" s="8">
        <v>46</v>
      </c>
      <c r="E1040" s="8">
        <v>47</v>
      </c>
      <c r="F1040" s="8">
        <v>3</v>
      </c>
      <c r="G1040" s="8">
        <v>0</v>
      </c>
      <c r="H1040" s="8">
        <v>3.44</v>
      </c>
      <c r="I1040" s="8">
        <v>1.34</v>
      </c>
      <c r="J1040" s="8">
        <v>18</v>
      </c>
      <c r="K1040" s="8">
        <v>37</v>
      </c>
      <c r="L1040" s="8">
        <v>25</v>
      </c>
      <c r="M1040" s="8">
        <v>3</v>
      </c>
      <c r="N1040" s="8">
        <v>39</v>
      </c>
      <c r="O1040" s="8">
        <v>0</v>
      </c>
      <c r="P1040" s="8">
        <v>2</v>
      </c>
      <c r="Q1040" s="8">
        <v>0</v>
      </c>
    </row>
    <row r="1041" spans="1:17" ht="15" thickBot="1" x14ac:dyDescent="0.35">
      <c r="A1041" s="5" t="s">
        <v>1829</v>
      </c>
      <c r="B1041" s="43"/>
      <c r="C1041" s="43"/>
      <c r="D1041" s="6">
        <v>62</v>
      </c>
      <c r="E1041" s="6">
        <v>53</v>
      </c>
      <c r="F1041" s="6">
        <v>3</v>
      </c>
      <c r="G1041" s="6">
        <v>1</v>
      </c>
      <c r="H1041" s="6">
        <v>3.87</v>
      </c>
      <c r="I1041" s="6">
        <v>1.34</v>
      </c>
      <c r="J1041" s="6">
        <v>27</v>
      </c>
      <c r="K1041" s="6">
        <v>57</v>
      </c>
      <c r="L1041" s="6">
        <v>26</v>
      </c>
      <c r="M1041" s="6">
        <v>8</v>
      </c>
      <c r="N1041" s="6">
        <v>45</v>
      </c>
      <c r="O1041" s="6">
        <v>2</v>
      </c>
      <c r="P1041" s="6">
        <v>3</v>
      </c>
      <c r="Q1041" s="6">
        <v>0</v>
      </c>
    </row>
    <row r="1042" spans="1:17" ht="15" thickBot="1" x14ac:dyDescent="0.35">
      <c r="A1042" s="7" t="s">
        <v>1606</v>
      </c>
      <c r="B1042" s="43"/>
      <c r="C1042" s="43"/>
      <c r="D1042" s="8">
        <v>52</v>
      </c>
      <c r="E1042" s="8">
        <v>43</v>
      </c>
      <c r="F1042" s="8">
        <v>3</v>
      </c>
      <c r="G1042" s="8">
        <v>1</v>
      </c>
      <c r="H1042" s="8">
        <v>4.6399999999999997</v>
      </c>
      <c r="I1042" s="8">
        <v>1.46</v>
      </c>
      <c r="J1042" s="8">
        <v>27</v>
      </c>
      <c r="K1042" s="8">
        <v>52</v>
      </c>
      <c r="L1042" s="8">
        <v>24</v>
      </c>
      <c r="M1042" s="8">
        <v>8</v>
      </c>
      <c r="N1042" s="8">
        <v>8</v>
      </c>
      <c r="O1042" s="8">
        <v>8</v>
      </c>
      <c r="P1042" s="8">
        <v>3</v>
      </c>
      <c r="Q1042" s="8">
        <v>0</v>
      </c>
    </row>
    <row r="1043" spans="1:17" ht="15" thickBot="1" x14ac:dyDescent="0.35">
      <c r="A1043" s="5" t="s">
        <v>2017</v>
      </c>
      <c r="B1043" s="43"/>
      <c r="C1043" s="43"/>
      <c r="D1043" s="6">
        <v>30</v>
      </c>
      <c r="E1043" s="6">
        <v>32</v>
      </c>
      <c r="F1043" s="6">
        <v>2</v>
      </c>
      <c r="G1043" s="6">
        <v>0</v>
      </c>
      <c r="H1043" s="6">
        <v>4.28</v>
      </c>
      <c r="I1043" s="6">
        <v>1.38</v>
      </c>
      <c r="J1043" s="6">
        <v>14</v>
      </c>
      <c r="K1043" s="6">
        <v>29</v>
      </c>
      <c r="L1043" s="6">
        <v>12</v>
      </c>
      <c r="M1043" s="6">
        <v>8</v>
      </c>
      <c r="N1043" s="6">
        <v>30</v>
      </c>
      <c r="O1043" s="6">
        <v>2</v>
      </c>
      <c r="P1043" s="6">
        <v>2</v>
      </c>
      <c r="Q1043" s="6">
        <v>0</v>
      </c>
    </row>
    <row r="1044" spans="1:17" ht="15" thickBot="1" x14ac:dyDescent="0.35">
      <c r="A1044" s="5" t="s">
        <v>2142</v>
      </c>
      <c r="B1044" s="43"/>
      <c r="C1044" s="43"/>
      <c r="D1044" s="6">
        <v>26</v>
      </c>
      <c r="E1044" s="6">
        <v>21</v>
      </c>
      <c r="F1044" s="6">
        <v>1</v>
      </c>
      <c r="G1044" s="6">
        <v>0</v>
      </c>
      <c r="H1044" s="6">
        <v>4.59</v>
      </c>
      <c r="I1044" s="6">
        <v>1.45</v>
      </c>
      <c r="J1044" s="6">
        <v>13</v>
      </c>
      <c r="K1044" s="6">
        <v>26</v>
      </c>
      <c r="L1044" s="6">
        <v>10</v>
      </c>
      <c r="M1044" s="6">
        <v>4</v>
      </c>
      <c r="N1044" s="6">
        <v>23</v>
      </c>
      <c r="O1044" s="6">
        <v>0</v>
      </c>
      <c r="P1044" s="6">
        <v>1</v>
      </c>
      <c r="Q1044" s="6">
        <v>0</v>
      </c>
    </row>
    <row r="1045" spans="1:17" ht="15" thickBot="1" x14ac:dyDescent="0.35">
      <c r="A1045" s="7" t="s">
        <v>1495</v>
      </c>
      <c r="B1045" s="43"/>
      <c r="C1045" s="43"/>
      <c r="D1045" s="8">
        <v>66</v>
      </c>
      <c r="E1045" s="8">
        <v>60</v>
      </c>
      <c r="F1045" s="8">
        <v>4</v>
      </c>
      <c r="G1045" s="8">
        <v>1</v>
      </c>
      <c r="H1045" s="8">
        <v>4.74</v>
      </c>
      <c r="I1045" s="8">
        <v>1.4</v>
      </c>
      <c r="J1045" s="8">
        <v>35</v>
      </c>
      <c r="K1045" s="8">
        <v>69</v>
      </c>
      <c r="L1045" s="8">
        <v>23</v>
      </c>
      <c r="M1045" s="8">
        <v>11</v>
      </c>
      <c r="N1045" s="8">
        <v>22</v>
      </c>
      <c r="O1045" s="8">
        <v>9</v>
      </c>
      <c r="P1045" s="8">
        <v>4</v>
      </c>
      <c r="Q1045" s="8">
        <v>0</v>
      </c>
    </row>
    <row r="1046" spans="1:17" ht="15" thickBot="1" x14ac:dyDescent="0.35">
      <c r="A1046" s="5" t="s">
        <v>1489</v>
      </c>
      <c r="B1046" s="43"/>
      <c r="C1046" s="43"/>
      <c r="D1046" s="6">
        <v>78</v>
      </c>
      <c r="E1046" s="6">
        <v>55</v>
      </c>
      <c r="F1046" s="6">
        <v>3</v>
      </c>
      <c r="G1046" s="6">
        <v>0</v>
      </c>
      <c r="H1046" s="6">
        <v>4.99</v>
      </c>
      <c r="I1046" s="6">
        <v>1.41</v>
      </c>
      <c r="J1046" s="6">
        <v>43</v>
      </c>
      <c r="K1046" s="6">
        <v>85</v>
      </c>
      <c r="L1046" s="6">
        <v>25</v>
      </c>
      <c r="M1046" s="6">
        <v>12</v>
      </c>
      <c r="N1046" s="6">
        <v>8</v>
      </c>
      <c r="O1046" s="6">
        <v>8</v>
      </c>
      <c r="P1046" s="6">
        <v>6</v>
      </c>
      <c r="Q1046" s="6">
        <v>1</v>
      </c>
    </row>
    <row r="1047" spans="1:17" ht="15" thickBot="1" x14ac:dyDescent="0.35">
      <c r="A1047" s="7" t="s">
        <v>1682</v>
      </c>
      <c r="B1047" s="43"/>
      <c r="C1047" s="43"/>
      <c r="D1047" s="8">
        <v>47</v>
      </c>
      <c r="E1047" s="8">
        <v>32</v>
      </c>
      <c r="F1047" s="8">
        <v>2</v>
      </c>
      <c r="G1047" s="8">
        <v>0</v>
      </c>
      <c r="H1047" s="8">
        <v>5.51</v>
      </c>
      <c r="I1047" s="8">
        <v>1.46</v>
      </c>
      <c r="J1047" s="8">
        <v>29</v>
      </c>
      <c r="K1047" s="8">
        <v>55</v>
      </c>
      <c r="L1047" s="8">
        <v>15</v>
      </c>
      <c r="M1047" s="8">
        <v>15</v>
      </c>
      <c r="N1047" s="8">
        <v>14</v>
      </c>
      <c r="O1047" s="8">
        <v>7</v>
      </c>
      <c r="P1047" s="8">
        <v>4</v>
      </c>
      <c r="Q1047" s="8">
        <v>0</v>
      </c>
    </row>
    <row r="1048" spans="1:17" ht="15" thickBot="1" x14ac:dyDescent="0.35">
      <c r="A1048" s="7" t="s">
        <v>1585</v>
      </c>
      <c r="B1048" s="43"/>
      <c r="C1048" s="43"/>
      <c r="D1048" s="8">
        <v>38</v>
      </c>
      <c r="E1048" s="8">
        <v>35</v>
      </c>
      <c r="F1048" s="8">
        <v>2</v>
      </c>
      <c r="G1048" s="8">
        <v>0</v>
      </c>
      <c r="H1048" s="8">
        <v>4.2</v>
      </c>
      <c r="I1048" s="8">
        <v>1.38</v>
      </c>
      <c r="J1048" s="8">
        <v>18</v>
      </c>
      <c r="K1048" s="8">
        <v>37</v>
      </c>
      <c r="L1048" s="8">
        <v>16</v>
      </c>
      <c r="M1048" s="8">
        <v>6</v>
      </c>
      <c r="N1048" s="8">
        <v>19</v>
      </c>
      <c r="O1048" s="8">
        <v>5</v>
      </c>
      <c r="P1048" s="8">
        <v>2</v>
      </c>
      <c r="Q1048" s="8">
        <v>0</v>
      </c>
    </row>
    <row r="1049" spans="1:17" ht="15" thickBot="1" x14ac:dyDescent="0.35">
      <c r="A1049" s="5" t="s">
        <v>1812</v>
      </c>
      <c r="B1049" s="43"/>
      <c r="C1049" s="43"/>
      <c r="D1049" s="6">
        <v>47</v>
      </c>
      <c r="E1049" s="6">
        <v>54</v>
      </c>
      <c r="F1049" s="6">
        <v>3</v>
      </c>
      <c r="G1049" s="6">
        <v>2</v>
      </c>
      <c r="H1049" s="6">
        <v>3.96</v>
      </c>
      <c r="I1049" s="6">
        <v>1.33</v>
      </c>
      <c r="J1049" s="6">
        <v>21</v>
      </c>
      <c r="K1049" s="6">
        <v>40</v>
      </c>
      <c r="L1049" s="6">
        <v>22</v>
      </c>
      <c r="M1049" s="6">
        <v>6</v>
      </c>
      <c r="N1049" s="6">
        <v>45</v>
      </c>
      <c r="O1049" s="6">
        <v>0</v>
      </c>
      <c r="P1049" s="6">
        <v>2</v>
      </c>
      <c r="Q1049" s="6">
        <v>0</v>
      </c>
    </row>
    <row r="1050" spans="1:17" ht="15" thickBot="1" x14ac:dyDescent="0.35">
      <c r="A1050" s="7" t="s">
        <v>1582</v>
      </c>
      <c r="B1050" s="43"/>
      <c r="C1050" s="43"/>
      <c r="D1050" s="8">
        <v>102</v>
      </c>
      <c r="E1050" s="8">
        <v>84</v>
      </c>
      <c r="F1050" s="8">
        <v>5</v>
      </c>
      <c r="G1050" s="8">
        <v>0</v>
      </c>
      <c r="H1050" s="8">
        <v>4.74</v>
      </c>
      <c r="I1050" s="8">
        <v>1.47</v>
      </c>
      <c r="J1050" s="8">
        <v>54</v>
      </c>
      <c r="K1050" s="8">
        <v>106</v>
      </c>
      <c r="L1050" s="8">
        <v>43</v>
      </c>
      <c r="M1050" s="8">
        <v>13</v>
      </c>
      <c r="N1050" s="8">
        <v>23</v>
      </c>
      <c r="O1050" s="8">
        <v>16</v>
      </c>
      <c r="P1050" s="8">
        <v>7</v>
      </c>
      <c r="Q1050" s="8">
        <v>1</v>
      </c>
    </row>
    <row r="1051" spans="1:17" ht="15" thickBot="1" x14ac:dyDescent="0.35">
      <c r="A1051" s="7" t="s">
        <v>1861</v>
      </c>
      <c r="B1051" s="43"/>
      <c r="C1051" s="43"/>
      <c r="D1051" s="8">
        <v>27</v>
      </c>
      <c r="E1051" s="8">
        <v>21</v>
      </c>
      <c r="F1051" s="8">
        <v>2</v>
      </c>
      <c r="G1051" s="8">
        <v>0</v>
      </c>
      <c r="H1051" s="8">
        <v>3.9</v>
      </c>
      <c r="I1051" s="8">
        <v>1.43</v>
      </c>
      <c r="J1051" s="8">
        <v>12</v>
      </c>
      <c r="K1051" s="8">
        <v>26</v>
      </c>
      <c r="L1051" s="8">
        <v>11</v>
      </c>
      <c r="M1051" s="8">
        <v>5</v>
      </c>
      <c r="N1051" s="8">
        <v>30</v>
      </c>
      <c r="O1051" s="8">
        <v>0</v>
      </c>
      <c r="P1051" s="8">
        <v>2</v>
      </c>
      <c r="Q1051" s="8">
        <v>0</v>
      </c>
    </row>
    <row r="1052" spans="1:17" ht="15" thickBot="1" x14ac:dyDescent="0.35">
      <c r="A1052" s="7" t="s">
        <v>1836</v>
      </c>
      <c r="B1052" s="43"/>
      <c r="C1052" s="43"/>
      <c r="D1052" s="8">
        <v>62</v>
      </c>
      <c r="E1052" s="8">
        <v>58</v>
      </c>
      <c r="F1052" s="8">
        <v>3</v>
      </c>
      <c r="G1052" s="8">
        <v>2</v>
      </c>
      <c r="H1052" s="8">
        <v>3.59</v>
      </c>
      <c r="I1052" s="8">
        <v>1.29</v>
      </c>
      <c r="J1052" s="8">
        <v>25</v>
      </c>
      <c r="K1052" s="8">
        <v>57</v>
      </c>
      <c r="L1052" s="8">
        <v>23</v>
      </c>
      <c r="M1052" s="8">
        <v>8</v>
      </c>
      <c r="N1052" s="8">
        <v>65</v>
      </c>
      <c r="O1052" s="8">
        <v>0</v>
      </c>
      <c r="P1052" s="8">
        <v>3</v>
      </c>
      <c r="Q1052" s="8">
        <v>0</v>
      </c>
    </row>
    <row r="1053" spans="1:17" ht="15" thickBot="1" x14ac:dyDescent="0.35">
      <c r="A1053" s="5" t="s">
        <v>1666</v>
      </c>
      <c r="B1053" s="43"/>
      <c r="C1053" s="43"/>
      <c r="D1053" s="6">
        <v>62</v>
      </c>
      <c r="E1053" s="6">
        <v>49</v>
      </c>
      <c r="F1053" s="6">
        <v>3</v>
      </c>
      <c r="G1053" s="6">
        <v>0</v>
      </c>
      <c r="H1053" s="6">
        <v>5.39</v>
      </c>
      <c r="I1053" s="6">
        <v>1.52</v>
      </c>
      <c r="J1053" s="6">
        <v>37</v>
      </c>
      <c r="K1053" s="6">
        <v>68</v>
      </c>
      <c r="L1053" s="6">
        <v>26</v>
      </c>
      <c r="M1053" s="6">
        <v>10</v>
      </c>
      <c r="N1053" s="6">
        <v>21</v>
      </c>
      <c r="O1053" s="6">
        <v>8</v>
      </c>
      <c r="P1053" s="6">
        <v>4</v>
      </c>
      <c r="Q1053" s="6">
        <v>0</v>
      </c>
    </row>
    <row r="1054" spans="1:17" ht="15" thickBot="1" x14ac:dyDescent="0.35">
      <c r="A1054" s="5" t="s">
        <v>1445</v>
      </c>
      <c r="B1054" s="43"/>
      <c r="C1054" s="43"/>
      <c r="D1054" s="6">
        <v>63</v>
      </c>
      <c r="E1054" s="6">
        <v>54</v>
      </c>
      <c r="F1054" s="6">
        <v>4</v>
      </c>
      <c r="G1054" s="6">
        <v>0</v>
      </c>
      <c r="H1054" s="6">
        <v>4.99</v>
      </c>
      <c r="I1054" s="6">
        <v>1.41</v>
      </c>
      <c r="J1054" s="6">
        <v>35</v>
      </c>
      <c r="K1054" s="6">
        <v>65</v>
      </c>
      <c r="L1054" s="6">
        <v>23</v>
      </c>
      <c r="M1054" s="6">
        <v>17</v>
      </c>
      <c r="N1054" s="6">
        <v>18</v>
      </c>
      <c r="O1054" s="6">
        <v>8</v>
      </c>
      <c r="P1054" s="6">
        <v>4</v>
      </c>
      <c r="Q1054" s="6">
        <v>0</v>
      </c>
    </row>
    <row r="1055" spans="1:17" ht="15" thickBot="1" x14ac:dyDescent="0.35">
      <c r="A1055" s="5" t="s">
        <v>1961</v>
      </c>
      <c r="B1055" s="43"/>
      <c r="C1055" s="43"/>
      <c r="D1055" s="6">
        <v>38</v>
      </c>
      <c r="E1055" s="6">
        <v>36</v>
      </c>
      <c r="F1055" s="6">
        <v>2</v>
      </c>
      <c r="G1055" s="6">
        <v>1</v>
      </c>
      <c r="H1055" s="6">
        <v>3.92</v>
      </c>
      <c r="I1055" s="6">
        <v>1.32</v>
      </c>
      <c r="J1055" s="6">
        <v>16</v>
      </c>
      <c r="K1055" s="6">
        <v>35</v>
      </c>
      <c r="L1055" s="6">
        <v>15</v>
      </c>
      <c r="M1055" s="6">
        <v>5</v>
      </c>
      <c r="N1055" s="6">
        <v>31</v>
      </c>
      <c r="O1055" s="6">
        <v>1</v>
      </c>
      <c r="P1055" s="6">
        <v>2</v>
      </c>
      <c r="Q1055" s="6">
        <v>0</v>
      </c>
    </row>
    <row r="1056" spans="1:17" ht="15" thickBot="1" x14ac:dyDescent="0.35">
      <c r="A1056" s="5" t="s">
        <v>1955</v>
      </c>
      <c r="B1056" s="43"/>
      <c r="C1056" s="43"/>
      <c r="D1056" s="6">
        <v>40</v>
      </c>
      <c r="E1056" s="6">
        <v>40</v>
      </c>
      <c r="F1056" s="6">
        <v>2</v>
      </c>
      <c r="G1056" s="6">
        <v>0</v>
      </c>
      <c r="H1056" s="6">
        <v>3.87</v>
      </c>
      <c r="I1056" s="6">
        <v>1.31</v>
      </c>
      <c r="J1056" s="6">
        <v>17</v>
      </c>
      <c r="K1056" s="6">
        <v>38</v>
      </c>
      <c r="L1056" s="6">
        <v>14</v>
      </c>
      <c r="M1056" s="6">
        <v>4</v>
      </c>
      <c r="N1056" s="6">
        <v>45</v>
      </c>
      <c r="O1056" s="6">
        <v>0</v>
      </c>
      <c r="P1056" s="6">
        <v>2</v>
      </c>
      <c r="Q1056" s="6">
        <v>0</v>
      </c>
    </row>
    <row r="1057" spans="1:17" ht="15" thickBot="1" x14ac:dyDescent="0.35">
      <c r="A1057" s="5" t="s">
        <v>1616</v>
      </c>
      <c r="B1057" s="43"/>
      <c r="C1057" s="43"/>
      <c r="D1057" s="6">
        <v>29</v>
      </c>
      <c r="E1057" s="6">
        <v>26</v>
      </c>
      <c r="F1057" s="6">
        <v>2</v>
      </c>
      <c r="G1057" s="6">
        <v>0</v>
      </c>
      <c r="H1057" s="6">
        <v>4.96</v>
      </c>
      <c r="I1057" s="6">
        <v>1.42</v>
      </c>
      <c r="J1057" s="6">
        <v>16</v>
      </c>
      <c r="K1057" s="6">
        <v>30</v>
      </c>
      <c r="L1057" s="6">
        <v>11</v>
      </c>
      <c r="M1057" s="6">
        <v>7</v>
      </c>
      <c r="N1057" s="6">
        <v>6</v>
      </c>
      <c r="O1057" s="6">
        <v>6</v>
      </c>
      <c r="P1057" s="6">
        <v>3</v>
      </c>
      <c r="Q1057" s="6">
        <v>0</v>
      </c>
    </row>
    <row r="1058" spans="1:17" ht="15" thickBot="1" x14ac:dyDescent="0.35">
      <c r="A1058" s="5" t="s">
        <v>2009</v>
      </c>
      <c r="B1058" s="43"/>
      <c r="C1058" s="43"/>
      <c r="D1058" s="6">
        <v>32</v>
      </c>
      <c r="E1058" s="6">
        <v>30</v>
      </c>
      <c r="F1058" s="6">
        <v>2</v>
      </c>
      <c r="G1058" s="6">
        <v>0</v>
      </c>
      <c r="H1058" s="6">
        <v>4.1900000000000004</v>
      </c>
      <c r="I1058" s="6">
        <v>1.36</v>
      </c>
      <c r="J1058" s="6">
        <v>15</v>
      </c>
      <c r="K1058" s="6">
        <v>32</v>
      </c>
      <c r="L1058" s="6">
        <v>12</v>
      </c>
      <c r="M1058" s="6">
        <v>5</v>
      </c>
      <c r="N1058" s="6">
        <v>31</v>
      </c>
      <c r="O1058" s="6">
        <v>0</v>
      </c>
      <c r="P1058" s="6">
        <v>1</v>
      </c>
      <c r="Q1058" s="6">
        <v>0</v>
      </c>
    </row>
    <row r="1059" spans="1:17" ht="15" thickBot="1" x14ac:dyDescent="0.35">
      <c r="A1059" s="5" t="s">
        <v>1765</v>
      </c>
      <c r="B1059" s="43"/>
      <c r="C1059" s="43"/>
      <c r="D1059" s="6">
        <v>55</v>
      </c>
      <c r="E1059" s="6">
        <v>70</v>
      </c>
      <c r="F1059" s="6">
        <v>3</v>
      </c>
      <c r="G1059" s="6">
        <v>1</v>
      </c>
      <c r="H1059" s="6">
        <v>3.45</v>
      </c>
      <c r="I1059" s="6">
        <v>1.22</v>
      </c>
      <c r="J1059" s="6">
        <v>21</v>
      </c>
      <c r="K1059" s="6">
        <v>37</v>
      </c>
      <c r="L1059" s="6">
        <v>30</v>
      </c>
      <c r="M1059" s="6">
        <v>6</v>
      </c>
      <c r="N1059" s="6">
        <v>52</v>
      </c>
      <c r="O1059" s="6">
        <v>0</v>
      </c>
      <c r="P1059" s="6">
        <v>3</v>
      </c>
      <c r="Q1059" s="6">
        <v>0</v>
      </c>
    </row>
    <row r="1060" spans="1:17" ht="15" thickBot="1" x14ac:dyDescent="0.35">
      <c r="A1060" s="7" t="s">
        <v>2134</v>
      </c>
      <c r="B1060" s="43"/>
      <c r="C1060" s="43"/>
      <c r="D1060" s="8">
        <v>21</v>
      </c>
      <c r="E1060" s="8">
        <v>20</v>
      </c>
      <c r="F1060" s="8">
        <v>1</v>
      </c>
      <c r="G1060" s="8">
        <v>0</v>
      </c>
      <c r="H1060" s="8">
        <v>4.7699999999999996</v>
      </c>
      <c r="I1060" s="8">
        <v>1.4</v>
      </c>
      <c r="J1060" s="8">
        <v>11</v>
      </c>
      <c r="K1060" s="8">
        <v>21</v>
      </c>
      <c r="L1060" s="8">
        <v>8</v>
      </c>
      <c r="M1060" s="8">
        <v>6</v>
      </c>
      <c r="N1060" s="8">
        <v>18</v>
      </c>
      <c r="O1060" s="8">
        <v>0</v>
      </c>
      <c r="P1060" s="8">
        <v>2</v>
      </c>
      <c r="Q1060" s="8">
        <v>0</v>
      </c>
    </row>
    <row r="1061" spans="1:17" ht="15" thickBot="1" x14ac:dyDescent="0.35">
      <c r="A1061" s="7" t="s">
        <v>2148</v>
      </c>
      <c r="B1061" s="43"/>
      <c r="C1061" s="43"/>
      <c r="D1061" s="8">
        <v>50</v>
      </c>
      <c r="E1061" s="8">
        <v>40</v>
      </c>
      <c r="F1061" s="8">
        <v>3</v>
      </c>
      <c r="G1061" s="8">
        <v>0</v>
      </c>
      <c r="H1061" s="8">
        <v>5.13</v>
      </c>
      <c r="I1061" s="8">
        <v>1.5</v>
      </c>
      <c r="J1061" s="8">
        <v>29</v>
      </c>
      <c r="K1061" s="8">
        <v>50</v>
      </c>
      <c r="L1061" s="8">
        <v>25</v>
      </c>
      <c r="M1061" s="8">
        <v>13</v>
      </c>
      <c r="N1061" s="8">
        <v>18</v>
      </c>
      <c r="O1061" s="8">
        <v>9</v>
      </c>
      <c r="P1061" s="8">
        <v>4</v>
      </c>
      <c r="Q1061" s="8">
        <v>0</v>
      </c>
    </row>
    <row r="1062" spans="1:17" ht="15" thickBot="1" x14ac:dyDescent="0.35">
      <c r="A1062" s="5" t="s">
        <v>2077</v>
      </c>
      <c r="B1062" s="43"/>
      <c r="C1062" s="43"/>
      <c r="D1062" s="6">
        <v>31</v>
      </c>
      <c r="E1062" s="6">
        <v>22</v>
      </c>
      <c r="F1062" s="6">
        <v>2</v>
      </c>
      <c r="G1062" s="6">
        <v>0</v>
      </c>
      <c r="H1062" s="6">
        <v>4.4000000000000004</v>
      </c>
      <c r="I1062" s="6">
        <v>1.44</v>
      </c>
      <c r="J1062" s="6">
        <v>15</v>
      </c>
      <c r="K1062" s="6">
        <v>31</v>
      </c>
      <c r="L1062" s="6">
        <v>13</v>
      </c>
      <c r="M1062" s="6">
        <v>3</v>
      </c>
      <c r="N1062" s="6">
        <v>30</v>
      </c>
      <c r="O1062" s="6">
        <v>0</v>
      </c>
      <c r="P1062" s="6">
        <v>2</v>
      </c>
      <c r="Q1062" s="6">
        <v>0</v>
      </c>
    </row>
    <row r="1063" spans="1:17" ht="15" thickBot="1" x14ac:dyDescent="0.35">
      <c r="A1063" s="7" t="s">
        <v>1752</v>
      </c>
      <c r="B1063" s="43"/>
      <c r="C1063" s="43"/>
      <c r="D1063" s="8">
        <v>60</v>
      </c>
      <c r="E1063" s="8">
        <v>69</v>
      </c>
      <c r="F1063" s="8">
        <v>3</v>
      </c>
      <c r="G1063" s="8">
        <v>16</v>
      </c>
      <c r="H1063" s="8">
        <v>3.09</v>
      </c>
      <c r="I1063" s="8">
        <v>1.29</v>
      </c>
      <c r="J1063" s="8">
        <v>21</v>
      </c>
      <c r="K1063" s="8">
        <v>52</v>
      </c>
      <c r="L1063" s="8">
        <v>25</v>
      </c>
      <c r="M1063" s="8">
        <v>6</v>
      </c>
      <c r="N1063" s="8">
        <v>59</v>
      </c>
      <c r="O1063" s="8">
        <v>0</v>
      </c>
      <c r="P1063" s="8">
        <v>2</v>
      </c>
      <c r="Q1063" s="8">
        <v>0</v>
      </c>
    </row>
    <row r="1064" spans="1:17" ht="15" thickBot="1" x14ac:dyDescent="0.35">
      <c r="A1064" s="5" t="s">
        <v>1302</v>
      </c>
      <c r="B1064" s="43"/>
      <c r="C1064" s="43"/>
      <c r="D1064" s="6">
        <v>176</v>
      </c>
      <c r="E1064" s="6">
        <v>187</v>
      </c>
      <c r="F1064" s="6">
        <v>12</v>
      </c>
      <c r="G1064" s="6">
        <v>0</v>
      </c>
      <c r="H1064" s="6">
        <v>3.44</v>
      </c>
      <c r="I1064" s="6">
        <v>1.1399999999999999</v>
      </c>
      <c r="J1064" s="6">
        <v>67</v>
      </c>
      <c r="K1064" s="6">
        <v>158</v>
      </c>
      <c r="L1064" s="6">
        <v>43</v>
      </c>
      <c r="M1064" s="6">
        <v>20</v>
      </c>
      <c r="N1064" s="6">
        <v>29</v>
      </c>
      <c r="O1064" s="6">
        <v>29</v>
      </c>
      <c r="P1064" s="6">
        <v>9</v>
      </c>
      <c r="Q1064" s="6">
        <v>1</v>
      </c>
    </row>
    <row r="1065" spans="1:17" ht="15" thickBot="1" x14ac:dyDescent="0.35">
      <c r="A1065" s="7" t="s">
        <v>1834</v>
      </c>
      <c r="B1065" s="43"/>
      <c r="C1065" s="43"/>
      <c r="D1065" s="8">
        <v>54</v>
      </c>
      <c r="E1065" s="8">
        <v>56</v>
      </c>
      <c r="F1065" s="8">
        <v>3</v>
      </c>
      <c r="G1065" s="8">
        <v>2</v>
      </c>
      <c r="H1065" s="8">
        <v>4.3</v>
      </c>
      <c r="I1065" s="8">
        <v>1.43</v>
      </c>
      <c r="J1065" s="8">
        <v>26</v>
      </c>
      <c r="K1065" s="8">
        <v>53</v>
      </c>
      <c r="L1065" s="8">
        <v>24</v>
      </c>
      <c r="M1065" s="8">
        <v>7</v>
      </c>
      <c r="N1065" s="8">
        <v>58</v>
      </c>
      <c r="O1065" s="8">
        <v>0</v>
      </c>
      <c r="P1065" s="8">
        <v>3</v>
      </c>
      <c r="Q1065" s="8">
        <v>0</v>
      </c>
    </row>
    <row r="1066" spans="1:17" ht="15" thickBot="1" x14ac:dyDescent="0.35">
      <c r="A1066" s="7" t="s">
        <v>1832</v>
      </c>
      <c r="B1066" s="43"/>
      <c r="C1066" s="43"/>
      <c r="D1066" s="8">
        <v>38</v>
      </c>
      <c r="E1066" s="8">
        <v>27</v>
      </c>
      <c r="F1066" s="8">
        <v>2</v>
      </c>
      <c r="G1066" s="8">
        <v>0</v>
      </c>
      <c r="H1066" s="8">
        <v>4.29</v>
      </c>
      <c r="I1066" s="8">
        <v>1.36</v>
      </c>
      <c r="J1066" s="8">
        <v>18</v>
      </c>
      <c r="K1066" s="8">
        <v>41</v>
      </c>
      <c r="L1066" s="8">
        <v>11</v>
      </c>
      <c r="M1066" s="8">
        <v>6</v>
      </c>
      <c r="N1066" s="8">
        <v>19</v>
      </c>
      <c r="O1066" s="8">
        <v>5</v>
      </c>
      <c r="P1066" s="8">
        <v>2</v>
      </c>
      <c r="Q1066" s="8">
        <v>0</v>
      </c>
    </row>
    <row r="1067" spans="1:17" ht="15" thickBot="1" x14ac:dyDescent="0.35">
      <c r="A1067" s="7" t="s">
        <v>1307</v>
      </c>
      <c r="B1067" s="43"/>
      <c r="C1067" s="43"/>
      <c r="D1067" s="8">
        <v>191</v>
      </c>
      <c r="E1067" s="8">
        <v>181</v>
      </c>
      <c r="F1067" s="8">
        <v>13</v>
      </c>
      <c r="G1067" s="8">
        <v>0</v>
      </c>
      <c r="H1067" s="8">
        <v>3.38</v>
      </c>
      <c r="I1067" s="8">
        <v>1.26</v>
      </c>
      <c r="J1067" s="8">
        <v>72</v>
      </c>
      <c r="K1067" s="8">
        <v>174</v>
      </c>
      <c r="L1067" s="8">
        <v>67</v>
      </c>
      <c r="M1067" s="8">
        <v>18</v>
      </c>
      <c r="N1067" s="8">
        <v>31</v>
      </c>
      <c r="O1067" s="8">
        <v>31</v>
      </c>
      <c r="P1067" s="8">
        <v>10</v>
      </c>
      <c r="Q1067" s="8">
        <v>1</v>
      </c>
    </row>
    <row r="1068" spans="1:17" ht="15" thickBot="1" x14ac:dyDescent="0.35">
      <c r="A1068" s="5" t="s">
        <v>1342</v>
      </c>
      <c r="B1068" s="43"/>
      <c r="C1068" s="43"/>
      <c r="D1068" s="6">
        <v>166</v>
      </c>
      <c r="E1068" s="6">
        <v>169</v>
      </c>
      <c r="F1068" s="6">
        <v>10</v>
      </c>
      <c r="G1068" s="6">
        <v>0</v>
      </c>
      <c r="H1068" s="6">
        <v>3.92</v>
      </c>
      <c r="I1068" s="6">
        <v>1.34</v>
      </c>
      <c r="J1068" s="6">
        <v>73</v>
      </c>
      <c r="K1068" s="6">
        <v>161</v>
      </c>
      <c r="L1068" s="6">
        <v>62</v>
      </c>
      <c r="M1068" s="6">
        <v>19</v>
      </c>
      <c r="N1068" s="6">
        <v>28</v>
      </c>
      <c r="O1068" s="6">
        <v>28</v>
      </c>
      <c r="P1068" s="6">
        <v>10</v>
      </c>
      <c r="Q1068" s="6">
        <v>1</v>
      </c>
    </row>
    <row r="1069" spans="1:17" ht="15" thickBot="1" x14ac:dyDescent="0.35">
      <c r="A1069" s="7" t="s">
        <v>1850</v>
      </c>
      <c r="B1069" s="43"/>
      <c r="C1069" s="43"/>
      <c r="D1069" s="8">
        <v>70</v>
      </c>
      <c r="E1069" s="8">
        <v>66</v>
      </c>
      <c r="F1069" s="8">
        <v>4</v>
      </c>
      <c r="G1069" s="8">
        <v>2</v>
      </c>
      <c r="H1069" s="8">
        <v>3.81</v>
      </c>
      <c r="I1069" s="8">
        <v>1.3</v>
      </c>
      <c r="J1069" s="8">
        <v>30</v>
      </c>
      <c r="K1069" s="8">
        <v>65</v>
      </c>
      <c r="L1069" s="8">
        <v>26</v>
      </c>
      <c r="M1069" s="8">
        <v>9</v>
      </c>
      <c r="N1069" s="8">
        <v>66</v>
      </c>
      <c r="O1069" s="8">
        <v>0</v>
      </c>
      <c r="P1069" s="8">
        <v>4</v>
      </c>
      <c r="Q1069" s="8">
        <v>0</v>
      </c>
    </row>
    <row r="1070" spans="1:17" ht="15" thickBot="1" x14ac:dyDescent="0.35">
      <c r="A1070" s="7" t="s">
        <v>1945</v>
      </c>
      <c r="B1070" s="43"/>
      <c r="C1070" s="43"/>
      <c r="D1070" s="8">
        <v>77</v>
      </c>
      <c r="E1070" s="8">
        <v>68</v>
      </c>
      <c r="F1070" s="8">
        <v>3</v>
      </c>
      <c r="G1070" s="8">
        <v>0</v>
      </c>
      <c r="H1070" s="8">
        <v>4.62</v>
      </c>
      <c r="I1070" s="8">
        <v>1.3</v>
      </c>
      <c r="J1070" s="8">
        <v>40</v>
      </c>
      <c r="K1070" s="8">
        <v>81</v>
      </c>
      <c r="L1070" s="8">
        <v>20</v>
      </c>
      <c r="M1070" s="8">
        <v>7</v>
      </c>
      <c r="N1070" s="8">
        <v>36</v>
      </c>
      <c r="O1070" s="8">
        <v>8</v>
      </c>
      <c r="P1070" s="8">
        <v>3</v>
      </c>
      <c r="Q1070" s="8">
        <v>0</v>
      </c>
    </row>
    <row r="1071" spans="1:17" ht="17.399999999999999" thickBot="1" x14ac:dyDescent="0.35">
      <c r="A1071" s="5" t="s">
        <v>1528</v>
      </c>
      <c r="B1071" s="43"/>
      <c r="C1071" s="43"/>
      <c r="D1071" s="6">
        <v>68</v>
      </c>
      <c r="E1071" s="6">
        <v>62</v>
      </c>
      <c r="F1071" s="6">
        <v>4</v>
      </c>
      <c r="G1071" s="6">
        <v>1</v>
      </c>
      <c r="H1071" s="6">
        <v>5.22</v>
      </c>
      <c r="I1071" s="6">
        <v>1.57</v>
      </c>
      <c r="J1071" s="6">
        <v>40</v>
      </c>
      <c r="K1071" s="6">
        <v>70</v>
      </c>
      <c r="L1071" s="6">
        <v>38</v>
      </c>
      <c r="M1071" s="6">
        <v>13</v>
      </c>
      <c r="N1071" s="6">
        <v>23</v>
      </c>
      <c r="O1071" s="6">
        <v>10</v>
      </c>
      <c r="P1071" s="6">
        <v>6</v>
      </c>
      <c r="Q1071" s="6">
        <v>0</v>
      </c>
    </row>
    <row r="1072" spans="1:17" ht="15" thickBot="1" x14ac:dyDescent="0.35">
      <c r="A1072" s="7" t="s">
        <v>1830</v>
      </c>
      <c r="B1072" s="43"/>
      <c r="C1072" s="43"/>
      <c r="D1072" s="8">
        <v>36</v>
      </c>
      <c r="E1072" s="8">
        <v>41</v>
      </c>
      <c r="F1072" s="8">
        <v>2</v>
      </c>
      <c r="G1072" s="8">
        <v>1</v>
      </c>
      <c r="H1072" s="8">
        <v>3.19</v>
      </c>
      <c r="I1072" s="8">
        <v>1.2</v>
      </c>
      <c r="J1072" s="8">
        <v>13</v>
      </c>
      <c r="K1072" s="8">
        <v>31</v>
      </c>
      <c r="L1072" s="8">
        <v>13</v>
      </c>
      <c r="M1072" s="8">
        <v>3</v>
      </c>
      <c r="N1072" s="8">
        <v>40</v>
      </c>
      <c r="O1072" s="8">
        <v>0</v>
      </c>
      <c r="P1072" s="8">
        <v>1</v>
      </c>
      <c r="Q1072" s="8">
        <v>0</v>
      </c>
    </row>
    <row r="1073" spans="1:17" ht="15" thickBot="1" x14ac:dyDescent="0.35">
      <c r="A1073" s="7" t="s">
        <v>1766</v>
      </c>
      <c r="B1073" s="43"/>
      <c r="C1073" s="43"/>
      <c r="D1073" s="8">
        <v>36</v>
      </c>
      <c r="E1073" s="8">
        <v>52</v>
      </c>
      <c r="F1073" s="8">
        <v>2</v>
      </c>
      <c r="G1073" s="8">
        <v>4</v>
      </c>
      <c r="H1073" s="8">
        <v>2.4700000000000002</v>
      </c>
      <c r="I1073" s="8">
        <v>1.07</v>
      </c>
      <c r="J1073" s="8">
        <v>10</v>
      </c>
      <c r="K1073" s="8">
        <v>26</v>
      </c>
      <c r="L1073" s="8">
        <v>12</v>
      </c>
      <c r="M1073" s="8">
        <v>3</v>
      </c>
      <c r="N1073" s="8">
        <v>38</v>
      </c>
      <c r="O1073" s="8">
        <v>0</v>
      </c>
      <c r="P1073" s="8">
        <v>1</v>
      </c>
      <c r="Q1073" s="8">
        <v>0</v>
      </c>
    </row>
    <row r="1074" spans="1:17" ht="15" thickBot="1" x14ac:dyDescent="0.35">
      <c r="A1074" s="7" t="s">
        <v>1885</v>
      </c>
      <c r="B1074" s="43"/>
      <c r="C1074" s="43"/>
      <c r="D1074" s="8">
        <v>40</v>
      </c>
      <c r="E1074" s="8">
        <v>36</v>
      </c>
      <c r="F1074" s="8">
        <v>2</v>
      </c>
      <c r="G1074" s="8">
        <v>0</v>
      </c>
      <c r="H1074" s="8">
        <v>4.0199999999999996</v>
      </c>
      <c r="I1074" s="8">
        <v>1.2</v>
      </c>
      <c r="J1074" s="8">
        <v>18</v>
      </c>
      <c r="K1074" s="8">
        <v>39</v>
      </c>
      <c r="L1074" s="8">
        <v>9</v>
      </c>
      <c r="M1074" s="8">
        <v>6</v>
      </c>
      <c r="N1074" s="8">
        <v>40</v>
      </c>
      <c r="O1074" s="8">
        <v>0</v>
      </c>
      <c r="P1074" s="8">
        <v>2</v>
      </c>
      <c r="Q1074" s="8">
        <v>0</v>
      </c>
    </row>
    <row r="1075" spans="1:17" ht="15" thickBot="1" x14ac:dyDescent="0.35">
      <c r="A1075" s="5" t="s">
        <v>1632</v>
      </c>
      <c r="B1075" s="43"/>
      <c r="C1075" s="43"/>
      <c r="D1075" s="6">
        <v>52</v>
      </c>
      <c r="E1075" s="6">
        <v>32</v>
      </c>
      <c r="F1075" s="6">
        <v>3</v>
      </c>
      <c r="G1075" s="6">
        <v>0</v>
      </c>
      <c r="H1075" s="6">
        <v>4.9800000000000004</v>
      </c>
      <c r="I1075" s="6">
        <v>1.43</v>
      </c>
      <c r="J1075" s="6">
        <v>29</v>
      </c>
      <c r="K1075" s="6">
        <v>59</v>
      </c>
      <c r="L1075" s="6">
        <v>15</v>
      </c>
      <c r="M1075" s="6">
        <v>13</v>
      </c>
      <c r="N1075" s="6">
        <v>20</v>
      </c>
      <c r="O1075" s="6">
        <v>7</v>
      </c>
      <c r="P1075" s="6">
        <v>4</v>
      </c>
      <c r="Q1075" s="6">
        <v>0</v>
      </c>
    </row>
    <row r="1076" spans="1:17" ht="15" thickBot="1" x14ac:dyDescent="0.35">
      <c r="A1076" s="5" t="s">
        <v>1422</v>
      </c>
      <c r="B1076" s="43"/>
      <c r="C1076" s="43"/>
      <c r="D1076" s="6">
        <v>156</v>
      </c>
      <c r="E1076" s="6">
        <v>132</v>
      </c>
      <c r="F1076" s="6">
        <v>9</v>
      </c>
      <c r="G1076" s="6">
        <v>0</v>
      </c>
      <c r="H1076" s="6">
        <v>4.37</v>
      </c>
      <c r="I1076" s="6">
        <v>1.36</v>
      </c>
      <c r="J1076" s="6">
        <v>76</v>
      </c>
      <c r="K1076" s="6">
        <v>161</v>
      </c>
      <c r="L1076" s="6">
        <v>52</v>
      </c>
      <c r="M1076" s="6">
        <v>20</v>
      </c>
      <c r="N1076" s="6">
        <v>25</v>
      </c>
      <c r="O1076" s="6">
        <v>25</v>
      </c>
      <c r="P1076" s="6">
        <v>9</v>
      </c>
      <c r="Q1076" s="6">
        <v>1</v>
      </c>
    </row>
    <row r="1077" spans="1:17" ht="15" thickBot="1" x14ac:dyDescent="0.35">
      <c r="A1077" s="5" t="s">
        <v>2131</v>
      </c>
      <c r="B1077" s="43"/>
      <c r="C1077" s="43"/>
      <c r="D1077" s="6">
        <v>15</v>
      </c>
      <c r="E1077" s="6">
        <v>14</v>
      </c>
      <c r="F1077" s="6">
        <v>1</v>
      </c>
      <c r="G1077" s="6">
        <v>0</v>
      </c>
      <c r="H1077" s="6">
        <v>3.92</v>
      </c>
      <c r="I1077" s="6">
        <v>1.53</v>
      </c>
      <c r="J1077" s="6">
        <v>7</v>
      </c>
      <c r="K1077" s="6">
        <v>15</v>
      </c>
      <c r="L1077" s="6">
        <v>9</v>
      </c>
      <c r="M1077" s="6">
        <v>2</v>
      </c>
      <c r="N1077" s="6">
        <v>17</v>
      </c>
      <c r="O1077" s="6">
        <v>0</v>
      </c>
      <c r="P1077" s="6">
        <v>1</v>
      </c>
      <c r="Q1077" s="6">
        <v>0</v>
      </c>
    </row>
    <row r="1078" spans="1:17" ht="15" thickBot="1" x14ac:dyDescent="0.35">
      <c r="A1078" s="5" t="s">
        <v>1615</v>
      </c>
      <c r="B1078" s="43"/>
      <c r="C1078" s="43"/>
      <c r="D1078" s="6">
        <v>43</v>
      </c>
      <c r="E1078" s="6">
        <v>32</v>
      </c>
      <c r="F1078" s="6">
        <v>2</v>
      </c>
      <c r="G1078" s="6">
        <v>0</v>
      </c>
      <c r="H1078" s="6">
        <v>4.6500000000000004</v>
      </c>
      <c r="I1078" s="6">
        <v>1.44</v>
      </c>
      <c r="J1078" s="6">
        <v>22</v>
      </c>
      <c r="K1078" s="6">
        <v>46</v>
      </c>
      <c r="L1078" s="6">
        <v>16</v>
      </c>
      <c r="M1078" s="6">
        <v>10</v>
      </c>
      <c r="N1078" s="6">
        <v>31</v>
      </c>
      <c r="O1078" s="6">
        <v>3</v>
      </c>
      <c r="P1078" s="6">
        <v>3</v>
      </c>
      <c r="Q1078" s="6">
        <v>0</v>
      </c>
    </row>
    <row r="1079" spans="1:17" ht="15" thickBot="1" x14ac:dyDescent="0.35">
      <c r="A1079" s="5" t="s">
        <v>1577</v>
      </c>
      <c r="B1079" s="43"/>
      <c r="C1079" s="43"/>
      <c r="D1079" s="6">
        <v>55</v>
      </c>
      <c r="E1079" s="6">
        <v>47</v>
      </c>
      <c r="F1079" s="6">
        <v>3</v>
      </c>
      <c r="G1079" s="6">
        <v>1</v>
      </c>
      <c r="H1079" s="6">
        <v>4.3600000000000003</v>
      </c>
      <c r="I1079" s="6">
        <v>1.44</v>
      </c>
      <c r="J1079" s="6">
        <v>26</v>
      </c>
      <c r="K1079" s="6">
        <v>58</v>
      </c>
      <c r="L1079" s="6">
        <v>21</v>
      </c>
      <c r="M1079" s="6">
        <v>5</v>
      </c>
      <c r="N1079" s="6">
        <v>24</v>
      </c>
      <c r="O1079" s="6">
        <v>2</v>
      </c>
      <c r="P1079" s="6">
        <v>4</v>
      </c>
      <c r="Q1079" s="6">
        <v>0</v>
      </c>
    </row>
    <row r="1080" spans="1:17" ht="15" thickBot="1" x14ac:dyDescent="0.35">
      <c r="A1080" s="7" t="s">
        <v>1644</v>
      </c>
      <c r="B1080" s="43"/>
      <c r="C1080" s="43"/>
      <c r="D1080" s="8">
        <v>54</v>
      </c>
      <c r="E1080" s="8">
        <v>40</v>
      </c>
      <c r="F1080" s="8">
        <v>4</v>
      </c>
      <c r="G1080" s="8">
        <v>0</v>
      </c>
      <c r="H1080" s="8">
        <v>5.0599999999999996</v>
      </c>
      <c r="I1080" s="8">
        <v>1.55</v>
      </c>
      <c r="J1080" s="8">
        <v>30</v>
      </c>
      <c r="K1080" s="8">
        <v>58</v>
      </c>
      <c r="L1080" s="8">
        <v>25</v>
      </c>
      <c r="M1080" s="8">
        <v>13</v>
      </c>
      <c r="N1080" s="8">
        <v>19</v>
      </c>
      <c r="O1080" s="8">
        <v>8</v>
      </c>
      <c r="P1080" s="8">
        <v>4</v>
      </c>
      <c r="Q1080" s="8">
        <v>0</v>
      </c>
    </row>
    <row r="1081" spans="1:17" ht="15" thickBot="1" x14ac:dyDescent="0.35">
      <c r="A1081" s="7" t="s">
        <v>1450</v>
      </c>
      <c r="B1081" s="43"/>
      <c r="C1081" s="43"/>
      <c r="D1081" s="8">
        <v>176</v>
      </c>
      <c r="E1081" s="8">
        <v>139</v>
      </c>
      <c r="F1081" s="8">
        <v>10</v>
      </c>
      <c r="G1081" s="8">
        <v>0</v>
      </c>
      <c r="H1081" s="8">
        <v>4.5</v>
      </c>
      <c r="I1081" s="8">
        <v>1.41</v>
      </c>
      <c r="J1081" s="8">
        <v>88</v>
      </c>
      <c r="K1081" s="8">
        <v>190</v>
      </c>
      <c r="L1081" s="8">
        <v>59</v>
      </c>
      <c r="M1081" s="8">
        <v>22</v>
      </c>
      <c r="N1081" s="8">
        <v>30</v>
      </c>
      <c r="O1081" s="8">
        <v>30</v>
      </c>
      <c r="P1081" s="8">
        <v>10</v>
      </c>
      <c r="Q1081" s="8">
        <v>1</v>
      </c>
    </row>
    <row r="1082" spans="1:17" ht="15" thickBot="1" x14ac:dyDescent="0.35">
      <c r="A1082" s="5" t="s">
        <v>2090</v>
      </c>
      <c r="B1082" s="43"/>
      <c r="C1082" s="43"/>
      <c r="D1082" s="6">
        <v>32</v>
      </c>
      <c r="E1082" s="6">
        <v>25</v>
      </c>
      <c r="F1082" s="6">
        <v>2</v>
      </c>
      <c r="G1082" s="6">
        <v>0</v>
      </c>
      <c r="H1082" s="6">
        <v>4.76</v>
      </c>
      <c r="I1082" s="6">
        <v>1.41</v>
      </c>
      <c r="J1082" s="6">
        <v>17</v>
      </c>
      <c r="K1082" s="6">
        <v>34</v>
      </c>
      <c r="L1082" s="6">
        <v>10</v>
      </c>
      <c r="M1082" s="6">
        <v>9</v>
      </c>
      <c r="N1082" s="6">
        <v>28</v>
      </c>
      <c r="O1082" s="6">
        <v>0</v>
      </c>
      <c r="P1082" s="6">
        <v>2</v>
      </c>
      <c r="Q1082" s="6">
        <v>0</v>
      </c>
    </row>
    <row r="1083" spans="1:17" ht="15" thickBot="1" x14ac:dyDescent="0.35">
      <c r="A1083" s="5" t="s">
        <v>1438</v>
      </c>
      <c r="B1083" s="43"/>
      <c r="C1083" s="43"/>
      <c r="D1083" s="6">
        <v>114</v>
      </c>
      <c r="E1083" s="6">
        <v>109</v>
      </c>
      <c r="F1083" s="6">
        <v>7</v>
      </c>
      <c r="G1083" s="6">
        <v>0</v>
      </c>
      <c r="H1083" s="6">
        <v>4.37</v>
      </c>
      <c r="I1083" s="6">
        <v>1.3</v>
      </c>
      <c r="J1083" s="6">
        <v>56</v>
      </c>
      <c r="K1083" s="6">
        <v>113</v>
      </c>
      <c r="L1083" s="6">
        <v>36</v>
      </c>
      <c r="M1083" s="6">
        <v>16</v>
      </c>
      <c r="N1083" s="6">
        <v>22</v>
      </c>
      <c r="O1083" s="6">
        <v>18</v>
      </c>
      <c r="P1083" s="6">
        <v>7</v>
      </c>
      <c r="Q1083" s="6">
        <v>1</v>
      </c>
    </row>
    <row r="1084" spans="1:17" ht="15" thickBot="1" x14ac:dyDescent="0.35">
      <c r="A1084" s="7" t="s">
        <v>1444</v>
      </c>
      <c r="B1084" s="43"/>
      <c r="C1084" s="43"/>
      <c r="D1084" s="8">
        <v>124</v>
      </c>
      <c r="E1084" s="8">
        <v>90</v>
      </c>
      <c r="F1084" s="8">
        <v>7</v>
      </c>
      <c r="G1084" s="8">
        <v>0</v>
      </c>
      <c r="H1084" s="8">
        <v>4.2699999999999996</v>
      </c>
      <c r="I1084" s="8">
        <v>1.33</v>
      </c>
      <c r="J1084" s="8">
        <v>59</v>
      </c>
      <c r="K1084" s="8">
        <v>129</v>
      </c>
      <c r="L1084" s="8">
        <v>35</v>
      </c>
      <c r="M1084" s="8">
        <v>17</v>
      </c>
      <c r="N1084" s="8">
        <v>23</v>
      </c>
      <c r="O1084" s="8">
        <v>23</v>
      </c>
      <c r="P1084" s="8">
        <v>7</v>
      </c>
      <c r="Q1084" s="8">
        <v>1</v>
      </c>
    </row>
    <row r="1085" spans="1:17" ht="15" thickBot="1" x14ac:dyDescent="0.35">
      <c r="A1085" s="7" t="s">
        <v>1898</v>
      </c>
      <c r="B1085" s="43"/>
      <c r="C1085" s="43"/>
      <c r="D1085" s="8">
        <v>44</v>
      </c>
      <c r="E1085" s="8">
        <v>35</v>
      </c>
      <c r="F1085" s="8">
        <v>2</v>
      </c>
      <c r="G1085" s="8">
        <v>0</v>
      </c>
      <c r="H1085" s="8">
        <v>4.58</v>
      </c>
      <c r="I1085" s="8">
        <v>1.37</v>
      </c>
      <c r="J1085" s="8">
        <v>22</v>
      </c>
      <c r="K1085" s="8">
        <v>50</v>
      </c>
      <c r="L1085" s="8">
        <v>11</v>
      </c>
      <c r="M1085" s="8">
        <v>6</v>
      </c>
      <c r="N1085" s="8">
        <v>48</v>
      </c>
      <c r="O1085" s="8">
        <v>0</v>
      </c>
      <c r="P1085" s="8">
        <v>2</v>
      </c>
      <c r="Q1085" s="8">
        <v>0</v>
      </c>
    </row>
    <row r="1086" spans="1:17" ht="15" thickBot="1" x14ac:dyDescent="0.35">
      <c r="A1086" s="7" t="s">
        <v>2044</v>
      </c>
      <c r="B1086" s="43"/>
      <c r="C1086" s="43"/>
      <c r="D1086" s="8">
        <v>16</v>
      </c>
      <c r="E1086" s="8">
        <v>17</v>
      </c>
      <c r="F1086" s="8">
        <v>1</v>
      </c>
      <c r="G1086" s="8">
        <v>0</v>
      </c>
      <c r="H1086" s="8">
        <v>3.58</v>
      </c>
      <c r="I1086" s="8">
        <v>1.25</v>
      </c>
      <c r="J1086" s="8">
        <v>7</v>
      </c>
      <c r="K1086" s="8">
        <v>15</v>
      </c>
      <c r="L1086" s="8">
        <v>6</v>
      </c>
      <c r="M1086" s="8">
        <v>2</v>
      </c>
      <c r="N1086" s="8">
        <v>22</v>
      </c>
      <c r="O1086" s="8">
        <v>0</v>
      </c>
      <c r="P1086" s="8">
        <v>1</v>
      </c>
      <c r="Q1086" s="8">
        <v>0</v>
      </c>
    </row>
    <row r="1087" spans="1:17" ht="15" thickBot="1" x14ac:dyDescent="0.35">
      <c r="A1087" s="7" t="s">
        <v>1416</v>
      </c>
      <c r="B1087" s="43"/>
      <c r="C1087" s="43"/>
      <c r="D1087" s="8">
        <v>116</v>
      </c>
      <c r="E1087" s="8">
        <v>98</v>
      </c>
      <c r="F1087" s="8">
        <v>7</v>
      </c>
      <c r="G1087" s="8">
        <v>0</v>
      </c>
      <c r="H1087" s="8">
        <v>4.2300000000000004</v>
      </c>
      <c r="I1087" s="8">
        <v>1.33</v>
      </c>
      <c r="J1087" s="8">
        <v>55</v>
      </c>
      <c r="K1087" s="8">
        <v>116</v>
      </c>
      <c r="L1087" s="8">
        <v>39</v>
      </c>
      <c r="M1087" s="8">
        <v>13</v>
      </c>
      <c r="N1087" s="8">
        <v>19</v>
      </c>
      <c r="O1087" s="8">
        <v>19</v>
      </c>
      <c r="P1087" s="8">
        <v>7</v>
      </c>
      <c r="Q1087" s="8">
        <v>1</v>
      </c>
    </row>
    <row r="1088" spans="1:17" ht="15" thickBot="1" x14ac:dyDescent="0.35">
      <c r="A1088" s="7" t="s">
        <v>1493</v>
      </c>
      <c r="B1088" s="43"/>
      <c r="C1088" s="43"/>
      <c r="D1088" s="8">
        <v>114</v>
      </c>
      <c r="E1088" s="8">
        <v>91</v>
      </c>
      <c r="F1088" s="8">
        <v>6</v>
      </c>
      <c r="G1088" s="8">
        <v>1</v>
      </c>
      <c r="H1088" s="8">
        <v>4.6399999999999997</v>
      </c>
      <c r="I1088" s="8">
        <v>1.38</v>
      </c>
      <c r="J1088" s="8">
        <v>59</v>
      </c>
      <c r="K1088" s="8">
        <v>119</v>
      </c>
      <c r="L1088" s="8">
        <v>37</v>
      </c>
      <c r="M1088" s="8">
        <v>18</v>
      </c>
      <c r="N1088" s="8">
        <v>20</v>
      </c>
      <c r="O1088" s="8">
        <v>20</v>
      </c>
      <c r="P1088" s="8">
        <v>8</v>
      </c>
      <c r="Q1088" s="8">
        <v>0</v>
      </c>
    </row>
    <row r="1089" spans="1:17" ht="15" thickBot="1" x14ac:dyDescent="0.35">
      <c r="A1089" s="5" t="s">
        <v>1713</v>
      </c>
      <c r="B1089" s="43"/>
      <c r="C1089" s="43"/>
      <c r="D1089" s="6">
        <v>67</v>
      </c>
      <c r="E1089" s="6">
        <v>59</v>
      </c>
      <c r="F1089" s="6">
        <v>5</v>
      </c>
      <c r="G1089" s="6">
        <v>0</v>
      </c>
      <c r="H1089" s="6">
        <v>4.62</v>
      </c>
      <c r="I1089" s="6">
        <v>1.32</v>
      </c>
      <c r="J1089" s="6">
        <v>34</v>
      </c>
      <c r="K1089" s="6">
        <v>66</v>
      </c>
      <c r="L1089" s="6">
        <v>22</v>
      </c>
      <c r="M1089" s="6">
        <v>21</v>
      </c>
      <c r="N1089" s="6">
        <v>13</v>
      </c>
      <c r="O1089" s="6">
        <v>13</v>
      </c>
      <c r="P1089" s="6">
        <v>6</v>
      </c>
      <c r="Q1089" s="6">
        <v>0</v>
      </c>
    </row>
    <row r="1090" spans="1:17" ht="15" thickBot="1" x14ac:dyDescent="0.35">
      <c r="A1090" s="7" t="s">
        <v>1638</v>
      </c>
      <c r="B1090" s="43"/>
      <c r="C1090" s="43"/>
      <c r="D1090" s="8">
        <v>40</v>
      </c>
      <c r="E1090" s="8">
        <v>30</v>
      </c>
      <c r="F1090" s="8">
        <v>2</v>
      </c>
      <c r="G1090" s="8">
        <v>0</v>
      </c>
      <c r="H1090" s="8">
        <v>4.62</v>
      </c>
      <c r="I1090" s="8">
        <v>1.52</v>
      </c>
      <c r="J1090" s="8">
        <v>20</v>
      </c>
      <c r="K1090" s="8">
        <v>42</v>
      </c>
      <c r="L1090" s="8">
        <v>19</v>
      </c>
      <c r="M1090" s="8">
        <v>6</v>
      </c>
      <c r="N1090" s="8">
        <v>10</v>
      </c>
      <c r="O1090" s="8">
        <v>7</v>
      </c>
      <c r="P1090" s="8">
        <v>2</v>
      </c>
      <c r="Q1090" s="8">
        <v>0</v>
      </c>
    </row>
    <row r="1091" spans="1:17" ht="15" thickBot="1" x14ac:dyDescent="0.35">
      <c r="A1091" s="7" t="s">
        <v>1916</v>
      </c>
      <c r="B1091" s="43"/>
      <c r="C1091" s="43"/>
      <c r="D1091" s="8">
        <v>33</v>
      </c>
      <c r="E1091" s="8">
        <v>29</v>
      </c>
      <c r="F1091" s="8">
        <v>2</v>
      </c>
      <c r="G1091" s="8">
        <v>1</v>
      </c>
      <c r="H1091" s="8">
        <v>3.86</v>
      </c>
      <c r="I1091" s="8">
        <v>1.25</v>
      </c>
      <c r="J1091" s="8">
        <v>14</v>
      </c>
      <c r="K1091" s="8">
        <v>31</v>
      </c>
      <c r="L1091" s="8">
        <v>9</v>
      </c>
      <c r="M1091" s="8">
        <v>5</v>
      </c>
      <c r="N1091" s="8">
        <v>19</v>
      </c>
      <c r="O1091" s="8">
        <v>3</v>
      </c>
      <c r="P1091" s="8">
        <v>1</v>
      </c>
      <c r="Q1091" s="8">
        <v>0</v>
      </c>
    </row>
    <row r="1092" spans="1:17" ht="15" thickBot="1" x14ac:dyDescent="0.35">
      <c r="A1092" s="7" t="s">
        <v>1895</v>
      </c>
      <c r="B1092" s="43"/>
      <c r="C1092" s="43"/>
      <c r="D1092" s="8">
        <v>45</v>
      </c>
      <c r="E1092" s="8">
        <v>48</v>
      </c>
      <c r="F1092" s="8">
        <v>3</v>
      </c>
      <c r="G1092" s="8">
        <v>1</v>
      </c>
      <c r="H1092" s="8">
        <v>3.93</v>
      </c>
      <c r="I1092" s="8">
        <v>1.33</v>
      </c>
      <c r="J1092" s="8">
        <v>20</v>
      </c>
      <c r="K1092" s="8">
        <v>40</v>
      </c>
      <c r="L1092" s="8">
        <v>21</v>
      </c>
      <c r="M1092" s="8">
        <v>7</v>
      </c>
      <c r="N1092" s="8">
        <v>47</v>
      </c>
      <c r="O1092" s="8">
        <v>0</v>
      </c>
      <c r="P1092" s="8">
        <v>2</v>
      </c>
      <c r="Q1092" s="8">
        <v>0</v>
      </c>
    </row>
    <row r="1093" spans="1:17" ht="15" thickBot="1" x14ac:dyDescent="0.35">
      <c r="A1093" s="5" t="s">
        <v>1882</v>
      </c>
      <c r="B1093" s="43"/>
      <c r="C1093" s="43"/>
      <c r="D1093" s="6">
        <v>55</v>
      </c>
      <c r="E1093" s="6">
        <v>60</v>
      </c>
      <c r="F1093" s="6">
        <v>3</v>
      </c>
      <c r="G1093" s="6">
        <v>1</v>
      </c>
      <c r="H1093" s="6">
        <v>3.53</v>
      </c>
      <c r="I1093" s="6">
        <v>1.29</v>
      </c>
      <c r="J1093" s="6">
        <v>21</v>
      </c>
      <c r="K1093" s="6">
        <v>49</v>
      </c>
      <c r="L1093" s="6">
        <v>22</v>
      </c>
      <c r="M1093" s="6">
        <v>6</v>
      </c>
      <c r="N1093" s="6">
        <v>51</v>
      </c>
      <c r="O1093" s="6">
        <v>0</v>
      </c>
      <c r="P1093" s="6">
        <v>3</v>
      </c>
      <c r="Q1093" s="6">
        <v>0</v>
      </c>
    </row>
    <row r="1094" spans="1:17" ht="17.399999999999999" thickBot="1" x14ac:dyDescent="0.35">
      <c r="A1094" s="5" t="s">
        <v>1619</v>
      </c>
      <c r="B1094" s="43"/>
      <c r="C1094" s="43"/>
      <c r="D1094" s="6">
        <v>78</v>
      </c>
      <c r="E1094" s="6">
        <v>45</v>
      </c>
      <c r="F1094" s="6">
        <v>5</v>
      </c>
      <c r="G1094" s="6">
        <v>0</v>
      </c>
      <c r="H1094" s="6">
        <v>4.7</v>
      </c>
      <c r="I1094" s="6">
        <v>1.51</v>
      </c>
      <c r="J1094" s="6">
        <v>41</v>
      </c>
      <c r="K1094" s="6">
        <v>83</v>
      </c>
      <c r="L1094" s="6">
        <v>34</v>
      </c>
      <c r="M1094" s="6">
        <v>11</v>
      </c>
      <c r="N1094" s="6">
        <v>25</v>
      </c>
      <c r="O1094" s="6">
        <v>10</v>
      </c>
      <c r="P1094" s="6">
        <v>5</v>
      </c>
      <c r="Q1094" s="6">
        <v>0</v>
      </c>
    </row>
    <row r="1095" spans="1:17" ht="15" thickBot="1" x14ac:dyDescent="0.35">
      <c r="A1095" s="7" t="s">
        <v>1608</v>
      </c>
      <c r="B1095" s="43"/>
      <c r="C1095" s="43"/>
      <c r="D1095" s="8">
        <v>67</v>
      </c>
      <c r="E1095" s="8">
        <v>47</v>
      </c>
      <c r="F1095" s="8">
        <v>3</v>
      </c>
      <c r="G1095" s="8">
        <v>0</v>
      </c>
      <c r="H1095" s="8">
        <v>4.72</v>
      </c>
      <c r="I1095" s="8">
        <v>1.4</v>
      </c>
      <c r="J1095" s="8">
        <v>35</v>
      </c>
      <c r="K1095" s="8">
        <v>71</v>
      </c>
      <c r="L1095" s="8">
        <v>22</v>
      </c>
      <c r="M1095" s="8">
        <v>17</v>
      </c>
      <c r="N1095" s="8">
        <v>13</v>
      </c>
      <c r="O1095" s="8">
        <v>13</v>
      </c>
      <c r="P1095" s="8">
        <v>4</v>
      </c>
      <c r="Q1095" s="8">
        <v>0</v>
      </c>
    </row>
    <row r="1096" spans="1:17" ht="15" thickBot="1" x14ac:dyDescent="0.35">
      <c r="A1096" s="7" t="s">
        <v>1305</v>
      </c>
      <c r="B1096" s="43"/>
      <c r="C1096" s="43"/>
      <c r="D1096" s="8">
        <v>198</v>
      </c>
      <c r="E1096" s="8">
        <v>219</v>
      </c>
      <c r="F1096" s="8">
        <v>13</v>
      </c>
      <c r="G1096" s="8">
        <v>0</v>
      </c>
      <c r="H1096" s="8">
        <v>3.45</v>
      </c>
      <c r="I1096" s="8">
        <v>1.18</v>
      </c>
      <c r="J1096" s="8">
        <v>76</v>
      </c>
      <c r="K1096" s="8">
        <v>171</v>
      </c>
      <c r="L1096" s="8">
        <v>63</v>
      </c>
      <c r="M1096" s="8">
        <v>23</v>
      </c>
      <c r="N1096" s="8">
        <v>31</v>
      </c>
      <c r="O1096" s="8">
        <v>31</v>
      </c>
      <c r="P1096" s="8">
        <v>10</v>
      </c>
      <c r="Q1096" s="8">
        <v>1</v>
      </c>
    </row>
    <row r="1097" spans="1:17" ht="15" thickBot="1" x14ac:dyDescent="0.35">
      <c r="A1097" s="7" t="s">
        <v>1475</v>
      </c>
      <c r="B1097" s="43"/>
      <c r="C1097" s="43"/>
      <c r="D1097" s="8">
        <v>60</v>
      </c>
      <c r="E1097" s="8">
        <v>47</v>
      </c>
      <c r="F1097" s="8">
        <v>3</v>
      </c>
      <c r="G1097" s="8">
        <v>0</v>
      </c>
      <c r="H1097" s="8">
        <v>4.28</v>
      </c>
      <c r="I1097" s="8">
        <v>1.38</v>
      </c>
      <c r="J1097" s="8">
        <v>28</v>
      </c>
      <c r="K1097" s="8">
        <v>60</v>
      </c>
      <c r="L1097" s="8">
        <v>22</v>
      </c>
      <c r="M1097" s="8">
        <v>8</v>
      </c>
      <c r="N1097" s="8">
        <v>10</v>
      </c>
      <c r="O1097" s="8">
        <v>9</v>
      </c>
      <c r="P1097" s="8">
        <v>4</v>
      </c>
      <c r="Q1097" s="8">
        <v>0</v>
      </c>
    </row>
    <row r="1098" spans="1:17" ht="15" thickBot="1" x14ac:dyDescent="0.35">
      <c r="A1098" s="5" t="s">
        <v>1665</v>
      </c>
      <c r="B1098" s="43"/>
      <c r="C1098" s="43"/>
      <c r="D1098" s="6">
        <v>56</v>
      </c>
      <c r="E1098" s="6">
        <v>40</v>
      </c>
      <c r="F1098" s="6">
        <v>3</v>
      </c>
      <c r="G1098" s="6">
        <v>0</v>
      </c>
      <c r="H1098" s="6">
        <v>5.16</v>
      </c>
      <c r="I1098" s="6">
        <v>1.57</v>
      </c>
      <c r="J1098" s="6">
        <v>32</v>
      </c>
      <c r="K1098" s="6">
        <v>63</v>
      </c>
      <c r="L1098" s="6">
        <v>26</v>
      </c>
      <c r="M1098" s="6">
        <v>8</v>
      </c>
      <c r="N1098" s="6">
        <v>33</v>
      </c>
      <c r="O1098" s="6">
        <v>5</v>
      </c>
      <c r="P1098" s="6">
        <v>4</v>
      </c>
      <c r="Q1098" s="6">
        <v>0</v>
      </c>
    </row>
    <row r="1099" spans="1:17" ht="15" thickBot="1" x14ac:dyDescent="0.35">
      <c r="A1099" s="5" t="s">
        <v>2093</v>
      </c>
      <c r="B1099" s="43"/>
      <c r="C1099" s="43"/>
      <c r="D1099" s="6">
        <v>33</v>
      </c>
      <c r="E1099" s="6">
        <v>31</v>
      </c>
      <c r="F1099" s="6">
        <v>2</v>
      </c>
      <c r="G1099" s="6">
        <v>0</v>
      </c>
      <c r="H1099" s="6">
        <v>4.72</v>
      </c>
      <c r="I1099" s="6">
        <v>1.47</v>
      </c>
      <c r="J1099" s="6">
        <v>18</v>
      </c>
      <c r="K1099" s="6">
        <v>34</v>
      </c>
      <c r="L1099" s="6">
        <v>16</v>
      </c>
      <c r="M1099" s="6">
        <v>5</v>
      </c>
      <c r="N1099" s="6">
        <v>20</v>
      </c>
      <c r="O1099" s="6">
        <v>2</v>
      </c>
      <c r="P1099" s="6">
        <v>2</v>
      </c>
      <c r="Q1099" s="6">
        <v>0</v>
      </c>
    </row>
    <row r="1100" spans="1:17" ht="15" thickBot="1" x14ac:dyDescent="0.35">
      <c r="A1100" s="5" t="s">
        <v>1406</v>
      </c>
      <c r="B1100" s="43"/>
      <c r="C1100" s="43"/>
      <c r="D1100" s="6">
        <v>71</v>
      </c>
      <c r="E1100" s="6">
        <v>68</v>
      </c>
      <c r="F1100" s="6">
        <v>4</v>
      </c>
      <c r="G1100" s="6">
        <v>0</v>
      </c>
      <c r="H1100" s="6">
        <v>3.06</v>
      </c>
      <c r="I1100" s="6">
        <v>1.0900000000000001</v>
      </c>
      <c r="J1100" s="6">
        <v>24</v>
      </c>
      <c r="K1100" s="6">
        <v>61</v>
      </c>
      <c r="L1100" s="6">
        <v>17</v>
      </c>
      <c r="M1100" s="6">
        <v>7</v>
      </c>
      <c r="N1100" s="6">
        <v>43</v>
      </c>
      <c r="O1100" s="6">
        <v>1</v>
      </c>
      <c r="P1100" s="6">
        <v>3</v>
      </c>
      <c r="Q1100" s="6">
        <v>0</v>
      </c>
    </row>
    <row r="1101" spans="1:17" ht="15" thickBot="1" x14ac:dyDescent="0.35">
      <c r="A1101" s="7" t="s">
        <v>1904</v>
      </c>
      <c r="B1101" s="43"/>
      <c r="C1101" s="43"/>
      <c r="D1101" s="8">
        <v>32</v>
      </c>
      <c r="E1101" s="8">
        <v>33</v>
      </c>
      <c r="F1101" s="8">
        <v>2</v>
      </c>
      <c r="G1101" s="8">
        <v>0</v>
      </c>
      <c r="H1101" s="8">
        <v>3.86</v>
      </c>
      <c r="I1101" s="8">
        <v>1.24</v>
      </c>
      <c r="J1101" s="8">
        <v>14</v>
      </c>
      <c r="K1101" s="8">
        <v>28</v>
      </c>
      <c r="L1101" s="8">
        <v>11</v>
      </c>
      <c r="M1101" s="8">
        <v>4</v>
      </c>
      <c r="N1101" s="8">
        <v>31</v>
      </c>
      <c r="O1101" s="8">
        <v>0</v>
      </c>
      <c r="P1101" s="8">
        <v>2</v>
      </c>
      <c r="Q1101" s="8">
        <v>0</v>
      </c>
    </row>
    <row r="1102" spans="1:17" ht="15" thickBot="1" x14ac:dyDescent="0.35">
      <c r="A1102" s="5" t="s">
        <v>1910</v>
      </c>
      <c r="B1102" s="43"/>
      <c r="C1102" s="43"/>
      <c r="D1102" s="6">
        <v>74</v>
      </c>
      <c r="E1102" s="6">
        <v>56</v>
      </c>
      <c r="F1102" s="6">
        <v>4</v>
      </c>
      <c r="G1102" s="6">
        <v>1</v>
      </c>
      <c r="H1102" s="6">
        <v>4.4000000000000004</v>
      </c>
      <c r="I1102" s="6">
        <v>1.4</v>
      </c>
      <c r="J1102" s="6">
        <v>36</v>
      </c>
      <c r="K1102" s="6">
        <v>76</v>
      </c>
      <c r="L1102" s="6">
        <v>28</v>
      </c>
      <c r="M1102" s="6">
        <v>12</v>
      </c>
      <c r="N1102" s="6">
        <v>11</v>
      </c>
      <c r="O1102" s="6">
        <v>11</v>
      </c>
      <c r="P1102" s="6">
        <v>6</v>
      </c>
      <c r="Q1102" s="6">
        <v>0</v>
      </c>
    </row>
    <row r="1103" spans="1:17" ht="15" thickBot="1" x14ac:dyDescent="0.35">
      <c r="A1103" s="5" t="s">
        <v>1689</v>
      </c>
      <c r="B1103" s="43"/>
      <c r="C1103" s="43"/>
      <c r="D1103" s="6">
        <v>39</v>
      </c>
      <c r="E1103" s="6">
        <v>21</v>
      </c>
      <c r="F1103" s="6">
        <v>2</v>
      </c>
      <c r="G1103" s="6">
        <v>0</v>
      </c>
      <c r="H1103" s="6">
        <v>5.45</v>
      </c>
      <c r="I1103" s="6">
        <v>1.62</v>
      </c>
      <c r="J1103" s="6">
        <v>23</v>
      </c>
      <c r="K1103" s="6">
        <v>45</v>
      </c>
      <c r="L1103" s="6">
        <v>18</v>
      </c>
      <c r="M1103" s="6">
        <v>7</v>
      </c>
      <c r="N1103" s="6">
        <v>16</v>
      </c>
      <c r="O1103" s="6">
        <v>5</v>
      </c>
      <c r="P1103" s="6">
        <v>3</v>
      </c>
      <c r="Q1103" s="6">
        <v>0</v>
      </c>
    </row>
    <row r="1104" spans="1:17" ht="15" thickBot="1" x14ac:dyDescent="0.35">
      <c r="A1104" s="5" t="s">
        <v>2174</v>
      </c>
      <c r="B1104" s="43"/>
      <c r="C1104" s="43"/>
      <c r="D1104" s="6">
        <v>40</v>
      </c>
      <c r="E1104" s="6">
        <v>32</v>
      </c>
      <c r="F1104" s="6">
        <v>2</v>
      </c>
      <c r="G1104" s="6">
        <v>0</v>
      </c>
      <c r="H1104" s="6">
        <v>5.24</v>
      </c>
      <c r="I1104" s="6">
        <v>1.51</v>
      </c>
      <c r="J1104" s="6">
        <v>23</v>
      </c>
      <c r="K1104" s="6">
        <v>45</v>
      </c>
      <c r="L1104" s="6">
        <v>16</v>
      </c>
      <c r="M1104" s="6">
        <v>15</v>
      </c>
      <c r="N1104" s="6">
        <v>12</v>
      </c>
      <c r="O1104" s="6">
        <v>7</v>
      </c>
      <c r="P1104" s="6">
        <v>3</v>
      </c>
      <c r="Q1104" s="6">
        <v>0</v>
      </c>
    </row>
    <row r="1105" spans="1:17" ht="15" thickBot="1" x14ac:dyDescent="0.35">
      <c r="A1105" s="5" t="s">
        <v>2015</v>
      </c>
      <c r="B1105" s="43"/>
      <c r="C1105" s="43"/>
      <c r="D1105" s="6">
        <v>48</v>
      </c>
      <c r="E1105" s="6">
        <v>34</v>
      </c>
      <c r="F1105" s="6">
        <v>2</v>
      </c>
      <c r="G1105" s="6">
        <v>0</v>
      </c>
      <c r="H1105" s="6">
        <v>4.43</v>
      </c>
      <c r="I1105" s="6">
        <v>1.34</v>
      </c>
      <c r="J1105" s="6">
        <v>23</v>
      </c>
      <c r="K1105" s="6">
        <v>50</v>
      </c>
      <c r="L1105" s="6">
        <v>14</v>
      </c>
      <c r="M1105" s="6">
        <v>10</v>
      </c>
      <c r="N1105" s="6">
        <v>23</v>
      </c>
      <c r="O1105" s="6">
        <v>4</v>
      </c>
      <c r="P1105" s="6">
        <v>3</v>
      </c>
      <c r="Q1105" s="6">
        <v>0</v>
      </c>
    </row>
    <row r="1106" spans="1:17" ht="15" thickBot="1" x14ac:dyDescent="0.35">
      <c r="A1106" s="7" t="s">
        <v>1424</v>
      </c>
      <c r="B1106" s="43"/>
      <c r="C1106" s="43"/>
      <c r="D1106" s="8">
        <v>91</v>
      </c>
      <c r="E1106" s="8">
        <v>66</v>
      </c>
      <c r="F1106" s="8">
        <v>5</v>
      </c>
      <c r="G1106" s="8">
        <v>0</v>
      </c>
      <c r="H1106" s="8">
        <v>4.62</v>
      </c>
      <c r="I1106" s="8">
        <v>1.46</v>
      </c>
      <c r="J1106" s="8">
        <v>47</v>
      </c>
      <c r="K1106" s="8">
        <v>105</v>
      </c>
      <c r="L1106" s="8">
        <v>28</v>
      </c>
      <c r="M1106" s="8">
        <v>14</v>
      </c>
      <c r="N1106" s="8">
        <v>30</v>
      </c>
      <c r="O1106" s="8">
        <v>11</v>
      </c>
      <c r="P1106" s="8">
        <v>6</v>
      </c>
      <c r="Q1106" s="8">
        <v>0</v>
      </c>
    </row>
    <row r="1107" spans="1:17" ht="15" thickBot="1" x14ac:dyDescent="0.35">
      <c r="A1107" s="5" t="s">
        <v>1293</v>
      </c>
      <c r="B1107" s="43"/>
      <c r="C1107" s="43"/>
      <c r="D1107" s="6">
        <v>213</v>
      </c>
      <c r="E1107" s="6">
        <v>232</v>
      </c>
      <c r="F1107" s="6">
        <v>15</v>
      </c>
      <c r="G1107" s="6">
        <v>0</v>
      </c>
      <c r="H1107" s="6">
        <v>3.39</v>
      </c>
      <c r="I1107" s="6">
        <v>1.1100000000000001</v>
      </c>
      <c r="J1107" s="6">
        <v>80</v>
      </c>
      <c r="K1107" s="6">
        <v>190</v>
      </c>
      <c r="L1107" s="6">
        <v>46</v>
      </c>
      <c r="M1107" s="6">
        <v>24</v>
      </c>
      <c r="N1107" s="6">
        <v>31</v>
      </c>
      <c r="O1107" s="6">
        <v>31</v>
      </c>
      <c r="P1107" s="6">
        <v>9</v>
      </c>
      <c r="Q1107" s="6">
        <v>1</v>
      </c>
    </row>
    <row r="1108" spans="1:17" ht="15" thickBot="1" x14ac:dyDescent="0.35">
      <c r="A1108" s="7" t="s">
        <v>2051</v>
      </c>
      <c r="B1108" s="43"/>
      <c r="C1108" s="43"/>
      <c r="D1108" s="8">
        <v>29</v>
      </c>
      <c r="E1108" s="8">
        <v>28</v>
      </c>
      <c r="F1108" s="8">
        <v>1</v>
      </c>
      <c r="G1108" s="8">
        <v>0</v>
      </c>
      <c r="H1108" s="8">
        <v>4.22</v>
      </c>
      <c r="I1108" s="8">
        <v>1.33</v>
      </c>
      <c r="J1108" s="8">
        <v>14</v>
      </c>
      <c r="K1108" s="8">
        <v>28</v>
      </c>
      <c r="L1108" s="8">
        <v>11</v>
      </c>
      <c r="M1108" s="8">
        <v>4</v>
      </c>
      <c r="N1108" s="8">
        <v>20</v>
      </c>
      <c r="O1108" s="8">
        <v>0</v>
      </c>
      <c r="P1108" s="8">
        <v>1</v>
      </c>
      <c r="Q1108" s="8">
        <v>0</v>
      </c>
    </row>
    <row r="1109" spans="1:17" ht="15" thickBot="1" x14ac:dyDescent="0.35">
      <c r="A1109" s="5" t="s">
        <v>1581</v>
      </c>
      <c r="B1109" s="43"/>
      <c r="C1109" s="43"/>
      <c r="D1109" s="6">
        <v>69</v>
      </c>
      <c r="E1109" s="6">
        <v>53</v>
      </c>
      <c r="F1109" s="6">
        <v>4</v>
      </c>
      <c r="G1109" s="6">
        <v>0</v>
      </c>
      <c r="H1109" s="6">
        <v>4.53</v>
      </c>
      <c r="I1109" s="6">
        <v>1.45</v>
      </c>
      <c r="J1109" s="6">
        <v>35</v>
      </c>
      <c r="K1109" s="6">
        <v>72</v>
      </c>
      <c r="L1109" s="6">
        <v>29</v>
      </c>
      <c r="M1109" s="6">
        <v>14</v>
      </c>
      <c r="N1109" s="6">
        <v>18</v>
      </c>
      <c r="O1109" s="6">
        <v>11</v>
      </c>
      <c r="P1109" s="6">
        <v>5</v>
      </c>
      <c r="Q1109" s="6">
        <v>0</v>
      </c>
    </row>
    <row r="1110" spans="1:17" ht="15" thickBot="1" x14ac:dyDescent="0.35">
      <c r="A1110" s="7" t="s">
        <v>1376</v>
      </c>
      <c r="B1110" s="43"/>
      <c r="C1110" s="43"/>
      <c r="D1110" s="8">
        <v>160</v>
      </c>
      <c r="E1110" s="8">
        <v>128</v>
      </c>
      <c r="F1110" s="8">
        <v>9</v>
      </c>
      <c r="G1110" s="8">
        <v>0</v>
      </c>
      <c r="H1110" s="8">
        <v>4.3099999999999996</v>
      </c>
      <c r="I1110" s="8">
        <v>1.33</v>
      </c>
      <c r="J1110" s="8">
        <v>77</v>
      </c>
      <c r="K1110" s="8">
        <v>157</v>
      </c>
      <c r="L1110" s="8">
        <v>57</v>
      </c>
      <c r="M1110" s="8">
        <v>22</v>
      </c>
      <c r="N1110" s="8">
        <v>27</v>
      </c>
      <c r="O1110" s="8">
        <v>27</v>
      </c>
      <c r="P1110" s="8">
        <v>10</v>
      </c>
      <c r="Q1110" s="8">
        <v>1</v>
      </c>
    </row>
    <row r="1111" spans="1:17" ht="15" thickBot="1" x14ac:dyDescent="0.35">
      <c r="A1111" s="5" t="s">
        <v>1656</v>
      </c>
      <c r="B1111" s="43"/>
      <c r="C1111" s="43"/>
      <c r="D1111" s="6">
        <v>61</v>
      </c>
      <c r="E1111" s="6">
        <v>33</v>
      </c>
      <c r="F1111" s="6">
        <v>3</v>
      </c>
      <c r="G1111" s="6">
        <v>0</v>
      </c>
      <c r="H1111" s="6">
        <v>5.17</v>
      </c>
      <c r="I1111" s="6">
        <v>1.47</v>
      </c>
      <c r="J1111" s="6">
        <v>35</v>
      </c>
      <c r="K1111" s="6">
        <v>71</v>
      </c>
      <c r="L1111" s="6">
        <v>18</v>
      </c>
      <c r="M1111" s="6">
        <v>11</v>
      </c>
      <c r="N1111" s="6">
        <v>17</v>
      </c>
      <c r="O1111" s="6">
        <v>9</v>
      </c>
      <c r="P1111" s="6">
        <v>4</v>
      </c>
      <c r="Q1111" s="6">
        <v>0</v>
      </c>
    </row>
    <row r="1112" spans="1:17" ht="15" thickBot="1" x14ac:dyDescent="0.35">
      <c r="A1112" s="5" t="s">
        <v>2054</v>
      </c>
      <c r="B1112" s="43"/>
      <c r="C1112" s="43"/>
      <c r="D1112" s="6">
        <v>27</v>
      </c>
      <c r="E1112" s="6">
        <v>26</v>
      </c>
      <c r="F1112" s="6">
        <v>1</v>
      </c>
      <c r="G1112" s="6">
        <v>0</v>
      </c>
      <c r="H1112" s="6">
        <v>4.2</v>
      </c>
      <c r="I1112" s="6">
        <v>1.33</v>
      </c>
      <c r="J1112" s="6">
        <v>13</v>
      </c>
      <c r="K1112" s="6">
        <v>22</v>
      </c>
      <c r="L1112" s="6">
        <v>14</v>
      </c>
      <c r="M1112" s="6">
        <v>4</v>
      </c>
      <c r="N1112" s="6">
        <v>27</v>
      </c>
      <c r="O1112" s="6">
        <v>0</v>
      </c>
      <c r="P1112" s="6">
        <v>1</v>
      </c>
      <c r="Q1112" s="6">
        <v>0</v>
      </c>
    </row>
    <row r="1113" spans="1:17" ht="15" thickBot="1" x14ac:dyDescent="0.35">
      <c r="A1113" s="7" t="s">
        <v>1552</v>
      </c>
      <c r="B1113" s="43"/>
      <c r="C1113" s="43"/>
      <c r="D1113" s="8">
        <v>79</v>
      </c>
      <c r="E1113" s="8">
        <v>70</v>
      </c>
      <c r="F1113" s="8">
        <v>4</v>
      </c>
      <c r="G1113" s="8">
        <v>0</v>
      </c>
      <c r="H1113" s="8">
        <v>4.67</v>
      </c>
      <c r="I1113" s="8">
        <v>1.38</v>
      </c>
      <c r="J1113" s="8">
        <v>41</v>
      </c>
      <c r="K1113" s="8">
        <v>77</v>
      </c>
      <c r="L1113" s="8">
        <v>32</v>
      </c>
      <c r="M1113" s="8">
        <v>15</v>
      </c>
      <c r="N1113" s="8">
        <v>37</v>
      </c>
      <c r="O1113" s="8">
        <v>7</v>
      </c>
      <c r="P1113" s="8">
        <v>5</v>
      </c>
      <c r="Q1113" s="8">
        <v>0</v>
      </c>
    </row>
    <row r="1114" spans="1:17" ht="17.399999999999999" thickBot="1" x14ac:dyDescent="0.35">
      <c r="A1114" s="5" t="s">
        <v>1597</v>
      </c>
      <c r="B1114" s="43"/>
      <c r="C1114" s="43"/>
      <c r="D1114" s="6">
        <v>56</v>
      </c>
      <c r="E1114" s="6">
        <v>39</v>
      </c>
      <c r="F1114" s="6">
        <v>3</v>
      </c>
      <c r="G1114" s="6">
        <v>0</v>
      </c>
      <c r="H1114" s="6">
        <v>4.82</v>
      </c>
      <c r="I1114" s="6">
        <v>1.37</v>
      </c>
      <c r="J1114" s="6">
        <v>30</v>
      </c>
      <c r="K1114" s="6">
        <v>64</v>
      </c>
      <c r="L1114" s="6">
        <v>13</v>
      </c>
      <c r="M1114" s="6">
        <v>14</v>
      </c>
      <c r="N1114" s="6">
        <v>21</v>
      </c>
      <c r="O1114" s="6">
        <v>7</v>
      </c>
      <c r="P1114" s="6">
        <v>3</v>
      </c>
      <c r="Q1114" s="6">
        <v>0</v>
      </c>
    </row>
    <row r="1115" spans="1:17" ht="15" thickBot="1" x14ac:dyDescent="0.35">
      <c r="A1115" s="5" t="s">
        <v>1492</v>
      </c>
      <c r="B1115" s="43"/>
      <c r="C1115" s="43"/>
      <c r="D1115" s="6">
        <v>140</v>
      </c>
      <c r="E1115" s="6">
        <v>112</v>
      </c>
      <c r="F1115" s="6">
        <v>7</v>
      </c>
      <c r="G1115" s="6">
        <v>0</v>
      </c>
      <c r="H1115" s="6">
        <v>4.43</v>
      </c>
      <c r="I1115" s="6">
        <v>1.42</v>
      </c>
      <c r="J1115" s="6">
        <v>69</v>
      </c>
      <c r="K1115" s="6">
        <v>146</v>
      </c>
      <c r="L1115" s="6">
        <v>53</v>
      </c>
      <c r="M1115" s="6">
        <v>15</v>
      </c>
      <c r="N1115" s="6">
        <v>28</v>
      </c>
      <c r="O1115" s="6">
        <v>23</v>
      </c>
      <c r="P1115" s="6">
        <v>9</v>
      </c>
      <c r="Q1115" s="6">
        <v>1</v>
      </c>
    </row>
    <row r="1116" spans="1:17" ht="15" thickBot="1" x14ac:dyDescent="0.35">
      <c r="A1116" s="7" t="s">
        <v>1421</v>
      </c>
      <c r="B1116" s="43"/>
      <c r="C1116" s="43"/>
      <c r="D1116" s="8">
        <v>135</v>
      </c>
      <c r="E1116" s="8">
        <v>115</v>
      </c>
      <c r="F1116" s="8">
        <v>7</v>
      </c>
      <c r="G1116" s="8">
        <v>0</v>
      </c>
      <c r="H1116" s="8">
        <v>4.1500000000000004</v>
      </c>
      <c r="I1116" s="8">
        <v>1.3</v>
      </c>
      <c r="J1116" s="8">
        <v>62</v>
      </c>
      <c r="K1116" s="8">
        <v>131</v>
      </c>
      <c r="L1116" s="8">
        <v>44</v>
      </c>
      <c r="M1116" s="8">
        <v>15</v>
      </c>
      <c r="N1116" s="8">
        <v>22</v>
      </c>
      <c r="O1116" s="8">
        <v>21</v>
      </c>
      <c r="P1116" s="8">
        <v>9</v>
      </c>
      <c r="Q1116" s="8">
        <v>1</v>
      </c>
    </row>
    <row r="1117" spans="1:17" ht="15" thickBot="1" x14ac:dyDescent="0.35">
      <c r="A1117" s="5" t="s">
        <v>1683</v>
      </c>
      <c r="B1117" s="43"/>
      <c r="C1117" s="43"/>
      <c r="D1117" s="6">
        <v>52</v>
      </c>
      <c r="E1117" s="6">
        <v>35</v>
      </c>
      <c r="F1117" s="6">
        <v>3</v>
      </c>
      <c r="G1117" s="6">
        <v>0</v>
      </c>
      <c r="H1117" s="6">
        <v>5.14</v>
      </c>
      <c r="I1117" s="6">
        <v>1.59</v>
      </c>
      <c r="J1117" s="6">
        <v>30</v>
      </c>
      <c r="K1117" s="6">
        <v>58</v>
      </c>
      <c r="L1117" s="6">
        <v>26</v>
      </c>
      <c r="M1117" s="6">
        <v>12</v>
      </c>
      <c r="N1117" s="6">
        <v>15</v>
      </c>
      <c r="O1117" s="6">
        <v>10</v>
      </c>
      <c r="P1117" s="6">
        <v>4</v>
      </c>
      <c r="Q1117" s="6">
        <v>0</v>
      </c>
    </row>
    <row r="1118" spans="1:17" ht="15" thickBot="1" x14ac:dyDescent="0.35">
      <c r="A1118" s="5" t="s">
        <v>1568</v>
      </c>
      <c r="B1118" s="43"/>
      <c r="C1118" s="43"/>
      <c r="D1118" s="6">
        <v>51</v>
      </c>
      <c r="E1118" s="6">
        <v>38</v>
      </c>
      <c r="F1118" s="6">
        <v>3</v>
      </c>
      <c r="G1118" s="6">
        <v>0</v>
      </c>
      <c r="H1118" s="6">
        <v>4.2300000000000004</v>
      </c>
      <c r="I1118" s="6">
        <v>1.33</v>
      </c>
      <c r="J1118" s="6">
        <v>24</v>
      </c>
      <c r="K1118" s="6">
        <v>54</v>
      </c>
      <c r="L1118" s="6">
        <v>14</v>
      </c>
      <c r="M1118" s="6">
        <v>8</v>
      </c>
      <c r="N1118" s="6">
        <v>18</v>
      </c>
      <c r="O1118" s="6">
        <v>8</v>
      </c>
      <c r="P1118" s="6">
        <v>3</v>
      </c>
      <c r="Q1118" s="6">
        <v>0</v>
      </c>
    </row>
    <row r="1119" spans="1:17" ht="15" thickBot="1" x14ac:dyDescent="0.35">
      <c r="A1119" s="5" t="s">
        <v>1290</v>
      </c>
      <c r="B1119" s="43"/>
      <c r="C1119" s="43"/>
      <c r="D1119" s="6">
        <v>201</v>
      </c>
      <c r="E1119" s="6">
        <v>242</v>
      </c>
      <c r="F1119" s="6">
        <v>17</v>
      </c>
      <c r="G1119" s="6">
        <v>0</v>
      </c>
      <c r="H1119" s="6">
        <v>2.34</v>
      </c>
      <c r="I1119" s="6">
        <v>0.94</v>
      </c>
      <c r="J1119" s="6">
        <v>52</v>
      </c>
      <c r="K1119" s="6">
        <v>154</v>
      </c>
      <c r="L1119" s="6">
        <v>34</v>
      </c>
      <c r="M1119" s="6">
        <v>17</v>
      </c>
      <c r="N1119" s="6">
        <v>29</v>
      </c>
      <c r="O1119" s="6">
        <v>29</v>
      </c>
      <c r="P1119" s="6">
        <v>6</v>
      </c>
      <c r="Q1119" s="6">
        <v>1</v>
      </c>
    </row>
    <row r="1120" spans="1:17" ht="15" thickBot="1" x14ac:dyDescent="0.35">
      <c r="A1120" s="5" t="s">
        <v>1459</v>
      </c>
      <c r="B1120" s="43"/>
      <c r="C1120" s="43"/>
      <c r="D1120" s="6">
        <v>122</v>
      </c>
      <c r="E1120" s="6">
        <v>84</v>
      </c>
      <c r="F1120" s="6">
        <v>6</v>
      </c>
      <c r="G1120" s="6">
        <v>0</v>
      </c>
      <c r="H1120" s="6">
        <v>4.1500000000000004</v>
      </c>
      <c r="I1120" s="6">
        <v>1.43</v>
      </c>
      <c r="J1120" s="6">
        <v>56</v>
      </c>
      <c r="K1120" s="6">
        <v>132</v>
      </c>
      <c r="L1120" s="6">
        <v>42</v>
      </c>
      <c r="M1120" s="6">
        <v>10</v>
      </c>
      <c r="N1120" s="6">
        <v>24</v>
      </c>
      <c r="O1120" s="6">
        <v>18</v>
      </c>
      <c r="P1120" s="6">
        <v>8</v>
      </c>
      <c r="Q1120" s="6">
        <v>1</v>
      </c>
    </row>
    <row r="1121" spans="1:17" ht="15" thickBot="1" x14ac:dyDescent="0.35">
      <c r="A1121" s="5" t="s">
        <v>1739</v>
      </c>
      <c r="B1121" s="43"/>
      <c r="C1121" s="43"/>
      <c r="D1121" s="6">
        <v>67</v>
      </c>
      <c r="E1121" s="6">
        <v>85</v>
      </c>
      <c r="F1121" s="6">
        <v>4</v>
      </c>
      <c r="G1121" s="6">
        <v>30</v>
      </c>
      <c r="H1121" s="6">
        <v>3.02</v>
      </c>
      <c r="I1121" s="6">
        <v>1.1499999999999999</v>
      </c>
      <c r="J1121" s="6">
        <v>22</v>
      </c>
      <c r="K1121" s="6">
        <v>51</v>
      </c>
      <c r="L1121" s="6">
        <v>25</v>
      </c>
      <c r="M1121" s="6">
        <v>8</v>
      </c>
      <c r="N1121" s="6">
        <v>68</v>
      </c>
      <c r="O1121" s="6">
        <v>0</v>
      </c>
      <c r="P1121" s="6">
        <v>3</v>
      </c>
      <c r="Q1121" s="6">
        <v>0</v>
      </c>
    </row>
    <row r="1122" spans="1:17" ht="17.399999999999999" thickBot="1" x14ac:dyDescent="0.35">
      <c r="A1122" s="5" t="s">
        <v>1436</v>
      </c>
      <c r="B1122" s="43"/>
      <c r="C1122" s="43"/>
      <c r="D1122" s="6">
        <v>57</v>
      </c>
      <c r="E1122" s="6">
        <v>43</v>
      </c>
      <c r="F1122" s="6">
        <v>3</v>
      </c>
      <c r="G1122" s="6">
        <v>0</v>
      </c>
      <c r="H1122" s="6">
        <v>4.43</v>
      </c>
      <c r="I1122" s="6">
        <v>1.34</v>
      </c>
      <c r="J1122" s="6">
        <v>28</v>
      </c>
      <c r="K1122" s="6">
        <v>61</v>
      </c>
      <c r="L1122" s="6">
        <v>15</v>
      </c>
      <c r="M1122" s="6">
        <v>8</v>
      </c>
      <c r="N1122" s="6">
        <v>16</v>
      </c>
      <c r="O1122" s="6">
        <v>8</v>
      </c>
      <c r="P1122" s="6">
        <v>3</v>
      </c>
      <c r="Q1122" s="6">
        <v>0</v>
      </c>
    </row>
    <row r="1123" spans="1:17" ht="15" thickBot="1" x14ac:dyDescent="0.35">
      <c r="A1123" s="7" t="s">
        <v>1965</v>
      </c>
      <c r="B1123" s="43"/>
      <c r="C1123" s="43"/>
      <c r="D1123" s="8">
        <v>47</v>
      </c>
      <c r="E1123" s="8">
        <v>43</v>
      </c>
      <c r="F1123" s="8">
        <v>3</v>
      </c>
      <c r="G1123" s="8">
        <v>0</v>
      </c>
      <c r="H1123" s="8">
        <v>4.07</v>
      </c>
      <c r="I1123" s="8">
        <v>1.41</v>
      </c>
      <c r="J1123" s="8">
        <v>21</v>
      </c>
      <c r="K1123" s="8">
        <v>45</v>
      </c>
      <c r="L1123" s="8">
        <v>21</v>
      </c>
      <c r="M1123" s="8">
        <v>8</v>
      </c>
      <c r="N1123" s="8">
        <v>51</v>
      </c>
      <c r="O1123" s="8">
        <v>0</v>
      </c>
      <c r="P1123" s="8">
        <v>3</v>
      </c>
      <c r="Q1123" s="8">
        <v>0</v>
      </c>
    </row>
    <row r="1124" spans="1:17" ht="15" thickBot="1" x14ac:dyDescent="0.35">
      <c r="A1124" s="5" t="s">
        <v>1959</v>
      </c>
      <c r="B1124" s="43"/>
      <c r="C1124" s="43"/>
      <c r="D1124" s="6">
        <v>62</v>
      </c>
      <c r="E1124" s="6">
        <v>54</v>
      </c>
      <c r="F1124" s="6">
        <v>3</v>
      </c>
      <c r="G1124" s="6">
        <v>0</v>
      </c>
      <c r="H1124" s="6">
        <v>4.3899999999999997</v>
      </c>
      <c r="I1124" s="6">
        <v>1.37</v>
      </c>
      <c r="J1124" s="6">
        <v>30</v>
      </c>
      <c r="K1124" s="6">
        <v>63</v>
      </c>
      <c r="L1124" s="6">
        <v>22</v>
      </c>
      <c r="M1124" s="6">
        <v>14</v>
      </c>
      <c r="N1124" s="6">
        <v>27</v>
      </c>
      <c r="O1124" s="6">
        <v>9</v>
      </c>
      <c r="P1124" s="6">
        <v>4</v>
      </c>
      <c r="Q1124" s="6">
        <v>0</v>
      </c>
    </row>
    <row r="1125" spans="1:17" ht="15" thickBot="1" x14ac:dyDescent="0.35">
      <c r="A1125" s="7" t="s">
        <v>1433</v>
      </c>
      <c r="B1125" s="43"/>
      <c r="C1125" s="43"/>
      <c r="D1125" s="8">
        <v>91</v>
      </c>
      <c r="E1125" s="8">
        <v>81</v>
      </c>
      <c r="F1125" s="8">
        <v>5</v>
      </c>
      <c r="G1125" s="8">
        <v>1</v>
      </c>
      <c r="H1125" s="8">
        <v>5.01</v>
      </c>
      <c r="I1125" s="8">
        <v>1.44</v>
      </c>
      <c r="J1125" s="8">
        <v>50</v>
      </c>
      <c r="K1125" s="8">
        <v>98</v>
      </c>
      <c r="L1125" s="8">
        <v>32</v>
      </c>
      <c r="M1125" s="8">
        <v>15</v>
      </c>
      <c r="N1125" s="8">
        <v>16</v>
      </c>
      <c r="O1125" s="8">
        <v>16</v>
      </c>
      <c r="P1125" s="8">
        <v>6</v>
      </c>
      <c r="Q1125" s="8">
        <v>0</v>
      </c>
    </row>
    <row r="1126" spans="1:17" ht="17.399999999999999" thickBot="1" x14ac:dyDescent="0.35">
      <c r="A1126" s="7" t="s">
        <v>1592</v>
      </c>
      <c r="B1126" s="43"/>
      <c r="C1126" s="43"/>
      <c r="D1126" s="8">
        <v>38</v>
      </c>
      <c r="E1126" s="8">
        <v>34</v>
      </c>
      <c r="F1126" s="8">
        <v>2</v>
      </c>
      <c r="G1126" s="8">
        <v>0</v>
      </c>
      <c r="H1126" s="8">
        <v>4.34</v>
      </c>
      <c r="I1126" s="8">
        <v>1.41</v>
      </c>
      <c r="J1126" s="8">
        <v>18</v>
      </c>
      <c r="K1126" s="8">
        <v>38</v>
      </c>
      <c r="L1126" s="8">
        <v>16</v>
      </c>
      <c r="M1126" s="8">
        <v>7</v>
      </c>
      <c r="N1126" s="8">
        <v>35</v>
      </c>
      <c r="O1126" s="8">
        <v>0</v>
      </c>
      <c r="P1126" s="8">
        <v>2</v>
      </c>
      <c r="Q1126" s="8">
        <v>0</v>
      </c>
    </row>
    <row r="1127" spans="1:17" ht="15" thickBot="1" x14ac:dyDescent="0.35">
      <c r="A1127" s="5" t="s">
        <v>1452</v>
      </c>
      <c r="B1127" s="43"/>
      <c r="C1127" s="43"/>
      <c r="D1127" s="6">
        <v>142</v>
      </c>
      <c r="E1127" s="6">
        <v>98</v>
      </c>
      <c r="F1127" s="6">
        <v>8</v>
      </c>
      <c r="G1127" s="6">
        <v>0</v>
      </c>
      <c r="H1127" s="6">
        <v>4.5999999999999996</v>
      </c>
      <c r="I1127" s="6">
        <v>1.31</v>
      </c>
      <c r="J1127" s="6">
        <v>72</v>
      </c>
      <c r="K1127" s="6">
        <v>151</v>
      </c>
      <c r="L1127" s="6">
        <v>35</v>
      </c>
      <c r="M1127" s="6">
        <v>24</v>
      </c>
      <c r="N1127" s="6">
        <v>22</v>
      </c>
      <c r="O1127" s="6">
        <v>22</v>
      </c>
      <c r="P1127" s="6">
        <v>8</v>
      </c>
      <c r="Q1127" s="6">
        <v>2</v>
      </c>
    </row>
    <row r="1128" spans="1:17" ht="15" thickBot="1" x14ac:dyDescent="0.35">
      <c r="A1128" s="5" t="s">
        <v>1309</v>
      </c>
      <c r="B1128" s="43"/>
      <c r="C1128" s="43"/>
      <c r="D1128" s="6">
        <v>200</v>
      </c>
      <c r="E1128" s="6">
        <v>195</v>
      </c>
      <c r="F1128" s="6">
        <v>13</v>
      </c>
      <c r="G1128" s="6">
        <v>0</v>
      </c>
      <c r="H1128" s="6">
        <v>3.71</v>
      </c>
      <c r="I1128" s="6">
        <v>1.27</v>
      </c>
      <c r="J1128" s="6">
        <v>83</v>
      </c>
      <c r="K1128" s="6">
        <v>187</v>
      </c>
      <c r="L1128" s="6">
        <v>67</v>
      </c>
      <c r="M1128" s="6">
        <v>25</v>
      </c>
      <c r="N1128" s="6">
        <v>31</v>
      </c>
      <c r="O1128" s="6">
        <v>31</v>
      </c>
      <c r="P1128" s="6">
        <v>9</v>
      </c>
      <c r="Q1128" s="6">
        <v>1</v>
      </c>
    </row>
    <row r="1129" spans="1:17" ht="15" thickBot="1" x14ac:dyDescent="0.35">
      <c r="A1129" s="7" t="s">
        <v>1453</v>
      </c>
      <c r="B1129" s="43"/>
      <c r="C1129" s="43"/>
      <c r="D1129" s="8">
        <v>58</v>
      </c>
      <c r="E1129" s="8">
        <v>44</v>
      </c>
      <c r="F1129" s="8">
        <v>3</v>
      </c>
      <c r="G1129" s="8">
        <v>0</v>
      </c>
      <c r="H1129" s="8">
        <v>4.57</v>
      </c>
      <c r="I1129" s="8">
        <v>1.4</v>
      </c>
      <c r="J1129" s="8">
        <v>29</v>
      </c>
      <c r="K1129" s="8">
        <v>60</v>
      </c>
      <c r="L1129" s="8">
        <v>21</v>
      </c>
      <c r="M1129" s="8">
        <v>14</v>
      </c>
      <c r="N1129" s="8">
        <v>12</v>
      </c>
      <c r="O1129" s="8">
        <v>11</v>
      </c>
      <c r="P1129" s="8">
        <v>4</v>
      </c>
      <c r="Q1129" s="8">
        <v>0</v>
      </c>
    </row>
    <row r="1130" spans="1:17" ht="15" thickBot="1" x14ac:dyDescent="0.35">
      <c r="A1130" s="7" t="s">
        <v>1359</v>
      </c>
      <c r="B1130" s="43"/>
      <c r="C1130" s="43"/>
      <c r="D1130" s="8">
        <v>183</v>
      </c>
      <c r="E1130" s="8">
        <v>167</v>
      </c>
      <c r="F1130" s="8">
        <v>12</v>
      </c>
      <c r="G1130" s="8">
        <v>0</v>
      </c>
      <c r="H1130" s="8">
        <v>3.91</v>
      </c>
      <c r="I1130" s="8">
        <v>1.27</v>
      </c>
      <c r="J1130" s="8">
        <v>80</v>
      </c>
      <c r="K1130" s="8">
        <v>181</v>
      </c>
      <c r="L1130" s="8">
        <v>51</v>
      </c>
      <c r="M1130" s="8">
        <v>24</v>
      </c>
      <c r="N1130" s="8">
        <v>31</v>
      </c>
      <c r="O1130" s="8">
        <v>31</v>
      </c>
      <c r="P1130" s="8">
        <v>10</v>
      </c>
      <c r="Q1130" s="8">
        <v>1</v>
      </c>
    </row>
    <row r="1131" spans="1:17" ht="15" thickBot="1" x14ac:dyDescent="0.35">
      <c r="A1131" s="7" t="s">
        <v>2089</v>
      </c>
      <c r="B1131" s="43"/>
      <c r="C1131" s="43"/>
      <c r="D1131" s="8">
        <v>25</v>
      </c>
      <c r="E1131" s="8">
        <v>21</v>
      </c>
      <c r="F1131" s="8">
        <v>1</v>
      </c>
      <c r="G1131" s="8">
        <v>0</v>
      </c>
      <c r="H1131" s="8">
        <v>4.47</v>
      </c>
      <c r="I1131" s="8">
        <v>1.34</v>
      </c>
      <c r="J1131" s="8">
        <v>12</v>
      </c>
      <c r="K1131" s="8">
        <v>26</v>
      </c>
      <c r="L1131" s="8">
        <v>7</v>
      </c>
      <c r="M1131" s="8">
        <v>7</v>
      </c>
      <c r="N1131" s="8">
        <v>23</v>
      </c>
      <c r="O1131" s="8">
        <v>0</v>
      </c>
      <c r="P1131" s="8">
        <v>1</v>
      </c>
      <c r="Q1131" s="8">
        <v>0</v>
      </c>
    </row>
    <row r="1132" spans="1:17" ht="15" thickBot="1" x14ac:dyDescent="0.35">
      <c r="A1132" s="7" t="s">
        <v>2041</v>
      </c>
      <c r="B1132" s="43"/>
      <c r="C1132" s="43"/>
      <c r="D1132" s="8">
        <v>37</v>
      </c>
      <c r="E1132" s="8">
        <v>37</v>
      </c>
      <c r="F1132" s="8">
        <v>2</v>
      </c>
      <c r="G1132" s="8">
        <v>0</v>
      </c>
      <c r="H1132" s="8">
        <v>4.57</v>
      </c>
      <c r="I1132" s="8">
        <v>1.4</v>
      </c>
      <c r="J1132" s="8">
        <v>19</v>
      </c>
      <c r="K1132" s="8">
        <v>36</v>
      </c>
      <c r="L1132" s="8">
        <v>17</v>
      </c>
      <c r="M1132" s="8">
        <v>10</v>
      </c>
      <c r="N1132" s="8">
        <v>28</v>
      </c>
      <c r="O1132" s="8">
        <v>0</v>
      </c>
      <c r="P1132" s="8">
        <v>3</v>
      </c>
      <c r="Q1132" s="8">
        <v>0</v>
      </c>
    </row>
    <row r="1133" spans="1:17" ht="15" thickBot="1" x14ac:dyDescent="0.35">
      <c r="A1133" s="7" t="s">
        <v>1693</v>
      </c>
      <c r="B1133" s="43"/>
      <c r="C1133" s="43"/>
      <c r="D1133" s="8">
        <v>49</v>
      </c>
      <c r="E1133" s="8">
        <v>33</v>
      </c>
      <c r="F1133" s="8">
        <v>3</v>
      </c>
      <c r="G1133" s="8">
        <v>0</v>
      </c>
      <c r="H1133" s="8">
        <v>5.54</v>
      </c>
      <c r="I1133" s="8">
        <v>1.62</v>
      </c>
      <c r="J1133" s="8">
        <v>30</v>
      </c>
      <c r="K1133" s="8">
        <v>54</v>
      </c>
      <c r="L1133" s="8">
        <v>25</v>
      </c>
      <c r="M1133" s="8">
        <v>12</v>
      </c>
      <c r="N1133" s="8">
        <v>11</v>
      </c>
      <c r="O1133" s="8">
        <v>11</v>
      </c>
      <c r="P1133" s="8">
        <v>4</v>
      </c>
      <c r="Q1133" s="8">
        <v>0</v>
      </c>
    </row>
    <row r="1134" spans="1:17" ht="15" thickBot="1" x14ac:dyDescent="0.35">
      <c r="A1134" s="5" t="s">
        <v>1614</v>
      </c>
      <c r="B1134" s="43"/>
      <c r="C1134" s="43"/>
      <c r="D1134" s="6">
        <v>68</v>
      </c>
      <c r="E1134" s="6">
        <v>55</v>
      </c>
      <c r="F1134" s="6">
        <v>3</v>
      </c>
      <c r="G1134" s="6">
        <v>1</v>
      </c>
      <c r="H1134" s="6">
        <v>4.5</v>
      </c>
      <c r="I1134" s="6">
        <v>1.52</v>
      </c>
      <c r="J1134" s="6">
        <v>34</v>
      </c>
      <c r="K1134" s="6">
        <v>71</v>
      </c>
      <c r="L1134" s="6">
        <v>32</v>
      </c>
      <c r="M1134" s="6">
        <v>8</v>
      </c>
      <c r="N1134" s="6">
        <v>19</v>
      </c>
      <c r="O1134" s="6">
        <v>8</v>
      </c>
      <c r="P1134" s="6">
        <v>5</v>
      </c>
      <c r="Q1134" s="6">
        <v>0</v>
      </c>
    </row>
    <row r="1135" spans="1:17" ht="15" thickBot="1" x14ac:dyDescent="0.35">
      <c r="A1135" s="7" t="s">
        <v>1295</v>
      </c>
      <c r="B1135" s="43"/>
      <c r="C1135" s="43"/>
      <c r="D1135" s="8">
        <v>210</v>
      </c>
      <c r="E1135" s="8">
        <v>226</v>
      </c>
      <c r="F1135" s="8">
        <v>15</v>
      </c>
      <c r="G1135" s="8">
        <v>0</v>
      </c>
      <c r="H1135" s="8">
        <v>3.32</v>
      </c>
      <c r="I1135" s="8">
        <v>1.1100000000000001</v>
      </c>
      <c r="J1135" s="8">
        <v>77</v>
      </c>
      <c r="K1135" s="8">
        <v>182</v>
      </c>
      <c r="L1135" s="8">
        <v>51</v>
      </c>
      <c r="M1135" s="8">
        <v>24</v>
      </c>
      <c r="N1135" s="8">
        <v>31</v>
      </c>
      <c r="O1135" s="8">
        <v>31</v>
      </c>
      <c r="P1135" s="8">
        <v>9</v>
      </c>
      <c r="Q1135" s="8">
        <v>1</v>
      </c>
    </row>
    <row r="1136" spans="1:17" ht="15" thickBot="1" x14ac:dyDescent="0.35">
      <c r="A1136" s="5" t="s">
        <v>1781</v>
      </c>
      <c r="B1136" s="43"/>
      <c r="C1136" s="43"/>
      <c r="D1136" s="6">
        <v>63</v>
      </c>
      <c r="E1136" s="6">
        <v>71</v>
      </c>
      <c r="F1136" s="6">
        <v>3</v>
      </c>
      <c r="G1136" s="6">
        <v>7</v>
      </c>
      <c r="H1136" s="6">
        <v>3.66</v>
      </c>
      <c r="I1136" s="6">
        <v>1.28</v>
      </c>
      <c r="J1136" s="6">
        <v>25</v>
      </c>
      <c r="K1136" s="6">
        <v>55</v>
      </c>
      <c r="L1136" s="6">
        <v>26</v>
      </c>
      <c r="M1136" s="6">
        <v>8</v>
      </c>
      <c r="N1136" s="6">
        <v>64</v>
      </c>
      <c r="O1136" s="6">
        <v>0</v>
      </c>
      <c r="P1136" s="6">
        <v>3</v>
      </c>
      <c r="Q1136" s="6">
        <v>0</v>
      </c>
    </row>
    <row r="1137" spans="1:17" ht="15" thickBot="1" x14ac:dyDescent="0.35">
      <c r="A1137" s="5" t="s">
        <v>2040</v>
      </c>
      <c r="B1137" s="43"/>
      <c r="C1137" s="43"/>
      <c r="D1137" s="6">
        <v>44</v>
      </c>
      <c r="E1137" s="6">
        <v>31</v>
      </c>
      <c r="F1137" s="6">
        <v>3</v>
      </c>
      <c r="G1137" s="6">
        <v>0</v>
      </c>
      <c r="H1137" s="6">
        <v>4.76</v>
      </c>
      <c r="I1137" s="6">
        <v>1.38</v>
      </c>
      <c r="J1137" s="6">
        <v>23</v>
      </c>
      <c r="K1137" s="6">
        <v>46</v>
      </c>
      <c r="L1137" s="6">
        <v>15</v>
      </c>
      <c r="M1137" s="6">
        <v>9</v>
      </c>
      <c r="N1137" s="6">
        <v>32</v>
      </c>
      <c r="O1137" s="6">
        <v>0</v>
      </c>
      <c r="P1137" s="6">
        <v>3</v>
      </c>
      <c r="Q1137" s="6">
        <v>0</v>
      </c>
    </row>
    <row r="1138" spans="1:17" ht="15" thickBot="1" x14ac:dyDescent="0.35">
      <c r="A1138" s="5" t="s">
        <v>1927</v>
      </c>
      <c r="B1138" s="43"/>
      <c r="C1138" s="43"/>
      <c r="D1138" s="6">
        <v>47</v>
      </c>
      <c r="E1138" s="6">
        <v>45</v>
      </c>
      <c r="F1138" s="6">
        <v>2</v>
      </c>
      <c r="G1138" s="6">
        <v>0</v>
      </c>
      <c r="H1138" s="6">
        <v>3.69</v>
      </c>
      <c r="I1138" s="6">
        <v>1.2</v>
      </c>
      <c r="J1138" s="6">
        <v>19</v>
      </c>
      <c r="K1138" s="6">
        <v>41</v>
      </c>
      <c r="L1138" s="6">
        <v>15</v>
      </c>
      <c r="M1138" s="6">
        <v>5</v>
      </c>
      <c r="N1138" s="6">
        <v>46</v>
      </c>
      <c r="O1138" s="6">
        <v>0</v>
      </c>
      <c r="P1138" s="6">
        <v>2</v>
      </c>
      <c r="Q1138" s="6">
        <v>0</v>
      </c>
    </row>
    <row r="1139" spans="1:17" ht="15" thickBot="1" x14ac:dyDescent="0.35">
      <c r="A1139" s="5" t="s">
        <v>2147</v>
      </c>
      <c r="B1139" s="43"/>
      <c r="C1139" s="43"/>
      <c r="D1139" s="6">
        <v>11</v>
      </c>
      <c r="E1139" s="6">
        <v>12</v>
      </c>
      <c r="F1139" s="6">
        <v>1</v>
      </c>
      <c r="G1139" s="6">
        <v>0</v>
      </c>
      <c r="H1139" s="6">
        <v>4.95</v>
      </c>
      <c r="I1139" s="6">
        <v>1.45</v>
      </c>
      <c r="J1139" s="6">
        <v>6</v>
      </c>
      <c r="K1139" s="6">
        <v>12</v>
      </c>
      <c r="L1139" s="6">
        <v>5</v>
      </c>
      <c r="M1139" s="6">
        <v>4</v>
      </c>
      <c r="N1139" s="6">
        <v>8</v>
      </c>
      <c r="O1139" s="6">
        <v>1</v>
      </c>
      <c r="P1139" s="6">
        <v>1</v>
      </c>
      <c r="Q1139" s="6">
        <v>0</v>
      </c>
    </row>
    <row r="1140" spans="1:17" ht="15" thickBot="1" x14ac:dyDescent="0.35">
      <c r="A1140" s="5" t="s">
        <v>2084</v>
      </c>
      <c r="B1140" s="43"/>
      <c r="C1140" s="43"/>
      <c r="D1140" s="6">
        <v>18</v>
      </c>
      <c r="E1140" s="6">
        <v>19</v>
      </c>
      <c r="F1140" s="6">
        <v>1</v>
      </c>
      <c r="G1140" s="6">
        <v>0</v>
      </c>
      <c r="H1140" s="6">
        <v>4.3499999999999996</v>
      </c>
      <c r="I1140" s="6">
        <v>1.33</v>
      </c>
      <c r="J1140" s="6">
        <v>9</v>
      </c>
      <c r="K1140" s="6">
        <v>17</v>
      </c>
      <c r="L1140" s="6">
        <v>7</v>
      </c>
      <c r="M1140" s="6">
        <v>2</v>
      </c>
      <c r="N1140" s="6">
        <v>15</v>
      </c>
      <c r="O1140" s="6">
        <v>0</v>
      </c>
      <c r="P1140" s="6">
        <v>1</v>
      </c>
      <c r="Q1140" s="6">
        <v>0</v>
      </c>
    </row>
    <row r="1141" spans="1:17" ht="15" thickBot="1" x14ac:dyDescent="0.35">
      <c r="A1141" s="5" t="s">
        <v>2057</v>
      </c>
      <c r="B1141" s="43"/>
      <c r="C1141" s="43"/>
      <c r="D1141" s="6">
        <v>24</v>
      </c>
      <c r="E1141" s="6">
        <v>24</v>
      </c>
      <c r="F1141" s="6">
        <v>1</v>
      </c>
      <c r="G1141" s="6">
        <v>0</v>
      </c>
      <c r="H1141" s="6">
        <v>4.12</v>
      </c>
      <c r="I1141" s="6">
        <v>1.34</v>
      </c>
      <c r="J1141" s="6">
        <v>11</v>
      </c>
      <c r="K1141" s="6">
        <v>21</v>
      </c>
      <c r="L1141" s="6">
        <v>11</v>
      </c>
      <c r="M1141" s="6">
        <v>5</v>
      </c>
      <c r="N1141" s="6">
        <v>17</v>
      </c>
      <c r="O1141" s="6">
        <v>1</v>
      </c>
      <c r="P1141" s="6">
        <v>1</v>
      </c>
      <c r="Q1141" s="6">
        <v>0</v>
      </c>
    </row>
    <row r="1142" spans="1:17" ht="15" thickBot="1" x14ac:dyDescent="0.35">
      <c r="A1142" s="5" t="s">
        <v>2183</v>
      </c>
      <c r="B1142" s="43"/>
      <c r="C1142" s="43"/>
      <c r="D1142" s="6">
        <v>23</v>
      </c>
      <c r="E1142" s="6">
        <v>17</v>
      </c>
      <c r="F1142" s="6">
        <v>1</v>
      </c>
      <c r="G1142" s="6">
        <v>0</v>
      </c>
      <c r="H1142" s="6">
        <v>5.27</v>
      </c>
      <c r="I1142" s="6">
        <v>1.61</v>
      </c>
      <c r="J1142" s="6">
        <v>14</v>
      </c>
      <c r="K1142" s="6">
        <v>28</v>
      </c>
      <c r="L1142" s="6">
        <v>10</v>
      </c>
      <c r="M1142" s="6">
        <v>7</v>
      </c>
      <c r="N1142" s="6">
        <v>21</v>
      </c>
      <c r="O1142" s="6">
        <v>0</v>
      </c>
      <c r="P1142" s="6">
        <v>2</v>
      </c>
      <c r="Q1142" s="6">
        <v>0</v>
      </c>
    </row>
    <row r="1143" spans="1:17" ht="15" thickBot="1" x14ac:dyDescent="0.35">
      <c r="A1143" s="5" t="s">
        <v>1734</v>
      </c>
      <c r="B1143" s="43"/>
      <c r="C1143" s="43"/>
      <c r="D1143" s="6">
        <v>59</v>
      </c>
      <c r="E1143" s="6">
        <v>82</v>
      </c>
      <c r="F1143" s="6">
        <v>4</v>
      </c>
      <c r="G1143" s="6">
        <v>35</v>
      </c>
      <c r="H1143" s="6">
        <v>3.03</v>
      </c>
      <c r="I1143" s="6">
        <v>1.1499999999999999</v>
      </c>
      <c r="J1143" s="6">
        <v>20</v>
      </c>
      <c r="K1143" s="6">
        <v>41</v>
      </c>
      <c r="L1143" s="6">
        <v>27</v>
      </c>
      <c r="M1143" s="6">
        <v>6</v>
      </c>
      <c r="N1143" s="6">
        <v>62</v>
      </c>
      <c r="O1143" s="6">
        <v>0</v>
      </c>
      <c r="P1143" s="6">
        <v>3</v>
      </c>
      <c r="Q1143" s="6">
        <v>0</v>
      </c>
    </row>
    <row r="1144" spans="1:17" ht="15" thickBot="1" x14ac:dyDescent="0.35">
      <c r="A1144" s="7" t="s">
        <v>2039</v>
      </c>
      <c r="B1144" s="43"/>
      <c r="C1144" s="43"/>
      <c r="D1144" s="8">
        <v>22</v>
      </c>
      <c r="E1144" s="8">
        <v>17</v>
      </c>
      <c r="F1144" s="8">
        <v>2</v>
      </c>
      <c r="G1144" s="8">
        <v>0</v>
      </c>
      <c r="H1144" s="8">
        <v>4.0999999999999996</v>
      </c>
      <c r="I1144" s="8">
        <v>1.34</v>
      </c>
      <c r="J1144" s="8">
        <v>10</v>
      </c>
      <c r="K1144" s="8">
        <v>23</v>
      </c>
      <c r="L1144" s="8">
        <v>6</v>
      </c>
      <c r="M1144" s="8">
        <v>5</v>
      </c>
      <c r="N1144" s="8">
        <v>17</v>
      </c>
      <c r="O1144" s="8">
        <v>0</v>
      </c>
      <c r="P1144" s="8">
        <v>2</v>
      </c>
      <c r="Q1144" s="8">
        <v>0</v>
      </c>
    </row>
    <row r="1145" spans="1:17" ht="15" thickBot="1" x14ac:dyDescent="0.35">
      <c r="A1145" s="5" t="s">
        <v>2059</v>
      </c>
      <c r="B1145" s="43"/>
      <c r="C1145" s="43"/>
      <c r="D1145" s="6">
        <v>27</v>
      </c>
      <c r="E1145" s="6">
        <v>27</v>
      </c>
      <c r="F1145" s="6">
        <v>2</v>
      </c>
      <c r="G1145" s="6">
        <v>0</v>
      </c>
      <c r="H1145" s="6">
        <v>4.4000000000000004</v>
      </c>
      <c r="I1145" s="6">
        <v>1.45</v>
      </c>
      <c r="J1145" s="6">
        <v>13</v>
      </c>
      <c r="K1145" s="6">
        <v>25</v>
      </c>
      <c r="L1145" s="6">
        <v>14</v>
      </c>
      <c r="M1145" s="6">
        <v>7</v>
      </c>
      <c r="N1145" s="6">
        <v>21</v>
      </c>
      <c r="O1145" s="6">
        <v>0</v>
      </c>
      <c r="P1145" s="6">
        <v>2</v>
      </c>
      <c r="Q1145" s="6">
        <v>0</v>
      </c>
    </row>
    <row r="1146" spans="1:17" ht="15" thickBot="1" x14ac:dyDescent="0.35">
      <c r="A1146" s="5" t="s">
        <v>1607</v>
      </c>
      <c r="B1146" s="43"/>
      <c r="C1146" s="43"/>
      <c r="D1146" s="6">
        <v>42</v>
      </c>
      <c r="E1146" s="6">
        <v>27</v>
      </c>
      <c r="F1146" s="6">
        <v>3</v>
      </c>
      <c r="G1146" s="6">
        <v>0</v>
      </c>
      <c r="H1146" s="6">
        <v>4.5999999999999996</v>
      </c>
      <c r="I1146" s="6">
        <v>1.39</v>
      </c>
      <c r="J1146" s="6">
        <v>22</v>
      </c>
      <c r="K1146" s="6">
        <v>44</v>
      </c>
      <c r="L1146" s="6">
        <v>15</v>
      </c>
      <c r="M1146" s="6">
        <v>8</v>
      </c>
      <c r="N1146" s="6">
        <v>9</v>
      </c>
      <c r="O1146" s="6">
        <v>9</v>
      </c>
      <c r="P1146" s="6">
        <v>3</v>
      </c>
      <c r="Q1146" s="6">
        <v>0</v>
      </c>
    </row>
    <row r="1147" spans="1:17" ht="15" thickBot="1" x14ac:dyDescent="0.35">
      <c r="A1147" s="7" t="s">
        <v>1321</v>
      </c>
      <c r="B1147" s="43"/>
      <c r="C1147" s="43"/>
      <c r="D1147" s="8">
        <v>204</v>
      </c>
      <c r="E1147" s="8">
        <v>176</v>
      </c>
      <c r="F1147" s="8">
        <v>14</v>
      </c>
      <c r="G1147" s="8">
        <v>0</v>
      </c>
      <c r="H1147" s="8">
        <v>3.49</v>
      </c>
      <c r="I1147" s="8">
        <v>1.2</v>
      </c>
      <c r="J1147" s="8">
        <v>79</v>
      </c>
      <c r="K1147" s="8">
        <v>191</v>
      </c>
      <c r="L1147" s="8">
        <v>54</v>
      </c>
      <c r="M1147" s="8">
        <v>21</v>
      </c>
      <c r="N1147" s="8">
        <v>31</v>
      </c>
      <c r="O1147" s="8">
        <v>31</v>
      </c>
      <c r="P1147" s="8">
        <v>10</v>
      </c>
      <c r="Q1147" s="8">
        <v>1</v>
      </c>
    </row>
    <row r="1148" spans="1:17" ht="15" thickBot="1" x14ac:dyDescent="0.35">
      <c r="A1148" s="7" t="s">
        <v>2091</v>
      </c>
      <c r="B1148" s="43"/>
      <c r="C1148" s="43"/>
      <c r="D1148" s="8">
        <v>33</v>
      </c>
      <c r="E1148" s="8">
        <v>29</v>
      </c>
      <c r="F1148" s="8">
        <v>2</v>
      </c>
      <c r="G1148" s="8">
        <v>0</v>
      </c>
      <c r="H1148" s="8">
        <v>4.4800000000000004</v>
      </c>
      <c r="I1148" s="8">
        <v>1.5</v>
      </c>
      <c r="J1148" s="8">
        <v>17</v>
      </c>
      <c r="K1148" s="8">
        <v>33</v>
      </c>
      <c r="L1148" s="8">
        <v>17</v>
      </c>
      <c r="M1148" s="8">
        <v>5</v>
      </c>
      <c r="N1148" s="8">
        <v>30</v>
      </c>
      <c r="O1148" s="8">
        <v>0</v>
      </c>
      <c r="P1148" s="8">
        <v>2</v>
      </c>
      <c r="Q1148" s="8">
        <v>0</v>
      </c>
    </row>
    <row r="1149" spans="1:17" ht="15" thickBot="1" x14ac:dyDescent="0.35">
      <c r="A1149" s="5" t="s">
        <v>1907</v>
      </c>
      <c r="B1149" s="43"/>
      <c r="C1149" s="43"/>
      <c r="D1149" s="6">
        <v>43</v>
      </c>
      <c r="E1149" s="6">
        <v>40</v>
      </c>
      <c r="F1149" s="6">
        <v>2</v>
      </c>
      <c r="G1149" s="6">
        <v>0</v>
      </c>
      <c r="H1149" s="6">
        <v>3.72</v>
      </c>
      <c r="I1149" s="6">
        <v>1.31</v>
      </c>
      <c r="J1149" s="6">
        <v>18</v>
      </c>
      <c r="K1149" s="6">
        <v>41</v>
      </c>
      <c r="L1149" s="6">
        <v>16</v>
      </c>
      <c r="M1149" s="6">
        <v>6</v>
      </c>
      <c r="N1149" s="6">
        <v>43</v>
      </c>
      <c r="O1149" s="6">
        <v>0</v>
      </c>
      <c r="P1149" s="6">
        <v>2</v>
      </c>
      <c r="Q1149" s="6">
        <v>0</v>
      </c>
    </row>
    <row r="1150" spans="1:17" ht="15" thickBot="1" x14ac:dyDescent="0.35">
      <c r="A1150" s="7" t="s">
        <v>1939</v>
      </c>
      <c r="B1150" s="43"/>
      <c r="C1150" s="43"/>
      <c r="D1150" s="8">
        <v>47</v>
      </c>
      <c r="E1150" s="8">
        <v>49</v>
      </c>
      <c r="F1150" s="8">
        <v>2</v>
      </c>
      <c r="G1150" s="8">
        <v>0</v>
      </c>
      <c r="H1150" s="8">
        <v>3.73</v>
      </c>
      <c r="I1150" s="8">
        <v>1.3</v>
      </c>
      <c r="J1150" s="8">
        <v>20</v>
      </c>
      <c r="K1150" s="8">
        <v>42</v>
      </c>
      <c r="L1150" s="8">
        <v>20</v>
      </c>
      <c r="M1150" s="8">
        <v>5</v>
      </c>
      <c r="N1150" s="8">
        <v>44</v>
      </c>
      <c r="O1150" s="8">
        <v>0</v>
      </c>
      <c r="P1150" s="8">
        <v>2</v>
      </c>
      <c r="Q1150" s="8">
        <v>0</v>
      </c>
    </row>
    <row r="1151" spans="1:17" ht="15" thickBot="1" x14ac:dyDescent="0.35">
      <c r="A1151" s="5" t="s">
        <v>1872</v>
      </c>
      <c r="B1151" s="43"/>
      <c r="C1151" s="43"/>
      <c r="D1151" s="6">
        <v>58</v>
      </c>
      <c r="E1151" s="6">
        <v>47</v>
      </c>
      <c r="F1151" s="6">
        <v>3</v>
      </c>
      <c r="G1151" s="6">
        <v>1</v>
      </c>
      <c r="H1151" s="6">
        <v>3.49</v>
      </c>
      <c r="I1151" s="6">
        <v>1.42</v>
      </c>
      <c r="J1151" s="6">
        <v>23</v>
      </c>
      <c r="K1151" s="6">
        <v>57</v>
      </c>
      <c r="L1151" s="6">
        <v>26</v>
      </c>
      <c r="M1151" s="6">
        <v>6</v>
      </c>
      <c r="N1151" s="6">
        <v>58</v>
      </c>
      <c r="O1151" s="6">
        <v>0</v>
      </c>
      <c r="P1151" s="6">
        <v>3</v>
      </c>
      <c r="Q1151" s="6">
        <v>0</v>
      </c>
    </row>
    <row r="1152" spans="1:17" ht="15" thickBot="1" x14ac:dyDescent="0.35">
      <c r="A1152" s="7" t="s">
        <v>1841</v>
      </c>
      <c r="B1152" s="43"/>
      <c r="C1152" s="43"/>
      <c r="D1152" s="8">
        <v>65</v>
      </c>
      <c r="E1152" s="8">
        <v>47</v>
      </c>
      <c r="F1152" s="8">
        <v>3</v>
      </c>
      <c r="G1152" s="8">
        <v>0</v>
      </c>
      <c r="H1152" s="8">
        <v>3.45</v>
      </c>
      <c r="I1152" s="8">
        <v>1.19</v>
      </c>
      <c r="J1152" s="8">
        <v>25</v>
      </c>
      <c r="K1152" s="8">
        <v>66</v>
      </c>
      <c r="L1152" s="8">
        <v>11</v>
      </c>
      <c r="M1152" s="8">
        <v>7</v>
      </c>
      <c r="N1152" s="8">
        <v>60</v>
      </c>
      <c r="O1152" s="8">
        <v>0</v>
      </c>
      <c r="P1152" s="8">
        <v>3</v>
      </c>
      <c r="Q1152" s="8">
        <v>0</v>
      </c>
    </row>
    <row r="1153" spans="1:17" ht="15" thickBot="1" x14ac:dyDescent="0.35">
      <c r="A1153" s="7" t="s">
        <v>2099</v>
      </c>
      <c r="B1153" s="43"/>
      <c r="C1153" s="43"/>
      <c r="D1153" s="8">
        <v>26</v>
      </c>
      <c r="E1153" s="8">
        <v>21</v>
      </c>
      <c r="F1153" s="8">
        <v>1</v>
      </c>
      <c r="G1153" s="8">
        <v>0</v>
      </c>
      <c r="H1153" s="8">
        <v>4.24</v>
      </c>
      <c r="I1153" s="8">
        <v>1.41</v>
      </c>
      <c r="J1153" s="8">
        <v>12</v>
      </c>
      <c r="K1153" s="8">
        <v>26</v>
      </c>
      <c r="L1153" s="8">
        <v>10</v>
      </c>
      <c r="M1153" s="8">
        <v>6</v>
      </c>
      <c r="N1153" s="8">
        <v>23</v>
      </c>
      <c r="O1153" s="8">
        <v>1</v>
      </c>
      <c r="P1153" s="8">
        <v>1</v>
      </c>
      <c r="Q1153" s="8">
        <v>0</v>
      </c>
    </row>
    <row r="1154" spans="1:17" ht="15" thickBot="1" x14ac:dyDescent="0.35">
      <c r="A1154" s="7" t="s">
        <v>1788</v>
      </c>
      <c r="B1154" s="43"/>
      <c r="C1154" s="43"/>
      <c r="D1154" s="8">
        <v>60</v>
      </c>
      <c r="E1154" s="8">
        <v>58</v>
      </c>
      <c r="F1154" s="8">
        <v>3</v>
      </c>
      <c r="G1154" s="8">
        <v>2</v>
      </c>
      <c r="H1154" s="8">
        <v>4.03</v>
      </c>
      <c r="I1154" s="8">
        <v>1.35</v>
      </c>
      <c r="J1154" s="8">
        <v>27</v>
      </c>
      <c r="K1154" s="8">
        <v>59</v>
      </c>
      <c r="L1154" s="8">
        <v>22</v>
      </c>
      <c r="M1154" s="8">
        <v>6</v>
      </c>
      <c r="N1154" s="8">
        <v>62</v>
      </c>
      <c r="O1154" s="8">
        <v>0</v>
      </c>
      <c r="P1154" s="8">
        <v>3</v>
      </c>
      <c r="Q1154" s="8">
        <v>0</v>
      </c>
    </row>
    <row r="1155" spans="1:17" ht="17.399999999999999" thickBot="1" x14ac:dyDescent="0.35">
      <c r="A1155" s="5" t="s">
        <v>1520</v>
      </c>
      <c r="B1155" s="43"/>
      <c r="C1155" s="43"/>
      <c r="D1155" s="6">
        <v>82</v>
      </c>
      <c r="E1155" s="6">
        <v>72</v>
      </c>
      <c r="F1155" s="6">
        <v>5</v>
      </c>
      <c r="G1155" s="6">
        <v>1</v>
      </c>
      <c r="H1155" s="6">
        <v>4.99</v>
      </c>
      <c r="I1155" s="6">
        <v>1.45</v>
      </c>
      <c r="J1155" s="6">
        <v>46</v>
      </c>
      <c r="K1155" s="6">
        <v>87</v>
      </c>
      <c r="L1155" s="6">
        <v>33</v>
      </c>
      <c r="M1155" s="6">
        <v>12</v>
      </c>
      <c r="N1155" s="6">
        <v>17</v>
      </c>
      <c r="O1155" s="6">
        <v>17</v>
      </c>
      <c r="P1155" s="6">
        <v>6</v>
      </c>
      <c r="Q1155" s="6">
        <v>0</v>
      </c>
    </row>
    <row r="1156" spans="1:17" ht="15" thickBot="1" x14ac:dyDescent="0.35">
      <c r="A1156" s="5" t="s">
        <v>1380</v>
      </c>
      <c r="B1156" s="43"/>
      <c r="C1156" s="43"/>
      <c r="D1156" s="6">
        <v>135</v>
      </c>
      <c r="E1156" s="6">
        <v>125</v>
      </c>
      <c r="F1156" s="6">
        <v>8</v>
      </c>
      <c r="G1156" s="6">
        <v>0</v>
      </c>
      <c r="H1156" s="6">
        <v>4.1100000000000003</v>
      </c>
      <c r="I1156" s="6">
        <v>1.36</v>
      </c>
      <c r="J1156" s="6">
        <v>62</v>
      </c>
      <c r="K1156" s="6">
        <v>135</v>
      </c>
      <c r="L1156" s="6">
        <v>48</v>
      </c>
      <c r="M1156" s="6">
        <v>18</v>
      </c>
      <c r="N1156" s="6">
        <v>24</v>
      </c>
      <c r="O1156" s="6">
        <v>24</v>
      </c>
      <c r="P1156" s="6">
        <v>8</v>
      </c>
      <c r="Q1156" s="6">
        <v>1</v>
      </c>
    </row>
    <row r="1157" spans="1:17" ht="15" thickBot="1" x14ac:dyDescent="0.35">
      <c r="A1157" s="7" t="s">
        <v>1712</v>
      </c>
      <c r="B1157" s="43"/>
      <c r="C1157" s="43"/>
      <c r="D1157" s="8">
        <v>49</v>
      </c>
      <c r="E1157" s="8">
        <v>41</v>
      </c>
      <c r="F1157" s="8">
        <v>3</v>
      </c>
      <c r="G1157" s="8">
        <v>0</v>
      </c>
      <c r="H1157" s="8">
        <v>4.28</v>
      </c>
      <c r="I1157" s="8">
        <v>1.39</v>
      </c>
      <c r="J1157" s="8">
        <v>23</v>
      </c>
      <c r="K1157" s="8">
        <v>51</v>
      </c>
      <c r="L1157" s="8">
        <v>18</v>
      </c>
      <c r="M1157" s="8">
        <v>11</v>
      </c>
      <c r="N1157" s="8">
        <v>28</v>
      </c>
      <c r="O1157" s="8">
        <v>4</v>
      </c>
      <c r="P1157" s="8">
        <v>4</v>
      </c>
      <c r="Q1157" s="8">
        <v>0</v>
      </c>
    </row>
    <row r="1158" spans="1:17" ht="15" thickBot="1" x14ac:dyDescent="0.35">
      <c r="A1158" s="5" t="s">
        <v>1401</v>
      </c>
      <c r="B1158" s="43"/>
      <c r="C1158" s="43"/>
      <c r="D1158" s="6">
        <v>161</v>
      </c>
      <c r="E1158" s="6">
        <v>142</v>
      </c>
      <c r="F1158" s="6">
        <v>9</v>
      </c>
      <c r="G1158" s="6">
        <v>0</v>
      </c>
      <c r="H1158" s="6">
        <v>4.1399999999999997</v>
      </c>
      <c r="I1158" s="6">
        <v>1.27</v>
      </c>
      <c r="J1158" s="6">
        <v>74</v>
      </c>
      <c r="K1158" s="6">
        <v>147</v>
      </c>
      <c r="L1158" s="6">
        <v>59</v>
      </c>
      <c r="M1158" s="6">
        <v>21</v>
      </c>
      <c r="N1158" s="6">
        <v>27</v>
      </c>
      <c r="O1158" s="6">
        <v>27</v>
      </c>
      <c r="P1158" s="6">
        <v>10</v>
      </c>
      <c r="Q1158" s="6">
        <v>1</v>
      </c>
    </row>
    <row r="1159" spans="1:17" ht="15" thickBot="1" x14ac:dyDescent="0.35">
      <c r="A1159" s="7" t="s">
        <v>2144</v>
      </c>
      <c r="B1159" s="43"/>
      <c r="C1159" s="43"/>
      <c r="D1159" s="8">
        <v>26</v>
      </c>
      <c r="E1159" s="8">
        <v>22</v>
      </c>
      <c r="F1159" s="8">
        <v>1</v>
      </c>
      <c r="G1159" s="8">
        <v>0</v>
      </c>
      <c r="H1159" s="8">
        <v>4.8099999999999996</v>
      </c>
      <c r="I1159" s="8">
        <v>1.42</v>
      </c>
      <c r="J1159" s="8">
        <v>14</v>
      </c>
      <c r="K1159" s="8">
        <v>28</v>
      </c>
      <c r="L1159" s="8">
        <v>10</v>
      </c>
      <c r="M1159" s="8">
        <v>5</v>
      </c>
      <c r="N1159" s="8">
        <v>20</v>
      </c>
      <c r="O1159" s="8">
        <v>1</v>
      </c>
      <c r="P1159" s="8">
        <v>2</v>
      </c>
      <c r="Q1159" s="8">
        <v>0</v>
      </c>
    </row>
    <row r="1160" spans="1:17" ht="15" thickBot="1" x14ac:dyDescent="0.35">
      <c r="A1160" s="7" t="s">
        <v>1994</v>
      </c>
      <c r="B1160" s="43"/>
      <c r="C1160" s="43"/>
      <c r="D1160" s="8">
        <v>27</v>
      </c>
      <c r="E1160" s="8">
        <v>27</v>
      </c>
      <c r="F1160" s="8">
        <v>1</v>
      </c>
      <c r="G1160" s="8">
        <v>0</v>
      </c>
      <c r="H1160" s="8">
        <v>3.64</v>
      </c>
      <c r="I1160" s="8">
        <v>1.24</v>
      </c>
      <c r="J1160" s="8">
        <v>11</v>
      </c>
      <c r="K1160" s="8">
        <v>24</v>
      </c>
      <c r="L1160" s="8">
        <v>10</v>
      </c>
      <c r="M1160" s="8">
        <v>4</v>
      </c>
      <c r="N1160" s="8">
        <v>11</v>
      </c>
      <c r="O1160" s="8">
        <v>1</v>
      </c>
      <c r="P1160" s="8">
        <v>1</v>
      </c>
      <c r="Q1160" s="8">
        <v>0</v>
      </c>
    </row>
    <row r="1161" spans="1:17" ht="15" thickBot="1" x14ac:dyDescent="0.35">
      <c r="A1161" s="7" t="s">
        <v>1563</v>
      </c>
      <c r="B1161" s="43"/>
      <c r="C1161" s="43"/>
      <c r="D1161" s="8">
        <v>98</v>
      </c>
      <c r="E1161" s="8">
        <v>68</v>
      </c>
      <c r="F1161" s="8">
        <v>6</v>
      </c>
      <c r="G1161" s="8">
        <v>0</v>
      </c>
      <c r="H1161" s="8">
        <v>4.82</v>
      </c>
      <c r="I1161" s="8">
        <v>1.37</v>
      </c>
      <c r="J1161" s="8">
        <v>52</v>
      </c>
      <c r="K1161" s="8">
        <v>107</v>
      </c>
      <c r="L1161" s="8">
        <v>27</v>
      </c>
      <c r="M1161" s="8">
        <v>16</v>
      </c>
      <c r="N1161" s="8">
        <v>20</v>
      </c>
      <c r="O1161" s="8">
        <v>16</v>
      </c>
      <c r="P1161" s="8">
        <v>7</v>
      </c>
      <c r="Q1161" s="8">
        <v>0</v>
      </c>
    </row>
    <row r="1162" spans="1:17" ht="15" thickBot="1" x14ac:dyDescent="0.35">
      <c r="A1162" s="7" t="s">
        <v>1923</v>
      </c>
      <c r="B1162" s="43"/>
      <c r="C1162" s="43"/>
      <c r="D1162" s="8">
        <v>52</v>
      </c>
      <c r="E1162" s="8">
        <v>54</v>
      </c>
      <c r="F1162" s="8">
        <v>2</v>
      </c>
      <c r="G1162" s="8">
        <v>1</v>
      </c>
      <c r="H1162" s="8">
        <v>3.75</v>
      </c>
      <c r="I1162" s="8">
        <v>1.23</v>
      </c>
      <c r="J1162" s="8">
        <v>22</v>
      </c>
      <c r="K1162" s="8">
        <v>48</v>
      </c>
      <c r="L1162" s="8">
        <v>15</v>
      </c>
      <c r="M1162" s="8">
        <v>8</v>
      </c>
      <c r="N1162" s="8">
        <v>48</v>
      </c>
      <c r="O1162" s="8">
        <v>0</v>
      </c>
      <c r="P1162" s="8">
        <v>2</v>
      </c>
      <c r="Q1162" s="8">
        <v>0</v>
      </c>
    </row>
    <row r="1163" spans="1:17" ht="15" thickBot="1" x14ac:dyDescent="0.35">
      <c r="A1163" s="7" t="s">
        <v>1314</v>
      </c>
      <c r="B1163" s="43"/>
      <c r="C1163" s="43"/>
      <c r="D1163" s="8">
        <v>186</v>
      </c>
      <c r="E1163" s="8">
        <v>178</v>
      </c>
      <c r="F1163" s="8">
        <v>12</v>
      </c>
      <c r="G1163" s="8">
        <v>0</v>
      </c>
      <c r="H1163" s="8">
        <v>3.67</v>
      </c>
      <c r="I1163" s="8">
        <v>1.21</v>
      </c>
      <c r="J1163" s="8">
        <v>76</v>
      </c>
      <c r="K1163" s="8">
        <v>170</v>
      </c>
      <c r="L1163" s="8">
        <v>54</v>
      </c>
      <c r="M1163" s="8">
        <v>23</v>
      </c>
      <c r="N1163" s="8">
        <v>31</v>
      </c>
      <c r="O1163" s="8">
        <v>31</v>
      </c>
      <c r="P1163" s="8">
        <v>10</v>
      </c>
      <c r="Q1163" s="8">
        <v>1</v>
      </c>
    </row>
    <row r="1164" spans="1:17" ht="15" thickBot="1" x14ac:dyDescent="0.35">
      <c r="A1164" s="5" t="s">
        <v>1865</v>
      </c>
      <c r="B1164" s="43"/>
      <c r="C1164" s="43"/>
      <c r="D1164" s="6">
        <v>58</v>
      </c>
      <c r="E1164" s="6">
        <v>57</v>
      </c>
      <c r="F1164" s="6">
        <v>3</v>
      </c>
      <c r="G1164" s="6">
        <v>1</v>
      </c>
      <c r="H1164" s="6">
        <v>3.96</v>
      </c>
      <c r="I1164" s="6">
        <v>1.3</v>
      </c>
      <c r="J1164" s="6">
        <v>25</v>
      </c>
      <c r="K1164" s="6">
        <v>55</v>
      </c>
      <c r="L1164" s="6">
        <v>20</v>
      </c>
      <c r="M1164" s="6">
        <v>7</v>
      </c>
      <c r="N1164" s="6">
        <v>51</v>
      </c>
      <c r="O1164" s="6">
        <v>0</v>
      </c>
      <c r="P1164" s="6">
        <v>3</v>
      </c>
      <c r="Q1164" s="6">
        <v>0</v>
      </c>
    </row>
    <row r="1165" spans="1:17" ht="15" thickBot="1" x14ac:dyDescent="0.35">
      <c r="A1165" s="7" t="s">
        <v>1316</v>
      </c>
      <c r="B1165" s="43"/>
      <c r="C1165" s="43"/>
      <c r="D1165" s="8">
        <v>170</v>
      </c>
      <c r="E1165" s="8">
        <v>188</v>
      </c>
      <c r="F1165" s="8">
        <v>12</v>
      </c>
      <c r="G1165" s="8">
        <v>0</v>
      </c>
      <c r="H1165" s="8">
        <v>3.72</v>
      </c>
      <c r="I1165" s="8">
        <v>1.24</v>
      </c>
      <c r="J1165" s="8">
        <v>70</v>
      </c>
      <c r="K1165" s="8">
        <v>150</v>
      </c>
      <c r="L1165" s="8">
        <v>61</v>
      </c>
      <c r="M1165" s="8">
        <v>22</v>
      </c>
      <c r="N1165" s="8">
        <v>29</v>
      </c>
      <c r="O1165" s="8">
        <v>29</v>
      </c>
      <c r="P1165" s="8">
        <v>9</v>
      </c>
      <c r="Q1165" s="8">
        <v>1</v>
      </c>
    </row>
    <row r="1166" spans="1:17" ht="15" thickBot="1" x14ac:dyDescent="0.35">
      <c r="A1166" s="7" t="s">
        <v>1976</v>
      </c>
      <c r="B1166" s="43"/>
      <c r="C1166" s="43"/>
      <c r="D1166" s="8">
        <v>35</v>
      </c>
      <c r="E1166" s="8">
        <v>44</v>
      </c>
      <c r="F1166" s="8">
        <v>2</v>
      </c>
      <c r="G1166" s="8">
        <v>0</v>
      </c>
      <c r="H1166" s="8">
        <v>4.0199999999999996</v>
      </c>
      <c r="I1166" s="8">
        <v>1.37</v>
      </c>
      <c r="J1166" s="8">
        <v>16</v>
      </c>
      <c r="K1166" s="8">
        <v>33</v>
      </c>
      <c r="L1166" s="8">
        <v>15</v>
      </c>
      <c r="M1166" s="8">
        <v>5</v>
      </c>
      <c r="N1166" s="8">
        <v>37</v>
      </c>
      <c r="O1166" s="8">
        <v>0</v>
      </c>
      <c r="P1166" s="8">
        <v>2</v>
      </c>
      <c r="Q1166" s="8">
        <v>0</v>
      </c>
    </row>
    <row r="1167" spans="1:17" ht="15" thickBot="1" x14ac:dyDescent="0.35">
      <c r="A1167" s="5" t="s">
        <v>1789</v>
      </c>
      <c r="B1167" s="43"/>
      <c r="C1167" s="43"/>
      <c r="D1167" s="6">
        <v>61</v>
      </c>
      <c r="E1167" s="6">
        <v>70</v>
      </c>
      <c r="F1167" s="6">
        <v>4</v>
      </c>
      <c r="G1167" s="6">
        <v>2</v>
      </c>
      <c r="H1167" s="6">
        <v>3.15</v>
      </c>
      <c r="I1167" s="6">
        <v>1.1100000000000001</v>
      </c>
      <c r="J1167" s="6">
        <v>22</v>
      </c>
      <c r="K1167" s="6">
        <v>50</v>
      </c>
      <c r="L1167" s="6">
        <v>19</v>
      </c>
      <c r="M1167" s="6">
        <v>8</v>
      </c>
      <c r="N1167" s="6">
        <v>64</v>
      </c>
      <c r="O1167" s="6">
        <v>0</v>
      </c>
      <c r="P1167" s="6">
        <v>3</v>
      </c>
      <c r="Q1167" s="6">
        <v>0</v>
      </c>
    </row>
    <row r="1168" spans="1:17" ht="15" thickBot="1" x14ac:dyDescent="0.35">
      <c r="A1168" s="7" t="s">
        <v>2182</v>
      </c>
      <c r="B1168" s="43"/>
      <c r="C1168" s="43"/>
      <c r="D1168" s="8">
        <v>33</v>
      </c>
      <c r="E1168" s="8">
        <v>26</v>
      </c>
      <c r="F1168" s="8">
        <v>2</v>
      </c>
      <c r="G1168" s="8">
        <v>0</v>
      </c>
      <c r="H1168" s="8">
        <v>5.22</v>
      </c>
      <c r="I1168" s="8">
        <v>1.65</v>
      </c>
      <c r="J1168" s="8">
        <v>19</v>
      </c>
      <c r="K1168" s="8">
        <v>34</v>
      </c>
      <c r="L1168" s="8">
        <v>20</v>
      </c>
      <c r="M1168" s="8">
        <v>8</v>
      </c>
      <c r="N1168" s="8">
        <v>28</v>
      </c>
      <c r="O1168" s="8">
        <v>0</v>
      </c>
      <c r="P1168" s="8">
        <v>2</v>
      </c>
      <c r="Q1168" s="8">
        <v>0</v>
      </c>
    </row>
    <row r="1169" spans="1:17" ht="15" thickBot="1" x14ac:dyDescent="0.35">
      <c r="A1169" s="5" t="s">
        <v>1870</v>
      </c>
      <c r="B1169" s="43"/>
      <c r="C1169" s="43"/>
      <c r="D1169" s="6">
        <v>33</v>
      </c>
      <c r="E1169" s="6">
        <v>35</v>
      </c>
      <c r="F1169" s="6">
        <v>2</v>
      </c>
      <c r="G1169" s="6">
        <v>0</v>
      </c>
      <c r="H1169" s="6">
        <v>3.96</v>
      </c>
      <c r="I1169" s="6">
        <v>1.42</v>
      </c>
      <c r="J1169" s="6">
        <v>15</v>
      </c>
      <c r="K1169" s="6">
        <v>33</v>
      </c>
      <c r="L1169" s="6">
        <v>14</v>
      </c>
      <c r="M1169" s="6">
        <v>6</v>
      </c>
      <c r="N1169" s="6">
        <v>35</v>
      </c>
      <c r="O1169" s="6">
        <v>0</v>
      </c>
      <c r="P1169" s="6">
        <v>2</v>
      </c>
      <c r="Q1169" s="6">
        <v>0</v>
      </c>
    </row>
    <row r="1170" spans="1:17" ht="15" thickBot="1" x14ac:dyDescent="0.35">
      <c r="A1170" s="7" t="s">
        <v>1704</v>
      </c>
      <c r="B1170" s="43"/>
      <c r="C1170" s="43"/>
      <c r="D1170" s="8">
        <v>77</v>
      </c>
      <c r="E1170" s="8">
        <v>48</v>
      </c>
      <c r="F1170" s="8">
        <v>3</v>
      </c>
      <c r="G1170" s="8">
        <v>0</v>
      </c>
      <c r="H1170" s="8">
        <v>5.68</v>
      </c>
      <c r="I1170" s="8">
        <v>1.55</v>
      </c>
      <c r="J1170" s="8">
        <v>48</v>
      </c>
      <c r="K1170" s="8">
        <v>90</v>
      </c>
      <c r="L1170" s="8">
        <v>29</v>
      </c>
      <c r="M1170" s="8">
        <v>25</v>
      </c>
      <c r="N1170" s="8">
        <v>15</v>
      </c>
      <c r="O1170" s="8">
        <v>14</v>
      </c>
      <c r="P1170" s="8">
        <v>6</v>
      </c>
      <c r="Q1170" s="8">
        <v>0</v>
      </c>
    </row>
    <row r="1171" spans="1:17" ht="15" thickBot="1" x14ac:dyDescent="0.35">
      <c r="A1171" s="7" t="s">
        <v>1567</v>
      </c>
      <c r="B1171" s="43"/>
      <c r="C1171" s="43"/>
      <c r="D1171" s="8">
        <v>41</v>
      </c>
      <c r="E1171" s="8">
        <v>29</v>
      </c>
      <c r="F1171" s="8">
        <v>2</v>
      </c>
      <c r="G1171" s="8">
        <v>0</v>
      </c>
      <c r="H1171" s="8">
        <v>4.1100000000000003</v>
      </c>
      <c r="I1171" s="8">
        <v>1.26</v>
      </c>
      <c r="J1171" s="8">
        <v>19</v>
      </c>
      <c r="K1171" s="8">
        <v>43</v>
      </c>
      <c r="L1171" s="8">
        <v>9</v>
      </c>
      <c r="M1171" s="8">
        <v>10</v>
      </c>
      <c r="N1171" s="8">
        <v>15</v>
      </c>
      <c r="O1171" s="8">
        <v>5</v>
      </c>
      <c r="P1171" s="8">
        <v>2</v>
      </c>
      <c r="Q1171" s="8">
        <v>0</v>
      </c>
    </row>
    <row r="1172" spans="1:17" ht="15" thickBot="1" x14ac:dyDescent="0.35">
      <c r="A1172" s="5" t="s">
        <v>1522</v>
      </c>
      <c r="B1172" s="43"/>
      <c r="C1172" s="43"/>
      <c r="D1172" s="6">
        <v>40</v>
      </c>
      <c r="E1172" s="6">
        <v>36</v>
      </c>
      <c r="F1172" s="6">
        <v>2</v>
      </c>
      <c r="G1172" s="6">
        <v>1</v>
      </c>
      <c r="H1172" s="6">
        <v>3.86</v>
      </c>
      <c r="I1172" s="6">
        <v>1.28</v>
      </c>
      <c r="J1172" s="6">
        <v>17</v>
      </c>
      <c r="K1172" s="6">
        <v>38</v>
      </c>
      <c r="L1172" s="6">
        <v>13</v>
      </c>
      <c r="M1172" s="6">
        <v>6</v>
      </c>
      <c r="N1172" s="6">
        <v>13</v>
      </c>
      <c r="O1172" s="6">
        <v>5</v>
      </c>
      <c r="P1172" s="6">
        <v>2</v>
      </c>
      <c r="Q1172" s="6">
        <v>0</v>
      </c>
    </row>
    <row r="1173" spans="1:17" ht="15" thickBot="1" x14ac:dyDescent="0.35">
      <c r="A1173" s="7" t="s">
        <v>1403</v>
      </c>
      <c r="B1173" s="43"/>
      <c r="C1173" s="43"/>
      <c r="D1173" s="8">
        <v>86</v>
      </c>
      <c r="E1173" s="8">
        <v>87</v>
      </c>
      <c r="F1173" s="8">
        <v>5</v>
      </c>
      <c r="G1173" s="8">
        <v>0</v>
      </c>
      <c r="H1173" s="8">
        <v>3.46</v>
      </c>
      <c r="I1173" s="8">
        <v>1.26</v>
      </c>
      <c r="J1173" s="8">
        <v>33</v>
      </c>
      <c r="K1173" s="8">
        <v>77</v>
      </c>
      <c r="L1173" s="8">
        <v>32</v>
      </c>
      <c r="M1173" s="8">
        <v>6</v>
      </c>
      <c r="N1173" s="8">
        <v>56</v>
      </c>
      <c r="O1173" s="8">
        <v>1</v>
      </c>
      <c r="P1173" s="8">
        <v>4</v>
      </c>
      <c r="Q1173" s="8">
        <v>1</v>
      </c>
    </row>
    <row r="1174" spans="1:17" ht="15" thickBot="1" x14ac:dyDescent="0.35">
      <c r="A1174" s="7" t="s">
        <v>1303</v>
      </c>
      <c r="B1174" s="43"/>
      <c r="C1174" s="43"/>
      <c r="D1174" s="8">
        <v>189</v>
      </c>
      <c r="E1174" s="8">
        <v>188</v>
      </c>
      <c r="F1174" s="8">
        <v>13</v>
      </c>
      <c r="G1174" s="8">
        <v>0</v>
      </c>
      <c r="H1174" s="8">
        <v>3.59</v>
      </c>
      <c r="I1174" s="8">
        <v>1.17</v>
      </c>
      <c r="J1174" s="8">
        <v>75</v>
      </c>
      <c r="K1174" s="8">
        <v>180</v>
      </c>
      <c r="L1174" s="8">
        <v>42</v>
      </c>
      <c r="M1174" s="8">
        <v>26</v>
      </c>
      <c r="N1174" s="8">
        <v>30</v>
      </c>
      <c r="O1174" s="8">
        <v>30</v>
      </c>
      <c r="P1174" s="8">
        <v>8</v>
      </c>
      <c r="Q1174" s="8">
        <v>1</v>
      </c>
    </row>
    <row r="1175" spans="1:17" ht="15" thickBot="1" x14ac:dyDescent="0.35">
      <c r="A1175" s="7" t="s">
        <v>1742</v>
      </c>
      <c r="B1175" s="43"/>
      <c r="C1175" s="43"/>
      <c r="D1175" s="8">
        <v>62</v>
      </c>
      <c r="E1175" s="8">
        <v>76</v>
      </c>
      <c r="F1175" s="8">
        <v>3</v>
      </c>
      <c r="G1175" s="8">
        <v>35</v>
      </c>
      <c r="H1175" s="8">
        <v>3.42</v>
      </c>
      <c r="I1175" s="8">
        <v>1.2</v>
      </c>
      <c r="J1175" s="8">
        <v>24</v>
      </c>
      <c r="K1175" s="8">
        <v>50</v>
      </c>
      <c r="L1175" s="8">
        <v>24</v>
      </c>
      <c r="M1175" s="8">
        <v>7</v>
      </c>
      <c r="N1175" s="8">
        <v>62</v>
      </c>
      <c r="O1175" s="8">
        <v>0</v>
      </c>
      <c r="P1175" s="8">
        <v>3</v>
      </c>
      <c r="Q1175" s="8">
        <v>0</v>
      </c>
    </row>
    <row r="1176" spans="1:17" ht="15" thickBot="1" x14ac:dyDescent="0.35">
      <c r="A1176" s="5" t="s">
        <v>2100</v>
      </c>
      <c r="B1176" s="43"/>
      <c r="C1176" s="43"/>
      <c r="D1176" s="6">
        <v>28</v>
      </c>
      <c r="E1176" s="6">
        <v>20</v>
      </c>
      <c r="F1176" s="6">
        <v>1</v>
      </c>
      <c r="G1176" s="6">
        <v>0</v>
      </c>
      <c r="H1176" s="6">
        <v>4.6399999999999997</v>
      </c>
      <c r="I1176" s="6">
        <v>1.31</v>
      </c>
      <c r="J1176" s="6">
        <v>14</v>
      </c>
      <c r="K1176" s="6">
        <v>28</v>
      </c>
      <c r="L1176" s="6">
        <v>8</v>
      </c>
      <c r="M1176" s="6">
        <v>6</v>
      </c>
      <c r="N1176" s="6">
        <v>26</v>
      </c>
      <c r="O1176" s="6">
        <v>0</v>
      </c>
      <c r="P1176" s="6">
        <v>2</v>
      </c>
      <c r="Q1176" s="6">
        <v>0</v>
      </c>
    </row>
    <row r="1177" spans="1:17" ht="15" thickBot="1" x14ac:dyDescent="0.35">
      <c r="A1177" s="7" t="s">
        <v>2118</v>
      </c>
      <c r="B1177" s="43"/>
      <c r="C1177" s="43"/>
      <c r="D1177" s="8">
        <v>24</v>
      </c>
      <c r="E1177" s="8">
        <v>21</v>
      </c>
      <c r="F1177" s="8">
        <v>1</v>
      </c>
      <c r="G1177" s="8">
        <v>0</v>
      </c>
      <c r="H1177" s="8">
        <v>4.29</v>
      </c>
      <c r="I1177" s="8">
        <v>1.46</v>
      </c>
      <c r="J1177" s="8">
        <v>12</v>
      </c>
      <c r="K1177" s="8">
        <v>24</v>
      </c>
      <c r="L1177" s="8">
        <v>11</v>
      </c>
      <c r="M1177" s="8">
        <v>4</v>
      </c>
      <c r="N1177" s="8">
        <v>17</v>
      </c>
      <c r="O1177" s="8">
        <v>0</v>
      </c>
      <c r="P1177" s="8">
        <v>1</v>
      </c>
      <c r="Q1177" s="8">
        <v>0</v>
      </c>
    </row>
    <row r="1178" spans="1:17" ht="15" thickBot="1" x14ac:dyDescent="0.35">
      <c r="A1178" s="5" t="s">
        <v>2023</v>
      </c>
      <c r="B1178" s="43"/>
      <c r="C1178" s="43"/>
      <c r="D1178" s="6">
        <v>30</v>
      </c>
      <c r="E1178" s="6">
        <v>20</v>
      </c>
      <c r="F1178" s="6">
        <v>2</v>
      </c>
      <c r="G1178" s="6">
        <v>0</v>
      </c>
      <c r="H1178" s="6">
        <v>4.17</v>
      </c>
      <c r="I1178" s="6">
        <v>1.31</v>
      </c>
      <c r="J1178" s="6">
        <v>14</v>
      </c>
      <c r="K1178" s="6">
        <v>33</v>
      </c>
      <c r="L1178" s="6">
        <v>6</v>
      </c>
      <c r="M1178" s="6">
        <v>7</v>
      </c>
      <c r="N1178" s="6">
        <v>28</v>
      </c>
      <c r="O1178" s="6">
        <v>0</v>
      </c>
      <c r="P1178" s="6">
        <v>2</v>
      </c>
      <c r="Q1178" s="6">
        <v>0</v>
      </c>
    </row>
    <row r="1179" spans="1:17" ht="15" thickBot="1" x14ac:dyDescent="0.35">
      <c r="A1179" s="7" t="s">
        <v>1745</v>
      </c>
      <c r="B1179" s="43"/>
      <c r="C1179" s="43"/>
      <c r="D1179" s="8">
        <v>73</v>
      </c>
      <c r="E1179" s="8">
        <v>111</v>
      </c>
      <c r="F1179" s="8">
        <v>5</v>
      </c>
      <c r="G1179" s="8">
        <v>3</v>
      </c>
      <c r="H1179" s="8">
        <v>2.42</v>
      </c>
      <c r="I1179" s="8">
        <v>1.07</v>
      </c>
      <c r="J1179" s="8">
        <v>20</v>
      </c>
      <c r="K1179" s="8">
        <v>49</v>
      </c>
      <c r="L1179" s="8">
        <v>29</v>
      </c>
      <c r="M1179" s="8">
        <v>7</v>
      </c>
      <c r="N1179" s="8">
        <v>71</v>
      </c>
      <c r="O1179" s="8">
        <v>0</v>
      </c>
      <c r="P1179" s="8">
        <v>3</v>
      </c>
      <c r="Q1179" s="8">
        <v>0</v>
      </c>
    </row>
    <row r="1180" spans="1:17" ht="15" thickBot="1" x14ac:dyDescent="0.35">
      <c r="A1180" s="5" t="s">
        <v>1922</v>
      </c>
      <c r="B1180" s="43"/>
      <c r="C1180" s="43"/>
      <c r="D1180" s="6">
        <v>51</v>
      </c>
      <c r="E1180" s="6">
        <v>43</v>
      </c>
      <c r="F1180" s="6">
        <v>3</v>
      </c>
      <c r="G1180" s="6">
        <v>0</v>
      </c>
      <c r="H1180" s="6">
        <v>3.72</v>
      </c>
      <c r="I1180" s="6">
        <v>1.21</v>
      </c>
      <c r="J1180" s="6">
        <v>21</v>
      </c>
      <c r="K1180" s="6">
        <v>50</v>
      </c>
      <c r="L1180" s="6">
        <v>11</v>
      </c>
      <c r="M1180" s="6">
        <v>6</v>
      </c>
      <c r="N1180" s="6">
        <v>41</v>
      </c>
      <c r="O1180" s="6">
        <v>0</v>
      </c>
      <c r="P1180" s="6">
        <v>2</v>
      </c>
      <c r="Q1180" s="6">
        <v>0</v>
      </c>
    </row>
    <row r="1181" spans="1:17" ht="15" thickBot="1" x14ac:dyDescent="0.35">
      <c r="A1181" s="7" t="s">
        <v>1461</v>
      </c>
      <c r="B1181" s="43"/>
      <c r="C1181" s="43"/>
      <c r="D1181" s="8">
        <v>108</v>
      </c>
      <c r="E1181" s="8">
        <v>79</v>
      </c>
      <c r="F1181" s="8">
        <v>6</v>
      </c>
      <c r="G1181" s="8">
        <v>0</v>
      </c>
      <c r="H1181" s="8">
        <v>4.79</v>
      </c>
      <c r="I1181" s="8">
        <v>1.4</v>
      </c>
      <c r="J1181" s="8">
        <v>57</v>
      </c>
      <c r="K1181" s="8">
        <v>115</v>
      </c>
      <c r="L1181" s="8">
        <v>35</v>
      </c>
      <c r="M1181" s="8">
        <v>16</v>
      </c>
      <c r="N1181" s="8">
        <v>18</v>
      </c>
      <c r="O1181" s="8">
        <v>18</v>
      </c>
      <c r="P1181" s="8">
        <v>8</v>
      </c>
      <c r="Q1181" s="8">
        <v>1</v>
      </c>
    </row>
    <row r="1182" spans="1:17" ht="15" thickBot="1" x14ac:dyDescent="0.35">
      <c r="A1182" s="7" t="s">
        <v>1813</v>
      </c>
      <c r="B1182" s="43"/>
      <c r="C1182" s="43"/>
      <c r="D1182" s="8">
        <v>55</v>
      </c>
      <c r="E1182" s="8">
        <v>51</v>
      </c>
      <c r="F1182" s="8">
        <v>3</v>
      </c>
      <c r="G1182" s="8">
        <v>2</v>
      </c>
      <c r="H1182" s="8">
        <v>3.25</v>
      </c>
      <c r="I1182" s="8">
        <v>1.18</v>
      </c>
      <c r="J1182" s="8">
        <v>20</v>
      </c>
      <c r="K1182" s="8">
        <v>49</v>
      </c>
      <c r="L1182" s="8">
        <v>15</v>
      </c>
      <c r="M1182" s="8">
        <v>5</v>
      </c>
      <c r="N1182" s="8">
        <v>53</v>
      </c>
      <c r="O1182" s="8">
        <v>0</v>
      </c>
      <c r="P1182" s="8">
        <v>3</v>
      </c>
      <c r="Q1182" s="8">
        <v>0</v>
      </c>
    </row>
    <row r="1183" spans="1:17" ht="15" thickBot="1" x14ac:dyDescent="0.35">
      <c r="A1183" s="5" t="s">
        <v>1954</v>
      </c>
      <c r="B1183" s="43"/>
      <c r="C1183" s="43"/>
      <c r="D1183" s="6">
        <v>35</v>
      </c>
      <c r="E1183" s="6">
        <v>39</v>
      </c>
      <c r="F1183" s="6">
        <v>3</v>
      </c>
      <c r="G1183" s="6">
        <v>0</v>
      </c>
      <c r="H1183" s="6">
        <v>4.2300000000000004</v>
      </c>
      <c r="I1183" s="6">
        <v>1.3</v>
      </c>
      <c r="J1183" s="6">
        <v>16</v>
      </c>
      <c r="K1183" s="6">
        <v>31</v>
      </c>
      <c r="L1183" s="6">
        <v>14</v>
      </c>
      <c r="M1183" s="6">
        <v>8</v>
      </c>
      <c r="N1183" s="6">
        <v>34</v>
      </c>
      <c r="O1183" s="6">
        <v>0</v>
      </c>
      <c r="P1183" s="6">
        <v>3</v>
      </c>
      <c r="Q1183" s="6">
        <v>0</v>
      </c>
    </row>
    <row r="1184" spans="1:17" ht="15" thickBot="1" x14ac:dyDescent="0.35">
      <c r="A1184" s="5" t="s">
        <v>1603</v>
      </c>
      <c r="B1184" s="43"/>
      <c r="C1184" s="43"/>
      <c r="D1184" s="6">
        <v>42</v>
      </c>
      <c r="E1184" s="6">
        <v>37</v>
      </c>
      <c r="F1184" s="6">
        <v>3</v>
      </c>
      <c r="G1184" s="6">
        <v>0</v>
      </c>
      <c r="H1184" s="6">
        <v>4.4400000000000004</v>
      </c>
      <c r="I1184" s="6">
        <v>1.48</v>
      </c>
      <c r="J1184" s="6">
        <v>21</v>
      </c>
      <c r="K1184" s="6">
        <v>40</v>
      </c>
      <c r="L1184" s="6">
        <v>21</v>
      </c>
      <c r="M1184" s="6">
        <v>8</v>
      </c>
      <c r="N1184" s="6">
        <v>14</v>
      </c>
      <c r="O1184" s="6">
        <v>5</v>
      </c>
      <c r="P1184" s="6">
        <v>3</v>
      </c>
      <c r="Q1184" s="6">
        <v>0</v>
      </c>
    </row>
    <row r="1185" spans="1:17" ht="15" thickBot="1" x14ac:dyDescent="0.35">
      <c r="A1185" s="5" t="s">
        <v>1611</v>
      </c>
      <c r="B1185" s="43"/>
      <c r="C1185" s="43"/>
      <c r="D1185" s="6">
        <v>58</v>
      </c>
      <c r="E1185" s="6">
        <v>39</v>
      </c>
      <c r="F1185" s="6">
        <v>3</v>
      </c>
      <c r="G1185" s="6">
        <v>0</v>
      </c>
      <c r="H1185" s="6">
        <v>4.8499999999999996</v>
      </c>
      <c r="I1185" s="6">
        <v>1.42</v>
      </c>
      <c r="J1185" s="6">
        <v>31</v>
      </c>
      <c r="K1185" s="6">
        <v>66</v>
      </c>
      <c r="L1185" s="6">
        <v>16</v>
      </c>
      <c r="M1185" s="6">
        <v>20</v>
      </c>
      <c r="N1185" s="6">
        <v>19</v>
      </c>
      <c r="O1185" s="6">
        <v>7</v>
      </c>
      <c r="P1185" s="6">
        <v>5</v>
      </c>
      <c r="Q1185" s="6">
        <v>0</v>
      </c>
    </row>
    <row r="1186" spans="1:17" ht="15" thickBot="1" x14ac:dyDescent="0.35">
      <c r="A1186" s="7" t="s">
        <v>1599</v>
      </c>
      <c r="B1186" s="43"/>
      <c r="C1186" s="43"/>
      <c r="D1186" s="8">
        <v>46</v>
      </c>
      <c r="E1186" s="8">
        <v>34</v>
      </c>
      <c r="F1186" s="8">
        <v>3</v>
      </c>
      <c r="G1186" s="8">
        <v>0</v>
      </c>
      <c r="H1186" s="8">
        <v>4.5999999999999996</v>
      </c>
      <c r="I1186" s="8">
        <v>1.38</v>
      </c>
      <c r="J1186" s="8">
        <v>23</v>
      </c>
      <c r="K1186" s="8">
        <v>51</v>
      </c>
      <c r="L1186" s="8">
        <v>12</v>
      </c>
      <c r="M1186" s="8">
        <v>16</v>
      </c>
      <c r="N1186" s="8">
        <v>13</v>
      </c>
      <c r="O1186" s="8">
        <v>12</v>
      </c>
      <c r="P1186" s="8">
        <v>3</v>
      </c>
      <c r="Q1186" s="8">
        <v>0</v>
      </c>
    </row>
    <row r="1187" spans="1:17" ht="15" thickBot="1" x14ac:dyDescent="0.35">
      <c r="A1187" s="7" t="s">
        <v>1679</v>
      </c>
      <c r="B1187" s="43"/>
      <c r="C1187" s="43"/>
      <c r="D1187" s="8">
        <v>31</v>
      </c>
      <c r="E1187" s="8">
        <v>23</v>
      </c>
      <c r="F1187" s="8">
        <v>1</v>
      </c>
      <c r="G1187" s="8">
        <v>0</v>
      </c>
      <c r="H1187" s="8">
        <v>5.44</v>
      </c>
      <c r="I1187" s="8">
        <v>1.47</v>
      </c>
      <c r="J1187" s="8">
        <v>19</v>
      </c>
      <c r="K1187" s="8">
        <v>35</v>
      </c>
      <c r="L1187" s="8">
        <v>11</v>
      </c>
      <c r="M1187" s="8">
        <v>7</v>
      </c>
      <c r="N1187" s="8">
        <v>13</v>
      </c>
      <c r="O1187" s="8">
        <v>5</v>
      </c>
      <c r="P1187" s="8">
        <v>2</v>
      </c>
      <c r="Q1187" s="8">
        <v>0</v>
      </c>
    </row>
    <row r="1188" spans="1:17" ht="15" thickBot="1" x14ac:dyDescent="0.35">
      <c r="A1188" s="5" t="s">
        <v>2050</v>
      </c>
      <c r="B1188" s="43"/>
      <c r="C1188" s="43"/>
      <c r="D1188" s="6">
        <v>35</v>
      </c>
      <c r="E1188" s="6">
        <v>32</v>
      </c>
      <c r="F1188" s="6">
        <v>2</v>
      </c>
      <c r="G1188" s="6">
        <v>0</v>
      </c>
      <c r="H1188" s="6">
        <v>4.37</v>
      </c>
      <c r="I1188" s="6">
        <v>1.43</v>
      </c>
      <c r="J1188" s="6">
        <v>17</v>
      </c>
      <c r="K1188" s="6">
        <v>35</v>
      </c>
      <c r="L1188" s="6">
        <v>14</v>
      </c>
      <c r="M1188" s="6">
        <v>6</v>
      </c>
      <c r="N1188" s="6">
        <v>31</v>
      </c>
      <c r="O1188" s="6">
        <v>0</v>
      </c>
      <c r="P1188" s="6">
        <v>2</v>
      </c>
      <c r="Q1188" s="6">
        <v>0</v>
      </c>
    </row>
    <row r="1189" spans="1:17" ht="15" thickBot="1" x14ac:dyDescent="0.35">
      <c r="A1189" s="7" t="s">
        <v>1964</v>
      </c>
      <c r="B1189" s="43"/>
      <c r="C1189" s="43"/>
      <c r="D1189" s="8">
        <v>40</v>
      </c>
      <c r="E1189" s="8">
        <v>31</v>
      </c>
      <c r="F1189" s="8">
        <v>1</v>
      </c>
      <c r="G1189" s="8">
        <v>0</v>
      </c>
      <c r="H1189" s="8">
        <v>3.44</v>
      </c>
      <c r="I1189" s="8">
        <v>1.29</v>
      </c>
      <c r="J1189" s="8">
        <v>15</v>
      </c>
      <c r="K1189" s="8">
        <v>38</v>
      </c>
      <c r="L1189" s="8">
        <v>13</v>
      </c>
      <c r="M1189" s="8">
        <v>5</v>
      </c>
      <c r="N1189" s="8">
        <v>44</v>
      </c>
      <c r="O1189" s="8">
        <v>0</v>
      </c>
      <c r="P1189" s="8">
        <v>1</v>
      </c>
      <c r="Q1189" s="8">
        <v>0</v>
      </c>
    </row>
    <row r="1190" spans="1:17" ht="15" thickBot="1" x14ac:dyDescent="0.35">
      <c r="A1190" s="5" t="s">
        <v>1477</v>
      </c>
      <c r="B1190" s="43"/>
      <c r="C1190" s="43"/>
      <c r="D1190" s="6">
        <v>149</v>
      </c>
      <c r="E1190" s="6">
        <v>93</v>
      </c>
      <c r="F1190" s="6">
        <v>8</v>
      </c>
      <c r="G1190" s="6">
        <v>0</v>
      </c>
      <c r="H1190" s="6">
        <v>4.5999999999999996</v>
      </c>
      <c r="I1190" s="6">
        <v>1.4</v>
      </c>
      <c r="J1190" s="6">
        <v>76</v>
      </c>
      <c r="K1190" s="6">
        <v>165</v>
      </c>
      <c r="L1190" s="6">
        <v>43</v>
      </c>
      <c r="M1190" s="6">
        <v>21</v>
      </c>
      <c r="N1190" s="6">
        <v>28</v>
      </c>
      <c r="O1190" s="6">
        <v>27</v>
      </c>
      <c r="P1190" s="6">
        <v>10</v>
      </c>
      <c r="Q1190" s="6">
        <v>0</v>
      </c>
    </row>
    <row r="1191" spans="1:17" ht="15" thickBot="1" x14ac:dyDescent="0.35">
      <c r="A1191" s="5" t="s">
        <v>2114</v>
      </c>
      <c r="B1191" s="43"/>
      <c r="C1191" s="43"/>
      <c r="D1191" s="6">
        <v>26</v>
      </c>
      <c r="E1191" s="6">
        <v>24</v>
      </c>
      <c r="F1191" s="6">
        <v>1</v>
      </c>
      <c r="G1191" s="6">
        <v>0</v>
      </c>
      <c r="H1191" s="6">
        <v>4.28</v>
      </c>
      <c r="I1191" s="6">
        <v>1.47</v>
      </c>
      <c r="J1191" s="6">
        <v>12</v>
      </c>
      <c r="K1191" s="6">
        <v>25</v>
      </c>
      <c r="L1191" s="6">
        <v>12</v>
      </c>
      <c r="M1191" s="6">
        <v>4</v>
      </c>
      <c r="N1191" s="6">
        <v>22</v>
      </c>
      <c r="O1191" s="6">
        <v>0</v>
      </c>
      <c r="P1191" s="6">
        <v>2</v>
      </c>
      <c r="Q1191" s="6">
        <v>0</v>
      </c>
    </row>
    <row r="1192" spans="1:17" ht="15" thickBot="1" x14ac:dyDescent="0.35">
      <c r="A1192" s="7" t="s">
        <v>1657</v>
      </c>
      <c r="B1192" s="43"/>
      <c r="C1192" s="43"/>
      <c r="D1192" s="8">
        <v>52</v>
      </c>
      <c r="E1192" s="8">
        <v>40</v>
      </c>
      <c r="F1192" s="8">
        <v>2</v>
      </c>
      <c r="G1192" s="8">
        <v>0</v>
      </c>
      <c r="H1192" s="8">
        <v>4.96</v>
      </c>
      <c r="I1192" s="8">
        <v>1.49</v>
      </c>
      <c r="J1192" s="8">
        <v>29</v>
      </c>
      <c r="K1192" s="8">
        <v>54</v>
      </c>
      <c r="L1192" s="8">
        <v>24</v>
      </c>
      <c r="M1192" s="8">
        <v>14</v>
      </c>
      <c r="N1192" s="8">
        <v>20</v>
      </c>
      <c r="O1192" s="8">
        <v>7</v>
      </c>
      <c r="P1192" s="8">
        <v>3</v>
      </c>
      <c r="Q1192" s="8">
        <v>0</v>
      </c>
    </row>
    <row r="1193" spans="1:17" ht="15" thickBot="1" x14ac:dyDescent="0.35">
      <c r="A1193" s="7" t="s">
        <v>1474</v>
      </c>
      <c r="B1193" s="43"/>
      <c r="C1193" s="43"/>
      <c r="D1193" s="8">
        <v>100</v>
      </c>
      <c r="E1193" s="8">
        <v>92</v>
      </c>
      <c r="F1193" s="8">
        <v>6</v>
      </c>
      <c r="G1193" s="8">
        <v>0</v>
      </c>
      <c r="H1193" s="8">
        <v>4.49</v>
      </c>
      <c r="I1193" s="8">
        <v>1.35</v>
      </c>
      <c r="J1193" s="8">
        <v>50</v>
      </c>
      <c r="K1193" s="8">
        <v>103</v>
      </c>
      <c r="L1193" s="8">
        <v>33</v>
      </c>
      <c r="M1193" s="8">
        <v>14</v>
      </c>
      <c r="N1193" s="8">
        <v>34</v>
      </c>
      <c r="O1193" s="8">
        <v>15</v>
      </c>
      <c r="P1193" s="8">
        <v>6</v>
      </c>
      <c r="Q1193" s="8">
        <v>0</v>
      </c>
    </row>
    <row r="1194" spans="1:17" ht="15" thickBot="1" x14ac:dyDescent="0.35">
      <c r="A1194" s="5" t="s">
        <v>1344</v>
      </c>
      <c r="B1194" s="43"/>
      <c r="C1194" s="43"/>
      <c r="D1194" s="6">
        <v>140</v>
      </c>
      <c r="E1194" s="6">
        <v>141</v>
      </c>
      <c r="F1194" s="6">
        <v>9</v>
      </c>
      <c r="G1194" s="6">
        <v>0</v>
      </c>
      <c r="H1194" s="6">
        <v>3.78</v>
      </c>
      <c r="I1194" s="6">
        <v>1.26</v>
      </c>
      <c r="J1194" s="6">
        <v>59</v>
      </c>
      <c r="K1194" s="6">
        <v>124</v>
      </c>
      <c r="L1194" s="6">
        <v>52</v>
      </c>
      <c r="M1194" s="6">
        <v>18</v>
      </c>
      <c r="N1194" s="6">
        <v>28</v>
      </c>
      <c r="O1194" s="6">
        <v>24</v>
      </c>
      <c r="P1194" s="6">
        <v>8</v>
      </c>
      <c r="Q1194" s="6">
        <v>0</v>
      </c>
    </row>
    <row r="1195" spans="1:17" ht="15" thickBot="1" x14ac:dyDescent="0.35">
      <c r="A1195" s="7" t="s">
        <v>1347</v>
      </c>
      <c r="B1195" s="43"/>
      <c r="C1195" s="43"/>
      <c r="D1195" s="8">
        <v>166</v>
      </c>
      <c r="E1195" s="8">
        <v>162</v>
      </c>
      <c r="F1195" s="8">
        <v>9</v>
      </c>
      <c r="G1195" s="8">
        <v>0</v>
      </c>
      <c r="H1195" s="8">
        <v>4.04</v>
      </c>
      <c r="I1195" s="8">
        <v>1.23</v>
      </c>
      <c r="J1195" s="8">
        <v>74</v>
      </c>
      <c r="K1195" s="8">
        <v>156</v>
      </c>
      <c r="L1195" s="8">
        <v>47</v>
      </c>
      <c r="M1195" s="8">
        <v>24</v>
      </c>
      <c r="N1195" s="8">
        <v>29</v>
      </c>
      <c r="O1195" s="8">
        <v>28</v>
      </c>
      <c r="P1195" s="8">
        <v>10</v>
      </c>
      <c r="Q1195" s="8">
        <v>1</v>
      </c>
    </row>
    <row r="1196" spans="1:17" ht="15" thickBot="1" x14ac:dyDescent="0.35">
      <c r="A1196" s="7" t="s">
        <v>1778</v>
      </c>
      <c r="B1196" s="43"/>
      <c r="C1196" s="43"/>
      <c r="D1196" s="8">
        <v>58</v>
      </c>
      <c r="E1196" s="8">
        <v>58</v>
      </c>
      <c r="F1196" s="8">
        <v>3</v>
      </c>
      <c r="G1196" s="8">
        <v>5</v>
      </c>
      <c r="H1196" s="8">
        <v>3.78</v>
      </c>
      <c r="I1196" s="8">
        <v>1.22</v>
      </c>
      <c r="J1196" s="8">
        <v>24</v>
      </c>
      <c r="K1196" s="8">
        <v>54</v>
      </c>
      <c r="L1196" s="8">
        <v>16</v>
      </c>
      <c r="M1196" s="8">
        <v>7</v>
      </c>
      <c r="N1196" s="8">
        <v>63</v>
      </c>
      <c r="O1196" s="8">
        <v>0</v>
      </c>
      <c r="P1196" s="8">
        <v>3</v>
      </c>
      <c r="Q1196" s="8">
        <v>0</v>
      </c>
    </row>
    <row r="1197" spans="1:17" ht="15" thickBot="1" x14ac:dyDescent="0.35">
      <c r="A1197" s="5" t="s">
        <v>2067</v>
      </c>
      <c r="B1197" s="43"/>
      <c r="C1197" s="43"/>
      <c r="D1197" s="6">
        <v>41</v>
      </c>
      <c r="E1197" s="6">
        <v>24</v>
      </c>
      <c r="F1197" s="6">
        <v>3</v>
      </c>
      <c r="G1197" s="6">
        <v>0</v>
      </c>
      <c r="H1197" s="6">
        <v>4.34</v>
      </c>
      <c r="I1197" s="6">
        <v>1.49</v>
      </c>
      <c r="J1197" s="6">
        <v>20</v>
      </c>
      <c r="K1197" s="6">
        <v>42</v>
      </c>
      <c r="L1197" s="6">
        <v>18</v>
      </c>
      <c r="M1197" s="6">
        <v>3</v>
      </c>
      <c r="N1197" s="6">
        <v>16</v>
      </c>
      <c r="O1197" s="6">
        <v>0</v>
      </c>
      <c r="P1197" s="6">
        <v>3</v>
      </c>
      <c r="Q1197" s="6">
        <v>0</v>
      </c>
    </row>
    <row r="1198" spans="1:17" ht="15" thickBot="1" x14ac:dyDescent="0.35">
      <c r="A1198" s="7" t="s">
        <v>1694</v>
      </c>
      <c r="B1198" s="43"/>
      <c r="C1198" s="43"/>
      <c r="D1198" s="8">
        <v>41</v>
      </c>
      <c r="E1198" s="8">
        <v>30</v>
      </c>
      <c r="F1198" s="8">
        <v>2</v>
      </c>
      <c r="G1198" s="8">
        <v>0</v>
      </c>
      <c r="H1198" s="8">
        <v>5.66</v>
      </c>
      <c r="I1198" s="8">
        <v>1.6</v>
      </c>
      <c r="J1198" s="8">
        <v>26</v>
      </c>
      <c r="K1198" s="8">
        <v>44</v>
      </c>
      <c r="L1198" s="8">
        <v>21</v>
      </c>
      <c r="M1198" s="8">
        <v>13</v>
      </c>
      <c r="N1198" s="8">
        <v>14</v>
      </c>
      <c r="O1198" s="8">
        <v>9</v>
      </c>
      <c r="P1198" s="8">
        <v>3</v>
      </c>
      <c r="Q1198" s="8">
        <v>0</v>
      </c>
    </row>
    <row r="1199" spans="1:17" ht="15" thickBot="1" x14ac:dyDescent="0.35">
      <c r="A1199" s="5" t="s">
        <v>2047</v>
      </c>
      <c r="B1199" s="43"/>
      <c r="C1199" s="43"/>
      <c r="D1199" s="6">
        <v>27</v>
      </c>
      <c r="E1199" s="6">
        <v>26</v>
      </c>
      <c r="F1199" s="6">
        <v>2</v>
      </c>
      <c r="G1199" s="6">
        <v>0</v>
      </c>
      <c r="H1199" s="6">
        <v>4.28</v>
      </c>
      <c r="I1199" s="6">
        <v>1.42</v>
      </c>
      <c r="J1199" s="6">
        <v>13</v>
      </c>
      <c r="K1199" s="6">
        <v>25</v>
      </c>
      <c r="L1199" s="6">
        <v>13</v>
      </c>
      <c r="M1199" s="6">
        <v>6</v>
      </c>
      <c r="N1199" s="6">
        <v>23</v>
      </c>
      <c r="O1199" s="6">
        <v>0</v>
      </c>
      <c r="P1199" s="6">
        <v>2</v>
      </c>
      <c r="Q1199" s="6">
        <v>0</v>
      </c>
    </row>
    <row r="1200" spans="1:17" ht="15" thickBot="1" x14ac:dyDescent="0.35">
      <c r="A1200" s="5" t="s">
        <v>1950</v>
      </c>
      <c r="B1200" s="43"/>
      <c r="C1200" s="43"/>
      <c r="D1200" s="6">
        <v>54</v>
      </c>
      <c r="E1200" s="6">
        <v>50</v>
      </c>
      <c r="F1200" s="6">
        <v>3</v>
      </c>
      <c r="G1200" s="6">
        <v>0</v>
      </c>
      <c r="H1200" s="6">
        <v>3.95</v>
      </c>
      <c r="I1200" s="6">
        <v>1.41</v>
      </c>
      <c r="J1200" s="6">
        <v>24</v>
      </c>
      <c r="K1200" s="6">
        <v>48</v>
      </c>
      <c r="L1200" s="6">
        <v>28</v>
      </c>
      <c r="M1200" s="6">
        <v>5</v>
      </c>
      <c r="N1200" s="6">
        <v>43</v>
      </c>
      <c r="O1200" s="6">
        <v>0</v>
      </c>
      <c r="P1200" s="6">
        <v>3</v>
      </c>
      <c r="Q1200" s="6">
        <v>0</v>
      </c>
    </row>
    <row r="1201" spans="1:17" ht="15" thickBot="1" x14ac:dyDescent="0.35">
      <c r="A1201" s="7" t="s">
        <v>2172</v>
      </c>
      <c r="B1201" s="43"/>
      <c r="C1201" s="43"/>
      <c r="D1201" s="8">
        <v>34</v>
      </c>
      <c r="E1201" s="8">
        <v>30</v>
      </c>
      <c r="F1201" s="8">
        <v>2</v>
      </c>
      <c r="G1201" s="8">
        <v>0</v>
      </c>
      <c r="H1201" s="8">
        <v>5.07</v>
      </c>
      <c r="I1201" s="8">
        <v>1.59</v>
      </c>
      <c r="J1201" s="8">
        <v>19</v>
      </c>
      <c r="K1201" s="8">
        <v>36</v>
      </c>
      <c r="L1201" s="8">
        <v>19</v>
      </c>
      <c r="M1201" s="8">
        <v>8</v>
      </c>
      <c r="N1201" s="8">
        <v>27</v>
      </c>
      <c r="O1201" s="8">
        <v>2</v>
      </c>
      <c r="P1201" s="8">
        <v>2</v>
      </c>
      <c r="Q1201" s="8">
        <v>0</v>
      </c>
    </row>
    <row r="1202" spans="1:17" ht="15" thickBot="1" x14ac:dyDescent="0.35">
      <c r="A1202" s="5" t="s">
        <v>1673</v>
      </c>
      <c r="B1202" s="43"/>
      <c r="C1202" s="43"/>
      <c r="D1202" s="6">
        <v>15</v>
      </c>
      <c r="E1202" s="6">
        <v>10</v>
      </c>
      <c r="F1202" s="6">
        <v>1</v>
      </c>
      <c r="G1202" s="6">
        <v>0</v>
      </c>
      <c r="H1202" s="6">
        <v>5.22</v>
      </c>
      <c r="I1202" s="6">
        <v>1.59</v>
      </c>
      <c r="J1202" s="6">
        <v>9</v>
      </c>
      <c r="K1202" s="6">
        <v>16</v>
      </c>
      <c r="L1202" s="6">
        <v>7</v>
      </c>
      <c r="M1202" s="6">
        <v>4</v>
      </c>
      <c r="N1202" s="6">
        <v>3</v>
      </c>
      <c r="O1202" s="6">
        <v>3</v>
      </c>
      <c r="P1202" s="6">
        <v>1</v>
      </c>
      <c r="Q1202" s="6">
        <v>0</v>
      </c>
    </row>
    <row r="1203" spans="1:17" ht="15" thickBot="1" x14ac:dyDescent="0.35">
      <c r="A1203" s="5" t="s">
        <v>1367</v>
      </c>
      <c r="B1203" s="43"/>
      <c r="C1203" s="43"/>
      <c r="D1203" s="6">
        <v>139</v>
      </c>
      <c r="E1203" s="6">
        <v>131</v>
      </c>
      <c r="F1203" s="6">
        <v>8</v>
      </c>
      <c r="G1203" s="6">
        <v>0</v>
      </c>
      <c r="H1203" s="6">
        <v>4.28</v>
      </c>
      <c r="I1203" s="6">
        <v>1.33</v>
      </c>
      <c r="J1203" s="6">
        <v>66</v>
      </c>
      <c r="K1203" s="6">
        <v>134</v>
      </c>
      <c r="L1203" s="6">
        <v>51</v>
      </c>
      <c r="M1203" s="6">
        <v>19</v>
      </c>
      <c r="N1203" s="6">
        <v>24</v>
      </c>
      <c r="O1203" s="6">
        <v>24</v>
      </c>
      <c r="P1203" s="6">
        <v>8</v>
      </c>
      <c r="Q1203" s="6">
        <v>1</v>
      </c>
    </row>
    <row r="1204" spans="1:17" ht="15" thickBot="1" x14ac:dyDescent="0.35">
      <c r="A1204" s="7" t="s">
        <v>1711</v>
      </c>
      <c r="B1204" s="43"/>
      <c r="C1204" s="43"/>
      <c r="D1204" s="8">
        <v>42</v>
      </c>
      <c r="E1204" s="8">
        <v>25</v>
      </c>
      <c r="F1204" s="8">
        <v>2</v>
      </c>
      <c r="G1204" s="8">
        <v>0</v>
      </c>
      <c r="H1204" s="8">
        <v>5.83</v>
      </c>
      <c r="I1204" s="8">
        <v>1.67</v>
      </c>
      <c r="J1204" s="8">
        <v>28</v>
      </c>
      <c r="K1204" s="8">
        <v>49</v>
      </c>
      <c r="L1204" s="8">
        <v>21</v>
      </c>
      <c r="M1204" s="8">
        <v>13</v>
      </c>
      <c r="N1204" s="8">
        <v>9</v>
      </c>
      <c r="O1204" s="8">
        <v>9</v>
      </c>
      <c r="P1204" s="8">
        <v>4</v>
      </c>
      <c r="Q1204" s="8">
        <v>0</v>
      </c>
    </row>
    <row r="1205" spans="1:17" ht="15" thickBot="1" x14ac:dyDescent="0.35">
      <c r="A1205" s="5" t="s">
        <v>1578</v>
      </c>
      <c r="B1205" s="43"/>
      <c r="C1205" s="43"/>
      <c r="D1205" s="6">
        <v>38</v>
      </c>
      <c r="E1205" s="6">
        <v>26</v>
      </c>
      <c r="F1205" s="6">
        <v>2</v>
      </c>
      <c r="G1205" s="6">
        <v>0</v>
      </c>
      <c r="H1205" s="6">
        <v>4.17</v>
      </c>
      <c r="I1205" s="6">
        <v>1.27</v>
      </c>
      <c r="J1205" s="6">
        <v>17</v>
      </c>
      <c r="K1205" s="6">
        <v>40</v>
      </c>
      <c r="L1205" s="6">
        <v>8</v>
      </c>
      <c r="M1205" s="6">
        <v>9</v>
      </c>
      <c r="N1205" s="6">
        <v>29</v>
      </c>
      <c r="O1205" s="6">
        <v>0</v>
      </c>
      <c r="P1205" s="6">
        <v>2</v>
      </c>
      <c r="Q1205" s="6">
        <v>0</v>
      </c>
    </row>
    <row r="1206" spans="1:17" ht="15" thickBot="1" x14ac:dyDescent="0.35">
      <c r="A1206" s="5" t="s">
        <v>1513</v>
      </c>
      <c r="B1206" s="43"/>
      <c r="C1206" s="43"/>
      <c r="D1206" s="6">
        <v>76</v>
      </c>
      <c r="E1206" s="6">
        <v>47</v>
      </c>
      <c r="F1206" s="6">
        <v>4</v>
      </c>
      <c r="G1206" s="6">
        <v>0</v>
      </c>
      <c r="H1206" s="6">
        <v>5.37</v>
      </c>
      <c r="I1206" s="6">
        <v>1.54</v>
      </c>
      <c r="J1206" s="6">
        <v>46</v>
      </c>
      <c r="K1206" s="6">
        <v>87</v>
      </c>
      <c r="L1206" s="6">
        <v>30</v>
      </c>
      <c r="M1206" s="6">
        <v>13</v>
      </c>
      <c r="N1206" s="6">
        <v>14</v>
      </c>
      <c r="O1206" s="6">
        <v>13</v>
      </c>
      <c r="P1206" s="6">
        <v>5</v>
      </c>
      <c r="Q1206" s="6">
        <v>0</v>
      </c>
    </row>
    <row r="1207" spans="1:17" ht="15" thickBot="1" x14ac:dyDescent="0.35">
      <c r="A1207" s="5" t="s">
        <v>2096</v>
      </c>
      <c r="B1207" s="43"/>
      <c r="C1207" s="43"/>
      <c r="D1207" s="6">
        <v>43</v>
      </c>
      <c r="E1207" s="6">
        <v>36</v>
      </c>
      <c r="F1207" s="6">
        <v>3</v>
      </c>
      <c r="G1207" s="6">
        <v>0</v>
      </c>
      <c r="H1207" s="6">
        <v>4.6900000000000004</v>
      </c>
      <c r="I1207" s="6">
        <v>1.54</v>
      </c>
      <c r="J1207" s="6">
        <v>22</v>
      </c>
      <c r="K1207" s="6">
        <v>41</v>
      </c>
      <c r="L1207" s="6">
        <v>24</v>
      </c>
      <c r="M1207" s="6">
        <v>7</v>
      </c>
      <c r="N1207" s="6">
        <v>16</v>
      </c>
      <c r="O1207" s="6">
        <v>5</v>
      </c>
      <c r="P1207" s="6">
        <v>3</v>
      </c>
      <c r="Q1207" s="6">
        <v>0</v>
      </c>
    </row>
    <row r="1208" spans="1:17" ht="15" thickBot="1" x14ac:dyDescent="0.35">
      <c r="A1208" s="7" t="s">
        <v>1425</v>
      </c>
      <c r="B1208" s="43"/>
      <c r="C1208" s="43"/>
      <c r="D1208" s="8">
        <v>175</v>
      </c>
      <c r="E1208" s="8">
        <v>138</v>
      </c>
      <c r="F1208" s="8">
        <v>10</v>
      </c>
      <c r="G1208" s="8">
        <v>0</v>
      </c>
      <c r="H1208" s="8">
        <v>4.17</v>
      </c>
      <c r="I1208" s="8">
        <v>1.37</v>
      </c>
      <c r="J1208" s="8">
        <v>81</v>
      </c>
      <c r="K1208" s="8">
        <v>175</v>
      </c>
      <c r="L1208" s="8">
        <v>66</v>
      </c>
      <c r="M1208" s="8">
        <v>18</v>
      </c>
      <c r="N1208" s="8">
        <v>30</v>
      </c>
      <c r="O1208" s="8">
        <v>30</v>
      </c>
      <c r="P1208" s="8">
        <v>10</v>
      </c>
      <c r="Q1208" s="8">
        <v>1</v>
      </c>
    </row>
    <row r="1209" spans="1:17" ht="15" thickBot="1" x14ac:dyDescent="0.35">
      <c r="A1209" s="5" t="s">
        <v>2027</v>
      </c>
      <c r="B1209" s="43"/>
      <c r="C1209" s="43"/>
      <c r="D1209" s="6">
        <v>38</v>
      </c>
      <c r="E1209" s="6">
        <v>33</v>
      </c>
      <c r="F1209" s="6">
        <v>1</v>
      </c>
      <c r="G1209" s="6">
        <v>0</v>
      </c>
      <c r="H1209" s="6">
        <v>4.24</v>
      </c>
      <c r="I1209" s="6">
        <v>1.32</v>
      </c>
      <c r="J1209" s="6">
        <v>18</v>
      </c>
      <c r="K1209" s="6">
        <v>37</v>
      </c>
      <c r="L1209" s="6">
        <v>12</v>
      </c>
      <c r="M1209" s="6">
        <v>9</v>
      </c>
      <c r="N1209" s="6">
        <v>32</v>
      </c>
      <c r="O1209" s="6">
        <v>0</v>
      </c>
      <c r="P1209" s="6">
        <v>1</v>
      </c>
      <c r="Q1209" s="6">
        <v>0</v>
      </c>
    </row>
    <row r="1210" spans="1:17" ht="15" thickBot="1" x14ac:dyDescent="0.35">
      <c r="A1210" s="5" t="s">
        <v>1385</v>
      </c>
      <c r="B1210" s="43"/>
      <c r="C1210" s="43"/>
      <c r="D1210" s="6">
        <v>135</v>
      </c>
      <c r="E1210" s="6">
        <v>118</v>
      </c>
      <c r="F1210" s="6">
        <v>8</v>
      </c>
      <c r="G1210" s="6">
        <v>0</v>
      </c>
      <c r="H1210" s="6">
        <v>4.24</v>
      </c>
      <c r="I1210" s="6">
        <v>1.3</v>
      </c>
      <c r="J1210" s="6">
        <v>64</v>
      </c>
      <c r="K1210" s="6">
        <v>133</v>
      </c>
      <c r="L1210" s="6">
        <v>44</v>
      </c>
      <c r="M1210" s="6">
        <v>17</v>
      </c>
      <c r="N1210" s="6">
        <v>23</v>
      </c>
      <c r="O1210" s="6">
        <v>23</v>
      </c>
      <c r="P1210" s="6">
        <v>7</v>
      </c>
      <c r="Q1210" s="6">
        <v>1</v>
      </c>
    </row>
    <row r="1211" spans="1:17" ht="15" thickBot="1" x14ac:dyDescent="0.35">
      <c r="A1211" s="5" t="s">
        <v>1876</v>
      </c>
      <c r="B1211" s="43"/>
      <c r="C1211" s="43"/>
      <c r="D1211" s="6">
        <v>51</v>
      </c>
      <c r="E1211" s="6">
        <v>50</v>
      </c>
      <c r="F1211" s="6">
        <v>3</v>
      </c>
      <c r="G1211" s="6">
        <v>2</v>
      </c>
      <c r="H1211" s="6">
        <v>3.72</v>
      </c>
      <c r="I1211" s="6">
        <v>1.2</v>
      </c>
      <c r="J1211" s="6">
        <v>21</v>
      </c>
      <c r="K1211" s="6">
        <v>47</v>
      </c>
      <c r="L1211" s="6">
        <v>15</v>
      </c>
      <c r="M1211" s="6">
        <v>8</v>
      </c>
      <c r="N1211" s="6">
        <v>56</v>
      </c>
      <c r="O1211" s="6">
        <v>0</v>
      </c>
      <c r="P1211" s="6">
        <v>3</v>
      </c>
      <c r="Q1211" s="6">
        <v>0</v>
      </c>
    </row>
    <row r="1212" spans="1:17" ht="15" thickBot="1" x14ac:dyDescent="0.35">
      <c r="A1212" s="7" t="s">
        <v>2101</v>
      </c>
      <c r="B1212" s="43"/>
      <c r="C1212" s="43"/>
      <c r="D1212" s="8">
        <v>25</v>
      </c>
      <c r="E1212" s="8">
        <v>17</v>
      </c>
      <c r="F1212" s="8">
        <v>1</v>
      </c>
      <c r="G1212" s="8">
        <v>0</v>
      </c>
      <c r="H1212" s="8">
        <v>4.4800000000000004</v>
      </c>
      <c r="I1212" s="8">
        <v>1.32</v>
      </c>
      <c r="J1212" s="8">
        <v>12</v>
      </c>
      <c r="K1212" s="8">
        <v>28</v>
      </c>
      <c r="L1212" s="8">
        <v>4</v>
      </c>
      <c r="M1212" s="8">
        <v>8</v>
      </c>
      <c r="N1212" s="8">
        <v>25</v>
      </c>
      <c r="O1212" s="8">
        <v>0</v>
      </c>
      <c r="P1212" s="8">
        <v>2</v>
      </c>
      <c r="Q1212" s="8">
        <v>0</v>
      </c>
    </row>
    <row r="1213" spans="1:17" ht="15" thickBot="1" x14ac:dyDescent="0.35">
      <c r="A1213" s="5" t="s">
        <v>1732</v>
      </c>
      <c r="B1213" s="43"/>
      <c r="C1213" s="43"/>
      <c r="D1213" s="6">
        <v>67</v>
      </c>
      <c r="E1213" s="6">
        <v>88</v>
      </c>
      <c r="F1213" s="6">
        <v>4</v>
      </c>
      <c r="G1213" s="6">
        <v>35</v>
      </c>
      <c r="H1213" s="6">
        <v>2.83</v>
      </c>
      <c r="I1213" s="6">
        <v>1.1100000000000001</v>
      </c>
      <c r="J1213" s="6">
        <v>21</v>
      </c>
      <c r="K1213" s="6">
        <v>55</v>
      </c>
      <c r="L1213" s="6">
        <v>19</v>
      </c>
      <c r="M1213" s="6">
        <v>8</v>
      </c>
      <c r="N1213" s="6">
        <v>61</v>
      </c>
      <c r="O1213" s="6">
        <v>0</v>
      </c>
      <c r="P1213" s="6">
        <v>3</v>
      </c>
      <c r="Q1213" s="6">
        <v>0</v>
      </c>
    </row>
    <row r="1214" spans="1:17" ht="15" thickBot="1" x14ac:dyDescent="0.35">
      <c r="A1214" s="5" t="s">
        <v>1967</v>
      </c>
      <c r="B1214" s="43"/>
      <c r="C1214" s="43"/>
      <c r="D1214" s="6">
        <v>73</v>
      </c>
      <c r="E1214" s="6">
        <v>56</v>
      </c>
      <c r="F1214" s="6">
        <v>4</v>
      </c>
      <c r="G1214" s="6">
        <v>0</v>
      </c>
      <c r="H1214" s="6">
        <v>4.5</v>
      </c>
      <c r="I1214" s="6">
        <v>1.41</v>
      </c>
      <c r="J1214" s="6">
        <v>37</v>
      </c>
      <c r="K1214" s="6">
        <v>79</v>
      </c>
      <c r="L1214" s="6">
        <v>25</v>
      </c>
      <c r="M1214" s="6">
        <v>14</v>
      </c>
      <c r="N1214" s="6">
        <v>41</v>
      </c>
      <c r="O1214" s="6">
        <v>8</v>
      </c>
      <c r="P1214" s="6">
        <v>4</v>
      </c>
      <c r="Q1214" s="6">
        <v>0</v>
      </c>
    </row>
    <row r="1215" spans="1:17" ht="15" thickBot="1" x14ac:dyDescent="0.35">
      <c r="A1215" s="7" t="s">
        <v>1538</v>
      </c>
      <c r="B1215" s="43"/>
      <c r="C1215" s="43"/>
      <c r="D1215" s="8">
        <v>104</v>
      </c>
      <c r="E1215" s="8">
        <v>74</v>
      </c>
      <c r="F1215" s="8">
        <v>5</v>
      </c>
      <c r="G1215" s="8">
        <v>0</v>
      </c>
      <c r="H1215" s="8">
        <v>5.24</v>
      </c>
      <c r="I1215" s="8">
        <v>1.53</v>
      </c>
      <c r="J1215" s="8">
        <v>61</v>
      </c>
      <c r="K1215" s="8">
        <v>114</v>
      </c>
      <c r="L1215" s="8">
        <v>45</v>
      </c>
      <c r="M1215" s="8">
        <v>19</v>
      </c>
      <c r="N1215" s="8">
        <v>34</v>
      </c>
      <c r="O1215" s="8">
        <v>18</v>
      </c>
      <c r="P1215" s="8">
        <v>8</v>
      </c>
      <c r="Q1215" s="8">
        <v>0</v>
      </c>
    </row>
    <row r="1216" spans="1:17" ht="15" thickBot="1" x14ac:dyDescent="0.35">
      <c r="A1216" s="7" t="s">
        <v>1720</v>
      </c>
      <c r="B1216" s="43"/>
      <c r="C1216" s="43"/>
      <c r="D1216" s="8">
        <v>53</v>
      </c>
      <c r="E1216" s="8">
        <v>34</v>
      </c>
      <c r="F1216" s="8">
        <v>3</v>
      </c>
      <c r="G1216" s="8">
        <v>0</v>
      </c>
      <c r="H1216" s="8">
        <v>5.97</v>
      </c>
      <c r="I1216" s="8">
        <v>1.56</v>
      </c>
      <c r="J1216" s="8">
        <v>35</v>
      </c>
      <c r="K1216" s="8">
        <v>60</v>
      </c>
      <c r="L1216" s="8">
        <v>22</v>
      </c>
      <c r="M1216" s="8">
        <v>20</v>
      </c>
      <c r="N1216" s="8">
        <v>10</v>
      </c>
      <c r="O1216" s="8">
        <v>10</v>
      </c>
      <c r="P1216" s="8">
        <v>5</v>
      </c>
      <c r="Q1216" s="8">
        <v>0</v>
      </c>
    </row>
    <row r="1217" spans="1:17" ht="15" thickBot="1" x14ac:dyDescent="0.35">
      <c r="A1217" s="7" t="s">
        <v>2129</v>
      </c>
      <c r="B1217" s="43"/>
      <c r="C1217" s="43"/>
      <c r="D1217" s="8">
        <v>25</v>
      </c>
      <c r="E1217" s="8">
        <v>24</v>
      </c>
      <c r="F1217" s="8">
        <v>1</v>
      </c>
      <c r="G1217" s="8">
        <v>0</v>
      </c>
      <c r="H1217" s="8">
        <v>4.42</v>
      </c>
      <c r="I1217" s="8">
        <v>1.48</v>
      </c>
      <c r="J1217" s="8">
        <v>12</v>
      </c>
      <c r="K1217" s="8">
        <v>24</v>
      </c>
      <c r="L1217" s="8">
        <v>13</v>
      </c>
      <c r="M1217" s="8">
        <v>5</v>
      </c>
      <c r="N1217" s="8">
        <v>27</v>
      </c>
      <c r="O1217" s="8">
        <v>0</v>
      </c>
      <c r="P1217" s="8">
        <v>2</v>
      </c>
      <c r="Q1217" s="8">
        <v>0</v>
      </c>
    </row>
    <row r="1218" spans="1:17" ht="15" thickBot="1" x14ac:dyDescent="0.35">
      <c r="A1218" s="5" t="s">
        <v>1957</v>
      </c>
      <c r="B1218" s="43"/>
      <c r="C1218" s="43"/>
      <c r="D1218" s="6">
        <v>46</v>
      </c>
      <c r="E1218" s="6">
        <v>48</v>
      </c>
      <c r="F1218" s="6">
        <v>2</v>
      </c>
      <c r="G1218" s="6">
        <v>0</v>
      </c>
      <c r="H1218" s="6">
        <v>3.94</v>
      </c>
      <c r="I1218" s="6">
        <v>1.37</v>
      </c>
      <c r="J1218" s="6">
        <v>20</v>
      </c>
      <c r="K1218" s="6">
        <v>42</v>
      </c>
      <c r="L1218" s="6">
        <v>21</v>
      </c>
      <c r="M1218" s="6">
        <v>6</v>
      </c>
      <c r="N1218" s="6">
        <v>49</v>
      </c>
      <c r="O1218" s="6">
        <v>0</v>
      </c>
      <c r="P1218" s="6">
        <v>2</v>
      </c>
      <c r="Q1218" s="6">
        <v>0</v>
      </c>
    </row>
    <row r="1219" spans="1:17" ht="15" thickBot="1" x14ac:dyDescent="0.35">
      <c r="A1219" s="7" t="s">
        <v>1917</v>
      </c>
      <c r="B1219" s="43"/>
      <c r="C1219" s="43"/>
      <c r="D1219" s="8">
        <v>58</v>
      </c>
      <c r="E1219" s="8">
        <v>65</v>
      </c>
      <c r="F1219" s="8">
        <v>3</v>
      </c>
      <c r="G1219" s="8">
        <v>2</v>
      </c>
      <c r="H1219" s="8">
        <v>4.4800000000000004</v>
      </c>
      <c r="I1219" s="8">
        <v>1.47</v>
      </c>
      <c r="J1219" s="8">
        <v>29</v>
      </c>
      <c r="K1219" s="8">
        <v>54</v>
      </c>
      <c r="L1219" s="8">
        <v>31</v>
      </c>
      <c r="M1219" s="8">
        <v>7</v>
      </c>
      <c r="N1219" s="8">
        <v>55</v>
      </c>
      <c r="O1219" s="8">
        <v>0</v>
      </c>
      <c r="P1219" s="8">
        <v>3</v>
      </c>
      <c r="Q1219" s="8">
        <v>0</v>
      </c>
    </row>
    <row r="1220" spans="1:17" ht="15" thickBot="1" x14ac:dyDescent="0.35">
      <c r="A1220" s="7" t="s">
        <v>1877</v>
      </c>
      <c r="B1220" s="43"/>
      <c r="C1220" s="43"/>
      <c r="D1220" s="8">
        <v>58</v>
      </c>
      <c r="E1220" s="8">
        <v>44</v>
      </c>
      <c r="F1220" s="8">
        <v>3</v>
      </c>
      <c r="G1220" s="8">
        <v>0</v>
      </c>
      <c r="H1220" s="8">
        <v>3.88</v>
      </c>
      <c r="I1220" s="8">
        <v>1.26</v>
      </c>
      <c r="J1220" s="8">
        <v>25</v>
      </c>
      <c r="K1220" s="8">
        <v>57</v>
      </c>
      <c r="L1220" s="8">
        <v>16</v>
      </c>
      <c r="M1220" s="8">
        <v>8</v>
      </c>
      <c r="N1220" s="8">
        <v>49</v>
      </c>
      <c r="O1220" s="8">
        <v>0</v>
      </c>
      <c r="P1220" s="8">
        <v>4</v>
      </c>
      <c r="Q1220" s="8">
        <v>0</v>
      </c>
    </row>
    <row r="1221" spans="1:17" ht="15" thickBot="1" x14ac:dyDescent="0.35">
      <c r="A1221" s="7" t="s">
        <v>2180</v>
      </c>
      <c r="B1221" s="43"/>
      <c r="C1221" s="43"/>
      <c r="D1221" s="8">
        <v>22</v>
      </c>
      <c r="E1221" s="8">
        <v>18</v>
      </c>
      <c r="F1221" s="8">
        <v>1</v>
      </c>
      <c r="G1221" s="8">
        <v>0</v>
      </c>
      <c r="H1221" s="8">
        <v>5.63</v>
      </c>
      <c r="I1221" s="8">
        <v>1.54</v>
      </c>
      <c r="J1221" s="8">
        <v>14</v>
      </c>
      <c r="K1221" s="8">
        <v>25</v>
      </c>
      <c r="L1221" s="8">
        <v>8</v>
      </c>
      <c r="M1221" s="8">
        <v>4</v>
      </c>
      <c r="N1221" s="8">
        <v>26</v>
      </c>
      <c r="O1221" s="8">
        <v>0</v>
      </c>
      <c r="P1221" s="8">
        <v>2</v>
      </c>
      <c r="Q1221" s="8">
        <v>0</v>
      </c>
    </row>
    <row r="1222" spans="1:17" ht="15" thickBot="1" x14ac:dyDescent="0.35">
      <c r="A1222" s="5" t="s">
        <v>1639</v>
      </c>
      <c r="B1222" s="43"/>
      <c r="C1222" s="43"/>
      <c r="D1222" s="6">
        <v>53</v>
      </c>
      <c r="E1222" s="6">
        <v>41</v>
      </c>
      <c r="F1222" s="6">
        <v>3</v>
      </c>
      <c r="G1222" s="6">
        <v>0</v>
      </c>
      <c r="H1222" s="6">
        <v>5.21</v>
      </c>
      <c r="I1222" s="6">
        <v>1.51</v>
      </c>
      <c r="J1222" s="6">
        <v>30</v>
      </c>
      <c r="K1222" s="6">
        <v>60</v>
      </c>
      <c r="L1222" s="6">
        <v>20</v>
      </c>
      <c r="M1222" s="6">
        <v>18</v>
      </c>
      <c r="N1222" s="6">
        <v>17</v>
      </c>
      <c r="O1222" s="6">
        <v>9</v>
      </c>
      <c r="P1222" s="6">
        <v>4</v>
      </c>
      <c r="Q1222" s="6">
        <v>0</v>
      </c>
    </row>
    <row r="1223" spans="1:17" ht="15" thickBot="1" x14ac:dyDescent="0.35">
      <c r="A1223" s="5" t="s">
        <v>1541</v>
      </c>
      <c r="B1223" s="43"/>
      <c r="C1223" s="43"/>
      <c r="D1223" s="6">
        <v>66</v>
      </c>
      <c r="E1223" s="6">
        <v>57</v>
      </c>
      <c r="F1223" s="6">
        <v>4</v>
      </c>
      <c r="G1223" s="6">
        <v>0</v>
      </c>
      <c r="H1223" s="6">
        <v>4.18</v>
      </c>
      <c r="I1223" s="6">
        <v>1.3</v>
      </c>
      <c r="J1223" s="6">
        <v>31</v>
      </c>
      <c r="K1223" s="6">
        <v>68</v>
      </c>
      <c r="L1223" s="6">
        <v>19</v>
      </c>
      <c r="M1223" s="6">
        <v>16</v>
      </c>
      <c r="N1223" s="6">
        <v>13</v>
      </c>
      <c r="O1223" s="6">
        <v>13</v>
      </c>
      <c r="P1223" s="6">
        <v>3</v>
      </c>
      <c r="Q1223" s="6">
        <v>0</v>
      </c>
    </row>
    <row r="1224" spans="1:17" ht="15" thickBot="1" x14ac:dyDescent="0.35">
      <c r="A1224" s="5" t="s">
        <v>2064</v>
      </c>
      <c r="B1224" s="43"/>
      <c r="C1224" s="43"/>
      <c r="D1224" s="6">
        <v>24</v>
      </c>
      <c r="E1224" s="6">
        <v>24</v>
      </c>
      <c r="F1224" s="6">
        <v>2</v>
      </c>
      <c r="G1224" s="6">
        <v>0</v>
      </c>
      <c r="H1224" s="6">
        <v>4.29</v>
      </c>
      <c r="I1224" s="6">
        <v>1.47</v>
      </c>
      <c r="J1224" s="6">
        <v>11</v>
      </c>
      <c r="K1224" s="6">
        <v>23</v>
      </c>
      <c r="L1224" s="6">
        <v>12</v>
      </c>
      <c r="M1224" s="6">
        <v>6</v>
      </c>
      <c r="N1224" s="6">
        <v>20</v>
      </c>
      <c r="O1224" s="6">
        <v>0</v>
      </c>
      <c r="P1224" s="6">
        <v>2</v>
      </c>
      <c r="Q1224" s="6">
        <v>0</v>
      </c>
    </row>
    <row r="1225" spans="1:17" ht="15" thickBot="1" x14ac:dyDescent="0.35">
      <c r="A1225" s="7" t="s">
        <v>1896</v>
      </c>
      <c r="B1225" s="43"/>
      <c r="C1225" s="43"/>
      <c r="D1225" s="8">
        <v>35</v>
      </c>
      <c r="E1225" s="8">
        <v>34</v>
      </c>
      <c r="F1225" s="8">
        <v>1</v>
      </c>
      <c r="G1225" s="8">
        <v>0</v>
      </c>
      <c r="H1225" s="8">
        <v>4.33</v>
      </c>
      <c r="I1225" s="8">
        <v>1.35</v>
      </c>
      <c r="J1225" s="8">
        <v>17</v>
      </c>
      <c r="K1225" s="8">
        <v>32</v>
      </c>
      <c r="L1225" s="8">
        <v>15</v>
      </c>
      <c r="M1225" s="8">
        <v>6</v>
      </c>
      <c r="N1225" s="8">
        <v>32</v>
      </c>
      <c r="O1225" s="8">
        <v>0</v>
      </c>
      <c r="P1225" s="8">
        <v>2</v>
      </c>
      <c r="Q1225" s="8">
        <v>0</v>
      </c>
    </row>
    <row r="1226" spans="1:17" ht="15" thickBot="1" x14ac:dyDescent="0.35">
      <c r="A1226" s="5" t="s">
        <v>1634</v>
      </c>
      <c r="B1226" s="43"/>
      <c r="C1226" s="43"/>
      <c r="D1226" s="6">
        <v>57</v>
      </c>
      <c r="E1226" s="6">
        <v>45</v>
      </c>
      <c r="F1226" s="6">
        <v>3</v>
      </c>
      <c r="G1226" s="6">
        <v>0</v>
      </c>
      <c r="H1226" s="6">
        <v>4.97</v>
      </c>
      <c r="I1226" s="6">
        <v>1.48</v>
      </c>
      <c r="J1226" s="6">
        <v>31</v>
      </c>
      <c r="K1226" s="6">
        <v>59</v>
      </c>
      <c r="L1226" s="6">
        <v>25</v>
      </c>
      <c r="M1226" s="6">
        <v>16</v>
      </c>
      <c r="N1226" s="6">
        <v>11</v>
      </c>
      <c r="O1226" s="6">
        <v>10</v>
      </c>
      <c r="P1226" s="6">
        <v>4</v>
      </c>
      <c r="Q1226" s="6">
        <v>0</v>
      </c>
    </row>
    <row r="1227" spans="1:17" ht="15" thickBot="1" x14ac:dyDescent="0.35">
      <c r="A1227" s="7" t="s">
        <v>1366</v>
      </c>
      <c r="B1227" s="43"/>
      <c r="C1227" s="43"/>
      <c r="D1227" s="8">
        <v>186</v>
      </c>
      <c r="E1227" s="8">
        <v>152</v>
      </c>
      <c r="F1227" s="8">
        <v>11</v>
      </c>
      <c r="G1227" s="8">
        <v>0</v>
      </c>
      <c r="H1227" s="8">
        <v>4.07</v>
      </c>
      <c r="I1227" s="8">
        <v>1.31</v>
      </c>
      <c r="J1227" s="8">
        <v>84</v>
      </c>
      <c r="K1227" s="8">
        <v>186</v>
      </c>
      <c r="L1227" s="8">
        <v>58</v>
      </c>
      <c r="M1227" s="8">
        <v>23</v>
      </c>
      <c r="N1227" s="8">
        <v>30</v>
      </c>
      <c r="O1227" s="8">
        <v>30</v>
      </c>
      <c r="P1227" s="8">
        <v>10</v>
      </c>
      <c r="Q1227" s="8">
        <v>1</v>
      </c>
    </row>
    <row r="1228" spans="1:17" ht="15" thickBot="1" x14ac:dyDescent="0.35">
      <c r="A1228" s="5" t="s">
        <v>2098</v>
      </c>
      <c r="B1228" s="43"/>
      <c r="C1228" s="43"/>
      <c r="D1228" s="6">
        <v>33</v>
      </c>
      <c r="E1228" s="6">
        <v>26</v>
      </c>
      <c r="F1228" s="6">
        <v>2</v>
      </c>
      <c r="G1228" s="6">
        <v>0</v>
      </c>
      <c r="H1228" s="6">
        <v>4.4800000000000004</v>
      </c>
      <c r="I1228" s="6">
        <v>1.49</v>
      </c>
      <c r="J1228" s="6">
        <v>16</v>
      </c>
      <c r="K1228" s="6">
        <v>35</v>
      </c>
      <c r="L1228" s="6">
        <v>13</v>
      </c>
      <c r="M1228" s="6">
        <v>5</v>
      </c>
      <c r="N1228" s="6">
        <v>32</v>
      </c>
      <c r="O1228" s="6">
        <v>0</v>
      </c>
      <c r="P1228" s="6">
        <v>2</v>
      </c>
      <c r="Q1228" s="6">
        <v>0</v>
      </c>
    </row>
    <row r="1229" spans="1:17" ht="15" thickBot="1" x14ac:dyDescent="0.35">
      <c r="A1229" s="7" t="s">
        <v>1792</v>
      </c>
      <c r="B1229" s="43"/>
      <c r="C1229" s="43"/>
      <c r="D1229" s="8">
        <v>55</v>
      </c>
      <c r="E1229" s="8">
        <v>58</v>
      </c>
      <c r="F1229" s="8">
        <v>3</v>
      </c>
      <c r="G1229" s="8">
        <v>0</v>
      </c>
      <c r="H1229" s="8">
        <v>3.5</v>
      </c>
      <c r="I1229" s="8">
        <v>1.05</v>
      </c>
      <c r="J1229" s="8">
        <v>22</v>
      </c>
      <c r="K1229" s="8">
        <v>49</v>
      </c>
      <c r="L1229" s="8">
        <v>10</v>
      </c>
      <c r="M1229" s="8">
        <v>7</v>
      </c>
      <c r="N1229" s="8">
        <v>47</v>
      </c>
      <c r="O1229" s="8">
        <v>0</v>
      </c>
      <c r="P1229" s="8">
        <v>2</v>
      </c>
      <c r="Q1229" s="8">
        <v>0</v>
      </c>
    </row>
    <row r="1230" spans="1:17" ht="15" thickBot="1" x14ac:dyDescent="0.35">
      <c r="A1230" s="5" t="s">
        <v>1790</v>
      </c>
      <c r="B1230" s="43"/>
      <c r="C1230" s="43"/>
      <c r="D1230" s="6">
        <v>69</v>
      </c>
      <c r="E1230" s="6">
        <v>75</v>
      </c>
      <c r="F1230" s="6">
        <v>3</v>
      </c>
      <c r="G1230" s="6">
        <v>2</v>
      </c>
      <c r="H1230" s="6">
        <v>3.42</v>
      </c>
      <c r="I1230" s="6">
        <v>1.23</v>
      </c>
      <c r="J1230" s="6">
        <v>26</v>
      </c>
      <c r="K1230" s="6">
        <v>58</v>
      </c>
      <c r="L1230" s="6">
        <v>26</v>
      </c>
      <c r="M1230" s="6">
        <v>6</v>
      </c>
      <c r="N1230" s="6">
        <v>71</v>
      </c>
      <c r="O1230" s="6">
        <v>0</v>
      </c>
      <c r="P1230" s="6">
        <v>3</v>
      </c>
      <c r="Q1230" s="6">
        <v>0</v>
      </c>
    </row>
    <row r="1231" spans="1:17" ht="15" thickBot="1" x14ac:dyDescent="0.35">
      <c r="A1231" s="7" t="s">
        <v>1636</v>
      </c>
      <c r="B1231" s="43"/>
      <c r="C1231" s="43"/>
      <c r="D1231" s="8">
        <v>51</v>
      </c>
      <c r="E1231" s="8">
        <v>39</v>
      </c>
      <c r="F1231" s="8">
        <v>2</v>
      </c>
      <c r="G1231" s="8">
        <v>0</v>
      </c>
      <c r="H1231" s="8">
        <v>4.78</v>
      </c>
      <c r="I1231" s="8">
        <v>1.47</v>
      </c>
      <c r="J1231" s="8">
        <v>27</v>
      </c>
      <c r="K1231" s="8">
        <v>55</v>
      </c>
      <c r="L1231" s="8">
        <v>21</v>
      </c>
      <c r="M1231" s="8">
        <v>10</v>
      </c>
      <c r="N1231" s="8">
        <v>20</v>
      </c>
      <c r="O1231" s="8">
        <v>7</v>
      </c>
      <c r="P1231" s="8">
        <v>4</v>
      </c>
      <c r="Q1231" s="8">
        <v>0</v>
      </c>
    </row>
    <row r="1232" spans="1:17" ht="15" thickBot="1" x14ac:dyDescent="0.35">
      <c r="A1232" s="7" t="s">
        <v>1322</v>
      </c>
      <c r="B1232" s="43"/>
      <c r="C1232" s="43"/>
      <c r="D1232" s="8">
        <v>195</v>
      </c>
      <c r="E1232" s="8">
        <v>173</v>
      </c>
      <c r="F1232" s="8">
        <v>12</v>
      </c>
      <c r="G1232" s="8">
        <v>0</v>
      </c>
      <c r="H1232" s="8">
        <v>3.74</v>
      </c>
      <c r="I1232" s="8">
        <v>1.25</v>
      </c>
      <c r="J1232" s="8">
        <v>81</v>
      </c>
      <c r="K1232" s="8">
        <v>180</v>
      </c>
      <c r="L1232" s="8">
        <v>63</v>
      </c>
      <c r="M1232" s="8">
        <v>23</v>
      </c>
      <c r="N1232" s="8">
        <v>31</v>
      </c>
      <c r="O1232" s="8">
        <v>31</v>
      </c>
      <c r="P1232" s="8">
        <v>10</v>
      </c>
      <c r="Q1232" s="8">
        <v>1</v>
      </c>
    </row>
    <row r="1233" spans="1:17" ht="15" thickBot="1" x14ac:dyDescent="0.35">
      <c r="A1233" s="7" t="s">
        <v>1670</v>
      </c>
      <c r="B1233" s="43"/>
      <c r="C1233" s="43"/>
      <c r="D1233" s="8">
        <v>74</v>
      </c>
      <c r="E1233" s="8">
        <v>44</v>
      </c>
      <c r="F1233" s="8">
        <v>4</v>
      </c>
      <c r="G1233" s="8">
        <v>0</v>
      </c>
      <c r="H1233" s="8">
        <v>5.38</v>
      </c>
      <c r="I1233" s="8">
        <v>1.45</v>
      </c>
      <c r="J1233" s="8">
        <v>44</v>
      </c>
      <c r="K1233" s="8">
        <v>88</v>
      </c>
      <c r="L1233" s="8">
        <v>18</v>
      </c>
      <c r="M1233" s="8">
        <v>24</v>
      </c>
      <c r="N1233" s="8">
        <v>13</v>
      </c>
      <c r="O1233" s="8">
        <v>13</v>
      </c>
      <c r="P1233" s="8">
        <v>5</v>
      </c>
      <c r="Q1233" s="8">
        <v>0</v>
      </c>
    </row>
    <row r="1234" spans="1:17" ht="15" thickBot="1" x14ac:dyDescent="0.35">
      <c r="A1234" s="5" t="s">
        <v>1936</v>
      </c>
      <c r="B1234" s="43"/>
      <c r="C1234" s="43"/>
      <c r="D1234" s="6">
        <v>38</v>
      </c>
      <c r="E1234" s="6">
        <v>42</v>
      </c>
      <c r="F1234" s="6">
        <v>2</v>
      </c>
      <c r="G1234" s="6">
        <v>1</v>
      </c>
      <c r="H1234" s="6">
        <v>3.63</v>
      </c>
      <c r="I1234" s="6">
        <v>1.24</v>
      </c>
      <c r="J1234" s="6">
        <v>15</v>
      </c>
      <c r="K1234" s="6">
        <v>32</v>
      </c>
      <c r="L1234" s="6">
        <v>15</v>
      </c>
      <c r="M1234" s="6">
        <v>6</v>
      </c>
      <c r="N1234" s="6">
        <v>30</v>
      </c>
      <c r="O1234" s="6">
        <v>0</v>
      </c>
      <c r="P1234" s="6">
        <v>2</v>
      </c>
      <c r="Q1234" s="6">
        <v>0</v>
      </c>
    </row>
    <row r="1235" spans="1:17" ht="15" thickBot="1" x14ac:dyDescent="0.35">
      <c r="A1235" s="5" t="s">
        <v>1831</v>
      </c>
      <c r="B1235" s="43"/>
      <c r="C1235" s="43"/>
      <c r="D1235" s="6">
        <v>40</v>
      </c>
      <c r="E1235" s="6">
        <v>37</v>
      </c>
      <c r="F1235" s="6">
        <v>2</v>
      </c>
      <c r="G1235" s="6">
        <v>1</v>
      </c>
      <c r="H1235" s="6">
        <v>4.01</v>
      </c>
      <c r="I1235" s="6">
        <v>1.33</v>
      </c>
      <c r="J1235" s="6">
        <v>18</v>
      </c>
      <c r="K1235" s="6">
        <v>37</v>
      </c>
      <c r="L1235" s="6">
        <v>16</v>
      </c>
      <c r="M1235" s="6">
        <v>6</v>
      </c>
      <c r="N1235" s="6">
        <v>44</v>
      </c>
      <c r="O1235" s="6">
        <v>0</v>
      </c>
      <c r="P1235" s="6">
        <v>2</v>
      </c>
      <c r="Q1235" s="6">
        <v>0</v>
      </c>
    </row>
    <row r="1236" spans="1:17" ht="15" thickBot="1" x14ac:dyDescent="0.35">
      <c r="A1236" s="7" t="s">
        <v>1756</v>
      </c>
      <c r="B1236" s="43"/>
      <c r="C1236" s="43"/>
      <c r="D1236" s="8">
        <v>60</v>
      </c>
      <c r="E1236" s="8">
        <v>62</v>
      </c>
      <c r="F1236" s="8">
        <v>3</v>
      </c>
      <c r="G1236" s="8">
        <v>25</v>
      </c>
      <c r="H1236" s="8">
        <v>3.98</v>
      </c>
      <c r="I1236" s="8">
        <v>1.39</v>
      </c>
      <c r="J1236" s="8">
        <v>27</v>
      </c>
      <c r="K1236" s="8">
        <v>55</v>
      </c>
      <c r="L1236" s="8">
        <v>29</v>
      </c>
      <c r="M1236" s="8">
        <v>7</v>
      </c>
      <c r="N1236" s="8">
        <v>66</v>
      </c>
      <c r="O1236" s="8">
        <v>0</v>
      </c>
      <c r="P1236" s="8">
        <v>3</v>
      </c>
      <c r="Q1236" s="8">
        <v>0</v>
      </c>
    </row>
    <row r="1237" spans="1:17" ht="17.399999999999999" thickBot="1" x14ac:dyDescent="0.35">
      <c r="A1237" s="5" t="s">
        <v>1858</v>
      </c>
      <c r="B1237" s="43"/>
      <c r="C1237" s="43"/>
      <c r="D1237" s="6">
        <v>31</v>
      </c>
      <c r="E1237" s="6">
        <v>33</v>
      </c>
      <c r="F1237" s="6">
        <v>2</v>
      </c>
      <c r="G1237" s="6">
        <v>0</v>
      </c>
      <c r="H1237" s="6">
        <v>3.92</v>
      </c>
      <c r="I1237" s="6">
        <v>1.25</v>
      </c>
      <c r="J1237" s="6">
        <v>14</v>
      </c>
      <c r="K1237" s="6">
        <v>25</v>
      </c>
      <c r="L1237" s="6">
        <v>14</v>
      </c>
      <c r="M1237" s="6">
        <v>5</v>
      </c>
      <c r="N1237" s="6">
        <v>29</v>
      </c>
      <c r="O1237" s="6">
        <v>0</v>
      </c>
      <c r="P1237" s="6">
        <v>1</v>
      </c>
      <c r="Q1237" s="6">
        <v>0</v>
      </c>
    </row>
    <row r="1238" spans="1:17" ht="15" thickBot="1" x14ac:dyDescent="0.35">
      <c r="A1238" s="5" t="s">
        <v>1654</v>
      </c>
      <c r="B1238" s="43"/>
      <c r="C1238" s="43"/>
      <c r="D1238" s="6">
        <v>55</v>
      </c>
      <c r="E1238" s="6">
        <v>39</v>
      </c>
      <c r="F1238" s="6">
        <v>2</v>
      </c>
      <c r="G1238" s="6">
        <v>0</v>
      </c>
      <c r="H1238" s="6">
        <v>4.84</v>
      </c>
      <c r="I1238" s="6">
        <v>1.49</v>
      </c>
      <c r="J1238" s="6">
        <v>29</v>
      </c>
      <c r="K1238" s="6">
        <v>60</v>
      </c>
      <c r="L1238" s="6">
        <v>21</v>
      </c>
      <c r="M1238" s="6">
        <v>17</v>
      </c>
      <c r="N1238" s="6">
        <v>12</v>
      </c>
      <c r="O1238" s="6">
        <v>12</v>
      </c>
      <c r="P1238" s="6">
        <v>3</v>
      </c>
      <c r="Q1238" s="6">
        <v>0</v>
      </c>
    </row>
    <row r="1239" spans="1:17" ht="15" thickBot="1" x14ac:dyDescent="0.35">
      <c r="A1239" s="5" t="s">
        <v>1827</v>
      </c>
      <c r="B1239" s="43"/>
      <c r="C1239" s="43"/>
      <c r="D1239" s="6">
        <v>60</v>
      </c>
      <c r="E1239" s="6">
        <v>60</v>
      </c>
      <c r="F1239" s="6">
        <v>3</v>
      </c>
      <c r="G1239" s="6">
        <v>1</v>
      </c>
      <c r="H1239" s="6">
        <v>3.87</v>
      </c>
      <c r="I1239" s="6">
        <v>1.19</v>
      </c>
      <c r="J1239" s="6">
        <v>26</v>
      </c>
      <c r="K1239" s="6">
        <v>55</v>
      </c>
      <c r="L1239" s="6">
        <v>16</v>
      </c>
      <c r="M1239" s="6">
        <v>7</v>
      </c>
      <c r="N1239" s="6">
        <v>59</v>
      </c>
      <c r="O1239" s="6">
        <v>0</v>
      </c>
      <c r="P1239" s="6">
        <v>3</v>
      </c>
      <c r="Q1239" s="6">
        <v>0</v>
      </c>
    </row>
    <row r="1240" spans="1:17" ht="15" thickBot="1" x14ac:dyDescent="0.35">
      <c r="A1240" s="7" t="s">
        <v>1609</v>
      </c>
      <c r="B1240" s="43"/>
      <c r="C1240" s="43"/>
      <c r="D1240" s="8">
        <v>50</v>
      </c>
      <c r="E1240" s="8">
        <v>42</v>
      </c>
      <c r="F1240" s="8">
        <v>3</v>
      </c>
      <c r="G1240" s="8">
        <v>0</v>
      </c>
      <c r="H1240" s="8">
        <v>4.9400000000000004</v>
      </c>
      <c r="I1240" s="8">
        <v>1.38</v>
      </c>
      <c r="J1240" s="8">
        <v>28</v>
      </c>
      <c r="K1240" s="8">
        <v>51</v>
      </c>
      <c r="L1240" s="8">
        <v>18</v>
      </c>
      <c r="M1240" s="8">
        <v>14</v>
      </c>
      <c r="N1240" s="8">
        <v>25</v>
      </c>
      <c r="O1240" s="8">
        <v>5</v>
      </c>
      <c r="P1240" s="8">
        <v>4</v>
      </c>
      <c r="Q1240" s="8">
        <v>0</v>
      </c>
    </row>
    <row r="1241" spans="1:17" ht="15" thickBot="1" x14ac:dyDescent="0.35">
      <c r="A1241" s="5" t="s">
        <v>1446</v>
      </c>
      <c r="B1241" s="43"/>
      <c r="C1241" s="43"/>
      <c r="D1241" s="6">
        <v>73</v>
      </c>
      <c r="E1241" s="6">
        <v>60</v>
      </c>
      <c r="F1241" s="6">
        <v>4</v>
      </c>
      <c r="G1241" s="6">
        <v>0</v>
      </c>
      <c r="H1241" s="6">
        <v>4.6500000000000004</v>
      </c>
      <c r="I1241" s="6">
        <v>1.47</v>
      </c>
      <c r="J1241" s="6">
        <v>38</v>
      </c>
      <c r="K1241" s="6">
        <v>75</v>
      </c>
      <c r="L1241" s="6">
        <v>32</v>
      </c>
      <c r="M1241" s="6">
        <v>13</v>
      </c>
      <c r="N1241" s="6">
        <v>15</v>
      </c>
      <c r="O1241" s="6">
        <v>14</v>
      </c>
      <c r="P1241" s="6">
        <v>5</v>
      </c>
      <c r="Q1241" s="6">
        <v>0</v>
      </c>
    </row>
    <row r="1242" spans="1:17" ht="15" thickBot="1" x14ac:dyDescent="0.35">
      <c r="A1242" s="7" t="s">
        <v>1379</v>
      </c>
      <c r="B1242" s="43"/>
      <c r="C1242" s="43"/>
      <c r="D1242" s="8">
        <v>156</v>
      </c>
      <c r="E1242" s="8">
        <v>161</v>
      </c>
      <c r="F1242" s="8">
        <v>10</v>
      </c>
      <c r="G1242" s="8">
        <v>0</v>
      </c>
      <c r="H1242" s="8">
        <v>4.17</v>
      </c>
      <c r="I1242" s="8">
        <v>1.38</v>
      </c>
      <c r="J1242" s="8">
        <v>72</v>
      </c>
      <c r="K1242" s="8">
        <v>142</v>
      </c>
      <c r="L1242" s="8">
        <v>72</v>
      </c>
      <c r="M1242" s="8">
        <v>21</v>
      </c>
      <c r="N1242" s="8">
        <v>27</v>
      </c>
      <c r="O1242" s="8">
        <v>27</v>
      </c>
      <c r="P1242" s="8">
        <v>9</v>
      </c>
      <c r="Q1242" s="8">
        <v>1</v>
      </c>
    </row>
    <row r="1243" spans="1:17" ht="15" thickBot="1" x14ac:dyDescent="0.35">
      <c r="A1243" s="7" t="s">
        <v>1744</v>
      </c>
      <c r="B1243" s="43"/>
      <c r="C1243" s="43"/>
      <c r="D1243" s="8">
        <v>59</v>
      </c>
      <c r="E1243" s="8">
        <v>55</v>
      </c>
      <c r="F1243" s="8">
        <v>3</v>
      </c>
      <c r="G1243" s="8">
        <v>35</v>
      </c>
      <c r="H1243" s="8">
        <v>3.48</v>
      </c>
      <c r="I1243" s="8">
        <v>1.17</v>
      </c>
      <c r="J1243" s="8">
        <v>23</v>
      </c>
      <c r="K1243" s="8">
        <v>51</v>
      </c>
      <c r="L1243" s="8">
        <v>18</v>
      </c>
      <c r="M1243" s="8">
        <v>8</v>
      </c>
      <c r="N1243" s="8">
        <v>62</v>
      </c>
      <c r="O1243" s="8">
        <v>0</v>
      </c>
      <c r="P1243" s="8">
        <v>3</v>
      </c>
      <c r="Q1243" s="8">
        <v>0</v>
      </c>
    </row>
    <row r="1244" spans="1:17" ht="15" thickBot="1" x14ac:dyDescent="0.35">
      <c r="A1244" s="7" t="s">
        <v>2022</v>
      </c>
      <c r="B1244" s="43"/>
      <c r="C1244" s="43"/>
      <c r="D1244" s="8">
        <v>46</v>
      </c>
      <c r="E1244" s="8">
        <v>37</v>
      </c>
      <c r="F1244" s="8">
        <v>2</v>
      </c>
      <c r="G1244" s="8">
        <v>0</v>
      </c>
      <c r="H1244" s="8">
        <v>4.3899999999999997</v>
      </c>
      <c r="I1244" s="8">
        <v>1.38</v>
      </c>
      <c r="J1244" s="8">
        <v>22</v>
      </c>
      <c r="K1244" s="8">
        <v>45</v>
      </c>
      <c r="L1244" s="8">
        <v>18</v>
      </c>
      <c r="M1244" s="8">
        <v>12</v>
      </c>
      <c r="N1244" s="8">
        <v>26</v>
      </c>
      <c r="O1244" s="8">
        <v>4</v>
      </c>
      <c r="P1244" s="8">
        <v>3</v>
      </c>
      <c r="Q1244" s="8">
        <v>0</v>
      </c>
    </row>
    <row r="1245" spans="1:17" ht="15" thickBot="1" x14ac:dyDescent="0.35">
      <c r="A1245" s="5" t="s">
        <v>2037</v>
      </c>
      <c r="B1245" s="43"/>
      <c r="C1245" s="43"/>
      <c r="D1245" s="6">
        <v>33</v>
      </c>
      <c r="E1245" s="6">
        <v>30</v>
      </c>
      <c r="F1245" s="6">
        <v>2</v>
      </c>
      <c r="G1245" s="6">
        <v>0</v>
      </c>
      <c r="H1245" s="6">
        <v>4.6100000000000003</v>
      </c>
      <c r="I1245" s="6">
        <v>1.34</v>
      </c>
      <c r="J1245" s="6">
        <v>17</v>
      </c>
      <c r="K1245" s="6">
        <v>33</v>
      </c>
      <c r="L1245" s="6">
        <v>10</v>
      </c>
      <c r="M1245" s="6">
        <v>7</v>
      </c>
      <c r="N1245" s="6">
        <v>29</v>
      </c>
      <c r="O1245" s="6">
        <v>0</v>
      </c>
      <c r="P1245" s="6">
        <v>3</v>
      </c>
      <c r="Q1245" s="6">
        <v>0</v>
      </c>
    </row>
    <row r="1246" spans="1:17" ht="15" thickBot="1" x14ac:dyDescent="0.35">
      <c r="A1246" s="5" t="s">
        <v>1881</v>
      </c>
      <c r="B1246" s="43"/>
      <c r="C1246" s="43"/>
      <c r="D1246" s="6">
        <v>44</v>
      </c>
      <c r="E1246" s="6">
        <v>42</v>
      </c>
      <c r="F1246" s="6">
        <v>2</v>
      </c>
      <c r="G1246" s="6">
        <v>0</v>
      </c>
      <c r="H1246" s="6">
        <v>3.82</v>
      </c>
      <c r="I1246" s="6">
        <v>1.32</v>
      </c>
      <c r="J1246" s="6">
        <v>19</v>
      </c>
      <c r="K1246" s="6">
        <v>41</v>
      </c>
      <c r="L1246" s="6">
        <v>17</v>
      </c>
      <c r="M1246" s="6">
        <v>6</v>
      </c>
      <c r="N1246" s="6">
        <v>26</v>
      </c>
      <c r="O1246" s="6">
        <v>5</v>
      </c>
      <c r="P1246" s="6">
        <v>2</v>
      </c>
      <c r="Q1246" s="6">
        <v>0</v>
      </c>
    </row>
    <row r="1247" spans="1:17" ht="15" thickBot="1" x14ac:dyDescent="0.35">
      <c r="A1247" s="7" t="s">
        <v>1594</v>
      </c>
      <c r="B1247" s="43"/>
      <c r="C1247" s="43"/>
      <c r="D1247" s="8">
        <v>73</v>
      </c>
      <c r="E1247" s="8">
        <v>42</v>
      </c>
      <c r="F1247" s="8">
        <v>4</v>
      </c>
      <c r="G1247" s="8">
        <v>0</v>
      </c>
      <c r="H1247" s="8">
        <v>4.82</v>
      </c>
      <c r="I1247" s="8">
        <v>1.39</v>
      </c>
      <c r="J1247" s="8">
        <v>39</v>
      </c>
      <c r="K1247" s="8">
        <v>83</v>
      </c>
      <c r="L1247" s="8">
        <v>19</v>
      </c>
      <c r="M1247" s="8">
        <v>23</v>
      </c>
      <c r="N1247" s="8">
        <v>27</v>
      </c>
      <c r="O1247" s="8">
        <v>14</v>
      </c>
      <c r="P1247" s="8">
        <v>5</v>
      </c>
      <c r="Q1247" s="8">
        <v>0</v>
      </c>
    </row>
    <row r="1248" spans="1:17" ht="15" thickBot="1" x14ac:dyDescent="0.35">
      <c r="A1248" s="7" t="s">
        <v>1350</v>
      </c>
      <c r="B1248" s="43"/>
      <c r="C1248" s="43"/>
      <c r="D1248" s="8">
        <v>148</v>
      </c>
      <c r="E1248" s="8">
        <v>133</v>
      </c>
      <c r="F1248" s="8">
        <v>9</v>
      </c>
      <c r="G1248" s="8">
        <v>0</v>
      </c>
      <c r="H1248" s="8">
        <v>3.56</v>
      </c>
      <c r="I1248" s="8">
        <v>1.27</v>
      </c>
      <c r="J1248" s="8">
        <v>59</v>
      </c>
      <c r="K1248" s="8">
        <v>135</v>
      </c>
      <c r="L1248" s="8">
        <v>53</v>
      </c>
      <c r="M1248" s="8">
        <v>13</v>
      </c>
      <c r="N1248" s="8">
        <v>23</v>
      </c>
      <c r="O1248" s="8">
        <v>23</v>
      </c>
      <c r="P1248" s="8">
        <v>8</v>
      </c>
      <c r="Q1248" s="8">
        <v>1</v>
      </c>
    </row>
    <row r="1249" spans="1:17" ht="15" thickBot="1" x14ac:dyDescent="0.35">
      <c r="A1249" s="7" t="s">
        <v>1970</v>
      </c>
      <c r="B1249" s="43"/>
      <c r="C1249" s="43"/>
      <c r="D1249" s="8">
        <v>33</v>
      </c>
      <c r="E1249" s="8">
        <v>29</v>
      </c>
      <c r="F1249" s="8">
        <v>2</v>
      </c>
      <c r="G1249" s="8">
        <v>0</v>
      </c>
      <c r="H1249" s="8">
        <v>3.94</v>
      </c>
      <c r="I1249" s="8">
        <v>1.25</v>
      </c>
      <c r="J1249" s="8">
        <v>14</v>
      </c>
      <c r="K1249" s="8">
        <v>32</v>
      </c>
      <c r="L1249" s="8">
        <v>9</v>
      </c>
      <c r="M1249" s="8">
        <v>6</v>
      </c>
      <c r="N1249" s="8">
        <v>12</v>
      </c>
      <c r="O1249" s="8">
        <v>1</v>
      </c>
      <c r="P1249" s="8">
        <v>2</v>
      </c>
      <c r="Q1249" s="8">
        <v>0</v>
      </c>
    </row>
    <row r="1250" spans="1:17" ht="15" thickBot="1" x14ac:dyDescent="0.35">
      <c r="A1250" s="7" t="s">
        <v>1821</v>
      </c>
      <c r="B1250" s="43"/>
      <c r="C1250" s="43"/>
      <c r="D1250" s="8">
        <v>55</v>
      </c>
      <c r="E1250" s="8">
        <v>40</v>
      </c>
      <c r="F1250" s="8">
        <v>3</v>
      </c>
      <c r="G1250" s="8">
        <v>0</v>
      </c>
      <c r="H1250" s="8">
        <v>3.48</v>
      </c>
      <c r="I1250" s="8">
        <v>1.21</v>
      </c>
      <c r="J1250" s="8">
        <v>21</v>
      </c>
      <c r="K1250" s="8">
        <v>50</v>
      </c>
      <c r="L1250" s="8">
        <v>17</v>
      </c>
      <c r="M1250" s="8">
        <v>6</v>
      </c>
      <c r="N1250" s="8">
        <v>54</v>
      </c>
      <c r="O1250" s="8">
        <v>0</v>
      </c>
      <c r="P1250" s="8">
        <v>3</v>
      </c>
      <c r="Q1250" s="8">
        <v>0</v>
      </c>
    </row>
    <row r="1251" spans="1:17" ht="15" thickBot="1" x14ac:dyDescent="0.35">
      <c r="A1251" s="5" t="s">
        <v>2187</v>
      </c>
      <c r="B1251" s="43"/>
      <c r="C1251" s="43"/>
      <c r="D1251" s="6">
        <v>34</v>
      </c>
      <c r="E1251" s="6">
        <v>27</v>
      </c>
      <c r="F1251" s="6">
        <v>1</v>
      </c>
      <c r="G1251" s="6">
        <v>0</v>
      </c>
      <c r="H1251" s="6">
        <v>5.18</v>
      </c>
      <c r="I1251" s="6">
        <v>1.58</v>
      </c>
      <c r="J1251" s="6">
        <v>20</v>
      </c>
      <c r="K1251" s="6">
        <v>34</v>
      </c>
      <c r="L1251" s="6">
        <v>19</v>
      </c>
      <c r="M1251" s="6">
        <v>8</v>
      </c>
      <c r="N1251" s="6">
        <v>26</v>
      </c>
      <c r="O1251" s="6">
        <v>0</v>
      </c>
      <c r="P1251" s="6">
        <v>2</v>
      </c>
      <c r="Q1251" s="6">
        <v>0</v>
      </c>
    </row>
    <row r="1252" spans="1:17" ht="15" thickBot="1" x14ac:dyDescent="0.35">
      <c r="A1252" s="7" t="s">
        <v>1497</v>
      </c>
      <c r="B1252" s="43"/>
      <c r="C1252" s="43"/>
      <c r="D1252" s="8">
        <v>109</v>
      </c>
      <c r="E1252" s="8">
        <v>86</v>
      </c>
      <c r="F1252" s="8">
        <v>6</v>
      </c>
      <c r="G1252" s="8">
        <v>1</v>
      </c>
      <c r="H1252" s="8">
        <v>4.82</v>
      </c>
      <c r="I1252" s="8">
        <v>1.46</v>
      </c>
      <c r="J1252" s="8">
        <v>58</v>
      </c>
      <c r="K1252" s="8">
        <v>126</v>
      </c>
      <c r="L1252" s="8">
        <v>33</v>
      </c>
      <c r="M1252" s="8">
        <v>18</v>
      </c>
      <c r="N1252" s="8">
        <v>25</v>
      </c>
      <c r="O1252" s="8">
        <v>19</v>
      </c>
      <c r="P1252" s="8">
        <v>7</v>
      </c>
      <c r="Q1252" s="8">
        <v>0</v>
      </c>
    </row>
    <row r="1253" spans="1:17" ht="15" thickBot="1" x14ac:dyDescent="0.35">
      <c r="A1253" s="5" t="s">
        <v>1311</v>
      </c>
      <c r="B1253" s="43"/>
      <c r="C1253" s="43"/>
      <c r="D1253" s="6">
        <v>176</v>
      </c>
      <c r="E1253" s="6">
        <v>162</v>
      </c>
      <c r="F1253" s="6">
        <v>12</v>
      </c>
      <c r="G1253" s="6">
        <v>0</v>
      </c>
      <c r="H1253" s="6">
        <v>3.49</v>
      </c>
      <c r="I1253" s="6">
        <v>1.24</v>
      </c>
      <c r="J1253" s="6">
        <v>68</v>
      </c>
      <c r="K1253" s="6">
        <v>170</v>
      </c>
      <c r="L1253" s="6">
        <v>48</v>
      </c>
      <c r="M1253" s="6">
        <v>16</v>
      </c>
      <c r="N1253" s="6">
        <v>29</v>
      </c>
      <c r="O1253" s="6">
        <v>29</v>
      </c>
      <c r="P1253" s="6">
        <v>9</v>
      </c>
      <c r="Q1253" s="6">
        <v>1</v>
      </c>
    </row>
    <row r="1254" spans="1:17" ht="15" thickBot="1" x14ac:dyDescent="0.35">
      <c r="A1254" s="5" t="s">
        <v>1358</v>
      </c>
      <c r="B1254" s="43"/>
      <c r="C1254" s="43"/>
      <c r="D1254" s="6">
        <v>170</v>
      </c>
      <c r="E1254" s="6">
        <v>161</v>
      </c>
      <c r="F1254" s="6">
        <v>11</v>
      </c>
      <c r="G1254" s="6">
        <v>0</v>
      </c>
      <c r="H1254" s="6">
        <v>3.86</v>
      </c>
      <c r="I1254" s="6">
        <v>1.32</v>
      </c>
      <c r="J1254" s="6">
        <v>73</v>
      </c>
      <c r="K1254" s="6">
        <v>164</v>
      </c>
      <c r="L1254" s="6">
        <v>60</v>
      </c>
      <c r="M1254" s="6">
        <v>16</v>
      </c>
      <c r="N1254" s="6">
        <v>30</v>
      </c>
      <c r="O1254" s="6">
        <v>30</v>
      </c>
      <c r="P1254" s="6">
        <v>9</v>
      </c>
      <c r="Q1254" s="6">
        <v>1</v>
      </c>
    </row>
    <row r="1255" spans="1:17" ht="15" thickBot="1" x14ac:dyDescent="0.35">
      <c r="A1255" s="5" t="s">
        <v>2146</v>
      </c>
      <c r="B1255" s="43"/>
      <c r="C1255" s="43"/>
      <c r="D1255" s="6">
        <v>29</v>
      </c>
      <c r="E1255" s="6">
        <v>28</v>
      </c>
      <c r="F1255" s="6">
        <v>1</v>
      </c>
      <c r="G1255" s="6">
        <v>0</v>
      </c>
      <c r="H1255" s="6">
        <v>4.5199999999999996</v>
      </c>
      <c r="I1255" s="6">
        <v>1.53</v>
      </c>
      <c r="J1255" s="6">
        <v>14</v>
      </c>
      <c r="K1255" s="6">
        <v>28</v>
      </c>
      <c r="L1255" s="6">
        <v>16</v>
      </c>
      <c r="M1255" s="6">
        <v>6</v>
      </c>
      <c r="N1255" s="6">
        <v>26</v>
      </c>
      <c r="O1255" s="6">
        <v>0</v>
      </c>
      <c r="P1255" s="6">
        <v>1</v>
      </c>
      <c r="Q1255" s="6">
        <v>0</v>
      </c>
    </row>
    <row r="1256" spans="1:17" ht="15" thickBot="1" x14ac:dyDescent="0.35">
      <c r="A1256" s="5" t="s">
        <v>1942</v>
      </c>
      <c r="B1256" s="43"/>
      <c r="C1256" s="43"/>
      <c r="D1256" s="6">
        <v>41</v>
      </c>
      <c r="E1256" s="6">
        <v>46</v>
      </c>
      <c r="F1256" s="6">
        <v>2</v>
      </c>
      <c r="G1256" s="6">
        <v>0</v>
      </c>
      <c r="H1256" s="6">
        <v>3.95</v>
      </c>
      <c r="I1256" s="6">
        <v>1.22</v>
      </c>
      <c r="J1256" s="6">
        <v>18</v>
      </c>
      <c r="K1256" s="6">
        <v>38</v>
      </c>
      <c r="L1256" s="6">
        <v>13</v>
      </c>
      <c r="M1256" s="6">
        <v>8</v>
      </c>
      <c r="N1256" s="6">
        <v>32</v>
      </c>
      <c r="O1256" s="6">
        <v>0</v>
      </c>
      <c r="P1256" s="6">
        <v>2</v>
      </c>
      <c r="Q1256" s="6">
        <v>0</v>
      </c>
    </row>
    <row r="1257" spans="1:17" ht="15" thickBot="1" x14ac:dyDescent="0.35">
      <c r="A1257" s="5" t="s">
        <v>1777</v>
      </c>
      <c r="B1257" s="43"/>
      <c r="C1257" s="43"/>
      <c r="D1257" s="6">
        <v>44</v>
      </c>
      <c r="E1257" s="6">
        <v>43</v>
      </c>
      <c r="F1257" s="6">
        <v>3</v>
      </c>
      <c r="G1257" s="6">
        <v>6</v>
      </c>
      <c r="H1257" s="6">
        <v>3.74</v>
      </c>
      <c r="I1257" s="6">
        <v>1.24</v>
      </c>
      <c r="J1257" s="6">
        <v>18</v>
      </c>
      <c r="K1257" s="6">
        <v>44</v>
      </c>
      <c r="L1257" s="6">
        <v>10</v>
      </c>
      <c r="M1257" s="6">
        <v>7</v>
      </c>
      <c r="N1257" s="6">
        <v>45</v>
      </c>
      <c r="O1257" s="6">
        <v>0</v>
      </c>
      <c r="P1257" s="6">
        <v>3</v>
      </c>
      <c r="Q1257" s="6">
        <v>0</v>
      </c>
    </row>
    <row r="1258" spans="1:17" ht="17.399999999999999" thickBot="1" x14ac:dyDescent="0.35">
      <c r="A1258" s="5" t="s">
        <v>1723</v>
      </c>
      <c r="B1258" s="43"/>
      <c r="C1258" s="43"/>
      <c r="D1258" s="6">
        <v>41</v>
      </c>
      <c r="E1258" s="6">
        <v>34</v>
      </c>
      <c r="F1258" s="6">
        <v>2</v>
      </c>
      <c r="G1258" s="6">
        <v>0</v>
      </c>
      <c r="H1258" s="6">
        <v>4.49</v>
      </c>
      <c r="I1258" s="6">
        <v>1.33</v>
      </c>
      <c r="J1258" s="6">
        <v>20</v>
      </c>
      <c r="K1258" s="6">
        <v>43</v>
      </c>
      <c r="L1258" s="6">
        <v>11</v>
      </c>
      <c r="M1258" s="6">
        <v>8</v>
      </c>
      <c r="N1258" s="6">
        <v>24</v>
      </c>
      <c r="O1258" s="6">
        <v>5</v>
      </c>
      <c r="P1258" s="6">
        <v>2</v>
      </c>
      <c r="Q1258" s="6">
        <v>0</v>
      </c>
    </row>
    <row r="1259" spans="1:17" ht="17.399999999999999" thickBot="1" x14ac:dyDescent="0.35">
      <c r="A1259" s="7" t="s">
        <v>2170</v>
      </c>
      <c r="B1259" s="43"/>
      <c r="C1259" s="43"/>
      <c r="D1259" s="8">
        <v>37</v>
      </c>
      <c r="E1259" s="8">
        <v>33</v>
      </c>
      <c r="F1259" s="8">
        <v>2</v>
      </c>
      <c r="G1259" s="8">
        <v>0</v>
      </c>
      <c r="H1259" s="8">
        <v>4.97</v>
      </c>
      <c r="I1259" s="8">
        <v>1.59</v>
      </c>
      <c r="J1259" s="8">
        <v>21</v>
      </c>
      <c r="K1259" s="8">
        <v>39</v>
      </c>
      <c r="L1259" s="8">
        <v>21</v>
      </c>
      <c r="M1259" s="8">
        <v>6</v>
      </c>
      <c r="N1259" s="8">
        <v>34</v>
      </c>
      <c r="O1259" s="8">
        <v>0</v>
      </c>
      <c r="P1259" s="8">
        <v>2</v>
      </c>
      <c r="Q1259" s="8">
        <v>0</v>
      </c>
    </row>
    <row r="1260" spans="1:17" ht="15" thickBot="1" x14ac:dyDescent="0.35">
      <c r="A1260" s="7" t="s">
        <v>1779</v>
      </c>
      <c r="B1260" s="43"/>
      <c r="C1260" s="43"/>
      <c r="D1260" s="8">
        <v>58</v>
      </c>
      <c r="E1260" s="8">
        <v>73</v>
      </c>
      <c r="F1260" s="8">
        <v>3</v>
      </c>
      <c r="G1260" s="8">
        <v>1</v>
      </c>
      <c r="H1260" s="8">
        <v>2.91</v>
      </c>
      <c r="I1260" s="8">
        <v>1.08</v>
      </c>
      <c r="J1260" s="8">
        <v>19</v>
      </c>
      <c r="K1260" s="8">
        <v>45</v>
      </c>
      <c r="L1260" s="8">
        <v>17</v>
      </c>
      <c r="M1260" s="8">
        <v>8</v>
      </c>
      <c r="N1260" s="8">
        <v>59</v>
      </c>
      <c r="O1260" s="8">
        <v>0</v>
      </c>
      <c r="P1260" s="8">
        <v>2</v>
      </c>
      <c r="Q1260" s="8">
        <v>0</v>
      </c>
    </row>
    <row r="1261" spans="1:17" ht="15" thickBot="1" x14ac:dyDescent="0.35">
      <c r="A1261" s="5" t="s">
        <v>1678</v>
      </c>
      <c r="B1261" s="43"/>
      <c r="C1261" s="43"/>
      <c r="D1261" s="6">
        <v>72</v>
      </c>
      <c r="E1261" s="6">
        <v>54</v>
      </c>
      <c r="F1261" s="6">
        <v>4</v>
      </c>
      <c r="G1261" s="6">
        <v>0</v>
      </c>
      <c r="H1261" s="6">
        <v>5.0999999999999996</v>
      </c>
      <c r="I1261" s="6">
        <v>1.58</v>
      </c>
      <c r="J1261" s="6">
        <v>41</v>
      </c>
      <c r="K1261" s="6">
        <v>79</v>
      </c>
      <c r="L1261" s="6">
        <v>34</v>
      </c>
      <c r="M1261" s="6">
        <v>16</v>
      </c>
      <c r="N1261" s="6">
        <v>13</v>
      </c>
      <c r="O1261" s="6">
        <v>13</v>
      </c>
      <c r="P1261" s="6">
        <v>6</v>
      </c>
      <c r="Q1261" s="6">
        <v>0</v>
      </c>
    </row>
    <row r="1262" spans="1:17" ht="15" thickBot="1" x14ac:dyDescent="0.35">
      <c r="A1262" s="7" t="s">
        <v>1661</v>
      </c>
      <c r="B1262" s="43"/>
      <c r="C1262" s="43"/>
      <c r="D1262" s="8">
        <v>28</v>
      </c>
      <c r="E1262" s="8">
        <v>19</v>
      </c>
      <c r="F1262" s="8">
        <v>1</v>
      </c>
      <c r="G1262" s="8">
        <v>0</v>
      </c>
      <c r="H1262" s="8">
        <v>4.97</v>
      </c>
      <c r="I1262" s="8">
        <v>1.44</v>
      </c>
      <c r="J1262" s="8">
        <v>16</v>
      </c>
      <c r="K1262" s="8">
        <v>31</v>
      </c>
      <c r="L1262" s="8">
        <v>10</v>
      </c>
      <c r="M1262" s="8">
        <v>6</v>
      </c>
      <c r="N1262" s="8">
        <v>7</v>
      </c>
      <c r="O1262" s="8">
        <v>7</v>
      </c>
      <c r="P1262" s="8">
        <v>2</v>
      </c>
      <c r="Q1262" s="8">
        <v>0</v>
      </c>
    </row>
    <row r="1263" spans="1:17" ht="15" thickBot="1" x14ac:dyDescent="0.35">
      <c r="A1263" s="7" t="s">
        <v>1772</v>
      </c>
      <c r="B1263" s="43"/>
      <c r="C1263" s="43"/>
      <c r="D1263" s="8">
        <v>43</v>
      </c>
      <c r="E1263" s="8">
        <v>49</v>
      </c>
      <c r="F1263" s="8">
        <v>3</v>
      </c>
      <c r="G1263" s="8">
        <v>8</v>
      </c>
      <c r="H1263" s="8">
        <v>3.65</v>
      </c>
      <c r="I1263" s="8">
        <v>1.33</v>
      </c>
      <c r="J1263" s="8">
        <v>17</v>
      </c>
      <c r="K1263" s="8">
        <v>37</v>
      </c>
      <c r="L1263" s="8">
        <v>20</v>
      </c>
      <c r="M1263" s="8">
        <v>5</v>
      </c>
      <c r="N1263" s="8">
        <v>52</v>
      </c>
      <c r="O1263" s="8">
        <v>0</v>
      </c>
      <c r="P1263" s="8">
        <v>2</v>
      </c>
      <c r="Q1263" s="8">
        <v>0</v>
      </c>
    </row>
    <row r="1264" spans="1:17" ht="15" thickBot="1" x14ac:dyDescent="0.35">
      <c r="A1264" s="7" t="s">
        <v>2058</v>
      </c>
      <c r="B1264" s="43"/>
      <c r="C1264" s="43"/>
      <c r="D1264" s="8">
        <v>38</v>
      </c>
      <c r="E1264" s="8">
        <v>30</v>
      </c>
      <c r="F1264" s="8">
        <v>2</v>
      </c>
      <c r="G1264" s="8">
        <v>0</v>
      </c>
      <c r="H1264" s="8">
        <v>4.3499999999999996</v>
      </c>
      <c r="I1264" s="8">
        <v>1.44</v>
      </c>
      <c r="J1264" s="8">
        <v>19</v>
      </c>
      <c r="K1264" s="8">
        <v>40</v>
      </c>
      <c r="L1264" s="8">
        <v>16</v>
      </c>
      <c r="M1264" s="8">
        <v>6</v>
      </c>
      <c r="N1264" s="8">
        <v>42</v>
      </c>
      <c r="O1264" s="8">
        <v>0</v>
      </c>
      <c r="P1264" s="8">
        <v>2</v>
      </c>
      <c r="Q1264" s="8">
        <v>0</v>
      </c>
    </row>
    <row r="1265" spans="1:17" ht="15" thickBot="1" x14ac:dyDescent="0.35">
      <c r="A1265" s="7" t="s">
        <v>1823</v>
      </c>
      <c r="B1265" s="43"/>
      <c r="C1265" s="43"/>
      <c r="D1265" s="8">
        <v>64</v>
      </c>
      <c r="E1265" s="8">
        <v>70</v>
      </c>
      <c r="F1265" s="8">
        <v>3</v>
      </c>
      <c r="G1265" s="8">
        <v>1</v>
      </c>
      <c r="H1265" s="8">
        <v>3.72</v>
      </c>
      <c r="I1265" s="8">
        <v>1.24</v>
      </c>
      <c r="J1265" s="8">
        <v>27</v>
      </c>
      <c r="K1265" s="8">
        <v>54</v>
      </c>
      <c r="L1265" s="8">
        <v>26</v>
      </c>
      <c r="M1265" s="8">
        <v>8</v>
      </c>
      <c r="N1265" s="8">
        <v>61</v>
      </c>
      <c r="O1265" s="8">
        <v>0</v>
      </c>
      <c r="P1265" s="8">
        <v>4</v>
      </c>
      <c r="Q1265" s="8">
        <v>0</v>
      </c>
    </row>
    <row r="1266" spans="1:17" ht="15" thickBot="1" x14ac:dyDescent="0.35">
      <c r="A1266" s="7" t="s">
        <v>2208</v>
      </c>
      <c r="B1266" s="43"/>
      <c r="C1266" s="43"/>
      <c r="D1266" s="8">
        <v>63</v>
      </c>
      <c r="E1266" s="8">
        <v>45</v>
      </c>
      <c r="F1266" s="8">
        <v>5</v>
      </c>
      <c r="G1266" s="8">
        <v>0</v>
      </c>
      <c r="H1266" s="8">
        <v>5.68</v>
      </c>
      <c r="I1266" s="8">
        <v>1.55</v>
      </c>
      <c r="J1266" s="8">
        <v>40</v>
      </c>
      <c r="K1266" s="8">
        <v>76</v>
      </c>
      <c r="L1266" s="8">
        <v>23</v>
      </c>
      <c r="M1266" s="8">
        <v>13</v>
      </c>
      <c r="N1266" s="8">
        <v>13</v>
      </c>
      <c r="O1266" s="8">
        <v>12</v>
      </c>
      <c r="P1266" s="8">
        <v>5</v>
      </c>
      <c r="Q1266" s="8">
        <v>0</v>
      </c>
    </row>
    <row r="1267" spans="1:17" ht="15" thickBot="1" x14ac:dyDescent="0.35">
      <c r="A1267" s="7" t="s">
        <v>1933</v>
      </c>
      <c r="B1267" s="43"/>
      <c r="C1267" s="43"/>
      <c r="D1267" s="8">
        <v>49</v>
      </c>
      <c r="E1267" s="8">
        <v>46</v>
      </c>
      <c r="F1267" s="8">
        <v>3</v>
      </c>
      <c r="G1267" s="8">
        <v>0</v>
      </c>
      <c r="H1267" s="8">
        <v>3.73</v>
      </c>
      <c r="I1267" s="8">
        <v>1.32</v>
      </c>
      <c r="J1267" s="8">
        <v>20</v>
      </c>
      <c r="K1267" s="8">
        <v>48</v>
      </c>
      <c r="L1267" s="8">
        <v>17</v>
      </c>
      <c r="M1267" s="8">
        <v>6</v>
      </c>
      <c r="N1267" s="8">
        <v>43</v>
      </c>
      <c r="O1267" s="8">
        <v>0</v>
      </c>
      <c r="P1267" s="8">
        <v>2</v>
      </c>
      <c r="Q1267" s="8">
        <v>0</v>
      </c>
    </row>
    <row r="1268" spans="1:17" ht="15" thickBot="1" x14ac:dyDescent="0.35">
      <c r="A1268" s="5" t="s">
        <v>1755</v>
      </c>
      <c r="B1268" s="43"/>
      <c r="C1268" s="43"/>
      <c r="D1268" s="6">
        <v>70</v>
      </c>
      <c r="E1268" s="6">
        <v>80</v>
      </c>
      <c r="F1268" s="6">
        <v>3</v>
      </c>
      <c r="G1268" s="6">
        <v>15</v>
      </c>
      <c r="H1268" s="6">
        <v>3.49</v>
      </c>
      <c r="I1268" s="6">
        <v>1.22</v>
      </c>
      <c r="J1268" s="6">
        <v>27</v>
      </c>
      <c r="K1268" s="6">
        <v>59</v>
      </c>
      <c r="L1268" s="6">
        <v>27</v>
      </c>
      <c r="M1268" s="6">
        <v>9</v>
      </c>
      <c r="N1268" s="6">
        <v>69</v>
      </c>
      <c r="O1268" s="6">
        <v>0</v>
      </c>
      <c r="P1268" s="6">
        <v>3</v>
      </c>
      <c r="Q1268" s="6">
        <v>0</v>
      </c>
    </row>
    <row r="1269" spans="1:17" ht="15" thickBot="1" x14ac:dyDescent="0.35">
      <c r="A1269" s="7" t="s">
        <v>1776</v>
      </c>
      <c r="B1269" s="43"/>
      <c r="C1269" s="43"/>
      <c r="D1269" s="8">
        <v>58</v>
      </c>
      <c r="E1269" s="8">
        <v>60</v>
      </c>
      <c r="F1269" s="8">
        <v>3</v>
      </c>
      <c r="G1269" s="8">
        <v>2</v>
      </c>
      <c r="H1269" s="8">
        <v>3.03</v>
      </c>
      <c r="I1269" s="8">
        <v>1.0900000000000001</v>
      </c>
      <c r="J1269" s="8">
        <v>20</v>
      </c>
      <c r="K1269" s="8">
        <v>50</v>
      </c>
      <c r="L1269" s="8">
        <v>14</v>
      </c>
      <c r="M1269" s="8">
        <v>6</v>
      </c>
      <c r="N1269" s="8">
        <v>58</v>
      </c>
      <c r="O1269" s="8">
        <v>0</v>
      </c>
      <c r="P1269" s="8">
        <v>3</v>
      </c>
      <c r="Q1269" s="8">
        <v>0</v>
      </c>
    </row>
    <row r="1270" spans="1:17" ht="15" thickBot="1" x14ac:dyDescent="0.35">
      <c r="A1270" s="7" t="s">
        <v>1448</v>
      </c>
      <c r="B1270" s="43"/>
      <c r="C1270" s="43"/>
      <c r="D1270" s="8">
        <v>169</v>
      </c>
      <c r="E1270" s="8">
        <v>138</v>
      </c>
      <c r="F1270" s="8">
        <v>8</v>
      </c>
      <c r="G1270" s="8">
        <v>0</v>
      </c>
      <c r="H1270" s="8">
        <v>4.8099999999999996</v>
      </c>
      <c r="I1270" s="8">
        <v>1.4</v>
      </c>
      <c r="J1270" s="8">
        <v>90</v>
      </c>
      <c r="K1270" s="8">
        <v>168</v>
      </c>
      <c r="L1270" s="8">
        <v>70</v>
      </c>
      <c r="M1270" s="8">
        <v>27</v>
      </c>
      <c r="N1270" s="8">
        <v>31</v>
      </c>
      <c r="O1270" s="8">
        <v>30</v>
      </c>
      <c r="P1270" s="8">
        <v>11</v>
      </c>
      <c r="Q1270" s="8">
        <v>1</v>
      </c>
    </row>
    <row r="1271" spans="1:17" ht="17.399999999999999" thickBot="1" x14ac:dyDescent="0.35">
      <c r="A1271" s="7" t="s">
        <v>1590</v>
      </c>
      <c r="B1271" s="43"/>
      <c r="C1271" s="43"/>
      <c r="D1271" s="8">
        <v>56</v>
      </c>
      <c r="E1271" s="8">
        <v>34</v>
      </c>
      <c r="F1271" s="8">
        <v>3</v>
      </c>
      <c r="G1271" s="8">
        <v>0</v>
      </c>
      <c r="H1271" s="8">
        <v>4.3600000000000003</v>
      </c>
      <c r="I1271" s="8">
        <v>1.38</v>
      </c>
      <c r="J1271" s="8">
        <v>27</v>
      </c>
      <c r="K1271" s="8">
        <v>63</v>
      </c>
      <c r="L1271" s="8">
        <v>15</v>
      </c>
      <c r="M1271" s="8">
        <v>11</v>
      </c>
      <c r="N1271" s="8">
        <v>10</v>
      </c>
      <c r="O1271" s="8">
        <v>10</v>
      </c>
      <c r="P1271" s="8">
        <v>3</v>
      </c>
      <c r="Q1271" s="8">
        <v>0</v>
      </c>
    </row>
    <row r="1272" spans="1:17" ht="15" thickBot="1" x14ac:dyDescent="0.35">
      <c r="A1272" s="5" t="s">
        <v>1523</v>
      </c>
      <c r="B1272" s="43"/>
      <c r="C1272" s="43"/>
      <c r="D1272" s="6">
        <v>68</v>
      </c>
      <c r="E1272" s="6">
        <v>59</v>
      </c>
      <c r="F1272" s="6">
        <v>4</v>
      </c>
      <c r="G1272" s="6">
        <v>1</v>
      </c>
      <c r="H1272" s="6">
        <v>5.03</v>
      </c>
      <c r="I1272" s="6">
        <v>1.57</v>
      </c>
      <c r="J1272" s="6">
        <v>38</v>
      </c>
      <c r="K1272" s="6">
        <v>67</v>
      </c>
      <c r="L1272" s="6">
        <v>40</v>
      </c>
      <c r="M1272" s="6">
        <v>12</v>
      </c>
      <c r="N1272" s="6">
        <v>11</v>
      </c>
      <c r="O1272" s="6">
        <v>11</v>
      </c>
      <c r="P1272" s="6">
        <v>5</v>
      </c>
      <c r="Q1272" s="6">
        <v>0</v>
      </c>
    </row>
    <row r="1273" spans="1:17" ht="15" thickBot="1" x14ac:dyDescent="0.35">
      <c r="A1273" s="7" t="s">
        <v>1584</v>
      </c>
      <c r="B1273" s="43"/>
      <c r="C1273" s="43"/>
      <c r="D1273" s="8">
        <v>66</v>
      </c>
      <c r="E1273" s="8">
        <v>58</v>
      </c>
      <c r="F1273" s="8">
        <v>4</v>
      </c>
      <c r="G1273" s="8">
        <v>0</v>
      </c>
      <c r="H1273" s="8">
        <v>4.67</v>
      </c>
      <c r="I1273" s="8">
        <v>1.42</v>
      </c>
      <c r="J1273" s="8">
        <v>34</v>
      </c>
      <c r="K1273" s="8">
        <v>66</v>
      </c>
      <c r="L1273" s="8">
        <v>28</v>
      </c>
      <c r="M1273" s="8">
        <v>19</v>
      </c>
      <c r="N1273" s="8">
        <v>13</v>
      </c>
      <c r="O1273" s="8">
        <v>12</v>
      </c>
      <c r="P1273" s="8">
        <v>5</v>
      </c>
      <c r="Q1273" s="8">
        <v>0</v>
      </c>
    </row>
    <row r="1274" spans="1:17" ht="15" thickBot="1" x14ac:dyDescent="0.35">
      <c r="A1274" s="5" t="s">
        <v>1355</v>
      </c>
      <c r="B1274" s="43"/>
      <c r="C1274" s="43"/>
      <c r="D1274" s="6">
        <v>179</v>
      </c>
      <c r="E1274" s="6">
        <v>140</v>
      </c>
      <c r="F1274" s="6">
        <v>11</v>
      </c>
      <c r="G1274" s="6">
        <v>0</v>
      </c>
      <c r="H1274" s="6">
        <v>3.98</v>
      </c>
      <c r="I1274" s="6">
        <v>1.23</v>
      </c>
      <c r="J1274" s="6">
        <v>79</v>
      </c>
      <c r="K1274" s="6">
        <v>182</v>
      </c>
      <c r="L1274" s="6">
        <v>38</v>
      </c>
      <c r="M1274" s="6">
        <v>23</v>
      </c>
      <c r="N1274" s="6">
        <v>29</v>
      </c>
      <c r="O1274" s="6">
        <v>29</v>
      </c>
      <c r="P1274" s="6">
        <v>10</v>
      </c>
      <c r="Q1274" s="6">
        <v>1</v>
      </c>
    </row>
    <row r="1275" spans="1:17" ht="15" thickBot="1" x14ac:dyDescent="0.35">
      <c r="A1275" s="5" t="s">
        <v>1991</v>
      </c>
      <c r="B1275" s="43"/>
      <c r="C1275" s="43"/>
      <c r="D1275" s="6">
        <v>33</v>
      </c>
      <c r="E1275" s="6">
        <v>30</v>
      </c>
      <c r="F1275" s="6">
        <v>2</v>
      </c>
      <c r="G1275" s="6">
        <v>0</v>
      </c>
      <c r="H1275" s="6">
        <v>4.07</v>
      </c>
      <c r="I1275" s="6">
        <v>1.31</v>
      </c>
      <c r="J1275" s="6">
        <v>15</v>
      </c>
      <c r="K1275" s="6">
        <v>34</v>
      </c>
      <c r="L1275" s="6">
        <v>9</v>
      </c>
      <c r="M1275" s="6">
        <v>9</v>
      </c>
      <c r="N1275" s="6">
        <v>23</v>
      </c>
      <c r="O1275" s="6">
        <v>0</v>
      </c>
      <c r="P1275" s="6">
        <v>2</v>
      </c>
      <c r="Q1275" s="6">
        <v>0</v>
      </c>
    </row>
    <row r="1276" spans="1:17" ht="15" thickBot="1" x14ac:dyDescent="0.35">
      <c r="A1276" s="5" t="s">
        <v>1427</v>
      </c>
      <c r="B1276" s="43"/>
      <c r="C1276" s="43"/>
      <c r="D1276" s="6">
        <v>88</v>
      </c>
      <c r="E1276" s="6">
        <v>75</v>
      </c>
      <c r="F1276" s="6">
        <v>5</v>
      </c>
      <c r="G1276" s="6">
        <v>0</v>
      </c>
      <c r="H1276" s="6">
        <v>4.5</v>
      </c>
      <c r="I1276" s="6">
        <v>1.36</v>
      </c>
      <c r="J1276" s="6">
        <v>44</v>
      </c>
      <c r="K1276" s="6">
        <v>93</v>
      </c>
      <c r="L1276" s="6">
        <v>27</v>
      </c>
      <c r="M1276" s="6">
        <v>14</v>
      </c>
      <c r="N1276" s="6">
        <v>16</v>
      </c>
      <c r="O1276" s="6">
        <v>16</v>
      </c>
      <c r="P1276" s="6">
        <v>6</v>
      </c>
      <c r="Q1276" s="6">
        <v>0</v>
      </c>
    </row>
    <row r="1277" spans="1:17" ht="15" thickBot="1" x14ac:dyDescent="0.35">
      <c r="A1277" s="5" t="s">
        <v>2003</v>
      </c>
      <c r="B1277" s="43"/>
      <c r="C1277" s="43"/>
      <c r="D1277" s="6">
        <v>37</v>
      </c>
      <c r="E1277" s="6">
        <v>37</v>
      </c>
      <c r="F1277" s="6">
        <v>1</v>
      </c>
      <c r="G1277" s="6">
        <v>0</v>
      </c>
      <c r="H1277" s="6">
        <v>3.8</v>
      </c>
      <c r="I1277" s="6">
        <v>1.38</v>
      </c>
      <c r="J1277" s="6">
        <v>16</v>
      </c>
      <c r="K1277" s="6">
        <v>29</v>
      </c>
      <c r="L1277" s="6">
        <v>22</v>
      </c>
      <c r="M1277" s="6">
        <v>3</v>
      </c>
      <c r="N1277" s="6">
        <v>34</v>
      </c>
      <c r="O1277" s="6">
        <v>0</v>
      </c>
      <c r="P1277" s="6">
        <v>1</v>
      </c>
      <c r="Q1277" s="6">
        <v>0</v>
      </c>
    </row>
    <row r="1278" spans="1:17" ht="15" thickBot="1" x14ac:dyDescent="0.35">
      <c r="A1278" s="5" t="s">
        <v>1664</v>
      </c>
      <c r="B1278" s="43"/>
      <c r="C1278" s="43"/>
      <c r="D1278" s="6">
        <v>30</v>
      </c>
      <c r="E1278" s="6">
        <v>27</v>
      </c>
      <c r="F1278" s="6">
        <v>2</v>
      </c>
      <c r="G1278" s="6">
        <v>0</v>
      </c>
      <c r="H1278" s="6">
        <v>5.16</v>
      </c>
      <c r="I1278" s="6">
        <v>1.6</v>
      </c>
      <c r="J1278" s="6">
        <v>17</v>
      </c>
      <c r="K1278" s="6">
        <v>31</v>
      </c>
      <c r="L1278" s="6">
        <v>17</v>
      </c>
      <c r="M1278" s="6">
        <v>7</v>
      </c>
      <c r="N1278" s="6">
        <v>7</v>
      </c>
      <c r="O1278" s="6">
        <v>7</v>
      </c>
      <c r="P1278" s="6">
        <v>2</v>
      </c>
      <c r="Q1278" s="6">
        <v>0</v>
      </c>
    </row>
    <row r="1279" spans="1:17" ht="15" thickBot="1" x14ac:dyDescent="0.35">
      <c r="A1279" s="7" t="s">
        <v>1787</v>
      </c>
      <c r="B1279" s="43"/>
      <c r="C1279" s="43"/>
      <c r="D1279" s="8">
        <v>62</v>
      </c>
      <c r="E1279" s="8">
        <v>62</v>
      </c>
      <c r="F1279" s="8">
        <v>3</v>
      </c>
      <c r="G1279" s="8">
        <v>2</v>
      </c>
      <c r="H1279" s="8">
        <v>3</v>
      </c>
      <c r="I1279" s="8">
        <v>1.1100000000000001</v>
      </c>
      <c r="J1279" s="8">
        <v>21</v>
      </c>
      <c r="K1279" s="8">
        <v>51</v>
      </c>
      <c r="L1279" s="8">
        <v>18</v>
      </c>
      <c r="M1279" s="8">
        <v>6</v>
      </c>
      <c r="N1279" s="8">
        <v>67</v>
      </c>
      <c r="O1279" s="8">
        <v>0</v>
      </c>
      <c r="P1279" s="8">
        <v>3</v>
      </c>
      <c r="Q1279" s="8">
        <v>0</v>
      </c>
    </row>
    <row r="1280" spans="1:17" ht="15" thickBot="1" x14ac:dyDescent="0.35">
      <c r="A1280" s="7" t="s">
        <v>1613</v>
      </c>
      <c r="B1280" s="43"/>
      <c r="C1280" s="43"/>
      <c r="D1280" s="8">
        <v>53</v>
      </c>
      <c r="E1280" s="8">
        <v>46</v>
      </c>
      <c r="F1280" s="8">
        <v>3</v>
      </c>
      <c r="G1280" s="8">
        <v>0</v>
      </c>
      <c r="H1280" s="8">
        <v>4.76</v>
      </c>
      <c r="I1280" s="8">
        <v>1.45</v>
      </c>
      <c r="J1280" s="8">
        <v>28</v>
      </c>
      <c r="K1280" s="8">
        <v>53</v>
      </c>
      <c r="L1280" s="8">
        <v>24</v>
      </c>
      <c r="M1280" s="8">
        <v>13</v>
      </c>
      <c r="N1280" s="8">
        <v>13</v>
      </c>
      <c r="O1280" s="8">
        <v>9</v>
      </c>
      <c r="P1280" s="8">
        <v>4</v>
      </c>
      <c r="Q1280" s="8">
        <v>0</v>
      </c>
    </row>
    <row r="1281" spans="1:17" ht="15" thickBot="1" x14ac:dyDescent="0.35">
      <c r="A1281" s="5" t="s">
        <v>1768</v>
      </c>
      <c r="B1281" s="43"/>
      <c r="C1281" s="43"/>
      <c r="D1281" s="6">
        <v>45</v>
      </c>
      <c r="E1281" s="6">
        <v>38</v>
      </c>
      <c r="F1281" s="6">
        <v>2</v>
      </c>
      <c r="G1281" s="6">
        <v>16</v>
      </c>
      <c r="H1281" s="6">
        <v>4.1100000000000003</v>
      </c>
      <c r="I1281" s="6">
        <v>1.34</v>
      </c>
      <c r="J1281" s="6">
        <v>21</v>
      </c>
      <c r="K1281" s="6">
        <v>44</v>
      </c>
      <c r="L1281" s="6">
        <v>17</v>
      </c>
      <c r="M1281" s="6">
        <v>7</v>
      </c>
      <c r="N1281" s="6">
        <v>48</v>
      </c>
      <c r="O1281" s="6">
        <v>0</v>
      </c>
      <c r="P1281" s="6">
        <v>2</v>
      </c>
      <c r="Q1281" s="6">
        <v>0</v>
      </c>
    </row>
    <row r="1282" spans="1:17" ht="15" thickBot="1" x14ac:dyDescent="0.35">
      <c r="A1282" s="7" t="s">
        <v>1472</v>
      </c>
      <c r="B1282" s="43"/>
      <c r="C1282" s="43"/>
      <c r="D1282" s="8">
        <v>76</v>
      </c>
      <c r="E1282" s="8">
        <v>64</v>
      </c>
      <c r="F1282" s="8">
        <v>4</v>
      </c>
      <c r="G1282" s="8">
        <v>1</v>
      </c>
      <c r="H1282" s="8">
        <v>4.24</v>
      </c>
      <c r="I1282" s="8">
        <v>1.33</v>
      </c>
      <c r="J1282" s="8">
        <v>36</v>
      </c>
      <c r="K1282" s="8">
        <v>80</v>
      </c>
      <c r="L1282" s="8">
        <v>21</v>
      </c>
      <c r="M1282" s="8">
        <v>9</v>
      </c>
      <c r="N1282" s="8">
        <v>12</v>
      </c>
      <c r="O1282" s="8">
        <v>12</v>
      </c>
      <c r="P1282" s="8">
        <v>4</v>
      </c>
      <c r="Q1282" s="8">
        <v>0</v>
      </c>
    </row>
    <row r="1283" spans="1:17" ht="15" thickBot="1" x14ac:dyDescent="0.35">
      <c r="A1283" s="5" t="s">
        <v>2195</v>
      </c>
      <c r="B1283" s="43"/>
      <c r="C1283" s="43"/>
      <c r="D1283" s="6">
        <v>22</v>
      </c>
      <c r="E1283" s="6">
        <v>20</v>
      </c>
      <c r="F1283" s="6">
        <v>1</v>
      </c>
      <c r="G1283" s="6">
        <v>0</v>
      </c>
      <c r="H1283" s="6">
        <v>5.77</v>
      </c>
      <c r="I1283" s="6">
        <v>1.88</v>
      </c>
      <c r="J1283" s="6">
        <v>14</v>
      </c>
      <c r="K1283" s="6">
        <v>23</v>
      </c>
      <c r="L1283" s="6">
        <v>19</v>
      </c>
      <c r="M1283" s="6">
        <v>6</v>
      </c>
      <c r="N1283" s="6">
        <v>19</v>
      </c>
      <c r="O1283" s="6">
        <v>0</v>
      </c>
      <c r="P1283" s="6">
        <v>2</v>
      </c>
      <c r="Q1283" s="6">
        <v>0</v>
      </c>
    </row>
    <row r="1284" spans="1:17" ht="15" thickBot="1" x14ac:dyDescent="0.35">
      <c r="A1284" s="5" t="s">
        <v>1361</v>
      </c>
      <c r="B1284" s="43"/>
      <c r="C1284" s="43"/>
      <c r="D1284" s="6">
        <v>184</v>
      </c>
      <c r="E1284" s="6">
        <v>173</v>
      </c>
      <c r="F1284" s="6">
        <v>10</v>
      </c>
      <c r="G1284" s="6">
        <v>0</v>
      </c>
      <c r="H1284" s="6">
        <v>4.24</v>
      </c>
      <c r="I1284" s="6">
        <v>1.29</v>
      </c>
      <c r="J1284" s="6">
        <v>87</v>
      </c>
      <c r="K1284" s="6">
        <v>176</v>
      </c>
      <c r="L1284" s="6">
        <v>61</v>
      </c>
      <c r="M1284" s="6">
        <v>28</v>
      </c>
      <c r="N1284" s="6">
        <v>31</v>
      </c>
      <c r="O1284" s="6">
        <v>31</v>
      </c>
      <c r="P1284" s="6">
        <v>11</v>
      </c>
      <c r="Q1284" s="6">
        <v>1</v>
      </c>
    </row>
    <row r="1285" spans="1:17" ht="15" thickBot="1" x14ac:dyDescent="0.35">
      <c r="A1285" s="7" t="s">
        <v>1913</v>
      </c>
      <c r="B1285" s="43"/>
      <c r="C1285" s="43"/>
      <c r="D1285" s="8">
        <v>55</v>
      </c>
      <c r="E1285" s="8">
        <v>58</v>
      </c>
      <c r="F1285" s="8">
        <v>3</v>
      </c>
      <c r="G1285" s="8">
        <v>1</v>
      </c>
      <c r="H1285" s="8">
        <v>3.74</v>
      </c>
      <c r="I1285" s="8">
        <v>1.36</v>
      </c>
      <c r="J1285" s="8">
        <v>23</v>
      </c>
      <c r="K1285" s="8">
        <v>54</v>
      </c>
      <c r="L1285" s="8">
        <v>21</v>
      </c>
      <c r="M1285" s="8">
        <v>6</v>
      </c>
      <c r="N1285" s="8">
        <v>59</v>
      </c>
      <c r="O1285" s="8">
        <v>0</v>
      </c>
      <c r="P1285" s="8">
        <v>3</v>
      </c>
      <c r="Q1285" s="8">
        <v>0</v>
      </c>
    </row>
    <row r="1286" spans="1:17" ht="15" thickBot="1" x14ac:dyDescent="0.35">
      <c r="A1286" s="5" t="s">
        <v>1362</v>
      </c>
      <c r="B1286" s="43"/>
      <c r="C1286" s="43"/>
      <c r="D1286" s="6">
        <v>156</v>
      </c>
      <c r="E1286" s="6">
        <v>123</v>
      </c>
      <c r="F1286" s="6">
        <v>10</v>
      </c>
      <c r="G1286" s="6">
        <v>0</v>
      </c>
      <c r="H1286" s="6">
        <v>3.92</v>
      </c>
      <c r="I1286" s="6">
        <v>1.27</v>
      </c>
      <c r="J1286" s="6">
        <v>68</v>
      </c>
      <c r="K1286" s="6">
        <v>162</v>
      </c>
      <c r="L1286" s="6">
        <v>36</v>
      </c>
      <c r="M1286" s="6">
        <v>15</v>
      </c>
      <c r="N1286" s="6">
        <v>26</v>
      </c>
      <c r="O1286" s="6">
        <v>26</v>
      </c>
      <c r="P1286" s="6">
        <v>9</v>
      </c>
      <c r="Q1286" s="6">
        <v>1</v>
      </c>
    </row>
    <row r="1287" spans="1:17" ht="15" thickBot="1" x14ac:dyDescent="0.35">
      <c r="A1287" s="7" t="s">
        <v>1338</v>
      </c>
      <c r="B1287" s="43"/>
      <c r="C1287" s="43"/>
      <c r="D1287" s="8">
        <v>179</v>
      </c>
      <c r="E1287" s="8">
        <v>154</v>
      </c>
      <c r="F1287" s="8">
        <v>12</v>
      </c>
      <c r="G1287" s="8">
        <v>0</v>
      </c>
      <c r="H1287" s="8">
        <v>3.91</v>
      </c>
      <c r="I1287" s="8">
        <v>1.27</v>
      </c>
      <c r="J1287" s="8">
        <v>78</v>
      </c>
      <c r="K1287" s="8">
        <v>173</v>
      </c>
      <c r="L1287" s="8">
        <v>55</v>
      </c>
      <c r="M1287" s="8">
        <v>23</v>
      </c>
      <c r="N1287" s="8">
        <v>30</v>
      </c>
      <c r="O1287" s="8">
        <v>30</v>
      </c>
      <c r="P1287" s="8">
        <v>9</v>
      </c>
      <c r="Q1287" s="8">
        <v>1</v>
      </c>
    </row>
    <row r="1288" spans="1:17" ht="15" thickBot="1" x14ac:dyDescent="0.35">
      <c r="A1288" s="7" t="s">
        <v>1935</v>
      </c>
      <c r="B1288" s="43"/>
      <c r="C1288" s="43"/>
      <c r="D1288" s="8">
        <v>76</v>
      </c>
      <c r="E1288" s="8">
        <v>59</v>
      </c>
      <c r="F1288" s="8">
        <v>4</v>
      </c>
      <c r="G1288" s="8">
        <v>0</v>
      </c>
      <c r="H1288" s="8">
        <v>4.29</v>
      </c>
      <c r="I1288" s="8">
        <v>1.34</v>
      </c>
      <c r="J1288" s="8">
        <v>36</v>
      </c>
      <c r="K1288" s="8">
        <v>76</v>
      </c>
      <c r="L1288" s="8">
        <v>27</v>
      </c>
      <c r="M1288" s="8">
        <v>9</v>
      </c>
      <c r="N1288" s="8">
        <v>58</v>
      </c>
      <c r="O1288" s="8">
        <v>2</v>
      </c>
      <c r="P1288" s="8">
        <v>4</v>
      </c>
      <c r="Q1288" s="8">
        <v>0</v>
      </c>
    </row>
    <row r="1289" spans="1:17" ht="15" thickBot="1" x14ac:dyDescent="0.35">
      <c r="A1289" s="5" t="s">
        <v>2034</v>
      </c>
      <c r="B1289" s="43"/>
      <c r="C1289" s="43"/>
      <c r="D1289" s="6">
        <v>31</v>
      </c>
      <c r="E1289" s="6">
        <v>31</v>
      </c>
      <c r="F1289" s="6">
        <v>3</v>
      </c>
      <c r="G1289" s="6">
        <v>0</v>
      </c>
      <c r="H1289" s="6">
        <v>4.7699999999999996</v>
      </c>
      <c r="I1289" s="6">
        <v>1.42</v>
      </c>
      <c r="J1289" s="6">
        <v>16</v>
      </c>
      <c r="K1289" s="6">
        <v>30</v>
      </c>
      <c r="L1289" s="6">
        <v>14</v>
      </c>
      <c r="M1289" s="6">
        <v>10</v>
      </c>
      <c r="N1289" s="6">
        <v>29</v>
      </c>
      <c r="O1289" s="6">
        <v>0</v>
      </c>
      <c r="P1289" s="6">
        <v>3</v>
      </c>
      <c r="Q1289" s="6">
        <v>0</v>
      </c>
    </row>
    <row r="1290" spans="1:17" ht="15" thickBot="1" x14ac:dyDescent="0.35">
      <c r="A1290" s="5" t="s">
        <v>1852</v>
      </c>
      <c r="B1290" s="43"/>
      <c r="C1290" s="43"/>
      <c r="D1290" s="6">
        <v>48</v>
      </c>
      <c r="E1290" s="6">
        <v>39</v>
      </c>
      <c r="F1290" s="6">
        <v>3</v>
      </c>
      <c r="G1290" s="6">
        <v>0</v>
      </c>
      <c r="H1290" s="6">
        <v>3.75</v>
      </c>
      <c r="I1290" s="6">
        <v>1.4</v>
      </c>
      <c r="J1290" s="6">
        <v>20</v>
      </c>
      <c r="K1290" s="6">
        <v>50</v>
      </c>
      <c r="L1290" s="6">
        <v>18</v>
      </c>
      <c r="M1290" s="6">
        <v>5</v>
      </c>
      <c r="N1290" s="6">
        <v>56</v>
      </c>
      <c r="O1290" s="6">
        <v>0</v>
      </c>
      <c r="P1290" s="6">
        <v>2</v>
      </c>
      <c r="Q1290" s="6">
        <v>0</v>
      </c>
    </row>
    <row r="1291" spans="1:17" ht="15" thickBot="1" x14ac:dyDescent="0.35">
      <c r="A1291" s="7" t="s">
        <v>1868</v>
      </c>
      <c r="B1291" s="43"/>
      <c r="C1291" s="43"/>
      <c r="D1291" s="8">
        <v>43</v>
      </c>
      <c r="E1291" s="8">
        <v>37</v>
      </c>
      <c r="F1291" s="8">
        <v>3</v>
      </c>
      <c r="G1291" s="8">
        <v>0</v>
      </c>
      <c r="H1291" s="8">
        <v>4.2300000000000004</v>
      </c>
      <c r="I1291" s="8">
        <v>1.44</v>
      </c>
      <c r="J1291" s="8">
        <v>20</v>
      </c>
      <c r="K1291" s="8">
        <v>43</v>
      </c>
      <c r="L1291" s="8">
        <v>19</v>
      </c>
      <c r="M1291" s="8">
        <v>5</v>
      </c>
      <c r="N1291" s="8">
        <v>47</v>
      </c>
      <c r="O1291" s="8">
        <v>0</v>
      </c>
      <c r="P1291" s="8">
        <v>2</v>
      </c>
      <c r="Q1291" s="8">
        <v>0</v>
      </c>
    </row>
    <row r="1292" spans="1:17" ht="15" thickBot="1" x14ac:dyDescent="0.35">
      <c r="A1292" s="7" t="s">
        <v>1715</v>
      </c>
      <c r="B1292" s="43"/>
      <c r="C1292" s="43"/>
      <c r="D1292" s="8">
        <v>77</v>
      </c>
      <c r="E1292" s="8">
        <v>60</v>
      </c>
      <c r="F1292" s="8">
        <v>5</v>
      </c>
      <c r="G1292" s="8">
        <v>0</v>
      </c>
      <c r="H1292" s="8">
        <v>4.47</v>
      </c>
      <c r="I1292" s="8">
        <v>1.34</v>
      </c>
      <c r="J1292" s="8">
        <v>38</v>
      </c>
      <c r="K1292" s="8">
        <v>79</v>
      </c>
      <c r="L1292" s="8">
        <v>23</v>
      </c>
      <c r="M1292" s="8">
        <v>19</v>
      </c>
      <c r="N1292" s="8">
        <v>18</v>
      </c>
      <c r="O1292" s="8">
        <v>13</v>
      </c>
      <c r="P1292" s="8">
        <v>5</v>
      </c>
      <c r="Q1292" s="8">
        <v>0</v>
      </c>
    </row>
    <row r="1293" spans="1:17" ht="15" thickBot="1" x14ac:dyDescent="0.35">
      <c r="A1293" s="5" t="s">
        <v>1845</v>
      </c>
      <c r="B1293" s="43"/>
      <c r="C1293" s="43"/>
      <c r="D1293" s="6">
        <v>57</v>
      </c>
      <c r="E1293" s="6">
        <v>58</v>
      </c>
      <c r="F1293" s="6">
        <v>3</v>
      </c>
      <c r="G1293" s="6">
        <v>2</v>
      </c>
      <c r="H1293" s="6">
        <v>3.63</v>
      </c>
      <c r="I1293" s="6">
        <v>1.27</v>
      </c>
      <c r="J1293" s="6">
        <v>23</v>
      </c>
      <c r="K1293" s="6">
        <v>54</v>
      </c>
      <c r="L1293" s="6">
        <v>19</v>
      </c>
      <c r="M1293" s="6">
        <v>7</v>
      </c>
      <c r="N1293" s="6">
        <v>58</v>
      </c>
      <c r="O1293" s="6">
        <v>0</v>
      </c>
      <c r="P1293" s="6">
        <v>3</v>
      </c>
      <c r="Q1293" s="6">
        <v>0</v>
      </c>
    </row>
    <row r="1294" spans="1:17" ht="15" thickBot="1" x14ac:dyDescent="0.35">
      <c r="A1294" s="5" t="s">
        <v>1304</v>
      </c>
      <c r="B1294" s="43"/>
      <c r="C1294" s="43"/>
      <c r="D1294" s="6">
        <v>177</v>
      </c>
      <c r="E1294" s="6">
        <v>178</v>
      </c>
      <c r="F1294" s="6">
        <v>12</v>
      </c>
      <c r="G1294" s="6">
        <v>0</v>
      </c>
      <c r="H1294" s="6">
        <v>3.35</v>
      </c>
      <c r="I1294" s="6">
        <v>1.17</v>
      </c>
      <c r="J1294" s="6">
        <v>66</v>
      </c>
      <c r="K1294" s="6">
        <v>162</v>
      </c>
      <c r="L1294" s="6">
        <v>46</v>
      </c>
      <c r="M1294" s="6">
        <v>19</v>
      </c>
      <c r="N1294" s="6">
        <v>28</v>
      </c>
      <c r="O1294" s="6">
        <v>28</v>
      </c>
      <c r="P1294" s="6">
        <v>9</v>
      </c>
      <c r="Q1294" s="6">
        <v>1</v>
      </c>
    </row>
    <row r="1295" spans="1:17" ht="15" thickBot="1" x14ac:dyDescent="0.35">
      <c r="A1295" s="5" t="s">
        <v>1542</v>
      </c>
      <c r="B1295" s="43"/>
      <c r="C1295" s="43"/>
      <c r="D1295" s="6">
        <v>46</v>
      </c>
      <c r="E1295" s="6">
        <v>43</v>
      </c>
      <c r="F1295" s="6">
        <v>2</v>
      </c>
      <c r="G1295" s="6">
        <v>0</v>
      </c>
      <c r="H1295" s="6">
        <v>4.38</v>
      </c>
      <c r="I1295" s="6">
        <v>1.41</v>
      </c>
      <c r="J1295" s="6">
        <v>22</v>
      </c>
      <c r="K1295" s="6">
        <v>42</v>
      </c>
      <c r="L1295" s="6">
        <v>22</v>
      </c>
      <c r="M1295" s="6">
        <v>7</v>
      </c>
      <c r="N1295" s="6">
        <v>15</v>
      </c>
      <c r="O1295" s="6">
        <v>8</v>
      </c>
      <c r="P1295" s="6">
        <v>3</v>
      </c>
      <c r="Q1295" s="6">
        <v>0</v>
      </c>
    </row>
    <row r="1296" spans="1:17" ht="15" thickBot="1" x14ac:dyDescent="0.35">
      <c r="A1296" s="7" t="s">
        <v>2126</v>
      </c>
      <c r="B1296" s="43"/>
      <c r="C1296" s="43"/>
      <c r="D1296" s="8">
        <v>8</v>
      </c>
      <c r="E1296" s="8">
        <v>10</v>
      </c>
      <c r="F1296" s="8">
        <v>1</v>
      </c>
      <c r="G1296" s="8">
        <v>0</v>
      </c>
      <c r="H1296" s="8">
        <v>3.63</v>
      </c>
      <c r="I1296" s="8">
        <v>1.52</v>
      </c>
      <c r="J1296" s="8">
        <v>3</v>
      </c>
      <c r="K1296" s="8">
        <v>7</v>
      </c>
      <c r="L1296" s="8">
        <v>6</v>
      </c>
      <c r="M1296" s="8">
        <v>2</v>
      </c>
      <c r="N1296" s="8">
        <v>8</v>
      </c>
      <c r="O1296" s="8">
        <v>0</v>
      </c>
      <c r="P1296" s="8">
        <v>1</v>
      </c>
      <c r="Q1296" s="8">
        <v>0</v>
      </c>
    </row>
    <row r="1297" spans="1:17" ht="15" thickBot="1" x14ac:dyDescent="0.35">
      <c r="A1297" s="7" t="s">
        <v>1962</v>
      </c>
      <c r="B1297" s="43"/>
      <c r="C1297" s="43"/>
      <c r="D1297" s="8">
        <v>35</v>
      </c>
      <c r="E1297" s="8">
        <v>39</v>
      </c>
      <c r="F1297" s="8">
        <v>2</v>
      </c>
      <c r="G1297" s="8">
        <v>0</v>
      </c>
      <c r="H1297" s="8">
        <v>4.0599999999999996</v>
      </c>
      <c r="I1297" s="8">
        <v>1.28</v>
      </c>
      <c r="J1297" s="8">
        <v>16</v>
      </c>
      <c r="K1297" s="8">
        <v>31</v>
      </c>
      <c r="L1297" s="8">
        <v>14</v>
      </c>
      <c r="M1297" s="8">
        <v>8</v>
      </c>
      <c r="N1297" s="8">
        <v>32</v>
      </c>
      <c r="O1297" s="8">
        <v>0</v>
      </c>
      <c r="P1297" s="8">
        <v>2</v>
      </c>
      <c r="Q1297" s="8">
        <v>0</v>
      </c>
    </row>
    <row r="1298" spans="1:17" ht="15" thickBot="1" x14ac:dyDescent="0.35">
      <c r="A1298" s="7" t="s">
        <v>1622</v>
      </c>
      <c r="B1298" s="43"/>
      <c r="C1298" s="43"/>
      <c r="D1298" s="8">
        <v>55</v>
      </c>
      <c r="E1298" s="8">
        <v>39</v>
      </c>
      <c r="F1298" s="8">
        <v>3</v>
      </c>
      <c r="G1298" s="8">
        <v>0</v>
      </c>
      <c r="H1298" s="8">
        <v>5.0599999999999996</v>
      </c>
      <c r="I1298" s="8">
        <v>1.45</v>
      </c>
      <c r="J1298" s="8">
        <v>31</v>
      </c>
      <c r="K1298" s="8">
        <v>61</v>
      </c>
      <c r="L1298" s="8">
        <v>19</v>
      </c>
      <c r="M1298" s="8">
        <v>12</v>
      </c>
      <c r="N1298" s="8">
        <v>26</v>
      </c>
      <c r="O1298" s="8">
        <v>5</v>
      </c>
      <c r="P1298" s="8">
        <v>5</v>
      </c>
      <c r="Q1298" s="8">
        <v>0</v>
      </c>
    </row>
    <row r="1299" spans="1:17" ht="15" thickBot="1" x14ac:dyDescent="0.35">
      <c r="A1299" s="7" t="s">
        <v>1386</v>
      </c>
      <c r="B1299" s="43"/>
      <c r="C1299" s="43"/>
      <c r="D1299" s="8">
        <v>144</v>
      </c>
      <c r="E1299" s="8">
        <v>123</v>
      </c>
      <c r="F1299" s="8">
        <v>9</v>
      </c>
      <c r="G1299" s="8">
        <v>0</v>
      </c>
      <c r="H1299" s="8">
        <v>3.84</v>
      </c>
      <c r="I1299" s="8">
        <v>1.27</v>
      </c>
      <c r="J1299" s="8">
        <v>61</v>
      </c>
      <c r="K1299" s="8">
        <v>139</v>
      </c>
      <c r="L1299" s="8">
        <v>44</v>
      </c>
      <c r="M1299" s="8">
        <v>15</v>
      </c>
      <c r="N1299" s="8">
        <v>24</v>
      </c>
      <c r="O1299" s="8">
        <v>24</v>
      </c>
      <c r="P1299" s="8">
        <v>8</v>
      </c>
      <c r="Q1299" s="8">
        <v>1</v>
      </c>
    </row>
    <row r="1300" spans="1:17" ht="15" thickBot="1" x14ac:dyDescent="0.35">
      <c r="A1300" s="5" t="s">
        <v>1617</v>
      </c>
      <c r="B1300" s="43"/>
      <c r="C1300" s="43"/>
      <c r="D1300" s="6">
        <v>58</v>
      </c>
      <c r="E1300" s="6">
        <v>62</v>
      </c>
      <c r="F1300" s="6">
        <v>3</v>
      </c>
      <c r="G1300" s="6">
        <v>0</v>
      </c>
      <c r="H1300" s="6">
        <v>4.74</v>
      </c>
      <c r="I1300" s="6">
        <v>1.55</v>
      </c>
      <c r="J1300" s="6">
        <v>30</v>
      </c>
      <c r="K1300" s="6">
        <v>53</v>
      </c>
      <c r="L1300" s="6">
        <v>36</v>
      </c>
      <c r="M1300" s="6">
        <v>15</v>
      </c>
      <c r="N1300" s="6">
        <v>13</v>
      </c>
      <c r="O1300" s="6">
        <v>13</v>
      </c>
      <c r="P1300" s="6">
        <v>3</v>
      </c>
      <c r="Q1300" s="6">
        <v>0</v>
      </c>
    </row>
    <row r="1301" spans="1:17" ht="15" thickBot="1" x14ac:dyDescent="0.35">
      <c r="A1301" s="5" t="s">
        <v>2157</v>
      </c>
      <c r="B1301" s="43"/>
      <c r="C1301" s="43"/>
      <c r="D1301" s="6">
        <v>40</v>
      </c>
      <c r="E1301" s="6">
        <v>37</v>
      </c>
      <c r="F1301" s="6">
        <v>2</v>
      </c>
      <c r="G1301" s="6">
        <v>0</v>
      </c>
      <c r="H1301" s="6">
        <v>4.92</v>
      </c>
      <c r="I1301" s="6">
        <v>1.55</v>
      </c>
      <c r="J1301" s="6">
        <v>22</v>
      </c>
      <c r="K1301" s="6">
        <v>41</v>
      </c>
      <c r="L1301" s="6">
        <v>20</v>
      </c>
      <c r="M1301" s="6">
        <v>8</v>
      </c>
      <c r="N1301" s="6">
        <v>43</v>
      </c>
      <c r="O1301" s="6">
        <v>0</v>
      </c>
      <c r="P1301" s="6">
        <v>2</v>
      </c>
      <c r="Q1301" s="6">
        <v>0</v>
      </c>
    </row>
    <row r="1302" spans="1:17" ht="15" thickBot="1" x14ac:dyDescent="0.35">
      <c r="A1302" s="5" t="s">
        <v>1707</v>
      </c>
      <c r="B1302" s="43"/>
      <c r="C1302" s="43"/>
      <c r="D1302" s="6">
        <v>53</v>
      </c>
      <c r="E1302" s="6">
        <v>38</v>
      </c>
      <c r="F1302" s="6">
        <v>3</v>
      </c>
      <c r="G1302" s="6">
        <v>0</v>
      </c>
      <c r="H1302" s="6">
        <v>6.23</v>
      </c>
      <c r="I1302" s="6">
        <v>1.97</v>
      </c>
      <c r="J1302" s="6">
        <v>37</v>
      </c>
      <c r="K1302" s="6">
        <v>59</v>
      </c>
      <c r="L1302" s="6">
        <v>45</v>
      </c>
      <c r="M1302" s="6">
        <v>13</v>
      </c>
      <c r="N1302" s="6">
        <v>22</v>
      </c>
      <c r="O1302" s="6">
        <v>9</v>
      </c>
      <c r="P1302" s="6">
        <v>5</v>
      </c>
      <c r="Q1302" s="6">
        <v>0</v>
      </c>
    </row>
    <row r="1303" spans="1:17" ht="15" thickBot="1" x14ac:dyDescent="0.35">
      <c r="A1303" s="5" t="s">
        <v>1296</v>
      </c>
      <c r="B1303" s="43"/>
      <c r="C1303" s="43"/>
      <c r="D1303" s="6">
        <v>196</v>
      </c>
      <c r="E1303" s="6">
        <v>197</v>
      </c>
      <c r="F1303" s="6">
        <v>15</v>
      </c>
      <c r="G1303" s="6">
        <v>0</v>
      </c>
      <c r="H1303" s="6">
        <v>3.15</v>
      </c>
      <c r="I1303" s="6">
        <v>1.1200000000000001</v>
      </c>
      <c r="J1303" s="6">
        <v>69</v>
      </c>
      <c r="K1303" s="6">
        <v>156</v>
      </c>
      <c r="L1303" s="6">
        <v>63</v>
      </c>
      <c r="M1303" s="6">
        <v>17</v>
      </c>
      <c r="N1303" s="6">
        <v>31</v>
      </c>
      <c r="O1303" s="6">
        <v>31</v>
      </c>
      <c r="P1303" s="6">
        <v>8</v>
      </c>
      <c r="Q1303" s="6">
        <v>1</v>
      </c>
    </row>
    <row r="1304" spans="1:17" ht="15" thickBot="1" x14ac:dyDescent="0.35">
      <c r="A1304" s="5" t="s">
        <v>1802</v>
      </c>
      <c r="B1304" s="43"/>
      <c r="C1304" s="43"/>
      <c r="D1304" s="6">
        <v>61</v>
      </c>
      <c r="E1304" s="6">
        <v>58</v>
      </c>
      <c r="F1304" s="6">
        <v>3</v>
      </c>
      <c r="G1304" s="6">
        <v>6</v>
      </c>
      <c r="H1304" s="6">
        <v>4.04</v>
      </c>
      <c r="I1304" s="6">
        <v>1.37</v>
      </c>
      <c r="J1304" s="6">
        <v>27</v>
      </c>
      <c r="K1304" s="6">
        <v>55</v>
      </c>
      <c r="L1304" s="6">
        <v>28</v>
      </c>
      <c r="M1304" s="6">
        <v>7</v>
      </c>
      <c r="N1304" s="6">
        <v>64</v>
      </c>
      <c r="O1304" s="6">
        <v>0</v>
      </c>
      <c r="P1304" s="6">
        <v>3</v>
      </c>
      <c r="Q1304" s="6">
        <v>0</v>
      </c>
    </row>
    <row r="1305" spans="1:17" ht="15" thickBot="1" x14ac:dyDescent="0.35">
      <c r="A1305" s="5" t="s">
        <v>1975</v>
      </c>
      <c r="B1305" s="43"/>
      <c r="C1305" s="43"/>
      <c r="D1305" s="6">
        <v>49</v>
      </c>
      <c r="E1305" s="6">
        <v>32</v>
      </c>
      <c r="F1305" s="6">
        <v>3</v>
      </c>
      <c r="G1305" s="6">
        <v>0</v>
      </c>
      <c r="H1305" s="6">
        <v>4.16</v>
      </c>
      <c r="I1305" s="6">
        <v>1.35</v>
      </c>
      <c r="J1305" s="6">
        <v>23</v>
      </c>
      <c r="K1305" s="6">
        <v>52</v>
      </c>
      <c r="L1305" s="6">
        <v>14</v>
      </c>
      <c r="M1305" s="6">
        <v>8</v>
      </c>
      <c r="N1305" s="6">
        <v>19</v>
      </c>
      <c r="O1305" s="6">
        <v>6</v>
      </c>
      <c r="P1305" s="6">
        <v>3</v>
      </c>
      <c r="Q1305" s="6">
        <v>0</v>
      </c>
    </row>
    <row r="1306" spans="1:17" ht="15" thickBot="1" x14ac:dyDescent="0.35">
      <c r="A1306" s="7" t="s">
        <v>1860</v>
      </c>
      <c r="B1306" s="43"/>
      <c r="C1306" s="43"/>
      <c r="D1306" s="8">
        <v>37</v>
      </c>
      <c r="E1306" s="8">
        <v>41</v>
      </c>
      <c r="F1306" s="8">
        <v>2</v>
      </c>
      <c r="G1306" s="8">
        <v>0</v>
      </c>
      <c r="H1306" s="8">
        <v>3.83</v>
      </c>
      <c r="I1306" s="8">
        <v>1.37</v>
      </c>
      <c r="J1306" s="8">
        <v>16</v>
      </c>
      <c r="K1306" s="8">
        <v>33</v>
      </c>
      <c r="L1306" s="8">
        <v>18</v>
      </c>
      <c r="M1306" s="8">
        <v>5</v>
      </c>
      <c r="N1306" s="8">
        <v>47</v>
      </c>
      <c r="O1306" s="8">
        <v>0</v>
      </c>
      <c r="P1306" s="8">
        <v>2</v>
      </c>
      <c r="Q1306" s="8">
        <v>0</v>
      </c>
    </row>
    <row r="1307" spans="1:17" ht="15" thickBot="1" x14ac:dyDescent="0.35">
      <c r="A1307" s="7" t="s">
        <v>1602</v>
      </c>
      <c r="B1307" s="43"/>
      <c r="C1307" s="43"/>
      <c r="D1307" s="8">
        <v>63</v>
      </c>
      <c r="E1307" s="8">
        <v>46</v>
      </c>
      <c r="F1307" s="8">
        <v>3</v>
      </c>
      <c r="G1307" s="8">
        <v>0</v>
      </c>
      <c r="H1307" s="8">
        <v>4.79</v>
      </c>
      <c r="I1307" s="8">
        <v>1.37</v>
      </c>
      <c r="J1307" s="8">
        <v>34</v>
      </c>
      <c r="K1307" s="8">
        <v>70</v>
      </c>
      <c r="L1307" s="8">
        <v>16</v>
      </c>
      <c r="M1307" s="8">
        <v>14</v>
      </c>
      <c r="N1307" s="8">
        <v>20</v>
      </c>
      <c r="O1307" s="8">
        <v>10</v>
      </c>
      <c r="P1307" s="8">
        <v>4</v>
      </c>
      <c r="Q1307" s="8">
        <v>0</v>
      </c>
    </row>
    <row r="1308" spans="1:17" ht="15" thickBot="1" x14ac:dyDescent="0.35">
      <c r="A1308" s="5" t="s">
        <v>1838</v>
      </c>
      <c r="B1308" s="43"/>
      <c r="C1308" s="43"/>
      <c r="D1308" s="6">
        <v>52</v>
      </c>
      <c r="E1308" s="6">
        <v>53</v>
      </c>
      <c r="F1308" s="6">
        <v>3</v>
      </c>
      <c r="G1308" s="6">
        <v>3</v>
      </c>
      <c r="H1308" s="6">
        <v>3.86</v>
      </c>
      <c r="I1308" s="6">
        <v>1.31</v>
      </c>
      <c r="J1308" s="6">
        <v>22</v>
      </c>
      <c r="K1308" s="6">
        <v>52</v>
      </c>
      <c r="L1308" s="6">
        <v>16</v>
      </c>
      <c r="M1308" s="6">
        <v>7</v>
      </c>
      <c r="N1308" s="6">
        <v>57</v>
      </c>
      <c r="O1308" s="6">
        <v>0</v>
      </c>
      <c r="P1308" s="6">
        <v>3</v>
      </c>
      <c r="Q1308" s="6">
        <v>0</v>
      </c>
    </row>
    <row r="1309" spans="1:17" ht="15" thickBot="1" x14ac:dyDescent="0.35">
      <c r="A1309" s="7" t="s">
        <v>1339</v>
      </c>
      <c r="B1309" s="43"/>
      <c r="C1309" s="43"/>
      <c r="D1309" s="8">
        <v>177</v>
      </c>
      <c r="E1309" s="8">
        <v>162</v>
      </c>
      <c r="F1309" s="8">
        <v>10</v>
      </c>
      <c r="G1309" s="8">
        <v>0</v>
      </c>
      <c r="H1309" s="8">
        <v>3.87</v>
      </c>
      <c r="I1309" s="8">
        <v>1.22</v>
      </c>
      <c r="J1309" s="8">
        <v>76</v>
      </c>
      <c r="K1309" s="8">
        <v>164</v>
      </c>
      <c r="L1309" s="8">
        <v>52</v>
      </c>
      <c r="M1309" s="8">
        <v>23</v>
      </c>
      <c r="N1309" s="8">
        <v>30</v>
      </c>
      <c r="O1309" s="8">
        <v>30</v>
      </c>
      <c r="P1309" s="8">
        <v>10</v>
      </c>
      <c r="Q1309" s="8">
        <v>1</v>
      </c>
    </row>
    <row r="1310" spans="1:17" ht="15" thickBot="1" x14ac:dyDescent="0.35">
      <c r="A1310" s="5" t="s">
        <v>1534</v>
      </c>
      <c r="B1310" s="43"/>
      <c r="C1310" s="43"/>
      <c r="D1310" s="6">
        <v>65</v>
      </c>
      <c r="E1310" s="6">
        <v>51</v>
      </c>
      <c r="F1310" s="6">
        <v>3</v>
      </c>
      <c r="G1310" s="6">
        <v>0</v>
      </c>
      <c r="H1310" s="6">
        <v>4.42</v>
      </c>
      <c r="I1310" s="6">
        <v>1.32</v>
      </c>
      <c r="J1310" s="6">
        <v>32</v>
      </c>
      <c r="K1310" s="6">
        <v>67</v>
      </c>
      <c r="L1310" s="6">
        <v>19</v>
      </c>
      <c r="M1310" s="6">
        <v>14</v>
      </c>
      <c r="N1310" s="6">
        <v>25</v>
      </c>
      <c r="O1310" s="6">
        <v>10</v>
      </c>
      <c r="P1310" s="6">
        <v>4</v>
      </c>
      <c r="Q1310" s="6">
        <v>0</v>
      </c>
    </row>
    <row r="1311" spans="1:17" ht="15" thickBot="1" x14ac:dyDescent="0.35">
      <c r="A1311" s="5" t="s">
        <v>1987</v>
      </c>
      <c r="B1311" s="43"/>
      <c r="C1311" s="43"/>
      <c r="D1311" s="6">
        <v>41</v>
      </c>
      <c r="E1311" s="6">
        <v>31</v>
      </c>
      <c r="F1311" s="6">
        <v>2</v>
      </c>
      <c r="G1311" s="6">
        <v>1</v>
      </c>
      <c r="H1311" s="6">
        <v>3.68</v>
      </c>
      <c r="I1311" s="6">
        <v>1.43</v>
      </c>
      <c r="J1311" s="6">
        <v>17</v>
      </c>
      <c r="K1311" s="6">
        <v>41</v>
      </c>
      <c r="L1311" s="6">
        <v>17</v>
      </c>
      <c r="M1311" s="6">
        <v>5</v>
      </c>
      <c r="N1311" s="6">
        <v>37</v>
      </c>
      <c r="O1311" s="6">
        <v>0</v>
      </c>
      <c r="P1311" s="6">
        <v>2</v>
      </c>
      <c r="Q1311" s="6">
        <v>0</v>
      </c>
    </row>
    <row r="1312" spans="1:17" ht="15" thickBot="1" x14ac:dyDescent="0.35">
      <c r="A1312" s="7" t="s">
        <v>1505</v>
      </c>
      <c r="B1312" s="43"/>
      <c r="C1312" s="43"/>
      <c r="D1312" s="8">
        <v>89</v>
      </c>
      <c r="E1312" s="8">
        <v>62</v>
      </c>
      <c r="F1312" s="8">
        <v>5</v>
      </c>
      <c r="G1312" s="8">
        <v>0</v>
      </c>
      <c r="H1312" s="8">
        <v>4.84</v>
      </c>
      <c r="I1312" s="8">
        <v>1.41</v>
      </c>
      <c r="J1312" s="8">
        <v>48</v>
      </c>
      <c r="K1312" s="8">
        <v>89</v>
      </c>
      <c r="L1312" s="8">
        <v>36</v>
      </c>
      <c r="M1312" s="8">
        <v>14</v>
      </c>
      <c r="N1312" s="8">
        <v>15</v>
      </c>
      <c r="O1312" s="8">
        <v>13</v>
      </c>
      <c r="P1312" s="8">
        <v>8</v>
      </c>
      <c r="Q1312" s="8">
        <v>0</v>
      </c>
    </row>
    <row r="1313" spans="1:17" ht="15" thickBot="1" x14ac:dyDescent="0.35">
      <c r="A1313" s="7" t="s">
        <v>1897</v>
      </c>
      <c r="B1313" s="43"/>
      <c r="C1313" s="43"/>
      <c r="D1313" s="8">
        <v>46</v>
      </c>
      <c r="E1313" s="8">
        <v>57</v>
      </c>
      <c r="F1313" s="8">
        <v>3</v>
      </c>
      <c r="G1313" s="8">
        <v>0</v>
      </c>
      <c r="H1313" s="8">
        <v>3.26</v>
      </c>
      <c r="I1313" s="8">
        <v>1.1599999999999999</v>
      </c>
      <c r="J1313" s="8">
        <v>17</v>
      </c>
      <c r="K1313" s="8">
        <v>36</v>
      </c>
      <c r="L1313" s="8">
        <v>17</v>
      </c>
      <c r="M1313" s="8">
        <v>6</v>
      </c>
      <c r="N1313" s="8">
        <v>51</v>
      </c>
      <c r="O1313" s="8">
        <v>0</v>
      </c>
      <c r="P1313" s="8">
        <v>2</v>
      </c>
      <c r="Q1313" s="8">
        <v>0</v>
      </c>
    </row>
    <row r="1314" spans="1:17" ht="15" thickBot="1" x14ac:dyDescent="0.35">
      <c r="A1314" s="5" t="s">
        <v>1332</v>
      </c>
      <c r="B1314" s="43"/>
      <c r="C1314" s="43"/>
      <c r="D1314" s="6">
        <v>163</v>
      </c>
      <c r="E1314" s="6">
        <v>153</v>
      </c>
      <c r="F1314" s="6">
        <v>10</v>
      </c>
      <c r="G1314" s="6">
        <v>0</v>
      </c>
      <c r="H1314" s="6">
        <v>3.61</v>
      </c>
      <c r="I1314" s="6">
        <v>1.25</v>
      </c>
      <c r="J1314" s="6">
        <v>65</v>
      </c>
      <c r="K1314" s="6">
        <v>158</v>
      </c>
      <c r="L1314" s="6">
        <v>46</v>
      </c>
      <c r="M1314" s="6">
        <v>17</v>
      </c>
      <c r="N1314" s="6">
        <v>27</v>
      </c>
      <c r="O1314" s="6">
        <v>27</v>
      </c>
      <c r="P1314" s="6">
        <v>9</v>
      </c>
      <c r="Q1314" s="6">
        <v>1</v>
      </c>
    </row>
    <row r="1315" spans="1:17" ht="15" thickBot="1" x14ac:dyDescent="0.35">
      <c r="A1315" s="7" t="s">
        <v>1974</v>
      </c>
      <c r="B1315" s="43"/>
      <c r="C1315" s="43"/>
      <c r="D1315" s="8">
        <v>39</v>
      </c>
      <c r="E1315" s="8">
        <v>44</v>
      </c>
      <c r="F1315" s="8">
        <v>2</v>
      </c>
      <c r="G1315" s="8">
        <v>0</v>
      </c>
      <c r="H1315" s="8">
        <v>3.84</v>
      </c>
      <c r="I1315" s="8">
        <v>1.41</v>
      </c>
      <c r="J1315" s="8">
        <v>17</v>
      </c>
      <c r="K1315" s="8">
        <v>35</v>
      </c>
      <c r="L1315" s="8">
        <v>21</v>
      </c>
      <c r="M1315" s="8">
        <v>4</v>
      </c>
      <c r="N1315" s="8">
        <v>33</v>
      </c>
      <c r="O1315" s="8">
        <v>0</v>
      </c>
      <c r="P1315" s="8">
        <v>2</v>
      </c>
      <c r="Q1315" s="8">
        <v>0</v>
      </c>
    </row>
    <row r="1316" spans="1:17" ht="15" thickBot="1" x14ac:dyDescent="0.35">
      <c r="A1316" s="5" t="s">
        <v>2181</v>
      </c>
      <c r="B1316" s="43"/>
      <c r="C1316" s="43"/>
      <c r="D1316" s="6">
        <v>32</v>
      </c>
      <c r="E1316" s="6">
        <v>21</v>
      </c>
      <c r="F1316" s="6">
        <v>1</v>
      </c>
      <c r="G1316" s="6">
        <v>0</v>
      </c>
      <c r="H1316" s="6">
        <v>5.36</v>
      </c>
      <c r="I1316" s="6">
        <v>1.48</v>
      </c>
      <c r="J1316" s="6">
        <v>19</v>
      </c>
      <c r="K1316" s="6">
        <v>37</v>
      </c>
      <c r="L1316" s="6">
        <v>10</v>
      </c>
      <c r="M1316" s="6">
        <v>11</v>
      </c>
      <c r="N1316" s="6">
        <v>25</v>
      </c>
      <c r="O1316" s="6">
        <v>3</v>
      </c>
      <c r="P1316" s="6">
        <v>2</v>
      </c>
      <c r="Q1316" s="6">
        <v>0</v>
      </c>
    </row>
    <row r="1317" spans="1:17" ht="15" thickBot="1" x14ac:dyDescent="0.35">
      <c r="A1317" s="5" t="s">
        <v>1462</v>
      </c>
      <c r="B1317" s="43"/>
      <c r="C1317" s="43"/>
      <c r="D1317" s="6">
        <v>171</v>
      </c>
      <c r="E1317" s="6">
        <v>145</v>
      </c>
      <c r="F1317" s="6">
        <v>8</v>
      </c>
      <c r="G1317" s="6">
        <v>0</v>
      </c>
      <c r="H1317" s="6">
        <v>4.8499999999999996</v>
      </c>
      <c r="I1317" s="6">
        <v>1.42</v>
      </c>
      <c r="J1317" s="6">
        <v>92</v>
      </c>
      <c r="K1317" s="6">
        <v>178</v>
      </c>
      <c r="L1317" s="6">
        <v>66</v>
      </c>
      <c r="M1317" s="6">
        <v>28</v>
      </c>
      <c r="N1317" s="6">
        <v>29</v>
      </c>
      <c r="O1317" s="6">
        <v>29</v>
      </c>
      <c r="P1317" s="6">
        <v>12</v>
      </c>
      <c r="Q1317" s="6">
        <v>1</v>
      </c>
    </row>
    <row r="1318" spans="1:17" ht="15" thickBot="1" x14ac:dyDescent="0.35">
      <c r="A1318" s="5" t="s">
        <v>1330</v>
      </c>
      <c r="B1318" s="43"/>
      <c r="C1318" s="43"/>
      <c r="D1318" s="6">
        <v>164</v>
      </c>
      <c r="E1318" s="6">
        <v>140</v>
      </c>
      <c r="F1318" s="6">
        <v>10</v>
      </c>
      <c r="G1318" s="6">
        <v>0</v>
      </c>
      <c r="H1318" s="6">
        <v>3.56</v>
      </c>
      <c r="I1318" s="6">
        <v>1.18</v>
      </c>
      <c r="J1318" s="6">
        <v>65</v>
      </c>
      <c r="K1318" s="6">
        <v>160</v>
      </c>
      <c r="L1318" s="6">
        <v>33</v>
      </c>
      <c r="M1318" s="6">
        <v>16</v>
      </c>
      <c r="N1318" s="6">
        <v>27</v>
      </c>
      <c r="O1318" s="6">
        <v>27</v>
      </c>
      <c r="P1318" s="6">
        <v>9</v>
      </c>
      <c r="Q1318" s="6">
        <v>1</v>
      </c>
    </row>
    <row r="1319" spans="1:17" ht="17.399999999999999" thickBot="1" x14ac:dyDescent="0.35">
      <c r="A1319" s="7" t="s">
        <v>2038</v>
      </c>
      <c r="B1319" s="43"/>
      <c r="C1319" s="43"/>
      <c r="D1319" s="8">
        <v>25</v>
      </c>
      <c r="E1319" s="8">
        <v>23</v>
      </c>
      <c r="F1319" s="8">
        <v>2</v>
      </c>
      <c r="G1319" s="8">
        <v>0</v>
      </c>
      <c r="H1319" s="8">
        <v>4.1399999999999997</v>
      </c>
      <c r="I1319" s="8">
        <v>1.39</v>
      </c>
      <c r="J1319" s="8">
        <v>12</v>
      </c>
      <c r="K1319" s="8">
        <v>24</v>
      </c>
      <c r="L1319" s="8">
        <v>11</v>
      </c>
      <c r="M1319" s="8">
        <v>4</v>
      </c>
      <c r="N1319" s="8">
        <v>25</v>
      </c>
      <c r="O1319" s="8">
        <v>0</v>
      </c>
      <c r="P1319" s="8">
        <v>1</v>
      </c>
      <c r="Q1319" s="8">
        <v>0</v>
      </c>
    </row>
    <row r="1320" spans="1:17" ht="15" thickBot="1" x14ac:dyDescent="0.35">
      <c r="A1320" s="7" t="s">
        <v>1826</v>
      </c>
      <c r="B1320" s="43"/>
      <c r="C1320" s="43"/>
      <c r="D1320" s="8">
        <v>56</v>
      </c>
      <c r="E1320" s="8">
        <v>34</v>
      </c>
      <c r="F1320" s="8">
        <v>3</v>
      </c>
      <c r="G1320" s="8">
        <v>0</v>
      </c>
      <c r="H1320" s="8">
        <v>3.73</v>
      </c>
      <c r="I1320" s="8">
        <v>1.41</v>
      </c>
      <c r="J1320" s="8">
        <v>23</v>
      </c>
      <c r="K1320" s="8">
        <v>60</v>
      </c>
      <c r="L1320" s="8">
        <v>19</v>
      </c>
      <c r="M1320" s="8">
        <v>5</v>
      </c>
      <c r="N1320" s="8">
        <v>59</v>
      </c>
      <c r="O1320" s="8">
        <v>0</v>
      </c>
      <c r="P1320" s="8">
        <v>3</v>
      </c>
      <c r="Q1320" s="8">
        <v>0</v>
      </c>
    </row>
    <row r="1321" spans="1:17" ht="15" thickBot="1" x14ac:dyDescent="0.35">
      <c r="A1321" s="7" t="s">
        <v>1573</v>
      </c>
      <c r="B1321" s="43"/>
      <c r="C1321" s="43"/>
      <c r="D1321" s="8">
        <v>56</v>
      </c>
      <c r="E1321" s="8">
        <v>44</v>
      </c>
      <c r="F1321" s="8">
        <v>3</v>
      </c>
      <c r="G1321" s="8">
        <v>1</v>
      </c>
      <c r="H1321" s="8">
        <v>4.41</v>
      </c>
      <c r="I1321" s="8">
        <v>1.4</v>
      </c>
      <c r="J1321" s="8">
        <v>28</v>
      </c>
      <c r="K1321" s="8">
        <v>58</v>
      </c>
      <c r="L1321" s="8">
        <v>20</v>
      </c>
      <c r="M1321" s="8">
        <v>14</v>
      </c>
      <c r="N1321" s="8">
        <v>12</v>
      </c>
      <c r="O1321" s="8">
        <v>10</v>
      </c>
      <c r="P1321" s="8">
        <v>3</v>
      </c>
      <c r="Q1321" s="8">
        <v>0</v>
      </c>
    </row>
    <row r="1322" spans="1:17" ht="15" thickBot="1" x14ac:dyDescent="0.35">
      <c r="A1322" s="7" t="s">
        <v>1506</v>
      </c>
      <c r="B1322" s="43"/>
      <c r="C1322" s="43"/>
      <c r="D1322" s="8">
        <v>116</v>
      </c>
      <c r="E1322" s="8">
        <v>78</v>
      </c>
      <c r="F1322" s="8">
        <v>5</v>
      </c>
      <c r="G1322" s="8">
        <v>0</v>
      </c>
      <c r="H1322" s="8">
        <v>4.78</v>
      </c>
      <c r="I1322" s="8">
        <v>1.55</v>
      </c>
      <c r="J1322" s="8">
        <v>61</v>
      </c>
      <c r="K1322" s="8">
        <v>120</v>
      </c>
      <c r="L1322" s="8">
        <v>59</v>
      </c>
      <c r="M1322" s="8">
        <v>16</v>
      </c>
      <c r="N1322" s="8">
        <v>23</v>
      </c>
      <c r="O1322" s="8">
        <v>23</v>
      </c>
      <c r="P1322" s="8">
        <v>9</v>
      </c>
      <c r="Q1322" s="8">
        <v>0</v>
      </c>
    </row>
    <row r="1323" spans="1:17" ht="15" thickBot="1" x14ac:dyDescent="0.35">
      <c r="A1323" s="7" t="s">
        <v>1646</v>
      </c>
      <c r="B1323" s="43"/>
      <c r="C1323" s="43"/>
      <c r="D1323" s="8">
        <v>48</v>
      </c>
      <c r="E1323" s="8">
        <v>38</v>
      </c>
      <c r="F1323" s="8">
        <v>2</v>
      </c>
      <c r="G1323" s="8">
        <v>0</v>
      </c>
      <c r="H1323" s="8">
        <v>5.48</v>
      </c>
      <c r="I1323" s="8">
        <v>1.42</v>
      </c>
      <c r="J1323" s="8">
        <v>29</v>
      </c>
      <c r="K1323" s="8">
        <v>54</v>
      </c>
      <c r="L1323" s="8">
        <v>14</v>
      </c>
      <c r="M1323" s="8">
        <v>20</v>
      </c>
      <c r="N1323" s="8">
        <v>11</v>
      </c>
      <c r="O1323" s="8">
        <v>9</v>
      </c>
      <c r="P1323" s="8">
        <v>3</v>
      </c>
      <c r="Q1323" s="8">
        <v>0</v>
      </c>
    </row>
    <row r="1324" spans="1:17" ht="15" thickBot="1" x14ac:dyDescent="0.35">
      <c r="A1324" s="5" t="s">
        <v>1645</v>
      </c>
      <c r="B1324" s="43"/>
      <c r="C1324" s="43"/>
      <c r="D1324" s="6">
        <v>10</v>
      </c>
      <c r="E1324" s="6">
        <v>7</v>
      </c>
      <c r="F1324" s="6">
        <v>1</v>
      </c>
      <c r="G1324" s="6">
        <v>0</v>
      </c>
      <c r="H1324" s="6">
        <v>4.5</v>
      </c>
      <c r="I1324" s="6">
        <v>1.44</v>
      </c>
      <c r="J1324" s="6">
        <v>5</v>
      </c>
      <c r="K1324" s="6">
        <v>11</v>
      </c>
      <c r="L1324" s="6">
        <v>3</v>
      </c>
      <c r="M1324" s="6">
        <v>3</v>
      </c>
      <c r="N1324" s="6">
        <v>2</v>
      </c>
      <c r="O1324" s="6">
        <v>2</v>
      </c>
      <c r="P1324" s="6">
        <v>1</v>
      </c>
      <c r="Q1324" s="6">
        <v>0</v>
      </c>
    </row>
    <row r="1325" spans="1:17" ht="15" thickBot="1" x14ac:dyDescent="0.35">
      <c r="A1325" s="5" t="s">
        <v>2189</v>
      </c>
      <c r="B1325" s="43"/>
      <c r="C1325" s="43"/>
      <c r="D1325" s="6">
        <v>40</v>
      </c>
      <c r="E1325" s="6">
        <v>24</v>
      </c>
      <c r="F1325" s="6">
        <v>2</v>
      </c>
      <c r="G1325" s="6">
        <v>0</v>
      </c>
      <c r="H1325" s="6">
        <v>5.13</v>
      </c>
      <c r="I1325" s="6">
        <v>1.62</v>
      </c>
      <c r="J1325" s="6">
        <v>23</v>
      </c>
      <c r="K1325" s="6">
        <v>45</v>
      </c>
      <c r="L1325" s="6">
        <v>20</v>
      </c>
      <c r="M1325" s="6">
        <v>7</v>
      </c>
      <c r="N1325" s="6">
        <v>22</v>
      </c>
      <c r="O1325" s="6">
        <v>5</v>
      </c>
      <c r="P1325" s="6">
        <v>3</v>
      </c>
      <c r="Q1325" s="6">
        <v>0</v>
      </c>
    </row>
    <row r="1326" spans="1:17" ht="15" thickBot="1" x14ac:dyDescent="0.35">
      <c r="A1326" s="7" t="s">
        <v>1837</v>
      </c>
      <c r="B1326" s="43"/>
      <c r="C1326" s="43"/>
      <c r="D1326" s="8">
        <v>56</v>
      </c>
      <c r="E1326" s="8">
        <v>68</v>
      </c>
      <c r="F1326" s="8">
        <v>3</v>
      </c>
      <c r="G1326" s="8">
        <v>1</v>
      </c>
      <c r="H1326" s="8">
        <v>3.9</v>
      </c>
      <c r="I1326" s="8">
        <v>1.28</v>
      </c>
      <c r="J1326" s="8">
        <v>24</v>
      </c>
      <c r="K1326" s="8">
        <v>48</v>
      </c>
      <c r="L1326" s="8">
        <v>24</v>
      </c>
      <c r="M1326" s="8">
        <v>8</v>
      </c>
      <c r="N1326" s="8">
        <v>61</v>
      </c>
      <c r="O1326" s="8">
        <v>0</v>
      </c>
      <c r="P1326" s="8">
        <v>3</v>
      </c>
      <c r="Q1326" s="8">
        <v>0</v>
      </c>
    </row>
    <row r="1327" spans="1:17" ht="15" thickBot="1" x14ac:dyDescent="0.35">
      <c r="A1327" s="5" t="s">
        <v>2123</v>
      </c>
      <c r="B1327" s="43"/>
      <c r="C1327" s="43"/>
      <c r="D1327" s="6">
        <v>28</v>
      </c>
      <c r="E1327" s="6">
        <v>27</v>
      </c>
      <c r="F1327" s="6">
        <v>1</v>
      </c>
      <c r="G1327" s="6">
        <v>0</v>
      </c>
      <c r="H1327" s="6">
        <v>4.21</v>
      </c>
      <c r="I1327" s="6">
        <v>1.52</v>
      </c>
      <c r="J1327" s="6">
        <v>13</v>
      </c>
      <c r="K1327" s="6">
        <v>34</v>
      </c>
      <c r="L1327" s="6">
        <v>8</v>
      </c>
      <c r="M1327" s="6">
        <v>8</v>
      </c>
      <c r="N1327" s="6">
        <v>17</v>
      </c>
      <c r="O1327" s="6">
        <v>1</v>
      </c>
      <c r="P1327" s="6">
        <v>1</v>
      </c>
      <c r="Q1327" s="6">
        <v>0</v>
      </c>
    </row>
    <row r="1328" spans="1:17" ht="15" thickBot="1" x14ac:dyDescent="0.35">
      <c r="A1328" s="5" t="s">
        <v>1373</v>
      </c>
      <c r="B1328" s="43"/>
      <c r="C1328" s="43"/>
      <c r="D1328" s="6">
        <v>152</v>
      </c>
      <c r="E1328" s="6">
        <v>133</v>
      </c>
      <c r="F1328" s="6">
        <v>9</v>
      </c>
      <c r="G1328" s="6">
        <v>0</v>
      </c>
      <c r="H1328" s="6">
        <v>4.33</v>
      </c>
      <c r="I1328" s="6">
        <v>1.28</v>
      </c>
      <c r="J1328" s="6">
        <v>73</v>
      </c>
      <c r="K1328" s="6">
        <v>151</v>
      </c>
      <c r="L1328" s="6">
        <v>44</v>
      </c>
      <c r="M1328" s="6">
        <v>21</v>
      </c>
      <c r="N1328" s="6">
        <v>26</v>
      </c>
      <c r="O1328" s="6">
        <v>26</v>
      </c>
      <c r="P1328" s="6">
        <v>10</v>
      </c>
      <c r="Q1328" s="6">
        <v>0</v>
      </c>
    </row>
    <row r="1329" spans="1:17" ht="15" thickBot="1" x14ac:dyDescent="0.35">
      <c r="A1329" s="5" t="s">
        <v>2199</v>
      </c>
      <c r="B1329" s="43"/>
      <c r="C1329" s="43"/>
      <c r="D1329" s="6">
        <v>31</v>
      </c>
      <c r="E1329" s="6">
        <v>21</v>
      </c>
      <c r="F1329" s="6">
        <v>1</v>
      </c>
      <c r="G1329" s="6">
        <v>0</v>
      </c>
      <c r="H1329" s="6">
        <v>4.4000000000000004</v>
      </c>
      <c r="I1329" s="6">
        <v>1.48</v>
      </c>
      <c r="J1329" s="6">
        <v>15</v>
      </c>
      <c r="K1329" s="6">
        <v>32</v>
      </c>
      <c r="L1329" s="6">
        <v>14</v>
      </c>
      <c r="M1329" s="6">
        <v>7</v>
      </c>
      <c r="N1329" s="6">
        <v>33</v>
      </c>
      <c r="O1329" s="6">
        <v>0</v>
      </c>
      <c r="P1329" s="6">
        <v>2</v>
      </c>
      <c r="Q1329" s="6">
        <v>0</v>
      </c>
    </row>
    <row r="1330" spans="1:17" ht="15" thickBot="1" x14ac:dyDescent="0.35">
      <c r="A1330" s="7" t="s">
        <v>2095</v>
      </c>
      <c r="B1330" s="43"/>
      <c r="C1330" s="43"/>
      <c r="D1330" s="8">
        <v>39</v>
      </c>
      <c r="E1330" s="8">
        <v>31</v>
      </c>
      <c r="F1330" s="8">
        <v>2</v>
      </c>
      <c r="G1330" s="8">
        <v>1</v>
      </c>
      <c r="H1330" s="8">
        <v>4.88</v>
      </c>
      <c r="I1330" s="8">
        <v>1.43</v>
      </c>
      <c r="J1330" s="8">
        <v>21</v>
      </c>
      <c r="K1330" s="8">
        <v>43</v>
      </c>
      <c r="L1330" s="8">
        <v>12</v>
      </c>
      <c r="M1330" s="8">
        <v>6</v>
      </c>
      <c r="N1330" s="8">
        <v>40</v>
      </c>
      <c r="O1330" s="8">
        <v>0</v>
      </c>
      <c r="P1330" s="8">
        <v>2</v>
      </c>
      <c r="Q1330" s="8">
        <v>0</v>
      </c>
    </row>
    <row r="1331" spans="1:17" ht="15" thickBot="1" x14ac:dyDescent="0.35">
      <c r="A1331" s="5" t="s">
        <v>1997</v>
      </c>
      <c r="B1331" s="43"/>
      <c r="C1331" s="43"/>
      <c r="D1331" s="6">
        <v>33</v>
      </c>
      <c r="E1331" s="6">
        <v>34</v>
      </c>
      <c r="F1331" s="6">
        <v>2</v>
      </c>
      <c r="G1331" s="6">
        <v>0</v>
      </c>
      <c r="H1331" s="6">
        <v>4.17</v>
      </c>
      <c r="I1331" s="6">
        <v>1.35</v>
      </c>
      <c r="J1331" s="6">
        <v>15</v>
      </c>
      <c r="K1331" s="6">
        <v>31</v>
      </c>
      <c r="L1331" s="6">
        <v>14</v>
      </c>
      <c r="M1331" s="6">
        <v>5</v>
      </c>
      <c r="N1331" s="6">
        <v>31</v>
      </c>
      <c r="O1331" s="6">
        <v>0</v>
      </c>
      <c r="P1331" s="6">
        <v>2</v>
      </c>
      <c r="Q1331" s="6">
        <v>0</v>
      </c>
    </row>
    <row r="1332" spans="1:17" ht="15" thickBot="1" x14ac:dyDescent="0.35">
      <c r="A1332" s="7" t="s">
        <v>1484</v>
      </c>
      <c r="B1332" s="43"/>
      <c r="C1332" s="43"/>
      <c r="D1332" s="8">
        <v>114</v>
      </c>
      <c r="E1332" s="8">
        <v>85</v>
      </c>
      <c r="F1332" s="8">
        <v>6</v>
      </c>
      <c r="G1332" s="8">
        <v>0</v>
      </c>
      <c r="H1332" s="8">
        <v>4.33</v>
      </c>
      <c r="I1332" s="8">
        <v>1.32</v>
      </c>
      <c r="J1332" s="8">
        <v>55</v>
      </c>
      <c r="K1332" s="8">
        <v>119</v>
      </c>
      <c r="L1332" s="8">
        <v>32</v>
      </c>
      <c r="M1332" s="8">
        <v>15</v>
      </c>
      <c r="N1332" s="8">
        <v>21</v>
      </c>
      <c r="O1332" s="8">
        <v>21</v>
      </c>
      <c r="P1332" s="8">
        <v>7</v>
      </c>
      <c r="Q1332" s="8">
        <v>1</v>
      </c>
    </row>
    <row r="1333" spans="1:17" ht="15" thickBot="1" x14ac:dyDescent="0.35">
      <c r="A1333" s="5" t="s">
        <v>1660</v>
      </c>
      <c r="B1333" s="43"/>
      <c r="C1333" s="43"/>
      <c r="D1333" s="6">
        <v>78</v>
      </c>
      <c r="E1333" s="6">
        <v>51</v>
      </c>
      <c r="F1333" s="6">
        <v>4</v>
      </c>
      <c r="G1333" s="6">
        <v>0</v>
      </c>
      <c r="H1333" s="6">
        <v>5.21</v>
      </c>
      <c r="I1333" s="6">
        <v>1.47</v>
      </c>
      <c r="J1333" s="6">
        <v>45</v>
      </c>
      <c r="K1333" s="6">
        <v>91</v>
      </c>
      <c r="L1333" s="6">
        <v>24</v>
      </c>
      <c r="M1333" s="6">
        <v>23</v>
      </c>
      <c r="N1333" s="6">
        <v>14</v>
      </c>
      <c r="O1333" s="6">
        <v>14</v>
      </c>
      <c r="P1333" s="6">
        <v>6</v>
      </c>
      <c r="Q1333" s="6">
        <v>0</v>
      </c>
    </row>
    <row r="1334" spans="1:17" ht="15" thickBot="1" x14ac:dyDescent="0.35">
      <c r="A1334" s="5" t="s">
        <v>1891</v>
      </c>
      <c r="B1334" s="43"/>
      <c r="C1334" s="43"/>
      <c r="D1334" s="6">
        <v>22</v>
      </c>
      <c r="E1334" s="6">
        <v>16</v>
      </c>
      <c r="F1334" s="6">
        <v>1</v>
      </c>
      <c r="G1334" s="6">
        <v>0</v>
      </c>
      <c r="H1334" s="6">
        <v>3.92</v>
      </c>
      <c r="I1334" s="6">
        <v>1.44</v>
      </c>
      <c r="J1334" s="6">
        <v>10</v>
      </c>
      <c r="K1334" s="6">
        <v>22</v>
      </c>
      <c r="L1334" s="6">
        <v>10</v>
      </c>
      <c r="M1334" s="6">
        <v>2</v>
      </c>
      <c r="N1334" s="6">
        <v>55</v>
      </c>
      <c r="O1334" s="6">
        <v>0</v>
      </c>
      <c r="P1334" s="6">
        <v>1</v>
      </c>
      <c r="Q1334" s="6">
        <v>0</v>
      </c>
    </row>
    <row r="1335" spans="1:17" ht="15" thickBot="1" x14ac:dyDescent="0.35">
      <c r="A1335" s="7" t="s">
        <v>2156</v>
      </c>
      <c r="B1335" s="43"/>
      <c r="C1335" s="43"/>
      <c r="D1335" s="8">
        <v>23</v>
      </c>
      <c r="E1335" s="8">
        <v>19</v>
      </c>
      <c r="F1335" s="8">
        <v>1</v>
      </c>
      <c r="G1335" s="8">
        <v>0</v>
      </c>
      <c r="H1335" s="8">
        <v>4.53</v>
      </c>
      <c r="I1335" s="8">
        <v>1.53</v>
      </c>
      <c r="J1335" s="8">
        <v>11</v>
      </c>
      <c r="K1335" s="8">
        <v>21</v>
      </c>
      <c r="L1335" s="8">
        <v>13</v>
      </c>
      <c r="M1335" s="8">
        <v>5</v>
      </c>
      <c r="N1335" s="8">
        <v>20</v>
      </c>
      <c r="O1335" s="8">
        <v>0</v>
      </c>
      <c r="P1335" s="8">
        <v>1</v>
      </c>
      <c r="Q1335" s="8">
        <v>0</v>
      </c>
    </row>
    <row r="1336" spans="1:17" ht="15" thickBot="1" x14ac:dyDescent="0.35">
      <c r="A1336" s="5" t="s">
        <v>1940</v>
      </c>
      <c r="B1336" s="43"/>
      <c r="C1336" s="43"/>
      <c r="D1336" s="6">
        <v>84</v>
      </c>
      <c r="E1336" s="6">
        <v>63</v>
      </c>
      <c r="F1336" s="6">
        <v>5</v>
      </c>
      <c r="G1336" s="6">
        <v>1</v>
      </c>
      <c r="H1336" s="6">
        <v>4.47</v>
      </c>
      <c r="I1336" s="6">
        <v>1.39</v>
      </c>
      <c r="J1336" s="6">
        <v>42</v>
      </c>
      <c r="K1336" s="6">
        <v>89</v>
      </c>
      <c r="L1336" s="6">
        <v>28</v>
      </c>
      <c r="M1336" s="6">
        <v>20</v>
      </c>
      <c r="N1336" s="6">
        <v>18</v>
      </c>
      <c r="O1336" s="6">
        <v>10</v>
      </c>
      <c r="P1336" s="6">
        <v>6</v>
      </c>
      <c r="Q1336" s="6">
        <v>0</v>
      </c>
    </row>
    <row r="1337" spans="1:17" ht="15" thickBot="1" x14ac:dyDescent="0.35">
      <c r="A1337" s="7" t="s">
        <v>2137</v>
      </c>
      <c r="B1337" s="43"/>
      <c r="C1337" s="43"/>
      <c r="D1337" s="8">
        <v>28</v>
      </c>
      <c r="E1337" s="8">
        <v>23</v>
      </c>
      <c r="F1337" s="8">
        <v>1</v>
      </c>
      <c r="G1337" s="8">
        <v>0</v>
      </c>
      <c r="H1337" s="8">
        <v>4.8499999999999996</v>
      </c>
      <c r="I1337" s="8">
        <v>1.38</v>
      </c>
      <c r="J1337" s="8">
        <v>15</v>
      </c>
      <c r="K1337" s="8">
        <v>29</v>
      </c>
      <c r="L1337" s="8">
        <v>9</v>
      </c>
      <c r="M1337" s="8">
        <v>9</v>
      </c>
      <c r="N1337" s="8">
        <v>27</v>
      </c>
      <c r="O1337" s="8">
        <v>0</v>
      </c>
      <c r="P1337" s="8">
        <v>2</v>
      </c>
      <c r="Q1337" s="8">
        <v>0</v>
      </c>
    </row>
    <row r="1338" spans="1:17" ht="15" thickBot="1" x14ac:dyDescent="0.35">
      <c r="A1338" s="5" t="s">
        <v>1762</v>
      </c>
      <c r="B1338" s="43"/>
      <c r="C1338" s="43"/>
      <c r="D1338" s="6">
        <v>64</v>
      </c>
      <c r="E1338" s="6">
        <v>45</v>
      </c>
      <c r="F1338" s="6">
        <v>3</v>
      </c>
      <c r="G1338" s="6">
        <v>13</v>
      </c>
      <c r="H1338" s="6">
        <v>4.1100000000000003</v>
      </c>
      <c r="I1338" s="6">
        <v>1.39</v>
      </c>
      <c r="J1338" s="6">
        <v>29</v>
      </c>
      <c r="K1338" s="6">
        <v>69</v>
      </c>
      <c r="L1338" s="6">
        <v>20</v>
      </c>
      <c r="M1338" s="6">
        <v>8</v>
      </c>
      <c r="N1338" s="6">
        <v>67</v>
      </c>
      <c r="O1338" s="6">
        <v>0</v>
      </c>
      <c r="P1338" s="6">
        <v>3</v>
      </c>
      <c r="Q1338" s="6">
        <v>0</v>
      </c>
    </row>
    <row r="1339" spans="1:17" ht="15" thickBot="1" x14ac:dyDescent="0.35">
      <c r="A1339" s="5" t="s">
        <v>2025</v>
      </c>
      <c r="B1339" s="43"/>
      <c r="C1339" s="43"/>
      <c r="D1339" s="6">
        <v>51</v>
      </c>
      <c r="E1339" s="6">
        <v>40</v>
      </c>
      <c r="F1339" s="6">
        <v>4</v>
      </c>
      <c r="G1339" s="6">
        <v>0</v>
      </c>
      <c r="H1339" s="6">
        <v>4.7</v>
      </c>
      <c r="I1339" s="6">
        <v>1.46</v>
      </c>
      <c r="J1339" s="6">
        <v>26</v>
      </c>
      <c r="K1339" s="6">
        <v>53</v>
      </c>
      <c r="L1339" s="6">
        <v>20</v>
      </c>
      <c r="M1339" s="6">
        <v>13</v>
      </c>
      <c r="N1339" s="6">
        <v>20</v>
      </c>
      <c r="O1339" s="6">
        <v>6</v>
      </c>
      <c r="P1339" s="6">
        <v>4</v>
      </c>
      <c r="Q1339" s="6">
        <v>0</v>
      </c>
    </row>
    <row r="1340" spans="1:17" ht="15" thickBot="1" x14ac:dyDescent="0.35">
      <c r="A1340" s="7" t="s">
        <v>2113</v>
      </c>
      <c r="B1340" s="43"/>
      <c r="C1340" s="43"/>
      <c r="D1340" s="8">
        <v>18</v>
      </c>
      <c r="E1340" s="8">
        <v>21</v>
      </c>
      <c r="F1340" s="8">
        <v>1</v>
      </c>
      <c r="G1340" s="8">
        <v>0</v>
      </c>
      <c r="H1340" s="8">
        <v>4.29</v>
      </c>
      <c r="I1340" s="8">
        <v>1.48</v>
      </c>
      <c r="J1340" s="8">
        <v>9</v>
      </c>
      <c r="K1340" s="8">
        <v>16</v>
      </c>
      <c r="L1340" s="8">
        <v>11</v>
      </c>
      <c r="M1340" s="8">
        <v>4</v>
      </c>
      <c r="N1340" s="8">
        <v>16</v>
      </c>
      <c r="O1340" s="8">
        <v>0</v>
      </c>
      <c r="P1340" s="8">
        <v>1</v>
      </c>
      <c r="Q1340" s="8">
        <v>0</v>
      </c>
    </row>
    <row r="1341" spans="1:17" ht="15" thickBot="1" x14ac:dyDescent="0.35">
      <c r="A1341" s="7" t="s">
        <v>2108</v>
      </c>
      <c r="B1341" s="43"/>
      <c r="C1341" s="43"/>
      <c r="D1341" s="8">
        <v>17</v>
      </c>
      <c r="E1341" s="8">
        <v>16</v>
      </c>
      <c r="F1341" s="8">
        <v>1</v>
      </c>
      <c r="G1341" s="8">
        <v>0</v>
      </c>
      <c r="H1341" s="8">
        <v>4.62</v>
      </c>
      <c r="I1341" s="8">
        <v>1.32</v>
      </c>
      <c r="J1341" s="8">
        <v>9</v>
      </c>
      <c r="K1341" s="8">
        <v>17</v>
      </c>
      <c r="L1341" s="8">
        <v>5</v>
      </c>
      <c r="M1341" s="8">
        <v>5</v>
      </c>
      <c r="N1341" s="8">
        <v>15</v>
      </c>
      <c r="O1341" s="8">
        <v>0</v>
      </c>
      <c r="P1341" s="8">
        <v>1</v>
      </c>
      <c r="Q1341" s="8">
        <v>0</v>
      </c>
    </row>
    <row r="1342" spans="1:17" ht="15" thickBot="1" x14ac:dyDescent="0.35">
      <c r="A1342" s="5" t="s">
        <v>1486</v>
      </c>
      <c r="B1342" s="43"/>
      <c r="C1342" s="43"/>
      <c r="D1342" s="6">
        <v>96</v>
      </c>
      <c r="E1342" s="6">
        <v>81</v>
      </c>
      <c r="F1342" s="6">
        <v>5</v>
      </c>
      <c r="G1342" s="6">
        <v>0</v>
      </c>
      <c r="H1342" s="6">
        <v>4.8</v>
      </c>
      <c r="I1342" s="6">
        <v>1.48</v>
      </c>
      <c r="J1342" s="6">
        <v>51</v>
      </c>
      <c r="K1342" s="6">
        <v>105</v>
      </c>
      <c r="L1342" s="6">
        <v>38</v>
      </c>
      <c r="M1342" s="6">
        <v>12</v>
      </c>
      <c r="N1342" s="6">
        <v>14</v>
      </c>
      <c r="O1342" s="6">
        <v>14</v>
      </c>
      <c r="P1342" s="6">
        <v>6</v>
      </c>
      <c r="Q1342" s="6">
        <v>1</v>
      </c>
    </row>
    <row r="1343" spans="1:17" ht="15" thickBot="1" x14ac:dyDescent="0.35">
      <c r="A1343" s="5" t="s">
        <v>1467</v>
      </c>
      <c r="B1343" s="43"/>
      <c r="C1343" s="43"/>
      <c r="D1343" s="6">
        <v>92</v>
      </c>
      <c r="E1343" s="6">
        <v>64</v>
      </c>
      <c r="F1343" s="6">
        <v>5</v>
      </c>
      <c r="G1343" s="6">
        <v>0</v>
      </c>
      <c r="H1343" s="6">
        <v>4.5599999999999996</v>
      </c>
      <c r="I1343" s="6">
        <v>1.43</v>
      </c>
      <c r="J1343" s="6">
        <v>47</v>
      </c>
      <c r="K1343" s="6">
        <v>99</v>
      </c>
      <c r="L1343" s="6">
        <v>33</v>
      </c>
      <c r="M1343" s="6">
        <v>10</v>
      </c>
      <c r="N1343" s="6">
        <v>17</v>
      </c>
      <c r="O1343" s="6">
        <v>13</v>
      </c>
      <c r="P1343" s="6">
        <v>6</v>
      </c>
      <c r="Q1343" s="6">
        <v>0</v>
      </c>
    </row>
    <row r="1344" spans="1:17" ht="15" thickBot="1" x14ac:dyDescent="0.35">
      <c r="A1344" s="5" t="s">
        <v>1849</v>
      </c>
      <c r="B1344" s="43"/>
      <c r="C1344" s="43"/>
      <c r="D1344" s="6">
        <v>36</v>
      </c>
      <c r="E1344" s="6">
        <v>32</v>
      </c>
      <c r="F1344" s="6">
        <v>2</v>
      </c>
      <c r="G1344" s="6">
        <v>0</v>
      </c>
      <c r="H1344" s="6">
        <v>4.03</v>
      </c>
      <c r="I1344" s="6">
        <v>1.33</v>
      </c>
      <c r="J1344" s="6">
        <v>16</v>
      </c>
      <c r="K1344" s="6">
        <v>33</v>
      </c>
      <c r="L1344" s="6">
        <v>15</v>
      </c>
      <c r="M1344" s="6">
        <v>7</v>
      </c>
      <c r="N1344" s="6">
        <v>42</v>
      </c>
      <c r="O1344" s="6">
        <v>0</v>
      </c>
      <c r="P1344" s="6">
        <v>1</v>
      </c>
      <c r="Q1344" s="6">
        <v>0</v>
      </c>
    </row>
    <row r="1345" spans="1:17" ht="15" thickBot="1" x14ac:dyDescent="0.35">
      <c r="A1345" s="5" t="s">
        <v>1334</v>
      </c>
      <c r="B1345" s="43"/>
      <c r="C1345" s="43"/>
      <c r="D1345" s="6">
        <v>197</v>
      </c>
      <c r="E1345" s="6">
        <v>168</v>
      </c>
      <c r="F1345" s="6">
        <v>12</v>
      </c>
      <c r="G1345" s="6">
        <v>0</v>
      </c>
      <c r="H1345" s="6">
        <v>3.84</v>
      </c>
      <c r="I1345" s="6">
        <v>1.23</v>
      </c>
      <c r="J1345" s="6">
        <v>84</v>
      </c>
      <c r="K1345" s="6">
        <v>192</v>
      </c>
      <c r="L1345" s="6">
        <v>50</v>
      </c>
      <c r="M1345" s="6">
        <v>22</v>
      </c>
      <c r="N1345" s="6">
        <v>31</v>
      </c>
      <c r="O1345" s="6">
        <v>31</v>
      </c>
      <c r="P1345" s="6">
        <v>10</v>
      </c>
      <c r="Q1345" s="6">
        <v>1</v>
      </c>
    </row>
    <row r="1346" spans="1:17" ht="15" thickBot="1" x14ac:dyDescent="0.35">
      <c r="A1346" s="5" t="s">
        <v>2109</v>
      </c>
      <c r="B1346" s="43"/>
      <c r="C1346" s="43"/>
      <c r="D1346" s="6">
        <v>35</v>
      </c>
      <c r="E1346" s="6">
        <v>27</v>
      </c>
      <c r="F1346" s="6">
        <v>2</v>
      </c>
      <c r="G1346" s="6">
        <v>0</v>
      </c>
      <c r="H1346" s="6">
        <v>4.79</v>
      </c>
      <c r="I1346" s="6">
        <v>1.44</v>
      </c>
      <c r="J1346" s="6">
        <v>18</v>
      </c>
      <c r="K1346" s="6">
        <v>36</v>
      </c>
      <c r="L1346" s="6">
        <v>14</v>
      </c>
      <c r="M1346" s="6">
        <v>7</v>
      </c>
      <c r="N1346" s="6">
        <v>33</v>
      </c>
      <c r="O1346" s="6">
        <v>0</v>
      </c>
      <c r="P1346" s="6">
        <v>2</v>
      </c>
      <c r="Q1346" s="6">
        <v>0</v>
      </c>
    </row>
    <row r="1347" spans="1:17" ht="17.399999999999999" thickBot="1" x14ac:dyDescent="0.35">
      <c r="A1347" s="5" t="s">
        <v>2032</v>
      </c>
      <c r="B1347" s="43"/>
      <c r="C1347" s="43"/>
      <c r="D1347" s="6">
        <v>38</v>
      </c>
      <c r="E1347" s="6">
        <v>31</v>
      </c>
      <c r="F1347" s="6">
        <v>2</v>
      </c>
      <c r="G1347" s="6">
        <v>0</v>
      </c>
      <c r="H1347" s="6">
        <v>4.3099999999999996</v>
      </c>
      <c r="I1347" s="6">
        <v>1.39</v>
      </c>
      <c r="J1347" s="6">
        <v>18</v>
      </c>
      <c r="K1347" s="6">
        <v>40</v>
      </c>
      <c r="L1347" s="6">
        <v>13</v>
      </c>
      <c r="M1347" s="6">
        <v>5</v>
      </c>
      <c r="N1347" s="6">
        <v>34</v>
      </c>
      <c r="O1347" s="6">
        <v>0</v>
      </c>
      <c r="P1347" s="6">
        <v>2</v>
      </c>
      <c r="Q1347" s="6">
        <v>0</v>
      </c>
    </row>
    <row r="1348" spans="1:17" ht="15" thickBot="1" x14ac:dyDescent="0.35">
      <c r="A1348" s="7" t="s">
        <v>1351</v>
      </c>
      <c r="B1348" s="43"/>
      <c r="C1348" s="43"/>
      <c r="D1348" s="8">
        <v>179</v>
      </c>
      <c r="E1348" s="8">
        <v>156</v>
      </c>
      <c r="F1348" s="8">
        <v>9</v>
      </c>
      <c r="G1348" s="8">
        <v>0</v>
      </c>
      <c r="H1348" s="8">
        <v>3.97</v>
      </c>
      <c r="I1348" s="8">
        <v>1.21</v>
      </c>
      <c r="J1348" s="8">
        <v>79</v>
      </c>
      <c r="K1348" s="8">
        <v>170</v>
      </c>
      <c r="L1348" s="8">
        <v>46</v>
      </c>
      <c r="M1348" s="8">
        <v>24</v>
      </c>
      <c r="N1348" s="8">
        <v>29</v>
      </c>
      <c r="O1348" s="8">
        <v>29</v>
      </c>
      <c r="P1348" s="8">
        <v>11</v>
      </c>
      <c r="Q1348" s="8">
        <v>1</v>
      </c>
    </row>
    <row r="1349" spans="1:17" ht="15" thickBot="1" x14ac:dyDescent="0.35">
      <c r="A1349" s="5" t="s">
        <v>1481</v>
      </c>
      <c r="B1349" s="43"/>
      <c r="C1349" s="43"/>
      <c r="D1349" s="6">
        <v>127</v>
      </c>
      <c r="E1349" s="6">
        <v>84</v>
      </c>
      <c r="F1349" s="6">
        <v>6</v>
      </c>
      <c r="G1349" s="6">
        <v>0</v>
      </c>
      <c r="H1349" s="6">
        <v>4.82</v>
      </c>
      <c r="I1349" s="6">
        <v>1.36</v>
      </c>
      <c r="J1349" s="6">
        <v>68</v>
      </c>
      <c r="K1349" s="6">
        <v>137</v>
      </c>
      <c r="L1349" s="6">
        <v>36</v>
      </c>
      <c r="M1349" s="6">
        <v>17</v>
      </c>
      <c r="N1349" s="6">
        <v>20</v>
      </c>
      <c r="O1349" s="6">
        <v>20</v>
      </c>
      <c r="P1349" s="6">
        <v>9</v>
      </c>
      <c r="Q1349" s="6">
        <v>1</v>
      </c>
    </row>
    <row r="1350" spans="1:17" ht="15" thickBot="1" x14ac:dyDescent="0.35">
      <c r="A1350" s="7" t="s">
        <v>1365</v>
      </c>
      <c r="B1350" s="43"/>
      <c r="C1350" s="43"/>
      <c r="D1350" s="8">
        <v>170</v>
      </c>
      <c r="E1350" s="8">
        <v>144</v>
      </c>
      <c r="F1350" s="8">
        <v>9</v>
      </c>
      <c r="G1350" s="8">
        <v>0</v>
      </c>
      <c r="H1350" s="8">
        <v>4.1500000000000004</v>
      </c>
      <c r="I1350" s="8">
        <v>1.26</v>
      </c>
      <c r="J1350" s="8">
        <v>78</v>
      </c>
      <c r="K1350" s="8">
        <v>168</v>
      </c>
      <c r="L1350" s="8">
        <v>46</v>
      </c>
      <c r="M1350" s="8">
        <v>22</v>
      </c>
      <c r="N1350" s="8">
        <v>29</v>
      </c>
      <c r="O1350" s="8">
        <v>29</v>
      </c>
      <c r="P1350" s="8">
        <v>11</v>
      </c>
      <c r="Q1350" s="8">
        <v>1</v>
      </c>
    </row>
    <row r="1351" spans="1:17" ht="15" thickBot="1" x14ac:dyDescent="0.35">
      <c r="A1351" s="5" t="s">
        <v>1769</v>
      </c>
      <c r="B1351" s="43"/>
      <c r="C1351" s="43"/>
      <c r="D1351" s="6">
        <v>60</v>
      </c>
      <c r="E1351" s="6">
        <v>50</v>
      </c>
      <c r="F1351" s="6">
        <v>3</v>
      </c>
      <c r="G1351" s="6">
        <v>3</v>
      </c>
      <c r="H1351" s="6">
        <v>3.34</v>
      </c>
      <c r="I1351" s="6">
        <v>1.34</v>
      </c>
      <c r="J1351" s="6">
        <v>22</v>
      </c>
      <c r="K1351" s="6">
        <v>60</v>
      </c>
      <c r="L1351" s="6">
        <v>21</v>
      </c>
      <c r="M1351" s="6">
        <v>6</v>
      </c>
      <c r="N1351" s="6">
        <v>59</v>
      </c>
      <c r="O1351" s="6">
        <v>0</v>
      </c>
      <c r="P1351" s="6">
        <v>2</v>
      </c>
      <c r="Q1351" s="6">
        <v>0</v>
      </c>
    </row>
    <row r="1352" spans="1:17" ht="15" thickBot="1" x14ac:dyDescent="0.35">
      <c r="A1352" s="5" t="s">
        <v>2190</v>
      </c>
      <c r="B1352" s="43"/>
      <c r="C1352" s="43"/>
      <c r="D1352" s="6">
        <v>53</v>
      </c>
      <c r="E1352" s="6">
        <v>31</v>
      </c>
      <c r="F1352" s="6">
        <v>2</v>
      </c>
      <c r="G1352" s="6">
        <v>0</v>
      </c>
      <c r="H1352" s="6">
        <v>5.39</v>
      </c>
      <c r="I1352" s="6">
        <v>1.49</v>
      </c>
      <c r="J1352" s="6">
        <v>32</v>
      </c>
      <c r="K1352" s="6">
        <v>63</v>
      </c>
      <c r="L1352" s="6">
        <v>16</v>
      </c>
      <c r="M1352" s="6">
        <v>15</v>
      </c>
      <c r="N1352" s="6">
        <v>21</v>
      </c>
      <c r="O1352" s="6">
        <v>8</v>
      </c>
      <c r="P1352" s="6">
        <v>4</v>
      </c>
      <c r="Q1352" s="6">
        <v>0</v>
      </c>
    </row>
    <row r="1353" spans="1:17" ht="15" thickBot="1" x14ac:dyDescent="0.35">
      <c r="A1353" s="7" t="s">
        <v>1912</v>
      </c>
      <c r="B1353" s="43"/>
      <c r="C1353" s="43"/>
      <c r="D1353" s="8">
        <v>36</v>
      </c>
      <c r="E1353" s="8">
        <v>40</v>
      </c>
      <c r="F1353" s="8">
        <v>2</v>
      </c>
      <c r="G1353" s="8">
        <v>1</v>
      </c>
      <c r="H1353" s="8">
        <v>3.32</v>
      </c>
      <c r="I1353" s="8">
        <v>1.21</v>
      </c>
      <c r="J1353" s="8">
        <v>13</v>
      </c>
      <c r="K1353" s="8">
        <v>31</v>
      </c>
      <c r="L1353" s="8">
        <v>13</v>
      </c>
      <c r="M1353" s="8">
        <v>3</v>
      </c>
      <c r="N1353" s="8">
        <v>43</v>
      </c>
      <c r="O1353" s="8">
        <v>0</v>
      </c>
      <c r="P1353" s="8">
        <v>2</v>
      </c>
      <c r="Q1353" s="8">
        <v>0</v>
      </c>
    </row>
    <row r="1354" spans="1:17" ht="15" thickBot="1" x14ac:dyDescent="0.35">
      <c r="A1354" s="7" t="s">
        <v>1699</v>
      </c>
      <c r="B1354" s="43"/>
      <c r="C1354" s="43"/>
      <c r="D1354" s="8">
        <v>41</v>
      </c>
      <c r="E1354" s="8">
        <v>33</v>
      </c>
      <c r="F1354" s="8">
        <v>2</v>
      </c>
      <c r="G1354" s="8">
        <v>0</v>
      </c>
      <c r="H1354" s="8">
        <v>5.89</v>
      </c>
      <c r="I1354" s="8">
        <v>1.67</v>
      </c>
      <c r="J1354" s="8">
        <v>27</v>
      </c>
      <c r="K1354" s="8">
        <v>45</v>
      </c>
      <c r="L1354" s="8">
        <v>24</v>
      </c>
      <c r="M1354" s="8">
        <v>14</v>
      </c>
      <c r="N1354" s="8">
        <v>8</v>
      </c>
      <c r="O1354" s="8">
        <v>8</v>
      </c>
      <c r="P1354" s="8">
        <v>4</v>
      </c>
      <c r="Q1354" s="8">
        <v>0</v>
      </c>
    </row>
    <row r="1355" spans="1:17" ht="15" thickBot="1" x14ac:dyDescent="0.35">
      <c r="A1355" s="7" t="s">
        <v>1442</v>
      </c>
      <c r="B1355" s="43"/>
      <c r="C1355" s="43"/>
      <c r="D1355" s="8">
        <v>127</v>
      </c>
      <c r="E1355" s="8">
        <v>109</v>
      </c>
      <c r="F1355" s="8">
        <v>7</v>
      </c>
      <c r="G1355" s="8">
        <v>0</v>
      </c>
      <c r="H1355" s="8">
        <v>4.1399999999999997</v>
      </c>
      <c r="I1355" s="8">
        <v>1.3</v>
      </c>
      <c r="J1355" s="8">
        <v>58</v>
      </c>
      <c r="K1355" s="8">
        <v>127</v>
      </c>
      <c r="L1355" s="8">
        <v>38</v>
      </c>
      <c r="M1355" s="8">
        <v>16</v>
      </c>
      <c r="N1355" s="8">
        <v>24</v>
      </c>
      <c r="O1355" s="8">
        <v>20</v>
      </c>
      <c r="P1355" s="8">
        <v>8</v>
      </c>
      <c r="Q1355" s="8">
        <v>1</v>
      </c>
    </row>
    <row r="1356" spans="1:17" ht="15" thickBot="1" x14ac:dyDescent="0.35">
      <c r="A1356" s="5" t="s">
        <v>1478</v>
      </c>
      <c r="B1356" s="43"/>
      <c r="C1356" s="43"/>
      <c r="D1356" s="6">
        <v>56</v>
      </c>
      <c r="E1356" s="6">
        <v>37</v>
      </c>
      <c r="F1356" s="6">
        <v>3</v>
      </c>
      <c r="G1356" s="6">
        <v>0</v>
      </c>
      <c r="H1356" s="6">
        <v>4.46</v>
      </c>
      <c r="I1356" s="6">
        <v>1.42</v>
      </c>
      <c r="J1356" s="6">
        <v>28</v>
      </c>
      <c r="K1356" s="6">
        <v>58</v>
      </c>
      <c r="L1356" s="6">
        <v>21</v>
      </c>
      <c r="M1356" s="6">
        <v>7</v>
      </c>
      <c r="N1356" s="6">
        <v>11</v>
      </c>
      <c r="O1356" s="6">
        <v>8</v>
      </c>
      <c r="P1356" s="6">
        <v>4</v>
      </c>
      <c r="Q1356" s="6">
        <v>0</v>
      </c>
    </row>
    <row r="1357" spans="1:17" ht="15" thickBot="1" x14ac:dyDescent="0.35">
      <c r="A1357" s="5" t="s">
        <v>2145</v>
      </c>
      <c r="B1357" s="43"/>
      <c r="C1357" s="43"/>
      <c r="D1357" s="6">
        <v>28</v>
      </c>
      <c r="E1357" s="6">
        <v>29</v>
      </c>
      <c r="F1357" s="6">
        <v>1</v>
      </c>
      <c r="G1357" s="6">
        <v>0</v>
      </c>
      <c r="H1357" s="6">
        <v>4.79</v>
      </c>
      <c r="I1357" s="6">
        <v>1.48</v>
      </c>
      <c r="J1357" s="6">
        <v>15</v>
      </c>
      <c r="K1357" s="6">
        <v>26</v>
      </c>
      <c r="L1357" s="6">
        <v>16</v>
      </c>
      <c r="M1357" s="6">
        <v>8</v>
      </c>
      <c r="N1357" s="6">
        <v>20</v>
      </c>
      <c r="O1357" s="6">
        <v>0</v>
      </c>
      <c r="P1357" s="6">
        <v>1</v>
      </c>
      <c r="Q1357" s="6">
        <v>0</v>
      </c>
    </row>
    <row r="1358" spans="1:17" ht="15" thickBot="1" x14ac:dyDescent="0.35">
      <c r="A1358" s="7" t="s">
        <v>1741</v>
      </c>
      <c r="B1358" s="43"/>
      <c r="C1358" s="43"/>
      <c r="D1358" s="8">
        <v>66</v>
      </c>
      <c r="E1358" s="8">
        <v>69</v>
      </c>
      <c r="F1358" s="8">
        <v>3</v>
      </c>
      <c r="G1358" s="8">
        <v>37</v>
      </c>
      <c r="H1358" s="8">
        <v>2.84</v>
      </c>
      <c r="I1358" s="8">
        <v>1.18</v>
      </c>
      <c r="J1358" s="8">
        <v>21</v>
      </c>
      <c r="K1358" s="8">
        <v>54</v>
      </c>
      <c r="L1358" s="8">
        <v>23</v>
      </c>
      <c r="M1358" s="8">
        <v>6</v>
      </c>
      <c r="N1358" s="8">
        <v>70</v>
      </c>
      <c r="O1358" s="8">
        <v>0</v>
      </c>
      <c r="P1358" s="8">
        <v>3</v>
      </c>
      <c r="Q1358" s="8">
        <v>0</v>
      </c>
    </row>
    <row r="1359" spans="1:17" ht="15" thickBot="1" x14ac:dyDescent="0.35">
      <c r="A1359" s="7" t="s">
        <v>1948</v>
      </c>
      <c r="B1359" s="43"/>
      <c r="C1359" s="43"/>
      <c r="D1359" s="8">
        <v>60</v>
      </c>
      <c r="E1359" s="8">
        <v>54</v>
      </c>
      <c r="F1359" s="8">
        <v>2</v>
      </c>
      <c r="G1359" s="8">
        <v>0</v>
      </c>
      <c r="H1359" s="8">
        <v>3.84</v>
      </c>
      <c r="I1359" s="8">
        <v>1.38</v>
      </c>
      <c r="J1359" s="8">
        <v>26</v>
      </c>
      <c r="K1359" s="8">
        <v>59</v>
      </c>
      <c r="L1359" s="8">
        <v>24</v>
      </c>
      <c r="M1359" s="8">
        <v>8</v>
      </c>
      <c r="N1359" s="8">
        <v>54</v>
      </c>
      <c r="O1359" s="8">
        <v>0</v>
      </c>
      <c r="P1359" s="8">
        <v>2</v>
      </c>
      <c r="Q1359" s="8">
        <v>0</v>
      </c>
    </row>
    <row r="1360" spans="1:17" ht="15" thickBot="1" x14ac:dyDescent="0.35">
      <c r="A1360" s="5" t="s">
        <v>1360</v>
      </c>
      <c r="B1360" s="43"/>
      <c r="C1360" s="43"/>
      <c r="D1360" s="6">
        <v>138</v>
      </c>
      <c r="E1360" s="6">
        <v>128</v>
      </c>
      <c r="F1360" s="6">
        <v>8</v>
      </c>
      <c r="G1360" s="6">
        <v>0</v>
      </c>
      <c r="H1360" s="6">
        <v>4.2699999999999996</v>
      </c>
      <c r="I1360" s="6">
        <v>1.3</v>
      </c>
      <c r="J1360" s="6">
        <v>65</v>
      </c>
      <c r="K1360" s="6">
        <v>135</v>
      </c>
      <c r="L1360" s="6">
        <v>43</v>
      </c>
      <c r="M1360" s="6">
        <v>15</v>
      </c>
      <c r="N1360" s="6">
        <v>22</v>
      </c>
      <c r="O1360" s="6">
        <v>22</v>
      </c>
      <c r="P1360" s="6">
        <v>7</v>
      </c>
      <c r="Q1360" s="6">
        <v>1</v>
      </c>
    </row>
    <row r="1361" spans="1:17" ht="17.399999999999999" thickBot="1" x14ac:dyDescent="0.35">
      <c r="A1361" s="5" t="s">
        <v>1451</v>
      </c>
      <c r="B1361" s="43"/>
      <c r="C1361" s="43"/>
      <c r="D1361" s="6">
        <v>141</v>
      </c>
      <c r="E1361" s="6">
        <v>119</v>
      </c>
      <c r="F1361" s="6">
        <v>7</v>
      </c>
      <c r="G1361" s="6">
        <v>0</v>
      </c>
      <c r="H1361" s="6">
        <v>4.2300000000000004</v>
      </c>
      <c r="I1361" s="6">
        <v>1.38</v>
      </c>
      <c r="J1361" s="6">
        <v>66</v>
      </c>
      <c r="K1361" s="6">
        <v>141</v>
      </c>
      <c r="L1361" s="6">
        <v>54</v>
      </c>
      <c r="M1361" s="6">
        <v>14</v>
      </c>
      <c r="N1361" s="6">
        <v>25</v>
      </c>
      <c r="O1361" s="6">
        <v>24</v>
      </c>
      <c r="P1361" s="6">
        <v>9</v>
      </c>
      <c r="Q1361" s="6">
        <v>1</v>
      </c>
    </row>
    <row r="1362" spans="1:17" ht="15" thickBot="1" x14ac:dyDescent="0.35">
      <c r="A1362" s="5" t="s">
        <v>2079</v>
      </c>
      <c r="B1362" s="43"/>
      <c r="C1362" s="43"/>
      <c r="D1362" s="6">
        <v>24</v>
      </c>
      <c r="E1362" s="6">
        <v>25</v>
      </c>
      <c r="F1362" s="6">
        <v>1</v>
      </c>
      <c r="G1362" s="6">
        <v>0</v>
      </c>
      <c r="H1362" s="6">
        <v>4.3600000000000003</v>
      </c>
      <c r="I1362" s="6">
        <v>1.38</v>
      </c>
      <c r="J1362" s="6">
        <v>12</v>
      </c>
      <c r="K1362" s="6">
        <v>23</v>
      </c>
      <c r="L1362" s="6">
        <v>11</v>
      </c>
      <c r="M1362" s="6">
        <v>4</v>
      </c>
      <c r="N1362" s="6">
        <v>28</v>
      </c>
      <c r="O1362" s="6">
        <v>0</v>
      </c>
      <c r="P1362" s="6">
        <v>1</v>
      </c>
      <c r="Q1362" s="6">
        <v>0</v>
      </c>
    </row>
    <row r="1363" spans="1:17" ht="15" thickBot="1" x14ac:dyDescent="0.35">
      <c r="A1363" s="7" t="s">
        <v>1753</v>
      </c>
      <c r="B1363" s="43"/>
      <c r="C1363" s="43"/>
      <c r="D1363" s="8">
        <v>61</v>
      </c>
      <c r="E1363" s="8">
        <v>56</v>
      </c>
      <c r="F1363" s="8">
        <v>3</v>
      </c>
      <c r="G1363" s="8">
        <v>24</v>
      </c>
      <c r="H1363" s="8">
        <v>3.7</v>
      </c>
      <c r="I1363" s="8">
        <v>1.33</v>
      </c>
      <c r="J1363" s="8">
        <v>25</v>
      </c>
      <c r="K1363" s="8">
        <v>61</v>
      </c>
      <c r="L1363" s="8">
        <v>21</v>
      </c>
      <c r="M1363" s="8">
        <v>6</v>
      </c>
      <c r="N1363" s="8">
        <v>66</v>
      </c>
      <c r="O1363" s="8">
        <v>0</v>
      </c>
      <c r="P1363" s="8">
        <v>4</v>
      </c>
      <c r="Q1363" s="8">
        <v>0</v>
      </c>
    </row>
    <row r="1364" spans="1:17" ht="15" thickBot="1" x14ac:dyDescent="0.35">
      <c r="A1364" s="7" t="s">
        <v>2122</v>
      </c>
      <c r="B1364" s="43"/>
      <c r="C1364" s="43"/>
      <c r="D1364" s="8">
        <v>32</v>
      </c>
      <c r="E1364" s="8">
        <v>27</v>
      </c>
      <c r="F1364" s="8">
        <v>2</v>
      </c>
      <c r="G1364" s="8">
        <v>0</v>
      </c>
      <c r="H1364" s="8">
        <v>5.07</v>
      </c>
      <c r="I1364" s="8">
        <v>1.42</v>
      </c>
      <c r="J1364" s="8">
        <v>18</v>
      </c>
      <c r="K1364" s="8">
        <v>34</v>
      </c>
      <c r="L1364" s="8">
        <v>11</v>
      </c>
      <c r="M1364" s="8">
        <v>7</v>
      </c>
      <c r="N1364" s="8">
        <v>25</v>
      </c>
      <c r="O1364" s="8">
        <v>0</v>
      </c>
      <c r="P1364" s="8">
        <v>2</v>
      </c>
      <c r="Q1364" s="8">
        <v>0</v>
      </c>
    </row>
    <row r="1365" spans="1:17" ht="15" thickBot="1" x14ac:dyDescent="0.35">
      <c r="A1365" s="7" t="s">
        <v>1890</v>
      </c>
      <c r="B1365" s="43"/>
      <c r="C1365" s="43"/>
      <c r="D1365" s="8">
        <v>31</v>
      </c>
      <c r="E1365" s="8">
        <v>35</v>
      </c>
      <c r="F1365" s="8">
        <v>2</v>
      </c>
      <c r="G1365" s="8">
        <v>0</v>
      </c>
      <c r="H1365" s="8">
        <v>4.41</v>
      </c>
      <c r="I1365" s="8">
        <v>1.41</v>
      </c>
      <c r="J1365" s="8">
        <v>15</v>
      </c>
      <c r="K1365" s="8">
        <v>28</v>
      </c>
      <c r="L1365" s="8">
        <v>15</v>
      </c>
      <c r="M1365" s="8">
        <v>8</v>
      </c>
      <c r="N1365" s="8">
        <v>31</v>
      </c>
      <c r="O1365" s="8">
        <v>0</v>
      </c>
      <c r="P1365" s="8">
        <v>2</v>
      </c>
      <c r="Q1365" s="8">
        <v>0</v>
      </c>
    </row>
    <row r="1366" spans="1:17" ht="15" thickBot="1" x14ac:dyDescent="0.35">
      <c r="A1366" s="5" t="s">
        <v>2175</v>
      </c>
      <c r="B1366" s="43"/>
      <c r="C1366" s="43"/>
      <c r="D1366" s="6">
        <v>30</v>
      </c>
      <c r="E1366" s="6">
        <v>23</v>
      </c>
      <c r="F1366" s="6">
        <v>1</v>
      </c>
      <c r="G1366" s="6">
        <v>0</v>
      </c>
      <c r="H1366" s="6">
        <v>4.97</v>
      </c>
      <c r="I1366" s="6">
        <v>1.53</v>
      </c>
      <c r="J1366" s="6">
        <v>16</v>
      </c>
      <c r="K1366" s="6">
        <v>31</v>
      </c>
      <c r="L1366" s="6">
        <v>15</v>
      </c>
      <c r="M1366" s="6">
        <v>5</v>
      </c>
      <c r="N1366" s="6">
        <v>25</v>
      </c>
      <c r="O1366" s="6">
        <v>0</v>
      </c>
      <c r="P1366" s="6">
        <v>2</v>
      </c>
      <c r="Q1366" s="6">
        <v>0</v>
      </c>
    </row>
    <row r="1367" spans="1:17" ht="15" thickBot="1" x14ac:dyDescent="0.35">
      <c r="A1367" s="5" t="s">
        <v>1423</v>
      </c>
      <c r="B1367" s="43"/>
      <c r="C1367" s="43"/>
      <c r="D1367" s="6">
        <v>139</v>
      </c>
      <c r="E1367" s="6">
        <v>113</v>
      </c>
      <c r="F1367" s="6">
        <v>7</v>
      </c>
      <c r="G1367" s="6">
        <v>0</v>
      </c>
      <c r="H1367" s="6">
        <v>4.58</v>
      </c>
      <c r="I1367" s="6">
        <v>1.41</v>
      </c>
      <c r="J1367" s="6">
        <v>71</v>
      </c>
      <c r="K1367" s="6">
        <v>140</v>
      </c>
      <c r="L1367" s="6">
        <v>56</v>
      </c>
      <c r="M1367" s="6">
        <v>19</v>
      </c>
      <c r="N1367" s="6">
        <v>25</v>
      </c>
      <c r="O1367" s="6">
        <v>25</v>
      </c>
      <c r="P1367" s="6">
        <v>9</v>
      </c>
      <c r="Q1367" s="6">
        <v>1</v>
      </c>
    </row>
    <row r="1368" spans="1:17" ht="15" thickBot="1" x14ac:dyDescent="0.35">
      <c r="A1368" s="7" t="s">
        <v>1804</v>
      </c>
      <c r="B1368" s="43"/>
      <c r="C1368" s="43"/>
      <c r="D1368" s="8">
        <v>66</v>
      </c>
      <c r="E1368" s="8">
        <v>64</v>
      </c>
      <c r="F1368" s="8">
        <v>4</v>
      </c>
      <c r="G1368" s="8">
        <v>3</v>
      </c>
      <c r="H1368" s="8">
        <v>3.7</v>
      </c>
      <c r="I1368" s="8">
        <v>1.3</v>
      </c>
      <c r="J1368" s="8">
        <v>27</v>
      </c>
      <c r="K1368" s="8">
        <v>62</v>
      </c>
      <c r="L1368" s="8">
        <v>24</v>
      </c>
      <c r="M1368" s="8">
        <v>9</v>
      </c>
      <c r="N1368" s="8">
        <v>69</v>
      </c>
      <c r="O1368" s="8">
        <v>0</v>
      </c>
      <c r="P1368" s="8">
        <v>4</v>
      </c>
      <c r="Q1368" s="8">
        <v>0</v>
      </c>
    </row>
    <row r="1369" spans="1:17" ht="15" thickBot="1" x14ac:dyDescent="0.35">
      <c r="A1369" s="5" t="s">
        <v>1598</v>
      </c>
      <c r="B1369" s="43"/>
      <c r="C1369" s="43"/>
      <c r="D1369" s="6">
        <v>43</v>
      </c>
      <c r="E1369" s="6">
        <v>41</v>
      </c>
      <c r="F1369" s="6">
        <v>2</v>
      </c>
      <c r="G1369" s="6">
        <v>0</v>
      </c>
      <c r="H1369" s="6">
        <v>4.4400000000000004</v>
      </c>
      <c r="I1369" s="6">
        <v>1.44</v>
      </c>
      <c r="J1369" s="6">
        <v>21</v>
      </c>
      <c r="K1369" s="6">
        <v>42</v>
      </c>
      <c r="L1369" s="6">
        <v>20</v>
      </c>
      <c r="M1369" s="6">
        <v>9</v>
      </c>
      <c r="N1369" s="6">
        <v>11</v>
      </c>
      <c r="O1369" s="6">
        <v>8</v>
      </c>
      <c r="P1369" s="6">
        <v>3</v>
      </c>
      <c r="Q1369" s="6">
        <v>0</v>
      </c>
    </row>
    <row r="1370" spans="1:17" ht="15" thickBot="1" x14ac:dyDescent="0.35">
      <c r="A1370" s="7" t="s">
        <v>1767</v>
      </c>
      <c r="B1370" s="43"/>
      <c r="C1370" s="43"/>
      <c r="D1370" s="8">
        <v>51</v>
      </c>
      <c r="E1370" s="8">
        <v>54</v>
      </c>
      <c r="F1370" s="8">
        <v>3</v>
      </c>
      <c r="G1370" s="8">
        <v>5</v>
      </c>
      <c r="H1370" s="8">
        <v>3.31</v>
      </c>
      <c r="I1370" s="8">
        <v>1.22</v>
      </c>
      <c r="J1370" s="8">
        <v>19</v>
      </c>
      <c r="K1370" s="8">
        <v>41</v>
      </c>
      <c r="L1370" s="8">
        <v>22</v>
      </c>
      <c r="M1370" s="8">
        <v>6</v>
      </c>
      <c r="N1370" s="8">
        <v>53</v>
      </c>
      <c r="O1370" s="8">
        <v>0</v>
      </c>
      <c r="P1370" s="8">
        <v>3</v>
      </c>
      <c r="Q1370" s="8">
        <v>0</v>
      </c>
    </row>
    <row r="1371" spans="1:17" ht="15" thickBot="1" x14ac:dyDescent="0.35">
      <c r="A1371" s="7" t="s">
        <v>2053</v>
      </c>
      <c r="B1371" s="43"/>
      <c r="C1371" s="43"/>
      <c r="D1371" s="8">
        <v>29</v>
      </c>
      <c r="E1371" s="8">
        <v>29</v>
      </c>
      <c r="F1371" s="8">
        <v>1</v>
      </c>
      <c r="G1371" s="8">
        <v>0</v>
      </c>
      <c r="H1371" s="8">
        <v>4.0599999999999996</v>
      </c>
      <c r="I1371" s="8">
        <v>1.38</v>
      </c>
      <c r="J1371" s="8">
        <v>13</v>
      </c>
      <c r="K1371" s="8">
        <v>28</v>
      </c>
      <c r="L1371" s="8">
        <v>13</v>
      </c>
      <c r="M1371" s="8">
        <v>3</v>
      </c>
      <c r="N1371" s="8">
        <v>28</v>
      </c>
      <c r="O1371" s="8">
        <v>0</v>
      </c>
      <c r="P1371" s="8">
        <v>2</v>
      </c>
      <c r="Q1371" s="8">
        <v>0</v>
      </c>
    </row>
    <row r="1372" spans="1:17" ht="15" thickBot="1" x14ac:dyDescent="0.35">
      <c r="A1372" s="7" t="s">
        <v>2162</v>
      </c>
      <c r="B1372" s="43"/>
      <c r="C1372" s="43"/>
      <c r="D1372" s="8">
        <v>45</v>
      </c>
      <c r="E1372" s="8">
        <v>28</v>
      </c>
      <c r="F1372" s="8">
        <v>2</v>
      </c>
      <c r="G1372" s="8">
        <v>0</v>
      </c>
      <c r="H1372" s="8">
        <v>4.72</v>
      </c>
      <c r="I1372" s="8">
        <v>1.52</v>
      </c>
      <c r="J1372" s="8">
        <v>24</v>
      </c>
      <c r="K1372" s="8">
        <v>50</v>
      </c>
      <c r="L1372" s="8">
        <v>18</v>
      </c>
      <c r="M1372" s="8">
        <v>6</v>
      </c>
      <c r="N1372" s="8">
        <v>45</v>
      </c>
      <c r="O1372" s="8">
        <v>0</v>
      </c>
      <c r="P1372" s="8">
        <v>2</v>
      </c>
      <c r="Q1372" s="8">
        <v>0</v>
      </c>
    </row>
    <row r="1373" spans="1:17" ht="15" thickBot="1" x14ac:dyDescent="0.35">
      <c r="A1373" s="7" t="s">
        <v>1887</v>
      </c>
      <c r="B1373" s="43"/>
      <c r="C1373" s="43"/>
      <c r="D1373" s="8">
        <v>73</v>
      </c>
      <c r="E1373" s="8">
        <v>62</v>
      </c>
      <c r="F1373" s="8">
        <v>4</v>
      </c>
      <c r="G1373" s="8">
        <v>1</v>
      </c>
      <c r="H1373" s="8">
        <v>3.86</v>
      </c>
      <c r="I1373" s="8">
        <v>1.33</v>
      </c>
      <c r="J1373" s="8">
        <v>31</v>
      </c>
      <c r="K1373" s="8">
        <v>75</v>
      </c>
      <c r="L1373" s="8">
        <v>23</v>
      </c>
      <c r="M1373" s="8">
        <v>9</v>
      </c>
      <c r="N1373" s="8">
        <v>48</v>
      </c>
      <c r="O1373" s="8">
        <v>5</v>
      </c>
      <c r="P1373" s="8">
        <v>4</v>
      </c>
      <c r="Q1373" s="8">
        <v>0</v>
      </c>
    </row>
    <row r="1374" spans="1:17" ht="15" thickBot="1" x14ac:dyDescent="0.35">
      <c r="A1374" s="7" t="s">
        <v>1819</v>
      </c>
      <c r="B1374" s="43"/>
      <c r="C1374" s="43"/>
      <c r="D1374" s="8">
        <v>62</v>
      </c>
      <c r="E1374" s="8">
        <v>63</v>
      </c>
      <c r="F1374" s="8">
        <v>4</v>
      </c>
      <c r="G1374" s="8">
        <v>2</v>
      </c>
      <c r="H1374" s="8">
        <v>3.27</v>
      </c>
      <c r="I1374" s="8">
        <v>1.1499999999999999</v>
      </c>
      <c r="J1374" s="8">
        <v>23</v>
      </c>
      <c r="K1374" s="8">
        <v>53</v>
      </c>
      <c r="L1374" s="8">
        <v>18</v>
      </c>
      <c r="M1374" s="8">
        <v>8</v>
      </c>
      <c r="N1374" s="8">
        <v>55</v>
      </c>
      <c r="O1374" s="8">
        <v>0</v>
      </c>
      <c r="P1374" s="8">
        <v>3</v>
      </c>
      <c r="Q1374" s="8">
        <v>0</v>
      </c>
    </row>
    <row r="1375" spans="1:17" ht="15" thickBot="1" x14ac:dyDescent="0.35">
      <c r="A1375" s="5" t="s">
        <v>1717</v>
      </c>
      <c r="B1375" s="43"/>
      <c r="C1375" s="43"/>
      <c r="D1375" s="6">
        <v>72</v>
      </c>
      <c r="E1375" s="6">
        <v>49</v>
      </c>
      <c r="F1375" s="6">
        <v>4</v>
      </c>
      <c r="G1375" s="6">
        <v>0</v>
      </c>
      <c r="H1375" s="6">
        <v>5.0199999999999996</v>
      </c>
      <c r="I1375" s="6">
        <v>1.34</v>
      </c>
      <c r="J1375" s="6">
        <v>40</v>
      </c>
      <c r="K1375" s="6">
        <v>82</v>
      </c>
      <c r="L1375" s="6">
        <v>15</v>
      </c>
      <c r="M1375" s="6">
        <v>23</v>
      </c>
      <c r="N1375" s="6">
        <v>19</v>
      </c>
      <c r="O1375" s="6">
        <v>12</v>
      </c>
      <c r="P1375" s="6">
        <v>5</v>
      </c>
      <c r="Q1375" s="6">
        <v>0</v>
      </c>
    </row>
    <row r="1376" spans="1:17" ht="15" thickBot="1" x14ac:dyDescent="0.35">
      <c r="A1376" s="7" t="s">
        <v>1863</v>
      </c>
      <c r="B1376" s="43"/>
      <c r="C1376" s="43"/>
      <c r="D1376" s="8">
        <v>34</v>
      </c>
      <c r="E1376" s="8">
        <v>38</v>
      </c>
      <c r="F1376" s="8">
        <v>3</v>
      </c>
      <c r="G1376" s="8">
        <v>0</v>
      </c>
      <c r="H1376" s="8">
        <v>3.8</v>
      </c>
      <c r="I1376" s="8">
        <v>1.28</v>
      </c>
      <c r="J1376" s="8">
        <v>14</v>
      </c>
      <c r="K1376" s="8">
        <v>30</v>
      </c>
      <c r="L1376" s="8">
        <v>13</v>
      </c>
      <c r="M1376" s="8">
        <v>5</v>
      </c>
      <c r="N1376" s="8">
        <v>36</v>
      </c>
      <c r="O1376" s="8">
        <v>0</v>
      </c>
      <c r="P1376" s="8">
        <v>2</v>
      </c>
      <c r="Q1376" s="8">
        <v>0</v>
      </c>
    </row>
    <row r="1377" spans="1:17" ht="15" thickBot="1" x14ac:dyDescent="0.35">
      <c r="A1377" s="7" t="s">
        <v>1455</v>
      </c>
      <c r="B1377" s="43"/>
      <c r="C1377" s="43"/>
      <c r="D1377" s="8">
        <v>53</v>
      </c>
      <c r="E1377" s="8">
        <v>54</v>
      </c>
      <c r="F1377" s="8">
        <v>3</v>
      </c>
      <c r="G1377" s="8">
        <v>1</v>
      </c>
      <c r="H1377" s="8">
        <v>3.68</v>
      </c>
      <c r="I1377" s="8">
        <v>1.32</v>
      </c>
      <c r="J1377" s="8">
        <v>22</v>
      </c>
      <c r="K1377" s="8">
        <v>50</v>
      </c>
      <c r="L1377" s="8">
        <v>20</v>
      </c>
      <c r="M1377" s="8">
        <v>6</v>
      </c>
      <c r="N1377" s="8">
        <v>48</v>
      </c>
      <c r="O1377" s="8">
        <v>0</v>
      </c>
      <c r="P1377" s="8">
        <v>2</v>
      </c>
      <c r="Q1377" s="8">
        <v>0</v>
      </c>
    </row>
    <row r="1378" spans="1:17" ht="15" thickBot="1" x14ac:dyDescent="0.35">
      <c r="A1378" s="7" t="s">
        <v>2033</v>
      </c>
      <c r="B1378" s="43"/>
      <c r="C1378" s="43"/>
      <c r="D1378" s="8">
        <v>37</v>
      </c>
      <c r="E1378" s="8">
        <v>32</v>
      </c>
      <c r="F1378" s="8">
        <v>2</v>
      </c>
      <c r="G1378" s="8">
        <v>0</v>
      </c>
      <c r="H1378" s="8">
        <v>4.55</v>
      </c>
      <c r="I1378" s="8">
        <v>1.35</v>
      </c>
      <c r="J1378" s="8">
        <v>19</v>
      </c>
      <c r="K1378" s="8">
        <v>39</v>
      </c>
      <c r="L1378" s="8">
        <v>12</v>
      </c>
      <c r="M1378" s="8">
        <v>9</v>
      </c>
      <c r="N1378" s="8">
        <v>36</v>
      </c>
      <c r="O1378" s="8">
        <v>0</v>
      </c>
      <c r="P1378" s="8">
        <v>2</v>
      </c>
      <c r="Q1378" s="8">
        <v>0</v>
      </c>
    </row>
    <row r="1379" spans="1:17" ht="15" thickBot="1" x14ac:dyDescent="0.35">
      <c r="A1379" s="5" t="s">
        <v>1383</v>
      </c>
      <c r="B1379" s="43"/>
      <c r="C1379" s="43"/>
      <c r="D1379" s="6">
        <v>95</v>
      </c>
      <c r="E1379" s="6">
        <v>83</v>
      </c>
      <c r="F1379" s="6">
        <v>6</v>
      </c>
      <c r="G1379" s="6">
        <v>0</v>
      </c>
      <c r="H1379" s="6">
        <v>3.97</v>
      </c>
      <c r="I1379" s="6">
        <v>1.2</v>
      </c>
      <c r="J1379" s="6">
        <v>42</v>
      </c>
      <c r="K1379" s="6">
        <v>93</v>
      </c>
      <c r="L1379" s="6">
        <v>20</v>
      </c>
      <c r="M1379" s="6">
        <v>13</v>
      </c>
      <c r="N1379" s="6">
        <v>18</v>
      </c>
      <c r="O1379" s="6">
        <v>17</v>
      </c>
      <c r="P1379" s="6">
        <v>5</v>
      </c>
      <c r="Q1379" s="6">
        <v>0</v>
      </c>
    </row>
    <row r="1380" spans="1:17" ht="15" thickBot="1" x14ac:dyDescent="0.35">
      <c r="A1380" s="7" t="s">
        <v>1901</v>
      </c>
      <c r="B1380" s="43"/>
      <c r="C1380" s="43"/>
      <c r="D1380" s="8">
        <v>19</v>
      </c>
      <c r="E1380" s="8">
        <v>19</v>
      </c>
      <c r="F1380" s="8">
        <v>1</v>
      </c>
      <c r="G1380" s="8">
        <v>1</v>
      </c>
      <c r="H1380" s="8">
        <v>3.53</v>
      </c>
      <c r="I1380" s="8">
        <v>1.47</v>
      </c>
      <c r="J1380" s="8">
        <v>7</v>
      </c>
      <c r="K1380" s="8">
        <v>18</v>
      </c>
      <c r="L1380" s="8">
        <v>9</v>
      </c>
      <c r="M1380" s="8">
        <v>2</v>
      </c>
      <c r="N1380" s="8">
        <v>22</v>
      </c>
      <c r="O1380" s="8">
        <v>0</v>
      </c>
      <c r="P1380" s="8">
        <v>1</v>
      </c>
      <c r="Q1380" s="8">
        <v>0</v>
      </c>
    </row>
    <row r="1381" spans="1:17" ht="15" thickBot="1" x14ac:dyDescent="0.35">
      <c r="A1381" s="5" t="s">
        <v>1348</v>
      </c>
      <c r="B1381" s="43"/>
      <c r="C1381" s="43"/>
      <c r="D1381" s="6">
        <v>143</v>
      </c>
      <c r="E1381" s="6">
        <v>132</v>
      </c>
      <c r="F1381" s="6">
        <v>10</v>
      </c>
      <c r="G1381" s="6">
        <v>0</v>
      </c>
      <c r="H1381" s="6">
        <v>3.8</v>
      </c>
      <c r="I1381" s="6">
        <v>1.27</v>
      </c>
      <c r="J1381" s="6">
        <v>61</v>
      </c>
      <c r="K1381" s="6">
        <v>143</v>
      </c>
      <c r="L1381" s="6">
        <v>40</v>
      </c>
      <c r="M1381" s="6">
        <v>15</v>
      </c>
      <c r="N1381" s="6">
        <v>26</v>
      </c>
      <c r="O1381" s="6">
        <v>25</v>
      </c>
      <c r="P1381" s="6">
        <v>8</v>
      </c>
      <c r="Q1381" s="6">
        <v>1</v>
      </c>
    </row>
    <row r="1382" spans="1:17" ht="15" thickBot="1" x14ac:dyDescent="0.35">
      <c r="A1382" s="5" t="s">
        <v>1808</v>
      </c>
      <c r="B1382" s="43"/>
      <c r="C1382" s="43"/>
      <c r="D1382" s="6">
        <v>54</v>
      </c>
      <c r="E1382" s="6">
        <v>45</v>
      </c>
      <c r="F1382" s="6">
        <v>3</v>
      </c>
      <c r="G1382" s="6">
        <v>1</v>
      </c>
      <c r="H1382" s="6">
        <v>3.73</v>
      </c>
      <c r="I1382" s="6">
        <v>1.29</v>
      </c>
      <c r="J1382" s="6">
        <v>22</v>
      </c>
      <c r="K1382" s="6">
        <v>53</v>
      </c>
      <c r="L1382" s="6">
        <v>17</v>
      </c>
      <c r="M1382" s="6">
        <v>6</v>
      </c>
      <c r="N1382" s="6">
        <v>51</v>
      </c>
      <c r="O1382" s="6">
        <v>0</v>
      </c>
      <c r="P1382" s="6">
        <v>3</v>
      </c>
      <c r="Q1382" s="6">
        <v>0</v>
      </c>
    </row>
    <row r="1383" spans="1:17" ht="15" thickBot="1" x14ac:dyDescent="0.35">
      <c r="A1383" s="7" t="s">
        <v>1604</v>
      </c>
      <c r="B1383" s="43"/>
      <c r="C1383" s="43"/>
      <c r="D1383" s="8">
        <v>55</v>
      </c>
      <c r="E1383" s="8">
        <v>43</v>
      </c>
      <c r="F1383" s="8">
        <v>3</v>
      </c>
      <c r="G1383" s="8">
        <v>0</v>
      </c>
      <c r="H1383" s="8">
        <v>4.9000000000000004</v>
      </c>
      <c r="I1383" s="8">
        <v>1.37</v>
      </c>
      <c r="J1383" s="8">
        <v>30</v>
      </c>
      <c r="K1383" s="8">
        <v>59</v>
      </c>
      <c r="L1383" s="8">
        <v>16</v>
      </c>
      <c r="M1383" s="8">
        <v>16</v>
      </c>
      <c r="N1383" s="8">
        <v>11</v>
      </c>
      <c r="O1383" s="8">
        <v>11</v>
      </c>
      <c r="P1383" s="8">
        <v>5</v>
      </c>
      <c r="Q1383" s="8">
        <v>0</v>
      </c>
    </row>
    <row r="1384" spans="1:17" ht="17.399999999999999" thickBot="1" x14ac:dyDescent="0.35">
      <c r="A1384" s="7" t="s">
        <v>1642</v>
      </c>
      <c r="B1384" s="43"/>
      <c r="C1384" s="43"/>
      <c r="D1384" s="8">
        <v>60</v>
      </c>
      <c r="E1384" s="8">
        <v>39</v>
      </c>
      <c r="F1384" s="8">
        <v>3</v>
      </c>
      <c r="G1384" s="8">
        <v>0</v>
      </c>
      <c r="H1384" s="8">
        <v>5.12</v>
      </c>
      <c r="I1384" s="8">
        <v>1.48</v>
      </c>
      <c r="J1384" s="8">
        <v>34</v>
      </c>
      <c r="K1384" s="8">
        <v>66</v>
      </c>
      <c r="L1384" s="8">
        <v>23</v>
      </c>
      <c r="M1384" s="8">
        <v>15</v>
      </c>
      <c r="N1384" s="8">
        <v>18</v>
      </c>
      <c r="O1384" s="8">
        <v>9</v>
      </c>
      <c r="P1384" s="8">
        <v>4</v>
      </c>
      <c r="Q1384" s="8">
        <v>0</v>
      </c>
    </row>
    <row r="1385" spans="1:17" ht="15" thickBot="1" x14ac:dyDescent="0.35">
      <c r="A1385" s="5" t="s">
        <v>1983</v>
      </c>
      <c r="B1385" s="43"/>
      <c r="C1385" s="43"/>
      <c r="D1385" s="6">
        <v>44</v>
      </c>
      <c r="E1385" s="6">
        <v>36</v>
      </c>
      <c r="F1385" s="6">
        <v>2</v>
      </c>
      <c r="G1385" s="6">
        <v>1</v>
      </c>
      <c r="H1385" s="6">
        <v>3.98</v>
      </c>
      <c r="I1385" s="6">
        <v>1.38</v>
      </c>
      <c r="J1385" s="6">
        <v>20</v>
      </c>
      <c r="K1385" s="6">
        <v>43</v>
      </c>
      <c r="L1385" s="6">
        <v>17</v>
      </c>
      <c r="M1385" s="6">
        <v>6</v>
      </c>
      <c r="N1385" s="6">
        <v>43</v>
      </c>
      <c r="O1385" s="6">
        <v>0</v>
      </c>
      <c r="P1385" s="6">
        <v>2</v>
      </c>
      <c r="Q1385" s="6">
        <v>0</v>
      </c>
    </row>
    <row r="1386" spans="1:17" ht="15" thickBot="1" x14ac:dyDescent="0.35">
      <c r="A1386" s="5" t="s">
        <v>1869</v>
      </c>
      <c r="B1386" s="43"/>
      <c r="C1386" s="43"/>
      <c r="D1386" s="6">
        <v>61</v>
      </c>
      <c r="E1386" s="6">
        <v>59</v>
      </c>
      <c r="F1386" s="6">
        <v>4</v>
      </c>
      <c r="G1386" s="6">
        <v>1</v>
      </c>
      <c r="H1386" s="6">
        <v>4.07</v>
      </c>
      <c r="I1386" s="6">
        <v>1.45</v>
      </c>
      <c r="J1386" s="6">
        <v>28</v>
      </c>
      <c r="K1386" s="6">
        <v>58</v>
      </c>
      <c r="L1386" s="6">
        <v>30</v>
      </c>
      <c r="M1386" s="6">
        <v>6</v>
      </c>
      <c r="N1386" s="6">
        <v>62</v>
      </c>
      <c r="O1386" s="6">
        <v>0</v>
      </c>
      <c r="P1386" s="6">
        <v>4</v>
      </c>
      <c r="Q1386" s="6">
        <v>0</v>
      </c>
    </row>
    <row r="1387" spans="1:17" ht="15" thickBot="1" x14ac:dyDescent="0.35">
      <c r="A1387" s="7" t="s">
        <v>1618</v>
      </c>
      <c r="B1387" s="43"/>
      <c r="C1387" s="43"/>
      <c r="D1387" s="8">
        <v>40</v>
      </c>
      <c r="E1387" s="8">
        <v>29</v>
      </c>
      <c r="F1387" s="8">
        <v>2</v>
      </c>
      <c r="G1387" s="8">
        <v>0</v>
      </c>
      <c r="H1387" s="8">
        <v>4.6500000000000004</v>
      </c>
      <c r="I1387" s="8">
        <v>1.4</v>
      </c>
      <c r="J1387" s="8">
        <v>21</v>
      </c>
      <c r="K1387" s="8">
        <v>43</v>
      </c>
      <c r="L1387" s="8">
        <v>13</v>
      </c>
      <c r="M1387" s="8">
        <v>14</v>
      </c>
      <c r="N1387" s="8">
        <v>14</v>
      </c>
      <c r="O1387" s="8">
        <v>6</v>
      </c>
      <c r="P1387" s="8">
        <v>3</v>
      </c>
      <c r="Q1387" s="8">
        <v>0</v>
      </c>
    </row>
    <row r="1388" spans="1:17" ht="15" thickBot="1" x14ac:dyDescent="0.35">
      <c r="A1388" s="5" t="s">
        <v>1576</v>
      </c>
      <c r="B1388" s="43"/>
      <c r="C1388" s="43"/>
      <c r="D1388" s="6">
        <v>54</v>
      </c>
      <c r="E1388" s="6">
        <v>51</v>
      </c>
      <c r="F1388" s="6">
        <v>3</v>
      </c>
      <c r="G1388" s="6">
        <v>0</v>
      </c>
      <c r="H1388" s="6">
        <v>4.42</v>
      </c>
      <c r="I1388" s="6">
        <v>1.43</v>
      </c>
      <c r="J1388" s="6">
        <v>27</v>
      </c>
      <c r="K1388" s="6">
        <v>55</v>
      </c>
      <c r="L1388" s="6">
        <v>23</v>
      </c>
      <c r="M1388" s="6">
        <v>10</v>
      </c>
      <c r="N1388" s="6">
        <v>16</v>
      </c>
      <c r="O1388" s="6">
        <v>6</v>
      </c>
      <c r="P1388" s="6">
        <v>3</v>
      </c>
      <c r="Q1388" s="6">
        <v>0</v>
      </c>
    </row>
    <row r="1389" spans="1:17" ht="15" thickBot="1" x14ac:dyDescent="0.35">
      <c r="A1389" s="5" t="s">
        <v>1323</v>
      </c>
      <c r="B1389" s="43"/>
      <c r="C1389" s="43"/>
      <c r="D1389" s="6">
        <v>185</v>
      </c>
      <c r="E1389" s="6">
        <v>166</v>
      </c>
      <c r="F1389" s="6">
        <v>12</v>
      </c>
      <c r="G1389" s="6">
        <v>0</v>
      </c>
      <c r="H1389" s="6">
        <v>3.74</v>
      </c>
      <c r="I1389" s="6">
        <v>1.21</v>
      </c>
      <c r="J1389" s="6">
        <v>77</v>
      </c>
      <c r="K1389" s="6">
        <v>172</v>
      </c>
      <c r="L1389" s="6">
        <v>52</v>
      </c>
      <c r="M1389" s="6">
        <v>22</v>
      </c>
      <c r="N1389" s="6">
        <v>29</v>
      </c>
      <c r="O1389" s="6">
        <v>29</v>
      </c>
      <c r="P1389" s="6">
        <v>9</v>
      </c>
      <c r="Q1389" s="6">
        <v>1</v>
      </c>
    </row>
    <row r="1390" spans="1:17" ht="15" thickBot="1" x14ac:dyDescent="0.35">
      <c r="A1390" s="5" t="s">
        <v>1482</v>
      </c>
      <c r="B1390" s="43"/>
      <c r="C1390" s="43"/>
      <c r="D1390" s="6">
        <v>63</v>
      </c>
      <c r="E1390" s="6">
        <v>59</v>
      </c>
      <c r="F1390" s="6">
        <v>4</v>
      </c>
      <c r="G1390" s="6">
        <v>0</v>
      </c>
      <c r="H1390" s="6">
        <v>4.26</v>
      </c>
      <c r="I1390" s="6">
        <v>1.35</v>
      </c>
      <c r="J1390" s="6">
        <v>30</v>
      </c>
      <c r="K1390" s="6">
        <v>62</v>
      </c>
      <c r="L1390" s="6">
        <v>23</v>
      </c>
      <c r="M1390" s="6">
        <v>16</v>
      </c>
      <c r="N1390" s="6">
        <v>12</v>
      </c>
      <c r="O1390" s="6">
        <v>12</v>
      </c>
      <c r="P1390" s="6">
        <v>4</v>
      </c>
      <c r="Q1390" s="6">
        <v>0</v>
      </c>
    </row>
    <row r="1391" spans="1:17" ht="15" thickBot="1" x14ac:dyDescent="0.35">
      <c r="A1391" s="5" t="s">
        <v>1681</v>
      </c>
      <c r="B1391" s="43"/>
      <c r="C1391" s="43"/>
      <c r="D1391" s="6">
        <v>57</v>
      </c>
      <c r="E1391" s="6">
        <v>24</v>
      </c>
      <c r="F1391" s="6">
        <v>3</v>
      </c>
      <c r="G1391" s="6">
        <v>0</v>
      </c>
      <c r="H1391" s="6">
        <v>5.23</v>
      </c>
      <c r="I1391" s="6">
        <v>1.52</v>
      </c>
      <c r="J1391" s="6">
        <v>33</v>
      </c>
      <c r="K1391" s="6">
        <v>68</v>
      </c>
      <c r="L1391" s="6">
        <v>18</v>
      </c>
      <c r="M1391" s="6">
        <v>15</v>
      </c>
      <c r="N1391" s="6">
        <v>12</v>
      </c>
      <c r="O1391" s="6">
        <v>9</v>
      </c>
      <c r="P1391" s="6">
        <v>4</v>
      </c>
      <c r="Q1391" s="6">
        <v>0</v>
      </c>
    </row>
    <row r="1392" spans="1:17" ht="15" thickBot="1" x14ac:dyDescent="0.35">
      <c r="A1392" s="5" t="s">
        <v>2043</v>
      </c>
      <c r="B1392" s="43"/>
      <c r="C1392" s="43"/>
      <c r="D1392" s="6">
        <v>32</v>
      </c>
      <c r="E1392" s="6">
        <v>32</v>
      </c>
      <c r="F1392" s="6">
        <v>2</v>
      </c>
      <c r="G1392" s="6">
        <v>0</v>
      </c>
      <c r="H1392" s="6">
        <v>4.37</v>
      </c>
      <c r="I1392" s="6">
        <v>1.43</v>
      </c>
      <c r="J1392" s="6">
        <v>16</v>
      </c>
      <c r="K1392" s="6">
        <v>31</v>
      </c>
      <c r="L1392" s="6">
        <v>15</v>
      </c>
      <c r="M1392" s="6">
        <v>6</v>
      </c>
      <c r="N1392" s="6">
        <v>28</v>
      </c>
      <c r="O1392" s="6">
        <v>0</v>
      </c>
      <c r="P1392" s="6">
        <v>2</v>
      </c>
      <c r="Q1392" s="6">
        <v>0</v>
      </c>
    </row>
    <row r="1393" spans="1:17" ht="15" thickBot="1" x14ac:dyDescent="0.35">
      <c r="A1393" s="5" t="s">
        <v>1298</v>
      </c>
      <c r="B1393" s="43"/>
      <c r="C1393" s="43"/>
      <c r="D1393" s="6">
        <v>210</v>
      </c>
      <c r="E1393" s="6">
        <v>188</v>
      </c>
      <c r="F1393" s="6">
        <v>14</v>
      </c>
      <c r="G1393" s="6">
        <v>0</v>
      </c>
      <c r="H1393" s="6">
        <v>3.24</v>
      </c>
      <c r="I1393" s="6">
        <v>1.1399999999999999</v>
      </c>
      <c r="J1393" s="6">
        <v>75</v>
      </c>
      <c r="K1393" s="6">
        <v>190</v>
      </c>
      <c r="L1393" s="6">
        <v>49</v>
      </c>
      <c r="M1393" s="6">
        <v>20</v>
      </c>
      <c r="N1393" s="6">
        <v>31</v>
      </c>
      <c r="O1393" s="6">
        <v>31</v>
      </c>
      <c r="P1393" s="6">
        <v>10</v>
      </c>
      <c r="Q1393" s="6">
        <v>1</v>
      </c>
    </row>
    <row r="1394" spans="1:17" ht="15" thickBot="1" x14ac:dyDescent="0.35">
      <c r="A1394" s="7" t="s">
        <v>2073</v>
      </c>
      <c r="B1394" s="43"/>
      <c r="C1394" s="43"/>
      <c r="D1394" s="8">
        <v>18</v>
      </c>
      <c r="E1394" s="8">
        <v>22</v>
      </c>
      <c r="F1394" s="8">
        <v>1</v>
      </c>
      <c r="G1394" s="8">
        <v>0</v>
      </c>
      <c r="H1394" s="8">
        <v>3.84</v>
      </c>
      <c r="I1394" s="8">
        <v>1.43</v>
      </c>
      <c r="J1394" s="8">
        <v>8</v>
      </c>
      <c r="K1394" s="8">
        <v>15</v>
      </c>
      <c r="L1394" s="8">
        <v>10</v>
      </c>
      <c r="M1394" s="8">
        <v>3</v>
      </c>
      <c r="N1394" s="8">
        <v>19</v>
      </c>
      <c r="O1394" s="8">
        <v>0</v>
      </c>
      <c r="P1394" s="8">
        <v>1</v>
      </c>
      <c r="Q1394" s="8">
        <v>0</v>
      </c>
    </row>
    <row r="1395" spans="1:17" ht="15" thickBot="1" x14ac:dyDescent="0.35">
      <c r="A1395" s="7" t="s">
        <v>1297</v>
      </c>
      <c r="B1395" s="43"/>
      <c r="C1395" s="43"/>
      <c r="D1395" s="8">
        <v>200</v>
      </c>
      <c r="E1395" s="8">
        <v>199</v>
      </c>
      <c r="F1395" s="8">
        <v>15</v>
      </c>
      <c r="G1395" s="8">
        <v>0</v>
      </c>
      <c r="H1395" s="8">
        <v>3.19</v>
      </c>
      <c r="I1395" s="8">
        <v>1.1200000000000001</v>
      </c>
      <c r="J1395" s="8">
        <v>71</v>
      </c>
      <c r="K1395" s="8">
        <v>172</v>
      </c>
      <c r="L1395" s="8">
        <v>52</v>
      </c>
      <c r="M1395" s="8">
        <v>21</v>
      </c>
      <c r="N1395" s="8">
        <v>31</v>
      </c>
      <c r="O1395" s="8">
        <v>31</v>
      </c>
      <c r="P1395" s="8">
        <v>9</v>
      </c>
      <c r="Q1395" s="8">
        <v>1</v>
      </c>
    </row>
    <row r="1396" spans="1:17" ht="15" thickBot="1" x14ac:dyDescent="0.35">
      <c r="A1396" s="7" t="s">
        <v>2020</v>
      </c>
      <c r="B1396" s="43"/>
      <c r="C1396" s="43"/>
      <c r="D1396" s="8">
        <v>32</v>
      </c>
      <c r="E1396" s="8">
        <v>28</v>
      </c>
      <c r="F1396" s="8">
        <v>2</v>
      </c>
      <c r="G1396" s="8">
        <v>0</v>
      </c>
      <c r="H1396" s="8">
        <v>4.24</v>
      </c>
      <c r="I1396" s="8">
        <v>1.36</v>
      </c>
      <c r="J1396" s="8">
        <v>15</v>
      </c>
      <c r="K1396" s="8">
        <v>33</v>
      </c>
      <c r="L1396" s="8">
        <v>11</v>
      </c>
      <c r="M1396" s="8">
        <v>7</v>
      </c>
      <c r="N1396" s="8">
        <v>17</v>
      </c>
      <c r="O1396" s="8">
        <v>0</v>
      </c>
      <c r="P1396" s="8">
        <v>2</v>
      </c>
      <c r="Q1396" s="8">
        <v>0</v>
      </c>
    </row>
    <row r="1397" spans="1:17" ht="15" thickBot="1" x14ac:dyDescent="0.35">
      <c r="A1397" s="7" t="s">
        <v>1847</v>
      </c>
      <c r="B1397" s="43"/>
      <c r="C1397" s="43"/>
      <c r="D1397" s="8">
        <v>58</v>
      </c>
      <c r="E1397" s="8">
        <v>54</v>
      </c>
      <c r="F1397" s="8">
        <v>3</v>
      </c>
      <c r="G1397" s="8">
        <v>1</v>
      </c>
      <c r="H1397" s="8">
        <v>3.93</v>
      </c>
      <c r="I1397" s="8">
        <v>1.3</v>
      </c>
      <c r="J1397" s="8">
        <v>25</v>
      </c>
      <c r="K1397" s="8">
        <v>53</v>
      </c>
      <c r="L1397" s="8">
        <v>22</v>
      </c>
      <c r="M1397" s="8">
        <v>7</v>
      </c>
      <c r="N1397" s="8">
        <v>63</v>
      </c>
      <c r="O1397" s="8">
        <v>0</v>
      </c>
      <c r="P1397" s="8">
        <v>3</v>
      </c>
      <c r="Q1397" s="8">
        <v>0</v>
      </c>
    </row>
    <row r="1398" spans="1:17" ht="15" thickBot="1" x14ac:dyDescent="0.35">
      <c r="A1398" s="5" t="s">
        <v>2207</v>
      </c>
      <c r="B1398" s="43"/>
      <c r="C1398" s="43"/>
      <c r="D1398" s="6">
        <v>75</v>
      </c>
      <c r="E1398" s="6">
        <v>51</v>
      </c>
      <c r="F1398" s="6">
        <v>4</v>
      </c>
      <c r="G1398" s="6">
        <v>0</v>
      </c>
      <c r="H1398" s="6">
        <v>4.75</v>
      </c>
      <c r="I1398" s="6">
        <v>1.5</v>
      </c>
      <c r="J1398" s="6">
        <v>40</v>
      </c>
      <c r="K1398" s="6">
        <v>82</v>
      </c>
      <c r="L1398" s="6">
        <v>31</v>
      </c>
      <c r="M1398" s="6">
        <v>10</v>
      </c>
      <c r="N1398" s="6">
        <v>17</v>
      </c>
      <c r="O1398" s="6">
        <v>12</v>
      </c>
      <c r="P1398" s="6">
        <v>5</v>
      </c>
      <c r="Q1398" s="6">
        <v>0</v>
      </c>
    </row>
    <row r="1399" spans="1:17" ht="15" thickBot="1" x14ac:dyDescent="0.35">
      <c r="A1399" s="7" t="s">
        <v>1333</v>
      </c>
      <c r="B1399" s="43"/>
      <c r="C1399" s="43"/>
      <c r="D1399" s="8">
        <v>177</v>
      </c>
      <c r="E1399" s="8">
        <v>183</v>
      </c>
      <c r="F1399" s="8">
        <v>11</v>
      </c>
      <c r="G1399" s="8">
        <v>0</v>
      </c>
      <c r="H1399" s="8">
        <v>4.12</v>
      </c>
      <c r="I1399" s="8">
        <v>1.33</v>
      </c>
      <c r="J1399" s="8">
        <v>81</v>
      </c>
      <c r="K1399" s="8">
        <v>174</v>
      </c>
      <c r="L1399" s="8">
        <v>62</v>
      </c>
      <c r="M1399" s="8">
        <v>22</v>
      </c>
      <c r="N1399" s="8">
        <v>31</v>
      </c>
      <c r="O1399" s="8">
        <v>31</v>
      </c>
      <c r="P1399" s="8">
        <v>10</v>
      </c>
      <c r="Q1399" s="8">
        <v>1</v>
      </c>
    </row>
    <row r="1400" spans="1:17" ht="15" thickBot="1" x14ac:dyDescent="0.35">
      <c r="A1400" s="5" t="s">
        <v>1949</v>
      </c>
      <c r="B1400" s="43"/>
      <c r="C1400" s="43"/>
      <c r="D1400" s="6">
        <v>35</v>
      </c>
      <c r="E1400" s="6">
        <v>36</v>
      </c>
      <c r="F1400" s="6">
        <v>2</v>
      </c>
      <c r="G1400" s="6">
        <v>1</v>
      </c>
      <c r="H1400" s="6">
        <v>3.91</v>
      </c>
      <c r="I1400" s="6">
        <v>1.22</v>
      </c>
      <c r="J1400" s="6">
        <v>15</v>
      </c>
      <c r="K1400" s="6">
        <v>33</v>
      </c>
      <c r="L1400" s="6">
        <v>10</v>
      </c>
      <c r="M1400" s="6">
        <v>6</v>
      </c>
      <c r="N1400" s="6">
        <v>28</v>
      </c>
      <c r="O1400" s="6">
        <v>0</v>
      </c>
      <c r="P1400" s="6">
        <v>2</v>
      </c>
      <c r="Q1400" s="6">
        <v>0</v>
      </c>
    </row>
    <row r="1401" spans="1:17" ht="15" thickBot="1" x14ac:dyDescent="0.35">
      <c r="A1401" s="5" t="s">
        <v>1879</v>
      </c>
      <c r="B1401" s="43"/>
      <c r="C1401" s="43"/>
      <c r="D1401" s="6">
        <v>49</v>
      </c>
      <c r="E1401" s="6">
        <v>41</v>
      </c>
      <c r="F1401" s="6">
        <v>3</v>
      </c>
      <c r="G1401" s="6">
        <v>0</v>
      </c>
      <c r="H1401" s="6">
        <v>3.82</v>
      </c>
      <c r="I1401" s="6">
        <v>1.29</v>
      </c>
      <c r="J1401" s="6">
        <v>21</v>
      </c>
      <c r="K1401" s="6">
        <v>48</v>
      </c>
      <c r="L1401" s="6">
        <v>15</v>
      </c>
      <c r="M1401" s="6">
        <v>6</v>
      </c>
      <c r="N1401" s="6">
        <v>51</v>
      </c>
      <c r="O1401" s="6">
        <v>0</v>
      </c>
      <c r="P1401" s="6">
        <v>2</v>
      </c>
      <c r="Q1401" s="6">
        <v>0</v>
      </c>
    </row>
    <row r="1402" spans="1:17" ht="15" thickBot="1" x14ac:dyDescent="0.35">
      <c r="A1402" s="7" t="s">
        <v>1692</v>
      </c>
      <c r="B1402" s="43"/>
      <c r="C1402" s="43"/>
      <c r="D1402" s="8">
        <v>29</v>
      </c>
      <c r="E1402" s="8">
        <v>23</v>
      </c>
      <c r="F1402" s="8">
        <v>1</v>
      </c>
      <c r="G1402" s="8">
        <v>0</v>
      </c>
      <c r="H1402" s="8">
        <v>5.56</v>
      </c>
      <c r="I1402" s="8">
        <v>1.63</v>
      </c>
      <c r="J1402" s="8">
        <v>18</v>
      </c>
      <c r="K1402" s="8">
        <v>31</v>
      </c>
      <c r="L1402" s="8">
        <v>17</v>
      </c>
      <c r="M1402" s="8">
        <v>7</v>
      </c>
      <c r="N1402" s="8">
        <v>7</v>
      </c>
      <c r="O1402" s="8">
        <v>6</v>
      </c>
      <c r="P1402" s="8">
        <v>3</v>
      </c>
      <c r="Q1402" s="8">
        <v>0</v>
      </c>
    </row>
    <row r="1403" spans="1:17" ht="15" thickBot="1" x14ac:dyDescent="0.35">
      <c r="A1403" s="5" t="s">
        <v>1517</v>
      </c>
      <c r="B1403" s="43"/>
      <c r="C1403" s="43"/>
      <c r="D1403" s="6">
        <v>73</v>
      </c>
      <c r="E1403" s="6">
        <v>51</v>
      </c>
      <c r="F1403" s="6">
        <v>4</v>
      </c>
      <c r="G1403" s="6">
        <v>0</v>
      </c>
      <c r="H1403" s="6">
        <v>4.68</v>
      </c>
      <c r="I1403" s="6">
        <v>1.42</v>
      </c>
      <c r="J1403" s="6">
        <v>38</v>
      </c>
      <c r="K1403" s="6">
        <v>80</v>
      </c>
      <c r="L1403" s="6">
        <v>24</v>
      </c>
      <c r="M1403" s="6">
        <v>17</v>
      </c>
      <c r="N1403" s="6">
        <v>30</v>
      </c>
      <c r="O1403" s="6">
        <v>11</v>
      </c>
      <c r="P1403" s="6">
        <v>5</v>
      </c>
      <c r="Q1403" s="6">
        <v>0</v>
      </c>
    </row>
    <row r="1404" spans="1:17" ht="15" thickBot="1" x14ac:dyDescent="0.35">
      <c r="A1404" s="7" t="s">
        <v>1943</v>
      </c>
      <c r="B1404" s="43"/>
      <c r="C1404" s="43"/>
      <c r="D1404" s="8">
        <v>45</v>
      </c>
      <c r="E1404" s="8">
        <v>54</v>
      </c>
      <c r="F1404" s="8">
        <v>3</v>
      </c>
      <c r="G1404" s="8">
        <v>0</v>
      </c>
      <c r="H1404" s="8">
        <v>4.01</v>
      </c>
      <c r="I1404" s="8">
        <v>1.36</v>
      </c>
      <c r="J1404" s="8">
        <v>20</v>
      </c>
      <c r="K1404" s="8">
        <v>39</v>
      </c>
      <c r="L1404" s="8">
        <v>23</v>
      </c>
      <c r="M1404" s="8">
        <v>8</v>
      </c>
      <c r="N1404" s="8">
        <v>39</v>
      </c>
      <c r="O1404" s="8">
        <v>0</v>
      </c>
      <c r="P1404" s="8">
        <v>3</v>
      </c>
      <c r="Q1404" s="8">
        <v>0</v>
      </c>
    </row>
    <row r="1405" spans="1:17" ht="15" thickBot="1" x14ac:dyDescent="0.35">
      <c r="A1405" s="7" t="s">
        <v>1672</v>
      </c>
      <c r="B1405" s="43"/>
      <c r="C1405" s="43"/>
      <c r="D1405" s="8">
        <v>47</v>
      </c>
      <c r="E1405" s="8">
        <v>31</v>
      </c>
      <c r="F1405" s="8">
        <v>3</v>
      </c>
      <c r="G1405" s="8">
        <v>0</v>
      </c>
      <c r="H1405" s="8">
        <v>5.28</v>
      </c>
      <c r="I1405" s="8">
        <v>1.59</v>
      </c>
      <c r="J1405" s="8">
        <v>28</v>
      </c>
      <c r="K1405" s="8">
        <v>55</v>
      </c>
      <c r="L1405" s="8">
        <v>20</v>
      </c>
      <c r="M1405" s="8">
        <v>6</v>
      </c>
      <c r="N1405" s="8">
        <v>21</v>
      </c>
      <c r="O1405" s="8">
        <v>6</v>
      </c>
      <c r="P1405" s="8">
        <v>3</v>
      </c>
      <c r="Q1405" s="8">
        <v>0</v>
      </c>
    </row>
    <row r="1406" spans="1:17" ht="15" thickBot="1" x14ac:dyDescent="0.35">
      <c r="A1406" s="5" t="s">
        <v>1647</v>
      </c>
      <c r="B1406" s="43"/>
      <c r="C1406" s="43"/>
      <c r="D1406" s="6">
        <v>66</v>
      </c>
      <c r="E1406" s="6">
        <v>48</v>
      </c>
      <c r="F1406" s="6">
        <v>3</v>
      </c>
      <c r="G1406" s="6">
        <v>0</v>
      </c>
      <c r="H1406" s="6">
        <v>5.29</v>
      </c>
      <c r="I1406" s="6">
        <v>1.42</v>
      </c>
      <c r="J1406" s="6">
        <v>39</v>
      </c>
      <c r="K1406" s="6">
        <v>69</v>
      </c>
      <c r="L1406" s="6">
        <v>25</v>
      </c>
      <c r="M1406" s="6">
        <v>20</v>
      </c>
      <c r="N1406" s="6">
        <v>14</v>
      </c>
      <c r="O1406" s="6">
        <v>12</v>
      </c>
      <c r="P1406" s="6">
        <v>5</v>
      </c>
      <c r="Q1406" s="6">
        <v>0</v>
      </c>
    </row>
    <row r="1407" spans="1:17" ht="15" thickBot="1" x14ac:dyDescent="0.35">
      <c r="A1407" s="7" t="s">
        <v>2028</v>
      </c>
      <c r="B1407" s="43"/>
      <c r="C1407" s="43"/>
      <c r="D1407" s="8">
        <v>19</v>
      </c>
      <c r="E1407" s="8">
        <v>21</v>
      </c>
      <c r="F1407" s="8">
        <v>1</v>
      </c>
      <c r="G1407" s="8">
        <v>0</v>
      </c>
      <c r="H1407" s="8">
        <v>3.5</v>
      </c>
      <c r="I1407" s="8">
        <v>1.29</v>
      </c>
      <c r="J1407" s="8">
        <v>7</v>
      </c>
      <c r="K1407" s="8">
        <v>15</v>
      </c>
      <c r="L1407" s="8">
        <v>9</v>
      </c>
      <c r="M1407" s="8">
        <v>2</v>
      </c>
      <c r="N1407" s="8">
        <v>20</v>
      </c>
      <c r="O1407" s="8">
        <v>0</v>
      </c>
      <c r="P1407" s="8">
        <v>1</v>
      </c>
      <c r="Q1407" s="8">
        <v>0</v>
      </c>
    </row>
    <row r="1408" spans="1:17" ht="15" thickBot="1" x14ac:dyDescent="0.35">
      <c r="A1408" s="7" t="s">
        <v>1370</v>
      </c>
      <c r="B1408" s="43"/>
      <c r="C1408" s="43"/>
      <c r="D1408" s="8">
        <v>162</v>
      </c>
      <c r="E1408" s="8">
        <v>117</v>
      </c>
      <c r="F1408" s="8">
        <v>10</v>
      </c>
      <c r="G1408" s="8">
        <v>0</v>
      </c>
      <c r="H1408" s="8">
        <v>4.28</v>
      </c>
      <c r="I1408" s="8">
        <v>1.28</v>
      </c>
      <c r="J1408" s="8">
        <v>77</v>
      </c>
      <c r="K1408" s="8">
        <v>171</v>
      </c>
      <c r="L1408" s="8">
        <v>37</v>
      </c>
      <c r="M1408" s="8">
        <v>23</v>
      </c>
      <c r="N1408" s="8">
        <v>27</v>
      </c>
      <c r="O1408" s="8">
        <v>27</v>
      </c>
      <c r="P1408" s="8">
        <v>10</v>
      </c>
      <c r="Q1408" s="8">
        <v>1</v>
      </c>
    </row>
    <row r="1409" spans="1:17" ht="15" thickBot="1" x14ac:dyDescent="0.35">
      <c r="A1409" s="5" t="s">
        <v>1535</v>
      </c>
      <c r="B1409" s="43"/>
      <c r="C1409" s="43"/>
      <c r="D1409" s="6">
        <v>67</v>
      </c>
      <c r="E1409" s="6">
        <v>57</v>
      </c>
      <c r="F1409" s="6">
        <v>4</v>
      </c>
      <c r="G1409" s="6">
        <v>0</v>
      </c>
      <c r="H1409" s="6">
        <v>4.47</v>
      </c>
      <c r="I1409" s="6">
        <v>1.45</v>
      </c>
      <c r="J1409" s="6">
        <v>33</v>
      </c>
      <c r="K1409" s="6">
        <v>69</v>
      </c>
      <c r="L1409" s="6">
        <v>28</v>
      </c>
      <c r="M1409" s="6">
        <v>13</v>
      </c>
      <c r="N1409" s="6">
        <v>37</v>
      </c>
      <c r="O1409" s="6">
        <v>8</v>
      </c>
      <c r="P1409" s="6">
        <v>4</v>
      </c>
      <c r="Q1409" s="6">
        <v>0</v>
      </c>
    </row>
    <row r="1410" spans="1:17" ht="15" thickBot="1" x14ac:dyDescent="0.35">
      <c r="A1410" s="5" t="s">
        <v>1652</v>
      </c>
      <c r="B1410" s="43"/>
      <c r="C1410" s="43"/>
      <c r="D1410" s="6">
        <v>56</v>
      </c>
      <c r="E1410" s="6">
        <v>50</v>
      </c>
      <c r="F1410" s="6">
        <v>3</v>
      </c>
      <c r="G1410" s="6">
        <v>0</v>
      </c>
      <c r="H1410" s="6">
        <v>5.35</v>
      </c>
      <c r="I1410" s="6">
        <v>1.53</v>
      </c>
      <c r="J1410" s="6">
        <v>33</v>
      </c>
      <c r="K1410" s="6">
        <v>58</v>
      </c>
      <c r="L1410" s="6">
        <v>28</v>
      </c>
      <c r="M1410" s="6">
        <v>14</v>
      </c>
      <c r="N1410" s="6">
        <v>16</v>
      </c>
      <c r="O1410" s="6">
        <v>10</v>
      </c>
      <c r="P1410" s="6">
        <v>4</v>
      </c>
      <c r="Q1410" s="6">
        <v>0</v>
      </c>
    </row>
    <row r="1411" spans="1:17" ht="15" thickBot="1" x14ac:dyDescent="0.35">
      <c r="A1411" s="7" t="s">
        <v>2151</v>
      </c>
      <c r="B1411" s="43"/>
      <c r="C1411" s="43"/>
      <c r="D1411" s="8">
        <v>31</v>
      </c>
      <c r="E1411" s="8">
        <v>24</v>
      </c>
      <c r="F1411" s="8">
        <v>2</v>
      </c>
      <c r="G1411" s="8">
        <v>0</v>
      </c>
      <c r="H1411" s="8">
        <v>4.8600000000000003</v>
      </c>
      <c r="I1411" s="8">
        <v>1.53</v>
      </c>
      <c r="J1411" s="8">
        <v>17</v>
      </c>
      <c r="K1411" s="8">
        <v>34</v>
      </c>
      <c r="L1411" s="8">
        <v>14</v>
      </c>
      <c r="M1411" s="8">
        <v>7</v>
      </c>
      <c r="N1411" s="8">
        <v>24</v>
      </c>
      <c r="O1411" s="8">
        <v>0</v>
      </c>
      <c r="P1411" s="8">
        <v>3</v>
      </c>
      <c r="Q1411" s="8">
        <v>0</v>
      </c>
    </row>
    <row r="1412" spans="1:17" ht="15" thickBot="1" x14ac:dyDescent="0.35">
      <c r="A1412" s="5" t="s">
        <v>2198</v>
      </c>
      <c r="B1412" s="43"/>
      <c r="C1412" s="43"/>
      <c r="D1412" s="6">
        <v>37</v>
      </c>
      <c r="E1412" s="6">
        <v>36</v>
      </c>
      <c r="F1412" s="6">
        <v>1</v>
      </c>
      <c r="G1412" s="6">
        <v>0</v>
      </c>
      <c r="H1412" s="6">
        <v>5.63</v>
      </c>
      <c r="I1412" s="6">
        <v>1.92</v>
      </c>
      <c r="J1412" s="6">
        <v>23</v>
      </c>
      <c r="K1412" s="6">
        <v>35</v>
      </c>
      <c r="L1412" s="6">
        <v>37</v>
      </c>
      <c r="M1412" s="6">
        <v>8</v>
      </c>
      <c r="N1412" s="6">
        <v>24</v>
      </c>
      <c r="O1412" s="6">
        <v>0</v>
      </c>
      <c r="P1412" s="6">
        <v>2</v>
      </c>
      <c r="Q1412" s="6">
        <v>0</v>
      </c>
    </row>
    <row r="1413" spans="1:17" ht="15" thickBot="1" x14ac:dyDescent="0.35">
      <c r="A1413" s="7" t="s">
        <v>1853</v>
      </c>
      <c r="B1413" s="43"/>
      <c r="C1413" s="43"/>
      <c r="D1413" s="8">
        <v>57</v>
      </c>
      <c r="E1413" s="8">
        <v>50</v>
      </c>
      <c r="F1413" s="8">
        <v>3</v>
      </c>
      <c r="G1413" s="8">
        <v>0</v>
      </c>
      <c r="H1413" s="8">
        <v>3.63</v>
      </c>
      <c r="I1413" s="8">
        <v>1.32</v>
      </c>
      <c r="J1413" s="8">
        <v>23</v>
      </c>
      <c r="K1413" s="8">
        <v>57</v>
      </c>
      <c r="L1413" s="8">
        <v>18</v>
      </c>
      <c r="M1413" s="8">
        <v>7</v>
      </c>
      <c r="N1413" s="8">
        <v>55</v>
      </c>
      <c r="O1413" s="8">
        <v>0</v>
      </c>
      <c r="P1413" s="8">
        <v>3</v>
      </c>
      <c r="Q1413" s="8">
        <v>0</v>
      </c>
    </row>
    <row r="1414" spans="1:17" ht="15" thickBot="1" x14ac:dyDescent="0.35">
      <c r="A1414" s="7" t="s">
        <v>1392</v>
      </c>
      <c r="B1414" s="43"/>
      <c r="C1414" s="43"/>
      <c r="D1414" s="8">
        <v>105</v>
      </c>
      <c r="E1414" s="8">
        <v>94</v>
      </c>
      <c r="F1414" s="8">
        <v>7</v>
      </c>
      <c r="G1414" s="8">
        <v>0</v>
      </c>
      <c r="H1414" s="8">
        <v>4.95</v>
      </c>
      <c r="I1414" s="8">
        <v>1.43</v>
      </c>
      <c r="J1414" s="8">
        <v>58</v>
      </c>
      <c r="K1414" s="8">
        <v>107</v>
      </c>
      <c r="L1414" s="8">
        <v>42</v>
      </c>
      <c r="M1414" s="8">
        <v>15</v>
      </c>
      <c r="N1414" s="8">
        <v>19</v>
      </c>
      <c r="O1414" s="8">
        <v>19</v>
      </c>
      <c r="P1414" s="8">
        <v>8</v>
      </c>
      <c r="Q1414" s="8">
        <v>0</v>
      </c>
    </row>
    <row r="1415" spans="1:17" ht="15" thickBot="1" x14ac:dyDescent="0.35">
      <c r="A1415" s="5" t="s">
        <v>1565</v>
      </c>
      <c r="B1415" s="43"/>
      <c r="C1415" s="43"/>
      <c r="D1415" s="6">
        <v>53</v>
      </c>
      <c r="E1415" s="6">
        <v>40</v>
      </c>
      <c r="F1415" s="6">
        <v>3</v>
      </c>
      <c r="G1415" s="6">
        <v>1</v>
      </c>
      <c r="H1415" s="6">
        <v>4.25</v>
      </c>
      <c r="I1415" s="6">
        <v>1.37</v>
      </c>
      <c r="J1415" s="6">
        <v>25</v>
      </c>
      <c r="K1415" s="6">
        <v>54</v>
      </c>
      <c r="L1415" s="6">
        <v>18</v>
      </c>
      <c r="M1415" s="6">
        <v>9</v>
      </c>
      <c r="N1415" s="6">
        <v>18</v>
      </c>
      <c r="O1415" s="6">
        <v>8</v>
      </c>
      <c r="P1415" s="6">
        <v>3</v>
      </c>
      <c r="Q1415" s="6">
        <v>0</v>
      </c>
    </row>
    <row r="1416" spans="1:17" ht="15" thickBot="1" x14ac:dyDescent="0.35">
      <c r="A1416" s="5" t="s">
        <v>1391</v>
      </c>
      <c r="B1416" s="43"/>
      <c r="C1416" s="43"/>
      <c r="D1416" s="6">
        <v>100</v>
      </c>
      <c r="E1416" s="6">
        <v>104</v>
      </c>
      <c r="F1416" s="6">
        <v>6</v>
      </c>
      <c r="G1416" s="6">
        <v>0</v>
      </c>
      <c r="H1416" s="6">
        <v>4.03</v>
      </c>
      <c r="I1416" s="6">
        <v>1.25</v>
      </c>
      <c r="J1416" s="6">
        <v>45</v>
      </c>
      <c r="K1416" s="6">
        <v>92</v>
      </c>
      <c r="L1416" s="6">
        <v>33</v>
      </c>
      <c r="M1416" s="6">
        <v>16</v>
      </c>
      <c r="N1416" s="6">
        <v>19</v>
      </c>
      <c r="O1416" s="6">
        <v>19</v>
      </c>
      <c r="P1416" s="6">
        <v>6</v>
      </c>
      <c r="Q1416" s="6">
        <v>0</v>
      </c>
    </row>
    <row r="1417" spans="1:17" ht="15" thickBot="1" x14ac:dyDescent="0.35">
      <c r="A1417" s="7" t="s">
        <v>1859</v>
      </c>
      <c r="B1417" s="43"/>
      <c r="C1417" s="43"/>
      <c r="D1417" s="8">
        <v>57</v>
      </c>
      <c r="E1417" s="8">
        <v>58</v>
      </c>
      <c r="F1417" s="8">
        <v>3</v>
      </c>
      <c r="G1417" s="8">
        <v>1</v>
      </c>
      <c r="H1417" s="8">
        <v>3.81</v>
      </c>
      <c r="I1417" s="8">
        <v>1.28</v>
      </c>
      <c r="J1417" s="8">
        <v>24</v>
      </c>
      <c r="K1417" s="8">
        <v>52</v>
      </c>
      <c r="L1417" s="8">
        <v>21</v>
      </c>
      <c r="M1417" s="8">
        <v>8</v>
      </c>
      <c r="N1417" s="8">
        <v>60</v>
      </c>
      <c r="O1417" s="8">
        <v>0</v>
      </c>
      <c r="P1417" s="8">
        <v>2</v>
      </c>
      <c r="Q1417" s="8">
        <v>0</v>
      </c>
    </row>
    <row r="1418" spans="1:17" ht="15" thickBot="1" x14ac:dyDescent="0.35">
      <c r="A1418" s="5" t="s">
        <v>2152</v>
      </c>
      <c r="B1418" s="43"/>
      <c r="C1418" s="43"/>
      <c r="D1418" s="6">
        <v>29</v>
      </c>
      <c r="E1418" s="6">
        <v>25</v>
      </c>
      <c r="F1418" s="6">
        <v>1</v>
      </c>
      <c r="G1418" s="6">
        <v>0</v>
      </c>
      <c r="H1418" s="6">
        <v>4.5</v>
      </c>
      <c r="I1418" s="6">
        <v>1.52</v>
      </c>
      <c r="J1418" s="6">
        <v>14</v>
      </c>
      <c r="K1418" s="6">
        <v>28</v>
      </c>
      <c r="L1418" s="6">
        <v>16</v>
      </c>
      <c r="M1418" s="6">
        <v>6</v>
      </c>
      <c r="N1418" s="6">
        <v>26</v>
      </c>
      <c r="O1418" s="6">
        <v>0</v>
      </c>
      <c r="P1418" s="6">
        <v>2</v>
      </c>
      <c r="Q1418" s="6">
        <v>0</v>
      </c>
    </row>
    <row r="1419" spans="1:17" ht="15" thickBot="1" x14ac:dyDescent="0.35">
      <c r="A1419" s="7" t="s">
        <v>2132</v>
      </c>
      <c r="B1419" s="43"/>
      <c r="C1419" s="43"/>
      <c r="D1419" s="8">
        <v>41</v>
      </c>
      <c r="E1419" s="8">
        <v>45</v>
      </c>
      <c r="F1419" s="8">
        <v>2</v>
      </c>
      <c r="G1419" s="8">
        <v>0</v>
      </c>
      <c r="H1419" s="8">
        <v>4.46</v>
      </c>
      <c r="I1419" s="8">
        <v>1.63</v>
      </c>
      <c r="J1419" s="8">
        <v>20</v>
      </c>
      <c r="K1419" s="8">
        <v>37</v>
      </c>
      <c r="L1419" s="8">
        <v>29</v>
      </c>
      <c r="M1419" s="8">
        <v>7</v>
      </c>
      <c r="N1419" s="8">
        <v>33</v>
      </c>
      <c r="O1419" s="8">
        <v>0</v>
      </c>
      <c r="P1419" s="8">
        <v>2</v>
      </c>
      <c r="Q1419" s="8">
        <v>0</v>
      </c>
    </row>
    <row r="1420" spans="1:17" ht="15" thickBot="1" x14ac:dyDescent="0.35">
      <c r="A1420" s="7" t="s">
        <v>1312</v>
      </c>
      <c r="B1420" s="43"/>
      <c r="C1420" s="43"/>
      <c r="D1420" s="8">
        <v>203</v>
      </c>
      <c r="E1420" s="8">
        <v>178</v>
      </c>
      <c r="F1420" s="8">
        <v>13</v>
      </c>
      <c r="G1420" s="8">
        <v>0</v>
      </c>
      <c r="H1420" s="8">
        <v>3.61</v>
      </c>
      <c r="I1420" s="8">
        <v>1.22</v>
      </c>
      <c r="J1420" s="8">
        <v>81</v>
      </c>
      <c r="K1420" s="8">
        <v>197</v>
      </c>
      <c r="L1420" s="8">
        <v>51</v>
      </c>
      <c r="M1420" s="8">
        <v>23</v>
      </c>
      <c r="N1420" s="8">
        <v>31</v>
      </c>
      <c r="O1420" s="8">
        <v>31</v>
      </c>
      <c r="P1420" s="8">
        <v>10</v>
      </c>
      <c r="Q1420" s="8">
        <v>1</v>
      </c>
    </row>
    <row r="1421" spans="1:17" ht="15" thickBot="1" x14ac:dyDescent="0.35">
      <c r="A1421" s="7" t="s">
        <v>2080</v>
      </c>
      <c r="B1421" s="43"/>
      <c r="C1421" s="43"/>
      <c r="D1421" s="8">
        <v>29</v>
      </c>
      <c r="E1421" s="8">
        <v>23</v>
      </c>
      <c r="F1421" s="8">
        <v>1</v>
      </c>
      <c r="G1421" s="8">
        <v>0</v>
      </c>
      <c r="H1421" s="8">
        <v>4.37</v>
      </c>
      <c r="I1421" s="8">
        <v>1.35</v>
      </c>
      <c r="J1421" s="8">
        <v>14</v>
      </c>
      <c r="K1421" s="8">
        <v>28</v>
      </c>
      <c r="L1421" s="8">
        <v>10</v>
      </c>
      <c r="M1421" s="8">
        <v>6</v>
      </c>
      <c r="N1421" s="8">
        <v>25</v>
      </c>
      <c r="O1421" s="8">
        <v>0</v>
      </c>
      <c r="P1421" s="8">
        <v>1</v>
      </c>
      <c r="Q1421" s="8">
        <v>0</v>
      </c>
    </row>
    <row r="1422" spans="1:17" ht="15" thickBot="1" x14ac:dyDescent="0.35">
      <c r="A1422" s="5" t="s">
        <v>2001</v>
      </c>
      <c r="B1422" s="43"/>
      <c r="C1422" s="43"/>
      <c r="D1422" s="6">
        <v>44</v>
      </c>
      <c r="E1422" s="6">
        <v>41</v>
      </c>
      <c r="F1422" s="6">
        <v>2</v>
      </c>
      <c r="G1422" s="6">
        <v>1</v>
      </c>
      <c r="H1422" s="6">
        <v>4.17</v>
      </c>
      <c r="I1422" s="6">
        <v>1.43</v>
      </c>
      <c r="J1422" s="6">
        <v>20</v>
      </c>
      <c r="K1422" s="6">
        <v>43</v>
      </c>
      <c r="L1422" s="6">
        <v>19</v>
      </c>
      <c r="M1422" s="6">
        <v>8</v>
      </c>
      <c r="N1422" s="6">
        <v>38</v>
      </c>
      <c r="O1422" s="6">
        <v>0</v>
      </c>
      <c r="P1422" s="6">
        <v>3</v>
      </c>
      <c r="Q1422" s="6">
        <v>0</v>
      </c>
    </row>
    <row r="1423" spans="1:17" ht="15" thickBot="1" x14ac:dyDescent="0.35">
      <c r="A1423" s="5" t="s">
        <v>1473</v>
      </c>
      <c r="B1423" s="43"/>
      <c r="C1423" s="43"/>
      <c r="D1423" s="6">
        <v>77</v>
      </c>
      <c r="E1423" s="6">
        <v>54</v>
      </c>
      <c r="F1423" s="6">
        <v>4</v>
      </c>
      <c r="G1423" s="6">
        <v>0</v>
      </c>
      <c r="H1423" s="6">
        <v>4.6500000000000004</v>
      </c>
      <c r="I1423" s="6">
        <v>1.4</v>
      </c>
      <c r="J1423" s="6">
        <v>40</v>
      </c>
      <c r="K1423" s="6">
        <v>81</v>
      </c>
      <c r="L1423" s="6">
        <v>26</v>
      </c>
      <c r="M1423" s="6">
        <v>10</v>
      </c>
      <c r="N1423" s="6">
        <v>30</v>
      </c>
      <c r="O1423" s="6">
        <v>10</v>
      </c>
      <c r="P1423" s="6">
        <v>6</v>
      </c>
      <c r="Q1423" s="6">
        <v>0</v>
      </c>
    </row>
    <row r="1424" spans="1:17" ht="15" thickBot="1" x14ac:dyDescent="0.35">
      <c r="A1424" s="5" t="s">
        <v>2066</v>
      </c>
      <c r="B1424" s="43"/>
      <c r="C1424" s="43"/>
      <c r="D1424" s="6">
        <v>47</v>
      </c>
      <c r="E1424" s="6">
        <v>42</v>
      </c>
      <c r="F1424" s="6">
        <v>3</v>
      </c>
      <c r="G1424" s="6">
        <v>0</v>
      </c>
      <c r="H1424" s="6">
        <v>4.76</v>
      </c>
      <c r="I1424" s="6">
        <v>1.48</v>
      </c>
      <c r="J1424" s="6">
        <v>25</v>
      </c>
      <c r="K1424" s="6">
        <v>43</v>
      </c>
      <c r="L1424" s="6">
        <v>27</v>
      </c>
      <c r="M1424" s="6">
        <v>8</v>
      </c>
      <c r="N1424" s="6">
        <v>53</v>
      </c>
      <c r="O1424" s="6">
        <v>0</v>
      </c>
      <c r="P1424" s="6">
        <v>3</v>
      </c>
      <c r="Q1424" s="6">
        <v>0</v>
      </c>
    </row>
    <row r="1425" spans="1:17" ht="15" thickBot="1" x14ac:dyDescent="0.35">
      <c r="A1425" s="5" t="s">
        <v>2203</v>
      </c>
      <c r="B1425" s="43"/>
      <c r="C1425" s="43"/>
      <c r="D1425" s="6">
        <v>23</v>
      </c>
      <c r="E1425" s="6">
        <v>22</v>
      </c>
      <c r="F1425" s="6">
        <v>1</v>
      </c>
      <c r="G1425" s="6">
        <v>0</v>
      </c>
      <c r="H1425" s="6">
        <v>4.47</v>
      </c>
      <c r="I1425" s="6">
        <v>1.46</v>
      </c>
      <c r="J1425" s="6">
        <v>12</v>
      </c>
      <c r="K1425" s="6">
        <v>24</v>
      </c>
      <c r="L1425" s="6">
        <v>10</v>
      </c>
      <c r="M1425" s="6">
        <v>5</v>
      </c>
      <c r="N1425" s="6">
        <v>22</v>
      </c>
      <c r="O1425" s="6">
        <v>0</v>
      </c>
      <c r="P1425" s="6">
        <v>1</v>
      </c>
      <c r="Q1425" s="6">
        <v>0</v>
      </c>
    </row>
    <row r="1426" spans="1:17" ht="17.399999999999999" thickBot="1" x14ac:dyDescent="0.35">
      <c r="A1426" s="7" t="s">
        <v>1454</v>
      </c>
      <c r="B1426" s="43"/>
      <c r="C1426" s="43"/>
      <c r="D1426" s="8">
        <v>65</v>
      </c>
      <c r="E1426" s="8">
        <v>42</v>
      </c>
      <c r="F1426" s="8">
        <v>3</v>
      </c>
      <c r="G1426" s="8">
        <v>0</v>
      </c>
      <c r="H1426" s="8">
        <v>4.17</v>
      </c>
      <c r="I1426" s="8">
        <v>1.32</v>
      </c>
      <c r="J1426" s="8">
        <v>30</v>
      </c>
      <c r="K1426" s="8">
        <v>66</v>
      </c>
      <c r="L1426" s="8">
        <v>19</v>
      </c>
      <c r="M1426" s="8">
        <v>9</v>
      </c>
      <c r="N1426" s="8">
        <v>26</v>
      </c>
      <c r="O1426" s="8">
        <v>6</v>
      </c>
      <c r="P1426" s="8">
        <v>4</v>
      </c>
      <c r="Q1426" s="8">
        <v>0</v>
      </c>
    </row>
    <row r="1427" spans="1:17" ht="15" thickBot="1" x14ac:dyDescent="0.35">
      <c r="A1427" s="7" t="s">
        <v>2000</v>
      </c>
      <c r="B1427" s="43"/>
      <c r="C1427" s="43"/>
      <c r="D1427" s="8">
        <v>33</v>
      </c>
      <c r="E1427" s="8">
        <v>33</v>
      </c>
      <c r="F1427" s="8">
        <v>2</v>
      </c>
      <c r="G1427" s="8">
        <v>0</v>
      </c>
      <c r="H1427" s="8">
        <v>3.97</v>
      </c>
      <c r="I1427" s="8">
        <v>1.4</v>
      </c>
      <c r="J1427" s="8">
        <v>15</v>
      </c>
      <c r="K1427" s="8">
        <v>30</v>
      </c>
      <c r="L1427" s="8">
        <v>16</v>
      </c>
      <c r="M1427" s="8">
        <v>4</v>
      </c>
      <c r="N1427" s="8">
        <v>40</v>
      </c>
      <c r="O1427" s="8">
        <v>0</v>
      </c>
      <c r="P1427" s="8">
        <v>2</v>
      </c>
      <c r="Q1427" s="8">
        <v>0</v>
      </c>
    </row>
    <row r="1428" spans="1:17" ht="15" thickBot="1" x14ac:dyDescent="0.35">
      <c r="A1428" s="7" t="s">
        <v>1463</v>
      </c>
      <c r="B1428" s="43"/>
      <c r="C1428" s="43"/>
      <c r="D1428" s="8">
        <v>73</v>
      </c>
      <c r="E1428" s="8">
        <v>85</v>
      </c>
      <c r="F1428" s="8">
        <v>4</v>
      </c>
      <c r="G1428" s="8">
        <v>0</v>
      </c>
      <c r="H1428" s="8">
        <v>3.97</v>
      </c>
      <c r="I1428" s="8">
        <v>1.33</v>
      </c>
      <c r="J1428" s="8">
        <v>32</v>
      </c>
      <c r="K1428" s="8">
        <v>65</v>
      </c>
      <c r="L1428" s="8">
        <v>33</v>
      </c>
      <c r="M1428" s="8">
        <v>10</v>
      </c>
      <c r="N1428" s="8">
        <v>15</v>
      </c>
      <c r="O1428" s="8">
        <v>14</v>
      </c>
      <c r="P1428" s="8">
        <v>4</v>
      </c>
      <c r="Q1428" s="8">
        <v>0</v>
      </c>
    </row>
    <row r="1429" spans="1:17" ht="15" thickBot="1" x14ac:dyDescent="0.35">
      <c r="A1429" s="7" t="s">
        <v>1648</v>
      </c>
      <c r="B1429" s="43"/>
      <c r="C1429" s="43"/>
      <c r="D1429" s="8">
        <v>84</v>
      </c>
      <c r="E1429" s="8">
        <v>60</v>
      </c>
      <c r="F1429" s="8">
        <v>4</v>
      </c>
      <c r="G1429" s="8">
        <v>0</v>
      </c>
      <c r="H1429" s="8">
        <v>5.13</v>
      </c>
      <c r="I1429" s="8">
        <v>1.47</v>
      </c>
      <c r="J1429" s="8">
        <v>48</v>
      </c>
      <c r="K1429" s="8">
        <v>92</v>
      </c>
      <c r="L1429" s="8">
        <v>31</v>
      </c>
      <c r="M1429" s="8">
        <v>23</v>
      </c>
      <c r="N1429" s="8">
        <v>25</v>
      </c>
      <c r="O1429" s="8">
        <v>12</v>
      </c>
      <c r="P1429" s="8">
        <v>6</v>
      </c>
      <c r="Q1429" s="8">
        <v>0</v>
      </c>
    </row>
    <row r="1430" spans="1:17" ht="15" thickBot="1" x14ac:dyDescent="0.35">
      <c r="A1430" s="5" t="s">
        <v>1993</v>
      </c>
      <c r="B1430" s="43"/>
      <c r="C1430" s="43"/>
      <c r="D1430" s="6">
        <v>44</v>
      </c>
      <c r="E1430" s="6">
        <v>41</v>
      </c>
      <c r="F1430" s="6">
        <v>3</v>
      </c>
      <c r="G1430" s="6">
        <v>0</v>
      </c>
      <c r="H1430" s="6">
        <v>4.4000000000000004</v>
      </c>
      <c r="I1430" s="6">
        <v>1.41</v>
      </c>
      <c r="J1430" s="6">
        <v>22</v>
      </c>
      <c r="K1430" s="6">
        <v>45</v>
      </c>
      <c r="L1430" s="6">
        <v>18</v>
      </c>
      <c r="M1430" s="6">
        <v>9</v>
      </c>
      <c r="N1430" s="6">
        <v>35</v>
      </c>
      <c r="O1430" s="6">
        <v>0</v>
      </c>
      <c r="P1430" s="6">
        <v>3</v>
      </c>
      <c r="Q1430" s="6">
        <v>0</v>
      </c>
    </row>
    <row r="1431" spans="1:17" ht="15" thickBot="1" x14ac:dyDescent="0.35">
      <c r="A1431" s="5" t="s">
        <v>1969</v>
      </c>
      <c r="B1431" s="43"/>
      <c r="C1431" s="43"/>
      <c r="D1431" s="6">
        <v>40</v>
      </c>
      <c r="E1431" s="6">
        <v>35</v>
      </c>
      <c r="F1431" s="6">
        <v>2</v>
      </c>
      <c r="G1431" s="6">
        <v>0</v>
      </c>
      <c r="H1431" s="6">
        <v>3.83</v>
      </c>
      <c r="I1431" s="6">
        <v>1.34</v>
      </c>
      <c r="J1431" s="6">
        <v>17</v>
      </c>
      <c r="K1431" s="6">
        <v>36</v>
      </c>
      <c r="L1431" s="6">
        <v>18</v>
      </c>
      <c r="M1431" s="6">
        <v>5</v>
      </c>
      <c r="N1431" s="6">
        <v>43</v>
      </c>
      <c r="O1431" s="6">
        <v>0</v>
      </c>
      <c r="P1431" s="6">
        <v>2</v>
      </c>
      <c r="Q1431" s="6">
        <v>0</v>
      </c>
    </row>
    <row r="1432" spans="1:17" ht="15" thickBot="1" x14ac:dyDescent="0.35">
      <c r="A1432" s="7" t="s">
        <v>1951</v>
      </c>
      <c r="B1432" s="43"/>
      <c r="C1432" s="43"/>
      <c r="D1432" s="8">
        <v>30</v>
      </c>
      <c r="E1432" s="8">
        <v>37</v>
      </c>
      <c r="F1432" s="8">
        <v>2</v>
      </c>
      <c r="G1432" s="8">
        <v>0</v>
      </c>
      <c r="H1432" s="8">
        <v>3.83</v>
      </c>
      <c r="I1432" s="8">
        <v>1.21</v>
      </c>
      <c r="J1432" s="8">
        <v>13</v>
      </c>
      <c r="K1432" s="8">
        <v>24</v>
      </c>
      <c r="L1432" s="8">
        <v>13</v>
      </c>
      <c r="M1432" s="8">
        <v>4</v>
      </c>
      <c r="N1432" s="8">
        <v>21</v>
      </c>
      <c r="O1432" s="8">
        <v>0</v>
      </c>
      <c r="P1432" s="8">
        <v>1</v>
      </c>
      <c r="Q1432" s="8">
        <v>0</v>
      </c>
    </row>
    <row r="1433" spans="1:17" ht="15" thickBot="1" x14ac:dyDescent="0.35">
      <c r="A1433" s="5" t="s">
        <v>1572</v>
      </c>
      <c r="B1433" s="43"/>
      <c r="C1433" s="43"/>
      <c r="D1433" s="6">
        <v>64</v>
      </c>
      <c r="E1433" s="6">
        <v>50</v>
      </c>
      <c r="F1433" s="6">
        <v>4</v>
      </c>
      <c r="G1433" s="6">
        <v>0</v>
      </c>
      <c r="H1433" s="6">
        <v>4.5599999999999996</v>
      </c>
      <c r="I1433" s="6">
        <v>1.42</v>
      </c>
      <c r="J1433" s="6">
        <v>32</v>
      </c>
      <c r="K1433" s="6">
        <v>67</v>
      </c>
      <c r="L1433" s="6">
        <v>23</v>
      </c>
      <c r="M1433" s="6">
        <v>15</v>
      </c>
      <c r="N1433" s="6">
        <v>18</v>
      </c>
      <c r="O1433" s="6">
        <v>9</v>
      </c>
      <c r="P1433" s="6">
        <v>4</v>
      </c>
      <c r="Q1433" s="6">
        <v>0</v>
      </c>
    </row>
    <row r="1434" spans="1:17" ht="15" thickBot="1" x14ac:dyDescent="0.35">
      <c r="A1434" s="7" t="s">
        <v>1428</v>
      </c>
      <c r="B1434" s="43"/>
      <c r="C1434" s="43"/>
      <c r="D1434" s="8">
        <v>153</v>
      </c>
      <c r="E1434" s="8">
        <v>114</v>
      </c>
      <c r="F1434" s="8">
        <v>9</v>
      </c>
      <c r="G1434" s="8">
        <v>0</v>
      </c>
      <c r="H1434" s="8">
        <v>4.46</v>
      </c>
      <c r="I1434" s="8">
        <v>1.2</v>
      </c>
      <c r="J1434" s="8">
        <v>76</v>
      </c>
      <c r="K1434" s="8">
        <v>161</v>
      </c>
      <c r="L1434" s="8">
        <v>22</v>
      </c>
      <c r="M1434" s="8">
        <v>23</v>
      </c>
      <c r="N1434" s="8">
        <v>26</v>
      </c>
      <c r="O1434" s="8">
        <v>25</v>
      </c>
      <c r="P1434" s="8">
        <v>9</v>
      </c>
      <c r="Q1434" s="8">
        <v>1</v>
      </c>
    </row>
    <row r="1435" spans="1:17" ht="15" thickBot="1" x14ac:dyDescent="0.35">
      <c r="A1435" s="5" t="s">
        <v>1864</v>
      </c>
      <c r="B1435" s="43"/>
      <c r="C1435" s="43"/>
      <c r="D1435" s="6">
        <v>46</v>
      </c>
      <c r="E1435" s="6">
        <v>55</v>
      </c>
      <c r="F1435" s="6">
        <v>3</v>
      </c>
      <c r="G1435" s="6">
        <v>0</v>
      </c>
      <c r="H1435" s="6">
        <v>3.53</v>
      </c>
      <c r="I1435" s="6">
        <v>1.23</v>
      </c>
      <c r="J1435" s="6">
        <v>18</v>
      </c>
      <c r="K1435" s="6">
        <v>41</v>
      </c>
      <c r="L1435" s="6">
        <v>16</v>
      </c>
      <c r="M1435" s="6">
        <v>4</v>
      </c>
      <c r="N1435" s="6">
        <v>45</v>
      </c>
      <c r="O1435" s="6">
        <v>0</v>
      </c>
      <c r="P1435" s="6">
        <v>2</v>
      </c>
      <c r="Q1435" s="6">
        <v>0</v>
      </c>
    </row>
    <row r="1436" spans="1:17" ht="15" thickBot="1" x14ac:dyDescent="0.35">
      <c r="A1436" s="7" t="s">
        <v>1928</v>
      </c>
      <c r="B1436" s="43"/>
      <c r="C1436" s="43"/>
      <c r="D1436" s="8">
        <v>43</v>
      </c>
      <c r="E1436" s="8">
        <v>52</v>
      </c>
      <c r="F1436" s="8">
        <v>2</v>
      </c>
      <c r="G1436" s="8">
        <v>0</v>
      </c>
      <c r="H1436" s="8">
        <v>3.61</v>
      </c>
      <c r="I1436" s="8">
        <v>1.24</v>
      </c>
      <c r="J1436" s="8">
        <v>17</v>
      </c>
      <c r="K1436" s="8">
        <v>38</v>
      </c>
      <c r="L1436" s="8">
        <v>16</v>
      </c>
      <c r="M1436" s="8">
        <v>6</v>
      </c>
      <c r="N1436" s="8">
        <v>51</v>
      </c>
      <c r="O1436" s="8">
        <v>0</v>
      </c>
      <c r="P1436" s="8">
        <v>2</v>
      </c>
      <c r="Q1436" s="8">
        <v>0</v>
      </c>
    </row>
    <row r="1437" spans="1:17" ht="15" thickBot="1" x14ac:dyDescent="0.35">
      <c r="A1437" s="5" t="s">
        <v>2105</v>
      </c>
      <c r="B1437" s="43"/>
      <c r="C1437" s="43"/>
      <c r="D1437" s="6">
        <v>33</v>
      </c>
      <c r="E1437" s="6">
        <v>29</v>
      </c>
      <c r="F1437" s="6">
        <v>2</v>
      </c>
      <c r="G1437" s="6">
        <v>0</v>
      </c>
      <c r="H1437" s="6">
        <v>4.76</v>
      </c>
      <c r="I1437" s="6">
        <v>1.47</v>
      </c>
      <c r="J1437" s="6">
        <v>18</v>
      </c>
      <c r="K1437" s="6">
        <v>34</v>
      </c>
      <c r="L1437" s="6">
        <v>15</v>
      </c>
      <c r="M1437" s="6">
        <v>5</v>
      </c>
      <c r="N1437" s="6">
        <v>27</v>
      </c>
      <c r="O1437" s="6">
        <v>0</v>
      </c>
      <c r="P1437" s="6">
        <v>2</v>
      </c>
      <c r="Q1437" s="6">
        <v>0</v>
      </c>
    </row>
    <row r="1438" spans="1:17" ht="15" thickBot="1" x14ac:dyDescent="0.35">
      <c r="A1438" s="7" t="s">
        <v>1432</v>
      </c>
      <c r="B1438" s="43"/>
      <c r="C1438" s="43"/>
      <c r="D1438" s="8">
        <v>70</v>
      </c>
      <c r="E1438" s="8">
        <v>74</v>
      </c>
      <c r="F1438" s="8">
        <v>4</v>
      </c>
      <c r="G1438" s="8">
        <v>0</v>
      </c>
      <c r="H1438" s="8">
        <v>3.82</v>
      </c>
      <c r="I1438" s="8">
        <v>1.34</v>
      </c>
      <c r="J1438" s="8">
        <v>30</v>
      </c>
      <c r="K1438" s="8">
        <v>67</v>
      </c>
      <c r="L1438" s="8">
        <v>27</v>
      </c>
      <c r="M1438" s="8">
        <v>7</v>
      </c>
      <c r="N1438" s="8">
        <v>48</v>
      </c>
      <c r="O1438" s="8">
        <v>2</v>
      </c>
      <c r="P1438" s="8">
        <v>4</v>
      </c>
      <c r="Q1438" s="8">
        <v>0</v>
      </c>
    </row>
    <row r="1439" spans="1:17" ht="15" thickBot="1" x14ac:dyDescent="0.35">
      <c r="A1439" s="5" t="s">
        <v>1317</v>
      </c>
      <c r="B1439" s="43"/>
      <c r="C1439" s="43"/>
      <c r="D1439" s="6">
        <v>194</v>
      </c>
      <c r="E1439" s="6">
        <v>173</v>
      </c>
      <c r="F1439" s="6">
        <v>11</v>
      </c>
      <c r="G1439" s="6">
        <v>0</v>
      </c>
      <c r="H1439" s="6">
        <v>3.82</v>
      </c>
      <c r="I1439" s="6">
        <v>1.21</v>
      </c>
      <c r="J1439" s="6">
        <v>82</v>
      </c>
      <c r="K1439" s="6">
        <v>180</v>
      </c>
      <c r="L1439" s="6">
        <v>55</v>
      </c>
      <c r="M1439" s="6">
        <v>25</v>
      </c>
      <c r="N1439" s="6">
        <v>31</v>
      </c>
      <c r="O1439" s="6">
        <v>31</v>
      </c>
      <c r="P1439" s="6">
        <v>11</v>
      </c>
      <c r="Q1439" s="6">
        <v>1</v>
      </c>
    </row>
    <row r="1440" spans="1:17" ht="15" thickBot="1" x14ac:dyDescent="0.35">
      <c r="A1440" s="5" t="s">
        <v>1340</v>
      </c>
      <c r="B1440" s="43"/>
      <c r="C1440" s="43"/>
      <c r="D1440" s="6">
        <v>133</v>
      </c>
      <c r="E1440" s="6">
        <v>135</v>
      </c>
      <c r="F1440" s="6">
        <v>9</v>
      </c>
      <c r="G1440" s="6">
        <v>0</v>
      </c>
      <c r="H1440" s="6">
        <v>3.47</v>
      </c>
      <c r="I1440" s="6">
        <v>1.24</v>
      </c>
      <c r="J1440" s="6">
        <v>51</v>
      </c>
      <c r="K1440" s="6">
        <v>121</v>
      </c>
      <c r="L1440" s="6">
        <v>43</v>
      </c>
      <c r="M1440" s="6">
        <v>13</v>
      </c>
      <c r="N1440" s="6">
        <v>22</v>
      </c>
      <c r="O1440" s="6">
        <v>22</v>
      </c>
      <c r="P1440" s="6">
        <v>6</v>
      </c>
      <c r="Q1440" s="6">
        <v>1</v>
      </c>
    </row>
    <row r="1441" spans="1:17" ht="15" thickBot="1" x14ac:dyDescent="0.35">
      <c r="A1441" s="7" t="s">
        <v>1875</v>
      </c>
      <c r="B1441" s="43"/>
      <c r="C1441" s="43"/>
      <c r="D1441" s="8">
        <v>53</v>
      </c>
      <c r="E1441" s="8">
        <v>54</v>
      </c>
      <c r="F1441" s="8">
        <v>3</v>
      </c>
      <c r="G1441" s="8">
        <v>1</v>
      </c>
      <c r="H1441" s="8">
        <v>3.59</v>
      </c>
      <c r="I1441" s="8">
        <v>1.23</v>
      </c>
      <c r="J1441" s="8">
        <v>21</v>
      </c>
      <c r="K1441" s="8">
        <v>50</v>
      </c>
      <c r="L1441" s="8">
        <v>15</v>
      </c>
      <c r="M1441" s="8">
        <v>6</v>
      </c>
      <c r="N1441" s="8">
        <v>51</v>
      </c>
      <c r="O1441" s="8">
        <v>0</v>
      </c>
      <c r="P1441" s="8">
        <v>3</v>
      </c>
      <c r="Q1441" s="8">
        <v>0</v>
      </c>
    </row>
    <row r="1442" spans="1:17" ht="15" thickBot="1" x14ac:dyDescent="0.35">
      <c r="A1442" s="5" t="s">
        <v>1363</v>
      </c>
      <c r="B1442" s="43"/>
      <c r="C1442" s="43"/>
      <c r="D1442" s="6">
        <v>160</v>
      </c>
      <c r="E1442" s="6">
        <v>142</v>
      </c>
      <c r="F1442" s="6">
        <v>9</v>
      </c>
      <c r="G1442" s="6">
        <v>0</v>
      </c>
      <c r="H1442" s="6">
        <v>3.88</v>
      </c>
      <c r="I1442" s="6">
        <v>1.27</v>
      </c>
      <c r="J1442" s="6">
        <v>69</v>
      </c>
      <c r="K1442" s="6">
        <v>144</v>
      </c>
      <c r="L1442" s="6">
        <v>60</v>
      </c>
      <c r="M1442" s="6">
        <v>19</v>
      </c>
      <c r="N1442" s="6">
        <v>26</v>
      </c>
      <c r="O1442" s="6">
        <v>26</v>
      </c>
      <c r="P1442" s="6">
        <v>9</v>
      </c>
      <c r="Q1442" s="6">
        <v>1</v>
      </c>
    </row>
    <row r="1443" spans="1:17" ht="15" thickBot="1" x14ac:dyDescent="0.35">
      <c r="A1443" s="5" t="s">
        <v>2086</v>
      </c>
      <c r="B1443" s="43"/>
      <c r="C1443" s="43"/>
      <c r="D1443" s="6">
        <v>34</v>
      </c>
      <c r="E1443" s="6">
        <v>25</v>
      </c>
      <c r="F1443" s="6">
        <v>2</v>
      </c>
      <c r="G1443" s="6">
        <v>0</v>
      </c>
      <c r="H1443" s="6">
        <v>4.6100000000000003</v>
      </c>
      <c r="I1443" s="6">
        <v>1.42</v>
      </c>
      <c r="J1443" s="6">
        <v>17</v>
      </c>
      <c r="K1443" s="6">
        <v>35</v>
      </c>
      <c r="L1443" s="6">
        <v>13</v>
      </c>
      <c r="M1443" s="6">
        <v>8</v>
      </c>
      <c r="N1443" s="6">
        <v>28</v>
      </c>
      <c r="O1443" s="6">
        <v>0</v>
      </c>
      <c r="P1443" s="6">
        <v>2</v>
      </c>
      <c r="Q1443" s="6">
        <v>0</v>
      </c>
    </row>
    <row r="1444" spans="1:17" ht="15" thickBot="1" x14ac:dyDescent="0.35">
      <c r="A1444" s="5" t="s">
        <v>1822</v>
      </c>
      <c r="B1444" s="43"/>
      <c r="C1444" s="43"/>
      <c r="D1444" s="6">
        <v>51</v>
      </c>
      <c r="E1444" s="6">
        <v>61</v>
      </c>
      <c r="F1444" s="6">
        <v>3</v>
      </c>
      <c r="G1444" s="6">
        <v>1</v>
      </c>
      <c r="H1444" s="6">
        <v>3.47</v>
      </c>
      <c r="I1444" s="6">
        <v>1.27</v>
      </c>
      <c r="J1444" s="6">
        <v>20</v>
      </c>
      <c r="K1444" s="6">
        <v>42</v>
      </c>
      <c r="L1444" s="6">
        <v>23</v>
      </c>
      <c r="M1444" s="6">
        <v>6</v>
      </c>
      <c r="N1444" s="6">
        <v>53</v>
      </c>
      <c r="O1444" s="6">
        <v>0</v>
      </c>
      <c r="P1444" s="6">
        <v>2</v>
      </c>
      <c r="Q1444" s="6">
        <v>0</v>
      </c>
    </row>
    <row r="1445" spans="1:17" ht="15" thickBot="1" x14ac:dyDescent="0.35">
      <c r="A1445" s="7" t="s">
        <v>1721</v>
      </c>
      <c r="B1445" s="43"/>
      <c r="C1445" s="43"/>
      <c r="D1445" s="8">
        <v>80</v>
      </c>
      <c r="E1445" s="8">
        <v>66</v>
      </c>
      <c r="F1445" s="8">
        <v>5</v>
      </c>
      <c r="G1445" s="8">
        <v>1</v>
      </c>
      <c r="H1445" s="8">
        <v>4.45</v>
      </c>
      <c r="I1445" s="8">
        <v>1.45</v>
      </c>
      <c r="J1445" s="8">
        <v>40</v>
      </c>
      <c r="K1445" s="8">
        <v>84</v>
      </c>
      <c r="L1445" s="8">
        <v>32</v>
      </c>
      <c r="M1445" s="8">
        <v>16</v>
      </c>
      <c r="N1445" s="8">
        <v>13</v>
      </c>
      <c r="O1445" s="8">
        <v>12</v>
      </c>
      <c r="P1445" s="8">
        <v>7</v>
      </c>
      <c r="Q1445" s="8">
        <v>0</v>
      </c>
    </row>
    <row r="1446" spans="1:17" ht="15" thickBot="1" x14ac:dyDescent="0.35">
      <c r="A1446" s="5" t="s">
        <v>2107</v>
      </c>
      <c r="B1446" s="43"/>
      <c r="C1446" s="43"/>
      <c r="D1446" s="6">
        <v>53</v>
      </c>
      <c r="E1446" s="6">
        <v>41</v>
      </c>
      <c r="F1446" s="6">
        <v>3</v>
      </c>
      <c r="G1446" s="6">
        <v>0</v>
      </c>
      <c r="H1446" s="6">
        <v>4.8499999999999996</v>
      </c>
      <c r="I1446" s="6">
        <v>1.49</v>
      </c>
      <c r="J1446" s="6">
        <v>28</v>
      </c>
      <c r="K1446" s="6">
        <v>54</v>
      </c>
      <c r="L1446" s="6">
        <v>24</v>
      </c>
      <c r="M1446" s="6">
        <v>14</v>
      </c>
      <c r="N1446" s="6">
        <v>14</v>
      </c>
      <c r="O1446" s="6">
        <v>8</v>
      </c>
      <c r="P1446" s="6">
        <v>4</v>
      </c>
      <c r="Q1446" s="6">
        <v>0</v>
      </c>
    </row>
    <row r="1447" spans="1:17" ht="17.399999999999999" thickBot="1" x14ac:dyDescent="0.35">
      <c r="A1447" s="7" t="s">
        <v>1625</v>
      </c>
      <c r="B1447" s="43"/>
      <c r="C1447" s="43"/>
      <c r="D1447" s="8">
        <v>93</v>
      </c>
      <c r="E1447" s="8">
        <v>69</v>
      </c>
      <c r="F1447" s="8">
        <v>5</v>
      </c>
      <c r="G1447" s="8">
        <v>0</v>
      </c>
      <c r="H1447" s="8">
        <v>4.83</v>
      </c>
      <c r="I1447" s="8">
        <v>1.55</v>
      </c>
      <c r="J1447" s="8">
        <v>50</v>
      </c>
      <c r="K1447" s="8">
        <v>100</v>
      </c>
      <c r="L1447" s="8">
        <v>45</v>
      </c>
      <c r="M1447" s="8">
        <v>11</v>
      </c>
      <c r="N1447" s="8">
        <v>22</v>
      </c>
      <c r="O1447" s="8">
        <v>16</v>
      </c>
      <c r="P1447" s="8">
        <v>6</v>
      </c>
      <c r="Q1447" s="8">
        <v>0</v>
      </c>
    </row>
    <row r="1448" spans="1:17" ht="15" thickBot="1" x14ac:dyDescent="0.35">
      <c r="A1448" s="7" t="s">
        <v>1960</v>
      </c>
      <c r="B1448" s="43"/>
      <c r="C1448" s="43"/>
      <c r="D1448" s="8">
        <v>31</v>
      </c>
      <c r="E1448" s="8">
        <v>30</v>
      </c>
      <c r="F1448" s="8">
        <v>2</v>
      </c>
      <c r="G1448" s="8">
        <v>0</v>
      </c>
      <c r="H1448" s="8">
        <v>3.77</v>
      </c>
      <c r="I1448" s="8">
        <v>1.24</v>
      </c>
      <c r="J1448" s="8">
        <v>13</v>
      </c>
      <c r="K1448" s="8">
        <v>28</v>
      </c>
      <c r="L1448" s="8">
        <v>10</v>
      </c>
      <c r="M1448" s="8">
        <v>7</v>
      </c>
      <c r="N1448" s="8">
        <v>28</v>
      </c>
      <c r="O1448" s="8">
        <v>0</v>
      </c>
      <c r="P1448" s="8">
        <v>1</v>
      </c>
      <c r="Q1448" s="8">
        <v>0</v>
      </c>
    </row>
    <row r="1449" spans="1:17" ht="15" thickBot="1" x14ac:dyDescent="0.35">
      <c r="A1449" s="7" t="s">
        <v>1569</v>
      </c>
      <c r="B1449" s="43"/>
      <c r="C1449" s="43"/>
      <c r="D1449" s="8">
        <v>82</v>
      </c>
      <c r="E1449" s="8">
        <v>41</v>
      </c>
      <c r="F1449" s="8">
        <v>4</v>
      </c>
      <c r="G1449" s="8">
        <v>0</v>
      </c>
      <c r="H1449" s="8">
        <v>4.5199999999999996</v>
      </c>
      <c r="I1449" s="8">
        <v>1.36</v>
      </c>
      <c r="J1449" s="8">
        <v>41</v>
      </c>
      <c r="K1449" s="8">
        <v>92</v>
      </c>
      <c r="L1449" s="8">
        <v>19</v>
      </c>
      <c r="M1449" s="8">
        <v>11</v>
      </c>
      <c r="N1449" s="8">
        <v>15</v>
      </c>
      <c r="O1449" s="8">
        <v>14</v>
      </c>
      <c r="P1449" s="8">
        <v>5</v>
      </c>
      <c r="Q1449" s="8">
        <v>0</v>
      </c>
    </row>
    <row r="1450" spans="1:17" ht="15" thickBot="1" x14ac:dyDescent="0.35">
      <c r="A1450" s="7" t="s">
        <v>1300</v>
      </c>
      <c r="B1450" s="43"/>
      <c r="C1450" s="43"/>
      <c r="D1450" s="8">
        <v>203</v>
      </c>
      <c r="E1450" s="8">
        <v>204</v>
      </c>
      <c r="F1450" s="8">
        <v>14</v>
      </c>
      <c r="G1450" s="8">
        <v>0</v>
      </c>
      <c r="H1450" s="8">
        <v>3.48</v>
      </c>
      <c r="I1450" s="8">
        <v>1.1200000000000001</v>
      </c>
      <c r="J1450" s="8">
        <v>78</v>
      </c>
      <c r="K1450" s="8">
        <v>173</v>
      </c>
      <c r="L1450" s="8">
        <v>54</v>
      </c>
      <c r="M1450" s="8">
        <v>24</v>
      </c>
      <c r="N1450" s="8">
        <v>31</v>
      </c>
      <c r="O1450" s="8">
        <v>31</v>
      </c>
      <c r="P1450" s="8">
        <v>9</v>
      </c>
      <c r="Q1450" s="8">
        <v>1</v>
      </c>
    </row>
    <row r="1451" spans="1:17" ht="15" thickBot="1" x14ac:dyDescent="0.35">
      <c r="A1451" s="7" t="s">
        <v>1824</v>
      </c>
      <c r="B1451" s="43"/>
      <c r="C1451" s="43"/>
      <c r="D1451" s="8">
        <v>58</v>
      </c>
      <c r="E1451" s="8">
        <v>61</v>
      </c>
      <c r="F1451" s="8">
        <v>3</v>
      </c>
      <c r="G1451" s="8">
        <v>2</v>
      </c>
      <c r="H1451" s="8">
        <v>3.6</v>
      </c>
      <c r="I1451" s="8">
        <v>1.27</v>
      </c>
      <c r="J1451" s="8">
        <v>23</v>
      </c>
      <c r="K1451" s="8">
        <v>53</v>
      </c>
      <c r="L1451" s="8">
        <v>21</v>
      </c>
      <c r="M1451" s="8">
        <v>6</v>
      </c>
      <c r="N1451" s="8">
        <v>63</v>
      </c>
      <c r="O1451" s="8">
        <v>0</v>
      </c>
      <c r="P1451" s="8">
        <v>3</v>
      </c>
      <c r="Q1451" s="8">
        <v>0</v>
      </c>
    </row>
    <row r="1452" spans="1:17" ht="17.399999999999999" thickBot="1" x14ac:dyDescent="0.35">
      <c r="A1452" s="7" t="s">
        <v>1628</v>
      </c>
      <c r="B1452" s="43"/>
      <c r="C1452" s="43"/>
      <c r="D1452" s="8">
        <v>61</v>
      </c>
      <c r="E1452" s="8">
        <v>53</v>
      </c>
      <c r="F1452" s="8">
        <v>4</v>
      </c>
      <c r="G1452" s="8">
        <v>0</v>
      </c>
      <c r="H1452" s="8">
        <v>5.15</v>
      </c>
      <c r="I1452" s="8">
        <v>1.54</v>
      </c>
      <c r="J1452" s="8">
        <v>35</v>
      </c>
      <c r="K1452" s="8">
        <v>65</v>
      </c>
      <c r="L1452" s="8">
        <v>29</v>
      </c>
      <c r="M1452" s="8">
        <v>17</v>
      </c>
      <c r="N1452" s="8">
        <v>12</v>
      </c>
      <c r="O1452" s="8">
        <v>12</v>
      </c>
      <c r="P1452" s="8">
        <v>5</v>
      </c>
      <c r="Q1452" s="8">
        <v>0</v>
      </c>
    </row>
    <row r="1453" spans="1:17" ht="15" thickBot="1" x14ac:dyDescent="0.35">
      <c r="A1453" s="7" t="s">
        <v>1998</v>
      </c>
      <c r="B1453" s="43"/>
      <c r="C1453" s="43"/>
      <c r="D1453" s="8">
        <v>52</v>
      </c>
      <c r="E1453" s="8">
        <v>47</v>
      </c>
      <c r="F1453" s="8">
        <v>2</v>
      </c>
      <c r="G1453" s="8">
        <v>0</v>
      </c>
      <c r="H1453" s="8">
        <v>4.1900000000000004</v>
      </c>
      <c r="I1453" s="8">
        <v>1.42</v>
      </c>
      <c r="J1453" s="8">
        <v>24</v>
      </c>
      <c r="K1453" s="8">
        <v>53</v>
      </c>
      <c r="L1453" s="8">
        <v>22</v>
      </c>
      <c r="M1453" s="8">
        <v>7</v>
      </c>
      <c r="N1453" s="8">
        <v>52</v>
      </c>
      <c r="O1453" s="8">
        <v>0</v>
      </c>
      <c r="P1453" s="8">
        <v>3</v>
      </c>
      <c r="Q1453" s="8">
        <v>0</v>
      </c>
    </row>
    <row r="1454" spans="1:17" ht="15" thickBot="1" x14ac:dyDescent="0.35">
      <c r="A1454" s="5" t="s">
        <v>1740</v>
      </c>
      <c r="B1454" s="43"/>
      <c r="C1454" s="43"/>
      <c r="D1454" s="6">
        <v>68</v>
      </c>
      <c r="E1454" s="6">
        <v>72</v>
      </c>
      <c r="F1454" s="6">
        <v>4</v>
      </c>
      <c r="G1454" s="6">
        <v>33</v>
      </c>
      <c r="H1454" s="6">
        <v>2.89</v>
      </c>
      <c r="I1454" s="6">
        <v>1.1200000000000001</v>
      </c>
      <c r="J1454" s="6">
        <v>22</v>
      </c>
      <c r="K1454" s="6">
        <v>56</v>
      </c>
      <c r="L1454" s="6">
        <v>19</v>
      </c>
      <c r="M1454" s="6">
        <v>7</v>
      </c>
      <c r="N1454" s="6">
        <v>71</v>
      </c>
      <c r="O1454" s="6">
        <v>0</v>
      </c>
      <c r="P1454" s="6">
        <v>3</v>
      </c>
      <c r="Q1454" s="6">
        <v>0</v>
      </c>
    </row>
    <row r="1455" spans="1:17" ht="15" thickBot="1" x14ac:dyDescent="0.35">
      <c r="A1455" s="7" t="s">
        <v>1612</v>
      </c>
      <c r="B1455" s="43"/>
      <c r="C1455" s="43"/>
      <c r="D1455" s="8">
        <v>48</v>
      </c>
      <c r="E1455" s="8">
        <v>29</v>
      </c>
      <c r="F1455" s="8">
        <v>3</v>
      </c>
      <c r="G1455" s="8">
        <v>0</v>
      </c>
      <c r="H1455" s="8">
        <v>4.79</v>
      </c>
      <c r="I1455" s="8">
        <v>1.42</v>
      </c>
      <c r="J1455" s="8">
        <v>25</v>
      </c>
      <c r="K1455" s="8">
        <v>50</v>
      </c>
      <c r="L1455" s="8">
        <v>17</v>
      </c>
      <c r="M1455" s="8">
        <v>12</v>
      </c>
      <c r="N1455" s="8">
        <v>16</v>
      </c>
      <c r="O1455" s="8">
        <v>6</v>
      </c>
      <c r="P1455" s="8">
        <v>3</v>
      </c>
      <c r="Q1455" s="8">
        <v>0</v>
      </c>
    </row>
    <row r="1456" spans="1:17" ht="15" thickBot="1" x14ac:dyDescent="0.35">
      <c r="A1456" s="5" t="s">
        <v>1426</v>
      </c>
      <c r="B1456" s="43"/>
      <c r="C1456" s="43"/>
      <c r="D1456" s="6">
        <v>175</v>
      </c>
      <c r="E1456" s="6">
        <v>111</v>
      </c>
      <c r="F1456" s="6">
        <v>9</v>
      </c>
      <c r="G1456" s="6">
        <v>0</v>
      </c>
      <c r="H1456" s="6">
        <v>4.2</v>
      </c>
      <c r="I1456" s="6">
        <v>1.36</v>
      </c>
      <c r="J1456" s="6">
        <v>82</v>
      </c>
      <c r="K1456" s="6">
        <v>189</v>
      </c>
      <c r="L1456" s="6">
        <v>49</v>
      </c>
      <c r="M1456" s="6">
        <v>20</v>
      </c>
      <c r="N1456" s="6">
        <v>29</v>
      </c>
      <c r="O1456" s="6">
        <v>29</v>
      </c>
      <c r="P1456" s="6">
        <v>11</v>
      </c>
      <c r="Q1456" s="6">
        <v>1</v>
      </c>
    </row>
    <row r="1457" spans="1:17" ht="15" thickBot="1" x14ac:dyDescent="0.35">
      <c r="A1457" s="7" t="s">
        <v>1635</v>
      </c>
      <c r="B1457" s="43"/>
      <c r="C1457" s="43"/>
      <c r="D1457" s="8">
        <v>47</v>
      </c>
      <c r="E1457" s="8">
        <v>34</v>
      </c>
      <c r="F1457" s="8">
        <v>2</v>
      </c>
      <c r="G1457" s="8">
        <v>0</v>
      </c>
      <c r="H1457" s="8">
        <v>4.91</v>
      </c>
      <c r="I1457" s="8">
        <v>1.48</v>
      </c>
      <c r="J1457" s="8">
        <v>25</v>
      </c>
      <c r="K1457" s="8">
        <v>52</v>
      </c>
      <c r="L1457" s="8">
        <v>17</v>
      </c>
      <c r="M1457" s="8">
        <v>19</v>
      </c>
      <c r="N1457" s="8">
        <v>14</v>
      </c>
      <c r="O1457" s="8">
        <v>12</v>
      </c>
      <c r="P1457" s="8">
        <v>3</v>
      </c>
      <c r="Q1457" s="8">
        <v>0</v>
      </c>
    </row>
    <row r="1458" spans="1:17" ht="15" thickBot="1" x14ac:dyDescent="0.35">
      <c r="A1458" s="7" t="s">
        <v>1729</v>
      </c>
      <c r="B1458" s="43"/>
      <c r="C1458" s="43"/>
      <c r="D1458" s="8">
        <v>65</v>
      </c>
      <c r="E1458" s="8">
        <v>93</v>
      </c>
      <c r="F1458" s="8">
        <v>4</v>
      </c>
      <c r="G1458" s="8">
        <v>41</v>
      </c>
      <c r="H1458" s="8">
        <v>2.44</v>
      </c>
      <c r="I1458" s="8">
        <v>0.89</v>
      </c>
      <c r="J1458" s="8">
        <v>18</v>
      </c>
      <c r="K1458" s="8">
        <v>43</v>
      </c>
      <c r="L1458" s="8">
        <v>14</v>
      </c>
      <c r="M1458" s="8">
        <v>7</v>
      </c>
      <c r="N1458" s="8">
        <v>67</v>
      </c>
      <c r="O1458" s="8">
        <v>0</v>
      </c>
      <c r="P1458" s="8">
        <v>2</v>
      </c>
      <c r="Q1458" s="8">
        <v>0</v>
      </c>
    </row>
    <row r="1459" spans="1:17" ht="15" thickBot="1" x14ac:dyDescent="0.35">
      <c r="A1459" s="7" t="s">
        <v>1737</v>
      </c>
      <c r="B1459" s="43"/>
      <c r="C1459" s="43"/>
      <c r="D1459" s="8">
        <v>66</v>
      </c>
      <c r="E1459" s="8">
        <v>88</v>
      </c>
      <c r="F1459" s="8">
        <v>4</v>
      </c>
      <c r="G1459" s="8">
        <v>33</v>
      </c>
      <c r="H1459" s="8">
        <v>2.95</v>
      </c>
      <c r="I1459" s="8">
        <v>1.18</v>
      </c>
      <c r="J1459" s="8">
        <v>22</v>
      </c>
      <c r="K1459" s="8">
        <v>54</v>
      </c>
      <c r="L1459" s="8">
        <v>24</v>
      </c>
      <c r="M1459" s="8">
        <v>7</v>
      </c>
      <c r="N1459" s="8">
        <v>68</v>
      </c>
      <c r="O1459" s="8">
        <v>0</v>
      </c>
      <c r="P1459" s="8">
        <v>3</v>
      </c>
      <c r="Q1459" s="8">
        <v>0</v>
      </c>
    </row>
    <row r="1460" spans="1:17" ht="15" thickBot="1" x14ac:dyDescent="0.35">
      <c r="A1460" s="5" t="s">
        <v>1313</v>
      </c>
      <c r="B1460" s="43"/>
      <c r="C1460" s="43"/>
      <c r="D1460" s="6">
        <v>167</v>
      </c>
      <c r="E1460" s="6">
        <v>164</v>
      </c>
      <c r="F1460" s="6">
        <v>12</v>
      </c>
      <c r="G1460" s="6">
        <v>0</v>
      </c>
      <c r="H1460" s="6">
        <v>3.55</v>
      </c>
      <c r="I1460" s="6">
        <v>1.18</v>
      </c>
      <c r="J1460" s="6">
        <v>66</v>
      </c>
      <c r="K1460" s="6">
        <v>151</v>
      </c>
      <c r="L1460" s="6">
        <v>46</v>
      </c>
      <c r="M1460" s="6">
        <v>18</v>
      </c>
      <c r="N1460" s="6">
        <v>29</v>
      </c>
      <c r="O1460" s="6">
        <v>29</v>
      </c>
      <c r="P1460" s="6">
        <v>9</v>
      </c>
      <c r="Q1460" s="6">
        <v>1</v>
      </c>
    </row>
    <row r="1461" spans="1:17" ht="15" thickBot="1" x14ac:dyDescent="0.35">
      <c r="A1461" s="5" t="s">
        <v>1811</v>
      </c>
      <c r="B1461" s="43"/>
      <c r="C1461" s="43"/>
      <c r="D1461" s="6">
        <v>52</v>
      </c>
      <c r="E1461" s="6">
        <v>61</v>
      </c>
      <c r="F1461" s="6">
        <v>4</v>
      </c>
      <c r="G1461" s="6">
        <v>0</v>
      </c>
      <c r="H1461" s="6">
        <v>3.52</v>
      </c>
      <c r="I1461" s="6">
        <v>1.25</v>
      </c>
      <c r="J1461" s="6">
        <v>20</v>
      </c>
      <c r="K1461" s="6">
        <v>44</v>
      </c>
      <c r="L1461" s="6">
        <v>20</v>
      </c>
      <c r="M1461" s="6">
        <v>5</v>
      </c>
      <c r="N1461" s="6">
        <v>51</v>
      </c>
      <c r="O1461" s="6">
        <v>0</v>
      </c>
      <c r="P1461" s="6">
        <v>3</v>
      </c>
      <c r="Q1461" s="6">
        <v>0</v>
      </c>
    </row>
    <row r="1462" spans="1:17" ht="15" thickBot="1" x14ac:dyDescent="0.35">
      <c r="A1462" s="7" t="s">
        <v>1690</v>
      </c>
      <c r="B1462" s="43"/>
      <c r="C1462" s="43"/>
      <c r="D1462" s="8">
        <v>61</v>
      </c>
      <c r="E1462" s="8">
        <v>43</v>
      </c>
      <c r="F1462" s="8">
        <v>3</v>
      </c>
      <c r="G1462" s="8">
        <v>0</v>
      </c>
      <c r="H1462" s="8">
        <v>5.37</v>
      </c>
      <c r="I1462" s="8">
        <v>1.56</v>
      </c>
      <c r="J1462" s="8">
        <v>36</v>
      </c>
      <c r="K1462" s="8">
        <v>67</v>
      </c>
      <c r="L1462" s="8">
        <v>28</v>
      </c>
      <c r="M1462" s="8">
        <v>18</v>
      </c>
      <c r="N1462" s="8">
        <v>13</v>
      </c>
      <c r="O1462" s="8">
        <v>12</v>
      </c>
      <c r="P1462" s="8">
        <v>4</v>
      </c>
      <c r="Q1462" s="8">
        <v>0</v>
      </c>
    </row>
    <row r="1463" spans="1:17" ht="15" thickBot="1" x14ac:dyDescent="0.35">
      <c r="A1463" s="7" t="s">
        <v>2060</v>
      </c>
      <c r="B1463" s="43"/>
      <c r="C1463" s="43"/>
      <c r="D1463" s="8">
        <v>33</v>
      </c>
      <c r="E1463" s="8">
        <v>33</v>
      </c>
      <c r="F1463" s="8">
        <v>2</v>
      </c>
      <c r="G1463" s="8">
        <v>1</v>
      </c>
      <c r="H1463" s="8">
        <v>4.38</v>
      </c>
      <c r="I1463" s="8">
        <v>1.51</v>
      </c>
      <c r="J1463" s="8">
        <v>16</v>
      </c>
      <c r="K1463" s="8">
        <v>34</v>
      </c>
      <c r="L1463" s="8">
        <v>16</v>
      </c>
      <c r="M1463" s="8">
        <v>4</v>
      </c>
      <c r="N1463" s="8">
        <v>33</v>
      </c>
      <c r="O1463" s="8">
        <v>0</v>
      </c>
      <c r="P1463" s="8">
        <v>2</v>
      </c>
      <c r="Q1463" s="8">
        <v>0</v>
      </c>
    </row>
    <row r="1464" spans="1:17" ht="15" thickBot="1" x14ac:dyDescent="0.35">
      <c r="A1464" s="5" t="s">
        <v>1722</v>
      </c>
      <c r="B1464" s="43"/>
      <c r="C1464" s="43"/>
      <c r="D1464" s="6">
        <v>24</v>
      </c>
      <c r="E1464" s="6">
        <v>21</v>
      </c>
      <c r="F1464" s="6">
        <v>1</v>
      </c>
      <c r="G1464" s="6">
        <v>0</v>
      </c>
      <c r="H1464" s="6">
        <v>4.38</v>
      </c>
      <c r="I1464" s="6">
        <v>1.42</v>
      </c>
      <c r="J1464" s="6">
        <v>12</v>
      </c>
      <c r="K1464" s="6">
        <v>23</v>
      </c>
      <c r="L1464" s="6">
        <v>11</v>
      </c>
      <c r="M1464" s="6">
        <v>3</v>
      </c>
      <c r="N1464" s="6">
        <v>22</v>
      </c>
      <c r="O1464" s="6">
        <v>0</v>
      </c>
      <c r="P1464" s="6">
        <v>1</v>
      </c>
      <c r="Q1464" s="6">
        <v>0</v>
      </c>
    </row>
    <row r="1465" spans="1:17" ht="15" thickBot="1" x14ac:dyDescent="0.35">
      <c r="A1465" s="5" t="s">
        <v>1325</v>
      </c>
      <c r="B1465" s="43"/>
      <c r="C1465" s="43"/>
      <c r="D1465" s="6">
        <v>180</v>
      </c>
      <c r="E1465" s="6">
        <v>169</v>
      </c>
      <c r="F1465" s="6">
        <v>11</v>
      </c>
      <c r="G1465" s="6">
        <v>0</v>
      </c>
      <c r="H1465" s="6">
        <v>3.95</v>
      </c>
      <c r="I1465" s="6">
        <v>1.28</v>
      </c>
      <c r="J1465" s="6">
        <v>79</v>
      </c>
      <c r="K1465" s="6">
        <v>178</v>
      </c>
      <c r="L1465" s="6">
        <v>52</v>
      </c>
      <c r="M1465" s="6">
        <v>24</v>
      </c>
      <c r="N1465" s="6">
        <v>30</v>
      </c>
      <c r="O1465" s="6">
        <v>30</v>
      </c>
      <c r="P1465" s="6">
        <v>10</v>
      </c>
      <c r="Q1465" s="6">
        <v>1</v>
      </c>
    </row>
    <row r="1466" spans="1:17" ht="15" thickBot="1" x14ac:dyDescent="0.35">
      <c r="A1466" s="5" t="s">
        <v>2029</v>
      </c>
      <c r="B1466" s="43"/>
      <c r="C1466" s="43"/>
      <c r="D1466" s="6">
        <v>31</v>
      </c>
      <c r="E1466" s="6">
        <v>27</v>
      </c>
      <c r="F1466" s="6">
        <v>2</v>
      </c>
      <c r="G1466" s="6">
        <v>1</v>
      </c>
      <c r="H1466" s="6">
        <v>4.33</v>
      </c>
      <c r="I1466" s="6">
        <v>1.39</v>
      </c>
      <c r="J1466" s="6">
        <v>15</v>
      </c>
      <c r="K1466" s="6">
        <v>30</v>
      </c>
      <c r="L1466" s="6">
        <v>12</v>
      </c>
      <c r="M1466" s="6">
        <v>8</v>
      </c>
      <c r="N1466" s="6">
        <v>38</v>
      </c>
      <c r="O1466" s="6">
        <v>0</v>
      </c>
      <c r="P1466" s="6">
        <v>1</v>
      </c>
      <c r="Q1466" s="6">
        <v>0</v>
      </c>
    </row>
    <row r="1467" spans="1:17" ht="15" thickBot="1" x14ac:dyDescent="0.35">
      <c r="A1467" s="7" t="s">
        <v>1815</v>
      </c>
      <c r="B1467" s="43"/>
      <c r="C1467" s="43"/>
      <c r="D1467" s="8">
        <v>66</v>
      </c>
      <c r="E1467" s="8">
        <v>58</v>
      </c>
      <c r="F1467" s="8">
        <v>4</v>
      </c>
      <c r="G1467" s="8">
        <v>3</v>
      </c>
      <c r="H1467" s="8">
        <v>3.98</v>
      </c>
      <c r="I1467" s="8">
        <v>1.3</v>
      </c>
      <c r="J1467" s="8">
        <v>29</v>
      </c>
      <c r="K1467" s="8">
        <v>62</v>
      </c>
      <c r="L1467" s="8">
        <v>24</v>
      </c>
      <c r="M1467" s="8">
        <v>8</v>
      </c>
      <c r="N1467" s="8">
        <v>65</v>
      </c>
      <c r="O1467" s="8">
        <v>0</v>
      </c>
      <c r="P1467" s="8">
        <v>5</v>
      </c>
      <c r="Q1467" s="8">
        <v>0</v>
      </c>
    </row>
    <row r="1468" spans="1:17" ht="15" thickBot="1" x14ac:dyDescent="0.35">
      <c r="A1468" s="7" t="s">
        <v>1810</v>
      </c>
      <c r="B1468" s="43"/>
      <c r="C1468" s="43"/>
      <c r="D1468" s="8">
        <v>63</v>
      </c>
      <c r="E1468" s="8">
        <v>72</v>
      </c>
      <c r="F1468" s="8">
        <v>4</v>
      </c>
      <c r="G1468" s="8">
        <v>2</v>
      </c>
      <c r="H1468" s="8">
        <v>3.49</v>
      </c>
      <c r="I1468" s="8">
        <v>1.24</v>
      </c>
      <c r="J1468" s="8">
        <v>25</v>
      </c>
      <c r="K1468" s="8">
        <v>50</v>
      </c>
      <c r="L1468" s="8">
        <v>29</v>
      </c>
      <c r="M1468" s="8">
        <v>8</v>
      </c>
      <c r="N1468" s="8">
        <v>68</v>
      </c>
      <c r="O1468" s="8">
        <v>0</v>
      </c>
      <c r="P1468" s="8">
        <v>3</v>
      </c>
      <c r="Q1468" s="8">
        <v>0</v>
      </c>
    </row>
    <row r="1469" spans="1:17" ht="15" thickBot="1" x14ac:dyDescent="0.35">
      <c r="A1469" s="5" t="s">
        <v>2133</v>
      </c>
      <c r="B1469" s="43"/>
      <c r="C1469" s="43"/>
      <c r="D1469" s="6">
        <v>37</v>
      </c>
      <c r="E1469" s="6">
        <v>38</v>
      </c>
      <c r="F1469" s="6">
        <v>1</v>
      </c>
      <c r="G1469" s="6">
        <v>0</v>
      </c>
      <c r="H1469" s="6">
        <v>4.75</v>
      </c>
      <c r="I1469" s="6">
        <v>1.46</v>
      </c>
      <c r="J1469" s="6">
        <v>19</v>
      </c>
      <c r="K1469" s="6">
        <v>35</v>
      </c>
      <c r="L1469" s="6">
        <v>19</v>
      </c>
      <c r="M1469" s="6">
        <v>10</v>
      </c>
      <c r="N1469" s="6">
        <v>29</v>
      </c>
      <c r="O1469" s="6">
        <v>0</v>
      </c>
      <c r="P1469" s="6">
        <v>1</v>
      </c>
      <c r="Q1469" s="6">
        <v>0</v>
      </c>
    </row>
    <row r="1470" spans="1:17" ht="17.399999999999999" thickBot="1" x14ac:dyDescent="0.35">
      <c r="A1470" s="5" t="s">
        <v>1605</v>
      </c>
      <c r="B1470" s="43"/>
      <c r="C1470" s="43"/>
      <c r="D1470" s="6">
        <v>59</v>
      </c>
      <c r="E1470" s="6">
        <v>55</v>
      </c>
      <c r="F1470" s="6">
        <v>3</v>
      </c>
      <c r="G1470" s="6">
        <v>0</v>
      </c>
      <c r="H1470" s="6">
        <v>4.7300000000000004</v>
      </c>
      <c r="I1470" s="6">
        <v>1.5</v>
      </c>
      <c r="J1470" s="6">
        <v>31</v>
      </c>
      <c r="K1470" s="6">
        <v>57</v>
      </c>
      <c r="L1470" s="6">
        <v>31</v>
      </c>
      <c r="M1470" s="6">
        <v>16</v>
      </c>
      <c r="N1470" s="6">
        <v>22</v>
      </c>
      <c r="O1470" s="6">
        <v>8</v>
      </c>
      <c r="P1470" s="6">
        <v>3</v>
      </c>
      <c r="Q1470" s="6">
        <v>0</v>
      </c>
    </row>
    <row r="1471" spans="1:17" ht="15" thickBot="1" x14ac:dyDescent="0.35">
      <c r="A1471" s="5" t="s">
        <v>1986</v>
      </c>
      <c r="B1471" s="43"/>
      <c r="C1471" s="43"/>
      <c r="D1471" s="6">
        <v>43</v>
      </c>
      <c r="E1471" s="6">
        <v>47</v>
      </c>
      <c r="F1471" s="6">
        <v>2</v>
      </c>
      <c r="G1471" s="6">
        <v>0</v>
      </c>
      <c r="H1471" s="6">
        <v>4.49</v>
      </c>
      <c r="I1471" s="6">
        <v>1.33</v>
      </c>
      <c r="J1471" s="6">
        <v>21</v>
      </c>
      <c r="K1471" s="6">
        <v>40</v>
      </c>
      <c r="L1471" s="6">
        <v>17</v>
      </c>
      <c r="M1471" s="6">
        <v>6</v>
      </c>
      <c r="N1471" s="6">
        <v>36</v>
      </c>
      <c r="O1471" s="6">
        <v>0</v>
      </c>
      <c r="P1471" s="6">
        <v>2</v>
      </c>
      <c r="Q1471" s="6">
        <v>0</v>
      </c>
    </row>
    <row r="1472" spans="1:17" ht="15" thickBot="1" x14ac:dyDescent="0.35">
      <c r="A1472" s="5" t="s">
        <v>1794</v>
      </c>
      <c r="B1472" s="43"/>
      <c r="C1472" s="43"/>
      <c r="D1472" s="6">
        <v>51</v>
      </c>
      <c r="E1472" s="6">
        <v>50</v>
      </c>
      <c r="F1472" s="6">
        <v>3</v>
      </c>
      <c r="G1472" s="6">
        <v>2</v>
      </c>
      <c r="H1472" s="6">
        <v>3.8</v>
      </c>
      <c r="I1472" s="6">
        <v>1.21</v>
      </c>
      <c r="J1472" s="6">
        <v>21</v>
      </c>
      <c r="K1472" s="6">
        <v>46</v>
      </c>
      <c r="L1472" s="6">
        <v>16</v>
      </c>
      <c r="M1472" s="6">
        <v>7</v>
      </c>
      <c r="N1472" s="6">
        <v>54</v>
      </c>
      <c r="O1472" s="6">
        <v>0</v>
      </c>
      <c r="P1472" s="6">
        <v>2</v>
      </c>
      <c r="Q1472" s="6">
        <v>0</v>
      </c>
    </row>
    <row r="1473" spans="1:17" ht="15" thickBot="1" x14ac:dyDescent="0.35">
      <c r="A1473" s="5" t="s">
        <v>1791</v>
      </c>
      <c r="B1473" s="43"/>
      <c r="C1473" s="43"/>
      <c r="D1473" s="6">
        <v>52</v>
      </c>
      <c r="E1473" s="6">
        <v>62</v>
      </c>
      <c r="F1473" s="6">
        <v>3</v>
      </c>
      <c r="G1473" s="6">
        <v>2</v>
      </c>
      <c r="H1473" s="6">
        <v>3.06</v>
      </c>
      <c r="I1473" s="6">
        <v>1.02</v>
      </c>
      <c r="J1473" s="6">
        <v>18</v>
      </c>
      <c r="K1473" s="6">
        <v>40</v>
      </c>
      <c r="L1473" s="6">
        <v>13</v>
      </c>
      <c r="M1473" s="6">
        <v>6</v>
      </c>
      <c r="N1473" s="6">
        <v>52</v>
      </c>
      <c r="O1473" s="6">
        <v>0</v>
      </c>
      <c r="P1473" s="6">
        <v>3</v>
      </c>
      <c r="Q1473" s="6">
        <v>0</v>
      </c>
    </row>
    <row r="1474" spans="1:17" ht="15" thickBot="1" x14ac:dyDescent="0.35">
      <c r="A1474" s="5" t="s">
        <v>2035</v>
      </c>
      <c r="B1474" s="43"/>
      <c r="C1474" s="43"/>
      <c r="D1474" s="6">
        <v>40</v>
      </c>
      <c r="E1474" s="6">
        <v>25</v>
      </c>
      <c r="F1474" s="6">
        <v>2</v>
      </c>
      <c r="G1474" s="6">
        <v>0</v>
      </c>
      <c r="H1474" s="6">
        <v>4.1900000000000004</v>
      </c>
      <c r="I1474" s="6">
        <v>1.38</v>
      </c>
      <c r="J1474" s="6">
        <v>18</v>
      </c>
      <c r="K1474" s="6">
        <v>42</v>
      </c>
      <c r="L1474" s="6">
        <v>13</v>
      </c>
      <c r="M1474" s="6">
        <v>6</v>
      </c>
      <c r="N1474" s="6">
        <v>34</v>
      </c>
      <c r="O1474" s="6">
        <v>0</v>
      </c>
      <c r="P1474" s="6">
        <v>2</v>
      </c>
      <c r="Q1474" s="6">
        <v>0</v>
      </c>
    </row>
    <row r="1475" spans="1:17" ht="15" thickBot="1" x14ac:dyDescent="0.35">
      <c r="A1475" s="5" t="s">
        <v>1531</v>
      </c>
      <c r="B1475" s="43"/>
      <c r="C1475" s="43"/>
      <c r="D1475" s="6">
        <v>32</v>
      </c>
      <c r="E1475" s="6">
        <v>25</v>
      </c>
      <c r="F1475" s="6">
        <v>1</v>
      </c>
      <c r="G1475" s="6">
        <v>0</v>
      </c>
      <c r="H1475" s="6">
        <v>5.01</v>
      </c>
      <c r="I1475" s="6">
        <v>1.49</v>
      </c>
      <c r="J1475" s="6">
        <v>18</v>
      </c>
      <c r="K1475" s="6">
        <v>35</v>
      </c>
      <c r="L1475" s="6">
        <v>14</v>
      </c>
      <c r="M1475" s="6">
        <v>9</v>
      </c>
      <c r="N1475" s="6">
        <v>8</v>
      </c>
      <c r="O1475" s="6">
        <v>5</v>
      </c>
      <c r="P1475" s="6">
        <v>3</v>
      </c>
      <c r="Q1475" s="6">
        <v>0</v>
      </c>
    </row>
    <row r="1476" spans="1:17" ht="15" thickBot="1" x14ac:dyDescent="0.35">
      <c r="A1476" s="5" t="s">
        <v>1761</v>
      </c>
      <c r="B1476" s="43"/>
      <c r="C1476" s="43"/>
      <c r="D1476" s="6">
        <v>69</v>
      </c>
      <c r="E1476" s="6">
        <v>94</v>
      </c>
      <c r="F1476" s="6">
        <v>4</v>
      </c>
      <c r="G1476" s="6">
        <v>5</v>
      </c>
      <c r="H1476" s="6">
        <v>2.87</v>
      </c>
      <c r="I1476" s="6">
        <v>1.27</v>
      </c>
      <c r="J1476" s="6">
        <v>22</v>
      </c>
      <c r="K1476" s="6">
        <v>47</v>
      </c>
      <c r="L1476" s="6">
        <v>41</v>
      </c>
      <c r="M1476" s="6">
        <v>5</v>
      </c>
      <c r="N1476" s="6">
        <v>72</v>
      </c>
      <c r="O1476" s="6">
        <v>0</v>
      </c>
      <c r="P1476" s="6">
        <v>3</v>
      </c>
      <c r="Q1476" s="6">
        <v>0</v>
      </c>
    </row>
    <row r="1477" spans="1:17" ht="15" thickBot="1" x14ac:dyDescent="0.35">
      <c r="A1477" s="5" t="s">
        <v>1703</v>
      </c>
      <c r="B1477" s="43"/>
      <c r="C1477" s="43"/>
      <c r="D1477" s="6">
        <v>45</v>
      </c>
      <c r="E1477" s="6">
        <v>39</v>
      </c>
      <c r="F1477" s="6">
        <v>2</v>
      </c>
      <c r="G1477" s="6">
        <v>0</v>
      </c>
      <c r="H1477" s="6">
        <v>5.55</v>
      </c>
      <c r="I1477" s="6">
        <v>1.83</v>
      </c>
      <c r="J1477" s="6">
        <v>28</v>
      </c>
      <c r="K1477" s="6">
        <v>46</v>
      </c>
      <c r="L1477" s="6">
        <v>37</v>
      </c>
      <c r="M1477" s="6">
        <v>11</v>
      </c>
      <c r="N1477" s="6">
        <v>14</v>
      </c>
      <c r="O1477" s="6">
        <v>10</v>
      </c>
      <c r="P1477" s="6">
        <v>4</v>
      </c>
      <c r="Q1477" s="6">
        <v>0</v>
      </c>
    </row>
    <row r="1478" spans="1:17" ht="15" thickBot="1" x14ac:dyDescent="0.35">
      <c r="A1478" s="7" t="s">
        <v>2085</v>
      </c>
      <c r="B1478" s="43"/>
      <c r="C1478" s="43"/>
      <c r="D1478" s="8">
        <v>22</v>
      </c>
      <c r="E1478" s="8">
        <v>21</v>
      </c>
      <c r="F1478" s="8">
        <v>1</v>
      </c>
      <c r="G1478" s="8">
        <v>0</v>
      </c>
      <c r="H1478" s="8">
        <v>4.2300000000000004</v>
      </c>
      <c r="I1478" s="8">
        <v>1.38</v>
      </c>
      <c r="J1478" s="8">
        <v>11</v>
      </c>
      <c r="K1478" s="8">
        <v>23</v>
      </c>
      <c r="L1478" s="8">
        <v>8</v>
      </c>
      <c r="M1478" s="8">
        <v>4</v>
      </c>
      <c r="N1478" s="8">
        <v>27</v>
      </c>
      <c r="O1478" s="8">
        <v>0</v>
      </c>
      <c r="P1478" s="8">
        <v>1</v>
      </c>
      <c r="Q1478" s="8">
        <v>0</v>
      </c>
    </row>
    <row r="1479" spans="1:17" ht="15" thickBot="1" x14ac:dyDescent="0.35">
      <c r="A1479" s="5" t="s">
        <v>1674</v>
      </c>
      <c r="B1479" s="43"/>
      <c r="C1479" s="43"/>
      <c r="D1479" s="6">
        <v>64</v>
      </c>
      <c r="E1479" s="6">
        <v>43</v>
      </c>
      <c r="F1479" s="6">
        <v>4</v>
      </c>
      <c r="G1479" s="6">
        <v>0</v>
      </c>
      <c r="H1479" s="6">
        <v>5.15</v>
      </c>
      <c r="I1479" s="6">
        <v>1.56</v>
      </c>
      <c r="J1479" s="6">
        <v>36</v>
      </c>
      <c r="K1479" s="6">
        <v>76</v>
      </c>
      <c r="L1479" s="6">
        <v>23</v>
      </c>
      <c r="M1479" s="6">
        <v>12</v>
      </c>
      <c r="N1479" s="6">
        <v>14</v>
      </c>
      <c r="O1479" s="6">
        <v>10</v>
      </c>
      <c r="P1479" s="6">
        <v>5</v>
      </c>
      <c r="Q1479" s="6">
        <v>0</v>
      </c>
    </row>
    <row r="1480" spans="1:17" ht="15" thickBot="1" x14ac:dyDescent="0.35">
      <c r="A1480" s="5" t="s">
        <v>1456</v>
      </c>
      <c r="B1480" s="43"/>
      <c r="C1480" s="43"/>
      <c r="D1480" s="6">
        <v>172</v>
      </c>
      <c r="E1480" s="6">
        <v>125</v>
      </c>
      <c r="F1480" s="6">
        <v>9</v>
      </c>
      <c r="G1480" s="6">
        <v>0</v>
      </c>
      <c r="H1480" s="6">
        <v>4.49</v>
      </c>
      <c r="I1480" s="6">
        <v>1.42</v>
      </c>
      <c r="J1480" s="6">
        <v>86</v>
      </c>
      <c r="K1480" s="6">
        <v>185</v>
      </c>
      <c r="L1480" s="6">
        <v>60</v>
      </c>
      <c r="M1480" s="6">
        <v>20</v>
      </c>
      <c r="N1480" s="6">
        <v>29</v>
      </c>
      <c r="O1480" s="6">
        <v>29</v>
      </c>
      <c r="P1480" s="6">
        <v>10</v>
      </c>
      <c r="Q1480" s="6">
        <v>1</v>
      </c>
    </row>
    <row r="1481" spans="1:17" ht="15" thickBot="1" x14ac:dyDescent="0.35">
      <c r="A1481" s="5" t="s">
        <v>1306</v>
      </c>
      <c r="B1481" s="43"/>
      <c r="C1481" s="43"/>
      <c r="D1481" s="6">
        <v>183</v>
      </c>
      <c r="E1481" s="6">
        <v>163</v>
      </c>
      <c r="F1481" s="6">
        <v>13</v>
      </c>
      <c r="G1481" s="6">
        <v>0</v>
      </c>
      <c r="H1481" s="6">
        <v>3.28</v>
      </c>
      <c r="I1481" s="6">
        <v>1.1299999999999999</v>
      </c>
      <c r="J1481" s="6">
        <v>67</v>
      </c>
      <c r="K1481" s="6">
        <v>162</v>
      </c>
      <c r="L1481" s="6">
        <v>45</v>
      </c>
      <c r="M1481" s="6">
        <v>18</v>
      </c>
      <c r="N1481" s="6">
        <v>30</v>
      </c>
      <c r="O1481" s="6">
        <v>30</v>
      </c>
      <c r="P1481" s="6">
        <v>8</v>
      </c>
      <c r="Q1481" s="6">
        <v>1</v>
      </c>
    </row>
    <row r="1482" spans="1:17" ht="15" thickBot="1" x14ac:dyDescent="0.35">
      <c r="A1482" s="7" t="s">
        <v>1653</v>
      </c>
      <c r="B1482" s="43"/>
      <c r="C1482" s="43"/>
      <c r="D1482" s="8">
        <v>61</v>
      </c>
      <c r="E1482" s="8">
        <v>36</v>
      </c>
      <c r="F1482" s="8">
        <v>4</v>
      </c>
      <c r="G1482" s="8">
        <v>0</v>
      </c>
      <c r="H1482" s="8">
        <v>5.24</v>
      </c>
      <c r="I1482" s="8">
        <v>1.47</v>
      </c>
      <c r="J1482" s="8">
        <v>36</v>
      </c>
      <c r="K1482" s="8">
        <v>72</v>
      </c>
      <c r="L1482" s="8">
        <v>17</v>
      </c>
      <c r="M1482" s="8">
        <v>20</v>
      </c>
      <c r="N1482" s="8">
        <v>11</v>
      </c>
      <c r="O1482" s="8">
        <v>11</v>
      </c>
      <c r="P1482" s="8">
        <v>4</v>
      </c>
      <c r="Q1482" s="8">
        <v>0</v>
      </c>
    </row>
    <row r="1483" spans="1:17" ht="15" thickBot="1" x14ac:dyDescent="0.35">
      <c r="A1483" s="5" t="s">
        <v>1593</v>
      </c>
      <c r="B1483" s="43"/>
      <c r="C1483" s="43"/>
      <c r="D1483" s="6">
        <v>52</v>
      </c>
      <c r="E1483" s="6">
        <v>37</v>
      </c>
      <c r="F1483" s="6">
        <v>3</v>
      </c>
      <c r="G1483" s="6">
        <v>0</v>
      </c>
      <c r="H1483" s="6">
        <v>4.66</v>
      </c>
      <c r="I1483" s="6">
        <v>1.4</v>
      </c>
      <c r="J1483" s="6">
        <v>27</v>
      </c>
      <c r="K1483" s="6">
        <v>54</v>
      </c>
      <c r="L1483" s="6">
        <v>20</v>
      </c>
      <c r="M1483" s="6">
        <v>12</v>
      </c>
      <c r="N1483" s="6">
        <v>15</v>
      </c>
      <c r="O1483" s="6">
        <v>7</v>
      </c>
      <c r="P1483" s="6">
        <v>4</v>
      </c>
      <c r="Q1483" s="6">
        <v>0</v>
      </c>
    </row>
    <row r="1484" spans="1:17" ht="15" thickBot="1" x14ac:dyDescent="0.35">
      <c r="A1484" s="7" t="s">
        <v>1655</v>
      </c>
      <c r="B1484" s="43"/>
      <c r="C1484" s="43"/>
      <c r="D1484" s="8">
        <v>63</v>
      </c>
      <c r="E1484" s="8">
        <v>40</v>
      </c>
      <c r="F1484" s="8">
        <v>3</v>
      </c>
      <c r="G1484" s="8">
        <v>0</v>
      </c>
      <c r="H1484" s="8">
        <v>5.34</v>
      </c>
      <c r="I1484" s="8">
        <v>1.45</v>
      </c>
      <c r="J1484" s="8">
        <v>37</v>
      </c>
      <c r="K1484" s="8">
        <v>73</v>
      </c>
      <c r="L1484" s="8">
        <v>19</v>
      </c>
      <c r="M1484" s="8">
        <v>17</v>
      </c>
      <c r="N1484" s="8">
        <v>14</v>
      </c>
      <c r="O1484" s="8">
        <v>12</v>
      </c>
      <c r="P1484" s="8">
        <v>5</v>
      </c>
      <c r="Q1484" s="8">
        <v>0</v>
      </c>
    </row>
    <row r="1485" spans="1:17" ht="15" thickBot="1" x14ac:dyDescent="0.35">
      <c r="A1485" s="7" t="s">
        <v>2202</v>
      </c>
      <c r="B1485" s="43"/>
      <c r="C1485" s="43"/>
      <c r="D1485" s="8">
        <v>36</v>
      </c>
      <c r="E1485" s="8">
        <v>34</v>
      </c>
      <c r="F1485" s="8">
        <v>2</v>
      </c>
      <c r="G1485" s="8">
        <v>0</v>
      </c>
      <c r="H1485" s="8">
        <v>4.4000000000000004</v>
      </c>
      <c r="I1485" s="8">
        <v>1.4</v>
      </c>
      <c r="J1485" s="8">
        <v>18</v>
      </c>
      <c r="K1485" s="8">
        <v>37</v>
      </c>
      <c r="L1485" s="8">
        <v>13</v>
      </c>
      <c r="M1485" s="8">
        <v>9</v>
      </c>
      <c r="N1485" s="8">
        <v>23</v>
      </c>
      <c r="O1485" s="8">
        <v>0</v>
      </c>
      <c r="P1485" s="8">
        <v>2</v>
      </c>
      <c r="Q1485" s="8">
        <v>0</v>
      </c>
    </row>
    <row r="1486" spans="1:17" ht="15" thickBot="1" x14ac:dyDescent="0.35">
      <c r="A1486" s="7" t="s">
        <v>1854</v>
      </c>
      <c r="B1486" s="43"/>
      <c r="C1486" s="43"/>
      <c r="D1486" s="8">
        <v>50</v>
      </c>
      <c r="E1486" s="8">
        <v>33</v>
      </c>
      <c r="F1486" s="8">
        <v>3</v>
      </c>
      <c r="G1486" s="8">
        <v>0</v>
      </c>
      <c r="H1486" s="8">
        <v>4.1500000000000004</v>
      </c>
      <c r="I1486" s="8">
        <v>1.36</v>
      </c>
      <c r="J1486" s="8">
        <v>23</v>
      </c>
      <c r="K1486" s="8">
        <v>51</v>
      </c>
      <c r="L1486" s="8">
        <v>17</v>
      </c>
      <c r="M1486" s="8">
        <v>7</v>
      </c>
      <c r="N1486" s="8">
        <v>49</v>
      </c>
      <c r="O1486" s="8">
        <v>0</v>
      </c>
      <c r="P1486" s="8">
        <v>2</v>
      </c>
      <c r="Q1486" s="8">
        <v>0</v>
      </c>
    </row>
    <row r="1487" spans="1:17" ht="15" thickBot="1" x14ac:dyDescent="0.35">
      <c r="A1487" s="7" t="s">
        <v>1529</v>
      </c>
      <c r="B1487" s="43"/>
      <c r="C1487" s="43"/>
      <c r="D1487" s="8">
        <v>28</v>
      </c>
      <c r="E1487" s="8">
        <v>26</v>
      </c>
      <c r="F1487" s="8">
        <v>2</v>
      </c>
      <c r="G1487" s="8">
        <v>0</v>
      </c>
      <c r="H1487" s="8">
        <v>4.62</v>
      </c>
      <c r="I1487" s="8">
        <v>1.42</v>
      </c>
      <c r="J1487" s="8">
        <v>15</v>
      </c>
      <c r="K1487" s="8">
        <v>28</v>
      </c>
      <c r="L1487" s="8">
        <v>12</v>
      </c>
      <c r="M1487" s="8">
        <v>5</v>
      </c>
      <c r="N1487" s="8">
        <v>5</v>
      </c>
      <c r="O1487" s="8">
        <v>5</v>
      </c>
      <c r="P1487" s="8">
        <v>2</v>
      </c>
      <c r="Q1487" s="8">
        <v>0</v>
      </c>
    </row>
    <row r="1488" spans="1:17" ht="15" thickBot="1" x14ac:dyDescent="0.35">
      <c r="A1488" s="7" t="s">
        <v>1378</v>
      </c>
      <c r="B1488" s="43"/>
      <c r="C1488" s="43"/>
      <c r="D1488" s="8">
        <v>134</v>
      </c>
      <c r="E1488" s="8">
        <v>123</v>
      </c>
      <c r="F1488" s="8">
        <v>9</v>
      </c>
      <c r="G1488" s="8">
        <v>0</v>
      </c>
      <c r="H1488" s="8">
        <v>3.91</v>
      </c>
      <c r="I1488" s="8">
        <v>1.35</v>
      </c>
      <c r="J1488" s="8">
        <v>58</v>
      </c>
      <c r="K1488" s="8">
        <v>132</v>
      </c>
      <c r="L1488" s="8">
        <v>50</v>
      </c>
      <c r="M1488" s="8">
        <v>12</v>
      </c>
      <c r="N1488" s="8">
        <v>22</v>
      </c>
      <c r="O1488" s="8">
        <v>22</v>
      </c>
      <c r="P1488" s="8">
        <v>8</v>
      </c>
      <c r="Q1488" s="8">
        <v>1</v>
      </c>
    </row>
    <row r="1489" spans="1:17" ht="15" thickBot="1" x14ac:dyDescent="0.35">
      <c r="A1489" s="7" t="s">
        <v>1329</v>
      </c>
      <c r="B1489" s="43"/>
      <c r="C1489" s="43"/>
      <c r="D1489" s="8">
        <v>152</v>
      </c>
      <c r="E1489" s="8">
        <v>173</v>
      </c>
      <c r="F1489" s="8">
        <v>10</v>
      </c>
      <c r="G1489" s="8">
        <v>0</v>
      </c>
      <c r="H1489" s="8">
        <v>3.43</v>
      </c>
      <c r="I1489" s="8">
        <v>1.32</v>
      </c>
      <c r="J1489" s="8">
        <v>58</v>
      </c>
      <c r="K1489" s="8">
        <v>134</v>
      </c>
      <c r="L1489" s="8">
        <v>65</v>
      </c>
      <c r="M1489" s="8">
        <v>15</v>
      </c>
      <c r="N1489" s="8">
        <v>25</v>
      </c>
      <c r="O1489" s="8">
        <v>25</v>
      </c>
      <c r="P1489" s="8">
        <v>7</v>
      </c>
      <c r="Q1489" s="8">
        <v>1</v>
      </c>
    </row>
    <row r="1490" spans="1:17" ht="15" thickBot="1" x14ac:dyDescent="0.35">
      <c r="A1490" s="5" t="s">
        <v>2169</v>
      </c>
      <c r="B1490" s="43"/>
      <c r="C1490" s="43"/>
      <c r="D1490" s="6">
        <v>24</v>
      </c>
      <c r="E1490" s="6">
        <v>23</v>
      </c>
      <c r="F1490" s="6">
        <v>1</v>
      </c>
      <c r="G1490" s="6">
        <v>0</v>
      </c>
      <c r="H1490" s="6">
        <v>4.96</v>
      </c>
      <c r="I1490" s="6">
        <v>1.55</v>
      </c>
      <c r="J1490" s="6">
        <v>13</v>
      </c>
      <c r="K1490" s="6">
        <v>24</v>
      </c>
      <c r="L1490" s="6">
        <v>14</v>
      </c>
      <c r="M1490" s="6">
        <v>7</v>
      </c>
      <c r="N1490" s="6">
        <v>15</v>
      </c>
      <c r="O1490" s="6">
        <v>1</v>
      </c>
      <c r="P1490" s="6">
        <v>1</v>
      </c>
      <c r="Q1490" s="6">
        <v>0</v>
      </c>
    </row>
    <row r="1491" spans="1:17" ht="15" thickBot="1" x14ac:dyDescent="0.35">
      <c r="A1491" s="5" t="s">
        <v>1978</v>
      </c>
      <c r="B1491" s="43"/>
      <c r="C1491" s="43"/>
      <c r="D1491" s="6">
        <v>38</v>
      </c>
      <c r="E1491" s="6">
        <v>43</v>
      </c>
      <c r="F1491" s="6">
        <v>2</v>
      </c>
      <c r="G1491" s="6">
        <v>0</v>
      </c>
      <c r="H1491" s="6">
        <v>3.82</v>
      </c>
      <c r="I1491" s="6">
        <v>1.42</v>
      </c>
      <c r="J1491" s="6">
        <v>16</v>
      </c>
      <c r="K1491" s="6">
        <v>33</v>
      </c>
      <c r="L1491" s="6">
        <v>20</v>
      </c>
      <c r="M1491" s="6">
        <v>5</v>
      </c>
      <c r="N1491" s="6">
        <v>35</v>
      </c>
      <c r="O1491" s="6">
        <v>0</v>
      </c>
      <c r="P1491" s="6">
        <v>2</v>
      </c>
      <c r="Q1491" s="6">
        <v>0</v>
      </c>
    </row>
    <row r="1492" spans="1:17" ht="15" thickBot="1" x14ac:dyDescent="0.35">
      <c r="A1492" s="7" t="s">
        <v>1814</v>
      </c>
      <c r="B1492" s="43"/>
      <c r="C1492" s="43"/>
      <c r="D1492" s="8">
        <v>62</v>
      </c>
      <c r="E1492" s="8">
        <v>63</v>
      </c>
      <c r="F1492" s="8">
        <v>3</v>
      </c>
      <c r="G1492" s="8">
        <v>0</v>
      </c>
      <c r="H1492" s="8">
        <v>3.33</v>
      </c>
      <c r="I1492" s="8">
        <v>1.19</v>
      </c>
      <c r="J1492" s="8">
        <v>23</v>
      </c>
      <c r="K1492" s="8">
        <v>60</v>
      </c>
      <c r="L1492" s="8">
        <v>13</v>
      </c>
      <c r="M1492" s="8">
        <v>6</v>
      </c>
      <c r="N1492" s="8">
        <v>51</v>
      </c>
      <c r="O1492" s="8">
        <v>0</v>
      </c>
      <c r="P1492" s="8">
        <v>2</v>
      </c>
      <c r="Q1492" s="8">
        <v>0</v>
      </c>
    </row>
    <row r="1493" spans="1:17" ht="15" thickBot="1" x14ac:dyDescent="0.35">
      <c r="A1493" s="7" t="s">
        <v>1555</v>
      </c>
      <c r="B1493" s="43"/>
      <c r="C1493" s="43"/>
      <c r="D1493" s="8">
        <v>63</v>
      </c>
      <c r="E1493" s="8">
        <v>63</v>
      </c>
      <c r="F1493" s="8">
        <v>3</v>
      </c>
      <c r="G1493" s="8">
        <v>1</v>
      </c>
      <c r="H1493" s="8">
        <v>3.96</v>
      </c>
      <c r="I1493" s="8">
        <v>1.34</v>
      </c>
      <c r="J1493" s="8">
        <v>28</v>
      </c>
      <c r="K1493" s="8">
        <v>60</v>
      </c>
      <c r="L1493" s="8">
        <v>25</v>
      </c>
      <c r="M1493" s="8">
        <v>9</v>
      </c>
      <c r="N1493" s="8">
        <v>26</v>
      </c>
      <c r="O1493" s="8">
        <v>3</v>
      </c>
      <c r="P1493" s="8">
        <v>4</v>
      </c>
      <c r="Q1493" s="8">
        <v>0</v>
      </c>
    </row>
    <row r="1494" spans="1:17" ht="15" thickBot="1" x14ac:dyDescent="0.35">
      <c r="A1494" s="5" t="s">
        <v>2200</v>
      </c>
      <c r="B1494" s="43"/>
      <c r="C1494" s="43"/>
      <c r="D1494" s="6">
        <v>46</v>
      </c>
      <c r="E1494" s="6">
        <v>36</v>
      </c>
      <c r="F1494" s="6">
        <v>2</v>
      </c>
      <c r="G1494" s="6">
        <v>0</v>
      </c>
      <c r="H1494" s="6">
        <v>4.55</v>
      </c>
      <c r="I1494" s="6">
        <v>1.44</v>
      </c>
      <c r="J1494" s="6">
        <v>23</v>
      </c>
      <c r="K1494" s="6">
        <v>47</v>
      </c>
      <c r="L1494" s="6">
        <v>19</v>
      </c>
      <c r="M1494" s="6">
        <v>9</v>
      </c>
      <c r="N1494" s="6">
        <v>21</v>
      </c>
      <c r="O1494" s="6">
        <v>5</v>
      </c>
      <c r="P1494" s="6">
        <v>3</v>
      </c>
      <c r="Q1494" s="6">
        <v>0</v>
      </c>
    </row>
    <row r="1495" spans="1:17" ht="15" thickBot="1" x14ac:dyDescent="0.35">
      <c r="A1495" s="5" t="s">
        <v>2143</v>
      </c>
      <c r="B1495" s="43"/>
      <c r="C1495" s="43"/>
      <c r="D1495" s="6">
        <v>23</v>
      </c>
      <c r="E1495" s="6">
        <v>17</v>
      </c>
      <c r="F1495" s="6">
        <v>1</v>
      </c>
      <c r="G1495" s="6">
        <v>0</v>
      </c>
      <c r="H1495" s="6">
        <v>4.42</v>
      </c>
      <c r="I1495" s="6">
        <v>1.47</v>
      </c>
      <c r="J1495" s="6">
        <v>11</v>
      </c>
      <c r="K1495" s="6">
        <v>24</v>
      </c>
      <c r="L1495" s="6">
        <v>10</v>
      </c>
      <c r="M1495" s="6">
        <v>5</v>
      </c>
      <c r="N1495" s="6">
        <v>20</v>
      </c>
      <c r="O1495" s="6">
        <v>0</v>
      </c>
      <c r="P1495" s="6">
        <v>1</v>
      </c>
      <c r="Q1495" s="6">
        <v>0</v>
      </c>
    </row>
    <row r="1496" spans="1:17" ht="15" thickBot="1" x14ac:dyDescent="0.35">
      <c r="A1496" s="7" t="s">
        <v>2069</v>
      </c>
      <c r="B1496" s="43"/>
      <c r="C1496" s="43"/>
      <c r="D1496" s="8">
        <v>34</v>
      </c>
      <c r="E1496" s="8">
        <v>29</v>
      </c>
      <c r="F1496" s="8">
        <v>2</v>
      </c>
      <c r="G1496" s="8">
        <v>0</v>
      </c>
      <c r="H1496" s="8">
        <v>4.6100000000000003</v>
      </c>
      <c r="I1496" s="8">
        <v>1.41</v>
      </c>
      <c r="J1496" s="8">
        <v>17</v>
      </c>
      <c r="K1496" s="8">
        <v>35</v>
      </c>
      <c r="L1496" s="8">
        <v>13</v>
      </c>
      <c r="M1496" s="8">
        <v>5</v>
      </c>
      <c r="N1496" s="8">
        <v>32</v>
      </c>
      <c r="O1496" s="8">
        <v>0</v>
      </c>
      <c r="P1496" s="8">
        <v>2</v>
      </c>
      <c r="Q1496" s="8">
        <v>0</v>
      </c>
    </row>
    <row r="1497" spans="1:17" ht="15" thickBot="1" x14ac:dyDescent="0.35">
      <c r="A1497" s="5" t="s">
        <v>1527</v>
      </c>
      <c r="B1497" s="43"/>
      <c r="C1497" s="43"/>
      <c r="D1497" s="6">
        <v>52</v>
      </c>
      <c r="E1497" s="6">
        <v>36</v>
      </c>
      <c r="F1497" s="6">
        <v>2</v>
      </c>
      <c r="G1497" s="6">
        <v>1</v>
      </c>
      <c r="H1497" s="6">
        <v>5.09</v>
      </c>
      <c r="I1497" s="6">
        <v>1.46</v>
      </c>
      <c r="J1497" s="6">
        <v>29</v>
      </c>
      <c r="K1497" s="6">
        <v>56</v>
      </c>
      <c r="L1497" s="6">
        <v>20</v>
      </c>
      <c r="M1497" s="6">
        <v>11</v>
      </c>
      <c r="N1497" s="6">
        <v>15</v>
      </c>
      <c r="O1497" s="6">
        <v>9</v>
      </c>
      <c r="P1497" s="6">
        <v>4</v>
      </c>
      <c r="Q1497" s="6">
        <v>0</v>
      </c>
    </row>
    <row r="1498" spans="1:17" ht="15" thickBot="1" x14ac:dyDescent="0.35">
      <c r="A1498" s="7" t="s">
        <v>2010</v>
      </c>
      <c r="B1498" s="43"/>
      <c r="C1498" s="43"/>
      <c r="D1498" s="8">
        <v>40</v>
      </c>
      <c r="E1498" s="8">
        <v>39</v>
      </c>
      <c r="F1498" s="8">
        <v>2</v>
      </c>
      <c r="G1498" s="8">
        <v>0</v>
      </c>
      <c r="H1498" s="8">
        <v>4.29</v>
      </c>
      <c r="I1498" s="8">
        <v>1.4</v>
      </c>
      <c r="J1498" s="8">
        <v>19</v>
      </c>
      <c r="K1498" s="8">
        <v>37</v>
      </c>
      <c r="L1498" s="8">
        <v>19</v>
      </c>
      <c r="M1498" s="8">
        <v>8</v>
      </c>
      <c r="N1498" s="8">
        <v>41</v>
      </c>
      <c r="O1498" s="8">
        <v>0</v>
      </c>
      <c r="P1498" s="8">
        <v>2</v>
      </c>
      <c r="Q1498" s="8">
        <v>0</v>
      </c>
    </row>
    <row r="1499" spans="1:17" ht="15" thickBot="1" x14ac:dyDescent="0.35">
      <c r="A1499" s="5" t="s">
        <v>1402</v>
      </c>
      <c r="B1499" s="43"/>
      <c r="C1499" s="43"/>
      <c r="D1499" s="6">
        <v>86</v>
      </c>
      <c r="E1499" s="6">
        <v>73</v>
      </c>
      <c r="F1499" s="6">
        <v>5</v>
      </c>
      <c r="G1499" s="6">
        <v>0</v>
      </c>
      <c r="H1499" s="6">
        <v>4.41</v>
      </c>
      <c r="I1499" s="6">
        <v>1.38</v>
      </c>
      <c r="J1499" s="6">
        <v>42</v>
      </c>
      <c r="K1499" s="6">
        <v>83</v>
      </c>
      <c r="L1499" s="6">
        <v>36</v>
      </c>
      <c r="M1499" s="6">
        <v>11</v>
      </c>
      <c r="N1499" s="6">
        <v>13</v>
      </c>
      <c r="O1499" s="6">
        <v>13</v>
      </c>
      <c r="P1499" s="6">
        <v>6</v>
      </c>
      <c r="Q1499" s="6">
        <v>0</v>
      </c>
    </row>
    <row r="1500" spans="1:17" ht="15" thickBot="1" x14ac:dyDescent="0.35">
      <c r="A1500" s="7" t="s">
        <v>1677</v>
      </c>
      <c r="B1500" s="43"/>
      <c r="C1500" s="43"/>
      <c r="D1500" s="8">
        <v>45</v>
      </c>
      <c r="E1500" s="8">
        <v>34</v>
      </c>
      <c r="F1500" s="8">
        <v>2</v>
      </c>
      <c r="G1500" s="8">
        <v>0</v>
      </c>
      <c r="H1500" s="8">
        <v>4.7699999999999996</v>
      </c>
      <c r="I1500" s="8">
        <v>1.62</v>
      </c>
      <c r="J1500" s="8">
        <v>24</v>
      </c>
      <c r="K1500" s="8">
        <v>48</v>
      </c>
      <c r="L1500" s="8">
        <v>25</v>
      </c>
      <c r="M1500" s="8">
        <v>9</v>
      </c>
      <c r="N1500" s="8">
        <v>29</v>
      </c>
      <c r="O1500" s="8">
        <v>5</v>
      </c>
      <c r="P1500" s="8">
        <v>3</v>
      </c>
      <c r="Q1500" s="8">
        <v>0</v>
      </c>
    </row>
    <row r="1501" spans="1:17" ht="15" thickBot="1" x14ac:dyDescent="0.35">
      <c r="A1501" s="5" t="s">
        <v>2171</v>
      </c>
      <c r="B1501" s="43"/>
      <c r="C1501" s="43"/>
      <c r="D1501" s="6">
        <v>30</v>
      </c>
      <c r="E1501" s="6">
        <v>26</v>
      </c>
      <c r="F1501" s="6">
        <v>1</v>
      </c>
      <c r="G1501" s="6">
        <v>0</v>
      </c>
      <c r="H1501" s="6">
        <v>5.09</v>
      </c>
      <c r="I1501" s="6">
        <v>1.48</v>
      </c>
      <c r="J1501" s="6">
        <v>17</v>
      </c>
      <c r="K1501" s="6">
        <v>29</v>
      </c>
      <c r="L1501" s="6">
        <v>15</v>
      </c>
      <c r="M1501" s="6">
        <v>9</v>
      </c>
      <c r="N1501" s="6">
        <v>23</v>
      </c>
      <c r="O1501" s="6">
        <v>0</v>
      </c>
      <c r="P1501" s="6">
        <v>1</v>
      </c>
      <c r="Q1501" s="6">
        <v>0</v>
      </c>
    </row>
    <row r="1502" spans="1:17" ht="15" thickBot="1" x14ac:dyDescent="0.35">
      <c r="A1502" s="7" t="s">
        <v>1631</v>
      </c>
      <c r="B1502" s="43"/>
      <c r="C1502" s="43"/>
      <c r="D1502" s="8">
        <v>52</v>
      </c>
      <c r="E1502" s="8">
        <v>52</v>
      </c>
      <c r="F1502" s="8">
        <v>3</v>
      </c>
      <c r="G1502" s="8">
        <v>0</v>
      </c>
      <c r="H1502" s="8">
        <v>4.7</v>
      </c>
      <c r="I1502" s="8">
        <v>1.59</v>
      </c>
      <c r="J1502" s="8">
        <v>27</v>
      </c>
      <c r="K1502" s="8">
        <v>49</v>
      </c>
      <c r="L1502" s="8">
        <v>34</v>
      </c>
      <c r="M1502" s="8">
        <v>12</v>
      </c>
      <c r="N1502" s="8">
        <v>16</v>
      </c>
      <c r="O1502" s="8">
        <v>11</v>
      </c>
      <c r="P1502" s="8">
        <v>4</v>
      </c>
      <c r="Q1502" s="8">
        <v>0</v>
      </c>
    </row>
    <row r="1503" spans="1:17" ht="15" thickBot="1" x14ac:dyDescent="0.35">
      <c r="A1503" s="5" t="s">
        <v>1866</v>
      </c>
      <c r="B1503" s="43"/>
      <c r="C1503" s="43"/>
      <c r="D1503" s="6">
        <v>46</v>
      </c>
      <c r="E1503" s="6">
        <v>45</v>
      </c>
      <c r="F1503" s="6">
        <v>2</v>
      </c>
      <c r="G1503" s="6">
        <v>0</v>
      </c>
      <c r="H1503" s="6">
        <v>3.68</v>
      </c>
      <c r="I1503" s="6">
        <v>1.29</v>
      </c>
      <c r="J1503" s="6">
        <v>19</v>
      </c>
      <c r="K1503" s="6">
        <v>41</v>
      </c>
      <c r="L1503" s="6">
        <v>18</v>
      </c>
      <c r="M1503" s="6">
        <v>6</v>
      </c>
      <c r="N1503" s="6">
        <v>50</v>
      </c>
      <c r="O1503" s="6">
        <v>0</v>
      </c>
      <c r="P1503" s="6">
        <v>2</v>
      </c>
      <c r="Q1503" s="6">
        <v>0</v>
      </c>
    </row>
    <row r="1504" spans="1:17" ht="15" thickBot="1" x14ac:dyDescent="0.35">
      <c r="A1504" s="5" t="s">
        <v>1468</v>
      </c>
      <c r="B1504" s="43"/>
      <c r="C1504" s="43"/>
      <c r="D1504" s="6">
        <v>83</v>
      </c>
      <c r="E1504" s="6">
        <v>64</v>
      </c>
      <c r="F1504" s="6">
        <v>5</v>
      </c>
      <c r="G1504" s="6">
        <v>0</v>
      </c>
      <c r="H1504" s="6">
        <v>4.74</v>
      </c>
      <c r="I1504" s="6">
        <v>1.3</v>
      </c>
      <c r="J1504" s="6">
        <v>44</v>
      </c>
      <c r="K1504" s="6">
        <v>85</v>
      </c>
      <c r="L1504" s="6">
        <v>23</v>
      </c>
      <c r="M1504" s="6">
        <v>15</v>
      </c>
      <c r="N1504" s="6">
        <v>19</v>
      </c>
      <c r="O1504" s="6">
        <v>13</v>
      </c>
      <c r="P1504" s="6">
        <v>6</v>
      </c>
      <c r="Q1504" s="6">
        <v>0</v>
      </c>
    </row>
    <row r="1505" spans="1:17" ht="15" thickBot="1" x14ac:dyDescent="0.35">
      <c r="A1505" s="7" t="s">
        <v>1972</v>
      </c>
      <c r="B1505" s="43"/>
      <c r="C1505" s="43"/>
      <c r="D1505" s="8">
        <v>52</v>
      </c>
      <c r="E1505" s="8">
        <v>49</v>
      </c>
      <c r="F1505" s="8">
        <v>3</v>
      </c>
      <c r="G1505" s="8">
        <v>1</v>
      </c>
      <c r="H1505" s="8">
        <v>3.91</v>
      </c>
      <c r="I1505" s="8">
        <v>1.51</v>
      </c>
      <c r="J1505" s="8">
        <v>23</v>
      </c>
      <c r="K1505" s="8">
        <v>52</v>
      </c>
      <c r="L1505" s="8">
        <v>27</v>
      </c>
      <c r="M1505" s="8">
        <v>5</v>
      </c>
      <c r="N1505" s="8">
        <v>51</v>
      </c>
      <c r="O1505" s="8">
        <v>0</v>
      </c>
      <c r="P1505" s="8">
        <v>3</v>
      </c>
      <c r="Q1505" s="8">
        <v>0</v>
      </c>
    </row>
    <row r="1506" spans="1:17" ht="15" thickBot="1" x14ac:dyDescent="0.35">
      <c r="A1506" s="7" t="s">
        <v>1487</v>
      </c>
      <c r="B1506" s="43"/>
      <c r="C1506" s="43"/>
      <c r="D1506" s="8">
        <v>149</v>
      </c>
      <c r="E1506" s="8">
        <v>116</v>
      </c>
      <c r="F1506" s="8">
        <v>7</v>
      </c>
      <c r="G1506" s="8">
        <v>0</v>
      </c>
      <c r="H1506" s="8">
        <v>4.41</v>
      </c>
      <c r="I1506" s="8">
        <v>1.38</v>
      </c>
      <c r="J1506" s="8">
        <v>73</v>
      </c>
      <c r="K1506" s="8">
        <v>157</v>
      </c>
      <c r="L1506" s="8">
        <v>49</v>
      </c>
      <c r="M1506" s="8">
        <v>15</v>
      </c>
      <c r="N1506" s="8">
        <v>26</v>
      </c>
      <c r="O1506" s="8">
        <v>24</v>
      </c>
      <c r="P1506" s="8">
        <v>10</v>
      </c>
      <c r="Q1506" s="8">
        <v>1</v>
      </c>
    </row>
    <row r="1507" spans="1:17" ht="15" thickBot="1" x14ac:dyDescent="0.35">
      <c r="A1507" s="5" t="s">
        <v>1400</v>
      </c>
      <c r="B1507" s="43"/>
      <c r="C1507" s="43"/>
      <c r="D1507" s="6">
        <v>124</v>
      </c>
      <c r="E1507" s="6">
        <v>114</v>
      </c>
      <c r="F1507" s="6">
        <v>8</v>
      </c>
      <c r="G1507" s="6">
        <v>0</v>
      </c>
      <c r="H1507" s="6">
        <v>4.1100000000000003</v>
      </c>
      <c r="I1507" s="6">
        <v>1.3</v>
      </c>
      <c r="J1507" s="6">
        <v>57</v>
      </c>
      <c r="K1507" s="6">
        <v>122</v>
      </c>
      <c r="L1507" s="6">
        <v>40</v>
      </c>
      <c r="M1507" s="6">
        <v>18</v>
      </c>
      <c r="N1507" s="6">
        <v>24</v>
      </c>
      <c r="O1507" s="6">
        <v>23</v>
      </c>
      <c r="P1507" s="6">
        <v>8</v>
      </c>
      <c r="Q1507" s="6">
        <v>0</v>
      </c>
    </row>
    <row r="1508" spans="1:17" ht="15" thickBot="1" x14ac:dyDescent="0.35">
      <c r="A1508" s="7" t="s">
        <v>2194</v>
      </c>
      <c r="B1508" s="43"/>
      <c r="C1508" s="43"/>
      <c r="D1508" s="8">
        <v>43</v>
      </c>
      <c r="E1508" s="8">
        <v>36</v>
      </c>
      <c r="F1508" s="8">
        <v>2</v>
      </c>
      <c r="G1508" s="8">
        <v>0</v>
      </c>
      <c r="H1508" s="8">
        <v>5.27</v>
      </c>
      <c r="I1508" s="8">
        <v>1.68</v>
      </c>
      <c r="J1508" s="8">
        <v>25</v>
      </c>
      <c r="K1508" s="8">
        <v>46</v>
      </c>
      <c r="L1508" s="8">
        <v>26</v>
      </c>
      <c r="M1508" s="8">
        <v>12</v>
      </c>
      <c r="N1508" s="8">
        <v>23</v>
      </c>
      <c r="O1508" s="8">
        <v>4</v>
      </c>
      <c r="P1508" s="8">
        <v>3</v>
      </c>
      <c r="Q1508" s="8">
        <v>0</v>
      </c>
    </row>
    <row r="1509" spans="1:17" ht="15" thickBot="1" x14ac:dyDescent="0.35">
      <c r="A1509" s="5" t="s">
        <v>1783</v>
      </c>
      <c r="B1509" s="43"/>
      <c r="C1509" s="43"/>
      <c r="D1509" s="6">
        <v>62</v>
      </c>
      <c r="E1509" s="6">
        <v>65</v>
      </c>
      <c r="F1509" s="6">
        <v>4</v>
      </c>
      <c r="G1509" s="6">
        <v>4</v>
      </c>
      <c r="H1509" s="6">
        <v>3.22</v>
      </c>
      <c r="I1509" s="6">
        <v>1.0900000000000001</v>
      </c>
      <c r="J1509" s="6">
        <v>22</v>
      </c>
      <c r="K1509" s="6">
        <v>51</v>
      </c>
      <c r="L1509" s="6">
        <v>17</v>
      </c>
      <c r="M1509" s="6">
        <v>7</v>
      </c>
      <c r="N1509" s="6">
        <v>62</v>
      </c>
      <c r="O1509" s="6">
        <v>0</v>
      </c>
      <c r="P1509" s="6">
        <v>3</v>
      </c>
      <c r="Q1509" s="6">
        <v>0</v>
      </c>
    </row>
    <row r="1510" spans="1:17" ht="15" thickBot="1" x14ac:dyDescent="0.35">
      <c r="A1510" s="7" t="s">
        <v>1918</v>
      </c>
      <c r="B1510" s="43"/>
      <c r="C1510" s="43"/>
      <c r="D1510" s="8">
        <v>48</v>
      </c>
      <c r="E1510" s="8">
        <v>50</v>
      </c>
      <c r="F1510" s="8">
        <v>3</v>
      </c>
      <c r="G1510" s="8">
        <v>0</v>
      </c>
      <c r="H1510" s="8">
        <v>3.74</v>
      </c>
      <c r="I1510" s="8">
        <v>1.19</v>
      </c>
      <c r="J1510" s="8">
        <v>20</v>
      </c>
      <c r="K1510" s="8">
        <v>43</v>
      </c>
      <c r="L1510" s="8">
        <v>14</v>
      </c>
      <c r="M1510" s="8">
        <v>5</v>
      </c>
      <c r="N1510" s="8">
        <v>46</v>
      </c>
      <c r="O1510" s="8">
        <v>0</v>
      </c>
      <c r="P1510" s="8">
        <v>2</v>
      </c>
      <c r="Q1510" s="8">
        <v>0</v>
      </c>
    </row>
    <row r="1511" spans="1:17" ht="15" thickBot="1" x14ac:dyDescent="0.35">
      <c r="A1511" s="5" t="s">
        <v>1973</v>
      </c>
      <c r="B1511" s="43"/>
      <c r="C1511" s="43"/>
      <c r="D1511" s="6">
        <v>33</v>
      </c>
      <c r="E1511" s="6">
        <v>38</v>
      </c>
      <c r="F1511" s="6">
        <v>2</v>
      </c>
      <c r="G1511" s="6">
        <v>0</v>
      </c>
      <c r="H1511" s="6">
        <v>3.77</v>
      </c>
      <c r="I1511" s="6">
        <v>1.37</v>
      </c>
      <c r="J1511" s="6">
        <v>14</v>
      </c>
      <c r="K1511" s="6">
        <v>28</v>
      </c>
      <c r="L1511" s="6">
        <v>17</v>
      </c>
      <c r="M1511" s="6">
        <v>4</v>
      </c>
      <c r="N1511" s="6">
        <v>29</v>
      </c>
      <c r="O1511" s="6">
        <v>0</v>
      </c>
      <c r="P1511" s="6">
        <v>1</v>
      </c>
      <c r="Q1511" s="6">
        <v>0</v>
      </c>
    </row>
    <row r="1512" spans="1:17" ht="15" thickBot="1" x14ac:dyDescent="0.35">
      <c r="A1512" s="7" t="s">
        <v>1394</v>
      </c>
      <c r="B1512" s="43"/>
      <c r="C1512" s="43"/>
      <c r="D1512" s="8">
        <v>85</v>
      </c>
      <c r="E1512" s="8">
        <v>80</v>
      </c>
      <c r="F1512" s="8">
        <v>5</v>
      </c>
      <c r="G1512" s="8">
        <v>0</v>
      </c>
      <c r="H1512" s="8">
        <v>4</v>
      </c>
      <c r="I1512" s="8">
        <v>1.25</v>
      </c>
      <c r="J1512" s="8">
        <v>38</v>
      </c>
      <c r="K1512" s="8">
        <v>83</v>
      </c>
      <c r="L1512" s="8">
        <v>23</v>
      </c>
      <c r="M1512" s="8">
        <v>9</v>
      </c>
      <c r="N1512" s="8">
        <v>15</v>
      </c>
      <c r="O1512" s="8">
        <v>14</v>
      </c>
      <c r="P1512" s="8">
        <v>5</v>
      </c>
      <c r="Q1512" s="8">
        <v>0</v>
      </c>
    </row>
    <row r="1513" spans="1:17" ht="15" thickBot="1" x14ac:dyDescent="0.35">
      <c r="A1513" s="5" t="s">
        <v>1292</v>
      </c>
      <c r="B1513" s="43"/>
      <c r="C1513" s="43"/>
      <c r="D1513" s="6">
        <v>208</v>
      </c>
      <c r="E1513" s="6">
        <v>225</v>
      </c>
      <c r="F1513" s="6">
        <v>15</v>
      </c>
      <c r="G1513" s="6">
        <v>0</v>
      </c>
      <c r="H1513" s="6">
        <v>3.13</v>
      </c>
      <c r="I1513" s="6">
        <v>1.0900000000000001</v>
      </c>
      <c r="J1513" s="6">
        <v>72</v>
      </c>
      <c r="K1513" s="6">
        <v>179</v>
      </c>
      <c r="L1513" s="6">
        <v>49</v>
      </c>
      <c r="M1513" s="6">
        <v>23</v>
      </c>
      <c r="N1513" s="6">
        <v>32</v>
      </c>
      <c r="O1513" s="6">
        <v>32</v>
      </c>
      <c r="P1513" s="6">
        <v>10</v>
      </c>
      <c r="Q1513" s="6">
        <v>1</v>
      </c>
    </row>
    <row r="1514" spans="1:17" ht="15" thickBot="1" x14ac:dyDescent="0.35">
      <c r="A1514" s="5" t="s">
        <v>2052</v>
      </c>
      <c r="B1514" s="43"/>
      <c r="C1514" s="43"/>
      <c r="D1514" s="6">
        <v>30</v>
      </c>
      <c r="E1514" s="6">
        <v>36</v>
      </c>
      <c r="F1514" s="6">
        <v>1</v>
      </c>
      <c r="G1514" s="6">
        <v>0</v>
      </c>
      <c r="H1514" s="6">
        <v>4.3499999999999996</v>
      </c>
      <c r="I1514" s="6">
        <v>1.38</v>
      </c>
      <c r="J1514" s="6">
        <v>15</v>
      </c>
      <c r="K1514" s="6">
        <v>25</v>
      </c>
      <c r="L1514" s="6">
        <v>16</v>
      </c>
      <c r="M1514" s="6">
        <v>6</v>
      </c>
      <c r="N1514" s="6">
        <v>26</v>
      </c>
      <c r="O1514" s="6">
        <v>0</v>
      </c>
      <c r="P1514" s="6">
        <v>1</v>
      </c>
      <c r="Q1514" s="6">
        <v>0</v>
      </c>
    </row>
    <row r="1515" spans="1:17" ht="15" thickBot="1" x14ac:dyDescent="0.35">
      <c r="A1515" s="5" t="s">
        <v>1643</v>
      </c>
      <c r="B1515" s="43"/>
      <c r="C1515" s="43"/>
      <c r="D1515" s="6">
        <v>44</v>
      </c>
      <c r="E1515" s="6">
        <v>38</v>
      </c>
      <c r="F1515" s="6">
        <v>2</v>
      </c>
      <c r="G1515" s="6">
        <v>0</v>
      </c>
      <c r="H1515" s="6">
        <v>4.8600000000000003</v>
      </c>
      <c r="I1515" s="6">
        <v>1.51</v>
      </c>
      <c r="J1515" s="6">
        <v>24</v>
      </c>
      <c r="K1515" s="6">
        <v>43</v>
      </c>
      <c r="L1515" s="6">
        <v>23</v>
      </c>
      <c r="M1515" s="6">
        <v>12</v>
      </c>
      <c r="N1515" s="6">
        <v>10</v>
      </c>
      <c r="O1515" s="6">
        <v>10</v>
      </c>
      <c r="P1515" s="6">
        <v>3</v>
      </c>
      <c r="Q1515" s="6">
        <v>0</v>
      </c>
    </row>
    <row r="1516" spans="1:17" ht="15" thickBot="1" x14ac:dyDescent="0.35">
      <c r="A1516" s="7" t="s">
        <v>1899</v>
      </c>
      <c r="B1516" s="43"/>
      <c r="C1516" s="43"/>
      <c r="D1516" s="8">
        <v>42</v>
      </c>
      <c r="E1516" s="8">
        <v>42</v>
      </c>
      <c r="F1516" s="8">
        <v>2</v>
      </c>
      <c r="G1516" s="8">
        <v>0</v>
      </c>
      <c r="H1516" s="8">
        <v>3.75</v>
      </c>
      <c r="I1516" s="8">
        <v>1.43</v>
      </c>
      <c r="J1516" s="8">
        <v>17</v>
      </c>
      <c r="K1516" s="8">
        <v>39</v>
      </c>
      <c r="L1516" s="8">
        <v>20</v>
      </c>
      <c r="M1516" s="8">
        <v>4</v>
      </c>
      <c r="N1516" s="8">
        <v>54</v>
      </c>
      <c r="O1516" s="8">
        <v>0</v>
      </c>
      <c r="P1516" s="8">
        <v>2</v>
      </c>
      <c r="Q1516" s="8">
        <v>0</v>
      </c>
    </row>
    <row r="1517" spans="1:17" ht="15" thickBot="1" x14ac:dyDescent="0.35">
      <c r="A1517" s="5" t="s">
        <v>1346</v>
      </c>
      <c r="B1517" s="43"/>
      <c r="C1517" s="43"/>
      <c r="D1517" s="6">
        <v>175</v>
      </c>
      <c r="E1517" s="6">
        <v>149</v>
      </c>
      <c r="F1517" s="6">
        <v>11</v>
      </c>
      <c r="G1517" s="6">
        <v>0</v>
      </c>
      <c r="H1517" s="6">
        <v>4.04</v>
      </c>
      <c r="I1517" s="6">
        <v>1.19</v>
      </c>
      <c r="J1517" s="6">
        <v>78</v>
      </c>
      <c r="K1517" s="6">
        <v>151</v>
      </c>
      <c r="L1517" s="6">
        <v>57</v>
      </c>
      <c r="M1517" s="6">
        <v>26</v>
      </c>
      <c r="N1517" s="6">
        <v>29</v>
      </c>
      <c r="O1517" s="6">
        <v>29</v>
      </c>
      <c r="P1517" s="6">
        <v>9</v>
      </c>
      <c r="Q1517" s="6">
        <v>1</v>
      </c>
    </row>
    <row r="1518" spans="1:17" ht="17.399999999999999" thickBot="1" x14ac:dyDescent="0.35">
      <c r="A1518" s="7" t="s">
        <v>1551</v>
      </c>
      <c r="B1518" s="43"/>
      <c r="C1518" s="43"/>
      <c r="D1518" s="8">
        <v>44</v>
      </c>
      <c r="E1518" s="8">
        <v>36</v>
      </c>
      <c r="F1518" s="8">
        <v>2</v>
      </c>
      <c r="G1518" s="8">
        <v>0</v>
      </c>
      <c r="H1518" s="8">
        <v>4.83</v>
      </c>
      <c r="I1518" s="8">
        <v>1.46</v>
      </c>
      <c r="J1518" s="8">
        <v>24</v>
      </c>
      <c r="K1518" s="8">
        <v>47</v>
      </c>
      <c r="L1518" s="8">
        <v>18</v>
      </c>
      <c r="M1518" s="8">
        <v>8</v>
      </c>
      <c r="N1518" s="8">
        <v>7</v>
      </c>
      <c r="O1518" s="8">
        <v>7</v>
      </c>
      <c r="P1518" s="8">
        <v>3</v>
      </c>
      <c r="Q1518" s="8">
        <v>0</v>
      </c>
    </row>
    <row r="1519" spans="1:17" ht="15" thickBot="1" x14ac:dyDescent="0.35">
      <c r="A1519" s="7" t="s">
        <v>1324</v>
      </c>
      <c r="B1519" s="43"/>
      <c r="C1519" s="43"/>
      <c r="D1519" s="8">
        <v>178</v>
      </c>
      <c r="E1519" s="8">
        <v>147</v>
      </c>
      <c r="F1519" s="8">
        <v>11</v>
      </c>
      <c r="G1519" s="8">
        <v>0</v>
      </c>
      <c r="H1519" s="8">
        <v>3.84</v>
      </c>
      <c r="I1519" s="8">
        <v>1.25</v>
      </c>
      <c r="J1519" s="8">
        <v>76</v>
      </c>
      <c r="K1519" s="8">
        <v>176</v>
      </c>
      <c r="L1519" s="8">
        <v>47</v>
      </c>
      <c r="M1519" s="8">
        <v>17</v>
      </c>
      <c r="N1519" s="8">
        <v>28</v>
      </c>
      <c r="O1519" s="8">
        <v>28</v>
      </c>
      <c r="P1519" s="8">
        <v>9</v>
      </c>
      <c r="Q1519" s="8">
        <v>1</v>
      </c>
    </row>
    <row r="1520" spans="1:17" ht="15" thickBot="1" x14ac:dyDescent="0.35">
      <c r="A1520" s="7" t="s">
        <v>2176</v>
      </c>
      <c r="B1520" s="43"/>
      <c r="C1520" s="43"/>
      <c r="D1520" s="8">
        <v>20</v>
      </c>
      <c r="E1520" s="8">
        <v>16</v>
      </c>
      <c r="F1520" s="8">
        <v>1</v>
      </c>
      <c r="G1520" s="8">
        <v>0</v>
      </c>
      <c r="H1520" s="8">
        <v>5.39</v>
      </c>
      <c r="I1520" s="8">
        <v>1.52</v>
      </c>
      <c r="J1520" s="8">
        <v>12</v>
      </c>
      <c r="K1520" s="8">
        <v>21</v>
      </c>
      <c r="L1520" s="8">
        <v>9</v>
      </c>
      <c r="M1520" s="8">
        <v>6</v>
      </c>
      <c r="N1520" s="8">
        <v>18</v>
      </c>
      <c r="O1520" s="8">
        <v>0</v>
      </c>
      <c r="P1520" s="8">
        <v>1</v>
      </c>
      <c r="Q1520" s="8">
        <v>0</v>
      </c>
    </row>
    <row r="1521" spans="1:17" ht="15" thickBot="1" x14ac:dyDescent="0.35">
      <c r="A1521" s="7" t="s">
        <v>1545</v>
      </c>
      <c r="B1521" s="43"/>
      <c r="C1521" s="43"/>
      <c r="D1521" s="8">
        <v>70</v>
      </c>
      <c r="E1521" s="8">
        <v>61</v>
      </c>
      <c r="F1521" s="8">
        <v>4</v>
      </c>
      <c r="G1521" s="8">
        <v>1</v>
      </c>
      <c r="H1521" s="8">
        <v>4.25</v>
      </c>
      <c r="I1521" s="8">
        <v>1.42</v>
      </c>
      <c r="J1521" s="8">
        <v>33</v>
      </c>
      <c r="K1521" s="8">
        <v>69</v>
      </c>
      <c r="L1521" s="8">
        <v>29</v>
      </c>
      <c r="M1521" s="8">
        <v>18</v>
      </c>
      <c r="N1521" s="8">
        <v>12</v>
      </c>
      <c r="O1521" s="8">
        <v>12</v>
      </c>
      <c r="P1521" s="8">
        <v>5</v>
      </c>
      <c r="Q1521" s="8">
        <v>0</v>
      </c>
    </row>
    <row r="1522" spans="1:17" ht="15" thickBot="1" x14ac:dyDescent="0.35">
      <c r="A1522" s="5" t="s">
        <v>1984</v>
      </c>
      <c r="B1522" s="43"/>
      <c r="C1522" s="43"/>
      <c r="D1522" s="6">
        <v>54</v>
      </c>
      <c r="E1522" s="6">
        <v>52</v>
      </c>
      <c r="F1522" s="6">
        <v>2</v>
      </c>
      <c r="G1522" s="6">
        <v>1</v>
      </c>
      <c r="H1522" s="6">
        <v>4.47</v>
      </c>
      <c r="I1522" s="6">
        <v>1.36</v>
      </c>
      <c r="J1522" s="6">
        <v>27</v>
      </c>
      <c r="K1522" s="6">
        <v>53</v>
      </c>
      <c r="L1522" s="6">
        <v>20</v>
      </c>
      <c r="M1522" s="6">
        <v>9</v>
      </c>
      <c r="N1522" s="6">
        <v>56</v>
      </c>
      <c r="O1522" s="6">
        <v>0</v>
      </c>
      <c r="P1522" s="6">
        <v>3</v>
      </c>
      <c r="Q1522" s="6">
        <v>0</v>
      </c>
    </row>
    <row r="1523" spans="1:17" ht="15" thickBot="1" x14ac:dyDescent="0.35">
      <c r="A1523" s="5" t="s">
        <v>1735</v>
      </c>
      <c r="B1523" s="43"/>
      <c r="C1523" s="43"/>
      <c r="D1523" s="6">
        <v>66</v>
      </c>
      <c r="E1523" s="6">
        <v>60</v>
      </c>
      <c r="F1523" s="6">
        <v>4</v>
      </c>
      <c r="G1523" s="6">
        <v>37</v>
      </c>
      <c r="H1523" s="6">
        <v>2.59</v>
      </c>
      <c r="I1523" s="6">
        <v>1.04</v>
      </c>
      <c r="J1523" s="6">
        <v>19</v>
      </c>
      <c r="K1523" s="6">
        <v>55</v>
      </c>
      <c r="L1523" s="6">
        <v>14</v>
      </c>
      <c r="M1523" s="6">
        <v>5</v>
      </c>
      <c r="N1523" s="6">
        <v>69</v>
      </c>
      <c r="O1523" s="6">
        <v>0</v>
      </c>
      <c r="P1523" s="6">
        <v>3</v>
      </c>
      <c r="Q1523" s="6">
        <v>0</v>
      </c>
    </row>
    <row r="1524" spans="1:17" ht="15" thickBot="1" x14ac:dyDescent="0.35">
      <c r="A1524" s="7" t="s">
        <v>1458</v>
      </c>
      <c r="B1524" s="43"/>
      <c r="C1524" s="43"/>
      <c r="D1524" s="8">
        <v>155</v>
      </c>
      <c r="E1524" s="8">
        <v>96</v>
      </c>
      <c r="F1524" s="8">
        <v>8</v>
      </c>
      <c r="G1524" s="8">
        <v>0</v>
      </c>
      <c r="H1524" s="8">
        <v>4.41</v>
      </c>
      <c r="I1524" s="8">
        <v>1.43</v>
      </c>
      <c r="J1524" s="8">
        <v>76</v>
      </c>
      <c r="K1524" s="8">
        <v>167</v>
      </c>
      <c r="L1524" s="8">
        <v>55</v>
      </c>
      <c r="M1524" s="8">
        <v>15</v>
      </c>
      <c r="N1524" s="8">
        <v>25</v>
      </c>
      <c r="O1524" s="8">
        <v>25</v>
      </c>
      <c r="P1524" s="8">
        <v>9</v>
      </c>
      <c r="Q1524" s="8">
        <v>1</v>
      </c>
    </row>
    <row r="1525" spans="1:17" ht="15" thickBot="1" x14ac:dyDescent="0.35">
      <c r="A1525" s="5" t="s">
        <v>1308</v>
      </c>
      <c r="B1525" s="43"/>
      <c r="C1525" s="43"/>
      <c r="D1525" s="6">
        <v>189</v>
      </c>
      <c r="E1525" s="6">
        <v>166</v>
      </c>
      <c r="F1525" s="6">
        <v>12</v>
      </c>
      <c r="G1525" s="6">
        <v>0</v>
      </c>
      <c r="H1525" s="6">
        <v>3.64</v>
      </c>
      <c r="I1525" s="6">
        <v>1.1399999999999999</v>
      </c>
      <c r="J1525" s="6">
        <v>77</v>
      </c>
      <c r="K1525" s="6">
        <v>179</v>
      </c>
      <c r="L1525" s="6">
        <v>36</v>
      </c>
      <c r="M1525" s="6">
        <v>25</v>
      </c>
      <c r="N1525" s="6">
        <v>30</v>
      </c>
      <c r="O1525" s="6">
        <v>30</v>
      </c>
      <c r="P1525" s="6">
        <v>9</v>
      </c>
      <c r="Q1525" s="6">
        <v>1</v>
      </c>
    </row>
    <row r="1526" spans="1:17" ht="15" thickBot="1" x14ac:dyDescent="0.35">
      <c r="A1526" s="7" t="s">
        <v>2184</v>
      </c>
      <c r="B1526" s="43"/>
      <c r="C1526" s="43"/>
      <c r="D1526" s="8">
        <v>25</v>
      </c>
      <c r="E1526" s="8">
        <v>21</v>
      </c>
      <c r="F1526" s="8">
        <v>1</v>
      </c>
      <c r="G1526" s="8">
        <v>0</v>
      </c>
      <c r="H1526" s="8">
        <v>5.36</v>
      </c>
      <c r="I1526" s="8">
        <v>1.61</v>
      </c>
      <c r="J1526" s="8">
        <v>15</v>
      </c>
      <c r="K1526" s="8">
        <v>27</v>
      </c>
      <c r="L1526" s="8">
        <v>13</v>
      </c>
      <c r="M1526" s="8">
        <v>7</v>
      </c>
      <c r="N1526" s="8">
        <v>21</v>
      </c>
      <c r="O1526" s="8">
        <v>1</v>
      </c>
      <c r="P1526" s="8">
        <v>1</v>
      </c>
      <c r="Q1526" s="8">
        <v>0</v>
      </c>
    </row>
    <row r="1527" spans="1:17" ht="15" thickBot="1" x14ac:dyDescent="0.35">
      <c r="A1527" s="5" t="s">
        <v>1524</v>
      </c>
      <c r="B1527" s="43"/>
      <c r="C1527" s="43"/>
      <c r="D1527" s="6">
        <v>46</v>
      </c>
      <c r="E1527" s="6">
        <v>34</v>
      </c>
      <c r="F1527" s="6">
        <v>2</v>
      </c>
      <c r="G1527" s="6">
        <v>0</v>
      </c>
      <c r="H1527" s="6">
        <v>4.5999999999999996</v>
      </c>
      <c r="I1527" s="6">
        <v>1.39</v>
      </c>
      <c r="J1527" s="6">
        <v>24</v>
      </c>
      <c r="K1527" s="6">
        <v>49</v>
      </c>
      <c r="L1527" s="6">
        <v>16</v>
      </c>
      <c r="M1527" s="6">
        <v>16</v>
      </c>
      <c r="N1527" s="6">
        <v>16</v>
      </c>
      <c r="O1527" s="6">
        <v>8</v>
      </c>
      <c r="P1527" s="6">
        <v>3</v>
      </c>
      <c r="Q1527" s="6">
        <v>0</v>
      </c>
    </row>
    <row r="1528" spans="1:17" ht="15" thickBot="1" x14ac:dyDescent="0.35">
      <c r="A1528" s="7" t="s">
        <v>2138</v>
      </c>
      <c r="B1528" s="43"/>
      <c r="C1528" s="43"/>
      <c r="D1528" s="8">
        <v>21</v>
      </c>
      <c r="E1528" s="8">
        <v>14</v>
      </c>
      <c r="F1528" s="8">
        <v>1</v>
      </c>
      <c r="G1528" s="8">
        <v>0</v>
      </c>
      <c r="H1528" s="8">
        <v>4.5199999999999996</v>
      </c>
      <c r="I1528" s="8">
        <v>1.4</v>
      </c>
      <c r="J1528" s="8">
        <v>11</v>
      </c>
      <c r="K1528" s="8">
        <v>23</v>
      </c>
      <c r="L1528" s="8">
        <v>7</v>
      </c>
      <c r="M1528" s="8">
        <v>4</v>
      </c>
      <c r="N1528" s="8">
        <v>24</v>
      </c>
      <c r="O1528" s="8">
        <v>0</v>
      </c>
      <c r="P1528" s="8">
        <v>1</v>
      </c>
      <c r="Q1528" s="8">
        <v>0</v>
      </c>
    </row>
    <row r="1529" spans="1:17" ht="15" thickBot="1" x14ac:dyDescent="0.35">
      <c r="A1529" s="5" t="s">
        <v>1390</v>
      </c>
      <c r="B1529" s="43"/>
      <c r="C1529" s="43"/>
      <c r="D1529" s="6">
        <v>142</v>
      </c>
      <c r="E1529" s="6">
        <v>128</v>
      </c>
      <c r="F1529" s="6">
        <v>8</v>
      </c>
      <c r="G1529" s="6">
        <v>0</v>
      </c>
      <c r="H1529" s="6">
        <v>3.82</v>
      </c>
      <c r="I1529" s="6">
        <v>1.23</v>
      </c>
      <c r="J1529" s="6">
        <v>60</v>
      </c>
      <c r="K1529" s="6">
        <v>140</v>
      </c>
      <c r="L1529" s="6">
        <v>34</v>
      </c>
      <c r="M1529" s="6">
        <v>16</v>
      </c>
      <c r="N1529" s="6">
        <v>37</v>
      </c>
      <c r="O1529" s="6">
        <v>21</v>
      </c>
      <c r="P1529" s="6">
        <v>8</v>
      </c>
      <c r="Q1529" s="6">
        <v>1</v>
      </c>
    </row>
    <row r="1530" spans="1:17" ht="15" thickBot="1" x14ac:dyDescent="0.35">
      <c r="A1530" s="5" t="s">
        <v>1905</v>
      </c>
      <c r="B1530" s="43"/>
      <c r="C1530" s="43"/>
      <c r="D1530" s="6">
        <v>57</v>
      </c>
      <c r="E1530" s="6">
        <v>58</v>
      </c>
      <c r="F1530" s="6">
        <v>3</v>
      </c>
      <c r="G1530" s="6">
        <v>1</v>
      </c>
      <c r="H1530" s="6">
        <v>4.21</v>
      </c>
      <c r="I1530" s="6">
        <v>1.42</v>
      </c>
      <c r="J1530" s="6">
        <v>27</v>
      </c>
      <c r="K1530" s="6">
        <v>57</v>
      </c>
      <c r="L1530" s="6">
        <v>24</v>
      </c>
      <c r="M1530" s="6">
        <v>8</v>
      </c>
      <c r="N1530" s="6">
        <v>52</v>
      </c>
      <c r="O1530" s="6">
        <v>0</v>
      </c>
      <c r="P1530" s="6">
        <v>3</v>
      </c>
      <c r="Q1530" s="6">
        <v>0</v>
      </c>
    </row>
    <row r="1531" spans="1:17" ht="15" thickBot="1" x14ac:dyDescent="0.35">
      <c r="A1531" s="5" t="s">
        <v>1835</v>
      </c>
      <c r="B1531" s="43"/>
      <c r="C1531" s="43"/>
      <c r="D1531" s="6">
        <v>51</v>
      </c>
      <c r="E1531" s="6">
        <v>36</v>
      </c>
      <c r="F1531" s="6">
        <v>2</v>
      </c>
      <c r="G1531" s="6">
        <v>0</v>
      </c>
      <c r="H1531" s="6">
        <v>3.5</v>
      </c>
      <c r="I1531" s="6">
        <v>1.33</v>
      </c>
      <c r="J1531" s="6">
        <v>20</v>
      </c>
      <c r="K1531" s="6">
        <v>53</v>
      </c>
      <c r="L1531" s="6">
        <v>14</v>
      </c>
      <c r="M1531" s="6">
        <v>5</v>
      </c>
      <c r="N1531" s="6">
        <v>44</v>
      </c>
      <c r="O1531" s="6">
        <v>0</v>
      </c>
      <c r="P1531" s="6">
        <v>2</v>
      </c>
      <c r="Q1531" s="6">
        <v>0</v>
      </c>
    </row>
    <row r="1532" spans="1:17" ht="15" thickBot="1" x14ac:dyDescent="0.35">
      <c r="A1532" s="5" t="s">
        <v>1431</v>
      </c>
      <c r="B1532" s="43"/>
      <c r="C1532" s="43"/>
      <c r="D1532" s="6">
        <v>109</v>
      </c>
      <c r="E1532" s="6">
        <v>88</v>
      </c>
      <c r="F1532" s="6">
        <v>6</v>
      </c>
      <c r="G1532" s="6">
        <v>0</v>
      </c>
      <c r="H1532" s="6">
        <v>4.5199999999999996</v>
      </c>
      <c r="I1532" s="6">
        <v>1.31</v>
      </c>
      <c r="J1532" s="6">
        <v>55</v>
      </c>
      <c r="K1532" s="6">
        <v>109</v>
      </c>
      <c r="L1532" s="6">
        <v>34</v>
      </c>
      <c r="M1532" s="6">
        <v>20</v>
      </c>
      <c r="N1532" s="6">
        <v>21</v>
      </c>
      <c r="O1532" s="6">
        <v>18</v>
      </c>
      <c r="P1532" s="6">
        <v>8</v>
      </c>
      <c r="Q1532" s="6">
        <v>1</v>
      </c>
    </row>
    <row r="1533" spans="1:17" ht="15" thickBot="1" x14ac:dyDescent="0.35">
      <c r="A1533" s="5" t="s">
        <v>1771</v>
      </c>
      <c r="B1533" s="43"/>
      <c r="C1533" s="43"/>
      <c r="D1533" s="6">
        <v>67</v>
      </c>
      <c r="E1533" s="6">
        <v>68</v>
      </c>
      <c r="F1533" s="6">
        <v>4</v>
      </c>
      <c r="G1533" s="6">
        <v>2</v>
      </c>
      <c r="H1533" s="6">
        <v>3.09</v>
      </c>
      <c r="I1533" s="6">
        <v>1.1200000000000001</v>
      </c>
      <c r="J1533" s="6">
        <v>23</v>
      </c>
      <c r="K1533" s="6">
        <v>56</v>
      </c>
      <c r="L1533" s="6">
        <v>19</v>
      </c>
      <c r="M1533" s="6">
        <v>7</v>
      </c>
      <c r="N1533" s="6">
        <v>66</v>
      </c>
      <c r="O1533" s="6">
        <v>0</v>
      </c>
      <c r="P1533" s="6">
        <v>4</v>
      </c>
      <c r="Q1533" s="6">
        <v>0</v>
      </c>
    </row>
    <row r="1534" spans="1:17" ht="15" thickBot="1" x14ac:dyDescent="0.35">
      <c r="A1534" s="5" t="s">
        <v>1512</v>
      </c>
      <c r="B1534" s="43"/>
      <c r="C1534" s="43"/>
      <c r="D1534" s="6">
        <v>82</v>
      </c>
      <c r="E1534" s="6">
        <v>64</v>
      </c>
      <c r="F1534" s="6">
        <v>4</v>
      </c>
      <c r="G1534" s="6">
        <v>0</v>
      </c>
      <c r="H1534" s="6">
        <v>4.6399999999999997</v>
      </c>
      <c r="I1534" s="6">
        <v>1.41</v>
      </c>
      <c r="J1534" s="6">
        <v>42</v>
      </c>
      <c r="K1534" s="6">
        <v>87</v>
      </c>
      <c r="L1534" s="6">
        <v>28</v>
      </c>
      <c r="M1534" s="6">
        <v>11</v>
      </c>
      <c r="N1534" s="6">
        <v>17</v>
      </c>
      <c r="O1534" s="6">
        <v>11</v>
      </c>
      <c r="P1534" s="6">
        <v>5</v>
      </c>
      <c r="Q1534" s="6">
        <v>1</v>
      </c>
    </row>
    <row r="1535" spans="1:17" ht="15" thickBot="1" x14ac:dyDescent="0.35">
      <c r="A1535" s="7" t="s">
        <v>2092</v>
      </c>
      <c r="B1535" s="43"/>
      <c r="C1535" s="43"/>
      <c r="D1535" s="8">
        <v>36</v>
      </c>
      <c r="E1535" s="8">
        <v>27</v>
      </c>
      <c r="F1535" s="8">
        <v>1</v>
      </c>
      <c r="G1535" s="8">
        <v>0</v>
      </c>
      <c r="H1535" s="8">
        <v>4.6900000000000004</v>
      </c>
      <c r="I1535" s="8">
        <v>1.33</v>
      </c>
      <c r="J1535" s="8">
        <v>19</v>
      </c>
      <c r="K1535" s="8">
        <v>40</v>
      </c>
      <c r="L1535" s="8">
        <v>9</v>
      </c>
      <c r="M1535" s="8">
        <v>8</v>
      </c>
      <c r="N1535" s="8">
        <v>29</v>
      </c>
      <c r="O1535" s="8">
        <v>0</v>
      </c>
      <c r="P1535" s="8">
        <v>1</v>
      </c>
      <c r="Q1535" s="8">
        <v>0</v>
      </c>
    </row>
    <row r="1536" spans="1:17" ht="15" thickBot="1" x14ac:dyDescent="0.35">
      <c r="A1536" s="7" t="s">
        <v>1483</v>
      </c>
      <c r="B1536" s="43"/>
      <c r="C1536" s="43"/>
      <c r="D1536" s="8">
        <v>138</v>
      </c>
      <c r="E1536" s="8">
        <v>99</v>
      </c>
      <c r="F1536" s="8">
        <v>7</v>
      </c>
      <c r="G1536" s="8">
        <v>0</v>
      </c>
      <c r="H1536" s="8">
        <v>4.8899999999999997</v>
      </c>
      <c r="I1536" s="8">
        <v>1.48</v>
      </c>
      <c r="J1536" s="8">
        <v>75</v>
      </c>
      <c r="K1536" s="8">
        <v>155</v>
      </c>
      <c r="L1536" s="8">
        <v>49</v>
      </c>
      <c r="M1536" s="8">
        <v>17</v>
      </c>
      <c r="N1536" s="8">
        <v>22</v>
      </c>
      <c r="O1536" s="8">
        <v>22</v>
      </c>
      <c r="P1536" s="8">
        <v>10</v>
      </c>
      <c r="Q1536" s="8">
        <v>1</v>
      </c>
    </row>
    <row r="1537" spans="1:17" ht="15" thickBot="1" x14ac:dyDescent="0.35">
      <c r="A1537" s="7" t="s">
        <v>2030</v>
      </c>
      <c r="B1537" s="43"/>
      <c r="C1537" s="43"/>
      <c r="D1537" s="8">
        <v>32</v>
      </c>
      <c r="E1537" s="8">
        <v>24</v>
      </c>
      <c r="F1537" s="8">
        <v>2</v>
      </c>
      <c r="G1537" s="8">
        <v>0</v>
      </c>
      <c r="H1537" s="8">
        <v>3.84</v>
      </c>
      <c r="I1537" s="8">
        <v>1.44</v>
      </c>
      <c r="J1537" s="8">
        <v>14</v>
      </c>
      <c r="K1537" s="8">
        <v>35</v>
      </c>
      <c r="L1537" s="8">
        <v>11</v>
      </c>
      <c r="M1537" s="8">
        <v>4</v>
      </c>
      <c r="N1537" s="8">
        <v>37</v>
      </c>
      <c r="O1537" s="8">
        <v>0</v>
      </c>
      <c r="P1537" s="8">
        <v>1</v>
      </c>
      <c r="Q1537" s="8">
        <v>0</v>
      </c>
    </row>
    <row r="1538" spans="1:17" ht="15" thickBot="1" x14ac:dyDescent="0.35">
      <c r="A1538" s="5" t="s">
        <v>1328</v>
      </c>
      <c r="B1538" s="43"/>
      <c r="C1538" s="43"/>
      <c r="D1538" s="6">
        <v>141</v>
      </c>
      <c r="E1538" s="6">
        <v>126</v>
      </c>
      <c r="F1538" s="6">
        <v>9</v>
      </c>
      <c r="G1538" s="6">
        <v>0</v>
      </c>
      <c r="H1538" s="6">
        <v>3.77</v>
      </c>
      <c r="I1538" s="6">
        <v>1.22</v>
      </c>
      <c r="J1538" s="6">
        <v>59</v>
      </c>
      <c r="K1538" s="6">
        <v>135</v>
      </c>
      <c r="L1538" s="6">
        <v>37</v>
      </c>
      <c r="M1538" s="6">
        <v>15</v>
      </c>
      <c r="N1538" s="6">
        <v>23</v>
      </c>
      <c r="O1538" s="6">
        <v>23</v>
      </c>
      <c r="P1538" s="6">
        <v>8</v>
      </c>
      <c r="Q1538" s="6">
        <v>1</v>
      </c>
    </row>
    <row r="1539" spans="1:17" ht="15" thickBot="1" x14ac:dyDescent="0.35">
      <c r="A1539" s="5" t="s">
        <v>2155</v>
      </c>
      <c r="B1539" s="43"/>
      <c r="C1539" s="43"/>
      <c r="D1539" s="6">
        <v>47</v>
      </c>
      <c r="E1539" s="6">
        <v>27</v>
      </c>
      <c r="F1539" s="6">
        <v>2</v>
      </c>
      <c r="G1539" s="6">
        <v>0</v>
      </c>
      <c r="H1539" s="6">
        <v>5.05</v>
      </c>
      <c r="I1539" s="6">
        <v>1.41</v>
      </c>
      <c r="J1539" s="6">
        <v>26</v>
      </c>
      <c r="K1539" s="6">
        <v>55</v>
      </c>
      <c r="L1539" s="6">
        <v>11</v>
      </c>
      <c r="M1539" s="6">
        <v>10</v>
      </c>
      <c r="N1539" s="6">
        <v>14</v>
      </c>
      <c r="O1539" s="6">
        <v>7</v>
      </c>
      <c r="P1539" s="6">
        <v>3</v>
      </c>
      <c r="Q1539" s="6">
        <v>0</v>
      </c>
    </row>
    <row r="1540" spans="1:17" ht="15" thickBot="1" x14ac:dyDescent="0.35">
      <c r="A1540" s="7" t="s">
        <v>1663</v>
      </c>
      <c r="B1540" s="43"/>
      <c r="C1540" s="43"/>
      <c r="D1540" s="8">
        <v>29</v>
      </c>
      <c r="E1540" s="8">
        <v>30</v>
      </c>
      <c r="F1540" s="8">
        <v>1</v>
      </c>
      <c r="G1540" s="8">
        <v>0</v>
      </c>
      <c r="H1540" s="8">
        <v>5.22</v>
      </c>
      <c r="I1540" s="8">
        <v>1.6</v>
      </c>
      <c r="J1540" s="8">
        <v>17</v>
      </c>
      <c r="K1540" s="8">
        <v>28</v>
      </c>
      <c r="L1540" s="8">
        <v>18</v>
      </c>
      <c r="M1540" s="8">
        <v>10</v>
      </c>
      <c r="N1540" s="8">
        <v>24</v>
      </c>
      <c r="O1540" s="8">
        <v>0</v>
      </c>
      <c r="P1540" s="8">
        <v>2</v>
      </c>
      <c r="Q1540" s="8">
        <v>0</v>
      </c>
    </row>
    <row r="1541" spans="1:17" ht="15" thickBot="1" x14ac:dyDescent="0.35">
      <c r="A1541" s="5" t="s">
        <v>2055</v>
      </c>
      <c r="B1541" s="43"/>
      <c r="C1541" s="43"/>
      <c r="D1541" s="6">
        <v>28</v>
      </c>
      <c r="E1541" s="6">
        <v>26</v>
      </c>
      <c r="F1541" s="6">
        <v>2</v>
      </c>
      <c r="G1541" s="6">
        <v>0</v>
      </c>
      <c r="H1541" s="6">
        <v>4.3499999999999996</v>
      </c>
      <c r="I1541" s="6">
        <v>1.43</v>
      </c>
      <c r="J1541" s="6">
        <v>13</v>
      </c>
      <c r="K1541" s="6">
        <v>27</v>
      </c>
      <c r="L1541" s="6">
        <v>13</v>
      </c>
      <c r="M1541" s="6">
        <v>7</v>
      </c>
      <c r="N1541" s="6">
        <v>26</v>
      </c>
      <c r="O1541" s="6">
        <v>0</v>
      </c>
      <c r="P1541" s="6">
        <v>2</v>
      </c>
      <c r="Q1541" s="6">
        <v>0</v>
      </c>
    </row>
    <row r="1542" spans="1:17" ht="15" thickBot="1" x14ac:dyDescent="0.35">
      <c r="A1542" s="7" t="s">
        <v>1352</v>
      </c>
      <c r="B1542" s="43"/>
      <c r="C1542" s="43"/>
      <c r="D1542" s="8">
        <v>161</v>
      </c>
      <c r="E1542" s="8">
        <v>150</v>
      </c>
      <c r="F1542" s="8">
        <v>10</v>
      </c>
      <c r="G1542" s="8">
        <v>0</v>
      </c>
      <c r="H1542" s="8">
        <v>3.91</v>
      </c>
      <c r="I1542" s="8">
        <v>1.3</v>
      </c>
      <c r="J1542" s="8">
        <v>70</v>
      </c>
      <c r="K1542" s="8">
        <v>151</v>
      </c>
      <c r="L1542" s="8">
        <v>58</v>
      </c>
      <c r="M1542" s="8">
        <v>15</v>
      </c>
      <c r="N1542" s="8">
        <v>26</v>
      </c>
      <c r="O1542" s="8">
        <v>26</v>
      </c>
      <c r="P1542" s="8">
        <v>9</v>
      </c>
      <c r="Q1542" s="8">
        <v>1</v>
      </c>
    </row>
    <row r="1543" spans="1:17" ht="15" thickBot="1" x14ac:dyDescent="0.35">
      <c r="A1543" s="5" t="s">
        <v>2177</v>
      </c>
      <c r="B1543" s="43"/>
      <c r="C1543" s="43"/>
      <c r="D1543" s="6">
        <v>41</v>
      </c>
      <c r="E1543" s="6">
        <v>34</v>
      </c>
      <c r="F1543" s="6">
        <v>2</v>
      </c>
      <c r="G1543" s="6">
        <v>0</v>
      </c>
      <c r="H1543" s="6">
        <v>5.0599999999999996</v>
      </c>
      <c r="I1543" s="6">
        <v>1.61</v>
      </c>
      <c r="J1543" s="6">
        <v>23</v>
      </c>
      <c r="K1543" s="6">
        <v>43</v>
      </c>
      <c r="L1543" s="6">
        <v>23</v>
      </c>
      <c r="M1543" s="6">
        <v>7</v>
      </c>
      <c r="N1543" s="6">
        <v>28</v>
      </c>
      <c r="O1543" s="6">
        <v>2</v>
      </c>
      <c r="P1543" s="6">
        <v>2</v>
      </c>
      <c r="Q1543" s="6">
        <v>0</v>
      </c>
    </row>
    <row r="1544" spans="1:17" ht="15" thickBot="1" x14ac:dyDescent="0.35">
      <c r="A1544" s="7" t="s">
        <v>2102</v>
      </c>
      <c r="B1544" s="43"/>
      <c r="C1544" s="43"/>
      <c r="D1544" s="8">
        <v>17</v>
      </c>
      <c r="E1544" s="8">
        <v>15</v>
      </c>
      <c r="F1544" s="8">
        <v>1</v>
      </c>
      <c r="G1544" s="8">
        <v>0</v>
      </c>
      <c r="H1544" s="8">
        <v>4.29</v>
      </c>
      <c r="I1544" s="8">
        <v>1.35</v>
      </c>
      <c r="J1544" s="8">
        <v>8</v>
      </c>
      <c r="K1544" s="8">
        <v>17</v>
      </c>
      <c r="L1544" s="8">
        <v>6</v>
      </c>
      <c r="M1544" s="8">
        <v>4</v>
      </c>
      <c r="N1544" s="8">
        <v>19</v>
      </c>
      <c r="O1544" s="8">
        <v>0</v>
      </c>
      <c r="P1544" s="8">
        <v>1</v>
      </c>
      <c r="Q1544" s="8">
        <v>0</v>
      </c>
    </row>
    <row r="1545" spans="1:17" ht="15" thickBot="1" x14ac:dyDescent="0.35">
      <c r="A1545" s="5" t="s">
        <v>1337</v>
      </c>
      <c r="B1545" s="43"/>
      <c r="C1545" s="43"/>
      <c r="D1545" s="6">
        <v>176</v>
      </c>
      <c r="E1545" s="6">
        <v>157</v>
      </c>
      <c r="F1545" s="6">
        <v>11</v>
      </c>
      <c r="G1545" s="6">
        <v>0</v>
      </c>
      <c r="H1545" s="6">
        <v>3.84</v>
      </c>
      <c r="I1545" s="6">
        <v>1.21</v>
      </c>
      <c r="J1545" s="6">
        <v>75</v>
      </c>
      <c r="K1545" s="6">
        <v>173</v>
      </c>
      <c r="L1545" s="6">
        <v>39</v>
      </c>
      <c r="M1545" s="6">
        <v>23</v>
      </c>
      <c r="N1545" s="6">
        <v>30</v>
      </c>
      <c r="O1545" s="6">
        <v>30</v>
      </c>
      <c r="P1545" s="6">
        <v>10</v>
      </c>
      <c r="Q1545" s="6">
        <v>1</v>
      </c>
    </row>
    <row r="1546" spans="1:17" ht="15" thickBot="1" x14ac:dyDescent="0.35">
      <c r="A1546" s="7" t="s">
        <v>2165</v>
      </c>
      <c r="B1546" s="43"/>
      <c r="C1546" s="43"/>
      <c r="D1546" s="8">
        <v>24</v>
      </c>
      <c r="E1546" s="8">
        <v>19</v>
      </c>
      <c r="F1546" s="8">
        <v>1</v>
      </c>
      <c r="G1546" s="8">
        <v>0</v>
      </c>
      <c r="H1546" s="8">
        <v>4.87</v>
      </c>
      <c r="I1546" s="8">
        <v>1.5</v>
      </c>
      <c r="J1546" s="8">
        <v>13</v>
      </c>
      <c r="K1546" s="8">
        <v>25</v>
      </c>
      <c r="L1546" s="8">
        <v>11</v>
      </c>
      <c r="M1546" s="8">
        <v>5</v>
      </c>
      <c r="N1546" s="8">
        <v>25</v>
      </c>
      <c r="O1546" s="8">
        <v>0</v>
      </c>
      <c r="P1546" s="8">
        <v>1</v>
      </c>
      <c r="Q1546" s="8">
        <v>0</v>
      </c>
    </row>
    <row r="1547" spans="1:17" ht="15" thickBot="1" x14ac:dyDescent="0.35">
      <c r="A1547" s="5" t="s">
        <v>1929</v>
      </c>
      <c r="B1547" s="43"/>
      <c r="C1547" s="43"/>
      <c r="D1547" s="6">
        <v>48</v>
      </c>
      <c r="E1547" s="6">
        <v>38</v>
      </c>
      <c r="F1547" s="6">
        <v>3</v>
      </c>
      <c r="G1547" s="6">
        <v>0</v>
      </c>
      <c r="H1547" s="6">
        <v>3.71</v>
      </c>
      <c r="I1547" s="6">
        <v>1.26</v>
      </c>
      <c r="J1547" s="6">
        <v>20</v>
      </c>
      <c r="K1547" s="6">
        <v>46</v>
      </c>
      <c r="L1547" s="6">
        <v>15</v>
      </c>
      <c r="M1547" s="6">
        <v>5</v>
      </c>
      <c r="N1547" s="6">
        <v>42</v>
      </c>
      <c r="O1547" s="6">
        <v>0</v>
      </c>
      <c r="P1547" s="6">
        <v>3</v>
      </c>
      <c r="Q1547" s="6">
        <v>0</v>
      </c>
    </row>
    <row r="1548" spans="1:17" ht="15" thickBot="1" x14ac:dyDescent="0.35">
      <c r="A1548" s="5" t="s">
        <v>1410</v>
      </c>
      <c r="B1548" s="43"/>
      <c r="C1548" s="43"/>
      <c r="D1548" s="6">
        <v>76</v>
      </c>
      <c r="E1548" s="6">
        <v>78</v>
      </c>
      <c r="F1548" s="6">
        <v>4</v>
      </c>
      <c r="G1548" s="6">
        <v>1</v>
      </c>
      <c r="H1548" s="6">
        <v>3.9</v>
      </c>
      <c r="I1548" s="6">
        <v>1.27</v>
      </c>
      <c r="J1548" s="6">
        <v>33</v>
      </c>
      <c r="K1548" s="6">
        <v>72</v>
      </c>
      <c r="L1548" s="6">
        <v>26</v>
      </c>
      <c r="M1548" s="6">
        <v>13</v>
      </c>
      <c r="N1548" s="6">
        <v>45</v>
      </c>
      <c r="O1548" s="6">
        <v>8</v>
      </c>
      <c r="P1548" s="6">
        <v>4</v>
      </c>
      <c r="Q1548" s="6">
        <v>0</v>
      </c>
    </row>
    <row r="1549" spans="1:17" ht="15" thickBot="1" x14ac:dyDescent="0.35">
      <c r="A1549" s="7" t="s">
        <v>1465</v>
      </c>
      <c r="B1549" s="43"/>
      <c r="C1549" s="43"/>
      <c r="D1549" s="8">
        <v>112</v>
      </c>
      <c r="E1549" s="8">
        <v>85</v>
      </c>
      <c r="F1549" s="8">
        <v>5</v>
      </c>
      <c r="G1549" s="8">
        <v>0</v>
      </c>
      <c r="H1549" s="8">
        <v>4.72</v>
      </c>
      <c r="I1549" s="8">
        <v>1.37</v>
      </c>
      <c r="J1549" s="8">
        <v>59</v>
      </c>
      <c r="K1549" s="8">
        <v>118</v>
      </c>
      <c r="L1549" s="8">
        <v>35</v>
      </c>
      <c r="M1549" s="8">
        <v>17</v>
      </c>
      <c r="N1549" s="8">
        <v>22</v>
      </c>
      <c r="O1549" s="8">
        <v>17</v>
      </c>
      <c r="P1549" s="8">
        <v>9</v>
      </c>
      <c r="Q1549" s="8">
        <v>0</v>
      </c>
    </row>
    <row r="1550" spans="1:17" ht="15" thickBot="1" x14ac:dyDescent="0.35">
      <c r="A1550" s="7" t="s">
        <v>1785</v>
      </c>
      <c r="B1550" s="43"/>
      <c r="C1550" s="43"/>
      <c r="D1550" s="8">
        <v>52</v>
      </c>
      <c r="E1550" s="8">
        <v>52</v>
      </c>
      <c r="F1550" s="8">
        <v>3</v>
      </c>
      <c r="G1550" s="8">
        <v>2</v>
      </c>
      <c r="H1550" s="8">
        <v>3.78</v>
      </c>
      <c r="I1550" s="8">
        <v>1.43</v>
      </c>
      <c r="J1550" s="8">
        <v>22</v>
      </c>
      <c r="K1550" s="8">
        <v>44</v>
      </c>
      <c r="L1550" s="8">
        <v>30</v>
      </c>
      <c r="M1550" s="8">
        <v>6</v>
      </c>
      <c r="N1550" s="8">
        <v>60</v>
      </c>
      <c r="O1550" s="8">
        <v>0</v>
      </c>
      <c r="P1550" s="8">
        <v>3</v>
      </c>
      <c r="Q1550" s="8">
        <v>0</v>
      </c>
    </row>
    <row r="1551" spans="1:17" ht="15" thickBot="1" x14ac:dyDescent="0.35">
      <c r="A1551" s="5" t="s">
        <v>1540</v>
      </c>
      <c r="B1551" s="43"/>
      <c r="C1551" s="43"/>
      <c r="D1551" s="6">
        <v>43</v>
      </c>
      <c r="E1551" s="6">
        <v>32</v>
      </c>
      <c r="F1551" s="6">
        <v>2</v>
      </c>
      <c r="G1551" s="6">
        <v>0</v>
      </c>
      <c r="H1551" s="6">
        <v>5.04</v>
      </c>
      <c r="I1551" s="6">
        <v>1.64</v>
      </c>
      <c r="J1551" s="6">
        <v>24</v>
      </c>
      <c r="K1551" s="6">
        <v>44</v>
      </c>
      <c r="L1551" s="6">
        <v>26</v>
      </c>
      <c r="M1551" s="6">
        <v>10</v>
      </c>
      <c r="N1551" s="6">
        <v>10</v>
      </c>
      <c r="O1551" s="6">
        <v>10</v>
      </c>
      <c r="P1551" s="6">
        <v>3</v>
      </c>
      <c r="Q1551" s="6">
        <v>0</v>
      </c>
    </row>
    <row r="1552" spans="1:17" ht="15" thickBot="1" x14ac:dyDescent="0.35">
      <c r="A1552" s="7" t="s">
        <v>1570</v>
      </c>
      <c r="B1552" s="43"/>
      <c r="C1552" s="43"/>
      <c r="D1552" s="8">
        <v>78</v>
      </c>
      <c r="E1552" s="8">
        <v>57</v>
      </c>
      <c r="F1552" s="8">
        <v>4</v>
      </c>
      <c r="G1552" s="8">
        <v>0</v>
      </c>
      <c r="H1552" s="8">
        <v>4.5999999999999996</v>
      </c>
      <c r="I1552" s="8">
        <v>1.37</v>
      </c>
      <c r="J1552" s="8">
        <v>40</v>
      </c>
      <c r="K1552" s="8">
        <v>84</v>
      </c>
      <c r="L1552" s="8">
        <v>22</v>
      </c>
      <c r="M1552" s="8">
        <v>20</v>
      </c>
      <c r="N1552" s="8">
        <v>19</v>
      </c>
      <c r="O1552" s="8">
        <v>14</v>
      </c>
      <c r="P1552" s="8">
        <v>5</v>
      </c>
      <c r="Q1552" s="8">
        <v>0</v>
      </c>
    </row>
    <row r="1553" spans="1:17" ht="15" thickBot="1" x14ac:dyDescent="0.35">
      <c r="A1553" s="7" t="s">
        <v>1291</v>
      </c>
      <c r="B1553" s="43"/>
      <c r="C1553" s="43"/>
      <c r="D1553" s="8">
        <v>212</v>
      </c>
      <c r="E1553" s="8">
        <v>256</v>
      </c>
      <c r="F1553" s="8">
        <v>16</v>
      </c>
      <c r="G1553" s="8">
        <v>0</v>
      </c>
      <c r="H1553" s="8">
        <v>3.08</v>
      </c>
      <c r="I1553" s="8">
        <v>1.04</v>
      </c>
      <c r="J1553" s="8">
        <v>73</v>
      </c>
      <c r="K1553" s="8">
        <v>169</v>
      </c>
      <c r="L1553" s="8">
        <v>51</v>
      </c>
      <c r="M1553" s="8">
        <v>25</v>
      </c>
      <c r="N1553" s="8">
        <v>32</v>
      </c>
      <c r="O1553" s="8">
        <v>32</v>
      </c>
      <c r="P1553" s="8">
        <v>9</v>
      </c>
      <c r="Q1553" s="8">
        <v>1</v>
      </c>
    </row>
    <row r="1554" spans="1:17" ht="15" thickBot="1" x14ac:dyDescent="0.35">
      <c r="A1554" s="5" t="s">
        <v>2119</v>
      </c>
      <c r="B1554" s="43"/>
      <c r="C1554" s="43"/>
      <c r="D1554" s="6">
        <v>29</v>
      </c>
      <c r="E1554" s="6">
        <v>24</v>
      </c>
      <c r="F1554" s="6">
        <v>1</v>
      </c>
      <c r="G1554" s="6">
        <v>0</v>
      </c>
      <c r="H1554" s="6">
        <v>4.6900000000000004</v>
      </c>
      <c r="I1554" s="6">
        <v>1.38</v>
      </c>
      <c r="J1554" s="6">
        <v>15</v>
      </c>
      <c r="K1554" s="6">
        <v>31</v>
      </c>
      <c r="L1554" s="6">
        <v>9</v>
      </c>
      <c r="M1554" s="6">
        <v>6</v>
      </c>
      <c r="N1554" s="6">
        <v>24</v>
      </c>
      <c r="O1554" s="6">
        <v>0</v>
      </c>
      <c r="P1554" s="6">
        <v>1</v>
      </c>
      <c r="Q1554" s="6">
        <v>0</v>
      </c>
    </row>
    <row r="1555" spans="1:17" ht="15" thickBot="1" x14ac:dyDescent="0.35">
      <c r="A1555" s="7" t="s">
        <v>1988</v>
      </c>
      <c r="B1555" s="43"/>
      <c r="C1555" s="43"/>
      <c r="D1555" s="8">
        <v>42</v>
      </c>
      <c r="E1555" s="8">
        <v>37</v>
      </c>
      <c r="F1555" s="8">
        <v>3</v>
      </c>
      <c r="G1555" s="8">
        <v>2</v>
      </c>
      <c r="H1555" s="8">
        <v>4.28</v>
      </c>
      <c r="I1555" s="8">
        <v>1.45</v>
      </c>
      <c r="J1555" s="8">
        <v>20</v>
      </c>
      <c r="K1555" s="8">
        <v>42</v>
      </c>
      <c r="L1555" s="8">
        <v>20</v>
      </c>
      <c r="M1555" s="8">
        <v>5</v>
      </c>
      <c r="N1555" s="8">
        <v>34</v>
      </c>
      <c r="O1555" s="8">
        <v>0</v>
      </c>
      <c r="P1555" s="8">
        <v>3</v>
      </c>
      <c r="Q1555" s="8">
        <v>0</v>
      </c>
    </row>
    <row r="1556" spans="1:17" ht="17.399999999999999" thickBot="1" x14ac:dyDescent="0.35">
      <c r="A1556" s="7" t="s">
        <v>1460</v>
      </c>
      <c r="B1556" s="43"/>
      <c r="C1556" s="43"/>
      <c r="D1556" s="8">
        <v>64</v>
      </c>
      <c r="E1556" s="8">
        <v>60</v>
      </c>
      <c r="F1556" s="8">
        <v>4</v>
      </c>
      <c r="G1556" s="8">
        <v>0</v>
      </c>
      <c r="H1556" s="8">
        <v>4.3899999999999997</v>
      </c>
      <c r="I1556" s="8">
        <v>1.41</v>
      </c>
      <c r="J1556" s="8">
        <v>31</v>
      </c>
      <c r="K1556" s="8">
        <v>65</v>
      </c>
      <c r="L1556" s="8">
        <v>26</v>
      </c>
      <c r="M1556" s="8">
        <v>12</v>
      </c>
      <c r="N1556" s="8">
        <v>16</v>
      </c>
      <c r="O1556" s="8">
        <v>11</v>
      </c>
      <c r="P1556" s="8">
        <v>4</v>
      </c>
      <c r="Q1556" s="8">
        <v>0</v>
      </c>
    </row>
    <row r="1557" spans="1:17" ht="17.399999999999999" thickBot="1" x14ac:dyDescent="0.35">
      <c r="A1557" s="7" t="s">
        <v>1571</v>
      </c>
      <c r="B1557" s="43"/>
      <c r="C1557" s="43"/>
      <c r="D1557" s="8">
        <v>52</v>
      </c>
      <c r="E1557" s="8">
        <v>39</v>
      </c>
      <c r="F1557" s="8">
        <v>3</v>
      </c>
      <c r="G1557" s="8">
        <v>0</v>
      </c>
      <c r="H1557" s="8">
        <v>4.59</v>
      </c>
      <c r="I1557" s="8">
        <v>1.32</v>
      </c>
      <c r="J1557" s="8">
        <v>27</v>
      </c>
      <c r="K1557" s="8">
        <v>57</v>
      </c>
      <c r="L1557" s="8">
        <v>11</v>
      </c>
      <c r="M1557" s="8">
        <v>12</v>
      </c>
      <c r="N1557" s="8">
        <v>26</v>
      </c>
      <c r="O1557" s="8">
        <v>6</v>
      </c>
      <c r="P1557" s="8">
        <v>3</v>
      </c>
      <c r="Q1557" s="8">
        <v>0</v>
      </c>
    </row>
    <row r="1558" spans="1:17" ht="15" thickBot="1" x14ac:dyDescent="0.35">
      <c r="A1558" s="7" t="s">
        <v>2062</v>
      </c>
      <c r="B1558" s="43"/>
      <c r="C1558" s="43"/>
      <c r="D1558" s="8">
        <v>21</v>
      </c>
      <c r="E1558" s="8">
        <v>19</v>
      </c>
      <c r="F1558" s="8">
        <v>1</v>
      </c>
      <c r="G1558" s="8">
        <v>0</v>
      </c>
      <c r="H1558" s="8">
        <v>4.18</v>
      </c>
      <c r="I1558" s="8">
        <v>1.28</v>
      </c>
      <c r="J1558" s="8">
        <v>10</v>
      </c>
      <c r="K1558" s="8">
        <v>21</v>
      </c>
      <c r="L1558" s="8">
        <v>6</v>
      </c>
      <c r="M1558" s="8">
        <v>6</v>
      </c>
      <c r="N1558" s="8">
        <v>19</v>
      </c>
      <c r="O1558" s="8">
        <v>0</v>
      </c>
      <c r="P1558" s="8">
        <v>1</v>
      </c>
      <c r="Q1558" s="8">
        <v>0</v>
      </c>
    </row>
    <row r="1559" spans="1:17" ht="15" thickBot="1" x14ac:dyDescent="0.35">
      <c r="A1559" s="7" t="s">
        <v>1515</v>
      </c>
      <c r="B1559" s="43"/>
      <c r="C1559" s="43"/>
      <c r="D1559" s="8">
        <v>85</v>
      </c>
      <c r="E1559" s="8">
        <v>79</v>
      </c>
      <c r="F1559" s="8">
        <v>4</v>
      </c>
      <c r="G1559" s="8">
        <v>0</v>
      </c>
      <c r="H1559" s="8">
        <v>4.58</v>
      </c>
      <c r="I1559" s="8">
        <v>1.42</v>
      </c>
      <c r="J1559" s="8">
        <v>43</v>
      </c>
      <c r="K1559" s="8">
        <v>83</v>
      </c>
      <c r="L1559" s="8">
        <v>38</v>
      </c>
      <c r="M1559" s="8">
        <v>11</v>
      </c>
      <c r="N1559" s="8">
        <v>31</v>
      </c>
      <c r="O1559" s="8">
        <v>13</v>
      </c>
      <c r="P1559" s="8">
        <v>5</v>
      </c>
      <c r="Q1559" s="8">
        <v>0</v>
      </c>
    </row>
    <row r="1560" spans="1:17" ht="15" thickBot="1" x14ac:dyDescent="0.35">
      <c r="A1560" s="5" t="s">
        <v>1793</v>
      </c>
      <c r="B1560" s="43"/>
      <c r="C1560" s="43"/>
      <c r="D1560" s="6">
        <v>62</v>
      </c>
      <c r="E1560" s="6">
        <v>71</v>
      </c>
      <c r="F1560" s="6">
        <v>3</v>
      </c>
      <c r="G1560" s="6">
        <v>0</v>
      </c>
      <c r="H1560" s="6">
        <v>3.76</v>
      </c>
      <c r="I1560" s="6">
        <v>1.26</v>
      </c>
      <c r="J1560" s="6">
        <v>26</v>
      </c>
      <c r="K1560" s="6">
        <v>55</v>
      </c>
      <c r="L1560" s="6">
        <v>23</v>
      </c>
      <c r="M1560" s="6">
        <v>8</v>
      </c>
      <c r="N1560" s="6">
        <v>45</v>
      </c>
      <c r="O1560" s="6">
        <v>2</v>
      </c>
      <c r="P1560" s="6">
        <v>3</v>
      </c>
      <c r="Q1560" s="6">
        <v>0</v>
      </c>
    </row>
    <row r="1561" spans="1:17" ht="15" thickBot="1" x14ac:dyDescent="0.35">
      <c r="A1561" s="7" t="s">
        <v>1384</v>
      </c>
      <c r="B1561" s="43"/>
      <c r="C1561" s="43"/>
      <c r="D1561" s="8">
        <v>146</v>
      </c>
      <c r="E1561" s="8">
        <v>136</v>
      </c>
      <c r="F1561" s="8">
        <v>8</v>
      </c>
      <c r="G1561" s="8">
        <v>0</v>
      </c>
      <c r="H1561" s="8">
        <v>4.29</v>
      </c>
      <c r="I1561" s="8">
        <v>1.33</v>
      </c>
      <c r="J1561" s="8">
        <v>69</v>
      </c>
      <c r="K1561" s="8">
        <v>145</v>
      </c>
      <c r="L1561" s="8">
        <v>49</v>
      </c>
      <c r="M1561" s="8">
        <v>18</v>
      </c>
      <c r="N1561" s="8">
        <v>25</v>
      </c>
      <c r="O1561" s="8">
        <v>25</v>
      </c>
      <c r="P1561" s="8">
        <v>10</v>
      </c>
      <c r="Q1561" s="8">
        <v>1</v>
      </c>
    </row>
    <row r="1562" spans="1:17" ht="15" thickBot="1" x14ac:dyDescent="0.35">
      <c r="A1562" s="7" t="s">
        <v>1320</v>
      </c>
      <c r="B1562" s="43"/>
      <c r="C1562" s="43"/>
      <c r="D1562" s="8">
        <v>176</v>
      </c>
      <c r="E1562" s="8">
        <v>152</v>
      </c>
      <c r="F1562" s="8">
        <v>11</v>
      </c>
      <c r="G1562" s="8">
        <v>0</v>
      </c>
      <c r="H1562" s="8">
        <v>3.76</v>
      </c>
      <c r="I1562" s="8">
        <v>1.22</v>
      </c>
      <c r="J1562" s="8">
        <v>74</v>
      </c>
      <c r="K1562" s="8">
        <v>165</v>
      </c>
      <c r="L1562" s="8">
        <v>51</v>
      </c>
      <c r="M1562" s="8">
        <v>20</v>
      </c>
      <c r="N1562" s="8">
        <v>28</v>
      </c>
      <c r="O1562" s="8">
        <v>28</v>
      </c>
      <c r="P1562" s="8">
        <v>10</v>
      </c>
      <c r="Q1562" s="8">
        <v>1</v>
      </c>
    </row>
    <row r="1563" spans="1:17" ht="15" thickBot="1" x14ac:dyDescent="0.35">
      <c r="A1563" s="5" t="s">
        <v>2125</v>
      </c>
      <c r="B1563" s="43"/>
      <c r="C1563" s="43"/>
      <c r="D1563" s="6">
        <v>22</v>
      </c>
      <c r="E1563" s="6">
        <v>22</v>
      </c>
      <c r="F1563" s="6">
        <v>1</v>
      </c>
      <c r="G1563" s="6">
        <v>0</v>
      </c>
      <c r="H1563" s="6">
        <v>4.3600000000000003</v>
      </c>
      <c r="I1563" s="6">
        <v>1.48</v>
      </c>
      <c r="J1563" s="6">
        <v>11</v>
      </c>
      <c r="K1563" s="6">
        <v>20</v>
      </c>
      <c r="L1563" s="6">
        <v>12</v>
      </c>
      <c r="M1563" s="6">
        <v>4</v>
      </c>
      <c r="N1563" s="6">
        <v>23</v>
      </c>
      <c r="O1563" s="6">
        <v>0</v>
      </c>
      <c r="P1563" s="6">
        <v>1</v>
      </c>
      <c r="Q1563" s="6">
        <v>0</v>
      </c>
    </row>
    <row r="1564" spans="1:17" ht="15" thickBot="1" x14ac:dyDescent="0.35">
      <c r="A1564" s="5" t="s">
        <v>1508</v>
      </c>
      <c r="B1564" s="43"/>
      <c r="C1564" s="43"/>
      <c r="D1564" s="6">
        <v>79</v>
      </c>
      <c r="E1564" s="6">
        <v>94</v>
      </c>
      <c r="F1564" s="6">
        <v>4</v>
      </c>
      <c r="G1564" s="6">
        <v>0</v>
      </c>
      <c r="H1564" s="6">
        <v>4.1100000000000003</v>
      </c>
      <c r="I1564" s="6">
        <v>1.35</v>
      </c>
      <c r="J1564" s="6">
        <v>36</v>
      </c>
      <c r="K1564" s="6">
        <v>66</v>
      </c>
      <c r="L1564" s="6">
        <v>40</v>
      </c>
      <c r="M1564" s="6">
        <v>16</v>
      </c>
      <c r="N1564" s="6">
        <v>15</v>
      </c>
      <c r="O1564" s="6">
        <v>15</v>
      </c>
      <c r="P1564" s="6">
        <v>4</v>
      </c>
      <c r="Q1564" s="6">
        <v>0</v>
      </c>
    </row>
    <row r="1565" spans="1:17" ht="15" thickBot="1" x14ac:dyDescent="0.35">
      <c r="A1565" s="7" t="s">
        <v>1774</v>
      </c>
      <c r="B1565" s="43"/>
      <c r="C1565" s="43"/>
      <c r="D1565" s="8">
        <v>67</v>
      </c>
      <c r="E1565" s="8">
        <v>61</v>
      </c>
      <c r="F1565" s="8">
        <v>4</v>
      </c>
      <c r="G1565" s="8">
        <v>3</v>
      </c>
      <c r="H1565" s="8">
        <v>3.73</v>
      </c>
      <c r="I1565" s="8">
        <v>1.29</v>
      </c>
      <c r="J1565" s="8">
        <v>28</v>
      </c>
      <c r="K1565" s="8">
        <v>63</v>
      </c>
      <c r="L1565" s="8">
        <v>23</v>
      </c>
      <c r="M1565" s="8">
        <v>8</v>
      </c>
      <c r="N1565" s="8">
        <v>52</v>
      </c>
      <c r="O1565" s="8">
        <v>0</v>
      </c>
      <c r="P1565" s="8">
        <v>3</v>
      </c>
      <c r="Q1565" s="8">
        <v>0</v>
      </c>
    </row>
    <row r="1566" spans="1:17" ht="15" thickBot="1" x14ac:dyDescent="0.35">
      <c r="A1566" s="7" t="s">
        <v>1953</v>
      </c>
      <c r="B1566" s="43"/>
      <c r="C1566" s="43"/>
      <c r="D1566" s="8">
        <v>50</v>
      </c>
      <c r="E1566" s="8">
        <v>49</v>
      </c>
      <c r="F1566" s="8">
        <v>2</v>
      </c>
      <c r="G1566" s="8">
        <v>0</v>
      </c>
      <c r="H1566" s="8">
        <v>4.1100000000000003</v>
      </c>
      <c r="I1566" s="8">
        <v>1.32</v>
      </c>
      <c r="J1566" s="8">
        <v>23</v>
      </c>
      <c r="K1566" s="8">
        <v>47</v>
      </c>
      <c r="L1566" s="8">
        <v>19</v>
      </c>
      <c r="M1566" s="8">
        <v>6</v>
      </c>
      <c r="N1566" s="8">
        <v>44</v>
      </c>
      <c r="O1566" s="8">
        <v>0</v>
      </c>
      <c r="P1566" s="8">
        <v>3</v>
      </c>
      <c r="Q1566" s="8">
        <v>0</v>
      </c>
    </row>
    <row r="1567" spans="1:17" ht="15" thickBot="1" x14ac:dyDescent="0.35">
      <c r="A1567" s="7" t="s">
        <v>1343</v>
      </c>
      <c r="B1567" s="43"/>
      <c r="C1567" s="43"/>
      <c r="D1567" s="8">
        <v>165</v>
      </c>
      <c r="E1567" s="8">
        <v>177</v>
      </c>
      <c r="F1567" s="8">
        <v>10</v>
      </c>
      <c r="G1567" s="8">
        <v>0</v>
      </c>
      <c r="H1567" s="8">
        <v>3.86</v>
      </c>
      <c r="I1567" s="8">
        <v>1.22</v>
      </c>
      <c r="J1567" s="8">
        <v>71</v>
      </c>
      <c r="K1567" s="8">
        <v>163</v>
      </c>
      <c r="L1567" s="8">
        <v>39</v>
      </c>
      <c r="M1567" s="8">
        <v>20</v>
      </c>
      <c r="N1567" s="8">
        <v>28</v>
      </c>
      <c r="O1567" s="8">
        <v>28</v>
      </c>
      <c r="P1567" s="8">
        <v>9</v>
      </c>
      <c r="Q1567" s="8">
        <v>1</v>
      </c>
    </row>
    <row r="1568" spans="1:17" ht="15" thickBot="1" x14ac:dyDescent="0.35">
      <c r="A1568" s="7" t="s">
        <v>1629</v>
      </c>
      <c r="B1568" s="43"/>
      <c r="C1568" s="43"/>
      <c r="D1568" s="8">
        <v>64</v>
      </c>
      <c r="E1568" s="8">
        <v>38</v>
      </c>
      <c r="F1568" s="8">
        <v>4</v>
      </c>
      <c r="G1568" s="8">
        <v>0</v>
      </c>
      <c r="H1568" s="8">
        <v>4.97</v>
      </c>
      <c r="I1568" s="8">
        <v>1.5</v>
      </c>
      <c r="J1568" s="8">
        <v>35</v>
      </c>
      <c r="K1568" s="8">
        <v>71</v>
      </c>
      <c r="L1568" s="8">
        <v>25</v>
      </c>
      <c r="M1568" s="8">
        <v>16</v>
      </c>
      <c r="N1568" s="8">
        <v>15</v>
      </c>
      <c r="O1568" s="8">
        <v>10</v>
      </c>
      <c r="P1568" s="8">
        <v>5</v>
      </c>
      <c r="Q1568" s="8">
        <v>0</v>
      </c>
    </row>
    <row r="1569" spans="1:17" ht="15" thickBot="1" x14ac:dyDescent="0.35">
      <c r="A1569" s="5" t="s">
        <v>1944</v>
      </c>
      <c r="B1569" s="43"/>
      <c r="C1569" s="43"/>
      <c r="D1569" s="6">
        <v>56</v>
      </c>
      <c r="E1569" s="6">
        <v>56</v>
      </c>
      <c r="F1569" s="6">
        <v>3</v>
      </c>
      <c r="G1569" s="6">
        <v>0</v>
      </c>
      <c r="H1569" s="6">
        <v>4.18</v>
      </c>
      <c r="I1569" s="6">
        <v>1.34</v>
      </c>
      <c r="J1569" s="6">
        <v>26</v>
      </c>
      <c r="K1569" s="6">
        <v>57</v>
      </c>
      <c r="L1569" s="6">
        <v>18</v>
      </c>
      <c r="M1569" s="6">
        <v>8</v>
      </c>
      <c r="N1569" s="6">
        <v>52</v>
      </c>
      <c r="O1569" s="6">
        <v>0</v>
      </c>
      <c r="P1569" s="6">
        <v>2</v>
      </c>
      <c r="Q1569" s="6">
        <v>0</v>
      </c>
    </row>
    <row r="1570" spans="1:17" ht="15" thickBot="1" x14ac:dyDescent="0.35">
      <c r="A1570" s="7" t="s">
        <v>1382</v>
      </c>
      <c r="B1570" s="43"/>
      <c r="C1570" s="43"/>
      <c r="D1570" s="8">
        <v>137</v>
      </c>
      <c r="E1570" s="8">
        <v>117</v>
      </c>
      <c r="F1570" s="8">
        <v>8</v>
      </c>
      <c r="G1570" s="8">
        <v>0</v>
      </c>
      <c r="H1570" s="8">
        <v>3.94</v>
      </c>
      <c r="I1570" s="8">
        <v>1.29</v>
      </c>
      <c r="J1570" s="8">
        <v>60</v>
      </c>
      <c r="K1570" s="8">
        <v>133</v>
      </c>
      <c r="L1570" s="8">
        <v>44</v>
      </c>
      <c r="M1570" s="8">
        <v>16</v>
      </c>
      <c r="N1570" s="8">
        <v>26</v>
      </c>
      <c r="O1570" s="8">
        <v>22</v>
      </c>
      <c r="P1570" s="8">
        <v>8</v>
      </c>
      <c r="Q1570" s="8">
        <v>1</v>
      </c>
    </row>
    <row r="1571" spans="1:17" ht="15" thickBot="1" x14ac:dyDescent="0.35">
      <c r="A1571" s="5" t="s">
        <v>1575</v>
      </c>
      <c r="B1571" s="43"/>
      <c r="C1571" s="43"/>
      <c r="D1571" s="6">
        <v>51</v>
      </c>
      <c r="E1571" s="6">
        <v>48</v>
      </c>
      <c r="F1571" s="6">
        <v>3</v>
      </c>
      <c r="G1571" s="6">
        <v>0</v>
      </c>
      <c r="H1571" s="6">
        <v>4.32</v>
      </c>
      <c r="I1571" s="6">
        <v>1.44</v>
      </c>
      <c r="J1571" s="6">
        <v>25</v>
      </c>
      <c r="K1571" s="6">
        <v>46</v>
      </c>
      <c r="L1571" s="6">
        <v>27</v>
      </c>
      <c r="M1571" s="6">
        <v>6</v>
      </c>
      <c r="N1571" s="6">
        <v>44</v>
      </c>
      <c r="O1571" s="6">
        <v>0</v>
      </c>
      <c r="P1571" s="6">
        <v>2</v>
      </c>
      <c r="Q1571" s="6">
        <v>0</v>
      </c>
    </row>
    <row r="1572" spans="1:17" ht="15" thickBot="1" x14ac:dyDescent="0.35">
      <c r="A1572" s="7" t="s">
        <v>2056</v>
      </c>
      <c r="B1572" s="43"/>
      <c r="C1572" s="43"/>
      <c r="D1572" s="8">
        <v>47</v>
      </c>
      <c r="E1572" s="8">
        <v>42</v>
      </c>
      <c r="F1572" s="8">
        <v>3</v>
      </c>
      <c r="G1572" s="8">
        <v>1</v>
      </c>
      <c r="H1572" s="8">
        <v>4.7</v>
      </c>
      <c r="I1572" s="8">
        <v>1.5</v>
      </c>
      <c r="J1572" s="8">
        <v>25</v>
      </c>
      <c r="K1572" s="8">
        <v>47</v>
      </c>
      <c r="L1572" s="8">
        <v>24</v>
      </c>
      <c r="M1572" s="8">
        <v>8</v>
      </c>
      <c r="N1572" s="8">
        <v>30</v>
      </c>
      <c r="O1572" s="8">
        <v>6</v>
      </c>
      <c r="P1572" s="8">
        <v>3</v>
      </c>
      <c r="Q1572" s="8">
        <v>0</v>
      </c>
    </row>
    <row r="1573" spans="1:17" ht="15" thickBot="1" x14ac:dyDescent="0.35">
      <c r="A1573" s="5" t="s">
        <v>2075</v>
      </c>
      <c r="B1573" s="43"/>
      <c r="C1573" s="43"/>
      <c r="D1573" s="6">
        <v>33</v>
      </c>
      <c r="E1573" s="6">
        <v>31</v>
      </c>
      <c r="F1573" s="6">
        <v>2</v>
      </c>
      <c r="G1573" s="6">
        <v>0</v>
      </c>
      <c r="H1573" s="6">
        <v>4.43</v>
      </c>
      <c r="I1573" s="6">
        <v>1.49</v>
      </c>
      <c r="J1573" s="6">
        <v>16</v>
      </c>
      <c r="K1573" s="6">
        <v>34</v>
      </c>
      <c r="L1573" s="6">
        <v>15</v>
      </c>
      <c r="M1573" s="6">
        <v>5</v>
      </c>
      <c r="N1573" s="6">
        <v>34</v>
      </c>
      <c r="O1573" s="6">
        <v>0</v>
      </c>
      <c r="P1573" s="6">
        <v>2</v>
      </c>
      <c r="Q1573" s="6">
        <v>0</v>
      </c>
    </row>
    <row r="1574" spans="1:17" ht="15" thickBot="1" x14ac:dyDescent="0.35">
      <c r="A1574" s="5" t="s">
        <v>1724</v>
      </c>
      <c r="B1574" s="43"/>
      <c r="C1574" s="43"/>
      <c r="D1574" s="6">
        <v>50</v>
      </c>
      <c r="E1574" s="6">
        <v>40</v>
      </c>
      <c r="F1574" s="6">
        <v>2</v>
      </c>
      <c r="G1574" s="6">
        <v>1</v>
      </c>
      <c r="H1574" s="6">
        <v>4.83</v>
      </c>
      <c r="I1574" s="6">
        <v>1.51</v>
      </c>
      <c r="J1574" s="6">
        <v>27</v>
      </c>
      <c r="K1574" s="6">
        <v>52</v>
      </c>
      <c r="L1574" s="6">
        <v>23</v>
      </c>
      <c r="M1574" s="6">
        <v>8</v>
      </c>
      <c r="N1574" s="6">
        <v>28</v>
      </c>
      <c r="O1574" s="6">
        <v>5</v>
      </c>
      <c r="P1574" s="6">
        <v>3</v>
      </c>
      <c r="Q1574" s="6">
        <v>0</v>
      </c>
    </row>
    <row r="1575" spans="1:17" ht="15" thickBot="1" x14ac:dyDescent="0.35">
      <c r="A1575" s="7" t="s">
        <v>1412</v>
      </c>
      <c r="B1575" s="43"/>
      <c r="C1575" s="43"/>
      <c r="D1575" s="8">
        <v>150</v>
      </c>
      <c r="E1575" s="8">
        <v>112</v>
      </c>
      <c r="F1575" s="8">
        <v>8</v>
      </c>
      <c r="G1575" s="8">
        <v>0</v>
      </c>
      <c r="H1575" s="8">
        <v>4.3499999999999996</v>
      </c>
      <c r="I1575" s="8">
        <v>1.32</v>
      </c>
      <c r="J1575" s="8">
        <v>72</v>
      </c>
      <c r="K1575" s="8">
        <v>154</v>
      </c>
      <c r="L1575" s="8">
        <v>43</v>
      </c>
      <c r="M1575" s="8">
        <v>23</v>
      </c>
      <c r="N1575" s="8">
        <v>26</v>
      </c>
      <c r="O1575" s="8">
        <v>26</v>
      </c>
      <c r="P1575" s="8">
        <v>9</v>
      </c>
      <c r="Q1575" s="8">
        <v>1</v>
      </c>
    </row>
    <row r="1576" spans="1:17" ht="15" thickBot="1" x14ac:dyDescent="0.35">
      <c r="A1576" s="7" t="s">
        <v>1930</v>
      </c>
      <c r="B1576" s="43"/>
      <c r="C1576" s="43"/>
      <c r="D1576" s="8">
        <v>36</v>
      </c>
      <c r="E1576" s="8">
        <v>35</v>
      </c>
      <c r="F1576" s="8">
        <v>2</v>
      </c>
      <c r="G1576" s="8">
        <v>0</v>
      </c>
      <c r="H1576" s="8">
        <v>3.23</v>
      </c>
      <c r="I1576" s="8">
        <v>1.19</v>
      </c>
      <c r="J1576" s="8">
        <v>13</v>
      </c>
      <c r="K1576" s="8">
        <v>30</v>
      </c>
      <c r="L1576" s="8">
        <v>13</v>
      </c>
      <c r="M1576" s="8">
        <v>4</v>
      </c>
      <c r="N1576" s="8">
        <v>34</v>
      </c>
      <c r="O1576" s="8">
        <v>0</v>
      </c>
      <c r="P1576" s="8">
        <v>2</v>
      </c>
      <c r="Q1576" s="8">
        <v>0</v>
      </c>
    </row>
    <row r="1577" spans="1:17" ht="15" thickBot="1" x14ac:dyDescent="0.35">
      <c r="A1577" s="5" t="s">
        <v>1844</v>
      </c>
      <c r="B1577" s="43"/>
      <c r="C1577" s="43"/>
      <c r="D1577" s="6">
        <v>51</v>
      </c>
      <c r="E1577" s="6">
        <v>53</v>
      </c>
      <c r="F1577" s="6">
        <v>3</v>
      </c>
      <c r="G1577" s="6">
        <v>0</v>
      </c>
      <c r="H1577" s="6">
        <v>4.29</v>
      </c>
      <c r="I1577" s="6">
        <v>1.38</v>
      </c>
      <c r="J1577" s="6">
        <v>24</v>
      </c>
      <c r="K1577" s="6">
        <v>50</v>
      </c>
      <c r="L1577" s="6">
        <v>20</v>
      </c>
      <c r="M1577" s="6">
        <v>7</v>
      </c>
      <c r="N1577" s="6">
        <v>60</v>
      </c>
      <c r="O1577" s="6">
        <v>0</v>
      </c>
      <c r="P1577" s="6">
        <v>3</v>
      </c>
      <c r="Q1577" s="6">
        <v>0</v>
      </c>
    </row>
    <row r="1578" spans="1:17" ht="15" thickBot="1" x14ac:dyDescent="0.35">
      <c r="A1578" s="7" t="s">
        <v>1405</v>
      </c>
      <c r="B1578" s="43"/>
      <c r="C1578" s="43"/>
      <c r="D1578" s="8">
        <v>162</v>
      </c>
      <c r="E1578" s="8">
        <v>141</v>
      </c>
      <c r="F1578" s="8">
        <v>9</v>
      </c>
      <c r="G1578" s="8">
        <v>0</v>
      </c>
      <c r="H1578" s="8">
        <v>4.1399999999999997</v>
      </c>
      <c r="I1578" s="8">
        <v>1.27</v>
      </c>
      <c r="J1578" s="8">
        <v>74</v>
      </c>
      <c r="K1578" s="8">
        <v>161</v>
      </c>
      <c r="L1578" s="8">
        <v>45</v>
      </c>
      <c r="M1578" s="8">
        <v>23</v>
      </c>
      <c r="N1578" s="8">
        <v>28</v>
      </c>
      <c r="O1578" s="8">
        <v>28</v>
      </c>
      <c r="P1578" s="8">
        <v>9</v>
      </c>
      <c r="Q1578" s="8">
        <v>1</v>
      </c>
    </row>
    <row r="1579" spans="1:17" ht="17.399999999999999" thickBot="1" x14ac:dyDescent="0.35">
      <c r="A1579" s="7" t="s">
        <v>1709</v>
      </c>
      <c r="B1579" s="43"/>
      <c r="C1579" s="43"/>
      <c r="D1579" s="8">
        <v>69</v>
      </c>
      <c r="E1579" s="8">
        <v>52</v>
      </c>
      <c r="F1579" s="8">
        <v>4</v>
      </c>
      <c r="G1579" s="8">
        <v>0</v>
      </c>
      <c r="H1579" s="8">
        <v>4.62</v>
      </c>
      <c r="I1579" s="8">
        <v>1.41</v>
      </c>
      <c r="J1579" s="8">
        <v>36</v>
      </c>
      <c r="K1579" s="8">
        <v>76</v>
      </c>
      <c r="L1579" s="8">
        <v>21</v>
      </c>
      <c r="M1579" s="8">
        <v>13</v>
      </c>
      <c r="N1579" s="8">
        <v>13</v>
      </c>
      <c r="O1579" s="8">
        <v>12</v>
      </c>
      <c r="P1579" s="8">
        <v>4</v>
      </c>
      <c r="Q1579" s="8">
        <v>0</v>
      </c>
    </row>
    <row r="1580" spans="1:17" ht="15" thickBot="1" x14ac:dyDescent="0.35">
      <c r="A1580" s="7" t="s">
        <v>1381</v>
      </c>
      <c r="B1580" s="43"/>
      <c r="C1580" s="43"/>
      <c r="D1580" s="8">
        <v>175</v>
      </c>
      <c r="E1580" s="8">
        <v>125</v>
      </c>
      <c r="F1580" s="8">
        <v>10</v>
      </c>
      <c r="G1580" s="8">
        <v>0</v>
      </c>
      <c r="H1580" s="8">
        <v>4.29</v>
      </c>
      <c r="I1580" s="8">
        <v>1.33</v>
      </c>
      <c r="J1580" s="8">
        <v>84</v>
      </c>
      <c r="K1580" s="8">
        <v>192</v>
      </c>
      <c r="L1580" s="8">
        <v>41</v>
      </c>
      <c r="M1580" s="8">
        <v>20</v>
      </c>
      <c r="N1580" s="8">
        <v>30</v>
      </c>
      <c r="O1580" s="8">
        <v>30</v>
      </c>
      <c r="P1580" s="8">
        <v>10</v>
      </c>
      <c r="Q1580" s="8">
        <v>1</v>
      </c>
    </row>
    <row r="1581" spans="1:17" ht="15" thickBot="1" x14ac:dyDescent="0.35">
      <c r="A1581" s="7" t="s">
        <v>1595</v>
      </c>
      <c r="B1581" s="43"/>
      <c r="C1581" s="43"/>
      <c r="D1581" s="8">
        <v>50</v>
      </c>
      <c r="E1581" s="8">
        <v>37</v>
      </c>
      <c r="F1581" s="8">
        <v>3</v>
      </c>
      <c r="G1581" s="8">
        <v>0</v>
      </c>
      <c r="H1581" s="8">
        <v>4.6100000000000003</v>
      </c>
      <c r="I1581" s="8">
        <v>1.42</v>
      </c>
      <c r="J1581" s="8">
        <v>25</v>
      </c>
      <c r="K1581" s="8">
        <v>53</v>
      </c>
      <c r="L1581" s="8">
        <v>18</v>
      </c>
      <c r="M1581" s="8">
        <v>11</v>
      </c>
      <c r="N1581" s="8">
        <v>18</v>
      </c>
      <c r="O1581" s="8">
        <v>10</v>
      </c>
      <c r="P1581" s="8">
        <v>4</v>
      </c>
      <c r="Q1581" s="8">
        <v>0</v>
      </c>
    </row>
    <row r="1582" spans="1:17" ht="15" thickBot="1" x14ac:dyDescent="0.35">
      <c r="A1582" s="7" t="s">
        <v>1549</v>
      </c>
      <c r="B1582" s="43"/>
      <c r="C1582" s="43"/>
      <c r="D1582" s="8">
        <v>49</v>
      </c>
      <c r="E1582" s="8">
        <v>43</v>
      </c>
      <c r="F1582" s="8">
        <v>2</v>
      </c>
      <c r="G1582" s="8">
        <v>0</v>
      </c>
      <c r="H1582" s="8">
        <v>4.54</v>
      </c>
      <c r="I1582" s="8">
        <v>1.41</v>
      </c>
      <c r="J1582" s="8">
        <v>25</v>
      </c>
      <c r="K1582" s="8">
        <v>50</v>
      </c>
      <c r="L1582" s="8">
        <v>19</v>
      </c>
      <c r="M1582" s="8">
        <v>6</v>
      </c>
      <c r="N1582" s="8">
        <v>36</v>
      </c>
      <c r="O1582" s="8">
        <v>2</v>
      </c>
      <c r="P1582" s="8">
        <v>3</v>
      </c>
      <c r="Q1582" s="8">
        <v>0</v>
      </c>
    </row>
    <row r="1583" spans="1:17" ht="15" thickBot="1" x14ac:dyDescent="0.35">
      <c r="A1583" s="7" t="s">
        <v>1397</v>
      </c>
      <c r="B1583" s="43"/>
      <c r="C1583" s="43"/>
      <c r="D1583" s="8">
        <v>128</v>
      </c>
      <c r="E1583" s="8">
        <v>115</v>
      </c>
      <c r="F1583" s="8">
        <v>8</v>
      </c>
      <c r="G1583" s="8">
        <v>0</v>
      </c>
      <c r="H1583" s="8">
        <v>3.81</v>
      </c>
      <c r="I1583" s="8">
        <v>1.3</v>
      </c>
      <c r="J1583" s="8">
        <v>54</v>
      </c>
      <c r="K1583" s="8">
        <v>118</v>
      </c>
      <c r="L1583" s="8">
        <v>48</v>
      </c>
      <c r="M1583" s="8">
        <v>13</v>
      </c>
      <c r="N1583" s="8">
        <v>29</v>
      </c>
      <c r="O1583" s="8">
        <v>20</v>
      </c>
      <c r="P1583" s="8">
        <v>6</v>
      </c>
      <c r="Q1583" s="8">
        <v>1</v>
      </c>
    </row>
    <row r="1584" spans="1:17" ht="15" thickBot="1" x14ac:dyDescent="0.35">
      <c r="A1584" s="7" t="s">
        <v>1886</v>
      </c>
      <c r="B1584" s="43"/>
      <c r="C1584" s="43"/>
      <c r="D1584" s="8">
        <v>54</v>
      </c>
      <c r="E1584" s="8">
        <v>51</v>
      </c>
      <c r="F1584" s="8">
        <v>3</v>
      </c>
      <c r="G1584" s="8">
        <v>1</v>
      </c>
      <c r="H1584" s="8">
        <v>4.04</v>
      </c>
      <c r="I1584" s="8">
        <v>1.23</v>
      </c>
      <c r="J1584" s="8">
        <v>24</v>
      </c>
      <c r="K1584" s="8">
        <v>51</v>
      </c>
      <c r="L1584" s="8">
        <v>16</v>
      </c>
      <c r="M1584" s="8">
        <v>6</v>
      </c>
      <c r="N1584" s="8">
        <v>54</v>
      </c>
      <c r="O1584" s="8">
        <v>0</v>
      </c>
      <c r="P1584" s="8">
        <v>3</v>
      </c>
      <c r="Q1584" s="8">
        <v>0</v>
      </c>
    </row>
    <row r="1585" spans="1:17" ht="15" thickBot="1" x14ac:dyDescent="0.35">
      <c r="A1585" s="5" t="s">
        <v>1544</v>
      </c>
      <c r="B1585" s="43"/>
      <c r="C1585" s="43"/>
      <c r="D1585" s="6">
        <v>77</v>
      </c>
      <c r="E1585" s="6">
        <v>41</v>
      </c>
      <c r="F1585" s="6">
        <v>4</v>
      </c>
      <c r="G1585" s="6">
        <v>0</v>
      </c>
      <c r="H1585" s="6">
        <v>5.0199999999999996</v>
      </c>
      <c r="I1585" s="6">
        <v>1.56</v>
      </c>
      <c r="J1585" s="6">
        <v>43</v>
      </c>
      <c r="K1585" s="6">
        <v>94</v>
      </c>
      <c r="L1585" s="6">
        <v>26</v>
      </c>
      <c r="M1585" s="6">
        <v>9</v>
      </c>
      <c r="N1585" s="6">
        <v>14</v>
      </c>
      <c r="O1585" s="6">
        <v>11</v>
      </c>
      <c r="P1585" s="6">
        <v>5</v>
      </c>
      <c r="Q1585" s="6">
        <v>0</v>
      </c>
    </row>
    <row r="1586" spans="1:17" ht="15" thickBot="1" x14ac:dyDescent="0.35">
      <c r="A1586" s="5" t="s">
        <v>1532</v>
      </c>
      <c r="B1586" s="43"/>
      <c r="C1586" s="43"/>
      <c r="D1586" s="6">
        <v>80</v>
      </c>
      <c r="E1586" s="6">
        <v>53</v>
      </c>
      <c r="F1586" s="6">
        <v>4</v>
      </c>
      <c r="G1586" s="6">
        <v>0</v>
      </c>
      <c r="H1586" s="6">
        <v>5.31</v>
      </c>
      <c r="I1586" s="6">
        <v>1.44</v>
      </c>
      <c r="J1586" s="6">
        <v>47</v>
      </c>
      <c r="K1586" s="6">
        <v>89</v>
      </c>
      <c r="L1586" s="6">
        <v>26</v>
      </c>
      <c r="M1586" s="6">
        <v>14</v>
      </c>
      <c r="N1586" s="6">
        <v>15</v>
      </c>
      <c r="O1586" s="6">
        <v>14</v>
      </c>
      <c r="P1586" s="6">
        <v>6</v>
      </c>
      <c r="Q1586" s="6">
        <v>0</v>
      </c>
    </row>
    <row r="1587" spans="1:17" ht="15" thickBot="1" x14ac:dyDescent="0.35">
      <c r="A1587" s="5" t="s">
        <v>1800</v>
      </c>
      <c r="B1587" s="43"/>
      <c r="C1587" s="43"/>
      <c r="D1587" s="6">
        <v>69</v>
      </c>
      <c r="E1587" s="6">
        <v>84</v>
      </c>
      <c r="F1587" s="6">
        <v>4</v>
      </c>
      <c r="G1587" s="6">
        <v>1</v>
      </c>
      <c r="H1587" s="6">
        <v>3.14</v>
      </c>
      <c r="I1587" s="6">
        <v>1.21</v>
      </c>
      <c r="J1587" s="6">
        <v>24</v>
      </c>
      <c r="K1587" s="6">
        <v>55</v>
      </c>
      <c r="L1587" s="6">
        <v>29</v>
      </c>
      <c r="M1587" s="6">
        <v>7</v>
      </c>
      <c r="N1587" s="6">
        <v>63</v>
      </c>
      <c r="O1587" s="6">
        <v>0</v>
      </c>
      <c r="P1587" s="6">
        <v>3</v>
      </c>
      <c r="Q1587" s="6">
        <v>0</v>
      </c>
    </row>
    <row r="1588" spans="1:17" ht="15" thickBot="1" x14ac:dyDescent="0.35">
      <c r="A1588" s="7" t="s">
        <v>1684</v>
      </c>
      <c r="B1588" s="43"/>
      <c r="C1588" s="43"/>
      <c r="D1588" s="8">
        <v>75</v>
      </c>
      <c r="E1588" s="8">
        <v>47</v>
      </c>
      <c r="F1588" s="8">
        <v>4</v>
      </c>
      <c r="G1588" s="8">
        <v>0</v>
      </c>
      <c r="H1588" s="8">
        <v>5.37</v>
      </c>
      <c r="I1588" s="8">
        <v>1.5</v>
      </c>
      <c r="J1588" s="8">
        <v>45</v>
      </c>
      <c r="K1588" s="8">
        <v>87</v>
      </c>
      <c r="L1588" s="8">
        <v>26</v>
      </c>
      <c r="M1588" s="8">
        <v>23</v>
      </c>
      <c r="N1588" s="8">
        <v>18</v>
      </c>
      <c r="O1588" s="8">
        <v>13</v>
      </c>
      <c r="P1588" s="8">
        <v>5</v>
      </c>
      <c r="Q1588" s="8">
        <v>0</v>
      </c>
    </row>
    <row r="1589" spans="1:17" ht="15" thickBot="1" x14ac:dyDescent="0.35">
      <c r="A1589" s="7" t="s">
        <v>1758</v>
      </c>
      <c r="B1589" s="43"/>
      <c r="C1589" s="43"/>
      <c r="D1589" s="8">
        <v>63</v>
      </c>
      <c r="E1589" s="8">
        <v>73</v>
      </c>
      <c r="F1589" s="8">
        <v>4</v>
      </c>
      <c r="G1589" s="8">
        <v>3</v>
      </c>
      <c r="H1589" s="8">
        <v>3.01</v>
      </c>
      <c r="I1589" s="8">
        <v>1.05</v>
      </c>
      <c r="J1589" s="8">
        <v>21</v>
      </c>
      <c r="K1589" s="8">
        <v>49</v>
      </c>
      <c r="L1589" s="8">
        <v>17</v>
      </c>
      <c r="M1589" s="8">
        <v>8</v>
      </c>
      <c r="N1589" s="8">
        <v>63</v>
      </c>
      <c r="O1589" s="8">
        <v>0</v>
      </c>
      <c r="P1589" s="8">
        <v>3</v>
      </c>
      <c r="Q1589" s="8">
        <v>0</v>
      </c>
    </row>
    <row r="1590" spans="1:17" ht="15" thickBot="1" x14ac:dyDescent="0.35">
      <c r="A1590" s="5" t="s">
        <v>1557</v>
      </c>
      <c r="B1590" s="43"/>
      <c r="C1590" s="43"/>
      <c r="D1590" s="6">
        <v>86</v>
      </c>
      <c r="E1590" s="6">
        <v>71</v>
      </c>
      <c r="F1590" s="6">
        <v>4</v>
      </c>
      <c r="G1590" s="6">
        <v>1</v>
      </c>
      <c r="H1590" s="6">
        <v>4.2699999999999996</v>
      </c>
      <c r="I1590" s="6">
        <v>1.36</v>
      </c>
      <c r="J1590" s="6">
        <v>41</v>
      </c>
      <c r="K1590" s="6">
        <v>86</v>
      </c>
      <c r="L1590" s="6">
        <v>31</v>
      </c>
      <c r="M1590" s="6">
        <v>19</v>
      </c>
      <c r="N1590" s="6">
        <v>17</v>
      </c>
      <c r="O1590" s="6">
        <v>12</v>
      </c>
      <c r="P1590" s="6">
        <v>5</v>
      </c>
      <c r="Q1590" s="6">
        <v>0</v>
      </c>
    </row>
    <row r="1591" spans="1:17" ht="15" thickBot="1" x14ac:dyDescent="0.35">
      <c r="A1591" s="5" t="s">
        <v>1440</v>
      </c>
      <c r="B1591" s="43"/>
      <c r="C1591" s="43"/>
      <c r="D1591" s="6">
        <v>68</v>
      </c>
      <c r="E1591" s="6">
        <v>57</v>
      </c>
      <c r="F1591" s="6">
        <v>4</v>
      </c>
      <c r="G1591" s="6">
        <v>0</v>
      </c>
      <c r="H1591" s="6">
        <v>4.1100000000000003</v>
      </c>
      <c r="I1591" s="6">
        <v>1.29</v>
      </c>
      <c r="J1591" s="6">
        <v>31</v>
      </c>
      <c r="K1591" s="6">
        <v>67</v>
      </c>
      <c r="L1591" s="6">
        <v>21</v>
      </c>
      <c r="M1591" s="6">
        <v>15</v>
      </c>
      <c r="N1591" s="6">
        <v>12</v>
      </c>
      <c r="O1591" s="6">
        <v>12</v>
      </c>
      <c r="P1591" s="6">
        <v>4</v>
      </c>
      <c r="Q1591" s="6">
        <v>0</v>
      </c>
    </row>
    <row r="1592" spans="1:17" ht="15" thickBot="1" x14ac:dyDescent="0.35">
      <c r="A1592" s="5" t="s">
        <v>1419</v>
      </c>
      <c r="B1592" s="43"/>
      <c r="C1592" s="43"/>
      <c r="D1592" s="6">
        <v>125</v>
      </c>
      <c r="E1592" s="6">
        <v>120</v>
      </c>
      <c r="F1592" s="6">
        <v>7</v>
      </c>
      <c r="G1592" s="6">
        <v>0</v>
      </c>
      <c r="H1592" s="6">
        <v>4.2</v>
      </c>
      <c r="I1592" s="6">
        <v>1.35</v>
      </c>
      <c r="J1592" s="6">
        <v>58</v>
      </c>
      <c r="K1592" s="6">
        <v>119</v>
      </c>
      <c r="L1592" s="6">
        <v>49</v>
      </c>
      <c r="M1592" s="6">
        <v>16</v>
      </c>
      <c r="N1592" s="6">
        <v>22</v>
      </c>
      <c r="O1592" s="6">
        <v>21</v>
      </c>
      <c r="P1592" s="6">
        <v>7</v>
      </c>
      <c r="Q1592" s="6">
        <v>1</v>
      </c>
    </row>
    <row r="1593" spans="1:17" ht="15" thickBot="1" x14ac:dyDescent="0.35">
      <c r="A1593" s="5" t="s">
        <v>2088</v>
      </c>
      <c r="B1593" s="43"/>
      <c r="C1593" s="43"/>
      <c r="D1593" s="6">
        <v>24</v>
      </c>
      <c r="E1593" s="6">
        <v>20</v>
      </c>
      <c r="F1593" s="6">
        <v>1</v>
      </c>
      <c r="G1593" s="6">
        <v>0</v>
      </c>
      <c r="H1593" s="6">
        <v>4.29</v>
      </c>
      <c r="I1593" s="6">
        <v>1.36</v>
      </c>
      <c r="J1593" s="6">
        <v>11</v>
      </c>
      <c r="K1593" s="6">
        <v>23</v>
      </c>
      <c r="L1593" s="6">
        <v>9</v>
      </c>
      <c r="M1593" s="6">
        <v>6</v>
      </c>
      <c r="N1593" s="6">
        <v>25</v>
      </c>
      <c r="O1593" s="6">
        <v>0</v>
      </c>
      <c r="P1593" s="6">
        <v>1</v>
      </c>
      <c r="Q1593" s="6">
        <v>0</v>
      </c>
    </row>
    <row r="1594" spans="1:17" ht="15" thickBot="1" x14ac:dyDescent="0.35">
      <c r="A1594" s="7" t="s">
        <v>2179</v>
      </c>
      <c r="B1594" s="43"/>
      <c r="C1594" s="43"/>
      <c r="D1594" s="8">
        <v>22</v>
      </c>
      <c r="E1594" s="8">
        <v>17</v>
      </c>
      <c r="F1594" s="8">
        <v>0</v>
      </c>
      <c r="G1594" s="8">
        <v>0</v>
      </c>
      <c r="H1594" s="8">
        <v>4.8899999999999997</v>
      </c>
      <c r="I1594" s="8">
        <v>1.52</v>
      </c>
      <c r="J1594" s="8">
        <v>12</v>
      </c>
      <c r="K1594" s="8">
        <v>21</v>
      </c>
      <c r="L1594" s="8">
        <v>12</v>
      </c>
      <c r="M1594" s="8">
        <v>6</v>
      </c>
      <c r="N1594" s="8">
        <v>22</v>
      </c>
      <c r="O1594" s="8">
        <v>0</v>
      </c>
      <c r="P1594" s="8">
        <v>1</v>
      </c>
      <c r="Q1594" s="8">
        <v>0</v>
      </c>
    </row>
    <row r="1595" spans="1:17" ht="15" thickBot="1" x14ac:dyDescent="0.35">
      <c r="A1595" s="7" t="s">
        <v>1757</v>
      </c>
      <c r="B1595" s="43"/>
      <c r="C1595" s="43"/>
      <c r="D1595" s="8">
        <v>53</v>
      </c>
      <c r="E1595" s="8">
        <v>56</v>
      </c>
      <c r="F1595" s="8">
        <v>3</v>
      </c>
      <c r="G1595" s="8">
        <v>23</v>
      </c>
      <c r="H1595" s="8">
        <v>4.1100000000000003</v>
      </c>
      <c r="I1595" s="8">
        <v>1.29</v>
      </c>
      <c r="J1595" s="8">
        <v>24</v>
      </c>
      <c r="K1595" s="8">
        <v>47</v>
      </c>
      <c r="L1595" s="8">
        <v>21</v>
      </c>
      <c r="M1595" s="8">
        <v>7</v>
      </c>
      <c r="N1595" s="8">
        <v>56</v>
      </c>
      <c r="O1595" s="8">
        <v>0</v>
      </c>
      <c r="P1595" s="8">
        <v>3</v>
      </c>
      <c r="Q1595" s="8">
        <v>0</v>
      </c>
    </row>
    <row r="1596" spans="1:17" ht="15" thickBot="1" x14ac:dyDescent="0.35">
      <c r="A1596" s="7" t="s">
        <v>2049</v>
      </c>
      <c r="B1596" s="43"/>
      <c r="C1596" s="43"/>
      <c r="D1596" s="8">
        <v>21</v>
      </c>
      <c r="E1596" s="8">
        <v>23</v>
      </c>
      <c r="F1596" s="8">
        <v>1</v>
      </c>
      <c r="G1596" s="8">
        <v>0</v>
      </c>
      <c r="H1596" s="8">
        <v>3.74</v>
      </c>
      <c r="I1596" s="8">
        <v>1.36</v>
      </c>
      <c r="J1596" s="8">
        <v>9</v>
      </c>
      <c r="K1596" s="8">
        <v>18</v>
      </c>
      <c r="L1596" s="8">
        <v>11</v>
      </c>
      <c r="M1596" s="8">
        <v>4</v>
      </c>
      <c r="N1596" s="8">
        <v>20</v>
      </c>
      <c r="O1596" s="8">
        <v>0</v>
      </c>
      <c r="P1596" s="8">
        <v>1</v>
      </c>
      <c r="Q1596" s="8">
        <v>0</v>
      </c>
    </row>
    <row r="1597" spans="1:17" ht="15" thickBot="1" x14ac:dyDescent="0.35">
      <c r="A1597" s="7" t="s">
        <v>2141</v>
      </c>
      <c r="B1597" s="43"/>
      <c r="C1597" s="43"/>
      <c r="D1597" s="8">
        <v>21</v>
      </c>
      <c r="E1597" s="8">
        <v>18</v>
      </c>
      <c r="F1597" s="8">
        <v>1</v>
      </c>
      <c r="G1597" s="8">
        <v>0</v>
      </c>
      <c r="H1597" s="8">
        <v>4.5</v>
      </c>
      <c r="I1597" s="8">
        <v>1.47</v>
      </c>
      <c r="J1597" s="8">
        <v>10</v>
      </c>
      <c r="K1597" s="8">
        <v>20</v>
      </c>
      <c r="L1597" s="8">
        <v>10</v>
      </c>
      <c r="M1597" s="8">
        <v>5</v>
      </c>
      <c r="N1597" s="8">
        <v>20</v>
      </c>
      <c r="O1597" s="8">
        <v>0</v>
      </c>
      <c r="P1597" s="8">
        <v>1</v>
      </c>
      <c r="Q1597" s="8">
        <v>0</v>
      </c>
    </row>
    <row r="1598" spans="1:17" ht="15" thickBot="1" x14ac:dyDescent="0.35">
      <c r="A1598" s="7" t="s">
        <v>1546</v>
      </c>
      <c r="B1598" s="43"/>
      <c r="C1598" s="43"/>
      <c r="D1598" s="8">
        <v>29</v>
      </c>
      <c r="E1598" s="8">
        <v>21</v>
      </c>
      <c r="F1598" s="8">
        <v>2</v>
      </c>
      <c r="G1598" s="8">
        <v>0</v>
      </c>
      <c r="H1598" s="8">
        <v>4.53</v>
      </c>
      <c r="I1598" s="8">
        <v>1.31</v>
      </c>
      <c r="J1598" s="8">
        <v>15</v>
      </c>
      <c r="K1598" s="8">
        <v>29</v>
      </c>
      <c r="L1598" s="8">
        <v>9</v>
      </c>
      <c r="M1598" s="8">
        <v>6</v>
      </c>
      <c r="N1598" s="8">
        <v>6</v>
      </c>
      <c r="O1598" s="8">
        <v>6</v>
      </c>
      <c r="P1598" s="8">
        <v>2</v>
      </c>
      <c r="Q1598" s="8">
        <v>0</v>
      </c>
    </row>
    <row r="1599" spans="1:17" ht="17.399999999999999" thickBot="1" x14ac:dyDescent="0.35">
      <c r="A1599" s="7" t="s">
        <v>1610</v>
      </c>
      <c r="B1599" s="43"/>
      <c r="C1599" s="43"/>
      <c r="D1599" s="8">
        <v>62</v>
      </c>
      <c r="E1599" s="8">
        <v>44</v>
      </c>
      <c r="F1599" s="8">
        <v>3</v>
      </c>
      <c r="G1599" s="8">
        <v>1</v>
      </c>
      <c r="H1599" s="8">
        <v>4.84</v>
      </c>
      <c r="I1599" s="8">
        <v>1.44</v>
      </c>
      <c r="J1599" s="8">
        <v>33</v>
      </c>
      <c r="K1599" s="8">
        <v>70</v>
      </c>
      <c r="L1599" s="8">
        <v>19</v>
      </c>
      <c r="M1599" s="8">
        <v>8</v>
      </c>
      <c r="N1599" s="8">
        <v>8</v>
      </c>
      <c r="O1599" s="8">
        <v>7</v>
      </c>
      <c r="P1599" s="8">
        <v>4</v>
      </c>
      <c r="Q1599" s="8">
        <v>0</v>
      </c>
    </row>
    <row r="1600" spans="1:17" ht="15" thickBot="1" x14ac:dyDescent="0.35">
      <c r="A1600" s="7" t="s">
        <v>2087</v>
      </c>
      <c r="B1600" s="43"/>
      <c r="C1600" s="43"/>
      <c r="D1600" s="8">
        <v>22</v>
      </c>
      <c r="E1600" s="8">
        <v>24</v>
      </c>
      <c r="F1600" s="8">
        <v>1</v>
      </c>
      <c r="G1600" s="8">
        <v>0</v>
      </c>
      <c r="H1600" s="8">
        <v>4.42</v>
      </c>
      <c r="I1600" s="8">
        <v>1.38</v>
      </c>
      <c r="J1600" s="8">
        <v>11</v>
      </c>
      <c r="K1600" s="8">
        <v>21</v>
      </c>
      <c r="L1600" s="8">
        <v>9</v>
      </c>
      <c r="M1600" s="8">
        <v>5</v>
      </c>
      <c r="N1600" s="8">
        <v>14</v>
      </c>
      <c r="O1600" s="8">
        <v>0</v>
      </c>
      <c r="P1600" s="8">
        <v>1</v>
      </c>
      <c r="Q1600" s="8">
        <v>0</v>
      </c>
    </row>
    <row r="1601" spans="1:17" ht="15" thickBot="1" x14ac:dyDescent="0.35">
      <c r="A1601" s="5" t="s">
        <v>2082</v>
      </c>
      <c r="B1601" s="43"/>
      <c r="C1601" s="43"/>
      <c r="D1601" s="6">
        <v>61</v>
      </c>
      <c r="E1601" s="6">
        <v>31</v>
      </c>
      <c r="F1601" s="6">
        <v>4</v>
      </c>
      <c r="G1601" s="6">
        <v>0</v>
      </c>
      <c r="H1601" s="6">
        <v>5.03</v>
      </c>
      <c r="I1601" s="6">
        <v>1.4</v>
      </c>
      <c r="J1601" s="6">
        <v>34</v>
      </c>
      <c r="K1601" s="6">
        <v>74</v>
      </c>
      <c r="L1601" s="6">
        <v>11</v>
      </c>
      <c r="M1601" s="6">
        <v>16</v>
      </c>
      <c r="N1601" s="6">
        <v>26</v>
      </c>
      <c r="O1601" s="6">
        <v>7</v>
      </c>
      <c r="P1601" s="6">
        <v>5</v>
      </c>
      <c r="Q1601" s="6">
        <v>0</v>
      </c>
    </row>
    <row r="1602" spans="1:17" ht="15" thickBot="1" x14ac:dyDescent="0.35">
      <c r="A1602" s="7" t="s">
        <v>2168</v>
      </c>
      <c r="B1602" s="43"/>
      <c r="C1602" s="43"/>
      <c r="D1602" s="8">
        <v>42</v>
      </c>
      <c r="E1602" s="8">
        <v>36</v>
      </c>
      <c r="F1602" s="8">
        <v>1</v>
      </c>
      <c r="G1602" s="8">
        <v>0</v>
      </c>
      <c r="H1602" s="8">
        <v>4.95</v>
      </c>
      <c r="I1602" s="8">
        <v>1.48</v>
      </c>
      <c r="J1602" s="8">
        <v>23</v>
      </c>
      <c r="K1602" s="8">
        <v>42</v>
      </c>
      <c r="L1602" s="8">
        <v>20</v>
      </c>
      <c r="M1602" s="8">
        <v>9</v>
      </c>
      <c r="N1602" s="8">
        <v>31</v>
      </c>
      <c r="O1602" s="8">
        <v>3</v>
      </c>
      <c r="P1602" s="8">
        <v>2</v>
      </c>
      <c r="Q1602" s="8">
        <v>0</v>
      </c>
    </row>
    <row r="1603" spans="1:17" ht="15" thickBot="1" x14ac:dyDescent="0.35">
      <c r="A1603" s="5" t="s">
        <v>1640</v>
      </c>
      <c r="B1603" s="43"/>
      <c r="C1603" s="43"/>
      <c r="D1603" s="6">
        <v>48</v>
      </c>
      <c r="E1603" s="6">
        <v>29</v>
      </c>
      <c r="F1603" s="6">
        <v>2</v>
      </c>
      <c r="G1603" s="6">
        <v>0</v>
      </c>
      <c r="H1603" s="6">
        <v>4.8499999999999996</v>
      </c>
      <c r="I1603" s="6">
        <v>1.49</v>
      </c>
      <c r="J1603" s="6">
        <v>26</v>
      </c>
      <c r="K1603" s="6">
        <v>55</v>
      </c>
      <c r="L1603" s="6">
        <v>16</v>
      </c>
      <c r="M1603" s="6">
        <v>10</v>
      </c>
      <c r="N1603" s="6">
        <v>11</v>
      </c>
      <c r="O1603" s="6">
        <v>9</v>
      </c>
      <c r="P1603" s="6">
        <v>3</v>
      </c>
      <c r="Q1603" s="6">
        <v>0</v>
      </c>
    </row>
    <row r="1604" spans="1:17" ht="15" thickBot="1" x14ac:dyDescent="0.35">
      <c r="A1604" s="7" t="s">
        <v>1561</v>
      </c>
      <c r="B1604" s="43"/>
      <c r="C1604" s="43"/>
      <c r="D1604" s="8">
        <v>67</v>
      </c>
      <c r="E1604" s="8">
        <v>63</v>
      </c>
      <c r="F1604" s="8">
        <v>4</v>
      </c>
      <c r="G1604" s="8">
        <v>0</v>
      </c>
      <c r="H1604" s="8">
        <v>4.46</v>
      </c>
      <c r="I1604" s="8">
        <v>1.37</v>
      </c>
      <c r="J1604" s="8">
        <v>33</v>
      </c>
      <c r="K1604" s="8">
        <v>66</v>
      </c>
      <c r="L1604" s="8">
        <v>27</v>
      </c>
      <c r="M1604" s="8">
        <v>13</v>
      </c>
      <c r="N1604" s="8">
        <v>26</v>
      </c>
      <c r="O1604" s="8">
        <v>10</v>
      </c>
      <c r="P1604" s="8">
        <v>5</v>
      </c>
      <c r="Q1604" s="8">
        <v>0</v>
      </c>
    </row>
    <row r="1605" spans="1:17" ht="15" thickBot="1" x14ac:dyDescent="0.35">
      <c r="A1605" s="5" t="s">
        <v>1476</v>
      </c>
      <c r="B1605" s="43"/>
      <c r="C1605" s="43"/>
      <c r="D1605" s="6">
        <v>47</v>
      </c>
      <c r="E1605" s="6">
        <v>45</v>
      </c>
      <c r="F1605" s="6">
        <v>3</v>
      </c>
      <c r="G1605" s="6">
        <v>0</v>
      </c>
      <c r="H1605" s="6">
        <v>3.98</v>
      </c>
      <c r="I1605" s="6">
        <v>1.33</v>
      </c>
      <c r="J1605" s="6">
        <v>21</v>
      </c>
      <c r="K1605" s="6">
        <v>45</v>
      </c>
      <c r="L1605" s="6">
        <v>17</v>
      </c>
      <c r="M1605" s="6">
        <v>10</v>
      </c>
      <c r="N1605" s="6">
        <v>9</v>
      </c>
      <c r="O1605" s="6">
        <v>9</v>
      </c>
      <c r="P1605" s="6">
        <v>3</v>
      </c>
      <c r="Q1605" s="6">
        <v>0</v>
      </c>
    </row>
    <row r="1606" spans="1:17" ht="15" thickBot="1" x14ac:dyDescent="0.35">
      <c r="A1606" s="7" t="s">
        <v>1906</v>
      </c>
      <c r="B1606" s="43"/>
      <c r="C1606" s="43"/>
      <c r="D1606" s="8">
        <v>63</v>
      </c>
      <c r="E1606" s="8">
        <v>65</v>
      </c>
      <c r="F1606" s="8">
        <v>3</v>
      </c>
      <c r="G1606" s="8">
        <v>2</v>
      </c>
      <c r="H1606" s="8">
        <v>3.6</v>
      </c>
      <c r="I1606" s="8">
        <v>1.22</v>
      </c>
      <c r="J1606" s="8">
        <v>25</v>
      </c>
      <c r="K1606" s="8">
        <v>58</v>
      </c>
      <c r="L1606" s="8">
        <v>19</v>
      </c>
      <c r="M1606" s="8">
        <v>8</v>
      </c>
      <c r="N1606" s="8">
        <v>62</v>
      </c>
      <c r="O1606" s="8">
        <v>0</v>
      </c>
      <c r="P1606" s="8">
        <v>3</v>
      </c>
      <c r="Q1606" s="8">
        <v>0</v>
      </c>
    </row>
    <row r="1607" spans="1:17" ht="15" thickBot="1" x14ac:dyDescent="0.35">
      <c r="A1607" s="5" t="s">
        <v>1925</v>
      </c>
      <c r="B1607" s="43"/>
      <c r="C1607" s="43"/>
      <c r="D1607" s="6">
        <v>45</v>
      </c>
      <c r="E1607" s="6">
        <v>39</v>
      </c>
      <c r="F1607" s="6">
        <v>3</v>
      </c>
      <c r="G1607" s="6">
        <v>0</v>
      </c>
      <c r="H1607" s="6">
        <v>3.68</v>
      </c>
      <c r="I1607" s="6">
        <v>1.21</v>
      </c>
      <c r="J1607" s="6">
        <v>19</v>
      </c>
      <c r="K1607" s="6">
        <v>44</v>
      </c>
      <c r="L1607" s="6">
        <v>11</v>
      </c>
      <c r="M1607" s="6">
        <v>6</v>
      </c>
      <c r="N1607" s="6">
        <v>43</v>
      </c>
      <c r="O1607" s="6">
        <v>0</v>
      </c>
      <c r="P1607" s="6">
        <v>2</v>
      </c>
      <c r="Q1607" s="6">
        <v>0</v>
      </c>
    </row>
    <row r="1608" spans="1:17" ht="15" thickBot="1" x14ac:dyDescent="0.35">
      <c r="A1608" s="7" t="s">
        <v>1294</v>
      </c>
      <c r="B1608" s="43"/>
      <c r="C1608" s="43"/>
      <c r="D1608" s="8">
        <v>193</v>
      </c>
      <c r="E1608" s="8">
        <v>224</v>
      </c>
      <c r="F1608" s="8">
        <v>14</v>
      </c>
      <c r="G1608" s="8">
        <v>0</v>
      </c>
      <c r="H1608" s="8">
        <v>2.99</v>
      </c>
      <c r="I1608" s="8">
        <v>1.1000000000000001</v>
      </c>
      <c r="J1608" s="8">
        <v>64</v>
      </c>
      <c r="K1608" s="8">
        <v>166</v>
      </c>
      <c r="L1608" s="8">
        <v>47</v>
      </c>
      <c r="M1608" s="8">
        <v>19</v>
      </c>
      <c r="N1608" s="8">
        <v>31</v>
      </c>
      <c r="O1608" s="8">
        <v>31</v>
      </c>
      <c r="P1608" s="8">
        <v>9</v>
      </c>
      <c r="Q1608" s="8">
        <v>1</v>
      </c>
    </row>
    <row r="1609" spans="1:17" ht="15" thickBot="1" x14ac:dyDescent="0.35">
      <c r="A1609" s="7" t="s">
        <v>2014</v>
      </c>
      <c r="B1609" s="43"/>
      <c r="C1609" s="43"/>
      <c r="D1609" s="8">
        <v>30</v>
      </c>
      <c r="E1609" s="8">
        <v>29</v>
      </c>
      <c r="F1609" s="8">
        <v>2</v>
      </c>
      <c r="G1609" s="8">
        <v>0</v>
      </c>
      <c r="H1609" s="8">
        <v>4.09</v>
      </c>
      <c r="I1609" s="8">
        <v>1.39</v>
      </c>
      <c r="J1609" s="8">
        <v>14</v>
      </c>
      <c r="K1609" s="8">
        <v>30</v>
      </c>
      <c r="L1609" s="8">
        <v>12</v>
      </c>
      <c r="M1609" s="8">
        <v>4</v>
      </c>
      <c r="N1609" s="8">
        <v>27</v>
      </c>
      <c r="O1609" s="8">
        <v>0</v>
      </c>
      <c r="P1609" s="8">
        <v>1</v>
      </c>
      <c r="Q1609" s="8">
        <v>0</v>
      </c>
    </row>
    <row r="1610" spans="1:17" ht="15" thickBot="1" x14ac:dyDescent="0.35">
      <c r="A1610" s="5" t="s">
        <v>2061</v>
      </c>
      <c r="B1610" s="43"/>
      <c r="C1610" s="43"/>
      <c r="D1610" s="6">
        <v>42</v>
      </c>
      <c r="E1610" s="6">
        <v>28</v>
      </c>
      <c r="F1610" s="6">
        <v>2</v>
      </c>
      <c r="G1610" s="6">
        <v>0</v>
      </c>
      <c r="H1610" s="6">
        <v>4.53</v>
      </c>
      <c r="I1610" s="6">
        <v>1.38</v>
      </c>
      <c r="J1610" s="6">
        <v>21</v>
      </c>
      <c r="K1610" s="6">
        <v>43</v>
      </c>
      <c r="L1610" s="6">
        <v>15</v>
      </c>
      <c r="M1610" s="6">
        <v>7</v>
      </c>
      <c r="N1610" s="6">
        <v>14</v>
      </c>
      <c r="O1610" s="6">
        <v>6</v>
      </c>
      <c r="P1610" s="6">
        <v>3</v>
      </c>
      <c r="Q1610" s="6">
        <v>0</v>
      </c>
    </row>
    <row r="1611" spans="1:17" ht="15" thickBot="1" x14ac:dyDescent="0.35">
      <c r="A1611" s="7" t="s">
        <v>1926</v>
      </c>
      <c r="B1611" s="43"/>
      <c r="C1611" s="43"/>
      <c r="D1611" s="8">
        <v>46</v>
      </c>
      <c r="E1611" s="8">
        <v>54</v>
      </c>
      <c r="F1611" s="8">
        <v>3</v>
      </c>
      <c r="G1611" s="8">
        <v>0</v>
      </c>
      <c r="H1611" s="8">
        <v>3.67</v>
      </c>
      <c r="I1611" s="8">
        <v>1.31</v>
      </c>
      <c r="J1611" s="8">
        <v>19</v>
      </c>
      <c r="K1611" s="8">
        <v>39</v>
      </c>
      <c r="L1611" s="8">
        <v>21</v>
      </c>
      <c r="M1611" s="8">
        <v>6</v>
      </c>
      <c r="N1611" s="8">
        <v>46</v>
      </c>
      <c r="O1611" s="8">
        <v>0</v>
      </c>
      <c r="P1611" s="8">
        <v>2</v>
      </c>
      <c r="Q1611" s="8">
        <v>0</v>
      </c>
    </row>
    <row r="1612" spans="1:17" ht="15" thickBot="1" x14ac:dyDescent="0.35">
      <c r="A1612" s="5" t="s">
        <v>1874</v>
      </c>
      <c r="B1612" s="43"/>
      <c r="C1612" s="43"/>
      <c r="D1612" s="6">
        <v>41</v>
      </c>
      <c r="E1612" s="6">
        <v>46</v>
      </c>
      <c r="F1612" s="6">
        <v>2</v>
      </c>
      <c r="G1612" s="6">
        <v>0</v>
      </c>
      <c r="H1612" s="6">
        <v>3.97</v>
      </c>
      <c r="I1612" s="6">
        <v>1.34</v>
      </c>
      <c r="J1612" s="6">
        <v>18</v>
      </c>
      <c r="K1612" s="6">
        <v>37</v>
      </c>
      <c r="L1612" s="6">
        <v>18</v>
      </c>
      <c r="M1612" s="6">
        <v>5</v>
      </c>
      <c r="N1612" s="6">
        <v>52</v>
      </c>
      <c r="O1612" s="6">
        <v>0</v>
      </c>
      <c r="P1612" s="6">
        <v>2</v>
      </c>
      <c r="Q1612" s="6">
        <v>0</v>
      </c>
    </row>
    <row r="1613" spans="1:17" ht="15" thickBot="1" x14ac:dyDescent="0.35">
      <c r="A1613" s="7" t="s">
        <v>2016</v>
      </c>
      <c r="B1613" s="43"/>
      <c r="C1613" s="43"/>
      <c r="D1613" s="8">
        <v>29</v>
      </c>
      <c r="E1613" s="8">
        <v>30</v>
      </c>
      <c r="F1613" s="8">
        <v>1</v>
      </c>
      <c r="G1613" s="8">
        <v>0</v>
      </c>
      <c r="H1613" s="8">
        <v>3.82</v>
      </c>
      <c r="I1613" s="8">
        <v>1.34</v>
      </c>
      <c r="J1613" s="8">
        <v>12</v>
      </c>
      <c r="K1613" s="8">
        <v>27</v>
      </c>
      <c r="L1613" s="8">
        <v>12</v>
      </c>
      <c r="M1613" s="8">
        <v>4</v>
      </c>
      <c r="N1613" s="8">
        <v>22</v>
      </c>
      <c r="O1613" s="8">
        <v>1</v>
      </c>
      <c r="P1613" s="8">
        <v>1</v>
      </c>
      <c r="Q1613" s="8">
        <v>0</v>
      </c>
    </row>
    <row r="1614" spans="1:17" ht="17.399999999999999" thickBot="1" x14ac:dyDescent="0.35">
      <c r="A1614" s="7" t="s">
        <v>1702</v>
      </c>
      <c r="B1614" s="43"/>
      <c r="C1614" s="43"/>
      <c r="D1614" s="8">
        <v>49</v>
      </c>
      <c r="E1614" s="8">
        <v>40</v>
      </c>
      <c r="F1614" s="8">
        <v>2</v>
      </c>
      <c r="G1614" s="8">
        <v>0</v>
      </c>
      <c r="H1614" s="8">
        <v>6.08</v>
      </c>
      <c r="I1614" s="8">
        <v>1.65</v>
      </c>
      <c r="J1614" s="8">
        <v>33</v>
      </c>
      <c r="K1614" s="8">
        <v>54</v>
      </c>
      <c r="L1614" s="8">
        <v>27</v>
      </c>
      <c r="M1614" s="8">
        <v>17</v>
      </c>
      <c r="N1614" s="8">
        <v>13</v>
      </c>
      <c r="O1614" s="8">
        <v>8</v>
      </c>
      <c r="P1614" s="8">
        <v>3</v>
      </c>
      <c r="Q1614" s="8">
        <v>0</v>
      </c>
    </row>
    <row r="1615" spans="1:17" ht="15" thickBot="1" x14ac:dyDescent="0.35">
      <c r="A1615" s="5" t="s">
        <v>1687</v>
      </c>
      <c r="B1615" s="43"/>
      <c r="C1615" s="43"/>
      <c r="D1615" s="6">
        <v>76</v>
      </c>
      <c r="E1615" s="6">
        <v>42</v>
      </c>
      <c r="F1615" s="6">
        <v>4</v>
      </c>
      <c r="G1615" s="6">
        <v>0</v>
      </c>
      <c r="H1615" s="6">
        <v>5.53</v>
      </c>
      <c r="I1615" s="6">
        <v>1.5</v>
      </c>
      <c r="J1615" s="6">
        <v>47</v>
      </c>
      <c r="K1615" s="6">
        <v>94</v>
      </c>
      <c r="L1615" s="6">
        <v>20</v>
      </c>
      <c r="M1615" s="6">
        <v>25</v>
      </c>
      <c r="N1615" s="6">
        <v>15</v>
      </c>
      <c r="O1615" s="6">
        <v>13</v>
      </c>
      <c r="P1615" s="6">
        <v>6</v>
      </c>
      <c r="Q1615" s="6">
        <v>0</v>
      </c>
    </row>
    <row r="1616" spans="1:17" ht="15" thickBot="1" x14ac:dyDescent="0.35">
      <c r="A1616" s="7" t="s">
        <v>2173</v>
      </c>
      <c r="B1616" s="43"/>
      <c r="C1616" s="43"/>
      <c r="D1616" s="8">
        <v>31</v>
      </c>
      <c r="E1616" s="8">
        <v>28</v>
      </c>
      <c r="F1616" s="8">
        <v>1</v>
      </c>
      <c r="G1616" s="8">
        <v>0</v>
      </c>
      <c r="H1616" s="8">
        <v>4.75</v>
      </c>
      <c r="I1616" s="8">
        <v>1.58</v>
      </c>
      <c r="J1616" s="8">
        <v>16</v>
      </c>
      <c r="K1616" s="8">
        <v>30</v>
      </c>
      <c r="L1616" s="8">
        <v>18</v>
      </c>
      <c r="M1616" s="8">
        <v>4</v>
      </c>
      <c r="N1616" s="8">
        <v>28</v>
      </c>
      <c r="O1616" s="8">
        <v>0</v>
      </c>
      <c r="P1616" s="8">
        <v>2</v>
      </c>
      <c r="Q1616" s="8">
        <v>0</v>
      </c>
    </row>
    <row r="1617" spans="1:17" ht="15" thickBot="1" x14ac:dyDescent="0.35">
      <c r="A1617" s="7" t="s">
        <v>1842</v>
      </c>
      <c r="B1617" s="43"/>
      <c r="C1617" s="43"/>
      <c r="D1617" s="8">
        <v>50</v>
      </c>
      <c r="E1617" s="8">
        <v>48</v>
      </c>
      <c r="F1617" s="8">
        <v>3</v>
      </c>
      <c r="G1617" s="8">
        <v>2</v>
      </c>
      <c r="H1617" s="8">
        <v>3.56</v>
      </c>
      <c r="I1617" s="8">
        <v>1.1100000000000001</v>
      </c>
      <c r="J1617" s="8">
        <v>20</v>
      </c>
      <c r="K1617" s="8">
        <v>43</v>
      </c>
      <c r="L1617" s="8">
        <v>12</v>
      </c>
      <c r="M1617" s="8">
        <v>7</v>
      </c>
      <c r="N1617" s="8">
        <v>58</v>
      </c>
      <c r="O1617" s="8">
        <v>0</v>
      </c>
      <c r="P1617" s="8">
        <v>3</v>
      </c>
      <c r="Q1617" s="8">
        <v>0</v>
      </c>
    </row>
    <row r="1618" spans="1:17" ht="15" thickBot="1" x14ac:dyDescent="0.35">
      <c r="A1618" s="5" t="s">
        <v>2045</v>
      </c>
      <c r="B1618" s="43"/>
      <c r="C1618" s="43"/>
      <c r="D1618" s="6">
        <v>29</v>
      </c>
      <c r="E1618" s="6">
        <v>30</v>
      </c>
      <c r="F1618" s="6">
        <v>1</v>
      </c>
      <c r="G1618" s="6">
        <v>0</v>
      </c>
      <c r="H1618" s="6">
        <v>4.0999999999999996</v>
      </c>
      <c r="I1618" s="6">
        <v>1.37</v>
      </c>
      <c r="J1618" s="6">
        <v>13</v>
      </c>
      <c r="K1618" s="6">
        <v>29</v>
      </c>
      <c r="L1618" s="6">
        <v>12</v>
      </c>
      <c r="M1618" s="6">
        <v>9</v>
      </c>
      <c r="N1618" s="6">
        <v>23</v>
      </c>
      <c r="O1618" s="6">
        <v>0</v>
      </c>
      <c r="P1618" s="6">
        <v>1</v>
      </c>
      <c r="Q1618" s="6">
        <v>0</v>
      </c>
    </row>
    <row r="1619" spans="1:17" ht="15" thickBot="1" x14ac:dyDescent="0.35">
      <c r="A1619" s="5" t="s">
        <v>1429</v>
      </c>
      <c r="B1619" s="43"/>
      <c r="C1619" s="43"/>
      <c r="D1619" s="6">
        <v>102</v>
      </c>
      <c r="E1619" s="6">
        <v>90</v>
      </c>
      <c r="F1619" s="6">
        <v>5</v>
      </c>
      <c r="G1619" s="6">
        <v>0</v>
      </c>
      <c r="H1619" s="6">
        <v>4.4000000000000004</v>
      </c>
      <c r="I1619" s="6">
        <v>1.4</v>
      </c>
      <c r="J1619" s="6">
        <v>50</v>
      </c>
      <c r="K1619" s="6">
        <v>107</v>
      </c>
      <c r="L1619" s="6">
        <v>36</v>
      </c>
      <c r="M1619" s="6">
        <v>11</v>
      </c>
      <c r="N1619" s="6">
        <v>29</v>
      </c>
      <c r="O1619" s="6">
        <v>9</v>
      </c>
      <c r="P1619" s="6">
        <v>7</v>
      </c>
      <c r="Q1619" s="6">
        <v>1</v>
      </c>
    </row>
    <row r="1620" spans="1:17" ht="15" thickBot="1" x14ac:dyDescent="0.35">
      <c r="A1620" s="5" t="s">
        <v>2158</v>
      </c>
      <c r="B1620" s="43"/>
      <c r="C1620" s="43"/>
      <c r="D1620" s="6">
        <v>27</v>
      </c>
      <c r="E1620" s="6">
        <v>23</v>
      </c>
      <c r="F1620" s="6">
        <v>1</v>
      </c>
      <c r="G1620" s="6">
        <v>0</v>
      </c>
      <c r="H1620" s="6">
        <v>4.8499999999999996</v>
      </c>
      <c r="I1620" s="6">
        <v>1.48</v>
      </c>
      <c r="J1620" s="6">
        <v>14</v>
      </c>
      <c r="K1620" s="6">
        <v>26</v>
      </c>
      <c r="L1620" s="6">
        <v>14</v>
      </c>
      <c r="M1620" s="6">
        <v>5</v>
      </c>
      <c r="N1620" s="6">
        <v>28</v>
      </c>
      <c r="O1620" s="6">
        <v>0</v>
      </c>
      <c r="P1620" s="6">
        <v>1</v>
      </c>
      <c r="Q1620" s="6">
        <v>0</v>
      </c>
    </row>
    <row r="1621" spans="1:17" ht="15" thickBot="1" x14ac:dyDescent="0.35">
      <c r="A1621" s="7" t="s">
        <v>1498</v>
      </c>
      <c r="B1621" s="43"/>
      <c r="C1621" s="43"/>
      <c r="D1621" s="8">
        <v>63</v>
      </c>
      <c r="E1621" s="8">
        <v>39</v>
      </c>
      <c r="F1621" s="8">
        <v>3</v>
      </c>
      <c r="G1621" s="8">
        <v>0</v>
      </c>
      <c r="H1621" s="8">
        <v>4.9000000000000004</v>
      </c>
      <c r="I1621" s="8">
        <v>1.47</v>
      </c>
      <c r="J1621" s="8">
        <v>34</v>
      </c>
      <c r="K1621" s="8">
        <v>74</v>
      </c>
      <c r="L1621" s="8">
        <v>19</v>
      </c>
      <c r="M1621" s="8">
        <v>16</v>
      </c>
      <c r="N1621" s="8">
        <v>13</v>
      </c>
      <c r="O1621" s="8">
        <v>13</v>
      </c>
      <c r="P1621" s="8">
        <v>4</v>
      </c>
      <c r="Q1621" s="8">
        <v>0</v>
      </c>
    </row>
    <row r="1622" spans="1:17" ht="15" thickBot="1" x14ac:dyDescent="0.35">
      <c r="A1622" s="7" t="s">
        <v>1547</v>
      </c>
      <c r="B1622" s="43"/>
      <c r="C1622" s="43"/>
      <c r="D1622" s="8">
        <v>88</v>
      </c>
      <c r="E1622" s="8">
        <v>68</v>
      </c>
      <c r="F1622" s="8">
        <v>4</v>
      </c>
      <c r="G1622" s="8">
        <v>0</v>
      </c>
      <c r="H1622" s="8">
        <v>4.6500000000000004</v>
      </c>
      <c r="I1622" s="8">
        <v>1.44</v>
      </c>
      <c r="J1622" s="8">
        <v>46</v>
      </c>
      <c r="K1622" s="8">
        <v>91</v>
      </c>
      <c r="L1622" s="8">
        <v>37</v>
      </c>
      <c r="M1622" s="8">
        <v>12</v>
      </c>
      <c r="N1622" s="8">
        <v>18</v>
      </c>
      <c r="O1622" s="8">
        <v>15</v>
      </c>
      <c r="P1622" s="8">
        <v>7</v>
      </c>
      <c r="Q1622" s="8">
        <v>0</v>
      </c>
    </row>
    <row r="1623" spans="1:17" ht="15" thickBot="1" x14ac:dyDescent="0.35">
      <c r="A1623" s="5" t="s">
        <v>1981</v>
      </c>
      <c r="B1623" s="43"/>
      <c r="C1623" s="43"/>
      <c r="D1623" s="6">
        <v>32</v>
      </c>
      <c r="E1623" s="6">
        <v>33</v>
      </c>
      <c r="F1623" s="6">
        <v>2</v>
      </c>
      <c r="G1623" s="6">
        <v>0</v>
      </c>
      <c r="H1623" s="6">
        <v>3.81</v>
      </c>
      <c r="I1623" s="6">
        <v>1.35</v>
      </c>
      <c r="J1623" s="6">
        <v>13</v>
      </c>
      <c r="K1623" s="6">
        <v>29</v>
      </c>
      <c r="L1623" s="6">
        <v>14</v>
      </c>
      <c r="M1623" s="6">
        <v>5</v>
      </c>
      <c r="N1623" s="6">
        <v>27</v>
      </c>
      <c r="O1623" s="6">
        <v>0</v>
      </c>
      <c r="P1623" s="6">
        <v>2</v>
      </c>
      <c r="Q1623" s="6">
        <v>0</v>
      </c>
    </row>
    <row r="1624" spans="1:17" ht="15" thickBot="1" x14ac:dyDescent="0.35">
      <c r="A1624" s="5" t="s">
        <v>1805</v>
      </c>
      <c r="B1624" s="43"/>
      <c r="C1624" s="43"/>
      <c r="D1624" s="6">
        <v>64</v>
      </c>
      <c r="E1624" s="6">
        <v>71</v>
      </c>
      <c r="F1624" s="6">
        <v>3</v>
      </c>
      <c r="G1624" s="6">
        <v>1</v>
      </c>
      <c r="H1624" s="6">
        <v>3.43</v>
      </c>
      <c r="I1624" s="6">
        <v>1.1200000000000001</v>
      </c>
      <c r="J1624" s="6">
        <v>25</v>
      </c>
      <c r="K1624" s="6">
        <v>53</v>
      </c>
      <c r="L1624" s="6">
        <v>19</v>
      </c>
      <c r="M1624" s="6">
        <v>8</v>
      </c>
      <c r="N1624" s="6">
        <v>64</v>
      </c>
      <c r="O1624" s="6">
        <v>0</v>
      </c>
      <c r="P1624" s="6">
        <v>2</v>
      </c>
      <c r="Q1624" s="6">
        <v>0</v>
      </c>
    </row>
    <row r="1625" spans="1:17" ht="15" thickBot="1" x14ac:dyDescent="0.35">
      <c r="A1625" s="7" t="s">
        <v>2117</v>
      </c>
      <c r="B1625" s="43"/>
      <c r="C1625" s="43"/>
      <c r="D1625" s="8">
        <v>31</v>
      </c>
      <c r="E1625" s="8">
        <v>27</v>
      </c>
      <c r="F1625" s="8">
        <v>2</v>
      </c>
      <c r="G1625" s="8">
        <v>0</v>
      </c>
      <c r="H1625" s="8">
        <v>4.99</v>
      </c>
      <c r="I1625" s="8">
        <v>1.44</v>
      </c>
      <c r="J1625" s="8">
        <v>17</v>
      </c>
      <c r="K1625" s="8">
        <v>32</v>
      </c>
      <c r="L1625" s="8">
        <v>13</v>
      </c>
      <c r="M1625" s="8">
        <v>10</v>
      </c>
      <c r="N1625" s="8">
        <v>30</v>
      </c>
      <c r="O1625" s="8">
        <v>0</v>
      </c>
      <c r="P1625" s="8">
        <v>3</v>
      </c>
      <c r="Q1625" s="8">
        <v>0</v>
      </c>
    </row>
    <row r="1626" spans="1:17" ht="15" thickBot="1" x14ac:dyDescent="0.35">
      <c r="A1626" s="5" t="s">
        <v>1798</v>
      </c>
      <c r="B1626" s="43"/>
      <c r="C1626" s="43"/>
      <c r="D1626" s="6">
        <v>54</v>
      </c>
      <c r="E1626" s="6">
        <v>64</v>
      </c>
      <c r="F1626" s="6">
        <v>3</v>
      </c>
      <c r="G1626" s="6">
        <v>1</v>
      </c>
      <c r="H1626" s="6">
        <v>2.96</v>
      </c>
      <c r="I1626" s="6">
        <v>1.0900000000000001</v>
      </c>
      <c r="J1626" s="6">
        <v>18</v>
      </c>
      <c r="K1626" s="6">
        <v>38</v>
      </c>
      <c r="L1626" s="6">
        <v>21</v>
      </c>
      <c r="M1626" s="6">
        <v>5</v>
      </c>
      <c r="N1626" s="6">
        <v>55</v>
      </c>
      <c r="O1626" s="6">
        <v>0</v>
      </c>
      <c r="P1626" s="6">
        <v>3</v>
      </c>
      <c r="Q1626" s="6">
        <v>0</v>
      </c>
    </row>
    <row r="1627" spans="1:17" ht="15" thickBot="1" x14ac:dyDescent="0.35">
      <c r="A1627" s="7" t="s">
        <v>2036</v>
      </c>
      <c r="B1627" s="43"/>
      <c r="C1627" s="43"/>
      <c r="D1627" s="8">
        <v>36</v>
      </c>
      <c r="E1627" s="8">
        <v>32</v>
      </c>
      <c r="F1627" s="8">
        <v>2</v>
      </c>
      <c r="G1627" s="8">
        <v>0</v>
      </c>
      <c r="H1627" s="8">
        <v>4.18</v>
      </c>
      <c r="I1627" s="8">
        <v>1.44</v>
      </c>
      <c r="J1627" s="8">
        <v>17</v>
      </c>
      <c r="K1627" s="8">
        <v>37</v>
      </c>
      <c r="L1627" s="8">
        <v>15</v>
      </c>
      <c r="M1627" s="8">
        <v>7</v>
      </c>
      <c r="N1627" s="8">
        <v>24</v>
      </c>
      <c r="O1627" s="8">
        <v>0</v>
      </c>
      <c r="P1627" s="8">
        <v>2</v>
      </c>
      <c r="Q1627" s="8">
        <v>0</v>
      </c>
    </row>
    <row r="1628" spans="1:17" ht="15" thickBot="1" x14ac:dyDescent="0.35">
      <c r="A1628" s="7" t="s">
        <v>1990</v>
      </c>
      <c r="B1628" s="43"/>
      <c r="C1628" s="43"/>
      <c r="D1628" s="8">
        <v>39</v>
      </c>
      <c r="E1628" s="8">
        <v>29</v>
      </c>
      <c r="F1628" s="8">
        <v>2</v>
      </c>
      <c r="G1628" s="8">
        <v>0</v>
      </c>
      <c r="H1628" s="8">
        <v>3.9</v>
      </c>
      <c r="I1628" s="8">
        <v>1.35</v>
      </c>
      <c r="J1628" s="8">
        <v>17</v>
      </c>
      <c r="K1628" s="8">
        <v>38</v>
      </c>
      <c r="L1628" s="8">
        <v>14</v>
      </c>
      <c r="M1628" s="8">
        <v>5</v>
      </c>
      <c r="N1628" s="8">
        <v>51</v>
      </c>
      <c r="O1628" s="8">
        <v>0</v>
      </c>
      <c r="P1628" s="8">
        <v>1</v>
      </c>
      <c r="Q1628" s="8">
        <v>0</v>
      </c>
    </row>
    <row r="1629" spans="1:17" ht="15" thickBot="1" x14ac:dyDescent="0.35">
      <c r="A1629" s="7" t="s">
        <v>1958</v>
      </c>
      <c r="B1629" s="43"/>
      <c r="C1629" s="43"/>
      <c r="D1629" s="8">
        <v>56</v>
      </c>
      <c r="E1629" s="8">
        <v>44</v>
      </c>
      <c r="F1629" s="8">
        <v>3</v>
      </c>
      <c r="G1629" s="8">
        <v>0</v>
      </c>
      <c r="H1629" s="8">
        <v>4.01</v>
      </c>
      <c r="I1629" s="8">
        <v>1.41</v>
      </c>
      <c r="J1629" s="8">
        <v>25</v>
      </c>
      <c r="K1629" s="8">
        <v>58</v>
      </c>
      <c r="L1629" s="8">
        <v>21</v>
      </c>
      <c r="M1629" s="8">
        <v>5</v>
      </c>
      <c r="N1629" s="8">
        <v>33</v>
      </c>
      <c r="O1629" s="8">
        <v>3</v>
      </c>
      <c r="P1629" s="8">
        <v>3</v>
      </c>
      <c r="Q1629" s="8">
        <v>0</v>
      </c>
    </row>
    <row r="1630" spans="1:17" ht="15" thickBot="1" x14ac:dyDescent="0.35">
      <c r="A1630" s="5" t="s">
        <v>1469</v>
      </c>
      <c r="B1630" s="43"/>
      <c r="C1630" s="43"/>
      <c r="D1630" s="6">
        <v>127</v>
      </c>
      <c r="E1630" s="6">
        <v>86</v>
      </c>
      <c r="F1630" s="6">
        <v>6</v>
      </c>
      <c r="G1630" s="6">
        <v>0</v>
      </c>
      <c r="H1630" s="6">
        <v>4.5999999999999996</v>
      </c>
      <c r="I1630" s="6">
        <v>1.31</v>
      </c>
      <c r="J1630" s="6">
        <v>65</v>
      </c>
      <c r="K1630" s="6">
        <v>145</v>
      </c>
      <c r="L1630" s="6">
        <v>21</v>
      </c>
      <c r="M1630" s="6">
        <v>17</v>
      </c>
      <c r="N1630" s="6">
        <v>20</v>
      </c>
      <c r="O1630" s="6">
        <v>20</v>
      </c>
      <c r="P1630" s="6">
        <v>9</v>
      </c>
      <c r="Q1630" s="6">
        <v>1</v>
      </c>
    </row>
    <row r="1631" spans="1:17" ht="15" thickBot="1" x14ac:dyDescent="0.35">
      <c r="A1631" s="7" t="s">
        <v>1947</v>
      </c>
      <c r="B1631" s="43"/>
      <c r="C1631" s="43"/>
      <c r="D1631" s="8">
        <v>46</v>
      </c>
      <c r="E1631" s="8">
        <v>48</v>
      </c>
      <c r="F1631" s="8">
        <v>2</v>
      </c>
      <c r="G1631" s="8">
        <v>0</v>
      </c>
      <c r="H1631" s="8">
        <v>3.99</v>
      </c>
      <c r="I1631" s="8">
        <v>1.29</v>
      </c>
      <c r="J1631" s="8">
        <v>20</v>
      </c>
      <c r="K1631" s="8">
        <v>41</v>
      </c>
      <c r="L1631" s="8">
        <v>18</v>
      </c>
      <c r="M1631" s="8">
        <v>10</v>
      </c>
      <c r="N1631" s="8">
        <v>34</v>
      </c>
      <c r="O1631" s="8">
        <v>5</v>
      </c>
      <c r="P1631" s="8">
        <v>2</v>
      </c>
      <c r="Q1631" s="8">
        <v>0</v>
      </c>
    </row>
    <row r="1632" spans="1:17" ht="17.399999999999999" thickBot="1" x14ac:dyDescent="0.35">
      <c r="A1632" s="7" t="s">
        <v>1697</v>
      </c>
      <c r="B1632" s="43"/>
      <c r="C1632" s="43"/>
      <c r="D1632" s="8">
        <v>23</v>
      </c>
      <c r="E1632" s="8">
        <v>24</v>
      </c>
      <c r="F1632" s="8">
        <v>1</v>
      </c>
      <c r="G1632" s="8">
        <v>0</v>
      </c>
      <c r="H1632" s="8">
        <v>6.2</v>
      </c>
      <c r="I1632" s="8">
        <v>1.87</v>
      </c>
      <c r="J1632" s="8">
        <v>16</v>
      </c>
      <c r="K1632" s="8">
        <v>23</v>
      </c>
      <c r="L1632" s="8">
        <v>20</v>
      </c>
      <c r="M1632" s="8">
        <v>7</v>
      </c>
      <c r="N1632" s="8">
        <v>11</v>
      </c>
      <c r="O1632" s="8">
        <v>3</v>
      </c>
      <c r="P1632" s="8">
        <v>2</v>
      </c>
      <c r="Q1632" s="8">
        <v>0</v>
      </c>
    </row>
    <row r="1633" spans="1:17" ht="15" thickBot="1" x14ac:dyDescent="0.35">
      <c r="A1633" s="5" t="s">
        <v>1509</v>
      </c>
      <c r="B1633" s="43"/>
      <c r="C1633" s="43"/>
      <c r="D1633" s="6">
        <v>69</v>
      </c>
      <c r="E1633" s="6">
        <v>64</v>
      </c>
      <c r="F1633" s="6">
        <v>3</v>
      </c>
      <c r="G1633" s="6">
        <v>2</v>
      </c>
      <c r="H1633" s="6">
        <v>4.3099999999999996</v>
      </c>
      <c r="I1633" s="6">
        <v>1.44</v>
      </c>
      <c r="J1633" s="6">
        <v>33</v>
      </c>
      <c r="K1633" s="6">
        <v>67</v>
      </c>
      <c r="L1633" s="6">
        <v>33</v>
      </c>
      <c r="M1633" s="6">
        <v>12</v>
      </c>
      <c r="N1633" s="6">
        <v>12</v>
      </c>
      <c r="O1633" s="6">
        <v>9</v>
      </c>
      <c r="P1633" s="6">
        <v>4</v>
      </c>
      <c r="Q1633" s="6">
        <v>0</v>
      </c>
    </row>
    <row r="1634" spans="1:17" ht="17.399999999999999" thickBot="1" x14ac:dyDescent="0.35">
      <c r="A1634" s="5" t="s">
        <v>2005</v>
      </c>
      <c r="B1634" s="43"/>
      <c r="C1634" s="43"/>
      <c r="D1634" s="6">
        <v>37</v>
      </c>
      <c r="E1634" s="6">
        <v>32</v>
      </c>
      <c r="F1634" s="6">
        <v>2</v>
      </c>
      <c r="G1634" s="6">
        <v>0</v>
      </c>
      <c r="H1634" s="6">
        <v>4.18</v>
      </c>
      <c r="I1634" s="6">
        <v>1.36</v>
      </c>
      <c r="J1634" s="6">
        <v>17</v>
      </c>
      <c r="K1634" s="6">
        <v>36</v>
      </c>
      <c r="L1634" s="6">
        <v>14</v>
      </c>
      <c r="M1634" s="6">
        <v>6</v>
      </c>
      <c r="N1634" s="6">
        <v>32</v>
      </c>
      <c r="O1634" s="6">
        <v>1</v>
      </c>
      <c r="P1634" s="6">
        <v>2</v>
      </c>
      <c r="Q1634" s="6">
        <v>0</v>
      </c>
    </row>
    <row r="1635" spans="1:17" ht="15" thickBot="1" x14ac:dyDescent="0.35">
      <c r="A1635" s="7" t="s">
        <v>1417</v>
      </c>
      <c r="B1635" s="43"/>
      <c r="C1635" s="43"/>
      <c r="D1635" s="8">
        <v>167</v>
      </c>
      <c r="E1635" s="8">
        <v>128</v>
      </c>
      <c r="F1635" s="8">
        <v>8</v>
      </c>
      <c r="G1635" s="8">
        <v>0</v>
      </c>
      <c r="H1635" s="8">
        <v>4.3600000000000003</v>
      </c>
      <c r="I1635" s="8">
        <v>1.34</v>
      </c>
      <c r="J1635" s="8">
        <v>81</v>
      </c>
      <c r="K1635" s="8">
        <v>165</v>
      </c>
      <c r="L1635" s="8">
        <v>58</v>
      </c>
      <c r="M1635" s="8">
        <v>21</v>
      </c>
      <c r="N1635" s="8">
        <v>29</v>
      </c>
      <c r="O1635" s="8">
        <v>28</v>
      </c>
      <c r="P1635" s="8">
        <v>11</v>
      </c>
      <c r="Q1635" s="8">
        <v>1</v>
      </c>
    </row>
    <row r="1636" spans="1:17" ht="15" thickBot="1" x14ac:dyDescent="0.35">
      <c r="A1636" s="7" t="s">
        <v>1996</v>
      </c>
      <c r="B1636" s="43"/>
      <c r="C1636" s="43"/>
      <c r="D1636" s="8">
        <v>31</v>
      </c>
      <c r="E1636" s="8">
        <v>34</v>
      </c>
      <c r="F1636" s="8">
        <v>2</v>
      </c>
      <c r="G1636" s="8">
        <v>0</v>
      </c>
      <c r="H1636" s="8">
        <v>4.24</v>
      </c>
      <c r="I1636" s="8">
        <v>1.33</v>
      </c>
      <c r="J1636" s="8">
        <v>15</v>
      </c>
      <c r="K1636" s="8">
        <v>28</v>
      </c>
      <c r="L1636" s="8">
        <v>13</v>
      </c>
      <c r="M1636" s="8">
        <v>5</v>
      </c>
      <c r="N1636" s="8">
        <v>36</v>
      </c>
      <c r="O1636" s="8">
        <v>0</v>
      </c>
      <c r="P1636" s="8">
        <v>2</v>
      </c>
      <c r="Q1636" s="8">
        <v>0</v>
      </c>
    </row>
    <row r="1637" spans="1:17" ht="15" thickBot="1" x14ac:dyDescent="0.35">
      <c r="A1637" s="7" t="s">
        <v>1621</v>
      </c>
      <c r="B1637" s="43"/>
      <c r="C1637" s="43"/>
      <c r="D1637" s="8">
        <v>51</v>
      </c>
      <c r="E1637" s="8">
        <v>46</v>
      </c>
      <c r="F1637" s="8">
        <v>2</v>
      </c>
      <c r="G1637" s="8">
        <v>1</v>
      </c>
      <c r="H1637" s="8">
        <v>4.96</v>
      </c>
      <c r="I1637" s="8">
        <v>1.48</v>
      </c>
      <c r="J1637" s="8">
        <v>28</v>
      </c>
      <c r="K1637" s="8">
        <v>50</v>
      </c>
      <c r="L1637" s="8">
        <v>25</v>
      </c>
      <c r="M1637" s="8">
        <v>8</v>
      </c>
      <c r="N1637" s="8">
        <v>25</v>
      </c>
      <c r="O1637" s="8">
        <v>7</v>
      </c>
      <c r="P1637" s="8">
        <v>3</v>
      </c>
      <c r="Q1637" s="8">
        <v>0</v>
      </c>
    </row>
    <row r="1638" spans="1:17" ht="15" thickBot="1" x14ac:dyDescent="0.35">
      <c r="A1638" s="7" t="s">
        <v>1357</v>
      </c>
      <c r="B1638" s="43"/>
      <c r="C1638" s="43"/>
      <c r="D1638" s="8">
        <v>66</v>
      </c>
      <c r="E1638" s="8">
        <v>70</v>
      </c>
      <c r="F1638" s="8">
        <v>3</v>
      </c>
      <c r="G1638" s="8">
        <v>24</v>
      </c>
      <c r="H1638" s="8">
        <v>3.23</v>
      </c>
      <c r="I1638" s="8">
        <v>1.1499999999999999</v>
      </c>
      <c r="J1638" s="8">
        <v>24</v>
      </c>
      <c r="K1638" s="8">
        <v>55</v>
      </c>
      <c r="L1638" s="8">
        <v>21</v>
      </c>
      <c r="M1638" s="8">
        <v>7</v>
      </c>
      <c r="N1638" s="8">
        <v>64</v>
      </c>
      <c r="O1638" s="8">
        <v>0</v>
      </c>
      <c r="P1638" s="8">
        <v>3</v>
      </c>
      <c r="Q1638" s="8">
        <v>0</v>
      </c>
    </row>
    <row r="1639" spans="1:17" ht="15" thickBot="1" x14ac:dyDescent="0.35">
      <c r="A1639" s="7" t="s">
        <v>1893</v>
      </c>
      <c r="B1639" s="43"/>
      <c r="C1639" s="43"/>
      <c r="D1639" s="8">
        <v>67</v>
      </c>
      <c r="E1639" s="8">
        <v>65</v>
      </c>
      <c r="F1639" s="8">
        <v>4</v>
      </c>
      <c r="G1639" s="8">
        <v>1</v>
      </c>
      <c r="H1639" s="8">
        <v>4.1100000000000003</v>
      </c>
      <c r="I1639" s="8">
        <v>1.43</v>
      </c>
      <c r="J1639" s="8">
        <v>31</v>
      </c>
      <c r="K1639" s="8">
        <v>66</v>
      </c>
      <c r="L1639" s="8">
        <v>31</v>
      </c>
      <c r="M1639" s="8">
        <v>9</v>
      </c>
      <c r="N1639" s="8">
        <v>68</v>
      </c>
      <c r="O1639" s="8">
        <v>0</v>
      </c>
      <c r="P1639" s="8">
        <v>4</v>
      </c>
      <c r="Q1639" s="8">
        <v>0</v>
      </c>
    </row>
    <row r="1640" spans="1:17" ht="15" thickBot="1" x14ac:dyDescent="0.35">
      <c r="A1640" s="7" t="s">
        <v>2004</v>
      </c>
      <c r="B1640" s="43"/>
      <c r="C1640" s="43"/>
      <c r="D1640" s="8">
        <v>25</v>
      </c>
      <c r="E1640" s="8">
        <v>19</v>
      </c>
      <c r="F1640" s="8">
        <v>2</v>
      </c>
      <c r="G1640" s="8">
        <v>0</v>
      </c>
      <c r="H1640" s="8">
        <v>3.94</v>
      </c>
      <c r="I1640" s="8">
        <v>1.27</v>
      </c>
      <c r="J1640" s="8">
        <v>11</v>
      </c>
      <c r="K1640" s="8">
        <v>25</v>
      </c>
      <c r="L1640" s="8">
        <v>7</v>
      </c>
      <c r="M1640" s="8">
        <v>6</v>
      </c>
      <c r="N1640" s="8">
        <v>21</v>
      </c>
      <c r="O1640" s="8">
        <v>0</v>
      </c>
      <c r="P1640" s="8">
        <v>2</v>
      </c>
      <c r="Q1640" s="8">
        <v>0</v>
      </c>
    </row>
    <row r="1641" spans="1:17" ht="15" thickBot="1" x14ac:dyDescent="0.35">
      <c r="A1641" s="5" t="s">
        <v>1511</v>
      </c>
      <c r="B1641" s="43"/>
      <c r="C1641" s="43"/>
      <c r="D1641" s="6">
        <v>76</v>
      </c>
      <c r="E1641" s="6">
        <v>52</v>
      </c>
      <c r="F1641" s="6">
        <v>4</v>
      </c>
      <c r="G1641" s="6">
        <v>1</v>
      </c>
      <c r="H1641" s="6">
        <v>5.16</v>
      </c>
      <c r="I1641" s="6">
        <v>1.41</v>
      </c>
      <c r="J1641" s="6">
        <v>44</v>
      </c>
      <c r="K1641" s="6">
        <v>88</v>
      </c>
      <c r="L1641" s="6">
        <v>19</v>
      </c>
      <c r="M1641" s="6">
        <v>10</v>
      </c>
      <c r="N1641" s="6">
        <v>28</v>
      </c>
      <c r="O1641" s="6">
        <v>12</v>
      </c>
      <c r="P1641" s="6">
        <v>5</v>
      </c>
      <c r="Q1641" s="6">
        <v>0</v>
      </c>
    </row>
    <row r="1642" spans="1:17" ht="15" thickBot="1" x14ac:dyDescent="0.35">
      <c r="A1642" s="7" t="s">
        <v>2160</v>
      </c>
      <c r="B1642" s="43"/>
      <c r="C1642" s="43"/>
      <c r="D1642" s="8">
        <v>17</v>
      </c>
      <c r="E1642" s="8">
        <v>21</v>
      </c>
      <c r="F1642" s="8">
        <v>1</v>
      </c>
      <c r="G1642" s="8">
        <v>0</v>
      </c>
      <c r="H1642" s="8">
        <v>4.71</v>
      </c>
      <c r="I1642" s="8">
        <v>1.65</v>
      </c>
      <c r="J1642" s="8">
        <v>9</v>
      </c>
      <c r="K1642" s="8">
        <v>14</v>
      </c>
      <c r="L1642" s="8">
        <v>14</v>
      </c>
      <c r="M1642" s="8">
        <v>3</v>
      </c>
      <c r="N1642" s="8">
        <v>20</v>
      </c>
      <c r="O1642" s="8">
        <v>0</v>
      </c>
      <c r="P1642" s="8">
        <v>2</v>
      </c>
      <c r="Q1642" s="8">
        <v>0</v>
      </c>
    </row>
    <row r="1643" spans="1:17" ht="15" thickBot="1" x14ac:dyDescent="0.35">
      <c r="A1643" s="5" t="s">
        <v>2166</v>
      </c>
      <c r="B1643" s="43"/>
      <c r="C1643" s="43"/>
      <c r="D1643" s="6">
        <v>27</v>
      </c>
      <c r="E1643" s="6">
        <v>22</v>
      </c>
      <c r="F1643" s="6">
        <v>2</v>
      </c>
      <c r="G1643" s="6">
        <v>0</v>
      </c>
      <c r="H1643" s="6">
        <v>4.88</v>
      </c>
      <c r="I1643" s="6">
        <v>1.63</v>
      </c>
      <c r="J1643" s="6">
        <v>15</v>
      </c>
      <c r="K1643" s="6">
        <v>29</v>
      </c>
      <c r="L1643" s="6">
        <v>15</v>
      </c>
      <c r="M1643" s="6">
        <v>5</v>
      </c>
      <c r="N1643" s="6">
        <v>27</v>
      </c>
      <c r="O1643" s="6">
        <v>0</v>
      </c>
      <c r="P1643" s="6">
        <v>2</v>
      </c>
      <c r="Q1643" s="6">
        <v>0</v>
      </c>
    </row>
    <row r="1644" spans="1:17" ht="15" thickBot="1" x14ac:dyDescent="0.35">
      <c r="A1644" s="7" t="s">
        <v>1992</v>
      </c>
      <c r="B1644" s="43"/>
      <c r="C1644" s="43"/>
      <c r="D1644" s="8">
        <v>33</v>
      </c>
      <c r="E1644" s="8">
        <v>37</v>
      </c>
      <c r="F1644" s="8">
        <v>2</v>
      </c>
      <c r="G1644" s="8">
        <v>0</v>
      </c>
      <c r="H1644" s="8">
        <v>3.97</v>
      </c>
      <c r="I1644" s="8">
        <v>1.39</v>
      </c>
      <c r="J1644" s="8">
        <v>15</v>
      </c>
      <c r="K1644" s="8">
        <v>29</v>
      </c>
      <c r="L1644" s="8">
        <v>17</v>
      </c>
      <c r="M1644" s="8">
        <v>6</v>
      </c>
      <c r="N1644" s="8">
        <v>33</v>
      </c>
      <c r="O1644" s="8">
        <v>0</v>
      </c>
      <c r="P1644" s="8">
        <v>1</v>
      </c>
      <c r="Q1644" s="8">
        <v>0</v>
      </c>
    </row>
    <row r="1645" spans="1:17" ht="15" thickBot="1" x14ac:dyDescent="0.35">
      <c r="A1645" s="7" t="s">
        <v>1418</v>
      </c>
      <c r="B1645" s="43"/>
      <c r="C1645" s="43"/>
      <c r="D1645" s="8">
        <v>90</v>
      </c>
      <c r="E1645" s="8">
        <v>89</v>
      </c>
      <c r="F1645" s="8">
        <v>5</v>
      </c>
      <c r="G1645" s="8">
        <v>0</v>
      </c>
      <c r="H1645" s="8">
        <v>4.2300000000000004</v>
      </c>
      <c r="I1645" s="8">
        <v>1.33</v>
      </c>
      <c r="J1645" s="8">
        <v>42</v>
      </c>
      <c r="K1645" s="8">
        <v>84</v>
      </c>
      <c r="L1645" s="8">
        <v>36</v>
      </c>
      <c r="M1645" s="8">
        <v>12</v>
      </c>
      <c r="N1645" s="8">
        <v>23</v>
      </c>
      <c r="O1645" s="8">
        <v>11</v>
      </c>
      <c r="P1645" s="8">
        <v>6</v>
      </c>
      <c r="Q1645" s="8">
        <v>0</v>
      </c>
    </row>
    <row r="1646" spans="1:17" ht="15" thickBot="1" x14ac:dyDescent="0.35">
      <c r="A1646" s="5" t="s">
        <v>2130</v>
      </c>
      <c r="B1646" s="43"/>
      <c r="C1646" s="43"/>
      <c r="D1646" s="6">
        <v>21</v>
      </c>
      <c r="E1646" s="6">
        <v>18</v>
      </c>
      <c r="F1646" s="6">
        <v>1</v>
      </c>
      <c r="G1646" s="6">
        <v>0</v>
      </c>
      <c r="H1646" s="6">
        <v>4.4000000000000004</v>
      </c>
      <c r="I1646" s="6">
        <v>1.44</v>
      </c>
      <c r="J1646" s="6">
        <v>10</v>
      </c>
      <c r="K1646" s="6">
        <v>20</v>
      </c>
      <c r="L1646" s="6">
        <v>10</v>
      </c>
      <c r="M1646" s="6">
        <v>2</v>
      </c>
      <c r="N1646" s="6">
        <v>22</v>
      </c>
      <c r="O1646" s="6">
        <v>0</v>
      </c>
      <c r="P1646" s="6">
        <v>1</v>
      </c>
      <c r="Q1646" s="6">
        <v>0</v>
      </c>
    </row>
    <row r="1647" spans="1:17" ht="15" thickBot="1" x14ac:dyDescent="0.35">
      <c r="A1647" s="5" t="s">
        <v>1700</v>
      </c>
      <c r="B1647" s="43"/>
      <c r="C1647" s="43"/>
      <c r="D1647" s="6">
        <v>71</v>
      </c>
      <c r="E1647" s="6">
        <v>47</v>
      </c>
      <c r="F1647" s="6">
        <v>3</v>
      </c>
      <c r="G1647" s="6">
        <v>0</v>
      </c>
      <c r="H1647" s="6">
        <v>5.93</v>
      </c>
      <c r="I1647" s="6">
        <v>1.52</v>
      </c>
      <c r="J1647" s="6">
        <v>47</v>
      </c>
      <c r="K1647" s="6">
        <v>81</v>
      </c>
      <c r="L1647" s="6">
        <v>27</v>
      </c>
      <c r="M1647" s="6">
        <v>28</v>
      </c>
      <c r="N1647" s="6">
        <v>13</v>
      </c>
      <c r="O1647" s="6">
        <v>13</v>
      </c>
      <c r="P1647" s="6">
        <v>5</v>
      </c>
      <c r="Q1647" s="6">
        <v>0</v>
      </c>
    </row>
    <row r="1648" spans="1:17" ht="15" thickBot="1" x14ac:dyDescent="0.35">
      <c r="A1648" s="5" t="s">
        <v>1319</v>
      </c>
      <c r="B1648" s="43"/>
      <c r="C1648" s="43"/>
      <c r="D1648" s="6">
        <v>134</v>
      </c>
      <c r="E1648" s="6">
        <v>149</v>
      </c>
      <c r="F1648" s="6">
        <v>10</v>
      </c>
      <c r="G1648" s="6">
        <v>0</v>
      </c>
      <c r="H1648" s="6">
        <v>3.18</v>
      </c>
      <c r="I1648" s="6">
        <v>1.1499999999999999</v>
      </c>
      <c r="J1648" s="6">
        <v>47</v>
      </c>
      <c r="K1648" s="6">
        <v>109</v>
      </c>
      <c r="L1648" s="6">
        <v>45</v>
      </c>
      <c r="M1648" s="6">
        <v>12</v>
      </c>
      <c r="N1648" s="6">
        <v>21</v>
      </c>
      <c r="O1648" s="6">
        <v>21</v>
      </c>
      <c r="P1648" s="6">
        <v>7</v>
      </c>
      <c r="Q1648" s="6">
        <v>1</v>
      </c>
    </row>
    <row r="1649" spans="1:17" ht="15" thickBot="1" x14ac:dyDescent="0.35">
      <c r="A1649" s="5" t="s">
        <v>2074</v>
      </c>
      <c r="B1649" s="43"/>
      <c r="C1649" s="43"/>
      <c r="D1649" s="6">
        <v>46</v>
      </c>
      <c r="E1649" s="6">
        <v>22</v>
      </c>
      <c r="F1649" s="6">
        <v>2</v>
      </c>
      <c r="G1649" s="6">
        <v>0</v>
      </c>
      <c r="H1649" s="6">
        <v>4.47</v>
      </c>
      <c r="I1649" s="6">
        <v>1.37</v>
      </c>
      <c r="J1649" s="6">
        <v>23</v>
      </c>
      <c r="K1649" s="6">
        <v>54</v>
      </c>
      <c r="L1649" s="6">
        <v>9</v>
      </c>
      <c r="M1649" s="6">
        <v>8</v>
      </c>
      <c r="N1649" s="6">
        <v>27</v>
      </c>
      <c r="O1649" s="6">
        <v>3</v>
      </c>
      <c r="P1649" s="6">
        <v>2</v>
      </c>
      <c r="Q1649" s="6">
        <v>0</v>
      </c>
    </row>
    <row r="1650" spans="1:17" ht="15" thickBot="1" x14ac:dyDescent="0.35">
      <c r="A1650" s="7" t="s">
        <v>1315</v>
      </c>
      <c r="B1650" s="43"/>
      <c r="C1650" s="43"/>
      <c r="D1650" s="8">
        <v>202</v>
      </c>
      <c r="E1650" s="8">
        <v>167</v>
      </c>
      <c r="F1650" s="8">
        <v>14</v>
      </c>
      <c r="G1650" s="8">
        <v>0</v>
      </c>
      <c r="H1650" s="8">
        <v>3.77</v>
      </c>
      <c r="I1650" s="8">
        <v>1.19</v>
      </c>
      <c r="J1650" s="8">
        <v>84</v>
      </c>
      <c r="K1650" s="8">
        <v>201</v>
      </c>
      <c r="L1650" s="8">
        <v>39</v>
      </c>
      <c r="M1650" s="8">
        <v>24</v>
      </c>
      <c r="N1650" s="8">
        <v>31</v>
      </c>
      <c r="O1650" s="8">
        <v>31</v>
      </c>
      <c r="P1650" s="8">
        <v>10</v>
      </c>
      <c r="Q1650" s="8">
        <v>1</v>
      </c>
    </row>
    <row r="1651" spans="1:17" ht="15" thickBot="1" x14ac:dyDescent="0.35">
      <c r="A1651" s="7" t="s">
        <v>1408</v>
      </c>
      <c r="B1651" s="43"/>
      <c r="C1651" s="43"/>
      <c r="D1651" s="8">
        <v>171</v>
      </c>
      <c r="E1651" s="8">
        <v>133</v>
      </c>
      <c r="F1651" s="8">
        <v>10</v>
      </c>
      <c r="G1651" s="8">
        <v>0</v>
      </c>
      <c r="H1651" s="8">
        <v>4.17</v>
      </c>
      <c r="I1651" s="8">
        <v>1.27</v>
      </c>
      <c r="J1651" s="8">
        <v>79</v>
      </c>
      <c r="K1651" s="8">
        <v>175</v>
      </c>
      <c r="L1651" s="8">
        <v>42</v>
      </c>
      <c r="M1651" s="8">
        <v>20</v>
      </c>
      <c r="N1651" s="8">
        <v>28</v>
      </c>
      <c r="O1651" s="8">
        <v>28</v>
      </c>
      <c r="P1651" s="8">
        <v>10</v>
      </c>
      <c r="Q1651" s="8">
        <v>1</v>
      </c>
    </row>
    <row r="1652" spans="1:17" ht="15" thickBot="1" x14ac:dyDescent="0.35">
      <c r="A1652" s="5" t="s">
        <v>1903</v>
      </c>
      <c r="B1652" s="43"/>
      <c r="C1652" s="43"/>
      <c r="D1652" s="6">
        <v>38</v>
      </c>
      <c r="E1652" s="6">
        <v>30</v>
      </c>
      <c r="F1652" s="6">
        <v>2</v>
      </c>
      <c r="G1652" s="6">
        <v>0</v>
      </c>
      <c r="H1652" s="6">
        <v>4.17</v>
      </c>
      <c r="I1652" s="6">
        <v>1.46</v>
      </c>
      <c r="J1652" s="6">
        <v>17</v>
      </c>
      <c r="K1652" s="6">
        <v>39</v>
      </c>
      <c r="L1652" s="6">
        <v>15</v>
      </c>
      <c r="M1652" s="6">
        <v>4</v>
      </c>
      <c r="N1652" s="6">
        <v>33</v>
      </c>
      <c r="O1652" s="6">
        <v>0</v>
      </c>
      <c r="P1652" s="6">
        <v>2</v>
      </c>
      <c r="Q1652" s="6">
        <v>0</v>
      </c>
    </row>
    <row r="1653" spans="1:17" ht="15" thickBot="1" x14ac:dyDescent="0.35">
      <c r="A1653" s="5" t="s">
        <v>1623</v>
      </c>
      <c r="B1653" s="43"/>
      <c r="C1653" s="43"/>
      <c r="D1653" s="6">
        <v>55</v>
      </c>
      <c r="E1653" s="6">
        <v>48</v>
      </c>
      <c r="F1653" s="6">
        <v>3</v>
      </c>
      <c r="G1653" s="6">
        <v>1</v>
      </c>
      <c r="H1653" s="6">
        <v>5.31</v>
      </c>
      <c r="I1653" s="6">
        <v>1.41</v>
      </c>
      <c r="J1653" s="6">
        <v>33</v>
      </c>
      <c r="K1653" s="6">
        <v>53</v>
      </c>
      <c r="L1653" s="6">
        <v>25</v>
      </c>
      <c r="M1653" s="6">
        <v>8</v>
      </c>
      <c r="N1653" s="6">
        <v>10</v>
      </c>
      <c r="O1653" s="6">
        <v>10</v>
      </c>
      <c r="P1653" s="6">
        <v>4</v>
      </c>
      <c r="Q1653" s="6">
        <v>0</v>
      </c>
    </row>
    <row r="1654" spans="1:17" ht="15" thickBot="1" x14ac:dyDescent="0.35">
      <c r="A1654" s="7" t="s">
        <v>1968</v>
      </c>
      <c r="B1654" s="43"/>
      <c r="C1654" s="43"/>
      <c r="D1654" s="8">
        <v>54</v>
      </c>
      <c r="E1654" s="8">
        <v>45</v>
      </c>
      <c r="F1654" s="8">
        <v>2</v>
      </c>
      <c r="G1654" s="8">
        <v>1</v>
      </c>
      <c r="H1654" s="8">
        <v>4.21</v>
      </c>
      <c r="I1654" s="8">
        <v>1.35</v>
      </c>
      <c r="J1654" s="8">
        <v>25</v>
      </c>
      <c r="K1654" s="8">
        <v>52</v>
      </c>
      <c r="L1654" s="8">
        <v>20</v>
      </c>
      <c r="M1654" s="8">
        <v>11</v>
      </c>
      <c r="N1654" s="8">
        <v>24</v>
      </c>
      <c r="O1654" s="8">
        <v>7</v>
      </c>
      <c r="P1654" s="8">
        <v>3</v>
      </c>
      <c r="Q1654" s="8">
        <v>0</v>
      </c>
    </row>
    <row r="1655" spans="1:17" ht="15" thickBot="1" x14ac:dyDescent="0.35">
      <c r="A1655" s="5" t="s">
        <v>1564</v>
      </c>
      <c r="B1655" s="43"/>
      <c r="C1655" s="43"/>
      <c r="D1655" s="6">
        <v>47</v>
      </c>
      <c r="E1655" s="6">
        <v>35</v>
      </c>
      <c r="F1655" s="6">
        <v>3</v>
      </c>
      <c r="G1655" s="6">
        <v>1</v>
      </c>
      <c r="H1655" s="6">
        <v>4.58</v>
      </c>
      <c r="I1655" s="6">
        <v>1.2</v>
      </c>
      <c r="J1655" s="6">
        <v>24</v>
      </c>
      <c r="K1655" s="6">
        <v>46</v>
      </c>
      <c r="L1655" s="6">
        <v>10</v>
      </c>
      <c r="M1655" s="6">
        <v>12</v>
      </c>
      <c r="N1655" s="6">
        <v>8</v>
      </c>
      <c r="O1655" s="6">
        <v>8</v>
      </c>
      <c r="P1655" s="6">
        <v>3</v>
      </c>
      <c r="Q1655" s="6">
        <v>0</v>
      </c>
    </row>
    <row r="1656" spans="1:17" ht="15" thickBot="1" x14ac:dyDescent="0.35">
      <c r="A1656" s="7" t="s">
        <v>1341</v>
      </c>
      <c r="B1656" s="43"/>
      <c r="C1656" s="43"/>
      <c r="D1656" s="8">
        <v>172</v>
      </c>
      <c r="E1656" s="8">
        <v>193</v>
      </c>
      <c r="F1656" s="8">
        <v>10</v>
      </c>
      <c r="G1656" s="8">
        <v>0</v>
      </c>
      <c r="H1656" s="8">
        <v>3.95</v>
      </c>
      <c r="I1656" s="8">
        <v>1.35</v>
      </c>
      <c r="J1656" s="8">
        <v>76</v>
      </c>
      <c r="K1656" s="8">
        <v>165</v>
      </c>
      <c r="L1656" s="8">
        <v>67</v>
      </c>
      <c r="M1656" s="8">
        <v>20</v>
      </c>
      <c r="N1656" s="8">
        <v>30</v>
      </c>
      <c r="O1656" s="8">
        <v>30</v>
      </c>
      <c r="P1656" s="8">
        <v>10</v>
      </c>
      <c r="Q1656" s="8">
        <v>1</v>
      </c>
    </row>
    <row r="1657" spans="1:17" ht="15" thickBot="1" x14ac:dyDescent="0.35">
      <c r="A1657" s="5" t="s">
        <v>1934</v>
      </c>
      <c r="B1657" s="43"/>
      <c r="C1657" s="43"/>
      <c r="D1657" s="6">
        <v>55</v>
      </c>
      <c r="E1657" s="6">
        <v>51</v>
      </c>
      <c r="F1657" s="6">
        <v>2</v>
      </c>
      <c r="G1657" s="6">
        <v>1</v>
      </c>
      <c r="H1657" s="6">
        <v>3.71</v>
      </c>
      <c r="I1657" s="6">
        <v>1.32</v>
      </c>
      <c r="J1657" s="6">
        <v>23</v>
      </c>
      <c r="K1657" s="6">
        <v>52</v>
      </c>
      <c r="L1657" s="6">
        <v>20</v>
      </c>
      <c r="M1657" s="6">
        <v>6</v>
      </c>
      <c r="N1657" s="6">
        <v>49</v>
      </c>
      <c r="O1657" s="6">
        <v>0</v>
      </c>
      <c r="P1657" s="6">
        <v>2</v>
      </c>
      <c r="Q1657" s="6">
        <v>0</v>
      </c>
    </row>
    <row r="1658" spans="1:17" ht="15" thickBot="1" x14ac:dyDescent="0.35">
      <c r="A1658" s="5" t="s">
        <v>2048</v>
      </c>
      <c r="B1658" s="43"/>
      <c r="C1658" s="43"/>
      <c r="D1658" s="6">
        <v>31</v>
      </c>
      <c r="E1658" s="6">
        <v>26</v>
      </c>
      <c r="F1658" s="6">
        <v>1</v>
      </c>
      <c r="G1658" s="6">
        <v>0</v>
      </c>
      <c r="H1658" s="6">
        <v>4.2300000000000004</v>
      </c>
      <c r="I1658" s="6">
        <v>1.31</v>
      </c>
      <c r="J1658" s="6">
        <v>14</v>
      </c>
      <c r="K1658" s="6">
        <v>31</v>
      </c>
      <c r="L1658" s="6">
        <v>9</v>
      </c>
      <c r="M1658" s="6">
        <v>5</v>
      </c>
      <c r="N1658" s="6">
        <v>22</v>
      </c>
      <c r="O1658" s="6">
        <v>1</v>
      </c>
      <c r="P1658" s="6">
        <v>1</v>
      </c>
      <c r="Q1658" s="6">
        <v>0</v>
      </c>
    </row>
    <row r="1659" spans="1:17" ht="15" thickBot="1" x14ac:dyDescent="0.35">
      <c r="A1659" s="7" t="s">
        <v>1387</v>
      </c>
      <c r="B1659" s="43"/>
      <c r="C1659" s="43"/>
      <c r="D1659" s="8">
        <v>133</v>
      </c>
      <c r="E1659" s="8">
        <v>109</v>
      </c>
      <c r="F1659" s="8">
        <v>8</v>
      </c>
      <c r="G1659" s="8">
        <v>0</v>
      </c>
      <c r="H1659" s="8">
        <v>3.93</v>
      </c>
      <c r="I1659" s="8">
        <v>1.33</v>
      </c>
      <c r="J1659" s="8">
        <v>58</v>
      </c>
      <c r="K1659" s="8">
        <v>134</v>
      </c>
      <c r="L1659" s="8">
        <v>42</v>
      </c>
      <c r="M1659" s="8">
        <v>14</v>
      </c>
      <c r="N1659" s="8">
        <v>23</v>
      </c>
      <c r="O1659" s="8">
        <v>23</v>
      </c>
      <c r="P1659" s="8">
        <v>8</v>
      </c>
      <c r="Q1659" s="8">
        <v>1</v>
      </c>
    </row>
    <row r="1660" spans="1:17" ht="15" thickBot="1" x14ac:dyDescent="0.35">
      <c r="A1660" s="7" t="s">
        <v>1434</v>
      </c>
      <c r="B1660" s="43"/>
      <c r="C1660" s="43"/>
      <c r="D1660" s="8">
        <v>115</v>
      </c>
      <c r="E1660" s="8">
        <v>103</v>
      </c>
      <c r="F1660" s="8">
        <v>5</v>
      </c>
      <c r="G1660" s="8">
        <v>0</v>
      </c>
      <c r="H1660" s="8">
        <v>4.99</v>
      </c>
      <c r="I1660" s="8">
        <v>1.5</v>
      </c>
      <c r="J1660" s="8">
        <v>64</v>
      </c>
      <c r="K1660" s="8">
        <v>112</v>
      </c>
      <c r="L1660" s="8">
        <v>60</v>
      </c>
      <c r="M1660" s="8">
        <v>16</v>
      </c>
      <c r="N1660" s="8">
        <v>20</v>
      </c>
      <c r="O1660" s="8">
        <v>20</v>
      </c>
      <c r="P1660" s="8">
        <v>9</v>
      </c>
      <c r="Q1660" s="8">
        <v>1</v>
      </c>
    </row>
    <row r="1661" spans="1:17" ht="15" thickBot="1" x14ac:dyDescent="0.35">
      <c r="A1661" s="7" t="s">
        <v>1979</v>
      </c>
      <c r="B1661" s="43"/>
      <c r="C1661" s="43"/>
      <c r="D1661" s="8">
        <v>44</v>
      </c>
      <c r="E1661" s="8">
        <v>40</v>
      </c>
      <c r="F1661" s="8">
        <v>2</v>
      </c>
      <c r="G1661" s="8">
        <v>0</v>
      </c>
      <c r="H1661" s="8">
        <v>4.46</v>
      </c>
      <c r="I1661" s="8">
        <v>1.27</v>
      </c>
      <c r="J1661" s="8">
        <v>22</v>
      </c>
      <c r="K1661" s="8">
        <v>44</v>
      </c>
      <c r="L1661" s="8">
        <v>12</v>
      </c>
      <c r="M1661" s="8">
        <v>11</v>
      </c>
      <c r="N1661" s="8">
        <v>34</v>
      </c>
      <c r="O1661" s="8">
        <v>2</v>
      </c>
      <c r="P1661" s="8">
        <v>3</v>
      </c>
      <c r="Q1661" s="8">
        <v>0</v>
      </c>
    </row>
    <row r="1662" spans="1:17" ht="15" thickBot="1" x14ac:dyDescent="0.35">
      <c r="A1662" s="5" t="s">
        <v>1668</v>
      </c>
      <c r="B1662" s="43"/>
      <c r="C1662" s="43"/>
      <c r="D1662" s="6">
        <v>46</v>
      </c>
      <c r="E1662" s="6">
        <v>28</v>
      </c>
      <c r="F1662" s="6">
        <v>2</v>
      </c>
      <c r="G1662" s="6">
        <v>0</v>
      </c>
      <c r="H1662" s="6">
        <v>5.32</v>
      </c>
      <c r="I1662" s="6">
        <v>1.49</v>
      </c>
      <c r="J1662" s="6">
        <v>27</v>
      </c>
      <c r="K1662" s="6">
        <v>50</v>
      </c>
      <c r="L1662" s="6">
        <v>18</v>
      </c>
      <c r="M1662" s="6">
        <v>13</v>
      </c>
      <c r="N1662" s="6">
        <v>9</v>
      </c>
      <c r="O1662" s="6">
        <v>8</v>
      </c>
      <c r="P1662" s="6">
        <v>3</v>
      </c>
      <c r="Q1662" s="6">
        <v>0</v>
      </c>
    </row>
    <row r="1663" spans="1:17" ht="15" thickBot="1" x14ac:dyDescent="0.35">
      <c r="A1663" s="7" t="s">
        <v>1733</v>
      </c>
      <c r="B1663" s="43"/>
      <c r="C1663" s="43"/>
      <c r="D1663" s="8">
        <v>69</v>
      </c>
      <c r="E1663" s="8">
        <v>77</v>
      </c>
      <c r="F1663" s="8">
        <v>4</v>
      </c>
      <c r="G1663" s="8">
        <v>35</v>
      </c>
      <c r="H1663" s="8">
        <v>3.05</v>
      </c>
      <c r="I1663" s="8">
        <v>1.02</v>
      </c>
      <c r="J1663" s="8">
        <v>23</v>
      </c>
      <c r="K1663" s="8">
        <v>54</v>
      </c>
      <c r="L1663" s="8">
        <v>16</v>
      </c>
      <c r="M1663" s="8">
        <v>9</v>
      </c>
      <c r="N1663" s="8">
        <v>69</v>
      </c>
      <c r="O1663" s="8">
        <v>0</v>
      </c>
      <c r="P1663" s="8">
        <v>3</v>
      </c>
      <c r="Q1663" s="8">
        <v>0</v>
      </c>
    </row>
    <row r="1664" spans="1:17" ht="17.399999999999999" thickBot="1" x14ac:dyDescent="0.35">
      <c r="A1664" s="5" t="s">
        <v>1580</v>
      </c>
      <c r="B1664" s="43"/>
      <c r="C1664" s="43"/>
      <c r="D1664" s="6">
        <v>61</v>
      </c>
      <c r="E1664" s="6">
        <v>51</v>
      </c>
      <c r="F1664" s="6">
        <v>4</v>
      </c>
      <c r="G1664" s="6">
        <v>1</v>
      </c>
      <c r="H1664" s="6">
        <v>4.63</v>
      </c>
      <c r="I1664" s="6">
        <v>1.45</v>
      </c>
      <c r="J1664" s="6">
        <v>31</v>
      </c>
      <c r="K1664" s="6">
        <v>61</v>
      </c>
      <c r="L1664" s="6">
        <v>27</v>
      </c>
      <c r="M1664" s="6">
        <v>10</v>
      </c>
      <c r="N1664" s="6">
        <v>11</v>
      </c>
      <c r="O1664" s="6">
        <v>9</v>
      </c>
      <c r="P1664" s="6">
        <v>4</v>
      </c>
      <c r="Q1664" s="6">
        <v>0</v>
      </c>
    </row>
    <row r="1665" spans="1:17" ht="17.399999999999999" thickBot="1" x14ac:dyDescent="0.35">
      <c r="A1665" s="5" t="s">
        <v>1716</v>
      </c>
      <c r="B1665" s="43"/>
      <c r="C1665" s="43"/>
      <c r="D1665" s="6">
        <v>68</v>
      </c>
      <c r="E1665" s="6">
        <v>49</v>
      </c>
      <c r="F1665" s="6">
        <v>3</v>
      </c>
      <c r="G1665" s="6">
        <v>0</v>
      </c>
      <c r="H1665" s="6">
        <v>5.61</v>
      </c>
      <c r="I1665" s="6">
        <v>1.49</v>
      </c>
      <c r="J1665" s="6">
        <v>42</v>
      </c>
      <c r="K1665" s="6">
        <v>77</v>
      </c>
      <c r="L1665" s="6">
        <v>25</v>
      </c>
      <c r="M1665" s="6">
        <v>24</v>
      </c>
      <c r="N1665" s="6">
        <v>13</v>
      </c>
      <c r="O1665" s="6">
        <v>13</v>
      </c>
      <c r="P1665" s="6">
        <v>5</v>
      </c>
      <c r="Q1665" s="6">
        <v>0</v>
      </c>
    </row>
    <row r="1666" spans="1:17" ht="15" thickBot="1" x14ac:dyDescent="0.35">
      <c r="A1666" s="5" t="s">
        <v>1596</v>
      </c>
      <c r="B1666" s="43"/>
      <c r="C1666" s="43"/>
      <c r="D1666" s="6">
        <v>63</v>
      </c>
      <c r="E1666" s="6">
        <v>51</v>
      </c>
      <c r="F1666" s="6">
        <v>3</v>
      </c>
      <c r="G1666" s="6">
        <v>1</v>
      </c>
      <c r="H1666" s="6">
        <v>4.66</v>
      </c>
      <c r="I1666" s="6">
        <v>1.41</v>
      </c>
      <c r="J1666" s="6">
        <v>33</v>
      </c>
      <c r="K1666" s="6">
        <v>67</v>
      </c>
      <c r="L1666" s="6">
        <v>22</v>
      </c>
      <c r="M1666" s="6">
        <v>10</v>
      </c>
      <c r="N1666" s="6">
        <v>17</v>
      </c>
      <c r="O1666" s="6">
        <v>8</v>
      </c>
      <c r="P1666" s="6">
        <v>5</v>
      </c>
      <c r="Q1666" s="6">
        <v>0</v>
      </c>
    </row>
    <row r="1667" spans="1:17" ht="15" thickBot="1" x14ac:dyDescent="0.35">
      <c r="A1667" s="7" t="s">
        <v>1651</v>
      </c>
      <c r="B1667" s="43"/>
      <c r="C1667" s="43"/>
      <c r="D1667" s="8">
        <v>39</v>
      </c>
      <c r="E1667" s="8">
        <v>26</v>
      </c>
      <c r="F1667" s="8">
        <v>2</v>
      </c>
      <c r="G1667" s="8">
        <v>0</v>
      </c>
      <c r="H1667" s="8">
        <v>5</v>
      </c>
      <c r="I1667" s="8">
        <v>1.53</v>
      </c>
      <c r="J1667" s="8">
        <v>22</v>
      </c>
      <c r="K1667" s="8">
        <v>44</v>
      </c>
      <c r="L1667" s="8">
        <v>15</v>
      </c>
      <c r="M1667" s="8">
        <v>6</v>
      </c>
      <c r="N1667" s="8">
        <v>20</v>
      </c>
      <c r="O1667" s="8">
        <v>3</v>
      </c>
      <c r="P1667" s="8">
        <v>3</v>
      </c>
      <c r="Q1667" s="8">
        <v>0</v>
      </c>
    </row>
    <row r="1668" spans="1:17" ht="15" thickBot="1" x14ac:dyDescent="0.35">
      <c r="A1668" s="5" t="s">
        <v>1971</v>
      </c>
      <c r="B1668" s="43"/>
      <c r="C1668" s="43"/>
      <c r="D1668" s="6">
        <v>38</v>
      </c>
      <c r="E1668" s="6">
        <v>39</v>
      </c>
      <c r="F1668" s="6">
        <v>3</v>
      </c>
      <c r="G1668" s="6">
        <v>0</v>
      </c>
      <c r="H1668" s="6">
        <v>4.29</v>
      </c>
      <c r="I1668" s="6">
        <v>1.36</v>
      </c>
      <c r="J1668" s="6">
        <v>18</v>
      </c>
      <c r="K1668" s="6">
        <v>36</v>
      </c>
      <c r="L1668" s="6">
        <v>16</v>
      </c>
      <c r="M1668" s="6">
        <v>7</v>
      </c>
      <c r="N1668" s="6">
        <v>37</v>
      </c>
      <c r="O1668" s="6">
        <v>0</v>
      </c>
      <c r="P1668" s="6">
        <v>3</v>
      </c>
      <c r="Q1668" s="6">
        <v>0</v>
      </c>
    </row>
    <row r="1669" spans="1:17" ht="15" thickBot="1" x14ac:dyDescent="0.35">
      <c r="A1669" s="7" t="s">
        <v>1516</v>
      </c>
      <c r="B1669" s="43"/>
      <c r="C1669" s="43"/>
      <c r="D1669" s="8">
        <v>71</v>
      </c>
      <c r="E1669" s="8">
        <v>55</v>
      </c>
      <c r="F1669" s="8">
        <v>4</v>
      </c>
      <c r="G1669" s="8">
        <v>0</v>
      </c>
      <c r="H1669" s="8">
        <v>4.1100000000000003</v>
      </c>
      <c r="I1669" s="8">
        <v>1.3</v>
      </c>
      <c r="J1669" s="8">
        <v>33</v>
      </c>
      <c r="K1669" s="8">
        <v>72</v>
      </c>
      <c r="L1669" s="8">
        <v>21</v>
      </c>
      <c r="M1669" s="8">
        <v>8</v>
      </c>
      <c r="N1669" s="8">
        <v>28</v>
      </c>
      <c r="O1669" s="8">
        <v>6</v>
      </c>
      <c r="P1669" s="8">
        <v>4</v>
      </c>
      <c r="Q1669" s="8">
        <v>0</v>
      </c>
    </row>
    <row r="1670" spans="1:17" ht="15" thickBot="1" x14ac:dyDescent="0.35">
      <c r="A1670" s="5" t="s">
        <v>1430</v>
      </c>
      <c r="B1670" s="43"/>
      <c r="C1670" s="43"/>
      <c r="D1670" s="6">
        <v>50</v>
      </c>
      <c r="E1670" s="6">
        <v>43</v>
      </c>
      <c r="F1670" s="6">
        <v>3</v>
      </c>
      <c r="G1670" s="6">
        <v>0</v>
      </c>
      <c r="H1670" s="6">
        <v>4.58</v>
      </c>
      <c r="I1670" s="6">
        <v>1.38</v>
      </c>
      <c r="J1670" s="6">
        <v>25</v>
      </c>
      <c r="K1670" s="6">
        <v>51</v>
      </c>
      <c r="L1670" s="6">
        <v>18</v>
      </c>
      <c r="M1670" s="6">
        <v>18</v>
      </c>
      <c r="N1670" s="6">
        <v>17</v>
      </c>
      <c r="O1670" s="6">
        <v>7</v>
      </c>
      <c r="P1670" s="6">
        <v>4</v>
      </c>
      <c r="Q1670" s="6">
        <v>0</v>
      </c>
    </row>
    <row r="1671" spans="1:17" ht="15" thickBot="1" x14ac:dyDescent="0.35">
      <c r="A1671" s="7" t="s">
        <v>2191</v>
      </c>
      <c r="B1671" s="43"/>
      <c r="C1671" s="43"/>
      <c r="D1671" s="8">
        <v>47</v>
      </c>
      <c r="E1671" s="8">
        <v>32</v>
      </c>
      <c r="F1671" s="8">
        <v>3</v>
      </c>
      <c r="G1671" s="8">
        <v>0</v>
      </c>
      <c r="H1671" s="8">
        <v>5.68</v>
      </c>
      <c r="I1671" s="8">
        <v>1.56</v>
      </c>
      <c r="J1671" s="8">
        <v>30</v>
      </c>
      <c r="K1671" s="8">
        <v>55</v>
      </c>
      <c r="L1671" s="8">
        <v>18</v>
      </c>
      <c r="M1671" s="8">
        <v>16</v>
      </c>
      <c r="N1671" s="8">
        <v>10</v>
      </c>
      <c r="O1671" s="8">
        <v>10</v>
      </c>
      <c r="P1671" s="8">
        <v>4</v>
      </c>
      <c r="Q1671" s="8">
        <v>0</v>
      </c>
    </row>
    <row r="1672" spans="1:17" ht="15" thickBot="1" x14ac:dyDescent="0.35">
      <c r="A1672" s="7" t="s">
        <v>1818</v>
      </c>
      <c r="B1672" s="43"/>
      <c r="C1672" s="43"/>
      <c r="D1672" s="8">
        <v>59</v>
      </c>
      <c r="E1672" s="8">
        <v>71</v>
      </c>
      <c r="F1672" s="8">
        <v>3</v>
      </c>
      <c r="G1672" s="8">
        <v>2</v>
      </c>
      <c r="H1672" s="8">
        <v>3.29</v>
      </c>
      <c r="I1672" s="8">
        <v>1.21</v>
      </c>
      <c r="J1672" s="8">
        <v>21</v>
      </c>
      <c r="K1672" s="8">
        <v>42</v>
      </c>
      <c r="L1672" s="8">
        <v>28</v>
      </c>
      <c r="M1672" s="8">
        <v>6</v>
      </c>
      <c r="N1672" s="8">
        <v>59</v>
      </c>
      <c r="O1672" s="8">
        <v>0</v>
      </c>
      <c r="P1672" s="8">
        <v>3</v>
      </c>
      <c r="Q1672" s="8">
        <v>0</v>
      </c>
    </row>
    <row r="1673" spans="1:17" ht="15" thickBot="1" x14ac:dyDescent="0.35">
      <c r="A1673" s="5" t="s">
        <v>2140</v>
      </c>
      <c r="B1673" s="43"/>
      <c r="C1673" s="43"/>
      <c r="D1673" s="6">
        <v>14</v>
      </c>
      <c r="E1673" s="6">
        <v>14</v>
      </c>
      <c r="F1673" s="6">
        <v>1</v>
      </c>
      <c r="G1673" s="6">
        <v>0</v>
      </c>
      <c r="H1673" s="6">
        <v>4.66</v>
      </c>
      <c r="I1673" s="6">
        <v>1.44</v>
      </c>
      <c r="J1673" s="6">
        <v>7</v>
      </c>
      <c r="K1673" s="6">
        <v>14</v>
      </c>
      <c r="L1673" s="6">
        <v>6</v>
      </c>
      <c r="M1673" s="6">
        <v>4</v>
      </c>
      <c r="N1673" s="6">
        <v>15</v>
      </c>
      <c r="O1673" s="6">
        <v>0</v>
      </c>
      <c r="P1673" s="6">
        <v>1</v>
      </c>
      <c r="Q1673" s="6">
        <v>0</v>
      </c>
    </row>
    <row r="1674" spans="1:17" ht="15" thickBot="1" x14ac:dyDescent="0.35">
      <c r="A1674" s="7" t="s">
        <v>1784</v>
      </c>
      <c r="B1674" s="43"/>
      <c r="C1674" s="43"/>
      <c r="D1674" s="8">
        <v>58</v>
      </c>
      <c r="E1674" s="8">
        <v>56</v>
      </c>
      <c r="F1674" s="8">
        <v>4</v>
      </c>
      <c r="G1674" s="8">
        <v>3</v>
      </c>
      <c r="H1674" s="8">
        <v>3.32</v>
      </c>
      <c r="I1674" s="8">
        <v>1.1100000000000001</v>
      </c>
      <c r="J1674" s="8">
        <v>21</v>
      </c>
      <c r="K1674" s="8">
        <v>49</v>
      </c>
      <c r="L1674" s="8">
        <v>15</v>
      </c>
      <c r="M1674" s="8">
        <v>6</v>
      </c>
      <c r="N1674" s="8">
        <v>52</v>
      </c>
      <c r="O1674" s="8">
        <v>0</v>
      </c>
      <c r="P1674" s="8">
        <v>3</v>
      </c>
      <c r="Q1674" s="8">
        <v>0</v>
      </c>
    </row>
    <row r="1675" spans="1:17" ht="15" thickBot="1" x14ac:dyDescent="0.35">
      <c r="A1675" s="7" t="s">
        <v>1995</v>
      </c>
      <c r="B1675" s="43"/>
      <c r="C1675" s="43"/>
      <c r="D1675" s="8">
        <v>41</v>
      </c>
      <c r="E1675" s="8">
        <v>36</v>
      </c>
      <c r="F1675" s="8">
        <v>2</v>
      </c>
      <c r="G1675" s="8">
        <v>1</v>
      </c>
      <c r="H1675" s="8">
        <v>4.0999999999999996</v>
      </c>
      <c r="I1675" s="8">
        <v>1.39</v>
      </c>
      <c r="J1675" s="8">
        <v>19</v>
      </c>
      <c r="K1675" s="8">
        <v>42</v>
      </c>
      <c r="L1675" s="8">
        <v>16</v>
      </c>
      <c r="M1675" s="8">
        <v>5</v>
      </c>
      <c r="N1675" s="8">
        <v>40</v>
      </c>
      <c r="O1675" s="8">
        <v>0</v>
      </c>
      <c r="P1675" s="8">
        <v>2</v>
      </c>
      <c r="Q1675" s="8">
        <v>0</v>
      </c>
    </row>
    <row r="1676" spans="1:17" ht="15" thickBot="1" x14ac:dyDescent="0.35">
      <c r="A1676" s="7" t="s">
        <v>1751</v>
      </c>
      <c r="B1676" s="43"/>
      <c r="C1676" s="43"/>
      <c r="D1676" s="8">
        <v>59</v>
      </c>
      <c r="E1676" s="8">
        <v>51</v>
      </c>
      <c r="F1676" s="8">
        <v>3</v>
      </c>
      <c r="G1676" s="8">
        <v>25</v>
      </c>
      <c r="H1676" s="8">
        <v>3.61</v>
      </c>
      <c r="I1676" s="8">
        <v>1.25</v>
      </c>
      <c r="J1676" s="8">
        <v>24</v>
      </c>
      <c r="K1676" s="8">
        <v>56</v>
      </c>
      <c r="L1676" s="8">
        <v>18</v>
      </c>
      <c r="M1676" s="8">
        <v>7</v>
      </c>
      <c r="N1676" s="8">
        <v>60</v>
      </c>
      <c r="O1676" s="8">
        <v>0</v>
      </c>
      <c r="P1676" s="8">
        <v>3</v>
      </c>
      <c r="Q1676" s="8">
        <v>0</v>
      </c>
    </row>
    <row r="1677" spans="1:17" ht="15" thickBot="1" x14ac:dyDescent="0.35">
      <c r="A1677" s="5" t="s">
        <v>1911</v>
      </c>
      <c r="B1677" s="43"/>
      <c r="C1677" s="43"/>
      <c r="D1677" s="6">
        <v>54</v>
      </c>
      <c r="E1677" s="6">
        <v>35</v>
      </c>
      <c r="F1677" s="6">
        <v>3</v>
      </c>
      <c r="G1677" s="6">
        <v>1</v>
      </c>
      <c r="H1677" s="6">
        <v>4.38</v>
      </c>
      <c r="I1677" s="6">
        <v>1.31</v>
      </c>
      <c r="J1677" s="6">
        <v>26</v>
      </c>
      <c r="K1677" s="6">
        <v>60</v>
      </c>
      <c r="L1677" s="6">
        <v>11</v>
      </c>
      <c r="M1677" s="6">
        <v>10</v>
      </c>
      <c r="N1677" s="6">
        <v>23</v>
      </c>
      <c r="O1677" s="6">
        <v>8</v>
      </c>
      <c r="P1677" s="6">
        <v>4</v>
      </c>
      <c r="Q1677" s="6">
        <v>0</v>
      </c>
    </row>
    <row r="1678" spans="1:17" ht="15" thickBot="1" x14ac:dyDescent="0.35">
      <c r="A1678" s="5" t="s">
        <v>1985</v>
      </c>
      <c r="B1678" s="43"/>
      <c r="C1678" s="43"/>
      <c r="D1678" s="6">
        <v>37</v>
      </c>
      <c r="E1678" s="6">
        <v>36</v>
      </c>
      <c r="F1678" s="6">
        <v>2</v>
      </c>
      <c r="G1678" s="6">
        <v>0</v>
      </c>
      <c r="H1678" s="6">
        <v>4.01</v>
      </c>
      <c r="I1678" s="6">
        <v>1.35</v>
      </c>
      <c r="J1678" s="6">
        <v>16</v>
      </c>
      <c r="K1678" s="6">
        <v>34</v>
      </c>
      <c r="L1678" s="6">
        <v>16</v>
      </c>
      <c r="M1678" s="6">
        <v>5</v>
      </c>
      <c r="N1678" s="6">
        <v>43</v>
      </c>
      <c r="O1678" s="6">
        <v>0</v>
      </c>
      <c r="P1678" s="6">
        <v>2</v>
      </c>
      <c r="Q1678" s="6">
        <v>0</v>
      </c>
    </row>
    <row r="1679" spans="1:17" ht="15" thickBot="1" x14ac:dyDescent="0.35">
      <c r="A1679" s="5" t="s">
        <v>1801</v>
      </c>
      <c r="B1679" s="43"/>
      <c r="C1679" s="43"/>
      <c r="D1679" s="6">
        <v>66</v>
      </c>
      <c r="E1679" s="6">
        <v>57</v>
      </c>
      <c r="F1679" s="6">
        <v>4</v>
      </c>
      <c r="G1679" s="6">
        <v>5</v>
      </c>
      <c r="H1679" s="6">
        <v>3.84</v>
      </c>
      <c r="I1679" s="6">
        <v>1.37</v>
      </c>
      <c r="J1679" s="6">
        <v>28</v>
      </c>
      <c r="K1679" s="6">
        <v>67</v>
      </c>
      <c r="L1679" s="6">
        <v>23</v>
      </c>
      <c r="M1679" s="6">
        <v>7</v>
      </c>
      <c r="N1679" s="6">
        <v>61</v>
      </c>
      <c r="O1679" s="6">
        <v>0</v>
      </c>
      <c r="P1679" s="6">
        <v>4</v>
      </c>
      <c r="Q1679" s="6">
        <v>0</v>
      </c>
    </row>
    <row r="1680" spans="1:17" ht="15" thickBot="1" x14ac:dyDescent="0.35">
      <c r="A1680" s="7" t="s">
        <v>1848</v>
      </c>
      <c r="B1680" s="43"/>
      <c r="C1680" s="43"/>
      <c r="D1680" s="8">
        <v>41</v>
      </c>
      <c r="E1680" s="8">
        <v>39</v>
      </c>
      <c r="F1680" s="8">
        <v>2</v>
      </c>
      <c r="G1680" s="8">
        <v>0</v>
      </c>
      <c r="H1680" s="8">
        <v>3.97</v>
      </c>
      <c r="I1680" s="8">
        <v>1.29</v>
      </c>
      <c r="J1680" s="8">
        <v>18</v>
      </c>
      <c r="K1680" s="8">
        <v>38</v>
      </c>
      <c r="L1680" s="8">
        <v>16</v>
      </c>
      <c r="M1680" s="8">
        <v>6</v>
      </c>
      <c r="N1680" s="8">
        <v>42</v>
      </c>
      <c r="O1680" s="8">
        <v>0</v>
      </c>
      <c r="P1680" s="8">
        <v>2</v>
      </c>
      <c r="Q1680" s="8">
        <v>0</v>
      </c>
    </row>
    <row r="1681" spans="1:17" ht="17.399999999999999" thickBot="1" x14ac:dyDescent="0.35">
      <c r="A1681" s="7" t="s">
        <v>1624</v>
      </c>
      <c r="B1681" s="43"/>
      <c r="C1681" s="43"/>
      <c r="D1681" s="8">
        <v>63</v>
      </c>
      <c r="E1681" s="8">
        <v>46</v>
      </c>
      <c r="F1681" s="8">
        <v>4</v>
      </c>
      <c r="G1681" s="8">
        <v>0</v>
      </c>
      <c r="H1681" s="8">
        <v>5.07</v>
      </c>
      <c r="I1681" s="8">
        <v>1.5</v>
      </c>
      <c r="J1681" s="8">
        <v>36</v>
      </c>
      <c r="K1681" s="8">
        <v>68</v>
      </c>
      <c r="L1681" s="8">
        <v>27</v>
      </c>
      <c r="M1681" s="8">
        <v>9</v>
      </c>
      <c r="N1681" s="8">
        <v>15</v>
      </c>
      <c r="O1681" s="8">
        <v>8</v>
      </c>
      <c r="P1681" s="8">
        <v>4</v>
      </c>
      <c r="Q1681" s="8">
        <v>0</v>
      </c>
    </row>
    <row r="1682" spans="1:17" ht="15" thickBot="1" x14ac:dyDescent="0.35">
      <c r="A1682" s="7" t="s">
        <v>2111</v>
      </c>
      <c r="B1682" s="43"/>
      <c r="C1682" s="43"/>
      <c r="D1682" s="8">
        <v>22</v>
      </c>
      <c r="E1682" s="8">
        <v>16</v>
      </c>
      <c r="F1682" s="8">
        <v>1</v>
      </c>
      <c r="G1682" s="8">
        <v>0</v>
      </c>
      <c r="H1682" s="8">
        <v>4.51</v>
      </c>
      <c r="I1682" s="8">
        <v>1.34</v>
      </c>
      <c r="J1682" s="8">
        <v>11</v>
      </c>
      <c r="K1682" s="8">
        <v>23</v>
      </c>
      <c r="L1682" s="8">
        <v>6</v>
      </c>
      <c r="M1682" s="8">
        <v>6</v>
      </c>
      <c r="N1682" s="8">
        <v>21</v>
      </c>
      <c r="O1682" s="8">
        <v>0</v>
      </c>
      <c r="P1682" s="8">
        <v>1</v>
      </c>
      <c r="Q1682" s="8">
        <v>0</v>
      </c>
    </row>
    <row r="1683" spans="1:17" ht="15" thickBot="1" x14ac:dyDescent="0.35">
      <c r="A1683" s="7" t="s">
        <v>1566</v>
      </c>
      <c r="B1683" s="43"/>
      <c r="C1683" s="43"/>
      <c r="D1683" s="8">
        <v>68</v>
      </c>
      <c r="E1683" s="8">
        <v>44</v>
      </c>
      <c r="F1683" s="8">
        <v>3</v>
      </c>
      <c r="G1683" s="8">
        <v>0</v>
      </c>
      <c r="H1683" s="8">
        <v>4.4800000000000004</v>
      </c>
      <c r="I1683" s="8">
        <v>1.32</v>
      </c>
      <c r="J1683" s="8">
        <v>34</v>
      </c>
      <c r="K1683" s="8">
        <v>77</v>
      </c>
      <c r="L1683" s="8">
        <v>13</v>
      </c>
      <c r="M1683" s="8">
        <v>14</v>
      </c>
      <c r="N1683" s="8">
        <v>36</v>
      </c>
      <c r="O1683" s="8">
        <v>5</v>
      </c>
      <c r="P1683" s="8">
        <v>3</v>
      </c>
      <c r="Q1683" s="8">
        <v>0</v>
      </c>
    </row>
    <row r="1684" spans="1:17" ht="15" thickBot="1" x14ac:dyDescent="0.35">
      <c r="A1684" s="5" t="s">
        <v>1649</v>
      </c>
      <c r="B1684" s="43"/>
      <c r="C1684" s="43"/>
      <c r="D1684" s="6">
        <v>48</v>
      </c>
      <c r="E1684" s="6">
        <v>40</v>
      </c>
      <c r="F1684" s="6">
        <v>3</v>
      </c>
      <c r="G1684" s="6">
        <v>0</v>
      </c>
      <c r="H1684" s="6">
        <v>5.0599999999999996</v>
      </c>
      <c r="I1684" s="6">
        <v>1.54</v>
      </c>
      <c r="J1684" s="6">
        <v>27</v>
      </c>
      <c r="K1684" s="6">
        <v>50</v>
      </c>
      <c r="L1684" s="6">
        <v>25</v>
      </c>
      <c r="M1684" s="6">
        <v>13</v>
      </c>
      <c r="N1684" s="6">
        <v>18</v>
      </c>
      <c r="O1684" s="6">
        <v>7</v>
      </c>
      <c r="P1684" s="6">
        <v>4</v>
      </c>
      <c r="Q1684" s="6">
        <v>0</v>
      </c>
    </row>
    <row r="1685" spans="1:17" ht="15" thickBot="1" x14ac:dyDescent="0.35">
      <c r="A1685" s="7" t="s">
        <v>1574</v>
      </c>
      <c r="B1685" s="43"/>
      <c r="C1685" s="43"/>
      <c r="D1685" s="8">
        <v>64</v>
      </c>
      <c r="E1685" s="8">
        <v>54</v>
      </c>
      <c r="F1685" s="8">
        <v>3</v>
      </c>
      <c r="G1685" s="8">
        <v>1</v>
      </c>
      <c r="H1685" s="8">
        <v>4.4800000000000004</v>
      </c>
      <c r="I1685" s="8">
        <v>1.38</v>
      </c>
      <c r="J1685" s="8">
        <v>32</v>
      </c>
      <c r="K1685" s="8">
        <v>66</v>
      </c>
      <c r="L1685" s="8">
        <v>22</v>
      </c>
      <c r="M1685" s="8">
        <v>10</v>
      </c>
      <c r="N1685" s="8">
        <v>17</v>
      </c>
      <c r="O1685" s="8">
        <v>7</v>
      </c>
      <c r="P1685" s="8">
        <v>4</v>
      </c>
      <c r="Q1685" s="8">
        <v>0</v>
      </c>
    </row>
    <row r="1686" spans="1:17" ht="15" thickBot="1" x14ac:dyDescent="0.35">
      <c r="A1686" s="5" t="s">
        <v>1748</v>
      </c>
      <c r="B1686" s="43"/>
      <c r="C1686" s="43"/>
      <c r="D1686" s="6">
        <v>67</v>
      </c>
      <c r="E1686" s="6">
        <v>56</v>
      </c>
      <c r="F1686" s="6">
        <v>4</v>
      </c>
      <c r="G1686" s="6">
        <v>31</v>
      </c>
      <c r="H1686" s="6">
        <v>3.38</v>
      </c>
      <c r="I1686" s="6">
        <v>1.28</v>
      </c>
      <c r="J1686" s="6">
        <v>25</v>
      </c>
      <c r="K1686" s="6">
        <v>63</v>
      </c>
      <c r="L1686" s="6">
        <v>22</v>
      </c>
      <c r="M1686" s="6">
        <v>7</v>
      </c>
      <c r="N1686" s="6">
        <v>70</v>
      </c>
      <c r="O1686" s="6">
        <v>0</v>
      </c>
      <c r="P1686" s="6">
        <v>3</v>
      </c>
      <c r="Q1686" s="6">
        <v>0</v>
      </c>
    </row>
    <row r="1687" spans="1:17" ht="15" thickBot="1" x14ac:dyDescent="0.35">
      <c r="A1687" s="5" t="s">
        <v>2112</v>
      </c>
      <c r="B1687" s="43"/>
      <c r="C1687" s="43"/>
      <c r="D1687" s="6">
        <v>29</v>
      </c>
      <c r="E1687" s="6">
        <v>29</v>
      </c>
      <c r="F1687" s="6">
        <v>1</v>
      </c>
      <c r="G1687" s="6">
        <v>0</v>
      </c>
      <c r="H1687" s="6">
        <v>4.28</v>
      </c>
      <c r="I1687" s="6">
        <v>1.5</v>
      </c>
      <c r="J1687" s="6">
        <v>14</v>
      </c>
      <c r="K1687" s="6">
        <v>28</v>
      </c>
      <c r="L1687" s="6">
        <v>16</v>
      </c>
      <c r="M1687" s="6">
        <v>7</v>
      </c>
      <c r="N1687" s="6">
        <v>26</v>
      </c>
      <c r="O1687" s="6">
        <v>1</v>
      </c>
      <c r="P1687" s="6">
        <v>1</v>
      </c>
      <c r="Q1687" s="6">
        <v>0</v>
      </c>
    </row>
    <row r="1688" spans="1:17" ht="15" thickBot="1" x14ac:dyDescent="0.35">
      <c r="A1688" s="7" t="s">
        <v>2120</v>
      </c>
      <c r="B1688" s="43"/>
      <c r="C1688" s="43"/>
      <c r="D1688" s="8">
        <v>27</v>
      </c>
      <c r="E1688" s="8">
        <v>22</v>
      </c>
      <c r="F1688" s="8">
        <v>2</v>
      </c>
      <c r="G1688" s="8">
        <v>0</v>
      </c>
      <c r="H1688" s="8">
        <v>4.59</v>
      </c>
      <c r="I1688" s="8">
        <v>1.52</v>
      </c>
      <c r="J1688" s="8">
        <v>14</v>
      </c>
      <c r="K1688" s="8">
        <v>31</v>
      </c>
      <c r="L1688" s="8">
        <v>11</v>
      </c>
      <c r="M1688" s="8">
        <v>7</v>
      </c>
      <c r="N1688" s="8">
        <v>23</v>
      </c>
      <c r="O1688" s="8">
        <v>0</v>
      </c>
      <c r="P1688" s="8">
        <v>1</v>
      </c>
      <c r="Q1688" s="8">
        <v>0</v>
      </c>
    </row>
    <row r="1689" spans="1:17" ht="15" thickBot="1" x14ac:dyDescent="0.35">
      <c r="A1689" s="7" t="s">
        <v>2012</v>
      </c>
      <c r="B1689" s="43"/>
      <c r="C1689" s="43"/>
      <c r="D1689" s="8">
        <v>32</v>
      </c>
      <c r="E1689" s="8">
        <v>36</v>
      </c>
      <c r="F1689" s="8">
        <v>1</v>
      </c>
      <c r="G1689" s="8">
        <v>0</v>
      </c>
      <c r="H1689" s="8">
        <v>3.81</v>
      </c>
      <c r="I1689" s="8">
        <v>1.39</v>
      </c>
      <c r="J1689" s="8">
        <v>13</v>
      </c>
      <c r="K1689" s="8">
        <v>28</v>
      </c>
      <c r="L1689" s="8">
        <v>16</v>
      </c>
      <c r="M1689" s="8">
        <v>4</v>
      </c>
      <c r="N1689" s="8">
        <v>33</v>
      </c>
      <c r="O1689" s="8">
        <v>0</v>
      </c>
      <c r="P1689" s="8">
        <v>1</v>
      </c>
      <c r="Q1689" s="8">
        <v>0</v>
      </c>
    </row>
    <row r="1690" spans="1:17" ht="15" thickBot="1" x14ac:dyDescent="0.35">
      <c r="A1690" s="5" t="s">
        <v>1915</v>
      </c>
      <c r="B1690" s="43"/>
      <c r="C1690" s="43"/>
      <c r="D1690" s="6">
        <v>55</v>
      </c>
      <c r="E1690" s="6">
        <v>58</v>
      </c>
      <c r="F1690" s="6">
        <v>3</v>
      </c>
      <c r="G1690" s="6">
        <v>1</v>
      </c>
      <c r="H1690" s="6">
        <v>3.27</v>
      </c>
      <c r="I1690" s="6">
        <v>1.29</v>
      </c>
      <c r="J1690" s="6">
        <v>20</v>
      </c>
      <c r="K1690" s="6">
        <v>49</v>
      </c>
      <c r="L1690" s="6">
        <v>23</v>
      </c>
      <c r="M1690" s="6">
        <v>5</v>
      </c>
      <c r="N1690" s="6">
        <v>49</v>
      </c>
      <c r="O1690" s="6">
        <v>0</v>
      </c>
      <c r="P1690" s="6">
        <v>3</v>
      </c>
      <c r="Q1690" s="6">
        <v>0</v>
      </c>
    </row>
    <row r="1691" spans="1:17" ht="15" thickBot="1" x14ac:dyDescent="0.35">
      <c r="A1691" s="7" t="s">
        <v>1714</v>
      </c>
      <c r="B1691" s="43"/>
      <c r="C1691" s="43"/>
      <c r="D1691" s="8">
        <v>48</v>
      </c>
      <c r="E1691" s="8">
        <v>28</v>
      </c>
      <c r="F1691" s="8">
        <v>2</v>
      </c>
      <c r="G1691" s="8">
        <v>0</v>
      </c>
      <c r="H1691" s="8">
        <v>6.53</v>
      </c>
      <c r="I1691" s="8">
        <v>1.67</v>
      </c>
      <c r="J1691" s="8">
        <v>35</v>
      </c>
      <c r="K1691" s="8">
        <v>60</v>
      </c>
      <c r="L1691" s="8">
        <v>20</v>
      </c>
      <c r="M1691" s="8">
        <v>19</v>
      </c>
      <c r="N1691" s="8">
        <v>10</v>
      </c>
      <c r="O1691" s="8">
        <v>10</v>
      </c>
      <c r="P1691" s="8">
        <v>4</v>
      </c>
      <c r="Q1691" s="8">
        <v>0</v>
      </c>
    </row>
    <row r="1692" spans="1:17" ht="15" thickBot="1" x14ac:dyDescent="0.35">
      <c r="A1692" s="7" t="s">
        <v>1782</v>
      </c>
      <c r="B1692" s="43"/>
      <c r="C1692" s="43"/>
      <c r="D1692" s="8">
        <v>57</v>
      </c>
      <c r="E1692" s="8">
        <v>55</v>
      </c>
      <c r="F1692" s="8">
        <v>3</v>
      </c>
      <c r="G1692" s="8">
        <v>2</v>
      </c>
      <c r="H1692" s="8">
        <v>3.52</v>
      </c>
      <c r="I1692" s="8">
        <v>1.25</v>
      </c>
      <c r="J1692" s="8">
        <v>22</v>
      </c>
      <c r="K1692" s="8">
        <v>51</v>
      </c>
      <c r="L1692" s="8">
        <v>20</v>
      </c>
      <c r="M1692" s="8">
        <v>7</v>
      </c>
      <c r="N1692" s="8">
        <v>57</v>
      </c>
      <c r="O1692" s="8">
        <v>0</v>
      </c>
      <c r="P1692" s="8">
        <v>3</v>
      </c>
      <c r="Q1692" s="8">
        <v>0</v>
      </c>
    </row>
    <row r="1693" spans="1:17" ht="15" thickBot="1" x14ac:dyDescent="0.35">
      <c r="A1693" s="5" t="s">
        <v>2013</v>
      </c>
      <c r="B1693" s="43"/>
      <c r="C1693" s="43"/>
      <c r="D1693" s="6">
        <v>51</v>
      </c>
      <c r="E1693" s="6">
        <v>39</v>
      </c>
      <c r="F1693" s="6">
        <v>2</v>
      </c>
      <c r="G1693" s="6">
        <v>0</v>
      </c>
      <c r="H1693" s="6">
        <v>4.05</v>
      </c>
      <c r="I1693" s="6">
        <v>1.44</v>
      </c>
      <c r="J1693" s="6">
        <v>23</v>
      </c>
      <c r="K1693" s="6">
        <v>54</v>
      </c>
      <c r="L1693" s="6">
        <v>19</v>
      </c>
      <c r="M1693" s="6">
        <v>7</v>
      </c>
      <c r="N1693" s="6">
        <v>48</v>
      </c>
      <c r="O1693" s="6">
        <v>0</v>
      </c>
      <c r="P1693" s="6">
        <v>2</v>
      </c>
      <c r="Q1693" s="6">
        <v>0</v>
      </c>
    </row>
    <row r="1694" spans="1:17" ht="15" thickBot="1" x14ac:dyDescent="0.35">
      <c r="A1694" s="7" t="s">
        <v>1510</v>
      </c>
      <c r="B1694" s="43"/>
      <c r="C1694" s="43"/>
      <c r="D1694" s="8">
        <v>123</v>
      </c>
      <c r="E1694" s="8">
        <v>89</v>
      </c>
      <c r="F1694" s="8">
        <v>6</v>
      </c>
      <c r="G1694" s="8">
        <v>0</v>
      </c>
      <c r="H1694" s="8">
        <v>4.46</v>
      </c>
      <c r="I1694" s="8">
        <v>1.36</v>
      </c>
      <c r="J1694" s="8">
        <v>61</v>
      </c>
      <c r="K1694" s="8">
        <v>129</v>
      </c>
      <c r="L1694" s="8">
        <v>37</v>
      </c>
      <c r="M1694" s="8">
        <v>18</v>
      </c>
      <c r="N1694" s="8">
        <v>23</v>
      </c>
      <c r="O1694" s="8">
        <v>18</v>
      </c>
      <c r="P1694" s="8">
        <v>8</v>
      </c>
      <c r="Q1694" s="8">
        <v>1</v>
      </c>
    </row>
    <row r="1695" spans="1:17" ht="15" thickBot="1" x14ac:dyDescent="0.35">
      <c r="A1695" s="7" t="s">
        <v>1393</v>
      </c>
      <c r="B1695" s="43"/>
      <c r="C1695" s="43"/>
      <c r="D1695" s="8">
        <v>140</v>
      </c>
      <c r="E1695" s="8">
        <v>132</v>
      </c>
      <c r="F1695" s="8">
        <v>9</v>
      </c>
      <c r="G1695" s="8">
        <v>0</v>
      </c>
      <c r="H1695" s="8">
        <v>3.98</v>
      </c>
      <c r="I1695" s="8">
        <v>1.27</v>
      </c>
      <c r="J1695" s="8">
        <v>62</v>
      </c>
      <c r="K1695" s="8">
        <v>132</v>
      </c>
      <c r="L1695" s="8">
        <v>46</v>
      </c>
      <c r="M1695" s="8">
        <v>18</v>
      </c>
      <c r="N1695" s="8">
        <v>25</v>
      </c>
      <c r="O1695" s="8">
        <v>25</v>
      </c>
      <c r="P1695" s="8">
        <v>8</v>
      </c>
      <c r="Q1695" s="8">
        <v>1</v>
      </c>
    </row>
    <row r="1696" spans="1:17" ht="15" thickBot="1" x14ac:dyDescent="0.35">
      <c r="A1696" s="5" t="s">
        <v>2081</v>
      </c>
      <c r="B1696" s="43"/>
      <c r="C1696" s="43"/>
      <c r="D1696" s="6">
        <v>44</v>
      </c>
      <c r="E1696" s="6">
        <v>38</v>
      </c>
      <c r="F1696" s="6">
        <v>2</v>
      </c>
      <c r="G1696" s="6">
        <v>1</v>
      </c>
      <c r="H1696" s="6">
        <v>4.71</v>
      </c>
      <c r="I1696" s="6">
        <v>1.46</v>
      </c>
      <c r="J1696" s="6">
        <v>23</v>
      </c>
      <c r="K1696" s="6">
        <v>44</v>
      </c>
      <c r="L1696" s="6">
        <v>21</v>
      </c>
      <c r="M1696" s="6">
        <v>7</v>
      </c>
      <c r="N1696" s="6">
        <v>43</v>
      </c>
      <c r="O1696" s="6">
        <v>0</v>
      </c>
      <c r="P1696" s="6">
        <v>2</v>
      </c>
      <c r="Q1696" s="6">
        <v>0</v>
      </c>
    </row>
    <row r="1697" spans="1:17" ht="15" thickBot="1" x14ac:dyDescent="0.35">
      <c r="A1697" s="7" t="s">
        <v>2063</v>
      </c>
      <c r="B1697" s="43"/>
      <c r="C1697" s="43"/>
      <c r="D1697" s="8">
        <v>21</v>
      </c>
      <c r="E1697" s="8">
        <v>16</v>
      </c>
      <c r="F1697" s="8">
        <v>1</v>
      </c>
      <c r="G1697" s="8">
        <v>1</v>
      </c>
      <c r="H1697" s="8">
        <v>4.04</v>
      </c>
      <c r="I1697" s="8">
        <v>1.32</v>
      </c>
      <c r="J1697" s="8">
        <v>10</v>
      </c>
      <c r="K1697" s="8">
        <v>21</v>
      </c>
      <c r="L1697" s="8">
        <v>7</v>
      </c>
      <c r="M1697" s="8">
        <v>4</v>
      </c>
      <c r="N1697" s="8">
        <v>25</v>
      </c>
      <c r="O1697" s="8">
        <v>0</v>
      </c>
      <c r="P1697" s="8">
        <v>1</v>
      </c>
      <c r="Q1697" s="8">
        <v>0</v>
      </c>
    </row>
    <row r="1698" spans="1:17" ht="15" thickBot="1" x14ac:dyDescent="0.35">
      <c r="A1698" s="7" t="s">
        <v>1770</v>
      </c>
      <c r="B1698" s="43"/>
      <c r="C1698" s="43"/>
      <c r="D1698" s="8">
        <v>50</v>
      </c>
      <c r="E1698" s="8">
        <v>59</v>
      </c>
      <c r="F1698" s="8">
        <v>3</v>
      </c>
      <c r="G1698" s="8">
        <v>7</v>
      </c>
      <c r="H1698" s="8">
        <v>3.24</v>
      </c>
      <c r="I1698" s="8">
        <v>1.0900000000000001</v>
      </c>
      <c r="J1698" s="8">
        <v>18</v>
      </c>
      <c r="K1698" s="8">
        <v>42</v>
      </c>
      <c r="L1698" s="8">
        <v>13</v>
      </c>
      <c r="M1698" s="8">
        <v>7</v>
      </c>
      <c r="N1698" s="8">
        <v>52</v>
      </c>
      <c r="O1698" s="8">
        <v>0</v>
      </c>
      <c r="P1698" s="8">
        <v>2</v>
      </c>
      <c r="Q1698" s="8">
        <v>0</v>
      </c>
    </row>
    <row r="1699" spans="1:17" ht="15" thickBot="1" x14ac:dyDescent="0.35">
      <c r="A1699" s="7" t="s">
        <v>1937</v>
      </c>
      <c r="B1699" s="43"/>
      <c r="C1699" s="43"/>
      <c r="D1699" s="8">
        <v>59</v>
      </c>
      <c r="E1699" s="8">
        <v>50</v>
      </c>
      <c r="F1699" s="8">
        <v>3</v>
      </c>
      <c r="G1699" s="8">
        <v>0</v>
      </c>
      <c r="H1699" s="8">
        <v>4.04</v>
      </c>
      <c r="I1699" s="8">
        <v>1.32</v>
      </c>
      <c r="J1699" s="8">
        <v>27</v>
      </c>
      <c r="K1699" s="8">
        <v>60</v>
      </c>
      <c r="L1699" s="8">
        <v>19</v>
      </c>
      <c r="M1699" s="8">
        <v>8</v>
      </c>
      <c r="N1699" s="8">
        <v>31</v>
      </c>
      <c r="O1699" s="8">
        <v>5</v>
      </c>
      <c r="P1699" s="8">
        <v>3</v>
      </c>
      <c r="Q1699" s="8">
        <v>0</v>
      </c>
    </row>
    <row r="1700" spans="1:17" ht="15" thickBot="1" x14ac:dyDescent="0.35">
      <c r="A1700" s="5" t="s">
        <v>1335</v>
      </c>
      <c r="B1700" s="43"/>
      <c r="C1700" s="43"/>
      <c r="D1700" s="6">
        <v>166</v>
      </c>
      <c r="E1700" s="6">
        <v>149</v>
      </c>
      <c r="F1700" s="6">
        <v>10</v>
      </c>
      <c r="G1700" s="6">
        <v>0</v>
      </c>
      <c r="H1700" s="6">
        <v>3.91</v>
      </c>
      <c r="I1700" s="6">
        <v>1.25</v>
      </c>
      <c r="J1700" s="6">
        <v>72</v>
      </c>
      <c r="K1700" s="6">
        <v>159</v>
      </c>
      <c r="L1700" s="6">
        <v>48</v>
      </c>
      <c r="M1700" s="6">
        <v>18</v>
      </c>
      <c r="N1700" s="6">
        <v>28</v>
      </c>
      <c r="O1700" s="6">
        <v>27</v>
      </c>
      <c r="P1700" s="6">
        <v>9</v>
      </c>
      <c r="Q1700" s="6">
        <v>1</v>
      </c>
    </row>
    <row r="1701" spans="1:17" ht="15" thickBot="1" x14ac:dyDescent="0.35">
      <c r="A1701" s="7" t="s">
        <v>1500</v>
      </c>
      <c r="B1701" s="43"/>
      <c r="C1701" s="43"/>
      <c r="D1701" s="8">
        <v>75</v>
      </c>
      <c r="E1701" s="8">
        <v>76</v>
      </c>
      <c r="F1701" s="8">
        <v>3</v>
      </c>
      <c r="G1701" s="8">
        <v>0</v>
      </c>
      <c r="H1701" s="8">
        <v>4.5199999999999996</v>
      </c>
      <c r="I1701" s="8">
        <v>1.58</v>
      </c>
      <c r="J1701" s="8">
        <v>38</v>
      </c>
      <c r="K1701" s="8">
        <v>69</v>
      </c>
      <c r="L1701" s="8">
        <v>48</v>
      </c>
      <c r="M1701" s="8">
        <v>15</v>
      </c>
      <c r="N1701" s="8">
        <v>16</v>
      </c>
      <c r="O1701" s="8">
        <v>16</v>
      </c>
      <c r="P1701" s="8">
        <v>4</v>
      </c>
      <c r="Q1701" s="8">
        <v>0</v>
      </c>
    </row>
    <row r="1702" spans="1:17" ht="15" thickBot="1" x14ac:dyDescent="0.35">
      <c r="A1702" s="5" t="s">
        <v>1650</v>
      </c>
      <c r="B1702" s="43"/>
      <c r="C1702" s="43"/>
      <c r="D1702" s="6">
        <v>64</v>
      </c>
      <c r="E1702" s="6">
        <v>39</v>
      </c>
      <c r="F1702" s="6">
        <v>4</v>
      </c>
      <c r="G1702" s="6">
        <v>0</v>
      </c>
      <c r="H1702" s="6">
        <v>5.0999999999999996</v>
      </c>
      <c r="I1702" s="6">
        <v>1.49</v>
      </c>
      <c r="J1702" s="6">
        <v>36</v>
      </c>
      <c r="K1702" s="6">
        <v>74</v>
      </c>
      <c r="L1702" s="6">
        <v>20</v>
      </c>
      <c r="M1702" s="6">
        <v>18</v>
      </c>
      <c r="N1702" s="6">
        <v>12</v>
      </c>
      <c r="O1702" s="6">
        <v>12</v>
      </c>
      <c r="P1702" s="6">
        <v>4</v>
      </c>
      <c r="Q1702" s="6">
        <v>0</v>
      </c>
    </row>
    <row r="1703" spans="1:17" ht="17.399999999999999" thickBot="1" x14ac:dyDescent="0.35">
      <c r="A1703" s="7" t="s">
        <v>1543</v>
      </c>
      <c r="B1703" s="43"/>
      <c r="C1703" s="43"/>
      <c r="D1703" s="8">
        <v>57</v>
      </c>
      <c r="E1703" s="8">
        <v>58</v>
      </c>
      <c r="F1703" s="8">
        <v>4</v>
      </c>
      <c r="G1703" s="8">
        <v>0</v>
      </c>
      <c r="H1703" s="8">
        <v>5.21</v>
      </c>
      <c r="I1703" s="8">
        <v>1.61</v>
      </c>
      <c r="J1703" s="8">
        <v>33</v>
      </c>
      <c r="K1703" s="8">
        <v>56</v>
      </c>
      <c r="L1703" s="8">
        <v>35</v>
      </c>
      <c r="M1703" s="8">
        <v>15</v>
      </c>
      <c r="N1703" s="8">
        <v>13</v>
      </c>
      <c r="O1703" s="8">
        <v>13</v>
      </c>
      <c r="P1703" s="8">
        <v>4</v>
      </c>
      <c r="Q1703" s="8">
        <v>0</v>
      </c>
    </row>
    <row r="1704" spans="1:17" ht="15" thickBot="1" x14ac:dyDescent="0.35">
      <c r="A1704" s="5" t="s">
        <v>1817</v>
      </c>
      <c r="B1704" s="43"/>
      <c r="C1704" s="43"/>
      <c r="D1704" s="6">
        <v>49</v>
      </c>
      <c r="E1704" s="6">
        <v>53</v>
      </c>
      <c r="F1704" s="6">
        <v>3</v>
      </c>
      <c r="G1704" s="6">
        <v>1</v>
      </c>
      <c r="H1704" s="6">
        <v>3.46</v>
      </c>
      <c r="I1704" s="6">
        <v>1.1299999999999999</v>
      </c>
      <c r="J1704" s="6">
        <v>19</v>
      </c>
      <c r="K1704" s="6">
        <v>44</v>
      </c>
      <c r="L1704" s="6">
        <v>11</v>
      </c>
      <c r="M1704" s="6">
        <v>7</v>
      </c>
      <c r="N1704" s="6">
        <v>52</v>
      </c>
      <c r="O1704" s="6">
        <v>0</v>
      </c>
      <c r="P1704" s="6">
        <v>2</v>
      </c>
      <c r="Q1704" s="6">
        <v>0</v>
      </c>
    </row>
    <row r="1705" spans="1:17" ht="15" thickBot="1" x14ac:dyDescent="0.35">
      <c r="A1705" s="7" t="s">
        <v>2201</v>
      </c>
      <c r="B1705" s="43"/>
      <c r="C1705" s="43"/>
      <c r="D1705" s="8">
        <v>46</v>
      </c>
      <c r="E1705" s="8">
        <v>39</v>
      </c>
      <c r="F1705" s="8">
        <v>2</v>
      </c>
      <c r="G1705" s="8">
        <v>0</v>
      </c>
      <c r="H1705" s="8">
        <v>4.5</v>
      </c>
      <c r="I1705" s="8">
        <v>1.35</v>
      </c>
      <c r="J1705" s="8">
        <v>23</v>
      </c>
      <c r="K1705" s="8">
        <v>45</v>
      </c>
      <c r="L1705" s="8">
        <v>16</v>
      </c>
      <c r="M1705" s="8">
        <v>9</v>
      </c>
      <c r="N1705" s="8">
        <v>32</v>
      </c>
      <c r="O1705" s="8">
        <v>3</v>
      </c>
      <c r="P1705" s="8">
        <v>2</v>
      </c>
      <c r="Q1705" s="8">
        <v>0</v>
      </c>
    </row>
    <row r="1706" spans="1:17" ht="15" thickBot="1" x14ac:dyDescent="0.35">
      <c r="A1706" s="5" t="s">
        <v>1449</v>
      </c>
      <c r="B1706" s="43"/>
      <c r="C1706" s="43"/>
      <c r="D1706" s="6">
        <v>97</v>
      </c>
      <c r="E1706" s="6">
        <v>76</v>
      </c>
      <c r="F1706" s="6">
        <v>5</v>
      </c>
      <c r="G1706" s="6">
        <v>0</v>
      </c>
      <c r="H1706" s="6">
        <v>4.1900000000000004</v>
      </c>
      <c r="I1706" s="6">
        <v>1.32</v>
      </c>
      <c r="J1706" s="6">
        <v>45</v>
      </c>
      <c r="K1706" s="6">
        <v>96</v>
      </c>
      <c r="L1706" s="6">
        <v>32</v>
      </c>
      <c r="M1706" s="6">
        <v>13</v>
      </c>
      <c r="N1706" s="6">
        <v>18</v>
      </c>
      <c r="O1706" s="6">
        <v>17</v>
      </c>
      <c r="P1706" s="6">
        <v>5</v>
      </c>
      <c r="Q1706" s="6">
        <v>0</v>
      </c>
    </row>
    <row r="1707" spans="1:17" ht="15" thickBot="1" x14ac:dyDescent="0.35">
      <c r="A1707" s="7" t="s">
        <v>1855</v>
      </c>
      <c r="B1707" s="43"/>
      <c r="C1707" s="43"/>
      <c r="D1707" s="8">
        <v>33</v>
      </c>
      <c r="E1707" s="8">
        <v>20</v>
      </c>
      <c r="F1707" s="8">
        <v>2</v>
      </c>
      <c r="G1707" s="8">
        <v>0</v>
      </c>
      <c r="H1707" s="8">
        <v>4.13</v>
      </c>
      <c r="I1707" s="8">
        <v>1.35</v>
      </c>
      <c r="J1707" s="8">
        <v>15</v>
      </c>
      <c r="K1707" s="8">
        <v>36</v>
      </c>
      <c r="L1707" s="8">
        <v>8</v>
      </c>
      <c r="M1707" s="8">
        <v>6</v>
      </c>
      <c r="N1707" s="8">
        <v>33</v>
      </c>
      <c r="O1707" s="8">
        <v>0</v>
      </c>
      <c r="P1707" s="8">
        <v>2</v>
      </c>
      <c r="Q1707" s="8">
        <v>0</v>
      </c>
    </row>
    <row r="1708" spans="1:17" ht="15" thickBot="1" x14ac:dyDescent="0.35">
      <c r="A1708" s="5" t="s">
        <v>2116</v>
      </c>
      <c r="B1708" s="43"/>
      <c r="C1708" s="43"/>
      <c r="D1708" s="6">
        <v>32</v>
      </c>
      <c r="E1708" s="6">
        <v>24</v>
      </c>
      <c r="F1708" s="6">
        <v>2</v>
      </c>
      <c r="G1708" s="6">
        <v>0</v>
      </c>
      <c r="H1708" s="6">
        <v>4.88</v>
      </c>
      <c r="I1708" s="6">
        <v>1.43</v>
      </c>
      <c r="J1708" s="6">
        <v>18</v>
      </c>
      <c r="K1708" s="6">
        <v>35</v>
      </c>
      <c r="L1708" s="6">
        <v>12</v>
      </c>
      <c r="M1708" s="6">
        <v>6</v>
      </c>
      <c r="N1708" s="6">
        <v>26</v>
      </c>
      <c r="O1708" s="6">
        <v>0</v>
      </c>
      <c r="P1708" s="6">
        <v>2</v>
      </c>
      <c r="Q1708" s="6">
        <v>0</v>
      </c>
    </row>
    <row r="1709" spans="1:17" ht="15" thickBot="1" x14ac:dyDescent="0.35">
      <c r="A1709" s="7" t="s">
        <v>1731</v>
      </c>
      <c r="B1709" s="43"/>
      <c r="C1709" s="43"/>
      <c r="D1709" s="8">
        <v>68</v>
      </c>
      <c r="E1709" s="8">
        <v>81</v>
      </c>
      <c r="F1709" s="8">
        <v>4</v>
      </c>
      <c r="G1709" s="8">
        <v>35</v>
      </c>
      <c r="H1709" s="8">
        <v>2.61</v>
      </c>
      <c r="I1709" s="8">
        <v>1.03</v>
      </c>
      <c r="J1709" s="8">
        <v>20</v>
      </c>
      <c r="K1709" s="8">
        <v>53</v>
      </c>
      <c r="L1709" s="8">
        <v>17</v>
      </c>
      <c r="M1709" s="8">
        <v>7</v>
      </c>
      <c r="N1709" s="8">
        <v>70</v>
      </c>
      <c r="O1709" s="8">
        <v>0</v>
      </c>
      <c r="P1709" s="8">
        <v>3</v>
      </c>
      <c r="Q1709" s="8">
        <v>0</v>
      </c>
    </row>
    <row r="1710" spans="1:17" ht="17.399999999999999" thickBot="1" x14ac:dyDescent="0.35">
      <c r="A1710" s="7" t="s">
        <v>1586</v>
      </c>
      <c r="B1710" s="43"/>
      <c r="C1710" s="43"/>
      <c r="D1710" s="8">
        <v>33</v>
      </c>
      <c r="E1710" s="8">
        <v>26</v>
      </c>
      <c r="F1710" s="8">
        <v>1</v>
      </c>
      <c r="G1710" s="8">
        <v>0</v>
      </c>
      <c r="H1710" s="8">
        <v>4.0599999999999996</v>
      </c>
      <c r="I1710" s="8">
        <v>1.26</v>
      </c>
      <c r="J1710" s="8">
        <v>15</v>
      </c>
      <c r="K1710" s="8">
        <v>34</v>
      </c>
      <c r="L1710" s="8">
        <v>7</v>
      </c>
      <c r="M1710" s="8">
        <v>4</v>
      </c>
      <c r="N1710" s="8">
        <v>21</v>
      </c>
      <c r="O1710" s="8">
        <v>0</v>
      </c>
      <c r="P1710" s="8">
        <v>2</v>
      </c>
      <c r="Q1710" s="8">
        <v>0</v>
      </c>
    </row>
    <row r="1711" spans="1:17" ht="15" thickBot="1" x14ac:dyDescent="0.35">
      <c r="A1711" s="7" t="s">
        <v>1919</v>
      </c>
      <c r="B1711" s="43"/>
      <c r="C1711" s="43"/>
      <c r="D1711" s="8">
        <v>36</v>
      </c>
      <c r="E1711" s="8">
        <v>34</v>
      </c>
      <c r="F1711" s="8">
        <v>2</v>
      </c>
      <c r="G1711" s="8">
        <v>1</v>
      </c>
      <c r="H1711" s="8">
        <v>3.49</v>
      </c>
      <c r="I1711" s="8">
        <v>1.31</v>
      </c>
      <c r="J1711" s="8">
        <v>14</v>
      </c>
      <c r="K1711" s="8">
        <v>33</v>
      </c>
      <c r="L1711" s="8">
        <v>15</v>
      </c>
      <c r="M1711" s="8">
        <v>3</v>
      </c>
      <c r="N1711" s="8">
        <v>40</v>
      </c>
      <c r="O1711" s="8">
        <v>0</v>
      </c>
      <c r="P1711" s="8">
        <v>2</v>
      </c>
      <c r="Q1711" s="8">
        <v>0</v>
      </c>
    </row>
    <row r="1712" spans="1:17" ht="15" thickBot="1" x14ac:dyDescent="0.35">
      <c r="A1712" s="7" t="s">
        <v>1675</v>
      </c>
      <c r="B1712" s="43"/>
      <c r="C1712" s="43"/>
      <c r="D1712" s="8">
        <v>68</v>
      </c>
      <c r="E1712" s="8">
        <v>40</v>
      </c>
      <c r="F1712" s="8">
        <v>4</v>
      </c>
      <c r="G1712" s="8">
        <v>0</v>
      </c>
      <c r="H1712" s="8">
        <v>5.27</v>
      </c>
      <c r="I1712" s="8">
        <v>1.5</v>
      </c>
      <c r="J1712" s="8">
        <v>40</v>
      </c>
      <c r="K1712" s="8">
        <v>84</v>
      </c>
      <c r="L1712" s="8">
        <v>18</v>
      </c>
      <c r="M1712" s="8">
        <v>22</v>
      </c>
      <c r="N1712" s="8">
        <v>15</v>
      </c>
      <c r="O1712" s="8">
        <v>12</v>
      </c>
      <c r="P1712" s="8">
        <v>4</v>
      </c>
      <c r="Q1712" s="8">
        <v>0</v>
      </c>
    </row>
    <row r="1713" spans="1:17" ht="15" thickBot="1" x14ac:dyDescent="0.35">
      <c r="A1713" s="5" t="s">
        <v>1518</v>
      </c>
      <c r="B1713" s="43"/>
      <c r="C1713" s="43"/>
      <c r="D1713" s="6">
        <v>67</v>
      </c>
      <c r="E1713" s="6">
        <v>56</v>
      </c>
      <c r="F1713" s="6">
        <v>4</v>
      </c>
      <c r="G1713" s="6">
        <v>1</v>
      </c>
      <c r="H1713" s="6">
        <v>4.47</v>
      </c>
      <c r="I1713" s="6">
        <v>1.39</v>
      </c>
      <c r="J1713" s="6">
        <v>33</v>
      </c>
      <c r="K1713" s="6">
        <v>71</v>
      </c>
      <c r="L1713" s="6">
        <v>22</v>
      </c>
      <c r="M1713" s="6">
        <v>10</v>
      </c>
      <c r="N1713" s="6">
        <v>43</v>
      </c>
      <c r="O1713" s="6">
        <v>8</v>
      </c>
      <c r="P1713" s="6">
        <v>4</v>
      </c>
      <c r="Q1713" s="6">
        <v>0</v>
      </c>
    </row>
    <row r="1714" spans="1:17" ht="15" thickBot="1" x14ac:dyDescent="0.35">
      <c r="A1714" s="5" t="s">
        <v>1966</v>
      </c>
      <c r="B1714" s="43"/>
      <c r="C1714" s="43"/>
      <c r="D1714" s="6">
        <v>29</v>
      </c>
      <c r="E1714" s="6">
        <v>36</v>
      </c>
      <c r="F1714" s="6">
        <v>2</v>
      </c>
      <c r="G1714" s="6">
        <v>0</v>
      </c>
      <c r="H1714" s="6">
        <v>3.56</v>
      </c>
      <c r="I1714" s="6">
        <v>1.36</v>
      </c>
      <c r="J1714" s="6">
        <v>12</v>
      </c>
      <c r="K1714" s="6">
        <v>24</v>
      </c>
      <c r="L1714" s="6">
        <v>15</v>
      </c>
      <c r="M1714" s="6">
        <v>5</v>
      </c>
      <c r="N1714" s="6">
        <v>34</v>
      </c>
      <c r="O1714" s="6">
        <v>0</v>
      </c>
      <c r="P1714" s="6">
        <v>1</v>
      </c>
      <c r="Q1714" s="6">
        <v>0</v>
      </c>
    </row>
    <row r="1715" spans="1:17" ht="15" thickBot="1" x14ac:dyDescent="0.35">
      <c r="A1715" s="7" t="s">
        <v>1750</v>
      </c>
      <c r="B1715" s="43"/>
      <c r="C1715" s="43"/>
      <c r="D1715" s="8">
        <v>58</v>
      </c>
      <c r="E1715" s="8">
        <v>72</v>
      </c>
      <c r="F1715" s="8">
        <v>3</v>
      </c>
      <c r="G1715" s="8">
        <v>28</v>
      </c>
      <c r="H1715" s="8">
        <v>3.04</v>
      </c>
      <c r="I1715" s="8">
        <v>1.08</v>
      </c>
      <c r="J1715" s="8">
        <v>20</v>
      </c>
      <c r="K1715" s="8">
        <v>46</v>
      </c>
      <c r="L1715" s="8">
        <v>17</v>
      </c>
      <c r="M1715" s="8">
        <v>7</v>
      </c>
      <c r="N1715" s="8">
        <v>62</v>
      </c>
      <c r="O1715" s="8">
        <v>0</v>
      </c>
      <c r="P1715" s="8">
        <v>2</v>
      </c>
      <c r="Q1715" s="8">
        <v>0</v>
      </c>
    </row>
    <row r="1716" spans="1:17" ht="15" thickBot="1" x14ac:dyDescent="0.35">
      <c r="A1716" s="7" t="s">
        <v>1686</v>
      </c>
      <c r="B1716" s="43"/>
      <c r="C1716" s="43"/>
      <c r="D1716" s="8">
        <v>73</v>
      </c>
      <c r="E1716" s="8">
        <v>58</v>
      </c>
      <c r="F1716" s="8">
        <v>4</v>
      </c>
      <c r="G1716" s="8">
        <v>0</v>
      </c>
      <c r="H1716" s="8">
        <v>5.31</v>
      </c>
      <c r="I1716" s="8">
        <v>1.62</v>
      </c>
      <c r="J1716" s="8">
        <v>43</v>
      </c>
      <c r="K1716" s="8">
        <v>81</v>
      </c>
      <c r="L1716" s="8">
        <v>37</v>
      </c>
      <c r="M1716" s="8">
        <v>20</v>
      </c>
      <c r="N1716" s="8">
        <v>19</v>
      </c>
      <c r="O1716" s="8">
        <v>13</v>
      </c>
      <c r="P1716" s="8">
        <v>6</v>
      </c>
      <c r="Q1716" s="8">
        <v>0</v>
      </c>
    </row>
    <row r="1717" spans="1:17" ht="15" thickBot="1" x14ac:dyDescent="0.35">
      <c r="A1717" s="5" t="s">
        <v>1900</v>
      </c>
      <c r="B1717" s="43"/>
      <c r="C1717" s="43"/>
      <c r="D1717" s="6">
        <v>43</v>
      </c>
      <c r="E1717" s="6">
        <v>41</v>
      </c>
      <c r="F1717" s="6">
        <v>3</v>
      </c>
      <c r="G1717" s="6">
        <v>0</v>
      </c>
      <c r="H1717" s="6">
        <v>3.85</v>
      </c>
      <c r="I1717" s="6">
        <v>1.26</v>
      </c>
      <c r="J1717" s="6">
        <v>18</v>
      </c>
      <c r="K1717" s="6">
        <v>41</v>
      </c>
      <c r="L1717" s="6">
        <v>13</v>
      </c>
      <c r="M1717" s="6">
        <v>7</v>
      </c>
      <c r="N1717" s="6">
        <v>43</v>
      </c>
      <c r="O1717" s="6">
        <v>0</v>
      </c>
      <c r="P1717" s="6">
        <v>2</v>
      </c>
      <c r="Q1717" s="6">
        <v>0</v>
      </c>
    </row>
    <row r="1718" spans="1:17" ht="15" thickBot="1" x14ac:dyDescent="0.35">
      <c r="A1718" s="5" t="s">
        <v>1411</v>
      </c>
      <c r="B1718" s="43"/>
      <c r="C1718" s="43"/>
      <c r="D1718" s="6">
        <v>157</v>
      </c>
      <c r="E1718" s="6">
        <v>129</v>
      </c>
      <c r="F1718" s="6">
        <v>9</v>
      </c>
      <c r="G1718" s="6">
        <v>0</v>
      </c>
      <c r="H1718" s="6">
        <v>4.3600000000000003</v>
      </c>
      <c r="I1718" s="6">
        <v>1.4</v>
      </c>
      <c r="J1718" s="6">
        <v>76</v>
      </c>
      <c r="K1718" s="6">
        <v>164</v>
      </c>
      <c r="L1718" s="6">
        <v>56</v>
      </c>
      <c r="M1718" s="6">
        <v>20</v>
      </c>
      <c r="N1718" s="6">
        <v>27</v>
      </c>
      <c r="O1718" s="6">
        <v>27</v>
      </c>
      <c r="P1718" s="6">
        <v>10</v>
      </c>
      <c r="Q1718" s="6">
        <v>1</v>
      </c>
    </row>
    <row r="1719" spans="1:17" ht="15" thickBot="1" x14ac:dyDescent="0.35">
      <c r="A1719" s="7" t="s">
        <v>1989</v>
      </c>
      <c r="B1719" s="43"/>
      <c r="C1719" s="43"/>
      <c r="D1719" s="8">
        <v>33</v>
      </c>
      <c r="E1719" s="8">
        <v>34</v>
      </c>
      <c r="F1719" s="8">
        <v>2</v>
      </c>
      <c r="G1719" s="8">
        <v>1</v>
      </c>
      <c r="H1719" s="8">
        <v>4.3499999999999996</v>
      </c>
      <c r="I1719" s="8">
        <v>1.31</v>
      </c>
      <c r="J1719" s="8">
        <v>16</v>
      </c>
      <c r="K1719" s="8">
        <v>33</v>
      </c>
      <c r="L1719" s="8">
        <v>11</v>
      </c>
      <c r="M1719" s="8">
        <v>5</v>
      </c>
      <c r="N1719" s="8">
        <v>33</v>
      </c>
      <c r="O1719" s="8">
        <v>0</v>
      </c>
      <c r="P1719" s="8">
        <v>2</v>
      </c>
      <c r="Q1719" s="8">
        <v>0</v>
      </c>
    </row>
    <row r="1720" spans="1:17" ht="15" thickBot="1" x14ac:dyDescent="0.35">
      <c r="A1720" s="7" t="s">
        <v>1956</v>
      </c>
      <c r="B1720" s="43"/>
      <c r="C1720" s="43"/>
      <c r="D1720" s="8">
        <v>30</v>
      </c>
      <c r="E1720" s="8">
        <v>31</v>
      </c>
      <c r="F1720" s="8">
        <v>2</v>
      </c>
      <c r="G1720" s="8">
        <v>0</v>
      </c>
      <c r="H1720" s="8">
        <v>3.65</v>
      </c>
      <c r="I1720" s="8">
        <v>1.25</v>
      </c>
      <c r="J1720" s="8">
        <v>12</v>
      </c>
      <c r="K1720" s="8">
        <v>29</v>
      </c>
      <c r="L1720" s="8">
        <v>9</v>
      </c>
      <c r="M1720" s="8">
        <v>7</v>
      </c>
      <c r="N1720" s="8">
        <v>26</v>
      </c>
      <c r="O1720" s="8">
        <v>0</v>
      </c>
      <c r="P1720" s="8">
        <v>2</v>
      </c>
      <c r="Q1720" s="8">
        <v>0</v>
      </c>
    </row>
    <row r="1721" spans="1:17" ht="15" thickBot="1" x14ac:dyDescent="0.35">
      <c r="A1721" s="5" t="s">
        <v>1349</v>
      </c>
      <c r="B1721" s="43"/>
      <c r="C1721" s="43"/>
      <c r="D1721" s="6">
        <v>175</v>
      </c>
      <c r="E1721" s="6">
        <v>144</v>
      </c>
      <c r="F1721" s="6">
        <v>10</v>
      </c>
      <c r="G1721" s="6">
        <v>0</v>
      </c>
      <c r="H1721" s="6">
        <v>3.92</v>
      </c>
      <c r="I1721" s="6">
        <v>1.28</v>
      </c>
      <c r="J1721" s="6">
        <v>76</v>
      </c>
      <c r="K1721" s="6">
        <v>168</v>
      </c>
      <c r="L1721" s="6">
        <v>56</v>
      </c>
      <c r="M1721" s="6">
        <v>19</v>
      </c>
      <c r="N1721" s="6">
        <v>28</v>
      </c>
      <c r="O1721" s="6">
        <v>28</v>
      </c>
      <c r="P1721" s="6">
        <v>10</v>
      </c>
      <c r="Q1721" s="6">
        <v>1</v>
      </c>
    </row>
    <row r="1722" spans="1:17" ht="15" thickBot="1" x14ac:dyDescent="0.35">
      <c r="A1722" s="7" t="s">
        <v>1921</v>
      </c>
      <c r="B1722" s="43"/>
      <c r="C1722" s="43"/>
      <c r="D1722" s="8">
        <v>50</v>
      </c>
      <c r="E1722" s="8">
        <v>61</v>
      </c>
      <c r="F1722" s="8">
        <v>3</v>
      </c>
      <c r="G1722" s="8">
        <v>0</v>
      </c>
      <c r="H1722" s="8">
        <v>3.73</v>
      </c>
      <c r="I1722" s="8">
        <v>1.27</v>
      </c>
      <c r="J1722" s="8">
        <v>21</v>
      </c>
      <c r="K1722" s="8">
        <v>41</v>
      </c>
      <c r="L1722" s="8">
        <v>23</v>
      </c>
      <c r="M1722" s="8">
        <v>7</v>
      </c>
      <c r="N1722" s="8">
        <v>43</v>
      </c>
      <c r="O1722" s="8">
        <v>0</v>
      </c>
      <c r="P1722" s="8">
        <v>2</v>
      </c>
      <c r="Q1722" s="8">
        <v>0</v>
      </c>
    </row>
    <row r="1723" spans="1:17" ht="15" thickBot="1" x14ac:dyDescent="0.35">
      <c r="A1723" s="7" t="s">
        <v>1637</v>
      </c>
      <c r="B1723" s="43"/>
      <c r="C1723" s="43"/>
      <c r="D1723" s="8">
        <v>30</v>
      </c>
      <c r="E1723" s="8">
        <v>20</v>
      </c>
      <c r="F1723" s="8">
        <v>1</v>
      </c>
      <c r="G1723" s="8">
        <v>0</v>
      </c>
      <c r="H1723" s="8">
        <v>4.8</v>
      </c>
      <c r="I1723" s="8">
        <v>1.45</v>
      </c>
      <c r="J1723" s="8">
        <v>16</v>
      </c>
      <c r="K1723" s="8">
        <v>31</v>
      </c>
      <c r="L1723" s="8">
        <v>12</v>
      </c>
      <c r="M1723" s="8">
        <v>7</v>
      </c>
      <c r="N1723" s="8">
        <v>7</v>
      </c>
      <c r="O1723" s="8">
        <v>6</v>
      </c>
      <c r="P1723" s="8">
        <v>2</v>
      </c>
      <c r="Q1723" s="8">
        <v>0</v>
      </c>
    </row>
    <row r="1724" spans="1:17" ht="15" thickBot="1" x14ac:dyDescent="0.35">
      <c r="A1724" s="7" t="s">
        <v>1503</v>
      </c>
      <c r="B1724" s="43"/>
      <c r="C1724" s="43"/>
      <c r="D1724" s="8">
        <v>71</v>
      </c>
      <c r="E1724" s="8">
        <v>65</v>
      </c>
      <c r="F1724" s="8">
        <v>5</v>
      </c>
      <c r="G1724" s="8">
        <v>0</v>
      </c>
      <c r="H1724" s="8">
        <v>4.57</v>
      </c>
      <c r="I1724" s="8">
        <v>1.53</v>
      </c>
      <c r="J1724" s="8">
        <v>36</v>
      </c>
      <c r="K1724" s="8">
        <v>70</v>
      </c>
      <c r="L1724" s="8">
        <v>38</v>
      </c>
      <c r="M1724" s="8">
        <v>14</v>
      </c>
      <c r="N1724" s="8">
        <v>14</v>
      </c>
      <c r="O1724" s="8">
        <v>14</v>
      </c>
      <c r="P1724" s="8">
        <v>5</v>
      </c>
      <c r="Q1724" s="8">
        <v>0</v>
      </c>
    </row>
    <row r="1725" spans="1:17" ht="15" thickBot="1" x14ac:dyDescent="0.35">
      <c r="A1725" s="5" t="s">
        <v>1301</v>
      </c>
      <c r="B1725" s="43"/>
      <c r="C1725" s="43"/>
      <c r="D1725" s="6">
        <v>168</v>
      </c>
      <c r="E1725" s="6">
        <v>199</v>
      </c>
      <c r="F1725" s="6">
        <v>13</v>
      </c>
      <c r="G1725" s="6">
        <v>0</v>
      </c>
      <c r="H1725" s="6">
        <v>3.3</v>
      </c>
      <c r="I1725" s="6">
        <v>1.1299999999999999</v>
      </c>
      <c r="J1725" s="6">
        <v>62</v>
      </c>
      <c r="K1725" s="6">
        <v>146</v>
      </c>
      <c r="L1725" s="6">
        <v>45</v>
      </c>
      <c r="M1725" s="6">
        <v>19</v>
      </c>
      <c r="N1725" s="6">
        <v>28</v>
      </c>
      <c r="O1725" s="6">
        <v>28</v>
      </c>
      <c r="P1725" s="6">
        <v>8</v>
      </c>
      <c r="Q1725" s="6">
        <v>1</v>
      </c>
    </row>
    <row r="1726" spans="1:17" ht="15" thickBot="1" x14ac:dyDescent="0.35">
      <c r="A1726" s="7" t="s">
        <v>1820</v>
      </c>
      <c r="B1726" s="43"/>
      <c r="C1726" s="43"/>
      <c r="D1726" s="8">
        <v>57</v>
      </c>
      <c r="E1726" s="8">
        <v>59</v>
      </c>
      <c r="F1726" s="8">
        <v>3</v>
      </c>
      <c r="G1726" s="8">
        <v>2</v>
      </c>
      <c r="H1726" s="8">
        <v>3.44</v>
      </c>
      <c r="I1726" s="8">
        <v>1.24</v>
      </c>
      <c r="J1726" s="8">
        <v>22</v>
      </c>
      <c r="K1726" s="8">
        <v>49</v>
      </c>
      <c r="L1726" s="8">
        <v>21</v>
      </c>
      <c r="M1726" s="8">
        <v>7</v>
      </c>
      <c r="N1726" s="8">
        <v>57</v>
      </c>
      <c r="O1726" s="8">
        <v>0</v>
      </c>
      <c r="P1726" s="8">
        <v>4</v>
      </c>
      <c r="Q1726" s="8">
        <v>0</v>
      </c>
    </row>
    <row r="1727" spans="1:17" ht="15" thickBot="1" x14ac:dyDescent="0.35">
      <c r="A1727" s="7" t="s">
        <v>2128</v>
      </c>
      <c r="B1727" s="43"/>
      <c r="C1727" s="43"/>
      <c r="D1727" s="8">
        <v>26</v>
      </c>
      <c r="E1727" s="8">
        <v>29</v>
      </c>
      <c r="F1727" s="8">
        <v>2</v>
      </c>
      <c r="G1727" s="8">
        <v>0</v>
      </c>
      <c r="H1727" s="8">
        <v>4.82</v>
      </c>
      <c r="I1727" s="8">
        <v>1.57</v>
      </c>
      <c r="J1727" s="8">
        <v>14</v>
      </c>
      <c r="K1727" s="8">
        <v>25</v>
      </c>
      <c r="L1727" s="8">
        <v>17</v>
      </c>
      <c r="M1727" s="8">
        <v>4</v>
      </c>
      <c r="N1727" s="8">
        <v>25</v>
      </c>
      <c r="O1727" s="8">
        <v>0</v>
      </c>
      <c r="P1727" s="8">
        <v>2</v>
      </c>
      <c r="Q1727" s="8">
        <v>0</v>
      </c>
    </row>
    <row r="1728" spans="1:17" ht="15" thickBot="1" x14ac:dyDescent="0.35">
      <c r="A1728" s="5" t="s">
        <v>2071</v>
      </c>
      <c r="B1728" s="43"/>
      <c r="C1728" s="43"/>
      <c r="D1728" s="6">
        <v>31</v>
      </c>
      <c r="E1728" s="6">
        <v>28</v>
      </c>
      <c r="F1728" s="6">
        <v>2</v>
      </c>
      <c r="G1728" s="6">
        <v>0</v>
      </c>
      <c r="H1728" s="6">
        <v>4.42</v>
      </c>
      <c r="I1728" s="6">
        <v>1.46</v>
      </c>
      <c r="J1728" s="6">
        <v>15</v>
      </c>
      <c r="K1728" s="6">
        <v>31</v>
      </c>
      <c r="L1728" s="6">
        <v>14</v>
      </c>
      <c r="M1728" s="6">
        <v>4</v>
      </c>
      <c r="N1728" s="6">
        <v>32</v>
      </c>
      <c r="O1728" s="6">
        <v>0</v>
      </c>
      <c r="P1728" s="6">
        <v>1</v>
      </c>
      <c r="Q1728" s="6">
        <v>0</v>
      </c>
    </row>
    <row r="1729" spans="1:17" ht="15" thickBot="1" x14ac:dyDescent="0.35">
      <c r="A1729" s="5" t="s">
        <v>1485</v>
      </c>
      <c r="B1729" s="43"/>
      <c r="C1729" s="43"/>
      <c r="D1729" s="6">
        <v>93</v>
      </c>
      <c r="E1729" s="6">
        <v>80</v>
      </c>
      <c r="F1729" s="6">
        <v>6</v>
      </c>
      <c r="G1729" s="6">
        <v>0</v>
      </c>
      <c r="H1729" s="6">
        <v>4.3499999999999996</v>
      </c>
      <c r="I1729" s="6">
        <v>1.47</v>
      </c>
      <c r="J1729" s="6">
        <v>45</v>
      </c>
      <c r="K1729" s="6">
        <v>99</v>
      </c>
      <c r="L1729" s="6">
        <v>38</v>
      </c>
      <c r="M1729" s="6">
        <v>10</v>
      </c>
      <c r="N1729" s="6">
        <v>16</v>
      </c>
      <c r="O1729" s="6">
        <v>16</v>
      </c>
      <c r="P1729" s="6">
        <v>5</v>
      </c>
      <c r="Q1729" s="6">
        <v>0</v>
      </c>
    </row>
    <row r="1730" spans="1:17" ht="15" thickBot="1" x14ac:dyDescent="0.35">
      <c r="A1730" s="7" t="s">
        <v>2008</v>
      </c>
      <c r="B1730" s="43"/>
      <c r="C1730" s="43"/>
      <c r="D1730" s="8">
        <v>30</v>
      </c>
      <c r="E1730" s="8">
        <v>31</v>
      </c>
      <c r="F1730" s="8">
        <v>2</v>
      </c>
      <c r="G1730" s="8">
        <v>0</v>
      </c>
      <c r="H1730" s="8">
        <v>4.43</v>
      </c>
      <c r="I1730" s="8">
        <v>1.31</v>
      </c>
      <c r="J1730" s="8">
        <v>15</v>
      </c>
      <c r="K1730" s="8">
        <v>27</v>
      </c>
      <c r="L1730" s="8">
        <v>13</v>
      </c>
      <c r="M1730" s="8">
        <v>10</v>
      </c>
      <c r="N1730" s="8">
        <v>30</v>
      </c>
      <c r="O1730" s="8">
        <v>0</v>
      </c>
      <c r="P1730" s="8">
        <v>2</v>
      </c>
      <c r="Q1730" s="8">
        <v>0</v>
      </c>
    </row>
    <row r="1731" spans="1:17" ht="15" thickBot="1" x14ac:dyDescent="0.35">
      <c r="A1731" s="5" t="s">
        <v>1326</v>
      </c>
      <c r="B1731" s="43"/>
      <c r="C1731" s="43"/>
      <c r="D1731" s="6">
        <v>160</v>
      </c>
      <c r="E1731" s="6">
        <v>157</v>
      </c>
      <c r="F1731" s="6">
        <v>11</v>
      </c>
      <c r="G1731" s="6">
        <v>0</v>
      </c>
      <c r="H1731" s="6">
        <v>3.46</v>
      </c>
      <c r="I1731" s="6">
        <v>1.22</v>
      </c>
      <c r="J1731" s="6">
        <v>62</v>
      </c>
      <c r="K1731" s="6">
        <v>151</v>
      </c>
      <c r="L1731" s="6">
        <v>44</v>
      </c>
      <c r="M1731" s="6">
        <v>17</v>
      </c>
      <c r="N1731" s="6">
        <v>27</v>
      </c>
      <c r="O1731" s="6">
        <v>27</v>
      </c>
      <c r="P1731" s="6">
        <v>8</v>
      </c>
      <c r="Q1731" s="6">
        <v>1</v>
      </c>
    </row>
    <row r="1732" spans="1:17" ht="15" thickBot="1" x14ac:dyDescent="0.35">
      <c r="A1732" s="5" t="s">
        <v>1946</v>
      </c>
      <c r="B1732" s="43"/>
      <c r="C1732" s="43"/>
      <c r="D1732" s="6">
        <v>38</v>
      </c>
      <c r="E1732" s="6">
        <v>39</v>
      </c>
      <c r="F1732" s="6">
        <v>2</v>
      </c>
      <c r="G1732" s="6">
        <v>0</v>
      </c>
      <c r="H1732" s="6">
        <v>3.37</v>
      </c>
      <c r="I1732" s="6">
        <v>1.32</v>
      </c>
      <c r="J1732" s="6">
        <v>14</v>
      </c>
      <c r="K1732" s="6">
        <v>37</v>
      </c>
      <c r="L1732" s="6">
        <v>13</v>
      </c>
      <c r="M1732" s="6">
        <v>5</v>
      </c>
      <c r="N1732" s="6">
        <v>38</v>
      </c>
      <c r="O1732" s="6">
        <v>0</v>
      </c>
      <c r="P1732" s="6">
        <v>1</v>
      </c>
      <c r="Q1732" s="6">
        <v>0</v>
      </c>
    </row>
    <row r="1733" spans="1:17" ht="15" thickBot="1" x14ac:dyDescent="0.35">
      <c r="A1733" s="7" t="s">
        <v>2024</v>
      </c>
      <c r="B1733" s="43"/>
      <c r="C1733" s="43"/>
      <c r="D1733" s="8">
        <v>24</v>
      </c>
      <c r="E1733" s="8">
        <v>23</v>
      </c>
      <c r="F1733" s="8">
        <v>1</v>
      </c>
      <c r="G1733" s="8">
        <v>0</v>
      </c>
      <c r="H1733" s="8">
        <v>3.52</v>
      </c>
      <c r="I1733" s="8">
        <v>1.33</v>
      </c>
      <c r="J1733" s="8">
        <v>9</v>
      </c>
      <c r="K1733" s="8">
        <v>22</v>
      </c>
      <c r="L1733" s="8">
        <v>10</v>
      </c>
      <c r="M1733" s="8">
        <v>3</v>
      </c>
      <c r="N1733" s="8">
        <v>28</v>
      </c>
      <c r="O1733" s="8">
        <v>0</v>
      </c>
      <c r="P1733" s="8">
        <v>1</v>
      </c>
      <c r="Q1733" s="8">
        <v>0</v>
      </c>
    </row>
    <row r="1734" spans="1:17" ht="17.399999999999999" thickBot="1" x14ac:dyDescent="0.35">
      <c r="A1734" s="5" t="s">
        <v>1404</v>
      </c>
      <c r="B1734" s="43"/>
      <c r="C1734" s="43"/>
      <c r="D1734" s="6">
        <v>113</v>
      </c>
      <c r="E1734" s="6">
        <v>93</v>
      </c>
      <c r="F1734" s="6">
        <v>8</v>
      </c>
      <c r="G1734" s="6">
        <v>0</v>
      </c>
      <c r="H1734" s="6">
        <v>4.09</v>
      </c>
      <c r="I1734" s="6">
        <v>1.32</v>
      </c>
      <c r="J1734" s="6">
        <v>51</v>
      </c>
      <c r="K1734" s="6">
        <v>110</v>
      </c>
      <c r="L1734" s="6">
        <v>39</v>
      </c>
      <c r="M1734" s="6">
        <v>14</v>
      </c>
      <c r="N1734" s="6">
        <v>25</v>
      </c>
      <c r="O1734" s="6">
        <v>16</v>
      </c>
      <c r="P1734" s="6">
        <v>6</v>
      </c>
      <c r="Q1734" s="6">
        <v>1</v>
      </c>
    </row>
    <row r="1735" spans="1:17" ht="15" thickBot="1" x14ac:dyDescent="0.35">
      <c r="A1735" s="7" t="s">
        <v>1669</v>
      </c>
      <c r="B1735" s="43"/>
      <c r="C1735" s="43"/>
      <c r="D1735" s="8">
        <v>35</v>
      </c>
      <c r="E1735" s="8">
        <v>25</v>
      </c>
      <c r="F1735" s="8">
        <v>2</v>
      </c>
      <c r="G1735" s="8">
        <v>0</v>
      </c>
      <c r="H1735" s="8">
        <v>5.21</v>
      </c>
      <c r="I1735" s="8">
        <v>1.61</v>
      </c>
      <c r="J1735" s="8">
        <v>20</v>
      </c>
      <c r="K1735" s="8">
        <v>40</v>
      </c>
      <c r="L1735" s="8">
        <v>17</v>
      </c>
      <c r="M1735" s="8">
        <v>10</v>
      </c>
      <c r="N1735" s="8">
        <v>13</v>
      </c>
      <c r="O1735" s="8">
        <v>6</v>
      </c>
      <c r="P1735" s="8">
        <v>2</v>
      </c>
      <c r="Q1735" s="8">
        <v>0</v>
      </c>
    </row>
    <row r="1736" spans="1:17" ht="15" thickBot="1" x14ac:dyDescent="0.35">
      <c r="A1736" s="5" t="s">
        <v>2159</v>
      </c>
      <c r="B1736" s="43"/>
      <c r="C1736" s="43"/>
      <c r="D1736" s="6">
        <v>42</v>
      </c>
      <c r="E1736" s="6">
        <v>25</v>
      </c>
      <c r="F1736" s="6">
        <v>2</v>
      </c>
      <c r="G1736" s="6">
        <v>0</v>
      </c>
      <c r="H1736" s="6">
        <v>4.87</v>
      </c>
      <c r="I1736" s="6">
        <v>1.48</v>
      </c>
      <c r="J1736" s="6">
        <v>23</v>
      </c>
      <c r="K1736" s="6">
        <v>48</v>
      </c>
      <c r="L1736" s="6">
        <v>14</v>
      </c>
      <c r="M1736" s="6">
        <v>6</v>
      </c>
      <c r="N1736" s="6">
        <v>23</v>
      </c>
      <c r="O1736" s="6">
        <v>2</v>
      </c>
      <c r="P1736" s="6">
        <v>2</v>
      </c>
      <c r="Q1736" s="6">
        <v>0</v>
      </c>
    </row>
    <row r="1737" spans="1:17" ht="15" thickBot="1" x14ac:dyDescent="0.35">
      <c r="A1737" s="5" t="s">
        <v>1353</v>
      </c>
      <c r="B1737" s="43"/>
      <c r="C1737" s="43"/>
      <c r="D1737" s="6">
        <v>157</v>
      </c>
      <c r="E1737" s="6">
        <v>143</v>
      </c>
      <c r="F1737" s="6">
        <v>9</v>
      </c>
      <c r="G1737" s="6">
        <v>0</v>
      </c>
      <c r="H1737" s="6">
        <v>4.2699999999999996</v>
      </c>
      <c r="I1737" s="6">
        <v>1.26</v>
      </c>
      <c r="J1737" s="6">
        <v>75</v>
      </c>
      <c r="K1737" s="6">
        <v>152</v>
      </c>
      <c r="L1737" s="6">
        <v>45</v>
      </c>
      <c r="M1737" s="6">
        <v>22</v>
      </c>
      <c r="N1737" s="6">
        <v>27</v>
      </c>
      <c r="O1737" s="6">
        <v>27</v>
      </c>
      <c r="P1737" s="6">
        <v>9</v>
      </c>
      <c r="Q1737" s="6">
        <v>1</v>
      </c>
    </row>
    <row r="1738" spans="1:17" ht="15" thickBot="1" x14ac:dyDescent="0.35">
      <c r="A1738" s="7" t="s">
        <v>1331</v>
      </c>
      <c r="B1738" s="43"/>
      <c r="C1738" s="43"/>
      <c r="D1738" s="8">
        <v>182</v>
      </c>
      <c r="E1738" s="8">
        <v>142</v>
      </c>
      <c r="F1738" s="8">
        <v>12</v>
      </c>
      <c r="G1738" s="8">
        <v>0</v>
      </c>
      <c r="H1738" s="8">
        <v>3.82</v>
      </c>
      <c r="I1738" s="8">
        <v>1.26</v>
      </c>
      <c r="J1738" s="8">
        <v>77</v>
      </c>
      <c r="K1738" s="8">
        <v>172</v>
      </c>
      <c r="L1738" s="8">
        <v>56</v>
      </c>
      <c r="M1738" s="8">
        <v>20</v>
      </c>
      <c r="N1738" s="8">
        <v>29</v>
      </c>
      <c r="O1738" s="8">
        <v>29</v>
      </c>
      <c r="P1738" s="8">
        <v>9</v>
      </c>
      <c r="Q1738" s="8">
        <v>1</v>
      </c>
    </row>
    <row r="1739" spans="1:17" ht="17.399999999999999" thickBot="1" x14ac:dyDescent="0.35">
      <c r="A1739" s="7" t="s">
        <v>2078</v>
      </c>
      <c r="B1739" s="43"/>
      <c r="C1739" s="43"/>
      <c r="D1739" s="8">
        <v>41</v>
      </c>
      <c r="E1739" s="8">
        <v>33</v>
      </c>
      <c r="F1739" s="8">
        <v>3</v>
      </c>
      <c r="G1739" s="8">
        <v>1</v>
      </c>
      <c r="H1739" s="8">
        <v>5</v>
      </c>
      <c r="I1739" s="8">
        <v>1.46</v>
      </c>
      <c r="J1739" s="8">
        <v>23</v>
      </c>
      <c r="K1739" s="8">
        <v>39</v>
      </c>
      <c r="L1739" s="8">
        <v>21</v>
      </c>
      <c r="M1739" s="8">
        <v>6</v>
      </c>
      <c r="N1739" s="8">
        <v>41</v>
      </c>
      <c r="O1739" s="8">
        <v>0</v>
      </c>
      <c r="P1739" s="8">
        <v>2</v>
      </c>
      <c r="Q1739" s="8">
        <v>0</v>
      </c>
    </row>
    <row r="1740" spans="1:17" ht="17.399999999999999" thickBot="1" x14ac:dyDescent="0.35">
      <c r="A1740" s="5" t="s">
        <v>1514</v>
      </c>
      <c r="B1740" s="43"/>
      <c r="C1740" s="43"/>
      <c r="D1740" s="6">
        <v>59</v>
      </c>
      <c r="E1740" s="6">
        <v>42</v>
      </c>
      <c r="F1740" s="6">
        <v>3</v>
      </c>
      <c r="G1740" s="6">
        <v>1</v>
      </c>
      <c r="H1740" s="6">
        <v>4.55</v>
      </c>
      <c r="I1740" s="6">
        <v>1.42</v>
      </c>
      <c r="J1740" s="6">
        <v>30</v>
      </c>
      <c r="K1740" s="6">
        <v>63</v>
      </c>
      <c r="L1740" s="6">
        <v>22</v>
      </c>
      <c r="M1740" s="6">
        <v>10</v>
      </c>
      <c r="N1740" s="6">
        <v>11</v>
      </c>
      <c r="O1740" s="6">
        <v>10</v>
      </c>
      <c r="P1740" s="6">
        <v>4</v>
      </c>
      <c r="Q1740" s="6">
        <v>0</v>
      </c>
    </row>
    <row r="1741" spans="1:17" ht="15" thickBot="1" x14ac:dyDescent="0.35">
      <c r="A1741" s="5" t="s">
        <v>2007</v>
      </c>
      <c r="B1741" s="43"/>
      <c r="C1741" s="43"/>
      <c r="D1741" s="6">
        <v>70</v>
      </c>
      <c r="E1741" s="6">
        <v>42</v>
      </c>
      <c r="F1741" s="6">
        <v>4</v>
      </c>
      <c r="G1741" s="6">
        <v>0</v>
      </c>
      <c r="H1741" s="6">
        <v>4.78</v>
      </c>
      <c r="I1741" s="6">
        <v>1.37</v>
      </c>
      <c r="J1741" s="6">
        <v>37</v>
      </c>
      <c r="K1741" s="6">
        <v>78</v>
      </c>
      <c r="L1741" s="6">
        <v>18</v>
      </c>
      <c r="M1741" s="6">
        <v>21</v>
      </c>
      <c r="N1741" s="6">
        <v>14</v>
      </c>
      <c r="O1741" s="6">
        <v>12</v>
      </c>
      <c r="P1741" s="6">
        <v>5</v>
      </c>
      <c r="Q1741" s="6">
        <v>0</v>
      </c>
    </row>
    <row r="1742" spans="1:17" ht="15" thickBot="1" x14ac:dyDescent="0.35">
      <c r="A1742" s="5" t="s">
        <v>1620</v>
      </c>
      <c r="B1742" s="43"/>
      <c r="C1742" s="43"/>
      <c r="D1742" s="6">
        <v>55</v>
      </c>
      <c r="E1742" s="6">
        <v>48</v>
      </c>
      <c r="F1742" s="6">
        <v>3</v>
      </c>
      <c r="G1742" s="6">
        <v>0</v>
      </c>
      <c r="H1742" s="6">
        <v>4.79</v>
      </c>
      <c r="I1742" s="6">
        <v>1.5</v>
      </c>
      <c r="J1742" s="6">
        <v>29</v>
      </c>
      <c r="K1742" s="6">
        <v>54</v>
      </c>
      <c r="L1742" s="6">
        <v>29</v>
      </c>
      <c r="M1742" s="6">
        <v>11</v>
      </c>
      <c r="N1742" s="6">
        <v>12</v>
      </c>
      <c r="O1742" s="6">
        <v>10</v>
      </c>
      <c r="P1742" s="6">
        <v>4</v>
      </c>
      <c r="Q1742" s="6">
        <v>0</v>
      </c>
    </row>
    <row r="1743" spans="1:17" ht="15" thickBot="1" x14ac:dyDescent="0.35">
      <c r="A1743" s="5" t="s">
        <v>1931</v>
      </c>
      <c r="B1743" s="43"/>
      <c r="C1743" s="43"/>
      <c r="D1743" s="6">
        <v>61</v>
      </c>
      <c r="E1743" s="6">
        <v>56</v>
      </c>
      <c r="F1743" s="6">
        <v>3</v>
      </c>
      <c r="G1743" s="6">
        <v>0</v>
      </c>
      <c r="H1743" s="6">
        <v>3.94</v>
      </c>
      <c r="I1743" s="6">
        <v>1.34</v>
      </c>
      <c r="J1743" s="6">
        <v>27</v>
      </c>
      <c r="K1743" s="6">
        <v>63</v>
      </c>
      <c r="L1743" s="6">
        <v>18</v>
      </c>
      <c r="M1743" s="6">
        <v>7</v>
      </c>
      <c r="N1743" s="6">
        <v>49</v>
      </c>
      <c r="O1743" s="6">
        <v>0</v>
      </c>
      <c r="P1743" s="6">
        <v>3</v>
      </c>
      <c r="Q1743" s="6">
        <v>0</v>
      </c>
    </row>
    <row r="1744" spans="1:17" ht="15" thickBot="1" x14ac:dyDescent="0.35">
      <c r="A1744" s="7" t="s">
        <v>1680</v>
      </c>
      <c r="B1744" s="43"/>
      <c r="C1744" s="43"/>
      <c r="D1744" s="8">
        <v>31</v>
      </c>
      <c r="E1744" s="8">
        <v>25</v>
      </c>
      <c r="F1744" s="8">
        <v>1</v>
      </c>
      <c r="G1744" s="8">
        <v>0</v>
      </c>
      <c r="H1744" s="8">
        <v>5.57</v>
      </c>
      <c r="I1744" s="8">
        <v>1.47</v>
      </c>
      <c r="J1744" s="8">
        <v>19</v>
      </c>
      <c r="K1744" s="8">
        <v>34</v>
      </c>
      <c r="L1744" s="8">
        <v>11</v>
      </c>
      <c r="M1744" s="8">
        <v>9</v>
      </c>
      <c r="N1744" s="8">
        <v>15</v>
      </c>
      <c r="O1744" s="8">
        <v>3</v>
      </c>
      <c r="P1744" s="8">
        <v>2</v>
      </c>
      <c r="Q1744" s="8">
        <v>0</v>
      </c>
    </row>
    <row r="1745" spans="1:17" ht="15" thickBot="1" x14ac:dyDescent="0.35">
      <c r="A1745" s="7" t="s">
        <v>2106</v>
      </c>
      <c r="B1745" s="43"/>
      <c r="C1745" s="43"/>
      <c r="D1745" s="8">
        <v>31</v>
      </c>
      <c r="E1745" s="8">
        <v>28</v>
      </c>
      <c r="F1745" s="8">
        <v>2</v>
      </c>
      <c r="G1745" s="8">
        <v>0</v>
      </c>
      <c r="H1745" s="8">
        <v>4.66</v>
      </c>
      <c r="I1745" s="8">
        <v>1.5</v>
      </c>
      <c r="J1745" s="8">
        <v>16</v>
      </c>
      <c r="K1745" s="8">
        <v>30</v>
      </c>
      <c r="L1745" s="8">
        <v>17</v>
      </c>
      <c r="M1745" s="8">
        <v>7</v>
      </c>
      <c r="N1745" s="8">
        <v>29</v>
      </c>
      <c r="O1745" s="8">
        <v>0</v>
      </c>
      <c r="P1745" s="8">
        <v>2</v>
      </c>
      <c r="Q1745" s="8">
        <v>0</v>
      </c>
    </row>
    <row r="1746" spans="1:17" ht="15" thickBot="1" x14ac:dyDescent="0.35">
      <c r="A1746" s="5" t="s">
        <v>1698</v>
      </c>
      <c r="B1746" s="43"/>
      <c r="C1746" s="43"/>
      <c r="D1746" s="6">
        <v>74</v>
      </c>
      <c r="E1746" s="6">
        <v>40</v>
      </c>
      <c r="F1746" s="6">
        <v>4</v>
      </c>
      <c r="G1746" s="6">
        <v>0</v>
      </c>
      <c r="H1746" s="6">
        <v>5.77</v>
      </c>
      <c r="I1746" s="6">
        <v>1.53</v>
      </c>
      <c r="J1746" s="6">
        <v>47</v>
      </c>
      <c r="K1746" s="6">
        <v>90</v>
      </c>
      <c r="L1746" s="6">
        <v>23</v>
      </c>
      <c r="M1746" s="6">
        <v>24</v>
      </c>
      <c r="N1746" s="6">
        <v>24</v>
      </c>
      <c r="O1746" s="6">
        <v>11</v>
      </c>
      <c r="P1746" s="6">
        <v>6</v>
      </c>
      <c r="Q1746" s="6">
        <v>0</v>
      </c>
    </row>
    <row r="1747" spans="1:17" ht="15" thickBot="1" x14ac:dyDescent="0.35">
      <c r="A1747" s="7" t="s">
        <v>2178</v>
      </c>
      <c r="B1747" s="43"/>
      <c r="C1747" s="43"/>
      <c r="D1747" s="8">
        <v>25</v>
      </c>
      <c r="E1747" s="8">
        <v>21</v>
      </c>
      <c r="F1747" s="8">
        <v>1</v>
      </c>
      <c r="G1747" s="8">
        <v>0</v>
      </c>
      <c r="H1747" s="8">
        <v>5.09</v>
      </c>
      <c r="I1747" s="8">
        <v>1.61</v>
      </c>
      <c r="J1747" s="8">
        <v>14</v>
      </c>
      <c r="K1747" s="8">
        <v>26</v>
      </c>
      <c r="L1747" s="8">
        <v>15</v>
      </c>
      <c r="M1747" s="8">
        <v>5</v>
      </c>
      <c r="N1747" s="8">
        <v>21</v>
      </c>
      <c r="O1747" s="8">
        <v>0</v>
      </c>
      <c r="P1747" s="8">
        <v>1</v>
      </c>
      <c r="Q1747" s="8">
        <v>0</v>
      </c>
    </row>
    <row r="1748" spans="1:17" ht="15" thickBot="1" x14ac:dyDescent="0.35">
      <c r="A1748" s="5" t="s">
        <v>1705</v>
      </c>
      <c r="B1748" s="43"/>
      <c r="C1748" s="43"/>
      <c r="D1748" s="6">
        <v>54</v>
      </c>
      <c r="E1748" s="6">
        <v>34</v>
      </c>
      <c r="F1748" s="6">
        <v>2</v>
      </c>
      <c r="G1748" s="6">
        <v>0</v>
      </c>
      <c r="H1748" s="6">
        <v>6.28</v>
      </c>
      <c r="I1748" s="6">
        <v>1.7</v>
      </c>
      <c r="J1748" s="6">
        <v>38</v>
      </c>
      <c r="K1748" s="6">
        <v>64</v>
      </c>
      <c r="L1748" s="6">
        <v>28</v>
      </c>
      <c r="M1748" s="6">
        <v>19</v>
      </c>
      <c r="N1748" s="6">
        <v>14</v>
      </c>
      <c r="O1748" s="6">
        <v>10</v>
      </c>
      <c r="P1748" s="6">
        <v>4</v>
      </c>
      <c r="Q1748" s="6">
        <v>0</v>
      </c>
    </row>
    <row r="1749" spans="1:17" ht="15" thickBot="1" x14ac:dyDescent="0.35">
      <c r="A1749" s="7" t="s">
        <v>2115</v>
      </c>
      <c r="B1749" s="43"/>
      <c r="C1749" s="43"/>
      <c r="D1749" s="8">
        <v>18</v>
      </c>
      <c r="E1749" s="8">
        <v>17</v>
      </c>
      <c r="F1749" s="8">
        <v>1</v>
      </c>
      <c r="G1749" s="8">
        <v>0</v>
      </c>
      <c r="H1749" s="8">
        <v>4.22</v>
      </c>
      <c r="I1749" s="8">
        <v>1.44</v>
      </c>
      <c r="J1749" s="8">
        <v>8</v>
      </c>
      <c r="K1749" s="8">
        <v>17</v>
      </c>
      <c r="L1749" s="8">
        <v>9</v>
      </c>
      <c r="M1749" s="8">
        <v>4</v>
      </c>
      <c r="N1749" s="8">
        <v>16</v>
      </c>
      <c r="O1749" s="8">
        <v>0</v>
      </c>
      <c r="P1749" s="8">
        <v>1</v>
      </c>
      <c r="Q1749" s="8">
        <v>0</v>
      </c>
    </row>
    <row r="1750" spans="1:17" ht="15" thickBot="1" x14ac:dyDescent="0.35">
      <c r="A1750" s="7" t="s">
        <v>1579</v>
      </c>
      <c r="B1750" s="43"/>
      <c r="C1750" s="43"/>
      <c r="D1750" s="8">
        <v>49</v>
      </c>
      <c r="E1750" s="8">
        <v>39</v>
      </c>
      <c r="F1750" s="8">
        <v>3</v>
      </c>
      <c r="G1750" s="8">
        <v>0</v>
      </c>
      <c r="H1750" s="8">
        <v>4.3099999999999996</v>
      </c>
      <c r="I1750" s="8">
        <v>1.35</v>
      </c>
      <c r="J1750" s="8">
        <v>24</v>
      </c>
      <c r="K1750" s="8">
        <v>52</v>
      </c>
      <c r="L1750" s="8">
        <v>14</v>
      </c>
      <c r="M1750" s="8">
        <v>8</v>
      </c>
      <c r="N1750" s="8">
        <v>9</v>
      </c>
      <c r="O1750" s="8">
        <v>9</v>
      </c>
      <c r="P1750" s="8">
        <v>3</v>
      </c>
      <c r="Q1750" s="8">
        <v>0</v>
      </c>
    </row>
    <row r="1751" spans="1:17" ht="15" thickBot="1" x14ac:dyDescent="0.35">
      <c r="A1751" s="7" t="s">
        <v>1641</v>
      </c>
      <c r="B1751" s="43"/>
      <c r="C1751" s="43"/>
      <c r="D1751" s="8">
        <v>54</v>
      </c>
      <c r="E1751" s="8">
        <v>43</v>
      </c>
      <c r="F1751" s="8">
        <v>3</v>
      </c>
      <c r="G1751" s="8">
        <v>0</v>
      </c>
      <c r="H1751" s="8">
        <v>4.96</v>
      </c>
      <c r="I1751" s="8">
        <v>1.52</v>
      </c>
      <c r="J1751" s="8">
        <v>30</v>
      </c>
      <c r="K1751" s="8">
        <v>58</v>
      </c>
      <c r="L1751" s="8">
        <v>23</v>
      </c>
      <c r="M1751" s="8">
        <v>12</v>
      </c>
      <c r="N1751" s="8">
        <v>11</v>
      </c>
      <c r="O1751" s="8">
        <v>11</v>
      </c>
      <c r="P1751" s="8">
        <v>4</v>
      </c>
      <c r="Q1751" s="8">
        <v>0</v>
      </c>
    </row>
    <row r="1752" spans="1:17" ht="15" thickBot="1" x14ac:dyDescent="0.35">
      <c r="A1752" s="7" t="s">
        <v>1507</v>
      </c>
      <c r="B1752" s="43"/>
      <c r="C1752" s="43"/>
      <c r="D1752" s="8">
        <v>89</v>
      </c>
      <c r="E1752" s="8">
        <v>66</v>
      </c>
      <c r="F1752" s="8">
        <v>5</v>
      </c>
      <c r="G1752" s="8">
        <v>0</v>
      </c>
      <c r="H1752" s="8">
        <v>4.57</v>
      </c>
      <c r="I1752" s="8">
        <v>1.38</v>
      </c>
      <c r="J1752" s="8">
        <v>45</v>
      </c>
      <c r="K1752" s="8">
        <v>93</v>
      </c>
      <c r="L1752" s="8">
        <v>30</v>
      </c>
      <c r="M1752" s="8">
        <v>14</v>
      </c>
      <c r="N1752" s="8">
        <v>17</v>
      </c>
      <c r="O1752" s="8">
        <v>15</v>
      </c>
      <c r="P1752" s="8">
        <v>6</v>
      </c>
      <c r="Q1752" s="8">
        <v>0</v>
      </c>
    </row>
    <row r="1753" spans="1:17" ht="15" thickBot="1" x14ac:dyDescent="0.35">
      <c r="A1753" s="5" t="s">
        <v>2161</v>
      </c>
      <c r="B1753" s="43"/>
      <c r="C1753" s="43"/>
      <c r="D1753" s="6">
        <v>17</v>
      </c>
      <c r="E1753" s="6">
        <v>16</v>
      </c>
      <c r="F1753" s="6">
        <v>1</v>
      </c>
      <c r="G1753" s="6">
        <v>0</v>
      </c>
      <c r="H1753" s="6">
        <v>4.92</v>
      </c>
      <c r="I1753" s="6">
        <v>1.54</v>
      </c>
      <c r="J1753" s="6">
        <v>9</v>
      </c>
      <c r="K1753" s="6">
        <v>16</v>
      </c>
      <c r="L1753" s="6">
        <v>10</v>
      </c>
      <c r="M1753" s="6">
        <v>3</v>
      </c>
      <c r="N1753" s="6">
        <v>17</v>
      </c>
      <c r="O1753" s="6">
        <v>0</v>
      </c>
      <c r="P1753" s="6">
        <v>1</v>
      </c>
      <c r="Q1753" s="6">
        <v>0</v>
      </c>
    </row>
    <row r="1754" spans="1:17" ht="15" thickBot="1" x14ac:dyDescent="0.35">
      <c r="A1754" s="5" t="s">
        <v>1443</v>
      </c>
      <c r="B1754" s="43"/>
      <c r="C1754" s="43"/>
      <c r="D1754" s="6">
        <v>152</v>
      </c>
      <c r="E1754" s="6">
        <v>121</v>
      </c>
      <c r="F1754" s="6">
        <v>8</v>
      </c>
      <c r="G1754" s="6">
        <v>0</v>
      </c>
      <c r="H1754" s="6">
        <v>4.38</v>
      </c>
      <c r="I1754" s="6">
        <v>1.42</v>
      </c>
      <c r="J1754" s="6">
        <v>74</v>
      </c>
      <c r="K1754" s="6">
        <v>151</v>
      </c>
      <c r="L1754" s="6">
        <v>65</v>
      </c>
      <c r="M1754" s="6">
        <v>20</v>
      </c>
      <c r="N1754" s="6">
        <v>28</v>
      </c>
      <c r="O1754" s="6">
        <v>28</v>
      </c>
      <c r="P1754" s="6">
        <v>10</v>
      </c>
      <c r="Q1754" s="6">
        <v>0</v>
      </c>
    </row>
    <row r="1755" spans="1:17" ht="15" thickBot="1" x14ac:dyDescent="0.35">
      <c r="A1755" s="5" t="s">
        <v>1963</v>
      </c>
      <c r="B1755" s="43"/>
      <c r="C1755" s="43"/>
      <c r="D1755" s="6">
        <v>49</v>
      </c>
      <c r="E1755" s="6">
        <v>44</v>
      </c>
      <c r="F1755" s="6">
        <v>2</v>
      </c>
      <c r="G1755" s="6">
        <v>0</v>
      </c>
      <c r="H1755" s="6">
        <v>3.87</v>
      </c>
      <c r="I1755" s="6">
        <v>1.38</v>
      </c>
      <c r="J1755" s="6">
        <v>21</v>
      </c>
      <c r="K1755" s="6">
        <v>44</v>
      </c>
      <c r="L1755" s="6">
        <v>24</v>
      </c>
      <c r="M1755" s="6">
        <v>6</v>
      </c>
      <c r="N1755" s="6">
        <v>55</v>
      </c>
      <c r="O1755" s="6">
        <v>0</v>
      </c>
      <c r="P1755" s="6">
        <v>2</v>
      </c>
      <c r="Q1755" s="6">
        <v>0</v>
      </c>
    </row>
    <row r="1756" spans="1:17" ht="15" thickBot="1" x14ac:dyDescent="0.35">
      <c r="A1756" s="7" t="s">
        <v>2076</v>
      </c>
      <c r="B1756" s="43"/>
      <c r="C1756" s="43"/>
      <c r="D1756" s="8">
        <v>29</v>
      </c>
      <c r="E1756" s="8">
        <v>24</v>
      </c>
      <c r="F1756" s="8">
        <v>2</v>
      </c>
      <c r="G1756" s="8">
        <v>0</v>
      </c>
      <c r="H1756" s="8">
        <v>4.54</v>
      </c>
      <c r="I1756" s="8">
        <v>1.43</v>
      </c>
      <c r="J1756" s="8">
        <v>14</v>
      </c>
      <c r="K1756" s="8">
        <v>28</v>
      </c>
      <c r="L1756" s="8">
        <v>12</v>
      </c>
      <c r="M1756" s="8">
        <v>5</v>
      </c>
      <c r="N1756" s="8">
        <v>26</v>
      </c>
      <c r="O1756" s="8">
        <v>0</v>
      </c>
      <c r="P1756" s="8">
        <v>2</v>
      </c>
      <c r="Q1756" s="8">
        <v>0</v>
      </c>
    </row>
    <row r="1757" spans="1:17" ht="15" thickBot="1" x14ac:dyDescent="0.35">
      <c r="A1757" s="5" t="s">
        <v>1938</v>
      </c>
      <c r="B1757" s="43"/>
      <c r="C1757" s="43"/>
      <c r="D1757" s="6">
        <v>42</v>
      </c>
      <c r="E1757" s="6">
        <v>32</v>
      </c>
      <c r="F1757" s="6">
        <v>3</v>
      </c>
      <c r="G1757" s="6">
        <v>1</v>
      </c>
      <c r="H1757" s="6">
        <v>3.79</v>
      </c>
      <c r="I1757" s="6">
        <v>1.26</v>
      </c>
      <c r="J1757" s="6">
        <v>18</v>
      </c>
      <c r="K1757" s="6">
        <v>43</v>
      </c>
      <c r="L1757" s="6">
        <v>10</v>
      </c>
      <c r="M1757" s="6">
        <v>5</v>
      </c>
      <c r="N1757" s="6">
        <v>37</v>
      </c>
      <c r="O1757" s="6">
        <v>0</v>
      </c>
      <c r="P1757" s="6">
        <v>2</v>
      </c>
      <c r="Q1757" s="6">
        <v>0</v>
      </c>
    </row>
    <row r="1758" spans="1:17" ht="15" thickBot="1" x14ac:dyDescent="0.35">
      <c r="A1758" s="7" t="s">
        <v>1902</v>
      </c>
      <c r="B1758" s="43"/>
      <c r="C1758" s="43"/>
      <c r="D1758" s="8">
        <v>55</v>
      </c>
      <c r="E1758" s="8">
        <v>59</v>
      </c>
      <c r="F1758" s="8">
        <v>2</v>
      </c>
      <c r="G1758" s="8">
        <v>1</v>
      </c>
      <c r="H1758" s="8">
        <v>4.05</v>
      </c>
      <c r="I1758" s="8">
        <v>1.48</v>
      </c>
      <c r="J1758" s="8">
        <v>25</v>
      </c>
      <c r="K1758" s="8">
        <v>47</v>
      </c>
      <c r="L1758" s="8">
        <v>35</v>
      </c>
      <c r="M1758" s="8">
        <v>7</v>
      </c>
      <c r="N1758" s="8">
        <v>54</v>
      </c>
      <c r="O1758" s="8">
        <v>0</v>
      </c>
      <c r="P1758" s="8">
        <v>3</v>
      </c>
      <c r="Q1758" s="8">
        <v>0</v>
      </c>
    </row>
    <row r="1759" spans="1:17" ht="15" thickBot="1" x14ac:dyDescent="0.35">
      <c r="A1759" s="5" t="s">
        <v>1466</v>
      </c>
      <c r="B1759" s="43"/>
      <c r="C1759" s="43"/>
      <c r="D1759" s="6">
        <v>79</v>
      </c>
      <c r="E1759" s="6">
        <v>60</v>
      </c>
      <c r="F1759" s="6">
        <v>4</v>
      </c>
      <c r="G1759" s="6">
        <v>1</v>
      </c>
      <c r="H1759" s="6">
        <v>4.4800000000000004</v>
      </c>
      <c r="I1759" s="6">
        <v>1.33</v>
      </c>
      <c r="J1759" s="6">
        <v>39</v>
      </c>
      <c r="K1759" s="6">
        <v>83</v>
      </c>
      <c r="L1759" s="6">
        <v>22</v>
      </c>
      <c r="M1759" s="6">
        <v>13</v>
      </c>
      <c r="N1759" s="6">
        <v>14</v>
      </c>
      <c r="O1759" s="6">
        <v>13</v>
      </c>
      <c r="P1759" s="6">
        <v>5</v>
      </c>
      <c r="Q1759" s="6">
        <v>0</v>
      </c>
    </row>
    <row r="1760" spans="1:17" ht="15" thickBot="1" x14ac:dyDescent="0.35">
      <c r="A1760" s="7" t="s">
        <v>1908</v>
      </c>
      <c r="B1760" s="43"/>
      <c r="C1760" s="43"/>
      <c r="D1760" s="8">
        <v>58</v>
      </c>
      <c r="E1760" s="8">
        <v>49</v>
      </c>
      <c r="F1760" s="8">
        <v>4</v>
      </c>
      <c r="G1760" s="8">
        <v>0</v>
      </c>
      <c r="H1760" s="8">
        <v>3.4</v>
      </c>
      <c r="I1760" s="8">
        <v>1.26</v>
      </c>
      <c r="J1760" s="8">
        <v>22</v>
      </c>
      <c r="K1760" s="8">
        <v>55</v>
      </c>
      <c r="L1760" s="8">
        <v>18</v>
      </c>
      <c r="M1760" s="8">
        <v>6</v>
      </c>
      <c r="N1760" s="8">
        <v>54</v>
      </c>
      <c r="O1760" s="8">
        <v>0</v>
      </c>
      <c r="P1760" s="8">
        <v>3</v>
      </c>
      <c r="Q1760" s="8">
        <v>0</v>
      </c>
    </row>
    <row r="1761" spans="1:17" ht="15" thickBot="1" x14ac:dyDescent="0.35">
      <c r="A1761" s="7" t="s">
        <v>1862</v>
      </c>
      <c r="B1761" s="43"/>
      <c r="C1761" s="43"/>
      <c r="D1761" s="8">
        <v>44</v>
      </c>
      <c r="E1761" s="8">
        <v>47</v>
      </c>
      <c r="F1761" s="8">
        <v>2</v>
      </c>
      <c r="G1761" s="8">
        <v>0</v>
      </c>
      <c r="H1761" s="8">
        <v>3.78</v>
      </c>
      <c r="I1761" s="8">
        <v>1.26</v>
      </c>
      <c r="J1761" s="8">
        <v>18</v>
      </c>
      <c r="K1761" s="8">
        <v>40</v>
      </c>
      <c r="L1761" s="8">
        <v>16</v>
      </c>
      <c r="M1761" s="8">
        <v>7</v>
      </c>
      <c r="N1761" s="8">
        <v>50</v>
      </c>
      <c r="O1761" s="8">
        <v>0</v>
      </c>
      <c r="P1761" s="8">
        <v>2</v>
      </c>
      <c r="Q1761" s="8">
        <v>0</v>
      </c>
    </row>
    <row r="1762" spans="1:17" ht="15" thickBot="1" x14ac:dyDescent="0.35">
      <c r="A1762" s="5" t="s">
        <v>1747</v>
      </c>
      <c r="B1762" s="43"/>
      <c r="C1762" s="43"/>
      <c r="D1762" s="6">
        <v>65</v>
      </c>
      <c r="E1762" s="6">
        <v>59</v>
      </c>
      <c r="F1762" s="6">
        <v>3</v>
      </c>
      <c r="G1762" s="6">
        <v>33</v>
      </c>
      <c r="H1762" s="6">
        <v>3.26</v>
      </c>
      <c r="I1762" s="6">
        <v>1.1299999999999999</v>
      </c>
      <c r="J1762" s="6">
        <v>24</v>
      </c>
      <c r="K1762" s="6">
        <v>56</v>
      </c>
      <c r="L1762" s="6">
        <v>18</v>
      </c>
      <c r="M1762" s="6">
        <v>7</v>
      </c>
      <c r="N1762" s="6">
        <v>70</v>
      </c>
      <c r="O1762" s="6">
        <v>0</v>
      </c>
      <c r="P1762" s="6">
        <v>3</v>
      </c>
      <c r="Q1762" s="6">
        <v>0</v>
      </c>
    </row>
    <row r="1763" spans="1:17" ht="15" thickBot="1" x14ac:dyDescent="0.35">
      <c r="A1763" s="5" t="s">
        <v>1833</v>
      </c>
      <c r="B1763" s="43"/>
      <c r="C1763" s="43"/>
      <c r="D1763" s="6">
        <v>43</v>
      </c>
      <c r="E1763" s="6">
        <v>47</v>
      </c>
      <c r="F1763" s="6">
        <v>2</v>
      </c>
      <c r="G1763" s="6">
        <v>1</v>
      </c>
      <c r="H1763" s="6">
        <v>3.53</v>
      </c>
      <c r="I1763" s="6">
        <v>1.22</v>
      </c>
      <c r="J1763" s="6">
        <v>17</v>
      </c>
      <c r="K1763" s="6">
        <v>37</v>
      </c>
      <c r="L1763" s="6">
        <v>15</v>
      </c>
      <c r="M1763" s="6">
        <v>4</v>
      </c>
      <c r="N1763" s="6">
        <v>38</v>
      </c>
      <c r="O1763" s="6">
        <v>0</v>
      </c>
      <c r="P1763" s="6">
        <v>2</v>
      </c>
      <c r="Q1763" s="6">
        <v>0</v>
      </c>
    </row>
    <row r="1764" spans="1:17" ht="15" thickBot="1" x14ac:dyDescent="0.35">
      <c r="A1764" s="5" t="s">
        <v>1871</v>
      </c>
      <c r="B1764" s="43"/>
      <c r="C1764" s="43"/>
      <c r="D1764" s="6">
        <v>72</v>
      </c>
      <c r="E1764" s="6">
        <v>66</v>
      </c>
      <c r="F1764" s="6">
        <v>3</v>
      </c>
      <c r="G1764" s="6">
        <v>1</v>
      </c>
      <c r="H1764" s="6">
        <v>4</v>
      </c>
      <c r="I1764" s="6">
        <v>1.31</v>
      </c>
      <c r="J1764" s="6">
        <v>32</v>
      </c>
      <c r="K1764" s="6">
        <v>66</v>
      </c>
      <c r="L1764" s="6">
        <v>28</v>
      </c>
      <c r="M1764" s="6">
        <v>9</v>
      </c>
      <c r="N1764" s="6">
        <v>44</v>
      </c>
      <c r="O1764" s="6">
        <v>3</v>
      </c>
      <c r="P1764" s="6">
        <v>4</v>
      </c>
      <c r="Q1764" s="6">
        <v>0</v>
      </c>
    </row>
    <row r="1765" spans="1:17" ht="15" thickBot="1" x14ac:dyDescent="0.35">
      <c r="A1765" s="5" t="s">
        <v>1371</v>
      </c>
      <c r="B1765" s="43"/>
      <c r="C1765" s="43"/>
      <c r="D1765" s="6">
        <v>166</v>
      </c>
      <c r="E1765" s="6">
        <v>153</v>
      </c>
      <c r="F1765" s="6">
        <v>10</v>
      </c>
      <c r="G1765" s="6">
        <v>0</v>
      </c>
      <c r="H1765" s="6">
        <v>4.28</v>
      </c>
      <c r="I1765" s="6">
        <v>1.34</v>
      </c>
      <c r="J1765" s="6">
        <v>79</v>
      </c>
      <c r="K1765" s="6">
        <v>159</v>
      </c>
      <c r="L1765" s="6">
        <v>63</v>
      </c>
      <c r="M1765" s="6">
        <v>21</v>
      </c>
      <c r="N1765" s="6">
        <v>28</v>
      </c>
      <c r="O1765" s="6">
        <v>27</v>
      </c>
      <c r="P1765" s="6">
        <v>9</v>
      </c>
      <c r="Q1765" s="6">
        <v>1</v>
      </c>
    </row>
    <row r="1766" spans="1:17" ht="15" thickBot="1" x14ac:dyDescent="0.35">
      <c r="A1766" s="7" t="s">
        <v>1846</v>
      </c>
      <c r="B1766" s="43"/>
      <c r="C1766" s="43"/>
      <c r="D1766" s="8">
        <v>71</v>
      </c>
      <c r="E1766" s="8">
        <v>67</v>
      </c>
      <c r="F1766" s="8">
        <v>3</v>
      </c>
      <c r="G1766" s="8">
        <v>0</v>
      </c>
      <c r="H1766" s="8">
        <v>4.2</v>
      </c>
      <c r="I1766" s="8">
        <v>1.44</v>
      </c>
      <c r="J1766" s="8">
        <v>33</v>
      </c>
      <c r="K1766" s="8">
        <v>68</v>
      </c>
      <c r="L1766" s="8">
        <v>35</v>
      </c>
      <c r="M1766" s="8">
        <v>7</v>
      </c>
      <c r="N1766" s="8">
        <v>28</v>
      </c>
      <c r="O1766" s="8">
        <v>4</v>
      </c>
      <c r="P1766" s="8">
        <v>4</v>
      </c>
      <c r="Q1766" s="8">
        <v>0</v>
      </c>
    </row>
    <row r="1767" spans="1:17" ht="15" thickBot="1" x14ac:dyDescent="0.35">
      <c r="A1767" s="7" t="s">
        <v>1883</v>
      </c>
      <c r="B1767" s="43"/>
      <c r="C1767" s="43"/>
      <c r="D1767" s="8">
        <v>47</v>
      </c>
      <c r="E1767" s="8">
        <v>35</v>
      </c>
      <c r="F1767" s="8">
        <v>2</v>
      </c>
      <c r="G1767" s="8">
        <v>0</v>
      </c>
      <c r="H1767" s="8">
        <v>3.55</v>
      </c>
      <c r="I1767" s="8">
        <v>1.35</v>
      </c>
      <c r="J1767" s="8">
        <v>19</v>
      </c>
      <c r="K1767" s="8">
        <v>46</v>
      </c>
      <c r="L1767" s="8">
        <v>17</v>
      </c>
      <c r="M1767" s="8">
        <v>4</v>
      </c>
      <c r="N1767" s="8">
        <v>44</v>
      </c>
      <c r="O1767" s="8">
        <v>0</v>
      </c>
      <c r="P1767" s="8">
        <v>2</v>
      </c>
      <c r="Q1767" s="8">
        <v>0</v>
      </c>
    </row>
    <row r="1768" spans="1:17" ht="15" thickBot="1" x14ac:dyDescent="0.35">
      <c r="A1768" s="7" t="s">
        <v>1840</v>
      </c>
      <c r="B1768" s="43"/>
      <c r="C1768" s="43"/>
      <c r="D1768" s="8">
        <v>87</v>
      </c>
      <c r="E1768" s="8">
        <v>85</v>
      </c>
      <c r="F1768" s="8">
        <v>5</v>
      </c>
      <c r="G1768" s="8">
        <v>0</v>
      </c>
      <c r="H1768" s="8">
        <v>4.18</v>
      </c>
      <c r="I1768" s="8">
        <v>1.32</v>
      </c>
      <c r="J1768" s="8">
        <v>40</v>
      </c>
      <c r="K1768" s="8">
        <v>86</v>
      </c>
      <c r="L1768" s="8">
        <v>29</v>
      </c>
      <c r="M1768" s="8">
        <v>11</v>
      </c>
      <c r="N1768" s="8">
        <v>44</v>
      </c>
      <c r="O1768" s="8">
        <v>6</v>
      </c>
      <c r="P1768" s="8">
        <v>6</v>
      </c>
      <c r="Q1768" s="8">
        <v>1</v>
      </c>
    </row>
    <row r="1769" spans="1:17" ht="15" thickBot="1" x14ac:dyDescent="0.35">
      <c r="A1769" s="5" t="s">
        <v>1786</v>
      </c>
      <c r="B1769" s="43"/>
      <c r="C1769" s="43"/>
      <c r="D1769" s="6">
        <v>63</v>
      </c>
      <c r="E1769" s="6">
        <v>77</v>
      </c>
      <c r="F1769" s="6">
        <v>3</v>
      </c>
      <c r="G1769" s="6">
        <v>1</v>
      </c>
      <c r="H1769" s="6">
        <v>3.27</v>
      </c>
      <c r="I1769" s="6">
        <v>1.44</v>
      </c>
      <c r="J1769" s="6">
        <v>23</v>
      </c>
      <c r="K1769" s="6">
        <v>59</v>
      </c>
      <c r="L1769" s="6">
        <v>32</v>
      </c>
      <c r="M1769" s="6">
        <v>5</v>
      </c>
      <c r="N1769" s="6">
        <v>52</v>
      </c>
      <c r="O1769" s="6">
        <v>0</v>
      </c>
      <c r="P1769" s="6">
        <v>4</v>
      </c>
      <c r="Q1769" s="6">
        <v>0</v>
      </c>
    </row>
    <row r="1770" spans="1:17" ht="15" thickBot="1" x14ac:dyDescent="0.35">
      <c r="A1770" s="5" t="s">
        <v>2031</v>
      </c>
      <c r="B1770" s="43"/>
      <c r="C1770" s="43"/>
      <c r="D1770" s="6">
        <v>69</v>
      </c>
      <c r="E1770" s="6">
        <v>51</v>
      </c>
      <c r="F1770" s="6">
        <v>4</v>
      </c>
      <c r="G1770" s="6">
        <v>1</v>
      </c>
      <c r="H1770" s="6">
        <v>4.75</v>
      </c>
      <c r="I1770" s="6">
        <v>1.46</v>
      </c>
      <c r="J1770" s="6">
        <v>36</v>
      </c>
      <c r="K1770" s="6">
        <v>78</v>
      </c>
      <c r="L1770" s="6">
        <v>23</v>
      </c>
      <c r="M1770" s="6">
        <v>9</v>
      </c>
      <c r="N1770" s="6">
        <v>25</v>
      </c>
      <c r="O1770" s="6">
        <v>9</v>
      </c>
      <c r="P1770" s="6">
        <v>4</v>
      </c>
      <c r="Q1770" s="6">
        <v>0</v>
      </c>
    </row>
    <row r="1771" spans="1:17" ht="15" thickBot="1" x14ac:dyDescent="0.35">
      <c r="A1771" s="5" t="s">
        <v>2196</v>
      </c>
      <c r="B1771" s="43"/>
      <c r="C1771" s="43"/>
      <c r="D1771" s="6">
        <v>36</v>
      </c>
      <c r="E1771" s="6">
        <v>30</v>
      </c>
      <c r="F1771" s="6">
        <v>2</v>
      </c>
      <c r="G1771" s="6">
        <v>0</v>
      </c>
      <c r="H1771" s="6">
        <v>5.67</v>
      </c>
      <c r="I1771" s="6">
        <v>1.75</v>
      </c>
      <c r="J1771" s="6">
        <v>22</v>
      </c>
      <c r="K1771" s="6">
        <v>37</v>
      </c>
      <c r="L1771" s="6">
        <v>26</v>
      </c>
      <c r="M1771" s="6">
        <v>7</v>
      </c>
      <c r="N1771" s="6">
        <v>33</v>
      </c>
      <c r="O1771" s="6">
        <v>0</v>
      </c>
      <c r="P1771" s="6">
        <v>3</v>
      </c>
      <c r="Q1771" s="6">
        <v>0</v>
      </c>
    </row>
    <row r="1772" spans="1:17" ht="15" thickBot="1" x14ac:dyDescent="0.35">
      <c r="A1772" s="5" t="s">
        <v>1420</v>
      </c>
      <c r="B1772" s="43"/>
      <c r="C1772" s="43"/>
      <c r="D1772" s="6">
        <v>102</v>
      </c>
      <c r="E1772" s="6">
        <v>68</v>
      </c>
      <c r="F1772" s="6">
        <v>5</v>
      </c>
      <c r="G1772" s="6">
        <v>1</v>
      </c>
      <c r="H1772" s="6">
        <v>3.95</v>
      </c>
      <c r="I1772" s="6">
        <v>1.29</v>
      </c>
      <c r="J1772" s="6">
        <v>45</v>
      </c>
      <c r="K1772" s="6">
        <v>104</v>
      </c>
      <c r="L1772" s="6">
        <v>28</v>
      </c>
      <c r="M1772" s="6">
        <v>12</v>
      </c>
      <c r="N1772" s="6">
        <v>23</v>
      </c>
      <c r="O1772" s="6">
        <v>17</v>
      </c>
      <c r="P1772" s="6">
        <v>7</v>
      </c>
      <c r="Q1772" s="6">
        <v>0</v>
      </c>
    </row>
    <row r="1773" spans="1:17" ht="15" thickBot="1" x14ac:dyDescent="0.35">
      <c r="A1773" s="5" t="s">
        <v>1368</v>
      </c>
      <c r="B1773" s="43"/>
      <c r="C1773" s="43"/>
      <c r="D1773" s="6">
        <v>158</v>
      </c>
      <c r="E1773" s="6">
        <v>135</v>
      </c>
      <c r="F1773" s="6">
        <v>10</v>
      </c>
      <c r="G1773" s="6">
        <v>0</v>
      </c>
      <c r="H1773" s="6">
        <v>4.0599999999999996</v>
      </c>
      <c r="I1773" s="6">
        <v>1.35</v>
      </c>
      <c r="J1773" s="6">
        <v>71</v>
      </c>
      <c r="K1773" s="6">
        <v>165</v>
      </c>
      <c r="L1773" s="6">
        <v>48</v>
      </c>
      <c r="M1773" s="6">
        <v>17</v>
      </c>
      <c r="N1773" s="6">
        <v>26</v>
      </c>
      <c r="O1773" s="6">
        <v>26</v>
      </c>
      <c r="P1773" s="6">
        <v>9</v>
      </c>
      <c r="Q1773" s="6">
        <v>1</v>
      </c>
    </row>
    <row r="1774" spans="1:17" ht="15" thickBot="1" x14ac:dyDescent="0.35">
      <c r="A1774" s="7" t="s">
        <v>1499</v>
      </c>
      <c r="B1774" s="43"/>
      <c r="C1774" s="43"/>
      <c r="D1774" s="8">
        <v>77</v>
      </c>
      <c r="E1774" s="8">
        <v>66</v>
      </c>
      <c r="F1774" s="8">
        <v>4</v>
      </c>
      <c r="G1774" s="8">
        <v>0</v>
      </c>
      <c r="H1774" s="8">
        <v>4.34</v>
      </c>
      <c r="I1774" s="8">
        <v>1.44</v>
      </c>
      <c r="J1774" s="8">
        <v>37</v>
      </c>
      <c r="K1774" s="8">
        <v>78</v>
      </c>
      <c r="L1774" s="8">
        <v>32</v>
      </c>
      <c r="M1774" s="8">
        <v>16</v>
      </c>
      <c r="N1774" s="8">
        <v>14</v>
      </c>
      <c r="O1774" s="8">
        <v>14</v>
      </c>
      <c r="P1774" s="8">
        <v>5</v>
      </c>
      <c r="Q1774" s="8">
        <v>0</v>
      </c>
    </row>
    <row r="1775" spans="1:17" ht="15" thickBot="1" x14ac:dyDescent="0.35">
      <c r="A1775" s="5" t="s">
        <v>1413</v>
      </c>
      <c r="B1775" s="43"/>
      <c r="C1775" s="43"/>
      <c r="D1775" s="6">
        <v>155</v>
      </c>
      <c r="E1775" s="6">
        <v>118</v>
      </c>
      <c r="F1775" s="6">
        <v>10</v>
      </c>
      <c r="G1775" s="6">
        <v>0</v>
      </c>
      <c r="H1775" s="6">
        <v>4.37</v>
      </c>
      <c r="I1775" s="6">
        <v>1.44</v>
      </c>
      <c r="J1775" s="6">
        <v>76</v>
      </c>
      <c r="K1775" s="6">
        <v>159</v>
      </c>
      <c r="L1775" s="6">
        <v>65</v>
      </c>
      <c r="M1775" s="6">
        <v>15</v>
      </c>
      <c r="N1775" s="6">
        <v>25</v>
      </c>
      <c r="O1775" s="6">
        <v>25</v>
      </c>
      <c r="P1775" s="6">
        <v>9</v>
      </c>
      <c r="Q1775" s="6">
        <v>1</v>
      </c>
    </row>
    <row r="1776" spans="1:17" ht="15" thickBot="1" x14ac:dyDescent="0.35">
      <c r="A1776" s="5" t="s">
        <v>1799</v>
      </c>
      <c r="B1776" s="43"/>
      <c r="C1776" s="43"/>
      <c r="D1776" s="6">
        <v>62</v>
      </c>
      <c r="E1776" s="6">
        <v>64</v>
      </c>
      <c r="F1776" s="6">
        <v>4</v>
      </c>
      <c r="G1776" s="6">
        <v>1</v>
      </c>
      <c r="H1776" s="6">
        <v>3.84</v>
      </c>
      <c r="I1776" s="6">
        <v>1.25</v>
      </c>
      <c r="J1776" s="6">
        <v>27</v>
      </c>
      <c r="K1776" s="6">
        <v>52</v>
      </c>
      <c r="L1776" s="6">
        <v>26</v>
      </c>
      <c r="M1776" s="6">
        <v>10</v>
      </c>
      <c r="N1776" s="6">
        <v>64</v>
      </c>
      <c r="O1776" s="6">
        <v>0</v>
      </c>
      <c r="P1776" s="6">
        <v>4</v>
      </c>
      <c r="Q1776" s="6">
        <v>0</v>
      </c>
    </row>
    <row r="1777" spans="1:17" ht="15" thickBot="1" x14ac:dyDescent="0.35">
      <c r="A1777" s="5" t="s">
        <v>1889</v>
      </c>
      <c r="B1777" s="43"/>
      <c r="C1777" s="43"/>
      <c r="D1777" s="6">
        <v>54</v>
      </c>
      <c r="E1777" s="6">
        <v>49</v>
      </c>
      <c r="F1777" s="6">
        <v>3</v>
      </c>
      <c r="G1777" s="6">
        <v>0</v>
      </c>
      <c r="H1777" s="6">
        <v>4.4000000000000004</v>
      </c>
      <c r="I1777" s="6">
        <v>1.41</v>
      </c>
      <c r="J1777" s="6">
        <v>26</v>
      </c>
      <c r="K1777" s="6">
        <v>52</v>
      </c>
      <c r="L1777" s="6">
        <v>23</v>
      </c>
      <c r="M1777" s="6">
        <v>8</v>
      </c>
      <c r="N1777" s="6">
        <v>29</v>
      </c>
      <c r="O1777" s="6">
        <v>4</v>
      </c>
      <c r="P1777" s="6">
        <v>3</v>
      </c>
      <c r="Q1777" s="6">
        <v>0</v>
      </c>
    </row>
    <row r="1778" spans="1:17" ht="15" thickBot="1" x14ac:dyDescent="0.35">
      <c r="A1778" s="7" t="s">
        <v>1659</v>
      </c>
      <c r="B1778" s="43"/>
      <c r="C1778" s="43"/>
      <c r="D1778" s="8">
        <v>51</v>
      </c>
      <c r="E1778" s="8">
        <v>31</v>
      </c>
      <c r="F1778" s="8">
        <v>3</v>
      </c>
      <c r="G1778" s="8">
        <v>0</v>
      </c>
      <c r="H1778" s="8">
        <v>5.08</v>
      </c>
      <c r="I1778" s="8">
        <v>1.55</v>
      </c>
      <c r="J1778" s="8">
        <v>29</v>
      </c>
      <c r="K1778" s="8">
        <v>60</v>
      </c>
      <c r="L1778" s="8">
        <v>19</v>
      </c>
      <c r="M1778" s="8">
        <v>11</v>
      </c>
      <c r="N1778" s="8">
        <v>16</v>
      </c>
      <c r="O1778" s="8">
        <v>9</v>
      </c>
      <c r="P1778" s="8">
        <v>4</v>
      </c>
      <c r="Q1778" s="8">
        <v>0</v>
      </c>
    </row>
    <row r="1779" spans="1:17" ht="15" thickBot="1" x14ac:dyDescent="0.35">
      <c r="A1779" s="7" t="s">
        <v>1439</v>
      </c>
      <c r="B1779" s="43"/>
      <c r="C1779" s="43"/>
      <c r="D1779" s="8">
        <v>116</v>
      </c>
      <c r="E1779" s="8">
        <v>95</v>
      </c>
      <c r="F1779" s="8">
        <v>6</v>
      </c>
      <c r="G1779" s="8">
        <v>0</v>
      </c>
      <c r="H1779" s="8">
        <v>4.5599999999999996</v>
      </c>
      <c r="I1779" s="8">
        <v>1.36</v>
      </c>
      <c r="J1779" s="8">
        <v>59</v>
      </c>
      <c r="K1779" s="8">
        <v>126</v>
      </c>
      <c r="L1779" s="8">
        <v>32</v>
      </c>
      <c r="M1779" s="8">
        <v>17</v>
      </c>
      <c r="N1779" s="8">
        <v>27</v>
      </c>
      <c r="O1779" s="8">
        <v>20</v>
      </c>
      <c r="P1779" s="8">
        <v>8</v>
      </c>
      <c r="Q1779" s="8">
        <v>0</v>
      </c>
    </row>
    <row r="1780" spans="1:17" ht="15" thickBot="1" x14ac:dyDescent="0.35">
      <c r="A1780" s="5" t="s">
        <v>1364</v>
      </c>
      <c r="B1780" s="43"/>
      <c r="C1780" s="43"/>
      <c r="D1780" s="6">
        <v>123</v>
      </c>
      <c r="E1780" s="6">
        <v>133</v>
      </c>
      <c r="F1780" s="6">
        <v>8</v>
      </c>
      <c r="G1780" s="6">
        <v>0</v>
      </c>
      <c r="H1780" s="6">
        <v>3.79</v>
      </c>
      <c r="I1780" s="6">
        <v>1.35</v>
      </c>
      <c r="J1780" s="6">
        <v>52</v>
      </c>
      <c r="K1780" s="6">
        <v>105</v>
      </c>
      <c r="L1780" s="6">
        <v>61</v>
      </c>
      <c r="M1780" s="6">
        <v>12</v>
      </c>
      <c r="N1780" s="6">
        <v>22</v>
      </c>
      <c r="O1780" s="6">
        <v>22</v>
      </c>
      <c r="P1780" s="6">
        <v>7</v>
      </c>
      <c r="Q1780" s="6">
        <v>1</v>
      </c>
    </row>
    <row r="1781" spans="1:17" ht="15" thickBot="1" x14ac:dyDescent="0.35">
      <c r="A1781" s="5" t="s">
        <v>1980</v>
      </c>
      <c r="B1781" s="43"/>
      <c r="C1781" s="43"/>
      <c r="D1781" s="6">
        <v>34</v>
      </c>
      <c r="E1781" s="6">
        <v>34</v>
      </c>
      <c r="F1781" s="6">
        <v>2</v>
      </c>
      <c r="G1781" s="6">
        <v>0</v>
      </c>
      <c r="H1781" s="6">
        <v>3.88</v>
      </c>
      <c r="I1781" s="6">
        <v>1.34</v>
      </c>
      <c r="J1781" s="6">
        <v>15</v>
      </c>
      <c r="K1781" s="6">
        <v>32</v>
      </c>
      <c r="L1781" s="6">
        <v>13</v>
      </c>
      <c r="M1781" s="6">
        <v>3</v>
      </c>
      <c r="N1781" s="6">
        <v>31</v>
      </c>
      <c r="O1781" s="6">
        <v>0</v>
      </c>
      <c r="P1781" s="6">
        <v>1</v>
      </c>
      <c r="Q1781" s="6">
        <v>0</v>
      </c>
    </row>
    <row r="1782" spans="1:17" ht="15" thickBot="1" x14ac:dyDescent="0.35">
      <c r="A1782" s="5" t="s">
        <v>1851</v>
      </c>
      <c r="B1782" s="43"/>
      <c r="C1782" s="43"/>
      <c r="D1782" s="6">
        <v>40</v>
      </c>
      <c r="E1782" s="6">
        <v>40</v>
      </c>
      <c r="F1782" s="6">
        <v>2</v>
      </c>
      <c r="G1782" s="6">
        <v>0</v>
      </c>
      <c r="H1782" s="6">
        <v>3.64</v>
      </c>
      <c r="I1782" s="6">
        <v>1.17</v>
      </c>
      <c r="J1782" s="6">
        <v>16</v>
      </c>
      <c r="K1782" s="6">
        <v>36</v>
      </c>
      <c r="L1782" s="6">
        <v>11</v>
      </c>
      <c r="M1782" s="6">
        <v>6</v>
      </c>
      <c r="N1782" s="6">
        <v>29</v>
      </c>
      <c r="O1782" s="6">
        <v>0</v>
      </c>
      <c r="P1782" s="6">
        <v>2</v>
      </c>
      <c r="Q1782" s="6">
        <v>0</v>
      </c>
    </row>
    <row r="1783" spans="1:17" ht="15" thickBot="1" x14ac:dyDescent="0.35">
      <c r="A1783" s="5" t="s">
        <v>1701</v>
      </c>
      <c r="B1783" s="43"/>
      <c r="C1783" s="43"/>
      <c r="D1783" s="6">
        <v>26</v>
      </c>
      <c r="E1783" s="6">
        <v>23</v>
      </c>
      <c r="F1783" s="6">
        <v>1</v>
      </c>
      <c r="G1783" s="6">
        <v>0</v>
      </c>
      <c r="H1783" s="6">
        <v>5.66</v>
      </c>
      <c r="I1783" s="6">
        <v>1.91</v>
      </c>
      <c r="J1783" s="6">
        <v>16</v>
      </c>
      <c r="K1783" s="6">
        <v>27</v>
      </c>
      <c r="L1783" s="6">
        <v>23</v>
      </c>
      <c r="M1783" s="6">
        <v>4</v>
      </c>
      <c r="N1783" s="6">
        <v>14</v>
      </c>
      <c r="O1783" s="6">
        <v>3</v>
      </c>
      <c r="P1783" s="6">
        <v>2</v>
      </c>
      <c r="Q1783" s="6">
        <v>0</v>
      </c>
    </row>
    <row r="1784" spans="1:17" ht="15" thickBot="1" x14ac:dyDescent="0.35">
      <c r="A1784" s="5" t="s">
        <v>2127</v>
      </c>
      <c r="B1784" s="43"/>
      <c r="C1784" s="43"/>
      <c r="D1784" s="6">
        <v>39</v>
      </c>
      <c r="E1784" s="6">
        <v>29</v>
      </c>
      <c r="F1784" s="6">
        <v>2</v>
      </c>
      <c r="G1784" s="6">
        <v>0</v>
      </c>
      <c r="H1784" s="6">
        <v>4.83</v>
      </c>
      <c r="I1784" s="6">
        <v>1.45</v>
      </c>
      <c r="J1784" s="6">
        <v>21</v>
      </c>
      <c r="K1784" s="6">
        <v>44</v>
      </c>
      <c r="L1784" s="6">
        <v>13</v>
      </c>
      <c r="M1784" s="6">
        <v>11</v>
      </c>
      <c r="N1784" s="6">
        <v>16</v>
      </c>
      <c r="O1784" s="6">
        <v>5</v>
      </c>
      <c r="P1784" s="6">
        <v>3</v>
      </c>
      <c r="Q1784" s="6">
        <v>0</v>
      </c>
    </row>
    <row r="1785" spans="1:17" ht="15" thickBot="1" x14ac:dyDescent="0.35">
      <c r="A1785" s="7" t="s">
        <v>1369</v>
      </c>
      <c r="B1785" s="43"/>
      <c r="C1785" s="43"/>
      <c r="D1785" s="8">
        <v>138</v>
      </c>
      <c r="E1785" s="8">
        <v>130</v>
      </c>
      <c r="F1785" s="8">
        <v>9</v>
      </c>
      <c r="G1785" s="8">
        <v>0</v>
      </c>
      <c r="H1785" s="8">
        <v>3.66</v>
      </c>
      <c r="I1785" s="8">
        <v>1.27</v>
      </c>
      <c r="J1785" s="8">
        <v>56</v>
      </c>
      <c r="K1785" s="8">
        <v>128</v>
      </c>
      <c r="L1785" s="8">
        <v>48</v>
      </c>
      <c r="M1785" s="8">
        <v>14</v>
      </c>
      <c r="N1785" s="8">
        <v>24</v>
      </c>
      <c r="O1785" s="8">
        <v>24</v>
      </c>
      <c r="P1785" s="8">
        <v>8</v>
      </c>
      <c r="Q1785" s="8">
        <v>1</v>
      </c>
    </row>
    <row r="1786" spans="1:17" ht="15" thickBot="1" x14ac:dyDescent="0.35">
      <c r="A1786" s="7" t="s">
        <v>2097</v>
      </c>
      <c r="B1786" s="43"/>
      <c r="C1786" s="43"/>
      <c r="D1786" s="8">
        <v>24</v>
      </c>
      <c r="E1786" s="8">
        <v>22</v>
      </c>
      <c r="F1786" s="8">
        <v>1</v>
      </c>
      <c r="G1786" s="8">
        <v>0</v>
      </c>
      <c r="H1786" s="8">
        <v>4.45</v>
      </c>
      <c r="I1786" s="8">
        <v>1.38</v>
      </c>
      <c r="J1786" s="8">
        <v>12</v>
      </c>
      <c r="K1786" s="8">
        <v>24</v>
      </c>
      <c r="L1786" s="8">
        <v>9</v>
      </c>
      <c r="M1786" s="8">
        <v>6</v>
      </c>
      <c r="N1786" s="8">
        <v>22</v>
      </c>
      <c r="O1786" s="8">
        <v>0</v>
      </c>
      <c r="P1786" s="8">
        <v>1</v>
      </c>
      <c r="Q1786" s="8">
        <v>0</v>
      </c>
    </row>
    <row r="1787" spans="1:17" ht="15" thickBot="1" x14ac:dyDescent="0.35">
      <c r="A1787" s="5" t="s">
        <v>1764</v>
      </c>
      <c r="B1787" s="43"/>
      <c r="C1787" s="43"/>
      <c r="D1787" s="6">
        <v>64</v>
      </c>
      <c r="E1787" s="6">
        <v>70</v>
      </c>
      <c r="F1787" s="6">
        <v>4</v>
      </c>
      <c r="G1787" s="6">
        <v>3</v>
      </c>
      <c r="H1787" s="6">
        <v>3.57</v>
      </c>
      <c r="I1787" s="6">
        <v>1.23</v>
      </c>
      <c r="J1787" s="6">
        <v>25</v>
      </c>
      <c r="K1787" s="6">
        <v>53</v>
      </c>
      <c r="L1787" s="6">
        <v>25</v>
      </c>
      <c r="M1787" s="6">
        <v>9</v>
      </c>
      <c r="N1787" s="6">
        <v>59</v>
      </c>
      <c r="O1787" s="6">
        <v>0</v>
      </c>
      <c r="P1787" s="6">
        <v>3</v>
      </c>
      <c r="Q1787" s="6">
        <v>0</v>
      </c>
    </row>
    <row r="1788" spans="1:17" ht="15" thickBot="1" x14ac:dyDescent="0.35">
      <c r="A1788" s="7" t="s">
        <v>2150</v>
      </c>
      <c r="B1788" s="43"/>
      <c r="C1788" s="43"/>
      <c r="D1788" s="8">
        <v>105</v>
      </c>
      <c r="E1788" s="8">
        <v>66</v>
      </c>
      <c r="F1788" s="8">
        <v>8</v>
      </c>
      <c r="G1788" s="8">
        <v>2</v>
      </c>
      <c r="H1788" s="8">
        <v>5.04</v>
      </c>
      <c r="I1788" s="8">
        <v>1.59</v>
      </c>
      <c r="J1788" s="8">
        <v>59</v>
      </c>
      <c r="K1788" s="8">
        <v>127</v>
      </c>
      <c r="L1788" s="8">
        <v>41</v>
      </c>
      <c r="M1788" s="8">
        <v>15</v>
      </c>
      <c r="N1788" s="8">
        <v>18</v>
      </c>
      <c r="O1788" s="8">
        <v>17</v>
      </c>
      <c r="P1788" s="8">
        <v>8</v>
      </c>
      <c r="Q1788" s="8">
        <v>0</v>
      </c>
    </row>
    <row r="1789" spans="1:17" ht="15" thickBot="1" x14ac:dyDescent="0.35">
      <c r="A1789" s="5" t="s">
        <v>1999</v>
      </c>
      <c r="B1789" s="43"/>
      <c r="C1789" s="43"/>
      <c r="D1789" s="6">
        <v>28</v>
      </c>
      <c r="E1789" s="6">
        <v>29</v>
      </c>
      <c r="F1789" s="6">
        <v>2</v>
      </c>
      <c r="G1789" s="6">
        <v>0</v>
      </c>
      <c r="H1789" s="6">
        <v>4.1100000000000003</v>
      </c>
      <c r="I1789" s="6">
        <v>1.32</v>
      </c>
      <c r="J1789" s="6">
        <v>13</v>
      </c>
      <c r="K1789" s="6">
        <v>27</v>
      </c>
      <c r="L1789" s="6">
        <v>11</v>
      </c>
      <c r="M1789" s="6">
        <v>5</v>
      </c>
      <c r="N1789" s="6">
        <v>18</v>
      </c>
      <c r="O1789" s="6">
        <v>1</v>
      </c>
      <c r="P1789" s="6">
        <v>2</v>
      </c>
      <c r="Q1789" s="6">
        <v>0</v>
      </c>
    </row>
    <row r="1790" spans="1:17" ht="15" thickBot="1" x14ac:dyDescent="0.35">
      <c r="A1790" s="5" t="s">
        <v>1589</v>
      </c>
      <c r="B1790" s="43"/>
      <c r="C1790" s="43"/>
      <c r="D1790" s="6">
        <v>93</v>
      </c>
      <c r="E1790" s="6">
        <v>57</v>
      </c>
      <c r="F1790" s="6">
        <v>5</v>
      </c>
      <c r="G1790" s="6">
        <v>0</v>
      </c>
      <c r="H1790" s="6">
        <v>4.8499999999999996</v>
      </c>
      <c r="I1790" s="6">
        <v>1.42</v>
      </c>
      <c r="J1790" s="6">
        <v>50</v>
      </c>
      <c r="K1790" s="6">
        <v>107</v>
      </c>
      <c r="L1790" s="6">
        <v>25</v>
      </c>
      <c r="M1790" s="6">
        <v>16</v>
      </c>
      <c r="N1790" s="6">
        <v>20</v>
      </c>
      <c r="O1790" s="6">
        <v>15</v>
      </c>
      <c r="P1790" s="6">
        <v>6</v>
      </c>
      <c r="Q1790" s="6">
        <v>0</v>
      </c>
    </row>
    <row r="1791" spans="1:17" ht="15" thickBot="1" x14ac:dyDescent="0.35">
      <c r="A1791" s="5" t="s">
        <v>1695</v>
      </c>
      <c r="B1791" s="43"/>
      <c r="C1791" s="43"/>
      <c r="D1791" s="6">
        <v>83</v>
      </c>
      <c r="E1791" s="6">
        <v>49</v>
      </c>
      <c r="F1791" s="6">
        <v>5</v>
      </c>
      <c r="G1791" s="6">
        <v>0</v>
      </c>
      <c r="H1791" s="6">
        <v>5.31</v>
      </c>
      <c r="I1791" s="6">
        <v>1.62</v>
      </c>
      <c r="J1791" s="6">
        <v>49</v>
      </c>
      <c r="K1791" s="6">
        <v>90</v>
      </c>
      <c r="L1791" s="6">
        <v>44</v>
      </c>
      <c r="M1791" s="6">
        <v>14</v>
      </c>
      <c r="N1791" s="6">
        <v>15</v>
      </c>
      <c r="O1791" s="6">
        <v>13</v>
      </c>
      <c r="P1791" s="6">
        <v>5</v>
      </c>
      <c r="Q1791" s="6">
        <v>0</v>
      </c>
    </row>
    <row r="1792" spans="1:17" ht="15" thickBot="1" x14ac:dyDescent="0.35">
      <c r="A1792" s="5" t="s">
        <v>1377</v>
      </c>
      <c r="B1792" s="43"/>
      <c r="C1792" s="43"/>
      <c r="D1792" s="6">
        <v>108</v>
      </c>
      <c r="E1792" s="6">
        <v>104</v>
      </c>
      <c r="F1792" s="6">
        <v>7</v>
      </c>
      <c r="G1792" s="6">
        <v>0</v>
      </c>
      <c r="H1792" s="6">
        <v>3.9</v>
      </c>
      <c r="I1792" s="6">
        <v>1.36</v>
      </c>
      <c r="J1792" s="6">
        <v>47</v>
      </c>
      <c r="K1792" s="6">
        <v>102</v>
      </c>
      <c r="L1792" s="6">
        <v>44</v>
      </c>
      <c r="M1792" s="6">
        <v>13</v>
      </c>
      <c r="N1792" s="6">
        <v>18</v>
      </c>
      <c r="O1792" s="6">
        <v>18</v>
      </c>
      <c r="P1792" s="6">
        <v>6</v>
      </c>
      <c r="Q1792" s="6">
        <v>0</v>
      </c>
    </row>
    <row r="1793" spans="1:17" ht="15" thickBot="1" x14ac:dyDescent="0.35">
      <c r="A1793" s="5" t="s">
        <v>1494</v>
      </c>
      <c r="B1793" s="43"/>
      <c r="C1793" s="43"/>
      <c r="D1793" s="6">
        <v>134</v>
      </c>
      <c r="E1793" s="6">
        <v>118</v>
      </c>
      <c r="F1793" s="6">
        <v>7</v>
      </c>
      <c r="G1793" s="6">
        <v>0</v>
      </c>
      <c r="H1793" s="6">
        <v>4.6100000000000003</v>
      </c>
      <c r="I1793" s="6">
        <v>1.45</v>
      </c>
      <c r="J1793" s="6">
        <v>69</v>
      </c>
      <c r="K1793" s="6">
        <v>135</v>
      </c>
      <c r="L1793" s="6">
        <v>60</v>
      </c>
      <c r="M1793" s="6">
        <v>18</v>
      </c>
      <c r="N1793" s="6">
        <v>28</v>
      </c>
      <c r="O1793" s="6">
        <v>24</v>
      </c>
      <c r="P1793" s="6">
        <v>9</v>
      </c>
      <c r="Q1793" s="6">
        <v>1</v>
      </c>
    </row>
    <row r="1794" spans="1:17" ht="15" thickBot="1" x14ac:dyDescent="0.35">
      <c r="A1794" s="7" t="s">
        <v>1562</v>
      </c>
      <c r="B1794" s="43"/>
      <c r="C1794" s="43"/>
      <c r="D1794" s="8">
        <v>61</v>
      </c>
      <c r="E1794" s="8">
        <v>42</v>
      </c>
      <c r="F1794" s="8">
        <v>3</v>
      </c>
      <c r="G1794" s="8">
        <v>0</v>
      </c>
      <c r="H1794" s="8">
        <v>4.16</v>
      </c>
      <c r="I1794" s="8">
        <v>1.35</v>
      </c>
      <c r="J1794" s="8">
        <v>28</v>
      </c>
      <c r="K1794" s="8">
        <v>63</v>
      </c>
      <c r="L1794" s="8">
        <v>19</v>
      </c>
      <c r="M1794" s="8">
        <v>11</v>
      </c>
      <c r="N1794" s="8">
        <v>24</v>
      </c>
      <c r="O1794" s="8">
        <v>4</v>
      </c>
      <c r="P1794" s="8">
        <v>4</v>
      </c>
      <c r="Q1794" s="8">
        <v>0</v>
      </c>
    </row>
    <row r="1795" spans="1:17" ht="15" thickBot="1" x14ac:dyDescent="0.35">
      <c r="A1795" s="5" t="s">
        <v>1548</v>
      </c>
      <c r="B1795" s="43"/>
      <c r="C1795" s="43"/>
      <c r="D1795" s="6">
        <v>61</v>
      </c>
      <c r="E1795" s="6">
        <v>38</v>
      </c>
      <c r="F1795" s="6">
        <v>2</v>
      </c>
      <c r="G1795" s="6">
        <v>0</v>
      </c>
      <c r="H1795" s="6">
        <v>6.6</v>
      </c>
      <c r="I1795" s="6">
        <v>1.83</v>
      </c>
      <c r="J1795" s="6">
        <v>45</v>
      </c>
      <c r="K1795" s="6">
        <v>73</v>
      </c>
      <c r="L1795" s="6">
        <v>40</v>
      </c>
      <c r="M1795" s="6">
        <v>18</v>
      </c>
      <c r="N1795" s="6">
        <v>22</v>
      </c>
      <c r="O1795" s="6">
        <v>11</v>
      </c>
      <c r="P1795" s="6">
        <v>5</v>
      </c>
      <c r="Q1795" s="6">
        <v>0</v>
      </c>
    </row>
    <row r="1796" spans="1:17" ht="15" thickBot="1" x14ac:dyDescent="0.35">
      <c r="A1796" s="7" t="s">
        <v>1803</v>
      </c>
      <c r="B1796" s="43"/>
      <c r="C1796" s="43"/>
      <c r="D1796" s="8">
        <v>42</v>
      </c>
      <c r="E1796" s="8">
        <v>37</v>
      </c>
      <c r="F1796" s="8">
        <v>2</v>
      </c>
      <c r="G1796" s="8">
        <v>0</v>
      </c>
      <c r="H1796" s="8">
        <v>4</v>
      </c>
      <c r="I1796" s="8">
        <v>1.26</v>
      </c>
      <c r="J1796" s="8">
        <v>19</v>
      </c>
      <c r="K1796" s="8">
        <v>43</v>
      </c>
      <c r="L1796" s="8">
        <v>10</v>
      </c>
      <c r="M1796" s="8">
        <v>7</v>
      </c>
      <c r="N1796" s="8">
        <v>30</v>
      </c>
      <c r="O1796" s="8">
        <v>1</v>
      </c>
      <c r="P1796" s="8">
        <v>2</v>
      </c>
      <c r="Q1796" s="8">
        <v>0</v>
      </c>
    </row>
    <row r="1797" spans="1:17" ht="15" thickBot="1" x14ac:dyDescent="0.35">
      <c r="A1797" s="5" t="s">
        <v>1336</v>
      </c>
      <c r="B1797" s="43"/>
      <c r="C1797" s="43"/>
      <c r="D1797" s="6">
        <v>158</v>
      </c>
      <c r="E1797" s="6">
        <v>173</v>
      </c>
      <c r="F1797" s="6">
        <v>9</v>
      </c>
      <c r="G1797" s="6">
        <v>0</v>
      </c>
      <c r="H1797" s="6">
        <v>3.9</v>
      </c>
      <c r="I1797" s="6">
        <v>1.26</v>
      </c>
      <c r="J1797" s="6">
        <v>69</v>
      </c>
      <c r="K1797" s="6">
        <v>145</v>
      </c>
      <c r="L1797" s="6">
        <v>54</v>
      </c>
      <c r="M1797" s="6">
        <v>20</v>
      </c>
      <c r="N1797" s="6">
        <v>27</v>
      </c>
      <c r="O1797" s="6">
        <v>27</v>
      </c>
      <c r="P1797" s="6">
        <v>9</v>
      </c>
      <c r="Q1797" s="6">
        <v>1</v>
      </c>
    </row>
    <row r="1798" spans="1:17" ht="15" thickBot="1" x14ac:dyDescent="0.35">
      <c r="A1798" s="7" t="s">
        <v>1736</v>
      </c>
      <c r="B1798" s="43"/>
      <c r="C1798" s="43"/>
      <c r="D1798" s="8">
        <v>63</v>
      </c>
      <c r="E1798" s="8">
        <v>76</v>
      </c>
      <c r="F1798" s="8">
        <v>4</v>
      </c>
      <c r="G1798" s="8">
        <v>38</v>
      </c>
      <c r="H1798" s="8">
        <v>2.23</v>
      </c>
      <c r="I1798" s="8">
        <v>1.04</v>
      </c>
      <c r="J1798" s="8">
        <v>15</v>
      </c>
      <c r="K1798" s="8">
        <v>44</v>
      </c>
      <c r="L1798" s="8">
        <v>21</v>
      </c>
      <c r="M1798" s="8">
        <v>5</v>
      </c>
      <c r="N1798" s="8">
        <v>61</v>
      </c>
      <c r="O1798" s="8">
        <v>0</v>
      </c>
      <c r="P1798" s="8">
        <v>2</v>
      </c>
      <c r="Q1798" s="8">
        <v>0</v>
      </c>
    </row>
    <row r="1799" spans="1:17" ht="15" thickBot="1" x14ac:dyDescent="0.35">
      <c r="A1799" s="5" t="s">
        <v>1553</v>
      </c>
      <c r="B1799" s="43"/>
      <c r="C1799" s="43"/>
      <c r="D1799" s="6">
        <v>46</v>
      </c>
      <c r="E1799" s="6">
        <v>37</v>
      </c>
      <c r="F1799" s="6">
        <v>2</v>
      </c>
      <c r="G1799" s="6">
        <v>0</v>
      </c>
      <c r="H1799" s="6">
        <v>3.89</v>
      </c>
      <c r="I1799" s="6">
        <v>1.27</v>
      </c>
      <c r="J1799" s="6">
        <v>20</v>
      </c>
      <c r="K1799" s="6">
        <v>46</v>
      </c>
      <c r="L1799" s="6">
        <v>12</v>
      </c>
      <c r="M1799" s="6">
        <v>7</v>
      </c>
      <c r="N1799" s="6">
        <v>19</v>
      </c>
      <c r="O1799" s="6">
        <v>5</v>
      </c>
      <c r="P1799" s="6">
        <v>3</v>
      </c>
      <c r="Q1799" s="6">
        <v>0</v>
      </c>
    </row>
    <row r="1800" spans="1:17" ht="15" thickBot="1" x14ac:dyDescent="0.35">
      <c r="A1800" s="5" t="s">
        <v>1437</v>
      </c>
      <c r="B1800" s="43"/>
      <c r="C1800" s="43"/>
      <c r="D1800" s="6">
        <v>158</v>
      </c>
      <c r="E1800" s="6">
        <v>129</v>
      </c>
      <c r="F1800" s="6">
        <v>9</v>
      </c>
      <c r="G1800" s="6">
        <v>0</v>
      </c>
      <c r="H1800" s="6">
        <v>4.46</v>
      </c>
      <c r="I1800" s="6">
        <v>1.39</v>
      </c>
      <c r="J1800" s="6">
        <v>78</v>
      </c>
      <c r="K1800" s="6">
        <v>168</v>
      </c>
      <c r="L1800" s="6">
        <v>51</v>
      </c>
      <c r="M1800" s="6">
        <v>21</v>
      </c>
      <c r="N1800" s="6">
        <v>27</v>
      </c>
      <c r="O1800" s="6">
        <v>27</v>
      </c>
      <c r="P1800" s="6">
        <v>9</v>
      </c>
      <c r="Q1800" s="6">
        <v>1</v>
      </c>
    </row>
    <row r="1801" spans="1:17" ht="15" thickBot="1" x14ac:dyDescent="0.35">
      <c r="A1801" s="5" t="s">
        <v>2205</v>
      </c>
      <c r="B1801" s="43"/>
      <c r="C1801" s="43"/>
      <c r="D1801" s="6">
        <v>57</v>
      </c>
      <c r="E1801" s="6">
        <v>37</v>
      </c>
      <c r="F1801" s="6">
        <v>3</v>
      </c>
      <c r="G1801" s="6">
        <v>0</v>
      </c>
      <c r="H1801" s="6">
        <v>4.6500000000000004</v>
      </c>
      <c r="I1801" s="6">
        <v>1.34</v>
      </c>
      <c r="J1801" s="6">
        <v>29</v>
      </c>
      <c r="K1801" s="6">
        <v>62</v>
      </c>
      <c r="L1801" s="6">
        <v>14</v>
      </c>
      <c r="M1801" s="6">
        <v>11</v>
      </c>
      <c r="N1801" s="6">
        <v>16</v>
      </c>
      <c r="O1801" s="6">
        <v>9</v>
      </c>
      <c r="P1801" s="6">
        <v>4</v>
      </c>
      <c r="Q1801" s="6">
        <v>0</v>
      </c>
    </row>
    <row r="1802" spans="1:17" ht="15" thickBot="1" x14ac:dyDescent="0.35">
      <c r="A1802" s="5" t="s">
        <v>2121</v>
      </c>
      <c r="B1802" s="43"/>
      <c r="C1802" s="43"/>
      <c r="D1802" s="6">
        <v>40</v>
      </c>
      <c r="E1802" s="6">
        <v>32</v>
      </c>
      <c r="F1802" s="6">
        <v>1</v>
      </c>
      <c r="G1802" s="6">
        <v>1</v>
      </c>
      <c r="H1802" s="6">
        <v>4.47</v>
      </c>
      <c r="I1802" s="6">
        <v>1.47</v>
      </c>
      <c r="J1802" s="6">
        <v>20</v>
      </c>
      <c r="K1802" s="6">
        <v>41</v>
      </c>
      <c r="L1802" s="6">
        <v>19</v>
      </c>
      <c r="M1802" s="6">
        <v>6</v>
      </c>
      <c r="N1802" s="6">
        <v>38</v>
      </c>
      <c r="O1802" s="6">
        <v>0</v>
      </c>
      <c r="P1802" s="6">
        <v>2</v>
      </c>
      <c r="Q1802" s="6">
        <v>0</v>
      </c>
    </row>
    <row r="1803" spans="1:17" ht="17.399999999999999" thickBot="1" x14ac:dyDescent="0.35">
      <c r="A1803" s="5" t="s">
        <v>1662</v>
      </c>
      <c r="B1803" s="43"/>
      <c r="C1803" s="43"/>
      <c r="D1803" s="6">
        <v>61</v>
      </c>
      <c r="E1803" s="6">
        <v>43</v>
      </c>
      <c r="F1803" s="6">
        <v>4</v>
      </c>
      <c r="G1803" s="6">
        <v>0</v>
      </c>
      <c r="H1803" s="6">
        <v>5.24</v>
      </c>
      <c r="I1803" s="6">
        <v>1.57</v>
      </c>
      <c r="J1803" s="6">
        <v>36</v>
      </c>
      <c r="K1803" s="6">
        <v>69</v>
      </c>
      <c r="L1803" s="6">
        <v>27</v>
      </c>
      <c r="M1803" s="6">
        <v>14</v>
      </c>
      <c r="N1803" s="6">
        <v>21</v>
      </c>
      <c r="O1803" s="6">
        <v>9</v>
      </c>
      <c r="P1803" s="6">
        <v>5</v>
      </c>
      <c r="Q1803" s="6">
        <v>0</v>
      </c>
    </row>
    <row r="1804" spans="1:17" ht="15" thickBot="1" x14ac:dyDescent="0.35">
      <c r="A1804" s="7" t="s">
        <v>1587</v>
      </c>
      <c r="B1804" s="43"/>
      <c r="C1804" s="43"/>
      <c r="D1804" s="8">
        <v>72</v>
      </c>
      <c r="E1804" s="8">
        <v>59</v>
      </c>
      <c r="F1804" s="8">
        <v>4</v>
      </c>
      <c r="G1804" s="8">
        <v>0</v>
      </c>
      <c r="H1804" s="8">
        <v>4.97</v>
      </c>
      <c r="I1804" s="8">
        <v>1.4</v>
      </c>
      <c r="J1804" s="8">
        <v>40</v>
      </c>
      <c r="K1804" s="8">
        <v>77</v>
      </c>
      <c r="L1804" s="8">
        <v>24</v>
      </c>
      <c r="M1804" s="8">
        <v>20</v>
      </c>
      <c r="N1804" s="8">
        <v>24</v>
      </c>
      <c r="O1804" s="8">
        <v>12</v>
      </c>
      <c r="P1804" s="8">
        <v>5</v>
      </c>
      <c r="Q1804" s="8">
        <v>0</v>
      </c>
    </row>
    <row r="1805" spans="1:17" ht="15" thickBot="1" x14ac:dyDescent="0.35">
      <c r="A1805" s="5" t="s">
        <v>1375</v>
      </c>
      <c r="B1805" s="43"/>
      <c r="C1805" s="43"/>
      <c r="D1805" s="6">
        <v>170</v>
      </c>
      <c r="E1805" s="6">
        <v>138</v>
      </c>
      <c r="F1805" s="6">
        <v>9</v>
      </c>
      <c r="G1805" s="6">
        <v>0</v>
      </c>
      <c r="H1805" s="6">
        <v>3.97</v>
      </c>
      <c r="I1805" s="6">
        <v>1.23</v>
      </c>
      <c r="J1805" s="6">
        <v>75</v>
      </c>
      <c r="K1805" s="6">
        <v>171</v>
      </c>
      <c r="L1805" s="6">
        <v>38</v>
      </c>
      <c r="M1805" s="6">
        <v>21</v>
      </c>
      <c r="N1805" s="6">
        <v>27</v>
      </c>
      <c r="O1805" s="6">
        <v>27</v>
      </c>
      <c r="P1805" s="6">
        <v>10</v>
      </c>
      <c r="Q1805" s="6">
        <v>1</v>
      </c>
    </row>
    <row r="1806" spans="1:17" ht="15" thickBot="1" x14ac:dyDescent="0.35">
      <c r="A1806" s="7" t="s">
        <v>1780</v>
      </c>
      <c r="B1806" s="43"/>
      <c r="C1806" s="43"/>
      <c r="D1806" s="8">
        <v>62</v>
      </c>
      <c r="E1806" s="8">
        <v>64</v>
      </c>
      <c r="F1806" s="8">
        <v>3</v>
      </c>
      <c r="G1806" s="8">
        <v>3</v>
      </c>
      <c r="H1806" s="8">
        <v>3.02</v>
      </c>
      <c r="I1806" s="8">
        <v>1.1200000000000001</v>
      </c>
      <c r="J1806" s="8">
        <v>21</v>
      </c>
      <c r="K1806" s="8">
        <v>51</v>
      </c>
      <c r="L1806" s="8">
        <v>19</v>
      </c>
      <c r="M1806" s="8">
        <v>7</v>
      </c>
      <c r="N1806" s="8">
        <v>61</v>
      </c>
      <c r="O1806" s="8">
        <v>0</v>
      </c>
      <c r="P1806" s="8">
        <v>2</v>
      </c>
      <c r="Q1806" s="8">
        <v>0</v>
      </c>
    </row>
    <row r="1807" spans="1:17" ht="15" thickBot="1" x14ac:dyDescent="0.35">
      <c r="A1807" s="7" t="s">
        <v>1809</v>
      </c>
      <c r="B1807" s="43"/>
      <c r="C1807" s="43"/>
      <c r="D1807" s="8">
        <v>54</v>
      </c>
      <c r="E1807" s="8">
        <v>68</v>
      </c>
      <c r="F1807" s="8">
        <v>3</v>
      </c>
      <c r="G1807" s="8">
        <v>3</v>
      </c>
      <c r="H1807" s="8">
        <v>3.12</v>
      </c>
      <c r="I1807" s="8">
        <v>1.22</v>
      </c>
      <c r="J1807" s="8">
        <v>19</v>
      </c>
      <c r="K1807" s="8">
        <v>44</v>
      </c>
      <c r="L1807" s="8">
        <v>22</v>
      </c>
      <c r="M1807" s="8">
        <v>6</v>
      </c>
      <c r="N1807" s="8">
        <v>57</v>
      </c>
      <c r="O1807" s="8">
        <v>0</v>
      </c>
      <c r="P1807" s="8">
        <v>3</v>
      </c>
      <c r="Q1807" s="8">
        <v>0</v>
      </c>
    </row>
    <row r="1808" spans="1:17" ht="17.399999999999999" thickBot="1" x14ac:dyDescent="0.35">
      <c r="A1808" s="5" t="s">
        <v>1696</v>
      </c>
      <c r="B1808" s="43"/>
      <c r="C1808" s="43"/>
      <c r="D1808" s="6">
        <v>58</v>
      </c>
      <c r="E1808" s="6">
        <v>39</v>
      </c>
      <c r="F1808" s="6">
        <v>3</v>
      </c>
      <c r="G1808" s="6">
        <v>0</v>
      </c>
      <c r="H1808" s="6">
        <v>5.63</v>
      </c>
      <c r="I1808" s="6">
        <v>1.61</v>
      </c>
      <c r="J1808" s="6">
        <v>36</v>
      </c>
      <c r="K1808" s="6">
        <v>67</v>
      </c>
      <c r="L1808" s="6">
        <v>27</v>
      </c>
      <c r="M1808" s="6">
        <v>19</v>
      </c>
      <c r="N1808" s="6">
        <v>14</v>
      </c>
      <c r="O1808" s="6">
        <v>9</v>
      </c>
      <c r="P1808" s="6">
        <v>4</v>
      </c>
      <c r="Q1808" s="6">
        <v>0</v>
      </c>
    </row>
    <row r="1809" spans="1:17" ht="15" thickBot="1" x14ac:dyDescent="0.35">
      <c r="A1809" s="7" t="s">
        <v>2164</v>
      </c>
      <c r="B1809" s="43"/>
      <c r="C1809" s="43"/>
      <c r="D1809" s="8">
        <v>37</v>
      </c>
      <c r="E1809" s="8">
        <v>31</v>
      </c>
      <c r="F1809" s="8">
        <v>2</v>
      </c>
      <c r="G1809" s="8">
        <v>0</v>
      </c>
      <c r="H1809" s="8">
        <v>4.88</v>
      </c>
      <c r="I1809" s="8">
        <v>1.57</v>
      </c>
      <c r="J1809" s="8">
        <v>20</v>
      </c>
      <c r="K1809" s="8">
        <v>39</v>
      </c>
      <c r="L1809" s="8">
        <v>19</v>
      </c>
      <c r="M1809" s="8">
        <v>9</v>
      </c>
      <c r="N1809" s="8">
        <v>23</v>
      </c>
      <c r="O1809" s="8">
        <v>0</v>
      </c>
      <c r="P1809" s="8">
        <v>2</v>
      </c>
      <c r="Q1809" s="8">
        <v>0</v>
      </c>
    </row>
    <row r="1810" spans="1:17" ht="17.399999999999999" thickBot="1" x14ac:dyDescent="0.35">
      <c r="A1810" s="5" t="s">
        <v>1471</v>
      </c>
      <c r="B1810" s="43"/>
      <c r="C1810" s="43"/>
      <c r="D1810" s="6">
        <v>57</v>
      </c>
      <c r="E1810" s="6">
        <v>39</v>
      </c>
      <c r="F1810" s="6">
        <v>3</v>
      </c>
      <c r="G1810" s="6">
        <v>0</v>
      </c>
      <c r="H1810" s="6">
        <v>4.66</v>
      </c>
      <c r="I1810" s="6">
        <v>1.38</v>
      </c>
      <c r="J1810" s="6">
        <v>29</v>
      </c>
      <c r="K1810" s="6">
        <v>58</v>
      </c>
      <c r="L1810" s="6">
        <v>20</v>
      </c>
      <c r="M1810" s="6">
        <v>14</v>
      </c>
      <c r="N1810" s="6">
        <v>12</v>
      </c>
      <c r="O1810" s="6">
        <v>11</v>
      </c>
      <c r="P1810" s="6">
        <v>3</v>
      </c>
      <c r="Q1810" s="6">
        <v>0</v>
      </c>
    </row>
    <row r="1811" spans="1:17" ht="15" thickBot="1" x14ac:dyDescent="0.35">
      <c r="A1811" s="7" t="s">
        <v>2083</v>
      </c>
      <c r="B1811" s="43"/>
      <c r="C1811" s="43"/>
      <c r="D1811" s="8">
        <v>37</v>
      </c>
      <c r="E1811" s="8">
        <v>31</v>
      </c>
      <c r="F1811" s="8">
        <v>2</v>
      </c>
      <c r="G1811" s="8">
        <v>0</v>
      </c>
      <c r="H1811" s="8">
        <v>4.8899999999999997</v>
      </c>
      <c r="I1811" s="8">
        <v>1.39</v>
      </c>
      <c r="J1811" s="8">
        <v>20</v>
      </c>
      <c r="K1811" s="8">
        <v>38</v>
      </c>
      <c r="L1811" s="8">
        <v>14</v>
      </c>
      <c r="M1811" s="8">
        <v>8</v>
      </c>
      <c r="N1811" s="8">
        <v>25</v>
      </c>
      <c r="O1811" s="8">
        <v>3</v>
      </c>
      <c r="P1811" s="8">
        <v>2</v>
      </c>
      <c r="Q1811" s="8">
        <v>0</v>
      </c>
    </row>
    <row r="1812" spans="1:17" ht="15" thickBot="1" x14ac:dyDescent="0.35">
      <c r="A1812" s="7" t="s">
        <v>1415</v>
      </c>
      <c r="B1812" s="43"/>
      <c r="C1812" s="43"/>
      <c r="D1812" s="8">
        <v>141</v>
      </c>
      <c r="E1812" s="8">
        <v>106</v>
      </c>
      <c r="F1812" s="8">
        <v>7</v>
      </c>
      <c r="G1812" s="8">
        <v>0</v>
      </c>
      <c r="H1812" s="8">
        <v>4.6900000000000004</v>
      </c>
      <c r="I1812" s="8">
        <v>1.48</v>
      </c>
      <c r="J1812" s="8">
        <v>74</v>
      </c>
      <c r="K1812" s="8">
        <v>160</v>
      </c>
      <c r="L1812" s="8">
        <v>49</v>
      </c>
      <c r="M1812" s="8">
        <v>20</v>
      </c>
      <c r="N1812" s="8">
        <v>25</v>
      </c>
      <c r="O1812" s="8">
        <v>25</v>
      </c>
      <c r="P1812" s="8">
        <v>9</v>
      </c>
      <c r="Q1812" s="8">
        <v>1</v>
      </c>
    </row>
    <row r="1813" spans="1:17" ht="15" thickBot="1" x14ac:dyDescent="0.35">
      <c r="A1813" s="5" t="s">
        <v>1873</v>
      </c>
      <c r="B1813" s="43"/>
      <c r="C1813" s="43"/>
      <c r="D1813" s="6">
        <v>52</v>
      </c>
      <c r="E1813" s="6">
        <v>52</v>
      </c>
      <c r="F1813" s="6">
        <v>3</v>
      </c>
      <c r="G1813" s="6">
        <v>2</v>
      </c>
      <c r="H1813" s="6">
        <v>3.28</v>
      </c>
      <c r="I1813" s="6">
        <v>1.22</v>
      </c>
      <c r="J1813" s="6">
        <v>19</v>
      </c>
      <c r="K1813" s="6">
        <v>46</v>
      </c>
      <c r="L1813" s="6">
        <v>17</v>
      </c>
      <c r="M1813" s="6">
        <v>6</v>
      </c>
      <c r="N1813" s="6">
        <v>56</v>
      </c>
      <c r="O1813" s="6">
        <v>0</v>
      </c>
      <c r="P1813" s="6">
        <v>3</v>
      </c>
      <c r="Q1813" s="6">
        <v>0</v>
      </c>
    </row>
    <row r="1814" spans="1:17" ht="15" thickBot="1" x14ac:dyDescent="0.35">
      <c r="A1814" s="7" t="s">
        <v>1719</v>
      </c>
      <c r="B1814" s="43"/>
      <c r="C1814" s="43"/>
      <c r="D1814" s="8">
        <v>39</v>
      </c>
      <c r="E1814" s="8">
        <v>31</v>
      </c>
      <c r="F1814" s="8">
        <v>2</v>
      </c>
      <c r="G1814" s="8">
        <v>0</v>
      </c>
      <c r="H1814" s="8">
        <v>6.08</v>
      </c>
      <c r="I1814" s="8">
        <v>1.52</v>
      </c>
      <c r="J1814" s="8">
        <v>26</v>
      </c>
      <c r="K1814" s="8">
        <v>44</v>
      </c>
      <c r="L1814" s="8">
        <v>16</v>
      </c>
      <c r="M1814" s="8">
        <v>11</v>
      </c>
      <c r="N1814" s="8">
        <v>8</v>
      </c>
      <c r="O1814" s="8">
        <v>7</v>
      </c>
      <c r="P1814" s="8">
        <v>3</v>
      </c>
      <c r="Q1814" s="8">
        <v>0</v>
      </c>
    </row>
    <row r="1815" spans="1:17" ht="15" thickBot="1" x14ac:dyDescent="0.35">
      <c r="A1815" s="5" t="s">
        <v>1691</v>
      </c>
      <c r="B1815" s="43"/>
      <c r="C1815" s="43"/>
      <c r="D1815" s="6">
        <v>72</v>
      </c>
      <c r="E1815" s="6">
        <v>51</v>
      </c>
      <c r="F1815" s="6">
        <v>5</v>
      </c>
      <c r="G1815" s="6">
        <v>0</v>
      </c>
      <c r="H1815" s="6">
        <v>5.48</v>
      </c>
      <c r="I1815" s="6">
        <v>1.6</v>
      </c>
      <c r="J1815" s="6">
        <v>44</v>
      </c>
      <c r="K1815" s="6">
        <v>86</v>
      </c>
      <c r="L1815" s="6">
        <v>29</v>
      </c>
      <c r="M1815" s="6">
        <v>25</v>
      </c>
      <c r="N1815" s="6">
        <v>14</v>
      </c>
      <c r="O1815" s="6">
        <v>13</v>
      </c>
      <c r="P1815" s="6">
        <v>5</v>
      </c>
      <c r="Q1815" s="6">
        <v>0</v>
      </c>
    </row>
    <row r="1816" spans="1:17" ht="15" thickBot="1" x14ac:dyDescent="0.35">
      <c r="A1816" s="5" t="s">
        <v>1884</v>
      </c>
      <c r="B1816" s="43"/>
      <c r="C1816" s="43"/>
      <c r="D1816" s="6">
        <v>24</v>
      </c>
      <c r="E1816" s="6">
        <v>25</v>
      </c>
      <c r="F1816" s="6">
        <v>1</v>
      </c>
      <c r="G1816" s="6">
        <v>0</v>
      </c>
      <c r="H1816" s="6">
        <v>3.94</v>
      </c>
      <c r="I1816" s="6">
        <v>1.1599999999999999</v>
      </c>
      <c r="J1816" s="6">
        <v>10</v>
      </c>
      <c r="K1816" s="6">
        <v>22</v>
      </c>
      <c r="L1816" s="6">
        <v>6</v>
      </c>
      <c r="M1816" s="6">
        <v>8</v>
      </c>
      <c r="N1816" s="6">
        <v>22</v>
      </c>
      <c r="O1816" s="6">
        <v>0</v>
      </c>
      <c r="P1816" s="6">
        <v>1</v>
      </c>
      <c r="Q1816" s="6">
        <v>0</v>
      </c>
    </row>
    <row r="1817" spans="1:17" ht="17.399999999999999" thickBot="1" x14ac:dyDescent="0.35">
      <c r="A1817" s="7" t="s">
        <v>1530</v>
      </c>
      <c r="B1817" s="43"/>
      <c r="C1817" s="43"/>
      <c r="D1817" s="8">
        <v>46</v>
      </c>
      <c r="E1817" s="8">
        <v>40</v>
      </c>
      <c r="F1817" s="8">
        <v>3</v>
      </c>
      <c r="G1817" s="8">
        <v>0</v>
      </c>
      <c r="H1817" s="8">
        <v>4.45</v>
      </c>
      <c r="I1817" s="8">
        <v>1.42</v>
      </c>
      <c r="J1817" s="8">
        <v>23</v>
      </c>
      <c r="K1817" s="8">
        <v>46</v>
      </c>
      <c r="L1817" s="8">
        <v>19</v>
      </c>
      <c r="M1817" s="8">
        <v>8</v>
      </c>
      <c r="N1817" s="8">
        <v>12</v>
      </c>
      <c r="O1817" s="8">
        <v>10</v>
      </c>
      <c r="P1817" s="8">
        <v>3</v>
      </c>
      <c r="Q1817" s="8">
        <v>0</v>
      </c>
    </row>
    <row r="1818" spans="1:17" ht="15" thickBot="1" x14ac:dyDescent="0.35">
      <c r="A1818" s="7" t="s">
        <v>2185</v>
      </c>
      <c r="B1818" s="43"/>
      <c r="C1818" s="43"/>
      <c r="D1818" s="8">
        <v>20</v>
      </c>
      <c r="E1818" s="8">
        <v>16</v>
      </c>
      <c r="F1818" s="8">
        <v>1</v>
      </c>
      <c r="G1818" s="8">
        <v>0</v>
      </c>
      <c r="H1818" s="8">
        <v>5.19</v>
      </c>
      <c r="I1818" s="8">
        <v>1.72</v>
      </c>
      <c r="J1818" s="8">
        <v>12</v>
      </c>
      <c r="K1818" s="8">
        <v>21</v>
      </c>
      <c r="L1818" s="8">
        <v>14</v>
      </c>
      <c r="M1818" s="8">
        <v>4</v>
      </c>
      <c r="N1818" s="8">
        <v>16</v>
      </c>
      <c r="O1818" s="8">
        <v>0</v>
      </c>
      <c r="P1818" s="8">
        <v>1</v>
      </c>
      <c r="Q1818" s="8">
        <v>0</v>
      </c>
    </row>
    <row r="1819" spans="1:17" ht="15" thickBot="1" x14ac:dyDescent="0.35">
      <c r="A1819" s="7" t="s">
        <v>1447</v>
      </c>
      <c r="B1819" s="43"/>
      <c r="C1819" s="43"/>
      <c r="D1819" s="8">
        <v>140</v>
      </c>
      <c r="E1819" s="8">
        <v>102</v>
      </c>
      <c r="F1819" s="8">
        <v>8</v>
      </c>
      <c r="G1819" s="8">
        <v>0</v>
      </c>
      <c r="H1819" s="8">
        <v>4.41</v>
      </c>
      <c r="I1819" s="8">
        <v>1.42</v>
      </c>
      <c r="J1819" s="8">
        <v>69</v>
      </c>
      <c r="K1819" s="8">
        <v>145</v>
      </c>
      <c r="L1819" s="8">
        <v>55</v>
      </c>
      <c r="M1819" s="8">
        <v>17</v>
      </c>
      <c r="N1819" s="8">
        <v>25</v>
      </c>
      <c r="O1819" s="8">
        <v>25</v>
      </c>
      <c r="P1819" s="8">
        <v>9</v>
      </c>
      <c r="Q1819" s="8">
        <v>1</v>
      </c>
    </row>
    <row r="1820" spans="1:17" ht="15" thickBot="1" x14ac:dyDescent="0.35">
      <c r="A1820" s="7" t="s">
        <v>1299</v>
      </c>
      <c r="B1820" s="43"/>
      <c r="C1820" s="43"/>
      <c r="D1820" s="8">
        <v>174</v>
      </c>
      <c r="E1820" s="8">
        <v>198</v>
      </c>
      <c r="F1820" s="8">
        <v>12</v>
      </c>
      <c r="G1820" s="8">
        <v>0</v>
      </c>
      <c r="H1820" s="8">
        <v>3.51</v>
      </c>
      <c r="I1820" s="8">
        <v>1.18</v>
      </c>
      <c r="J1820" s="8">
        <v>68</v>
      </c>
      <c r="K1820" s="8">
        <v>149</v>
      </c>
      <c r="L1820" s="8">
        <v>56</v>
      </c>
      <c r="M1820" s="8">
        <v>19</v>
      </c>
      <c r="N1820" s="8">
        <v>28</v>
      </c>
      <c r="O1820" s="8">
        <v>28</v>
      </c>
      <c r="P1820" s="8">
        <v>8</v>
      </c>
      <c r="Q1820" s="8">
        <v>1</v>
      </c>
    </row>
    <row r="1821" spans="1:17" ht="15" thickBot="1" x14ac:dyDescent="0.35">
      <c r="A1821" s="7" t="s">
        <v>1825</v>
      </c>
      <c r="B1821" s="43"/>
      <c r="C1821" s="43"/>
      <c r="D1821" s="8">
        <v>37</v>
      </c>
      <c r="E1821" s="8">
        <v>33</v>
      </c>
      <c r="F1821" s="8">
        <v>2</v>
      </c>
      <c r="G1821" s="8">
        <v>0</v>
      </c>
      <c r="H1821" s="8">
        <v>3.99</v>
      </c>
      <c r="I1821" s="8">
        <v>1.21</v>
      </c>
      <c r="J1821" s="8">
        <v>16</v>
      </c>
      <c r="K1821" s="8">
        <v>36</v>
      </c>
      <c r="L1821" s="8">
        <v>8</v>
      </c>
      <c r="M1821" s="8">
        <v>8</v>
      </c>
      <c r="N1821" s="8">
        <v>19</v>
      </c>
      <c r="O1821" s="8">
        <v>1</v>
      </c>
      <c r="P1821" s="8">
        <v>2</v>
      </c>
      <c r="Q1821" s="8">
        <v>0</v>
      </c>
    </row>
    <row r="1822" spans="1:17" ht="15" thickBot="1" x14ac:dyDescent="0.35">
      <c r="A1822" s="5" t="s">
        <v>1977</v>
      </c>
      <c r="B1822" s="43"/>
      <c r="C1822" s="43"/>
      <c r="D1822" s="6">
        <v>28</v>
      </c>
      <c r="E1822" s="6">
        <v>32</v>
      </c>
      <c r="F1822" s="6">
        <v>2</v>
      </c>
      <c r="G1822" s="6">
        <v>0</v>
      </c>
      <c r="H1822" s="6">
        <v>3.81</v>
      </c>
      <c r="I1822" s="6">
        <v>1.3</v>
      </c>
      <c r="J1822" s="6">
        <v>12</v>
      </c>
      <c r="K1822" s="6">
        <v>25</v>
      </c>
      <c r="L1822" s="6">
        <v>11</v>
      </c>
      <c r="M1822" s="6">
        <v>7</v>
      </c>
      <c r="N1822" s="6">
        <v>32</v>
      </c>
      <c r="O1822" s="6">
        <v>0</v>
      </c>
      <c r="P1822" s="6">
        <v>1</v>
      </c>
      <c r="Q1822" s="6">
        <v>0</v>
      </c>
    </row>
    <row r="1823" spans="1:17" ht="15" thickBot="1" x14ac:dyDescent="0.35">
      <c r="A1823" s="5" t="s">
        <v>1730</v>
      </c>
      <c r="B1823" s="43"/>
      <c r="C1823" s="43"/>
      <c r="D1823" s="6">
        <v>66</v>
      </c>
      <c r="E1823" s="6">
        <v>74</v>
      </c>
      <c r="F1823" s="6">
        <v>4</v>
      </c>
      <c r="G1823" s="6">
        <v>38</v>
      </c>
      <c r="H1823" s="6">
        <v>2.11</v>
      </c>
      <c r="I1823" s="6">
        <v>1.02</v>
      </c>
      <c r="J1823" s="6">
        <v>16</v>
      </c>
      <c r="K1823" s="6">
        <v>49</v>
      </c>
      <c r="L1823" s="6">
        <v>19</v>
      </c>
      <c r="M1823" s="6">
        <v>5</v>
      </c>
      <c r="N1823" s="6">
        <v>68</v>
      </c>
      <c r="O1823" s="6">
        <v>0</v>
      </c>
      <c r="P1823" s="6">
        <v>2</v>
      </c>
      <c r="Q1823" s="6">
        <v>0</v>
      </c>
    </row>
    <row r="1824" spans="1:17" ht="15" thickBot="1" x14ac:dyDescent="0.35">
      <c r="A1824" s="7" t="s">
        <v>1374</v>
      </c>
      <c r="B1824" s="43"/>
      <c r="C1824" s="43"/>
      <c r="D1824" s="8">
        <v>172</v>
      </c>
      <c r="E1824" s="8">
        <v>146</v>
      </c>
      <c r="F1824" s="8">
        <v>10</v>
      </c>
      <c r="G1824" s="8">
        <v>0</v>
      </c>
      <c r="H1824" s="8">
        <v>4.0199999999999996</v>
      </c>
      <c r="I1824" s="8">
        <v>1.28</v>
      </c>
      <c r="J1824" s="8">
        <v>77</v>
      </c>
      <c r="K1824" s="8">
        <v>170</v>
      </c>
      <c r="L1824" s="8">
        <v>50</v>
      </c>
      <c r="M1824" s="8">
        <v>21</v>
      </c>
      <c r="N1824" s="8">
        <v>30</v>
      </c>
      <c r="O1824" s="8">
        <v>30</v>
      </c>
      <c r="P1824" s="8">
        <v>10</v>
      </c>
      <c r="Q1824" s="8">
        <v>1</v>
      </c>
    </row>
    <row r="1825" spans="1:17" ht="15" thickBot="1" x14ac:dyDescent="0.35">
      <c r="A1825" s="5" t="s">
        <v>1828</v>
      </c>
      <c r="B1825" s="43"/>
      <c r="C1825" s="43"/>
      <c r="D1825" s="6">
        <v>35</v>
      </c>
      <c r="E1825" s="6">
        <v>37</v>
      </c>
      <c r="F1825" s="6">
        <v>2</v>
      </c>
      <c r="G1825" s="6">
        <v>1</v>
      </c>
      <c r="H1825" s="6">
        <v>3.1</v>
      </c>
      <c r="I1825" s="6">
        <v>1.28</v>
      </c>
      <c r="J1825" s="6">
        <v>12</v>
      </c>
      <c r="K1825" s="6">
        <v>30</v>
      </c>
      <c r="L1825" s="6">
        <v>15</v>
      </c>
      <c r="M1825" s="6">
        <v>4</v>
      </c>
      <c r="N1825" s="6">
        <v>48</v>
      </c>
      <c r="O1825" s="6">
        <v>0</v>
      </c>
      <c r="P1825" s="6">
        <v>1</v>
      </c>
      <c r="Q1825" s="6">
        <v>0</v>
      </c>
    </row>
    <row r="1826" spans="1:17" ht="15" thickBot="1" x14ac:dyDescent="0.35">
      <c r="A1826" s="5" t="s">
        <v>1491</v>
      </c>
      <c r="B1826" s="43"/>
      <c r="C1826" s="43"/>
      <c r="D1826" s="6">
        <v>81</v>
      </c>
      <c r="E1826" s="6">
        <v>49</v>
      </c>
      <c r="F1826" s="6">
        <v>4</v>
      </c>
      <c r="G1826" s="6">
        <v>1</v>
      </c>
      <c r="H1826" s="6">
        <v>4.9000000000000004</v>
      </c>
      <c r="I1826" s="6">
        <v>1.31</v>
      </c>
      <c r="J1826" s="6">
        <v>44</v>
      </c>
      <c r="K1826" s="6">
        <v>85</v>
      </c>
      <c r="L1826" s="6">
        <v>20</v>
      </c>
      <c r="M1826" s="6">
        <v>12</v>
      </c>
      <c r="N1826" s="6">
        <v>13</v>
      </c>
      <c r="O1826" s="6">
        <v>13</v>
      </c>
      <c r="P1826" s="6">
        <v>6</v>
      </c>
      <c r="Q1826" s="6">
        <v>0</v>
      </c>
    </row>
    <row r="1827" spans="1:17" ht="15" thickBot="1" x14ac:dyDescent="0.35">
      <c r="A1827" s="7" t="s">
        <v>1706</v>
      </c>
      <c r="B1827" s="43"/>
      <c r="C1827" s="43"/>
      <c r="D1827" s="8">
        <v>75</v>
      </c>
      <c r="E1827" s="8">
        <v>41</v>
      </c>
      <c r="F1827" s="8">
        <v>4</v>
      </c>
      <c r="G1827" s="8">
        <v>0</v>
      </c>
      <c r="H1827" s="8">
        <v>6.09</v>
      </c>
      <c r="I1827" s="8">
        <v>1.64</v>
      </c>
      <c r="J1827" s="8">
        <v>51</v>
      </c>
      <c r="K1827" s="8">
        <v>96</v>
      </c>
      <c r="L1827" s="8">
        <v>27</v>
      </c>
      <c r="M1827" s="8">
        <v>30</v>
      </c>
      <c r="N1827" s="8">
        <v>14</v>
      </c>
      <c r="O1827" s="8">
        <v>14</v>
      </c>
      <c r="P1827" s="8">
        <v>5</v>
      </c>
      <c r="Q1827" s="8">
        <v>0</v>
      </c>
    </row>
    <row r="1828" spans="1:17" ht="15" thickBot="1" x14ac:dyDescent="0.35">
      <c r="A1828" s="7" t="s">
        <v>1583</v>
      </c>
      <c r="B1828" s="43"/>
      <c r="C1828" s="43"/>
      <c r="D1828" s="8">
        <v>63</v>
      </c>
      <c r="E1828" s="8">
        <v>42</v>
      </c>
      <c r="F1828" s="8">
        <v>3</v>
      </c>
      <c r="G1828" s="8">
        <v>0</v>
      </c>
      <c r="H1828" s="8">
        <v>4.6500000000000004</v>
      </c>
      <c r="I1828" s="8">
        <v>1.35</v>
      </c>
      <c r="J1828" s="8">
        <v>33</v>
      </c>
      <c r="K1828" s="8">
        <v>70</v>
      </c>
      <c r="L1828" s="8">
        <v>15</v>
      </c>
      <c r="M1828" s="8">
        <v>18</v>
      </c>
      <c r="N1828" s="8">
        <v>13</v>
      </c>
      <c r="O1828" s="8">
        <v>13</v>
      </c>
      <c r="P1828" s="8">
        <v>5</v>
      </c>
      <c r="Q1828" s="8">
        <v>0</v>
      </c>
    </row>
    <row r="1829" spans="1:17" ht="15" thickBot="1" x14ac:dyDescent="0.35">
      <c r="A1829" s="5" t="s">
        <v>1878</v>
      </c>
      <c r="B1829" s="43"/>
      <c r="C1829" s="43"/>
      <c r="D1829" s="6">
        <v>58</v>
      </c>
      <c r="E1829" s="6">
        <v>61</v>
      </c>
      <c r="F1829" s="6">
        <v>3</v>
      </c>
      <c r="G1829" s="6">
        <v>0</v>
      </c>
      <c r="H1829" s="6">
        <v>3.69</v>
      </c>
      <c r="I1829" s="6">
        <v>1.32</v>
      </c>
      <c r="J1829" s="6">
        <v>24</v>
      </c>
      <c r="K1829" s="6">
        <v>56</v>
      </c>
      <c r="L1829" s="6">
        <v>20</v>
      </c>
      <c r="M1829" s="6">
        <v>7</v>
      </c>
      <c r="N1829" s="6">
        <v>52</v>
      </c>
      <c r="O1829" s="6">
        <v>0</v>
      </c>
      <c r="P1829" s="6">
        <v>3</v>
      </c>
      <c r="Q1829" s="6">
        <v>0</v>
      </c>
    </row>
    <row r="1830" spans="1:17" ht="15" thickBot="1" x14ac:dyDescent="0.35">
      <c r="A1830" s="5" t="s">
        <v>1556</v>
      </c>
      <c r="B1830" s="43"/>
      <c r="C1830" s="43"/>
      <c r="D1830" s="6">
        <v>76</v>
      </c>
      <c r="E1830" s="6">
        <v>46</v>
      </c>
      <c r="F1830" s="6">
        <v>4</v>
      </c>
      <c r="G1830" s="6">
        <v>0</v>
      </c>
      <c r="H1830" s="6">
        <v>4.37</v>
      </c>
      <c r="I1830" s="6">
        <v>1.27</v>
      </c>
      <c r="J1830" s="6">
        <v>37</v>
      </c>
      <c r="K1830" s="6">
        <v>82</v>
      </c>
      <c r="L1830" s="6">
        <v>15</v>
      </c>
      <c r="M1830" s="6">
        <v>13</v>
      </c>
      <c r="N1830" s="6">
        <v>20</v>
      </c>
      <c r="O1830" s="6">
        <v>10</v>
      </c>
      <c r="P1830" s="6">
        <v>5</v>
      </c>
      <c r="Q1830" s="6">
        <v>1</v>
      </c>
    </row>
    <row r="1831" spans="1:17" ht="15" thickBot="1" x14ac:dyDescent="0.35">
      <c r="A1831" s="5" t="s">
        <v>2072</v>
      </c>
      <c r="B1831" s="43"/>
      <c r="C1831" s="43"/>
      <c r="D1831" s="6">
        <v>21</v>
      </c>
      <c r="E1831" s="6">
        <v>22</v>
      </c>
      <c r="F1831" s="6">
        <v>1</v>
      </c>
      <c r="G1831" s="6">
        <v>0</v>
      </c>
      <c r="H1831" s="6">
        <v>4.0199999999999996</v>
      </c>
      <c r="I1831" s="6">
        <v>1.39</v>
      </c>
      <c r="J1831" s="6">
        <v>9</v>
      </c>
      <c r="K1831" s="6">
        <v>18</v>
      </c>
      <c r="L1831" s="6">
        <v>10</v>
      </c>
      <c r="M1831" s="6">
        <v>5</v>
      </c>
      <c r="N1831" s="6">
        <v>19</v>
      </c>
      <c r="O1831" s="6">
        <v>0</v>
      </c>
      <c r="P1831" s="6">
        <v>2</v>
      </c>
      <c r="Q1831" s="6">
        <v>0</v>
      </c>
    </row>
    <row r="1832" spans="1:17" ht="15" thickBot="1" x14ac:dyDescent="0.35">
      <c r="A1832" s="5" t="s">
        <v>1839</v>
      </c>
      <c r="B1832" s="43"/>
      <c r="C1832" s="43"/>
      <c r="D1832" s="6">
        <v>46</v>
      </c>
      <c r="E1832" s="6">
        <v>52</v>
      </c>
      <c r="F1832" s="6">
        <v>2</v>
      </c>
      <c r="G1832" s="6">
        <v>0</v>
      </c>
      <c r="H1832" s="6">
        <v>3.55</v>
      </c>
      <c r="I1832" s="6">
        <v>1.32</v>
      </c>
      <c r="J1832" s="6">
        <v>18</v>
      </c>
      <c r="K1832" s="6">
        <v>40</v>
      </c>
      <c r="L1832" s="6">
        <v>20</v>
      </c>
      <c r="M1832" s="6">
        <v>4</v>
      </c>
      <c r="N1832" s="6">
        <v>39</v>
      </c>
      <c r="O1832" s="6">
        <v>0</v>
      </c>
      <c r="P1832" s="6">
        <v>2</v>
      </c>
      <c r="Q1832" s="6">
        <v>0</v>
      </c>
    </row>
    <row r="1833" spans="1:17" ht="15" thickBot="1" x14ac:dyDescent="0.35">
      <c r="A1833" s="5" t="s">
        <v>2070</v>
      </c>
      <c r="B1833" s="43"/>
      <c r="C1833" s="43"/>
      <c r="D1833" s="6">
        <v>21</v>
      </c>
      <c r="E1833" s="6">
        <v>24</v>
      </c>
      <c r="F1833" s="6">
        <v>1</v>
      </c>
      <c r="G1833" s="6">
        <v>0</v>
      </c>
      <c r="H1833" s="6">
        <v>4.1500000000000004</v>
      </c>
      <c r="I1833" s="6">
        <v>1.37</v>
      </c>
      <c r="J1833" s="6">
        <v>10</v>
      </c>
      <c r="K1833" s="6">
        <v>18</v>
      </c>
      <c r="L1833" s="6">
        <v>11</v>
      </c>
      <c r="M1833" s="6">
        <v>4</v>
      </c>
      <c r="N1833" s="6">
        <v>24</v>
      </c>
      <c r="O1833" s="6">
        <v>0</v>
      </c>
      <c r="P1833" s="6">
        <v>1</v>
      </c>
      <c r="Q1833" s="6">
        <v>0</v>
      </c>
    </row>
    <row r="1834" spans="1:17" ht="15" thickBot="1" x14ac:dyDescent="0.35">
      <c r="A1834" s="5" t="s">
        <v>1550</v>
      </c>
      <c r="B1834" s="43"/>
      <c r="C1834" s="43"/>
      <c r="D1834" s="6">
        <v>48</v>
      </c>
      <c r="E1834" s="6">
        <v>40</v>
      </c>
      <c r="F1834" s="6">
        <v>2</v>
      </c>
      <c r="G1834" s="6">
        <v>0</v>
      </c>
      <c r="H1834" s="6">
        <v>4.34</v>
      </c>
      <c r="I1834" s="6">
        <v>1.39</v>
      </c>
      <c r="J1834" s="6">
        <v>23</v>
      </c>
      <c r="K1834" s="6">
        <v>49</v>
      </c>
      <c r="L1834" s="6">
        <v>17</v>
      </c>
      <c r="M1834" s="6">
        <v>7</v>
      </c>
      <c r="N1834" s="6">
        <v>30</v>
      </c>
      <c r="O1834" s="6">
        <v>3</v>
      </c>
      <c r="P1834" s="6">
        <v>3</v>
      </c>
      <c r="Q1834" s="6">
        <v>0</v>
      </c>
    </row>
    <row r="1835" spans="1:17" ht="15" thickBot="1" x14ac:dyDescent="0.35">
      <c r="A1835" s="7" t="s">
        <v>1310</v>
      </c>
      <c r="B1835" s="43"/>
      <c r="C1835" s="43"/>
      <c r="D1835" s="8">
        <v>190</v>
      </c>
      <c r="E1835" s="8">
        <v>169</v>
      </c>
      <c r="F1835" s="8">
        <v>12</v>
      </c>
      <c r="G1835" s="8">
        <v>0</v>
      </c>
      <c r="H1835" s="8">
        <v>3.63</v>
      </c>
      <c r="I1835" s="8">
        <v>1.19</v>
      </c>
      <c r="J1835" s="8">
        <v>77</v>
      </c>
      <c r="K1835" s="8">
        <v>179</v>
      </c>
      <c r="L1835" s="8">
        <v>47</v>
      </c>
      <c r="M1835" s="8">
        <v>22</v>
      </c>
      <c r="N1835" s="8">
        <v>30</v>
      </c>
      <c r="O1835" s="8">
        <v>30</v>
      </c>
      <c r="P1835" s="8">
        <v>9</v>
      </c>
      <c r="Q1835" s="8">
        <v>1</v>
      </c>
    </row>
    <row r="1836" spans="1:17" ht="15" thickBot="1" x14ac:dyDescent="0.35">
      <c r="A1836" s="5" t="s">
        <v>1407</v>
      </c>
      <c r="B1836" s="43"/>
      <c r="C1836" s="43"/>
      <c r="D1836" s="6">
        <v>78</v>
      </c>
      <c r="E1836" s="6">
        <v>73</v>
      </c>
      <c r="F1836" s="6">
        <v>4</v>
      </c>
      <c r="G1836" s="6">
        <v>0</v>
      </c>
      <c r="H1836" s="6">
        <v>3.97</v>
      </c>
      <c r="I1836" s="6">
        <v>1.36</v>
      </c>
      <c r="J1836" s="6">
        <v>34</v>
      </c>
      <c r="K1836" s="6">
        <v>74</v>
      </c>
      <c r="L1836" s="6">
        <v>32</v>
      </c>
      <c r="M1836" s="6">
        <v>10</v>
      </c>
      <c r="N1836" s="6">
        <v>19</v>
      </c>
      <c r="O1836" s="6">
        <v>12</v>
      </c>
      <c r="P1836" s="6">
        <v>5</v>
      </c>
      <c r="Q1836" s="6">
        <v>0</v>
      </c>
    </row>
    <row r="2131" spans="1:17" ht="15" thickBot="1" x14ac:dyDescent="0.35"/>
    <row r="2132" spans="1:17" ht="15" thickBot="1" x14ac:dyDescent="0.35">
      <c r="A2132" s="3" t="s">
        <v>167</v>
      </c>
      <c r="B2132" s="3"/>
      <c r="C2132" s="3"/>
      <c r="D2132" s="3" t="s">
        <v>1283</v>
      </c>
      <c r="E2132" s="4" t="s">
        <v>943</v>
      </c>
      <c r="F2132" s="4" t="s">
        <v>1284</v>
      </c>
      <c r="G2132" s="4" t="s">
        <v>1725</v>
      </c>
      <c r="H2132" s="4" t="s">
        <v>944</v>
      </c>
      <c r="I2132" s="4" t="s">
        <v>945</v>
      </c>
      <c r="J2132" s="3" t="s">
        <v>1286</v>
      </c>
      <c r="K2132" s="3" t="s">
        <v>175</v>
      </c>
      <c r="L2132" s="3" t="s">
        <v>178</v>
      </c>
      <c r="M2132" s="3" t="s">
        <v>170</v>
      </c>
      <c r="N2132" s="3" t="s">
        <v>1287</v>
      </c>
      <c r="O2132" s="3" t="s">
        <v>1288</v>
      </c>
      <c r="P2132" s="3" t="s">
        <v>1285</v>
      </c>
      <c r="Q2132" s="3" t="s">
        <v>1289</v>
      </c>
    </row>
  </sheetData>
  <sortState ref="A920:Q1835">
    <sortCondition ref="A920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33"/>
  <sheetViews>
    <sheetView workbookViewId="0"/>
  </sheetViews>
  <sheetFormatPr defaultRowHeight="14.4" x14ac:dyDescent="0.3"/>
  <cols>
    <col min="1" max="1" width="18.33203125" customWidth="1"/>
    <col min="16" max="16" width="8.88671875" style="11"/>
  </cols>
  <sheetData>
    <row r="1" spans="1:16" ht="15" thickBot="1" x14ac:dyDescent="0.35">
      <c r="A1" s="3" t="s">
        <v>167</v>
      </c>
      <c r="B1" s="3" t="s">
        <v>168</v>
      </c>
      <c r="C1" s="4" t="s">
        <v>169</v>
      </c>
      <c r="D1" s="4" t="s">
        <v>170</v>
      </c>
      <c r="E1" s="4" t="s">
        <v>171</v>
      </c>
      <c r="F1" s="4" t="s">
        <v>172</v>
      </c>
      <c r="G1" s="4" t="s">
        <v>173</v>
      </c>
      <c r="H1" s="3" t="s">
        <v>174</v>
      </c>
      <c r="I1" s="3" t="s">
        <v>175</v>
      </c>
      <c r="J1" s="3" t="s">
        <v>176</v>
      </c>
      <c r="K1" s="3" t="s">
        <v>177</v>
      </c>
      <c r="L1" s="3" t="s">
        <v>178</v>
      </c>
      <c r="M1" s="3" t="s">
        <v>179</v>
      </c>
      <c r="N1" s="3" t="s">
        <v>180</v>
      </c>
      <c r="O1" s="3" t="s">
        <v>181</v>
      </c>
    </row>
    <row r="2" spans="1:16" ht="15" thickBot="1" x14ac:dyDescent="0.35">
      <c r="A2" s="5" t="s">
        <v>185</v>
      </c>
      <c r="B2" s="6">
        <v>533</v>
      </c>
      <c r="C2" s="6">
        <v>94</v>
      </c>
      <c r="D2" s="6">
        <v>26</v>
      </c>
      <c r="E2" s="6">
        <v>94</v>
      </c>
      <c r="F2" s="6">
        <v>20</v>
      </c>
      <c r="G2" s="6">
        <v>0.29499999999999998</v>
      </c>
      <c r="H2" s="6">
        <v>0.40600000000000003</v>
      </c>
      <c r="I2" s="6">
        <v>157</v>
      </c>
      <c r="J2" s="6">
        <v>32</v>
      </c>
      <c r="K2" s="6">
        <v>2</v>
      </c>
      <c r="L2" s="6">
        <v>100</v>
      </c>
      <c r="M2" s="6">
        <v>138</v>
      </c>
      <c r="N2" s="6">
        <v>0.51100000000000001</v>
      </c>
      <c r="O2" s="6">
        <v>0.91700000000000004</v>
      </c>
      <c r="P2" s="42">
        <v>1</v>
      </c>
    </row>
    <row r="3" spans="1:16" ht="15" thickBot="1" x14ac:dyDescent="0.35">
      <c r="A3" s="7" t="s">
        <v>191</v>
      </c>
      <c r="B3" s="8">
        <v>555</v>
      </c>
      <c r="C3" s="8">
        <v>92</v>
      </c>
      <c r="D3" s="8">
        <v>32</v>
      </c>
      <c r="E3" s="8">
        <v>104</v>
      </c>
      <c r="F3" s="8">
        <v>7</v>
      </c>
      <c r="G3" s="8">
        <v>0.28499999999999998</v>
      </c>
      <c r="H3" s="8">
        <v>0.36799999999999999</v>
      </c>
      <c r="I3" s="8">
        <v>158</v>
      </c>
      <c r="J3" s="8">
        <v>35</v>
      </c>
      <c r="K3" s="8">
        <v>3</v>
      </c>
      <c r="L3" s="8">
        <v>73</v>
      </c>
      <c r="M3" s="8">
        <v>103</v>
      </c>
      <c r="N3" s="8">
        <v>0.53100000000000003</v>
      </c>
      <c r="O3" s="8">
        <v>0.9</v>
      </c>
      <c r="P3" s="42">
        <v>2</v>
      </c>
    </row>
    <row r="4" spans="1:16" ht="15" thickBot="1" x14ac:dyDescent="0.35">
      <c r="A4" s="5" t="s">
        <v>192</v>
      </c>
      <c r="B4" s="6">
        <v>551</v>
      </c>
      <c r="C4" s="6">
        <v>87</v>
      </c>
      <c r="D4" s="6">
        <v>30</v>
      </c>
      <c r="E4" s="6">
        <v>99</v>
      </c>
      <c r="F4" s="6">
        <v>1</v>
      </c>
      <c r="G4" s="6">
        <v>0.309</v>
      </c>
      <c r="H4" s="6">
        <v>0.38800000000000001</v>
      </c>
      <c r="I4" s="6">
        <v>170</v>
      </c>
      <c r="J4" s="6">
        <v>31</v>
      </c>
      <c r="K4" s="6">
        <v>1</v>
      </c>
      <c r="L4" s="6">
        <v>71</v>
      </c>
      <c r="M4" s="6">
        <v>110</v>
      </c>
      <c r="N4" s="6">
        <v>0.53300000000000003</v>
      </c>
      <c r="O4" s="6">
        <v>0.92100000000000004</v>
      </c>
      <c r="P4" s="42">
        <v>3</v>
      </c>
    </row>
    <row r="5" spans="1:16" ht="15" thickBot="1" x14ac:dyDescent="0.35">
      <c r="A5" s="7" t="s">
        <v>196</v>
      </c>
      <c r="B5" s="8">
        <v>521</v>
      </c>
      <c r="C5" s="8">
        <v>89</v>
      </c>
      <c r="D5" s="8">
        <v>25</v>
      </c>
      <c r="E5" s="8">
        <v>83</v>
      </c>
      <c r="F5" s="8">
        <v>7</v>
      </c>
      <c r="G5" s="8">
        <v>0.3</v>
      </c>
      <c r="H5" s="8">
        <v>0.42199999999999999</v>
      </c>
      <c r="I5" s="8">
        <v>157</v>
      </c>
      <c r="J5" s="8">
        <v>30</v>
      </c>
      <c r="K5" s="8">
        <v>2</v>
      </c>
      <c r="L5" s="8">
        <v>110</v>
      </c>
      <c r="M5" s="8">
        <v>120</v>
      </c>
      <c r="N5" s="8">
        <v>0.50700000000000001</v>
      </c>
      <c r="O5" s="8">
        <v>0.92900000000000005</v>
      </c>
      <c r="P5" s="42">
        <v>4</v>
      </c>
    </row>
    <row r="6" spans="1:16" ht="15" thickBot="1" x14ac:dyDescent="0.35">
      <c r="A6" s="5" t="s">
        <v>199</v>
      </c>
      <c r="B6" s="6">
        <v>556</v>
      </c>
      <c r="C6" s="6">
        <v>91</v>
      </c>
      <c r="D6" s="6">
        <v>28</v>
      </c>
      <c r="E6" s="6">
        <v>89</v>
      </c>
      <c r="F6" s="6">
        <v>4</v>
      </c>
      <c r="G6" s="6">
        <v>0.28799999999999998</v>
      </c>
      <c r="H6" s="6">
        <v>0.38</v>
      </c>
      <c r="I6" s="6">
        <v>160</v>
      </c>
      <c r="J6" s="6">
        <v>36</v>
      </c>
      <c r="K6" s="6">
        <v>3</v>
      </c>
      <c r="L6" s="6">
        <v>82</v>
      </c>
      <c r="M6" s="6">
        <v>148</v>
      </c>
      <c r="N6" s="6">
        <v>0.51800000000000002</v>
      </c>
      <c r="O6" s="6">
        <v>0.89800000000000002</v>
      </c>
      <c r="P6" s="42">
        <v>5</v>
      </c>
    </row>
    <row r="7" spans="1:16" ht="17.399999999999999" thickBot="1" x14ac:dyDescent="0.35">
      <c r="A7" s="7" t="s">
        <v>200</v>
      </c>
      <c r="B7" s="8">
        <v>529</v>
      </c>
      <c r="C7" s="8">
        <v>86</v>
      </c>
      <c r="D7" s="8">
        <v>34</v>
      </c>
      <c r="E7" s="8">
        <v>104</v>
      </c>
      <c r="F7" s="8">
        <v>2</v>
      </c>
      <c r="G7" s="8">
        <v>0.26200000000000001</v>
      </c>
      <c r="H7" s="8">
        <v>0.35</v>
      </c>
      <c r="I7" s="8">
        <v>139</v>
      </c>
      <c r="J7" s="8">
        <v>27</v>
      </c>
      <c r="K7" s="8">
        <v>1</v>
      </c>
      <c r="L7" s="8">
        <v>72</v>
      </c>
      <c r="M7" s="8">
        <v>109</v>
      </c>
      <c r="N7" s="8">
        <v>0.51</v>
      </c>
      <c r="O7" s="8">
        <v>0.86</v>
      </c>
      <c r="P7" s="42">
        <v>6</v>
      </c>
    </row>
    <row r="8" spans="1:16" ht="15" thickBot="1" x14ac:dyDescent="0.35">
      <c r="A8" s="5" t="s">
        <v>215</v>
      </c>
      <c r="B8" s="6">
        <v>580</v>
      </c>
      <c r="C8" s="6">
        <v>76</v>
      </c>
      <c r="D8" s="6">
        <v>28</v>
      </c>
      <c r="E8" s="6">
        <v>95</v>
      </c>
      <c r="F8" s="6">
        <v>1</v>
      </c>
      <c r="G8" s="6">
        <v>0.28799999999999998</v>
      </c>
      <c r="H8" s="6">
        <v>0.33800000000000002</v>
      </c>
      <c r="I8" s="6">
        <v>167</v>
      </c>
      <c r="J8" s="6">
        <v>31</v>
      </c>
      <c r="K8" s="6">
        <v>2</v>
      </c>
      <c r="L8" s="6">
        <v>43</v>
      </c>
      <c r="M8" s="6">
        <v>124</v>
      </c>
      <c r="N8" s="6">
        <v>0.49299999999999999</v>
      </c>
      <c r="O8" s="6">
        <v>0.83</v>
      </c>
      <c r="P8" s="42">
        <v>7</v>
      </c>
    </row>
    <row r="9" spans="1:16" ht="17.399999999999999" thickBot="1" x14ac:dyDescent="0.35">
      <c r="A9" s="7" t="s">
        <v>186</v>
      </c>
      <c r="B9" s="8">
        <v>568</v>
      </c>
      <c r="C9" s="8">
        <v>102</v>
      </c>
      <c r="D9" s="8">
        <v>34</v>
      </c>
      <c r="E9" s="8">
        <v>102</v>
      </c>
      <c r="F9" s="8">
        <v>10</v>
      </c>
      <c r="G9" s="8">
        <v>0.28399999999999997</v>
      </c>
      <c r="H9" s="8">
        <v>0.36599999999999999</v>
      </c>
      <c r="I9" s="8">
        <v>162</v>
      </c>
      <c r="J9" s="8">
        <v>31</v>
      </c>
      <c r="K9" s="8">
        <v>3</v>
      </c>
      <c r="L9" s="8">
        <v>73</v>
      </c>
      <c r="M9" s="8">
        <v>164</v>
      </c>
      <c r="N9" s="8">
        <v>0.53200000000000003</v>
      </c>
      <c r="O9" s="8">
        <v>0.89800000000000002</v>
      </c>
      <c r="P9" s="42">
        <v>8</v>
      </c>
    </row>
    <row r="10" spans="1:16" ht="15" thickBot="1" x14ac:dyDescent="0.35">
      <c r="A10" s="5" t="s">
        <v>214</v>
      </c>
      <c r="B10" s="6">
        <v>546</v>
      </c>
      <c r="C10" s="6">
        <v>78</v>
      </c>
      <c r="D10" s="6">
        <v>18</v>
      </c>
      <c r="E10" s="6">
        <v>91</v>
      </c>
      <c r="F10" s="6">
        <v>6</v>
      </c>
      <c r="G10" s="6">
        <v>0.316</v>
      </c>
      <c r="H10" s="6">
        <v>0.35699999999999998</v>
      </c>
      <c r="I10" s="6">
        <v>172</v>
      </c>
      <c r="J10" s="6">
        <v>40</v>
      </c>
      <c r="K10" s="6">
        <v>4</v>
      </c>
      <c r="L10" s="6">
        <v>35</v>
      </c>
      <c r="M10" s="6">
        <v>59</v>
      </c>
      <c r="N10" s="6">
        <v>0.503</v>
      </c>
      <c r="O10" s="6">
        <v>0.86099999999999999</v>
      </c>
      <c r="P10" s="42">
        <v>9</v>
      </c>
    </row>
    <row r="11" spans="1:16" ht="15" thickBot="1" x14ac:dyDescent="0.35">
      <c r="A11" s="7" t="s">
        <v>219</v>
      </c>
      <c r="B11" s="8">
        <v>548</v>
      </c>
      <c r="C11" s="8">
        <v>83</v>
      </c>
      <c r="D11" s="8">
        <v>24</v>
      </c>
      <c r="E11" s="8">
        <v>82</v>
      </c>
      <c r="F11" s="8">
        <v>18</v>
      </c>
      <c r="G11" s="8">
        <v>0.25600000000000001</v>
      </c>
      <c r="H11" s="8">
        <v>0.33200000000000002</v>
      </c>
      <c r="I11" s="8">
        <v>140</v>
      </c>
      <c r="J11" s="8">
        <v>26</v>
      </c>
      <c r="K11" s="8">
        <v>3</v>
      </c>
      <c r="L11" s="8">
        <v>62</v>
      </c>
      <c r="M11" s="8">
        <v>141</v>
      </c>
      <c r="N11" s="8">
        <v>0.44500000000000001</v>
      </c>
      <c r="O11" s="8">
        <v>0.77700000000000002</v>
      </c>
      <c r="P11" s="42">
        <v>10</v>
      </c>
    </row>
    <row r="12" spans="1:16" ht="15" thickBot="1" x14ac:dyDescent="0.35">
      <c r="A12" s="5" t="s">
        <v>227</v>
      </c>
      <c r="B12" s="6">
        <v>513</v>
      </c>
      <c r="C12" s="6">
        <v>73</v>
      </c>
      <c r="D12" s="6">
        <v>24</v>
      </c>
      <c r="E12" s="6">
        <v>91</v>
      </c>
      <c r="F12" s="6">
        <v>8</v>
      </c>
      <c r="G12" s="6">
        <v>0.27500000000000002</v>
      </c>
      <c r="H12" s="6">
        <v>0.33900000000000002</v>
      </c>
      <c r="I12" s="6">
        <v>141</v>
      </c>
      <c r="J12" s="6">
        <v>27</v>
      </c>
      <c r="K12" s="6">
        <v>1</v>
      </c>
      <c r="L12" s="6">
        <v>50</v>
      </c>
      <c r="M12" s="6">
        <v>108</v>
      </c>
      <c r="N12" s="6">
        <v>0.47399999999999998</v>
      </c>
      <c r="O12" s="6">
        <v>0.81299999999999994</v>
      </c>
      <c r="P12" s="42">
        <v>11</v>
      </c>
    </row>
    <row r="13" spans="1:16" ht="15" thickBot="1" x14ac:dyDescent="0.35">
      <c r="A13" s="7" t="s">
        <v>228</v>
      </c>
      <c r="B13" s="8">
        <v>533</v>
      </c>
      <c r="C13" s="8">
        <v>87</v>
      </c>
      <c r="D13" s="8">
        <v>36</v>
      </c>
      <c r="E13" s="8">
        <v>94</v>
      </c>
      <c r="F13" s="8">
        <v>2</v>
      </c>
      <c r="G13" s="8">
        <v>0.23</v>
      </c>
      <c r="H13" s="8">
        <v>0.32500000000000001</v>
      </c>
      <c r="I13" s="8">
        <v>122</v>
      </c>
      <c r="J13" s="8">
        <v>22</v>
      </c>
      <c r="K13" s="8">
        <v>0</v>
      </c>
      <c r="L13" s="8">
        <v>76</v>
      </c>
      <c r="M13" s="8">
        <v>199</v>
      </c>
      <c r="N13" s="8">
        <v>0.47799999999999998</v>
      </c>
      <c r="O13" s="8">
        <v>0.80300000000000005</v>
      </c>
      <c r="P13" s="42">
        <v>12</v>
      </c>
    </row>
    <row r="14" spans="1:16" ht="17.399999999999999" thickBot="1" x14ac:dyDescent="0.35">
      <c r="A14" s="5" t="s">
        <v>236</v>
      </c>
      <c r="B14" s="6">
        <v>542</v>
      </c>
      <c r="C14" s="6">
        <v>89</v>
      </c>
      <c r="D14" s="6">
        <v>21</v>
      </c>
      <c r="E14" s="6">
        <v>75</v>
      </c>
      <c r="F14" s="6">
        <v>2</v>
      </c>
      <c r="G14" s="6">
        <v>0.26900000000000002</v>
      </c>
      <c r="H14" s="6">
        <v>0.36499999999999999</v>
      </c>
      <c r="I14" s="6">
        <v>146</v>
      </c>
      <c r="J14" s="6">
        <v>36</v>
      </c>
      <c r="K14" s="6">
        <v>4</v>
      </c>
      <c r="L14" s="6">
        <v>83</v>
      </c>
      <c r="M14" s="6">
        <v>127</v>
      </c>
      <c r="N14" s="6">
        <v>0.47</v>
      </c>
      <c r="O14" s="6">
        <v>0.83599999999999997</v>
      </c>
      <c r="P14" s="42">
        <v>13</v>
      </c>
    </row>
    <row r="15" spans="1:16" ht="15" thickBot="1" x14ac:dyDescent="0.35">
      <c r="A15" s="7" t="s">
        <v>244</v>
      </c>
      <c r="B15" s="8">
        <v>576</v>
      </c>
      <c r="C15" s="8">
        <v>78</v>
      </c>
      <c r="D15" s="8">
        <v>21</v>
      </c>
      <c r="E15" s="8">
        <v>92</v>
      </c>
      <c r="F15" s="8">
        <v>5</v>
      </c>
      <c r="G15" s="8">
        <v>0.27400000000000002</v>
      </c>
      <c r="H15" s="8">
        <v>0.33700000000000002</v>
      </c>
      <c r="I15" s="8">
        <v>158</v>
      </c>
      <c r="J15" s="8">
        <v>28</v>
      </c>
      <c r="K15" s="8">
        <v>2</v>
      </c>
      <c r="L15" s="8">
        <v>54</v>
      </c>
      <c r="M15" s="8">
        <v>117</v>
      </c>
      <c r="N15" s="8">
        <v>0.439</v>
      </c>
      <c r="O15" s="8">
        <v>0.77600000000000002</v>
      </c>
      <c r="P15" s="42">
        <v>14</v>
      </c>
    </row>
    <row r="16" spans="1:16" ht="15" thickBot="1" x14ac:dyDescent="0.35">
      <c r="A16" s="5" t="s">
        <v>222</v>
      </c>
      <c r="B16" s="6">
        <v>505</v>
      </c>
      <c r="C16" s="6">
        <v>71</v>
      </c>
      <c r="D16" s="6">
        <v>17</v>
      </c>
      <c r="E16" s="6">
        <v>80</v>
      </c>
      <c r="F16" s="6">
        <v>3</v>
      </c>
      <c r="G16" s="6">
        <v>0.29899999999999999</v>
      </c>
      <c r="H16" s="6">
        <v>0.36499999999999999</v>
      </c>
      <c r="I16" s="6">
        <v>151</v>
      </c>
      <c r="J16" s="6">
        <v>27</v>
      </c>
      <c r="K16" s="6">
        <v>2</v>
      </c>
      <c r="L16" s="6">
        <v>53</v>
      </c>
      <c r="M16" s="6">
        <v>60</v>
      </c>
      <c r="N16" s="6">
        <v>0.45800000000000002</v>
      </c>
      <c r="O16" s="6">
        <v>0.82399999999999995</v>
      </c>
      <c r="P16" s="42">
        <v>15</v>
      </c>
    </row>
    <row r="17" spans="1:16" ht="15" thickBot="1" x14ac:dyDescent="0.35">
      <c r="A17" s="7" t="s">
        <v>248</v>
      </c>
      <c r="B17" s="8">
        <v>543</v>
      </c>
      <c r="C17" s="8">
        <v>84</v>
      </c>
      <c r="D17" s="8">
        <v>26</v>
      </c>
      <c r="E17" s="8">
        <v>79</v>
      </c>
      <c r="F17" s="8">
        <v>6</v>
      </c>
      <c r="G17" s="8">
        <v>0.247</v>
      </c>
      <c r="H17" s="8">
        <v>0.36</v>
      </c>
      <c r="I17" s="8">
        <v>134</v>
      </c>
      <c r="J17" s="8">
        <v>28</v>
      </c>
      <c r="K17" s="8">
        <v>2</v>
      </c>
      <c r="L17" s="8">
        <v>96</v>
      </c>
      <c r="M17" s="8">
        <v>106</v>
      </c>
      <c r="N17" s="8">
        <v>0.45200000000000001</v>
      </c>
      <c r="O17" s="8">
        <v>0.81200000000000006</v>
      </c>
      <c r="P17" s="42">
        <v>16</v>
      </c>
    </row>
    <row r="18" spans="1:16" ht="17.399999999999999" thickBot="1" x14ac:dyDescent="0.35">
      <c r="A18" s="5" t="s">
        <v>250</v>
      </c>
      <c r="B18" s="6">
        <v>521</v>
      </c>
      <c r="C18" s="6">
        <v>69</v>
      </c>
      <c r="D18" s="6">
        <v>28</v>
      </c>
      <c r="E18" s="6">
        <v>94</v>
      </c>
      <c r="F18" s="6">
        <v>3</v>
      </c>
      <c r="G18" s="6">
        <v>0.26</v>
      </c>
      <c r="H18" s="6">
        <v>0.314</v>
      </c>
      <c r="I18" s="6">
        <v>135</v>
      </c>
      <c r="J18" s="6">
        <v>21</v>
      </c>
      <c r="K18" s="6">
        <v>1</v>
      </c>
      <c r="L18" s="6">
        <v>41</v>
      </c>
      <c r="M18" s="6">
        <v>67</v>
      </c>
      <c r="N18" s="6">
        <v>0.46200000000000002</v>
      </c>
      <c r="O18" s="6">
        <v>0.77600000000000002</v>
      </c>
      <c r="P18" s="42">
        <v>17</v>
      </c>
    </row>
    <row r="19" spans="1:16" ht="15" thickBot="1" x14ac:dyDescent="0.35">
      <c r="A19" s="7" t="s">
        <v>232</v>
      </c>
      <c r="B19" s="8">
        <v>572</v>
      </c>
      <c r="C19" s="8">
        <v>81</v>
      </c>
      <c r="D19" s="8">
        <v>33</v>
      </c>
      <c r="E19" s="8">
        <v>90</v>
      </c>
      <c r="F19" s="8">
        <v>13</v>
      </c>
      <c r="G19" s="8">
        <v>0.24099999999999999</v>
      </c>
      <c r="H19" s="8">
        <v>0.30399999999999999</v>
      </c>
      <c r="I19" s="8">
        <v>138</v>
      </c>
      <c r="J19" s="8">
        <v>26</v>
      </c>
      <c r="K19" s="8">
        <v>1</v>
      </c>
      <c r="L19" s="8">
        <v>52</v>
      </c>
      <c r="M19" s="8">
        <v>145</v>
      </c>
      <c r="N19" s="8">
        <v>0.46100000000000002</v>
      </c>
      <c r="O19" s="8">
        <v>0.76500000000000001</v>
      </c>
      <c r="P19" s="42">
        <v>18</v>
      </c>
    </row>
    <row r="20" spans="1:16" ht="15" thickBot="1" x14ac:dyDescent="0.35">
      <c r="A20" s="5" t="s">
        <v>263</v>
      </c>
      <c r="B20" s="6">
        <v>529</v>
      </c>
      <c r="C20" s="6">
        <v>69</v>
      </c>
      <c r="D20" s="6">
        <v>21</v>
      </c>
      <c r="E20" s="6">
        <v>89</v>
      </c>
      <c r="F20" s="6">
        <v>0</v>
      </c>
      <c r="G20" s="6">
        <v>0.27200000000000002</v>
      </c>
      <c r="H20" s="6">
        <v>0.33700000000000002</v>
      </c>
      <c r="I20" s="6">
        <v>144</v>
      </c>
      <c r="J20" s="6">
        <v>27</v>
      </c>
      <c r="K20" s="6">
        <v>0</v>
      </c>
      <c r="L20" s="6">
        <v>51</v>
      </c>
      <c r="M20" s="6">
        <v>107</v>
      </c>
      <c r="N20" s="6">
        <v>0.44600000000000001</v>
      </c>
      <c r="O20" s="6">
        <v>0.78300000000000003</v>
      </c>
      <c r="P20" s="42">
        <v>19</v>
      </c>
    </row>
    <row r="21" spans="1:16" ht="15" thickBot="1" x14ac:dyDescent="0.35">
      <c r="A21" s="7" t="s">
        <v>242</v>
      </c>
      <c r="B21" s="8">
        <v>483</v>
      </c>
      <c r="C21" s="8">
        <v>66</v>
      </c>
      <c r="D21" s="8">
        <v>16</v>
      </c>
      <c r="E21" s="8">
        <v>69</v>
      </c>
      <c r="F21" s="8">
        <v>3</v>
      </c>
      <c r="G21" s="8">
        <v>0.28100000000000003</v>
      </c>
      <c r="H21" s="8">
        <v>0.34399999999999997</v>
      </c>
      <c r="I21" s="8">
        <v>136</v>
      </c>
      <c r="J21" s="8">
        <v>28</v>
      </c>
      <c r="K21" s="8">
        <v>3</v>
      </c>
      <c r="L21" s="8">
        <v>47</v>
      </c>
      <c r="M21" s="8">
        <v>84</v>
      </c>
      <c r="N21" s="8">
        <v>0.45200000000000001</v>
      </c>
      <c r="O21" s="8">
        <v>0.79700000000000004</v>
      </c>
      <c r="P21" s="42">
        <v>20</v>
      </c>
    </row>
    <row r="22" spans="1:16" ht="15" thickBot="1" x14ac:dyDescent="0.35">
      <c r="A22" s="5" t="s">
        <v>276</v>
      </c>
      <c r="B22" s="6">
        <v>512</v>
      </c>
      <c r="C22" s="6">
        <v>72</v>
      </c>
      <c r="D22" s="6">
        <v>18</v>
      </c>
      <c r="E22" s="6">
        <v>73</v>
      </c>
      <c r="F22" s="6">
        <v>4</v>
      </c>
      <c r="G22" s="6">
        <v>0.26700000000000002</v>
      </c>
      <c r="H22" s="6">
        <v>0.36199999999999999</v>
      </c>
      <c r="I22" s="6">
        <v>136</v>
      </c>
      <c r="J22" s="6">
        <v>32</v>
      </c>
      <c r="K22" s="6">
        <v>5</v>
      </c>
      <c r="L22" s="6">
        <v>77</v>
      </c>
      <c r="M22" s="6">
        <v>145</v>
      </c>
      <c r="N22" s="6">
        <v>0.46</v>
      </c>
      <c r="O22" s="6">
        <v>0.82199999999999995</v>
      </c>
      <c r="P22" s="42">
        <v>21</v>
      </c>
    </row>
    <row r="23" spans="1:16" ht="15" thickBot="1" x14ac:dyDescent="0.35">
      <c r="A23" s="7" t="s">
        <v>290</v>
      </c>
      <c r="B23" s="8">
        <v>516</v>
      </c>
      <c r="C23" s="8">
        <v>66</v>
      </c>
      <c r="D23" s="8">
        <v>21</v>
      </c>
      <c r="E23" s="8">
        <v>70</v>
      </c>
      <c r="F23" s="8">
        <v>8</v>
      </c>
      <c r="G23" s="8">
        <v>0.249</v>
      </c>
      <c r="H23" s="8">
        <v>0.312</v>
      </c>
      <c r="I23" s="8">
        <v>128</v>
      </c>
      <c r="J23" s="8">
        <v>25</v>
      </c>
      <c r="K23" s="8">
        <v>5</v>
      </c>
      <c r="L23" s="8">
        <v>47</v>
      </c>
      <c r="M23" s="8">
        <v>130</v>
      </c>
      <c r="N23" s="8">
        <v>0.442</v>
      </c>
      <c r="O23" s="8">
        <v>0.754</v>
      </c>
      <c r="P23" s="42">
        <v>22</v>
      </c>
    </row>
    <row r="24" spans="1:16" ht="17.399999999999999" thickBot="1" x14ac:dyDescent="0.35">
      <c r="A24" s="5" t="s">
        <v>280</v>
      </c>
      <c r="B24" s="6">
        <v>521</v>
      </c>
      <c r="C24" s="6">
        <v>69</v>
      </c>
      <c r="D24" s="6">
        <v>25</v>
      </c>
      <c r="E24" s="6">
        <v>89</v>
      </c>
      <c r="F24" s="6">
        <v>0</v>
      </c>
      <c r="G24" s="6">
        <v>0.26400000000000001</v>
      </c>
      <c r="H24" s="6">
        <v>0.32600000000000001</v>
      </c>
      <c r="I24" s="6">
        <v>137</v>
      </c>
      <c r="J24" s="6">
        <v>27</v>
      </c>
      <c r="K24" s="6">
        <v>1</v>
      </c>
      <c r="L24" s="6">
        <v>48</v>
      </c>
      <c r="M24" s="6">
        <v>112</v>
      </c>
      <c r="N24" s="6">
        <v>0.46500000000000002</v>
      </c>
      <c r="O24" s="6">
        <v>0.79100000000000004</v>
      </c>
      <c r="P24" s="42">
        <v>23</v>
      </c>
    </row>
    <row r="25" spans="1:16" ht="15" thickBot="1" x14ac:dyDescent="0.35">
      <c r="A25" s="7" t="s">
        <v>277</v>
      </c>
      <c r="B25" s="8">
        <v>491</v>
      </c>
      <c r="C25" s="8">
        <v>61</v>
      </c>
      <c r="D25" s="8">
        <v>20</v>
      </c>
      <c r="E25" s="8">
        <v>79</v>
      </c>
      <c r="F25" s="8">
        <v>1</v>
      </c>
      <c r="G25" s="8">
        <v>0.27900000000000003</v>
      </c>
      <c r="H25" s="8">
        <v>0.33700000000000002</v>
      </c>
      <c r="I25" s="8">
        <v>137</v>
      </c>
      <c r="J25" s="8">
        <v>22</v>
      </c>
      <c r="K25" s="8">
        <v>1</v>
      </c>
      <c r="L25" s="8">
        <v>43</v>
      </c>
      <c r="M25" s="8">
        <v>69</v>
      </c>
      <c r="N25" s="8">
        <v>0.44600000000000001</v>
      </c>
      <c r="O25" s="8">
        <v>0.78300000000000003</v>
      </c>
      <c r="P25" s="42">
        <v>24</v>
      </c>
    </row>
    <row r="26" spans="1:16" ht="15" thickBot="1" x14ac:dyDescent="0.35">
      <c r="A26" s="5" t="s">
        <v>300</v>
      </c>
      <c r="B26" s="6">
        <v>459</v>
      </c>
      <c r="C26" s="6">
        <v>64</v>
      </c>
      <c r="D26" s="6">
        <v>24</v>
      </c>
      <c r="E26" s="6">
        <v>70</v>
      </c>
      <c r="F26" s="6">
        <v>3</v>
      </c>
      <c r="G26" s="6">
        <v>0.23200000000000001</v>
      </c>
      <c r="H26" s="6">
        <v>0.32500000000000001</v>
      </c>
      <c r="I26" s="6">
        <v>106</v>
      </c>
      <c r="J26" s="6">
        <v>19</v>
      </c>
      <c r="K26" s="6">
        <v>1</v>
      </c>
      <c r="L26" s="6">
        <v>63</v>
      </c>
      <c r="M26" s="6">
        <v>152</v>
      </c>
      <c r="N26" s="6">
        <v>0.437</v>
      </c>
      <c r="O26" s="6">
        <v>0.76200000000000001</v>
      </c>
      <c r="P26" s="42">
        <v>25</v>
      </c>
    </row>
    <row r="27" spans="1:16" ht="15" thickBot="1" x14ac:dyDescent="0.35">
      <c r="A27" s="7" t="s">
        <v>309</v>
      </c>
      <c r="B27" s="8">
        <v>439</v>
      </c>
      <c r="C27" s="8">
        <v>57</v>
      </c>
      <c r="D27" s="8">
        <v>25</v>
      </c>
      <c r="E27" s="8">
        <v>68</v>
      </c>
      <c r="F27" s="8">
        <v>1</v>
      </c>
      <c r="G27" s="8">
        <v>0.25700000000000001</v>
      </c>
      <c r="H27" s="8">
        <v>0.29899999999999999</v>
      </c>
      <c r="I27" s="8">
        <v>113</v>
      </c>
      <c r="J27" s="8">
        <v>20</v>
      </c>
      <c r="K27" s="8">
        <v>1</v>
      </c>
      <c r="L27" s="8">
        <v>26</v>
      </c>
      <c r="M27" s="8">
        <v>95</v>
      </c>
      <c r="N27" s="8">
        <v>0.47799999999999998</v>
      </c>
      <c r="O27" s="8">
        <v>0.77700000000000002</v>
      </c>
      <c r="P27" s="42">
        <v>26</v>
      </c>
    </row>
    <row r="28" spans="1:16" ht="15" thickBot="1" x14ac:dyDescent="0.35">
      <c r="A28" s="5" t="s">
        <v>320</v>
      </c>
      <c r="B28" s="6">
        <v>471</v>
      </c>
      <c r="C28" s="6">
        <v>55</v>
      </c>
      <c r="D28" s="6">
        <v>20</v>
      </c>
      <c r="E28" s="6">
        <v>72</v>
      </c>
      <c r="F28" s="6">
        <v>3</v>
      </c>
      <c r="G28" s="6">
        <v>0.26700000000000002</v>
      </c>
      <c r="H28" s="6">
        <v>0.30399999999999999</v>
      </c>
      <c r="I28" s="6">
        <v>126</v>
      </c>
      <c r="J28" s="6">
        <v>23</v>
      </c>
      <c r="K28" s="6">
        <v>2</v>
      </c>
      <c r="L28" s="6">
        <v>25</v>
      </c>
      <c r="M28" s="6">
        <v>98</v>
      </c>
      <c r="N28" s="6">
        <v>0.45500000000000002</v>
      </c>
      <c r="O28" s="6">
        <v>0.75900000000000001</v>
      </c>
      <c r="P28" s="42">
        <v>27</v>
      </c>
    </row>
    <row r="29" spans="1:16" ht="15" thickBot="1" x14ac:dyDescent="0.35">
      <c r="A29" s="7" t="s">
        <v>324</v>
      </c>
      <c r="B29" s="8">
        <v>350</v>
      </c>
      <c r="C29" s="8">
        <v>52</v>
      </c>
      <c r="D29" s="8">
        <v>20</v>
      </c>
      <c r="E29" s="8">
        <v>58</v>
      </c>
      <c r="F29" s="8">
        <v>1</v>
      </c>
      <c r="G29" s="8">
        <v>0.253</v>
      </c>
      <c r="H29" s="8">
        <v>0.32700000000000001</v>
      </c>
      <c r="I29" s="8">
        <v>89</v>
      </c>
      <c r="J29" s="8">
        <v>19</v>
      </c>
      <c r="K29" s="8">
        <v>1</v>
      </c>
      <c r="L29" s="8">
        <v>39</v>
      </c>
      <c r="M29" s="8">
        <v>99</v>
      </c>
      <c r="N29" s="8">
        <v>0.48299999999999998</v>
      </c>
      <c r="O29" s="8">
        <v>0.81</v>
      </c>
      <c r="P29" s="42">
        <v>28</v>
      </c>
    </row>
    <row r="30" spans="1:16" ht="15" thickBot="1" x14ac:dyDescent="0.35">
      <c r="A30" s="5" t="s">
        <v>325</v>
      </c>
      <c r="B30" s="6">
        <v>388</v>
      </c>
      <c r="C30" s="6">
        <v>53</v>
      </c>
      <c r="D30" s="6">
        <v>18</v>
      </c>
      <c r="E30" s="6">
        <v>65</v>
      </c>
      <c r="F30" s="6">
        <v>1</v>
      </c>
      <c r="G30" s="6">
        <v>0.26100000000000001</v>
      </c>
      <c r="H30" s="6">
        <v>0.33400000000000002</v>
      </c>
      <c r="I30" s="6">
        <v>101</v>
      </c>
      <c r="J30" s="6">
        <v>21</v>
      </c>
      <c r="K30" s="6">
        <v>1</v>
      </c>
      <c r="L30" s="6">
        <v>43</v>
      </c>
      <c r="M30" s="6">
        <v>78</v>
      </c>
      <c r="N30" s="6">
        <v>0.45600000000000002</v>
      </c>
      <c r="O30" s="6">
        <v>0.79</v>
      </c>
      <c r="P30" s="42">
        <v>29</v>
      </c>
    </row>
    <row r="31" spans="1:16" ht="15" thickBot="1" x14ac:dyDescent="0.35">
      <c r="A31" s="7" t="s">
        <v>332</v>
      </c>
      <c r="B31" s="8">
        <v>368</v>
      </c>
      <c r="C31" s="8">
        <v>54</v>
      </c>
      <c r="D31" s="8">
        <v>27</v>
      </c>
      <c r="E31" s="8">
        <v>66</v>
      </c>
      <c r="F31" s="8">
        <v>2</v>
      </c>
      <c r="G31" s="8">
        <v>0.22</v>
      </c>
      <c r="H31" s="8">
        <v>0.308</v>
      </c>
      <c r="I31" s="8">
        <v>81</v>
      </c>
      <c r="J31" s="8">
        <v>17</v>
      </c>
      <c r="K31" s="8">
        <v>1</v>
      </c>
      <c r="L31" s="8">
        <v>47</v>
      </c>
      <c r="M31" s="8">
        <v>133</v>
      </c>
      <c r="N31" s="8">
        <v>0.48199999999999998</v>
      </c>
      <c r="O31" s="8">
        <v>0.79</v>
      </c>
      <c r="P31" s="42">
        <v>30</v>
      </c>
    </row>
    <row r="32" spans="1:16" ht="15" thickBot="1" x14ac:dyDescent="0.35">
      <c r="A32" s="5" t="s">
        <v>343</v>
      </c>
      <c r="B32" s="6">
        <v>433</v>
      </c>
      <c r="C32" s="6">
        <v>53</v>
      </c>
      <c r="D32" s="6">
        <v>21</v>
      </c>
      <c r="E32" s="6">
        <v>70</v>
      </c>
      <c r="F32" s="6">
        <v>1</v>
      </c>
      <c r="G32" s="6">
        <v>0.26300000000000001</v>
      </c>
      <c r="H32" s="6">
        <v>0.33400000000000002</v>
      </c>
      <c r="I32" s="6">
        <v>114</v>
      </c>
      <c r="J32" s="6">
        <v>20</v>
      </c>
      <c r="K32" s="6">
        <v>1</v>
      </c>
      <c r="L32" s="6">
        <v>46</v>
      </c>
      <c r="M32" s="6">
        <v>92</v>
      </c>
      <c r="N32" s="6">
        <v>0.45900000000000002</v>
      </c>
      <c r="O32" s="6">
        <v>0.79400000000000004</v>
      </c>
      <c r="P32" s="42">
        <v>31</v>
      </c>
    </row>
    <row r="33" spans="1:16" ht="15" thickBot="1" x14ac:dyDescent="0.35">
      <c r="A33" s="7" t="s">
        <v>344</v>
      </c>
      <c r="B33" s="8">
        <v>450</v>
      </c>
      <c r="C33" s="8">
        <v>59</v>
      </c>
      <c r="D33" s="8">
        <v>12</v>
      </c>
      <c r="E33" s="8">
        <v>59</v>
      </c>
      <c r="F33" s="8">
        <v>4</v>
      </c>
      <c r="G33" s="8">
        <v>0.27800000000000002</v>
      </c>
      <c r="H33" s="8">
        <v>0.35199999999999998</v>
      </c>
      <c r="I33" s="8">
        <v>125</v>
      </c>
      <c r="J33" s="8">
        <v>24</v>
      </c>
      <c r="K33" s="8">
        <v>3</v>
      </c>
      <c r="L33" s="8">
        <v>51</v>
      </c>
      <c r="M33" s="8">
        <v>76</v>
      </c>
      <c r="N33" s="8">
        <v>0.42399999999999999</v>
      </c>
      <c r="O33" s="8">
        <v>0.77500000000000002</v>
      </c>
      <c r="P33" s="42">
        <v>32</v>
      </c>
    </row>
    <row r="34" spans="1:16" ht="17.399999999999999" thickBot="1" x14ac:dyDescent="0.35">
      <c r="A34" s="5" t="s">
        <v>349</v>
      </c>
      <c r="B34" s="6">
        <v>418</v>
      </c>
      <c r="C34" s="6">
        <v>48</v>
      </c>
      <c r="D34" s="6">
        <v>17</v>
      </c>
      <c r="E34" s="6">
        <v>62</v>
      </c>
      <c r="F34" s="6">
        <v>1</v>
      </c>
      <c r="G34" s="6">
        <v>0.253</v>
      </c>
      <c r="H34" s="6">
        <v>0.307</v>
      </c>
      <c r="I34" s="6">
        <v>106</v>
      </c>
      <c r="J34" s="6">
        <v>24</v>
      </c>
      <c r="K34" s="6">
        <v>1</v>
      </c>
      <c r="L34" s="6">
        <v>32</v>
      </c>
      <c r="M34" s="6">
        <v>104</v>
      </c>
      <c r="N34" s="6">
        <v>0.435</v>
      </c>
      <c r="O34" s="6">
        <v>0.74199999999999999</v>
      </c>
      <c r="P34" s="42">
        <v>33</v>
      </c>
    </row>
    <row r="35" spans="1:16" ht="15" thickBot="1" x14ac:dyDescent="0.35">
      <c r="A35" s="7" t="s">
        <v>348</v>
      </c>
      <c r="B35" s="8">
        <v>396</v>
      </c>
      <c r="C35" s="8">
        <v>55</v>
      </c>
      <c r="D35" s="8">
        <v>22</v>
      </c>
      <c r="E35" s="8">
        <v>63</v>
      </c>
      <c r="F35" s="8">
        <v>1</v>
      </c>
      <c r="G35" s="8">
        <v>0.24199999999999999</v>
      </c>
      <c r="H35" s="8">
        <v>0.33</v>
      </c>
      <c r="I35" s="8">
        <v>96</v>
      </c>
      <c r="J35" s="8">
        <v>20</v>
      </c>
      <c r="K35" s="8">
        <v>1</v>
      </c>
      <c r="L35" s="8">
        <v>52</v>
      </c>
      <c r="M35" s="8">
        <v>108</v>
      </c>
      <c r="N35" s="8">
        <v>0.46200000000000002</v>
      </c>
      <c r="O35" s="8">
        <v>0.79100000000000004</v>
      </c>
      <c r="P35" s="42">
        <v>34</v>
      </c>
    </row>
    <row r="36" spans="1:16" ht="15" thickBot="1" x14ac:dyDescent="0.35">
      <c r="A36" s="5" t="s">
        <v>407</v>
      </c>
      <c r="B36" s="6">
        <v>432</v>
      </c>
      <c r="C36" s="6">
        <v>53</v>
      </c>
      <c r="D36" s="6">
        <v>17</v>
      </c>
      <c r="E36" s="6">
        <v>59</v>
      </c>
      <c r="F36" s="6">
        <v>4</v>
      </c>
      <c r="G36" s="6">
        <v>0.24399999999999999</v>
      </c>
      <c r="H36" s="6">
        <v>0.30599999999999999</v>
      </c>
      <c r="I36" s="6">
        <v>105</v>
      </c>
      <c r="J36" s="6">
        <v>23</v>
      </c>
      <c r="K36" s="6">
        <v>2</v>
      </c>
      <c r="L36" s="6">
        <v>39</v>
      </c>
      <c r="M36" s="6">
        <v>124</v>
      </c>
      <c r="N36" s="6">
        <v>0.42699999999999999</v>
      </c>
      <c r="O36" s="6">
        <v>0.73299999999999998</v>
      </c>
      <c r="P36" s="42">
        <v>35</v>
      </c>
    </row>
    <row r="37" spans="1:16" ht="15" thickBot="1" x14ac:dyDescent="0.35">
      <c r="A37" s="7" t="s">
        <v>359</v>
      </c>
      <c r="B37" s="8">
        <v>426</v>
      </c>
      <c r="C37" s="8">
        <v>57</v>
      </c>
      <c r="D37" s="8">
        <v>22</v>
      </c>
      <c r="E37" s="8">
        <v>62</v>
      </c>
      <c r="F37" s="8">
        <v>1</v>
      </c>
      <c r="G37" s="8">
        <v>0.22700000000000001</v>
      </c>
      <c r="H37" s="8">
        <v>0.29699999999999999</v>
      </c>
      <c r="I37" s="8">
        <v>97</v>
      </c>
      <c r="J37" s="8">
        <v>21</v>
      </c>
      <c r="K37" s="8">
        <v>2</v>
      </c>
      <c r="L37" s="8">
        <v>43</v>
      </c>
      <c r="M37" s="8">
        <v>138</v>
      </c>
      <c r="N37" s="8">
        <v>0.438</v>
      </c>
      <c r="O37" s="8">
        <v>0.73499999999999999</v>
      </c>
      <c r="P37" s="42">
        <v>36</v>
      </c>
    </row>
    <row r="38" spans="1:16" ht="15" thickBot="1" x14ac:dyDescent="0.35">
      <c r="A38" s="5" t="s">
        <v>422</v>
      </c>
      <c r="B38" s="6">
        <v>351</v>
      </c>
      <c r="C38" s="6">
        <v>47</v>
      </c>
      <c r="D38" s="6">
        <v>14</v>
      </c>
      <c r="E38" s="6">
        <v>51</v>
      </c>
      <c r="F38" s="6">
        <v>1</v>
      </c>
      <c r="G38" s="6">
        <v>0.24199999999999999</v>
      </c>
      <c r="H38" s="6">
        <v>0.33300000000000002</v>
      </c>
      <c r="I38" s="6">
        <v>85</v>
      </c>
      <c r="J38" s="6">
        <v>16</v>
      </c>
      <c r="K38" s="6">
        <v>1</v>
      </c>
      <c r="L38" s="6">
        <v>48</v>
      </c>
      <c r="M38" s="6">
        <v>91</v>
      </c>
      <c r="N38" s="6">
        <v>0.41199999999999998</v>
      </c>
      <c r="O38" s="6">
        <v>0.745</v>
      </c>
      <c r="P38" s="42">
        <v>37</v>
      </c>
    </row>
    <row r="39" spans="1:16" ht="17.399999999999999" thickBot="1" x14ac:dyDescent="0.35">
      <c r="A39" s="7" t="s">
        <v>386</v>
      </c>
      <c r="B39" s="8">
        <v>334</v>
      </c>
      <c r="C39" s="8">
        <v>47</v>
      </c>
      <c r="D39" s="8">
        <v>17</v>
      </c>
      <c r="E39" s="8">
        <v>47</v>
      </c>
      <c r="F39" s="8">
        <v>2</v>
      </c>
      <c r="G39" s="8">
        <v>0.26500000000000001</v>
      </c>
      <c r="H39" s="8">
        <v>0.33600000000000002</v>
      </c>
      <c r="I39" s="8">
        <v>88</v>
      </c>
      <c r="J39" s="8">
        <v>18</v>
      </c>
      <c r="K39" s="8">
        <v>1</v>
      </c>
      <c r="L39" s="8">
        <v>36</v>
      </c>
      <c r="M39" s="8">
        <v>73</v>
      </c>
      <c r="N39" s="8">
        <v>0.47699999999999998</v>
      </c>
      <c r="O39" s="8">
        <v>0.81200000000000006</v>
      </c>
      <c r="P39" s="42">
        <v>38</v>
      </c>
    </row>
    <row r="40" spans="1:16" ht="15" thickBot="1" x14ac:dyDescent="0.35">
      <c r="A40" s="5" t="s">
        <v>388</v>
      </c>
      <c r="B40" s="6">
        <v>478</v>
      </c>
      <c r="C40" s="6">
        <v>63</v>
      </c>
      <c r="D40" s="6">
        <v>9</v>
      </c>
      <c r="E40" s="6">
        <v>56</v>
      </c>
      <c r="F40" s="6">
        <v>2</v>
      </c>
      <c r="G40" s="6">
        <v>0.26600000000000001</v>
      </c>
      <c r="H40" s="6">
        <v>0.35499999999999998</v>
      </c>
      <c r="I40" s="6">
        <v>127</v>
      </c>
      <c r="J40" s="6">
        <v>25</v>
      </c>
      <c r="K40" s="6">
        <v>3</v>
      </c>
      <c r="L40" s="6">
        <v>66</v>
      </c>
      <c r="M40" s="6">
        <v>96</v>
      </c>
      <c r="N40" s="6">
        <v>0.38900000000000001</v>
      </c>
      <c r="O40" s="6">
        <v>0.74299999999999999</v>
      </c>
      <c r="P40" s="42">
        <v>39</v>
      </c>
    </row>
    <row r="41" spans="1:16" ht="15" thickBot="1" x14ac:dyDescent="0.35">
      <c r="A41" s="7" t="s">
        <v>406</v>
      </c>
      <c r="B41" s="8">
        <v>401</v>
      </c>
      <c r="C41" s="8">
        <v>52</v>
      </c>
      <c r="D41" s="8">
        <v>15</v>
      </c>
      <c r="E41" s="8">
        <v>58</v>
      </c>
      <c r="F41" s="8">
        <v>3</v>
      </c>
      <c r="G41" s="8">
        <v>0.24099999999999999</v>
      </c>
      <c r="H41" s="8">
        <v>0.29799999999999999</v>
      </c>
      <c r="I41" s="8">
        <v>97</v>
      </c>
      <c r="J41" s="8">
        <v>23</v>
      </c>
      <c r="K41" s="8">
        <v>1</v>
      </c>
      <c r="L41" s="8">
        <v>32</v>
      </c>
      <c r="M41" s="8">
        <v>93</v>
      </c>
      <c r="N41" s="8">
        <v>0.41699999999999998</v>
      </c>
      <c r="O41" s="8">
        <v>0.71499999999999997</v>
      </c>
      <c r="P41" s="42">
        <v>40</v>
      </c>
    </row>
    <row r="42" spans="1:16" ht="17.399999999999999" thickBot="1" x14ac:dyDescent="0.35">
      <c r="A42" s="5" t="s">
        <v>428</v>
      </c>
      <c r="B42" s="6">
        <v>371</v>
      </c>
      <c r="C42" s="6">
        <v>45</v>
      </c>
      <c r="D42" s="6">
        <v>15</v>
      </c>
      <c r="E42" s="6">
        <v>51</v>
      </c>
      <c r="F42" s="6">
        <v>1</v>
      </c>
      <c r="G42" s="6">
        <v>0.26400000000000001</v>
      </c>
      <c r="H42" s="6">
        <v>0.30499999999999999</v>
      </c>
      <c r="I42" s="6">
        <v>98</v>
      </c>
      <c r="J42" s="6">
        <v>17</v>
      </c>
      <c r="K42" s="6">
        <v>1</v>
      </c>
      <c r="L42" s="6">
        <v>21</v>
      </c>
      <c r="M42" s="6">
        <v>55</v>
      </c>
      <c r="N42" s="6">
        <v>0.435</v>
      </c>
      <c r="O42" s="6">
        <v>0.73899999999999999</v>
      </c>
      <c r="P42" s="42">
        <v>41</v>
      </c>
    </row>
    <row r="43" spans="1:16" ht="15" thickBot="1" x14ac:dyDescent="0.35">
      <c r="A43" s="7" t="s">
        <v>413</v>
      </c>
      <c r="B43" s="8">
        <v>441</v>
      </c>
      <c r="C43" s="8">
        <v>59</v>
      </c>
      <c r="D43" s="8">
        <v>21</v>
      </c>
      <c r="E43" s="8">
        <v>61</v>
      </c>
      <c r="F43" s="8">
        <v>0</v>
      </c>
      <c r="G43" s="8">
        <v>0.23400000000000001</v>
      </c>
      <c r="H43" s="8">
        <v>0.315</v>
      </c>
      <c r="I43" s="8">
        <v>103</v>
      </c>
      <c r="J43" s="8">
        <v>20</v>
      </c>
      <c r="K43" s="8">
        <v>1</v>
      </c>
      <c r="L43" s="8">
        <v>53</v>
      </c>
      <c r="M43" s="8">
        <v>138</v>
      </c>
      <c r="N43" s="8">
        <v>0.42499999999999999</v>
      </c>
      <c r="O43" s="8">
        <v>0.74</v>
      </c>
      <c r="P43" s="42">
        <v>42</v>
      </c>
    </row>
    <row r="44" spans="1:16" ht="17.399999999999999" thickBot="1" x14ac:dyDescent="0.35">
      <c r="A44" s="5" t="s">
        <v>369</v>
      </c>
      <c r="B44" s="6">
        <v>357</v>
      </c>
      <c r="C44" s="6">
        <v>49</v>
      </c>
      <c r="D44" s="6">
        <v>14</v>
      </c>
      <c r="E44" s="6">
        <v>47</v>
      </c>
      <c r="F44" s="6">
        <v>1</v>
      </c>
      <c r="G44" s="6">
        <v>0.26900000000000002</v>
      </c>
      <c r="H44" s="6">
        <v>0.32200000000000001</v>
      </c>
      <c r="I44" s="6">
        <v>96</v>
      </c>
      <c r="J44" s="6">
        <v>17</v>
      </c>
      <c r="K44" s="6">
        <v>1</v>
      </c>
      <c r="L44" s="6">
        <v>28</v>
      </c>
      <c r="M44" s="6">
        <v>88</v>
      </c>
      <c r="N44" s="6">
        <v>0.439</v>
      </c>
      <c r="O44" s="6">
        <v>0.76100000000000001</v>
      </c>
      <c r="P44" s="42">
        <v>43</v>
      </c>
    </row>
    <row r="45" spans="1:16" ht="17.399999999999999" thickBot="1" x14ac:dyDescent="0.35">
      <c r="A45" s="7" t="s">
        <v>357</v>
      </c>
      <c r="B45" s="8">
        <v>433</v>
      </c>
      <c r="C45" s="8">
        <v>52</v>
      </c>
      <c r="D45" s="8">
        <v>23</v>
      </c>
      <c r="E45" s="8">
        <v>62</v>
      </c>
      <c r="F45" s="8">
        <v>1</v>
      </c>
      <c r="G45" s="8">
        <v>0.245</v>
      </c>
      <c r="H45" s="8">
        <v>0.30299999999999999</v>
      </c>
      <c r="I45" s="8">
        <v>106</v>
      </c>
      <c r="J45" s="8">
        <v>16</v>
      </c>
      <c r="K45" s="8">
        <v>1</v>
      </c>
      <c r="L45" s="8">
        <v>36</v>
      </c>
      <c r="M45" s="8">
        <v>104</v>
      </c>
      <c r="N45" s="8">
        <v>0.441</v>
      </c>
      <c r="O45" s="8">
        <v>0.74399999999999999</v>
      </c>
      <c r="P45" s="42">
        <v>44</v>
      </c>
    </row>
    <row r="46" spans="1:16" ht="15" thickBot="1" x14ac:dyDescent="0.35">
      <c r="A46" s="5" t="s">
        <v>393</v>
      </c>
      <c r="B46" s="6">
        <v>457</v>
      </c>
      <c r="C46" s="6">
        <v>55</v>
      </c>
      <c r="D46" s="6">
        <v>16</v>
      </c>
      <c r="E46" s="6">
        <v>65</v>
      </c>
      <c r="F46" s="6">
        <v>2</v>
      </c>
      <c r="G46" s="6">
        <v>0.25</v>
      </c>
      <c r="H46" s="6">
        <v>0.30599999999999999</v>
      </c>
      <c r="I46" s="6">
        <v>114</v>
      </c>
      <c r="J46" s="6">
        <v>24</v>
      </c>
      <c r="K46" s="6">
        <v>2</v>
      </c>
      <c r="L46" s="6">
        <v>37</v>
      </c>
      <c r="M46" s="6">
        <v>94</v>
      </c>
      <c r="N46" s="6">
        <v>0.41699999999999998</v>
      </c>
      <c r="O46" s="6">
        <v>0.72299999999999998</v>
      </c>
      <c r="P46" s="42">
        <v>45</v>
      </c>
    </row>
    <row r="47" spans="1:16" ht="15" thickBot="1" x14ac:dyDescent="0.35">
      <c r="A47" s="7" t="s">
        <v>440</v>
      </c>
      <c r="B47" s="8">
        <v>247</v>
      </c>
      <c r="C47" s="8">
        <v>32</v>
      </c>
      <c r="D47" s="8">
        <v>11</v>
      </c>
      <c r="E47" s="8">
        <v>34</v>
      </c>
      <c r="F47" s="8">
        <v>0</v>
      </c>
      <c r="G47" s="8">
        <v>0.23599999999999999</v>
      </c>
      <c r="H47" s="8">
        <v>0.315</v>
      </c>
      <c r="I47" s="8">
        <v>58</v>
      </c>
      <c r="J47" s="8">
        <v>13</v>
      </c>
      <c r="K47" s="8">
        <v>1</v>
      </c>
      <c r="L47" s="8">
        <v>28</v>
      </c>
      <c r="M47" s="8">
        <v>77</v>
      </c>
      <c r="N47" s="8">
        <v>0.41499999999999998</v>
      </c>
      <c r="O47" s="8">
        <v>0.73</v>
      </c>
      <c r="P47" s="42">
        <v>46</v>
      </c>
    </row>
    <row r="48" spans="1:16" ht="15" thickBot="1" x14ac:dyDescent="0.35">
      <c r="A48" s="5" t="s">
        <v>458</v>
      </c>
      <c r="B48" s="6">
        <v>331</v>
      </c>
      <c r="C48" s="6">
        <v>41</v>
      </c>
      <c r="D48" s="6">
        <v>9</v>
      </c>
      <c r="E48" s="6">
        <v>42</v>
      </c>
      <c r="F48" s="6">
        <v>0</v>
      </c>
      <c r="G48" s="6">
        <v>0.25600000000000001</v>
      </c>
      <c r="H48" s="6">
        <v>0.318</v>
      </c>
      <c r="I48" s="6">
        <v>85</v>
      </c>
      <c r="J48" s="6">
        <v>17</v>
      </c>
      <c r="K48" s="6">
        <v>0</v>
      </c>
      <c r="L48" s="6">
        <v>30</v>
      </c>
      <c r="M48" s="6">
        <v>93</v>
      </c>
      <c r="N48" s="6">
        <v>0.39600000000000002</v>
      </c>
      <c r="O48" s="6">
        <v>0.71399999999999997</v>
      </c>
      <c r="P48" s="42">
        <v>47</v>
      </c>
    </row>
    <row r="49" spans="1:16" ht="17.399999999999999" thickBot="1" x14ac:dyDescent="0.35">
      <c r="A49" s="7" t="s">
        <v>412</v>
      </c>
      <c r="B49" s="8">
        <v>462</v>
      </c>
      <c r="C49" s="8">
        <v>58</v>
      </c>
      <c r="D49" s="8">
        <v>8</v>
      </c>
      <c r="E49" s="8">
        <v>48</v>
      </c>
      <c r="F49" s="8">
        <v>8</v>
      </c>
      <c r="G49" s="8">
        <v>0.27100000000000002</v>
      </c>
      <c r="H49" s="8">
        <v>0.32500000000000001</v>
      </c>
      <c r="I49" s="8">
        <v>125</v>
      </c>
      <c r="J49" s="8">
        <v>23</v>
      </c>
      <c r="K49" s="8">
        <v>3</v>
      </c>
      <c r="L49" s="8">
        <v>37</v>
      </c>
      <c r="M49" s="8">
        <v>89</v>
      </c>
      <c r="N49" s="8">
        <v>0.38700000000000001</v>
      </c>
      <c r="O49" s="8">
        <v>0.71199999999999997</v>
      </c>
      <c r="P49" s="42">
        <v>48</v>
      </c>
    </row>
    <row r="50" spans="1:16" ht="15" thickBot="1" x14ac:dyDescent="0.35">
      <c r="A50" s="5" t="s">
        <v>410</v>
      </c>
      <c r="B50" s="6">
        <v>328</v>
      </c>
      <c r="C50" s="6">
        <v>44</v>
      </c>
      <c r="D50" s="6">
        <v>14</v>
      </c>
      <c r="E50" s="6">
        <v>43</v>
      </c>
      <c r="F50" s="6">
        <v>1</v>
      </c>
      <c r="G50" s="6">
        <v>0.23699999999999999</v>
      </c>
      <c r="H50" s="6">
        <v>0.32300000000000001</v>
      </c>
      <c r="I50" s="6">
        <v>78</v>
      </c>
      <c r="J50" s="6">
        <v>17</v>
      </c>
      <c r="K50" s="6">
        <v>1</v>
      </c>
      <c r="L50" s="6">
        <v>41</v>
      </c>
      <c r="M50" s="6">
        <v>81</v>
      </c>
      <c r="N50" s="6">
        <v>0.41899999999999998</v>
      </c>
      <c r="O50" s="6">
        <v>0.74199999999999999</v>
      </c>
      <c r="P50" s="42">
        <v>49</v>
      </c>
    </row>
    <row r="51" spans="1:16" ht="15" thickBot="1" x14ac:dyDescent="0.35">
      <c r="A51" s="7" t="s">
        <v>424</v>
      </c>
      <c r="B51" s="8">
        <v>220</v>
      </c>
      <c r="C51" s="8">
        <v>25</v>
      </c>
      <c r="D51" s="8">
        <v>9</v>
      </c>
      <c r="E51" s="8">
        <v>33</v>
      </c>
      <c r="F51" s="8">
        <v>1</v>
      </c>
      <c r="G51" s="8">
        <v>0.25600000000000001</v>
      </c>
      <c r="H51" s="8">
        <v>0.30499999999999999</v>
      </c>
      <c r="I51" s="8">
        <v>56</v>
      </c>
      <c r="J51" s="8">
        <v>12</v>
      </c>
      <c r="K51" s="8">
        <v>0</v>
      </c>
      <c r="L51" s="8">
        <v>15</v>
      </c>
      <c r="M51" s="8">
        <v>55</v>
      </c>
      <c r="N51" s="8">
        <v>0.44500000000000001</v>
      </c>
      <c r="O51" s="8">
        <v>0.75</v>
      </c>
      <c r="P51" s="42">
        <v>50</v>
      </c>
    </row>
    <row r="52" spans="1:16" ht="15" thickBot="1" x14ac:dyDescent="0.35">
      <c r="A52" s="5" t="s">
        <v>460</v>
      </c>
      <c r="B52" s="6">
        <v>290</v>
      </c>
      <c r="C52" s="6">
        <v>37</v>
      </c>
      <c r="D52" s="6">
        <v>11</v>
      </c>
      <c r="E52" s="6">
        <v>44</v>
      </c>
      <c r="F52" s="6">
        <v>0</v>
      </c>
      <c r="G52" s="6">
        <v>0.26700000000000002</v>
      </c>
      <c r="H52" s="6">
        <v>0.33</v>
      </c>
      <c r="I52" s="6">
        <v>77</v>
      </c>
      <c r="J52" s="6">
        <v>14</v>
      </c>
      <c r="K52" s="6">
        <v>0</v>
      </c>
      <c r="L52" s="6">
        <v>27</v>
      </c>
      <c r="M52" s="6">
        <v>58</v>
      </c>
      <c r="N52" s="6">
        <v>0.441</v>
      </c>
      <c r="O52" s="6">
        <v>0.77100000000000002</v>
      </c>
      <c r="P52" s="42">
        <v>51</v>
      </c>
    </row>
    <row r="53" spans="1:16" ht="17.399999999999999" thickBot="1" x14ac:dyDescent="0.35">
      <c r="A53" s="7" t="s">
        <v>417</v>
      </c>
      <c r="B53" s="8">
        <v>306</v>
      </c>
      <c r="C53" s="8">
        <v>39</v>
      </c>
      <c r="D53" s="8">
        <v>7</v>
      </c>
      <c r="E53" s="8">
        <v>32</v>
      </c>
      <c r="F53" s="8">
        <v>4</v>
      </c>
      <c r="G53" s="8">
        <v>0.25</v>
      </c>
      <c r="H53" s="8">
        <v>0.315</v>
      </c>
      <c r="I53" s="8">
        <v>76</v>
      </c>
      <c r="J53" s="8">
        <v>11</v>
      </c>
      <c r="K53" s="8">
        <v>2</v>
      </c>
      <c r="L53" s="8">
        <v>29</v>
      </c>
      <c r="M53" s="8">
        <v>63</v>
      </c>
      <c r="N53" s="8">
        <v>0.36499999999999999</v>
      </c>
      <c r="O53" s="8">
        <v>0.68</v>
      </c>
      <c r="P53" s="42">
        <v>52</v>
      </c>
    </row>
    <row r="54" spans="1:16" ht="15" thickBot="1" x14ac:dyDescent="0.35">
      <c r="A54" s="5" t="s">
        <v>544</v>
      </c>
      <c r="B54" s="6">
        <v>388</v>
      </c>
      <c r="C54" s="6">
        <v>45</v>
      </c>
      <c r="D54" s="6">
        <v>7</v>
      </c>
      <c r="E54" s="6">
        <v>43</v>
      </c>
      <c r="F54" s="6">
        <v>3</v>
      </c>
      <c r="G54" s="6">
        <v>0.26300000000000001</v>
      </c>
      <c r="H54" s="6">
        <v>0.32800000000000001</v>
      </c>
      <c r="I54" s="6">
        <v>102</v>
      </c>
      <c r="J54" s="6">
        <v>23</v>
      </c>
      <c r="K54" s="6">
        <v>1</v>
      </c>
      <c r="L54" s="6">
        <v>37</v>
      </c>
      <c r="M54" s="6">
        <v>58</v>
      </c>
      <c r="N54" s="6">
        <v>0.38400000000000001</v>
      </c>
      <c r="O54" s="6">
        <v>0.71199999999999997</v>
      </c>
      <c r="P54" s="42">
        <v>53</v>
      </c>
    </row>
    <row r="55" spans="1:16" ht="15" thickBot="1" x14ac:dyDescent="0.35">
      <c r="A55" s="7" t="s">
        <v>493</v>
      </c>
      <c r="B55" s="8">
        <v>351</v>
      </c>
      <c r="C55" s="8">
        <v>43</v>
      </c>
      <c r="D55" s="8">
        <v>15</v>
      </c>
      <c r="E55" s="8">
        <v>48</v>
      </c>
      <c r="F55" s="8">
        <v>1</v>
      </c>
      <c r="G55" s="8">
        <v>0.221</v>
      </c>
      <c r="H55" s="8">
        <v>0.29899999999999999</v>
      </c>
      <c r="I55" s="8">
        <v>78</v>
      </c>
      <c r="J55" s="8">
        <v>15</v>
      </c>
      <c r="K55" s="8">
        <v>1</v>
      </c>
      <c r="L55" s="8">
        <v>39</v>
      </c>
      <c r="M55" s="8">
        <v>114</v>
      </c>
      <c r="N55" s="8">
        <v>0.39800000000000002</v>
      </c>
      <c r="O55" s="8">
        <v>0.69799999999999995</v>
      </c>
      <c r="P55" s="42">
        <v>54</v>
      </c>
    </row>
    <row r="56" spans="1:16" ht="15" thickBot="1" x14ac:dyDescent="0.35">
      <c r="A56" s="5" t="s">
        <v>461</v>
      </c>
      <c r="B56" s="6">
        <v>338</v>
      </c>
      <c r="C56" s="6">
        <v>42</v>
      </c>
      <c r="D56" s="6">
        <v>13</v>
      </c>
      <c r="E56" s="6">
        <v>45</v>
      </c>
      <c r="F56" s="6">
        <v>5</v>
      </c>
      <c r="G56" s="6">
        <v>0.24099999999999999</v>
      </c>
      <c r="H56" s="6">
        <v>0.309</v>
      </c>
      <c r="I56" s="6">
        <v>82</v>
      </c>
      <c r="J56" s="6">
        <v>16</v>
      </c>
      <c r="K56" s="6">
        <v>1</v>
      </c>
      <c r="L56" s="6">
        <v>33</v>
      </c>
      <c r="M56" s="6">
        <v>71</v>
      </c>
      <c r="N56" s="6">
        <v>0.40799999999999997</v>
      </c>
      <c r="O56" s="6">
        <v>0.71699999999999997</v>
      </c>
      <c r="P56" s="42">
        <v>55</v>
      </c>
    </row>
    <row r="57" spans="1:16" ht="15" thickBot="1" x14ac:dyDescent="0.35">
      <c r="A57" s="7" t="s">
        <v>454</v>
      </c>
      <c r="B57" s="8">
        <v>263</v>
      </c>
      <c r="C57" s="8">
        <v>33</v>
      </c>
      <c r="D57" s="8">
        <v>6</v>
      </c>
      <c r="E57" s="8">
        <v>30</v>
      </c>
      <c r="F57" s="8">
        <v>1</v>
      </c>
      <c r="G57" s="8">
        <v>0.26600000000000001</v>
      </c>
      <c r="H57" s="8">
        <v>0.34100000000000003</v>
      </c>
      <c r="I57" s="8">
        <v>70</v>
      </c>
      <c r="J57" s="8">
        <v>15</v>
      </c>
      <c r="K57" s="8">
        <v>1</v>
      </c>
      <c r="L57" s="8">
        <v>30</v>
      </c>
      <c r="M57" s="8">
        <v>51</v>
      </c>
      <c r="N57" s="8">
        <v>0.41499999999999998</v>
      </c>
      <c r="O57" s="8">
        <v>0.75600000000000001</v>
      </c>
      <c r="P57" s="42">
        <v>56</v>
      </c>
    </row>
    <row r="58" spans="1:16" ht="17.399999999999999" thickBot="1" x14ac:dyDescent="0.35">
      <c r="A58" s="5" t="s">
        <v>469</v>
      </c>
      <c r="B58" s="6">
        <v>187</v>
      </c>
      <c r="C58" s="6">
        <v>26</v>
      </c>
      <c r="D58" s="6">
        <v>11</v>
      </c>
      <c r="E58" s="6">
        <v>25</v>
      </c>
      <c r="F58" s="6">
        <v>1</v>
      </c>
      <c r="G58" s="6">
        <v>0.22500000000000001</v>
      </c>
      <c r="H58" s="6">
        <v>0.28599999999999998</v>
      </c>
      <c r="I58" s="6">
        <v>42</v>
      </c>
      <c r="J58" s="6">
        <v>10</v>
      </c>
      <c r="K58" s="6">
        <v>1</v>
      </c>
      <c r="L58" s="6">
        <v>16</v>
      </c>
      <c r="M58" s="6">
        <v>64</v>
      </c>
      <c r="N58" s="6">
        <v>0.443</v>
      </c>
      <c r="O58" s="6">
        <v>0.73</v>
      </c>
      <c r="P58" s="42">
        <v>57</v>
      </c>
    </row>
    <row r="59" spans="1:16" ht="15" thickBot="1" x14ac:dyDescent="0.35">
      <c r="A59" s="7" t="s">
        <v>482</v>
      </c>
      <c r="B59" s="8">
        <v>226</v>
      </c>
      <c r="C59" s="8">
        <v>31</v>
      </c>
      <c r="D59" s="8">
        <v>8</v>
      </c>
      <c r="E59" s="8">
        <v>25</v>
      </c>
      <c r="F59" s="8">
        <v>4</v>
      </c>
      <c r="G59" s="8">
        <v>0.246</v>
      </c>
      <c r="H59" s="8">
        <v>0.30099999999999999</v>
      </c>
      <c r="I59" s="8">
        <v>56</v>
      </c>
      <c r="J59" s="8">
        <v>10</v>
      </c>
      <c r="K59" s="8">
        <v>1</v>
      </c>
      <c r="L59" s="8">
        <v>18</v>
      </c>
      <c r="M59" s="8">
        <v>67</v>
      </c>
      <c r="N59" s="8">
        <v>0.40100000000000002</v>
      </c>
      <c r="O59" s="8">
        <v>0.70099999999999996</v>
      </c>
      <c r="P59" s="42">
        <v>58</v>
      </c>
    </row>
    <row r="60" spans="1:16" ht="17.399999999999999" thickBot="1" x14ac:dyDescent="0.35">
      <c r="A60" s="5" t="s">
        <v>496</v>
      </c>
      <c r="B60" s="6">
        <v>255</v>
      </c>
      <c r="C60" s="6">
        <v>30</v>
      </c>
      <c r="D60" s="6">
        <v>7</v>
      </c>
      <c r="E60" s="6">
        <v>28</v>
      </c>
      <c r="F60" s="6">
        <v>4</v>
      </c>
      <c r="G60" s="6">
        <v>0.26</v>
      </c>
      <c r="H60" s="6">
        <v>0.29399999999999998</v>
      </c>
      <c r="I60" s="6">
        <v>66</v>
      </c>
      <c r="J60" s="6">
        <v>14</v>
      </c>
      <c r="K60" s="6">
        <v>1</v>
      </c>
      <c r="L60" s="6">
        <v>12</v>
      </c>
      <c r="M60" s="6">
        <v>56</v>
      </c>
      <c r="N60" s="6">
        <v>0.41</v>
      </c>
      <c r="O60" s="6">
        <v>0.70399999999999996</v>
      </c>
      <c r="P60" s="42">
        <v>59</v>
      </c>
    </row>
    <row r="61" spans="1:16" ht="15" thickBot="1" x14ac:dyDescent="0.35">
      <c r="A61" s="7" t="s">
        <v>453</v>
      </c>
      <c r="B61" s="8">
        <v>225</v>
      </c>
      <c r="C61" s="8">
        <v>29</v>
      </c>
      <c r="D61" s="8">
        <v>11</v>
      </c>
      <c r="E61" s="8">
        <v>32</v>
      </c>
      <c r="F61" s="8">
        <v>3</v>
      </c>
      <c r="G61" s="8">
        <v>0.24</v>
      </c>
      <c r="H61" s="8">
        <v>0.29299999999999998</v>
      </c>
      <c r="I61" s="8">
        <v>54</v>
      </c>
      <c r="J61" s="8">
        <v>10</v>
      </c>
      <c r="K61" s="8">
        <v>0</v>
      </c>
      <c r="L61" s="8">
        <v>17</v>
      </c>
      <c r="M61" s="8">
        <v>54</v>
      </c>
      <c r="N61" s="8">
        <v>0.43</v>
      </c>
      <c r="O61" s="8">
        <v>0.72299999999999998</v>
      </c>
      <c r="P61" s="42">
        <v>60</v>
      </c>
    </row>
    <row r="62" spans="1:16" ht="15" thickBot="1" x14ac:dyDescent="0.35">
      <c r="A62" s="5" t="s">
        <v>530</v>
      </c>
      <c r="B62" s="6">
        <v>213</v>
      </c>
      <c r="C62" s="6">
        <v>28</v>
      </c>
      <c r="D62" s="6">
        <v>10</v>
      </c>
      <c r="E62" s="6">
        <v>30</v>
      </c>
      <c r="F62" s="6">
        <v>1</v>
      </c>
      <c r="G62" s="6">
        <v>0.251</v>
      </c>
      <c r="H62" s="6">
        <v>0.32500000000000001</v>
      </c>
      <c r="I62" s="6">
        <v>54</v>
      </c>
      <c r="J62" s="6">
        <v>10</v>
      </c>
      <c r="K62" s="6">
        <v>1</v>
      </c>
      <c r="L62" s="6">
        <v>24</v>
      </c>
      <c r="M62" s="6">
        <v>62</v>
      </c>
      <c r="N62" s="6">
        <v>0.439</v>
      </c>
      <c r="O62" s="6">
        <v>0.76400000000000001</v>
      </c>
      <c r="P62" s="42">
        <v>61</v>
      </c>
    </row>
    <row r="63" spans="1:16" ht="15" thickBot="1" x14ac:dyDescent="0.35">
      <c r="A63" s="7" t="s">
        <v>490</v>
      </c>
      <c r="B63" s="8">
        <v>211</v>
      </c>
      <c r="C63" s="8">
        <v>27</v>
      </c>
      <c r="D63" s="8">
        <v>8</v>
      </c>
      <c r="E63" s="8">
        <v>30</v>
      </c>
      <c r="F63" s="8">
        <v>2</v>
      </c>
      <c r="G63" s="8">
        <v>0.245</v>
      </c>
      <c r="H63" s="8">
        <v>0.29599999999999999</v>
      </c>
      <c r="I63" s="8">
        <v>52</v>
      </c>
      <c r="J63" s="8">
        <v>11</v>
      </c>
      <c r="K63" s="8">
        <v>1</v>
      </c>
      <c r="L63" s="8">
        <v>16</v>
      </c>
      <c r="M63" s="8">
        <v>55</v>
      </c>
      <c r="N63" s="8">
        <v>0.41199999999999998</v>
      </c>
      <c r="O63" s="8">
        <v>0.70799999999999996</v>
      </c>
      <c r="P63" s="42">
        <v>62</v>
      </c>
    </row>
    <row r="64" spans="1:16" ht="17.399999999999999" thickBot="1" x14ac:dyDescent="0.35">
      <c r="A64" s="5" t="s">
        <v>472</v>
      </c>
      <c r="B64" s="6">
        <v>323</v>
      </c>
      <c r="C64" s="6">
        <v>42</v>
      </c>
      <c r="D64" s="6">
        <v>7</v>
      </c>
      <c r="E64" s="6">
        <v>34</v>
      </c>
      <c r="F64" s="6">
        <v>6</v>
      </c>
      <c r="G64" s="6">
        <v>0.27400000000000002</v>
      </c>
      <c r="H64" s="6">
        <v>0.308</v>
      </c>
      <c r="I64" s="6">
        <v>88</v>
      </c>
      <c r="J64" s="6">
        <v>19</v>
      </c>
      <c r="K64" s="6">
        <v>3</v>
      </c>
      <c r="L64" s="6">
        <v>16</v>
      </c>
      <c r="M64" s="6">
        <v>59</v>
      </c>
      <c r="N64" s="6">
        <v>0.42199999999999999</v>
      </c>
      <c r="O64" s="6">
        <v>0.73</v>
      </c>
      <c r="P64" s="42">
        <v>63</v>
      </c>
    </row>
    <row r="65" spans="1:16" ht="17.399999999999999" thickBot="1" x14ac:dyDescent="0.35">
      <c r="A65" s="7" t="s">
        <v>444</v>
      </c>
      <c r="B65" s="8">
        <v>182</v>
      </c>
      <c r="C65" s="8">
        <v>25</v>
      </c>
      <c r="D65" s="8">
        <v>7</v>
      </c>
      <c r="E65" s="8">
        <v>25</v>
      </c>
      <c r="F65" s="8">
        <v>1</v>
      </c>
      <c r="G65" s="8">
        <v>0.23699999999999999</v>
      </c>
      <c r="H65" s="8">
        <v>0.28899999999999998</v>
      </c>
      <c r="I65" s="8">
        <v>43</v>
      </c>
      <c r="J65" s="8">
        <v>11</v>
      </c>
      <c r="K65" s="8">
        <v>1</v>
      </c>
      <c r="L65" s="8">
        <v>13</v>
      </c>
      <c r="M65" s="8">
        <v>58</v>
      </c>
      <c r="N65" s="8">
        <v>0.42299999999999999</v>
      </c>
      <c r="O65" s="8">
        <v>0.71199999999999997</v>
      </c>
      <c r="P65" s="42">
        <v>64</v>
      </c>
    </row>
    <row r="66" spans="1:16" ht="17.399999999999999" thickBot="1" x14ac:dyDescent="0.35">
      <c r="A66" s="5" t="s">
        <v>459</v>
      </c>
      <c r="B66" s="6">
        <v>257</v>
      </c>
      <c r="C66" s="6">
        <v>30</v>
      </c>
      <c r="D66" s="6">
        <v>7</v>
      </c>
      <c r="E66" s="6">
        <v>31</v>
      </c>
      <c r="F66" s="6">
        <v>6</v>
      </c>
      <c r="G66" s="6">
        <v>0.23400000000000001</v>
      </c>
      <c r="H66" s="6">
        <v>0.29899999999999999</v>
      </c>
      <c r="I66" s="6">
        <v>60</v>
      </c>
      <c r="J66" s="6">
        <v>12</v>
      </c>
      <c r="K66" s="6">
        <v>1</v>
      </c>
      <c r="L66" s="6">
        <v>24</v>
      </c>
      <c r="M66" s="6">
        <v>69</v>
      </c>
      <c r="N66" s="6">
        <v>0.379</v>
      </c>
      <c r="O66" s="6">
        <v>0.67800000000000005</v>
      </c>
      <c r="P66" s="42">
        <v>65</v>
      </c>
    </row>
    <row r="67" spans="1:16" ht="15" thickBot="1" x14ac:dyDescent="0.35">
      <c r="A67" s="7" t="s">
        <v>475</v>
      </c>
      <c r="B67" s="8">
        <v>191</v>
      </c>
      <c r="C67" s="8">
        <v>24</v>
      </c>
      <c r="D67" s="8">
        <v>8</v>
      </c>
      <c r="E67" s="8">
        <v>27</v>
      </c>
      <c r="F67" s="8">
        <v>3</v>
      </c>
      <c r="G67" s="8">
        <v>0.24199999999999999</v>
      </c>
      <c r="H67" s="8">
        <v>0.309</v>
      </c>
      <c r="I67" s="8">
        <v>46</v>
      </c>
      <c r="J67" s="8">
        <v>10</v>
      </c>
      <c r="K67" s="8">
        <v>1</v>
      </c>
      <c r="L67" s="8">
        <v>19</v>
      </c>
      <c r="M67" s="8">
        <v>62</v>
      </c>
      <c r="N67" s="8">
        <v>0.42</v>
      </c>
      <c r="O67" s="8">
        <v>0.72899999999999998</v>
      </c>
      <c r="P67" s="42">
        <v>66</v>
      </c>
    </row>
    <row r="68" spans="1:16" ht="17.399999999999999" thickBot="1" x14ac:dyDescent="0.35">
      <c r="A68" s="5" t="s">
        <v>470</v>
      </c>
      <c r="B68" s="6">
        <v>308</v>
      </c>
      <c r="C68" s="6">
        <v>41</v>
      </c>
      <c r="D68" s="6">
        <v>9</v>
      </c>
      <c r="E68" s="6">
        <v>36</v>
      </c>
      <c r="F68" s="6">
        <v>1</v>
      </c>
      <c r="G68" s="6">
        <v>0.25700000000000001</v>
      </c>
      <c r="H68" s="6">
        <v>0.315</v>
      </c>
      <c r="I68" s="6">
        <v>79</v>
      </c>
      <c r="J68" s="6">
        <v>16</v>
      </c>
      <c r="K68" s="6">
        <v>4</v>
      </c>
      <c r="L68" s="6">
        <v>26</v>
      </c>
      <c r="M68" s="6">
        <v>75</v>
      </c>
      <c r="N68" s="6">
        <v>0.42399999999999999</v>
      </c>
      <c r="O68" s="6">
        <v>0.73899999999999999</v>
      </c>
      <c r="P68" s="42">
        <v>67</v>
      </c>
    </row>
    <row r="69" spans="1:16" ht="15" thickBot="1" x14ac:dyDescent="0.35">
      <c r="A69" s="7" t="s">
        <v>593</v>
      </c>
      <c r="B69" s="8">
        <v>255</v>
      </c>
      <c r="C69" s="8">
        <v>31</v>
      </c>
      <c r="D69" s="8">
        <v>12</v>
      </c>
      <c r="E69" s="8">
        <v>40</v>
      </c>
      <c r="F69" s="8">
        <v>0</v>
      </c>
      <c r="G69" s="8">
        <v>0.25</v>
      </c>
      <c r="H69" s="8">
        <v>0.29799999999999999</v>
      </c>
      <c r="I69" s="8">
        <v>64</v>
      </c>
      <c r="J69" s="8">
        <v>12</v>
      </c>
      <c r="K69" s="8">
        <v>0</v>
      </c>
      <c r="L69" s="8">
        <v>18</v>
      </c>
      <c r="M69" s="8">
        <v>62</v>
      </c>
      <c r="N69" s="8">
        <v>0.42299999999999999</v>
      </c>
      <c r="O69" s="8">
        <v>0.72099999999999997</v>
      </c>
      <c r="P69" s="42">
        <v>68</v>
      </c>
    </row>
    <row r="70" spans="1:16" ht="17.399999999999999" thickBot="1" x14ac:dyDescent="0.35">
      <c r="A70" s="5" t="s">
        <v>641</v>
      </c>
      <c r="B70" s="6">
        <v>174</v>
      </c>
      <c r="C70" s="6">
        <v>19</v>
      </c>
      <c r="D70" s="6">
        <v>1</v>
      </c>
      <c r="E70" s="6">
        <v>15</v>
      </c>
      <c r="F70" s="6">
        <v>2</v>
      </c>
      <c r="G70" s="6">
        <v>0.248</v>
      </c>
      <c r="H70" s="6">
        <v>0.28999999999999998</v>
      </c>
      <c r="I70" s="6">
        <v>43</v>
      </c>
      <c r="J70" s="6">
        <v>8</v>
      </c>
      <c r="K70" s="6">
        <v>1</v>
      </c>
      <c r="L70" s="6">
        <v>10</v>
      </c>
      <c r="M70" s="6">
        <v>24</v>
      </c>
      <c r="N70" s="6">
        <v>0.32300000000000001</v>
      </c>
      <c r="O70" s="6">
        <v>0.61199999999999999</v>
      </c>
      <c r="P70" s="42">
        <v>69</v>
      </c>
    </row>
    <row r="71" spans="1:16" ht="15" thickBot="1" x14ac:dyDescent="0.35">
      <c r="A71" s="7" t="s">
        <v>539</v>
      </c>
      <c r="B71" s="8">
        <v>190</v>
      </c>
      <c r="C71" s="8">
        <v>28</v>
      </c>
      <c r="D71" s="8">
        <v>10</v>
      </c>
      <c r="E71" s="8">
        <v>32</v>
      </c>
      <c r="F71" s="8">
        <v>3</v>
      </c>
      <c r="G71" s="8">
        <v>0.23200000000000001</v>
      </c>
      <c r="H71" s="8">
        <v>0.30199999999999999</v>
      </c>
      <c r="I71" s="8">
        <v>44</v>
      </c>
      <c r="J71" s="8">
        <v>9</v>
      </c>
      <c r="K71" s="8">
        <v>1</v>
      </c>
      <c r="L71" s="8">
        <v>19</v>
      </c>
      <c r="M71" s="8">
        <v>62</v>
      </c>
      <c r="N71" s="8">
        <v>0.434</v>
      </c>
      <c r="O71" s="8">
        <v>0.73499999999999999</v>
      </c>
      <c r="P71" s="42">
        <v>70</v>
      </c>
    </row>
    <row r="72" spans="1:16" ht="17.399999999999999" thickBot="1" x14ac:dyDescent="0.35">
      <c r="A72" s="5" t="s">
        <v>537</v>
      </c>
      <c r="B72" s="6">
        <v>210</v>
      </c>
      <c r="C72" s="6">
        <v>24</v>
      </c>
      <c r="D72" s="6">
        <v>5</v>
      </c>
      <c r="E72" s="6">
        <v>22</v>
      </c>
      <c r="F72" s="6">
        <v>3</v>
      </c>
      <c r="G72" s="6">
        <v>0.22800000000000001</v>
      </c>
      <c r="H72" s="6">
        <v>0.27500000000000002</v>
      </c>
      <c r="I72" s="6">
        <v>48</v>
      </c>
      <c r="J72" s="6">
        <v>9</v>
      </c>
      <c r="K72" s="6">
        <v>3</v>
      </c>
      <c r="L72" s="6">
        <v>14</v>
      </c>
      <c r="M72" s="6">
        <v>68</v>
      </c>
      <c r="N72" s="6">
        <v>0.38500000000000001</v>
      </c>
      <c r="O72" s="6">
        <v>0.66</v>
      </c>
      <c r="P72" s="42">
        <v>71</v>
      </c>
    </row>
    <row r="73" spans="1:16" ht="17.399999999999999" thickBot="1" x14ac:dyDescent="0.35">
      <c r="A73" s="7" t="s">
        <v>838</v>
      </c>
      <c r="B73" s="8">
        <v>176</v>
      </c>
      <c r="C73" s="8">
        <v>22</v>
      </c>
      <c r="D73" s="8">
        <v>4</v>
      </c>
      <c r="E73" s="8">
        <v>17</v>
      </c>
      <c r="F73" s="8">
        <v>1</v>
      </c>
      <c r="G73" s="8">
        <v>0.21299999999999999</v>
      </c>
      <c r="H73" s="8">
        <v>0.30099999999999999</v>
      </c>
      <c r="I73" s="8">
        <v>38</v>
      </c>
      <c r="J73" s="8">
        <v>7</v>
      </c>
      <c r="K73" s="8">
        <v>1</v>
      </c>
      <c r="L73" s="8">
        <v>22</v>
      </c>
      <c r="M73" s="8">
        <v>46</v>
      </c>
      <c r="N73" s="8">
        <v>0.33700000000000002</v>
      </c>
      <c r="O73" s="8">
        <v>0.63800000000000001</v>
      </c>
      <c r="P73" s="42">
        <v>72</v>
      </c>
    </row>
    <row r="74" spans="1:16" ht="17.399999999999999" thickBot="1" x14ac:dyDescent="0.35">
      <c r="A74" s="5" t="s">
        <v>538</v>
      </c>
      <c r="B74" s="6">
        <v>211</v>
      </c>
      <c r="C74" s="6">
        <v>25</v>
      </c>
      <c r="D74" s="6">
        <v>5</v>
      </c>
      <c r="E74" s="6">
        <v>22</v>
      </c>
      <c r="F74" s="6">
        <v>2</v>
      </c>
      <c r="G74" s="6">
        <v>0.25700000000000001</v>
      </c>
      <c r="H74" s="6">
        <v>0.30499999999999999</v>
      </c>
      <c r="I74" s="6">
        <v>54</v>
      </c>
      <c r="J74" s="6">
        <v>13</v>
      </c>
      <c r="K74" s="6">
        <v>1</v>
      </c>
      <c r="L74" s="6">
        <v>15</v>
      </c>
      <c r="M74" s="6">
        <v>42</v>
      </c>
      <c r="N74" s="6">
        <v>0.40899999999999997</v>
      </c>
      <c r="O74" s="6">
        <v>0.71399999999999997</v>
      </c>
      <c r="P74" s="42">
        <v>73</v>
      </c>
    </row>
    <row r="75" spans="1:16" ht="15" thickBot="1" x14ac:dyDescent="0.35">
      <c r="A75" s="7" t="s">
        <v>636</v>
      </c>
      <c r="B75" s="8">
        <v>139</v>
      </c>
      <c r="C75" s="8">
        <v>17</v>
      </c>
      <c r="D75" s="8">
        <v>5</v>
      </c>
      <c r="E75" s="8">
        <v>19</v>
      </c>
      <c r="F75" s="8">
        <v>0</v>
      </c>
      <c r="G75" s="8">
        <v>0.23799999999999999</v>
      </c>
      <c r="H75" s="8">
        <v>0.30499999999999999</v>
      </c>
      <c r="I75" s="8">
        <v>33</v>
      </c>
      <c r="J75" s="8">
        <v>7</v>
      </c>
      <c r="K75" s="8">
        <v>0</v>
      </c>
      <c r="L75" s="8">
        <v>13</v>
      </c>
      <c r="M75" s="8">
        <v>31</v>
      </c>
      <c r="N75" s="8">
        <v>0.40400000000000003</v>
      </c>
      <c r="O75" s="8">
        <v>0.70899999999999996</v>
      </c>
      <c r="P75" s="42">
        <v>74</v>
      </c>
    </row>
    <row r="76" spans="1:16" ht="15" thickBot="1" x14ac:dyDescent="0.35">
      <c r="A76" s="5" t="s">
        <v>514</v>
      </c>
      <c r="B76" s="6">
        <v>210</v>
      </c>
      <c r="C76" s="6">
        <v>25</v>
      </c>
      <c r="D76" s="6">
        <v>12</v>
      </c>
      <c r="E76" s="6">
        <v>37</v>
      </c>
      <c r="F76" s="6">
        <v>0</v>
      </c>
      <c r="G76" s="6">
        <v>0.219</v>
      </c>
      <c r="H76" s="6">
        <v>0.27200000000000002</v>
      </c>
      <c r="I76" s="6">
        <v>46</v>
      </c>
      <c r="J76" s="6">
        <v>10</v>
      </c>
      <c r="K76" s="6">
        <v>0</v>
      </c>
      <c r="L76" s="6">
        <v>15</v>
      </c>
      <c r="M76" s="6">
        <v>69</v>
      </c>
      <c r="N76" s="6">
        <v>0.42699999999999999</v>
      </c>
      <c r="O76" s="6">
        <v>0.69899999999999995</v>
      </c>
      <c r="P76" s="42">
        <v>75</v>
      </c>
    </row>
    <row r="77" spans="1:16" ht="15" thickBot="1" x14ac:dyDescent="0.35">
      <c r="A77" s="7" t="s">
        <v>723</v>
      </c>
      <c r="B77" s="8">
        <v>213</v>
      </c>
      <c r="C77" s="8">
        <v>25</v>
      </c>
      <c r="D77" s="8">
        <v>6</v>
      </c>
      <c r="E77" s="8">
        <v>26</v>
      </c>
      <c r="F77" s="8">
        <v>0</v>
      </c>
      <c r="G77" s="8">
        <v>0.248</v>
      </c>
      <c r="H77" s="8">
        <v>0.32</v>
      </c>
      <c r="I77" s="8">
        <v>53</v>
      </c>
      <c r="J77" s="8">
        <v>9</v>
      </c>
      <c r="K77" s="8">
        <v>1</v>
      </c>
      <c r="L77" s="8">
        <v>23</v>
      </c>
      <c r="M77" s="8">
        <v>42</v>
      </c>
      <c r="N77" s="8">
        <v>0.376</v>
      </c>
      <c r="O77" s="8">
        <v>0.69599999999999995</v>
      </c>
      <c r="P77" s="42">
        <v>76</v>
      </c>
    </row>
    <row r="78" spans="1:16" ht="17.399999999999999" thickBot="1" x14ac:dyDescent="0.35">
      <c r="A78" s="5" t="s">
        <v>543</v>
      </c>
      <c r="B78" s="6">
        <v>178</v>
      </c>
      <c r="C78" s="6">
        <v>22</v>
      </c>
      <c r="D78" s="6">
        <v>4</v>
      </c>
      <c r="E78" s="6">
        <v>21</v>
      </c>
      <c r="F78" s="6">
        <v>2</v>
      </c>
      <c r="G78" s="6">
        <v>0.23899999999999999</v>
      </c>
      <c r="H78" s="6">
        <v>0.32100000000000001</v>
      </c>
      <c r="I78" s="6">
        <v>43</v>
      </c>
      <c r="J78" s="6">
        <v>9</v>
      </c>
      <c r="K78" s="6">
        <v>1</v>
      </c>
      <c r="L78" s="6">
        <v>22</v>
      </c>
      <c r="M78" s="6">
        <v>41</v>
      </c>
      <c r="N78" s="6">
        <v>0.374</v>
      </c>
      <c r="O78" s="6">
        <v>0.69499999999999995</v>
      </c>
      <c r="P78" s="42">
        <v>77</v>
      </c>
    </row>
    <row r="79" spans="1:16" ht="17.399999999999999" thickBot="1" x14ac:dyDescent="0.35">
      <c r="A79" s="7" t="s">
        <v>551</v>
      </c>
      <c r="B79" s="8">
        <v>166</v>
      </c>
      <c r="C79" s="8">
        <v>18</v>
      </c>
      <c r="D79" s="8">
        <v>6</v>
      </c>
      <c r="E79" s="8">
        <v>21</v>
      </c>
      <c r="F79" s="8">
        <v>2</v>
      </c>
      <c r="G79" s="8">
        <v>0.24199999999999999</v>
      </c>
      <c r="H79" s="8">
        <v>0.29899999999999999</v>
      </c>
      <c r="I79" s="8">
        <v>40</v>
      </c>
      <c r="J79" s="8">
        <v>8</v>
      </c>
      <c r="K79" s="8">
        <v>1</v>
      </c>
      <c r="L79" s="8">
        <v>13</v>
      </c>
      <c r="M79" s="8">
        <v>40</v>
      </c>
      <c r="N79" s="8">
        <v>0.39800000000000002</v>
      </c>
      <c r="O79" s="8">
        <v>0.69699999999999995</v>
      </c>
      <c r="P79" s="42">
        <v>78</v>
      </c>
    </row>
    <row r="80" spans="1:16" ht="15" thickBot="1" x14ac:dyDescent="0.35">
      <c r="A80" s="5" t="s">
        <v>659</v>
      </c>
      <c r="B80" s="6">
        <v>180</v>
      </c>
      <c r="C80" s="6">
        <v>17</v>
      </c>
      <c r="D80" s="6">
        <v>4</v>
      </c>
      <c r="E80" s="6">
        <v>20</v>
      </c>
      <c r="F80" s="6">
        <v>1</v>
      </c>
      <c r="G80" s="6">
        <v>0.27800000000000002</v>
      </c>
      <c r="H80" s="6">
        <v>0.317</v>
      </c>
      <c r="I80" s="6">
        <v>50</v>
      </c>
      <c r="J80" s="6">
        <v>9</v>
      </c>
      <c r="K80" s="6">
        <v>0</v>
      </c>
      <c r="L80" s="6">
        <v>10</v>
      </c>
      <c r="M80" s="6">
        <v>20</v>
      </c>
      <c r="N80" s="6">
        <v>0.38500000000000001</v>
      </c>
      <c r="O80" s="6">
        <v>0.70199999999999996</v>
      </c>
      <c r="P80" s="42">
        <v>79</v>
      </c>
    </row>
    <row r="81" spans="1:16" ht="15" thickBot="1" x14ac:dyDescent="0.35">
      <c r="A81" s="7" t="s">
        <v>789</v>
      </c>
      <c r="B81" s="8">
        <v>177</v>
      </c>
      <c r="C81" s="8">
        <v>22</v>
      </c>
      <c r="D81" s="8">
        <v>7</v>
      </c>
      <c r="E81" s="8">
        <v>22</v>
      </c>
      <c r="F81" s="8">
        <v>1</v>
      </c>
      <c r="G81" s="8">
        <v>0.24299999999999999</v>
      </c>
      <c r="H81" s="8">
        <v>0.29699999999999999</v>
      </c>
      <c r="I81" s="8">
        <v>43</v>
      </c>
      <c r="J81" s="8">
        <v>10</v>
      </c>
      <c r="K81" s="8">
        <v>1</v>
      </c>
      <c r="L81" s="8">
        <v>13</v>
      </c>
      <c r="M81" s="8">
        <v>54</v>
      </c>
      <c r="N81" s="8">
        <v>0.40400000000000003</v>
      </c>
      <c r="O81" s="8">
        <v>0.70099999999999996</v>
      </c>
      <c r="P81" s="42">
        <v>80</v>
      </c>
    </row>
    <row r="82" spans="1:16" ht="15" thickBot="1" x14ac:dyDescent="0.35">
      <c r="A82" s="5" t="s">
        <v>524</v>
      </c>
      <c r="B82" s="6">
        <v>242</v>
      </c>
      <c r="C82" s="6">
        <v>24</v>
      </c>
      <c r="D82" s="6">
        <v>7</v>
      </c>
      <c r="E82" s="6">
        <v>26</v>
      </c>
      <c r="F82" s="6">
        <v>1</v>
      </c>
      <c r="G82" s="6">
        <v>0.22900000000000001</v>
      </c>
      <c r="H82" s="6">
        <v>0.28299999999999997</v>
      </c>
      <c r="I82" s="6">
        <v>56</v>
      </c>
      <c r="J82" s="6">
        <v>13</v>
      </c>
      <c r="K82" s="6">
        <v>3</v>
      </c>
      <c r="L82" s="6">
        <v>18</v>
      </c>
      <c r="M82" s="6">
        <v>72</v>
      </c>
      <c r="N82" s="6">
        <v>0.39200000000000002</v>
      </c>
      <c r="O82" s="6">
        <v>0.67500000000000004</v>
      </c>
      <c r="P82" s="42">
        <v>81</v>
      </c>
    </row>
    <row r="83" spans="1:16" ht="17.399999999999999" thickBot="1" x14ac:dyDescent="0.35">
      <c r="A83" s="7" t="s">
        <v>705</v>
      </c>
      <c r="B83" s="8">
        <v>159</v>
      </c>
      <c r="C83" s="8">
        <v>23</v>
      </c>
      <c r="D83" s="8">
        <v>6</v>
      </c>
      <c r="E83" s="8">
        <v>24</v>
      </c>
      <c r="F83" s="8">
        <v>1</v>
      </c>
      <c r="G83" s="8">
        <v>0.25</v>
      </c>
      <c r="H83" s="8">
        <v>0.30299999999999999</v>
      </c>
      <c r="I83" s="8">
        <v>40</v>
      </c>
      <c r="J83" s="8">
        <v>7</v>
      </c>
      <c r="K83" s="8">
        <v>1</v>
      </c>
      <c r="L83" s="8">
        <v>12</v>
      </c>
      <c r="M83" s="8">
        <v>39</v>
      </c>
      <c r="N83" s="8">
        <v>0.42899999999999999</v>
      </c>
      <c r="O83" s="8">
        <v>0.73199999999999998</v>
      </c>
      <c r="P83" s="42">
        <v>82</v>
      </c>
    </row>
    <row r="84" spans="1:16" ht="17.399999999999999" thickBot="1" x14ac:dyDescent="0.35">
      <c r="A84" s="5" t="s">
        <v>589</v>
      </c>
      <c r="B84" s="6">
        <v>179</v>
      </c>
      <c r="C84" s="6">
        <v>22</v>
      </c>
      <c r="D84" s="6">
        <v>8</v>
      </c>
      <c r="E84" s="6">
        <v>25</v>
      </c>
      <c r="F84" s="6">
        <v>0</v>
      </c>
      <c r="G84" s="6">
        <v>0.19700000000000001</v>
      </c>
      <c r="H84" s="6">
        <v>0.29399999999999998</v>
      </c>
      <c r="I84" s="6">
        <v>35</v>
      </c>
      <c r="J84" s="6">
        <v>8</v>
      </c>
      <c r="K84" s="6">
        <v>1</v>
      </c>
      <c r="L84" s="6">
        <v>25</v>
      </c>
      <c r="M84" s="6">
        <v>71</v>
      </c>
      <c r="N84" s="6">
        <v>0.374</v>
      </c>
      <c r="O84" s="6">
        <v>0.66800000000000004</v>
      </c>
      <c r="P84" s="42">
        <v>83</v>
      </c>
    </row>
    <row r="85" spans="1:16" ht="15" thickBot="1" x14ac:dyDescent="0.35">
      <c r="A85" s="7" t="s">
        <v>574</v>
      </c>
      <c r="B85" s="8">
        <v>255</v>
      </c>
      <c r="C85" s="8">
        <v>33</v>
      </c>
      <c r="D85" s="8">
        <v>11</v>
      </c>
      <c r="E85" s="8">
        <v>38</v>
      </c>
      <c r="F85" s="8">
        <v>2</v>
      </c>
      <c r="G85" s="8">
        <v>0.25</v>
      </c>
      <c r="H85" s="8">
        <v>0.31</v>
      </c>
      <c r="I85" s="8">
        <v>64</v>
      </c>
      <c r="J85" s="8">
        <v>13</v>
      </c>
      <c r="K85" s="8">
        <v>1</v>
      </c>
      <c r="L85" s="8">
        <v>22</v>
      </c>
      <c r="M85" s="8">
        <v>71</v>
      </c>
      <c r="N85" s="8">
        <v>0.437</v>
      </c>
      <c r="O85" s="8">
        <v>0.747</v>
      </c>
      <c r="P85" s="42">
        <v>84</v>
      </c>
    </row>
    <row r="86" spans="1:16" ht="15" thickBot="1" x14ac:dyDescent="0.35">
      <c r="A86" s="5" t="s">
        <v>617</v>
      </c>
      <c r="B86" s="6">
        <v>280</v>
      </c>
      <c r="C86" s="6">
        <v>39</v>
      </c>
      <c r="D86" s="6">
        <v>11</v>
      </c>
      <c r="E86" s="6">
        <v>37</v>
      </c>
      <c r="F86" s="6">
        <v>2</v>
      </c>
      <c r="G86" s="6">
        <v>0.24199999999999999</v>
      </c>
      <c r="H86" s="6">
        <v>0.315</v>
      </c>
      <c r="I86" s="6">
        <v>68</v>
      </c>
      <c r="J86" s="6">
        <v>13</v>
      </c>
      <c r="K86" s="6">
        <v>1</v>
      </c>
      <c r="L86" s="6">
        <v>30</v>
      </c>
      <c r="M86" s="6">
        <v>79</v>
      </c>
      <c r="N86" s="6">
        <v>0.40699999999999997</v>
      </c>
      <c r="O86" s="6">
        <v>0.72199999999999998</v>
      </c>
      <c r="P86" s="42">
        <v>85</v>
      </c>
    </row>
    <row r="87" spans="1:16" ht="17.399999999999999" thickBot="1" x14ac:dyDescent="0.35">
      <c r="A87" s="7" t="s">
        <v>635</v>
      </c>
      <c r="B87" s="8">
        <v>130</v>
      </c>
      <c r="C87" s="8">
        <v>16</v>
      </c>
      <c r="D87" s="8">
        <v>3</v>
      </c>
      <c r="E87" s="8">
        <v>19</v>
      </c>
      <c r="F87" s="8">
        <v>2</v>
      </c>
      <c r="G87" s="8">
        <v>0.23899999999999999</v>
      </c>
      <c r="H87" s="8">
        <v>0.29399999999999998</v>
      </c>
      <c r="I87" s="8">
        <v>31</v>
      </c>
      <c r="J87" s="8">
        <v>12</v>
      </c>
      <c r="K87" s="8">
        <v>2</v>
      </c>
      <c r="L87" s="8">
        <v>10</v>
      </c>
      <c r="M87" s="8">
        <v>23</v>
      </c>
      <c r="N87" s="8">
        <v>0.372</v>
      </c>
      <c r="O87" s="8">
        <v>0.66600000000000004</v>
      </c>
      <c r="P87" s="42">
        <v>86</v>
      </c>
    </row>
    <row r="88" spans="1:16" ht="15" thickBot="1" x14ac:dyDescent="0.35">
      <c r="A88" s="5" t="s">
        <v>564</v>
      </c>
      <c r="B88" s="6">
        <v>269</v>
      </c>
      <c r="C88" s="6">
        <v>31</v>
      </c>
      <c r="D88" s="6">
        <v>8</v>
      </c>
      <c r="E88" s="6">
        <v>36</v>
      </c>
      <c r="F88" s="6">
        <v>0</v>
      </c>
      <c r="G88" s="6">
        <v>0.26900000000000002</v>
      </c>
      <c r="H88" s="6">
        <v>0.33100000000000002</v>
      </c>
      <c r="I88" s="6">
        <v>72</v>
      </c>
      <c r="J88" s="6">
        <v>17</v>
      </c>
      <c r="K88" s="6">
        <v>0</v>
      </c>
      <c r="L88" s="6">
        <v>25</v>
      </c>
      <c r="M88" s="6">
        <v>51</v>
      </c>
      <c r="N88" s="6">
        <v>0.41099999999999998</v>
      </c>
      <c r="O88" s="6">
        <v>0.74199999999999999</v>
      </c>
      <c r="P88" s="42">
        <v>87</v>
      </c>
    </row>
    <row r="89" spans="1:16" ht="15" thickBot="1" x14ac:dyDescent="0.35">
      <c r="A89" s="7" t="s">
        <v>655</v>
      </c>
      <c r="B89" s="8">
        <v>219</v>
      </c>
      <c r="C89" s="8">
        <v>27</v>
      </c>
      <c r="D89" s="8">
        <v>8</v>
      </c>
      <c r="E89" s="8">
        <v>25</v>
      </c>
      <c r="F89" s="8">
        <v>2</v>
      </c>
      <c r="G89" s="8">
        <v>0.222</v>
      </c>
      <c r="H89" s="8">
        <v>0.29799999999999999</v>
      </c>
      <c r="I89" s="8">
        <v>49</v>
      </c>
      <c r="J89" s="8">
        <v>17</v>
      </c>
      <c r="K89" s="8">
        <v>1</v>
      </c>
      <c r="L89" s="8">
        <v>24</v>
      </c>
      <c r="M89" s="8">
        <v>77</v>
      </c>
      <c r="N89" s="8">
        <v>0.378</v>
      </c>
      <c r="O89" s="8">
        <v>0.67600000000000005</v>
      </c>
      <c r="P89" s="42">
        <v>88</v>
      </c>
    </row>
    <row r="90" spans="1:16" ht="15" thickBot="1" x14ac:dyDescent="0.35">
      <c r="A90" s="5" t="s">
        <v>644</v>
      </c>
      <c r="B90" s="6">
        <v>317</v>
      </c>
      <c r="C90" s="6">
        <v>38</v>
      </c>
      <c r="D90" s="6">
        <v>8</v>
      </c>
      <c r="E90" s="6">
        <v>41</v>
      </c>
      <c r="F90" s="6">
        <v>1</v>
      </c>
      <c r="G90" s="6">
        <v>0.25800000000000001</v>
      </c>
      <c r="H90" s="6">
        <v>0.308</v>
      </c>
      <c r="I90" s="6">
        <v>82</v>
      </c>
      <c r="J90" s="6">
        <v>17</v>
      </c>
      <c r="K90" s="6">
        <v>1</v>
      </c>
      <c r="L90" s="6">
        <v>23</v>
      </c>
      <c r="M90" s="6">
        <v>64</v>
      </c>
      <c r="N90" s="6">
        <v>0.38700000000000001</v>
      </c>
      <c r="O90" s="6">
        <v>0.69399999999999995</v>
      </c>
      <c r="P90" s="42">
        <v>89</v>
      </c>
    </row>
    <row r="91" spans="1:16" ht="15" thickBot="1" x14ac:dyDescent="0.35">
      <c r="A91" s="7" t="s">
        <v>793</v>
      </c>
      <c r="B91" s="8">
        <v>140</v>
      </c>
      <c r="C91" s="8">
        <v>18</v>
      </c>
      <c r="D91" s="8">
        <v>7</v>
      </c>
      <c r="E91" s="8">
        <v>21</v>
      </c>
      <c r="F91" s="8">
        <v>0</v>
      </c>
      <c r="G91" s="8">
        <v>0.23799999999999999</v>
      </c>
      <c r="H91" s="8">
        <v>0.28799999999999998</v>
      </c>
      <c r="I91" s="8">
        <v>33</v>
      </c>
      <c r="J91" s="8">
        <v>6</v>
      </c>
      <c r="K91" s="8">
        <v>0</v>
      </c>
      <c r="L91" s="8">
        <v>10</v>
      </c>
      <c r="M91" s="8">
        <v>37</v>
      </c>
      <c r="N91" s="8">
        <v>0.42199999999999999</v>
      </c>
      <c r="O91" s="8">
        <v>0.71</v>
      </c>
      <c r="P91" s="42">
        <v>90</v>
      </c>
    </row>
    <row r="92" spans="1:16" ht="17.399999999999999" thickBot="1" x14ac:dyDescent="0.35">
      <c r="A92" s="5" t="s">
        <v>646</v>
      </c>
      <c r="B92" s="6">
        <v>189</v>
      </c>
      <c r="C92" s="6">
        <v>22</v>
      </c>
      <c r="D92" s="6">
        <v>2</v>
      </c>
      <c r="E92" s="6">
        <v>16</v>
      </c>
      <c r="F92" s="6">
        <v>8</v>
      </c>
      <c r="G92" s="6">
        <v>0.23599999999999999</v>
      </c>
      <c r="H92" s="6">
        <v>0.28599999999999998</v>
      </c>
      <c r="I92" s="6">
        <v>44</v>
      </c>
      <c r="J92" s="6">
        <v>6</v>
      </c>
      <c r="K92" s="6">
        <v>1</v>
      </c>
      <c r="L92" s="6">
        <v>13</v>
      </c>
      <c r="M92" s="6">
        <v>44</v>
      </c>
      <c r="N92" s="6">
        <v>0.30399999999999999</v>
      </c>
      <c r="O92" s="6">
        <v>0.59</v>
      </c>
      <c r="P92" s="42">
        <v>91</v>
      </c>
    </row>
    <row r="93" spans="1:16" ht="17.399999999999999" thickBot="1" x14ac:dyDescent="0.35">
      <c r="A93" s="7" t="s">
        <v>613</v>
      </c>
      <c r="B93" s="8">
        <v>242</v>
      </c>
      <c r="C93" s="8">
        <v>31</v>
      </c>
      <c r="D93" s="8">
        <v>4</v>
      </c>
      <c r="E93" s="8">
        <v>25</v>
      </c>
      <c r="F93" s="8">
        <v>4</v>
      </c>
      <c r="G93" s="8">
        <v>0.26300000000000001</v>
      </c>
      <c r="H93" s="8">
        <v>0.32400000000000001</v>
      </c>
      <c r="I93" s="8">
        <v>64</v>
      </c>
      <c r="J93" s="8">
        <v>13</v>
      </c>
      <c r="K93" s="8">
        <v>1</v>
      </c>
      <c r="L93" s="8">
        <v>22</v>
      </c>
      <c r="M93" s="8">
        <v>48</v>
      </c>
      <c r="N93" s="8">
        <v>0.379</v>
      </c>
      <c r="O93" s="8">
        <v>0.70299999999999996</v>
      </c>
      <c r="P93" s="42">
        <v>92</v>
      </c>
    </row>
    <row r="94" spans="1:16" ht="17.399999999999999" thickBot="1" x14ac:dyDescent="0.35">
      <c r="A94" s="5" t="s">
        <v>698</v>
      </c>
      <c r="B94" s="6">
        <v>203</v>
      </c>
      <c r="C94" s="6">
        <v>24</v>
      </c>
      <c r="D94" s="6">
        <v>8</v>
      </c>
      <c r="E94" s="6">
        <v>26</v>
      </c>
      <c r="F94" s="6">
        <v>1</v>
      </c>
      <c r="G94" s="6">
        <v>0.25</v>
      </c>
      <c r="H94" s="6">
        <v>0.29599999999999999</v>
      </c>
      <c r="I94" s="6">
        <v>51</v>
      </c>
      <c r="J94" s="6">
        <v>11</v>
      </c>
      <c r="K94" s="6">
        <v>1</v>
      </c>
      <c r="L94" s="6">
        <v>13</v>
      </c>
      <c r="M94" s="6">
        <v>64</v>
      </c>
      <c r="N94" s="6">
        <v>0.40799999999999997</v>
      </c>
      <c r="O94" s="6">
        <v>0.70499999999999996</v>
      </c>
      <c r="P94" s="42">
        <v>93</v>
      </c>
    </row>
    <row r="95" spans="1:16" ht="15" thickBot="1" x14ac:dyDescent="0.35">
      <c r="A95" s="7" t="s">
        <v>664</v>
      </c>
      <c r="B95" s="8">
        <v>409</v>
      </c>
      <c r="C95" s="8">
        <v>56</v>
      </c>
      <c r="D95" s="8">
        <v>15</v>
      </c>
      <c r="E95" s="8">
        <v>56</v>
      </c>
      <c r="F95" s="8">
        <v>6</v>
      </c>
      <c r="G95" s="8">
        <v>0.253</v>
      </c>
      <c r="H95" s="8">
        <v>0.32</v>
      </c>
      <c r="I95" s="8">
        <v>104</v>
      </c>
      <c r="J95" s="8">
        <v>20</v>
      </c>
      <c r="K95" s="8">
        <v>1</v>
      </c>
      <c r="L95" s="8">
        <v>41</v>
      </c>
      <c r="M95" s="8">
        <v>95</v>
      </c>
      <c r="N95" s="8">
        <v>0.41199999999999998</v>
      </c>
      <c r="O95" s="8">
        <v>0.73199999999999998</v>
      </c>
      <c r="P95" s="42">
        <v>94</v>
      </c>
    </row>
    <row r="96" spans="1:16" ht="17.399999999999999" thickBot="1" x14ac:dyDescent="0.35">
      <c r="A96" s="5" t="s">
        <v>670</v>
      </c>
      <c r="B96" s="6">
        <v>261</v>
      </c>
      <c r="C96" s="6">
        <v>31</v>
      </c>
      <c r="D96" s="6">
        <v>9</v>
      </c>
      <c r="E96" s="6">
        <v>37</v>
      </c>
      <c r="F96" s="6">
        <v>1</v>
      </c>
      <c r="G96" s="6">
        <v>0.27</v>
      </c>
      <c r="H96" s="6">
        <v>0.30099999999999999</v>
      </c>
      <c r="I96" s="6">
        <v>71</v>
      </c>
      <c r="J96" s="6">
        <v>20</v>
      </c>
      <c r="K96" s="6">
        <v>2</v>
      </c>
      <c r="L96" s="6">
        <v>12</v>
      </c>
      <c r="M96" s="6">
        <v>55</v>
      </c>
      <c r="N96" s="6">
        <v>0.38900000000000001</v>
      </c>
      <c r="O96" s="6">
        <v>0.69</v>
      </c>
      <c r="P96" s="42">
        <v>95</v>
      </c>
    </row>
    <row r="97" spans="1:16" ht="15" thickBot="1" x14ac:dyDescent="0.35">
      <c r="A97" s="7" t="s">
        <v>671</v>
      </c>
      <c r="B97" s="8">
        <v>313</v>
      </c>
      <c r="C97" s="8">
        <v>41</v>
      </c>
      <c r="D97" s="8">
        <v>9</v>
      </c>
      <c r="E97" s="8">
        <v>37</v>
      </c>
      <c r="F97" s="8">
        <v>2</v>
      </c>
      <c r="G97" s="8">
        <v>0.24399999999999999</v>
      </c>
      <c r="H97" s="8">
        <v>0.31</v>
      </c>
      <c r="I97" s="8">
        <v>77</v>
      </c>
      <c r="J97" s="8">
        <v>15</v>
      </c>
      <c r="K97" s="8">
        <v>2</v>
      </c>
      <c r="L97" s="8">
        <v>30</v>
      </c>
      <c r="M97" s="8">
        <v>74</v>
      </c>
      <c r="N97" s="8">
        <v>0.38300000000000001</v>
      </c>
      <c r="O97" s="8">
        <v>0.69299999999999995</v>
      </c>
      <c r="P97" s="42">
        <v>96</v>
      </c>
    </row>
    <row r="98" spans="1:16" ht="15" thickBot="1" x14ac:dyDescent="0.35">
      <c r="A98" s="5" t="s">
        <v>685</v>
      </c>
      <c r="B98" s="6">
        <v>257</v>
      </c>
      <c r="C98" s="6">
        <v>34</v>
      </c>
      <c r="D98" s="6">
        <v>9</v>
      </c>
      <c r="E98" s="6">
        <v>32</v>
      </c>
      <c r="F98" s="6">
        <v>2</v>
      </c>
      <c r="G98" s="6">
        <v>0.23300000000000001</v>
      </c>
      <c r="H98" s="6">
        <v>0.314</v>
      </c>
      <c r="I98" s="6">
        <v>60</v>
      </c>
      <c r="J98" s="6">
        <v>14</v>
      </c>
      <c r="K98" s="6">
        <v>1</v>
      </c>
      <c r="L98" s="6">
        <v>30</v>
      </c>
      <c r="M98" s="6">
        <v>81</v>
      </c>
      <c r="N98" s="6">
        <v>0.39400000000000002</v>
      </c>
      <c r="O98" s="6">
        <v>0.70799999999999996</v>
      </c>
      <c r="P98" s="42">
        <v>97</v>
      </c>
    </row>
    <row r="99" spans="1:16" ht="15" thickBot="1" x14ac:dyDescent="0.35">
      <c r="A99" s="7" t="s">
        <v>687</v>
      </c>
      <c r="B99" s="8">
        <v>213</v>
      </c>
      <c r="C99" s="8">
        <v>27</v>
      </c>
      <c r="D99" s="8">
        <v>8</v>
      </c>
      <c r="E99" s="8">
        <v>29</v>
      </c>
      <c r="F99" s="8">
        <v>1</v>
      </c>
      <c r="G99" s="8">
        <v>0.23400000000000001</v>
      </c>
      <c r="H99" s="8">
        <v>0.312</v>
      </c>
      <c r="I99" s="8">
        <v>50</v>
      </c>
      <c r="J99" s="8">
        <v>10</v>
      </c>
      <c r="K99" s="8">
        <v>1</v>
      </c>
      <c r="L99" s="8">
        <v>24</v>
      </c>
      <c r="M99" s="8">
        <v>66</v>
      </c>
      <c r="N99" s="8">
        <v>0.40600000000000003</v>
      </c>
      <c r="O99" s="8">
        <v>0.71799999999999997</v>
      </c>
      <c r="P99" s="42">
        <v>98</v>
      </c>
    </row>
    <row r="100" spans="1:16" ht="15" thickBot="1" x14ac:dyDescent="0.35">
      <c r="A100" s="5" t="s">
        <v>688</v>
      </c>
      <c r="B100" s="6">
        <v>264</v>
      </c>
      <c r="C100" s="6">
        <v>33</v>
      </c>
      <c r="D100" s="6">
        <v>7</v>
      </c>
      <c r="E100" s="6">
        <v>32</v>
      </c>
      <c r="F100" s="6">
        <v>2</v>
      </c>
      <c r="G100" s="6">
        <v>0.24299999999999999</v>
      </c>
      <c r="H100" s="6">
        <v>0.29899999999999999</v>
      </c>
      <c r="I100" s="6">
        <v>64</v>
      </c>
      <c r="J100" s="6">
        <v>15</v>
      </c>
      <c r="K100" s="6">
        <v>1</v>
      </c>
      <c r="L100" s="6">
        <v>21</v>
      </c>
      <c r="M100" s="6">
        <v>58</v>
      </c>
      <c r="N100" s="6">
        <v>0.39100000000000001</v>
      </c>
      <c r="O100" s="6">
        <v>0.69</v>
      </c>
      <c r="P100" s="42">
        <v>99</v>
      </c>
    </row>
    <row r="101" spans="1:16" ht="15" thickBot="1" x14ac:dyDescent="0.35">
      <c r="A101" s="7" t="s">
        <v>690</v>
      </c>
      <c r="B101" s="8">
        <v>232</v>
      </c>
      <c r="C101" s="8">
        <v>30</v>
      </c>
      <c r="D101" s="8">
        <v>12</v>
      </c>
      <c r="E101" s="8">
        <v>34</v>
      </c>
      <c r="F101" s="8">
        <v>1</v>
      </c>
      <c r="G101" s="8">
        <v>0.217</v>
      </c>
      <c r="H101" s="8">
        <v>0.26800000000000002</v>
      </c>
      <c r="I101" s="8">
        <v>50</v>
      </c>
      <c r="J101" s="8">
        <v>11</v>
      </c>
      <c r="K101" s="8">
        <v>1</v>
      </c>
      <c r="L101" s="8">
        <v>16</v>
      </c>
      <c r="M101" s="8">
        <v>87</v>
      </c>
      <c r="N101" s="8">
        <v>0.40100000000000002</v>
      </c>
      <c r="O101" s="8">
        <v>0.66900000000000004</v>
      </c>
      <c r="P101" s="42">
        <v>100</v>
      </c>
    </row>
    <row r="102" spans="1:16" ht="17.399999999999999" thickBot="1" x14ac:dyDescent="0.35">
      <c r="A102" s="5" t="s">
        <v>696</v>
      </c>
      <c r="B102" s="6">
        <v>229</v>
      </c>
      <c r="C102" s="6">
        <v>24</v>
      </c>
      <c r="D102" s="6">
        <v>9</v>
      </c>
      <c r="E102" s="6">
        <v>28</v>
      </c>
      <c r="F102" s="6">
        <v>4</v>
      </c>
      <c r="G102" s="6">
        <v>0.23</v>
      </c>
      <c r="H102" s="6">
        <v>0.25800000000000001</v>
      </c>
      <c r="I102" s="6">
        <v>53</v>
      </c>
      <c r="J102" s="6">
        <v>10</v>
      </c>
      <c r="K102" s="6">
        <v>1</v>
      </c>
      <c r="L102" s="6">
        <v>9</v>
      </c>
      <c r="M102" s="6">
        <v>71</v>
      </c>
      <c r="N102" s="6">
        <v>0.39</v>
      </c>
      <c r="O102" s="6">
        <v>0.64800000000000002</v>
      </c>
      <c r="P102" s="42">
        <v>101</v>
      </c>
    </row>
    <row r="103" spans="1:16" ht="15" thickBot="1" x14ac:dyDescent="0.35">
      <c r="A103" s="7" t="s">
        <v>703</v>
      </c>
      <c r="B103" s="8">
        <v>130</v>
      </c>
      <c r="C103" s="8">
        <v>15</v>
      </c>
      <c r="D103" s="8">
        <v>3</v>
      </c>
      <c r="E103" s="8">
        <v>15</v>
      </c>
      <c r="F103" s="8">
        <v>2</v>
      </c>
      <c r="G103" s="8">
        <v>0.246</v>
      </c>
      <c r="H103" s="8">
        <v>0.28299999999999997</v>
      </c>
      <c r="I103" s="8">
        <v>32</v>
      </c>
      <c r="J103" s="8">
        <v>6</v>
      </c>
      <c r="K103" s="8">
        <v>0</v>
      </c>
      <c r="L103" s="8">
        <v>7</v>
      </c>
      <c r="M103" s="8">
        <v>36</v>
      </c>
      <c r="N103" s="8">
        <v>0.376</v>
      </c>
      <c r="O103" s="8">
        <v>0.65900000000000003</v>
      </c>
      <c r="P103" s="42">
        <v>102</v>
      </c>
    </row>
    <row r="104" spans="1:16" ht="15" thickBot="1" x14ac:dyDescent="0.35">
      <c r="A104" s="5" t="s">
        <v>710</v>
      </c>
      <c r="B104" s="6">
        <v>194</v>
      </c>
      <c r="C104" s="6">
        <v>24</v>
      </c>
      <c r="D104" s="6">
        <v>9</v>
      </c>
      <c r="E104" s="6">
        <v>27</v>
      </c>
      <c r="F104" s="6">
        <v>4</v>
      </c>
      <c r="G104" s="6">
        <v>0.219</v>
      </c>
      <c r="H104" s="6">
        <v>0.27600000000000002</v>
      </c>
      <c r="I104" s="6">
        <v>42</v>
      </c>
      <c r="J104" s="6">
        <v>8</v>
      </c>
      <c r="K104" s="6">
        <v>1</v>
      </c>
      <c r="L104" s="6">
        <v>15</v>
      </c>
      <c r="M104" s="6">
        <v>75</v>
      </c>
      <c r="N104" s="6">
        <v>0.40500000000000003</v>
      </c>
      <c r="O104" s="6">
        <v>0.68100000000000005</v>
      </c>
      <c r="P104" s="42">
        <v>103</v>
      </c>
    </row>
    <row r="105" spans="1:16" ht="17.399999999999999" thickBot="1" x14ac:dyDescent="0.35">
      <c r="A105" s="7" t="s">
        <v>718</v>
      </c>
      <c r="B105" s="8">
        <v>190</v>
      </c>
      <c r="C105" s="8">
        <v>24</v>
      </c>
      <c r="D105" s="8">
        <v>8</v>
      </c>
      <c r="E105" s="8">
        <v>23</v>
      </c>
      <c r="F105" s="8">
        <v>1</v>
      </c>
      <c r="G105" s="8">
        <v>0.23899999999999999</v>
      </c>
      <c r="H105" s="8">
        <v>0.30199999999999999</v>
      </c>
      <c r="I105" s="8">
        <v>46</v>
      </c>
      <c r="J105" s="8">
        <v>16</v>
      </c>
      <c r="K105" s="8">
        <v>0</v>
      </c>
      <c r="L105" s="8">
        <v>17</v>
      </c>
      <c r="M105" s="8">
        <v>46</v>
      </c>
      <c r="N105" s="8">
        <v>0.40500000000000003</v>
      </c>
      <c r="O105" s="8">
        <v>0.70699999999999996</v>
      </c>
      <c r="P105" s="42">
        <v>104</v>
      </c>
    </row>
    <row r="106" spans="1:16" ht="17.399999999999999" thickBot="1" x14ac:dyDescent="0.35">
      <c r="A106" s="5" t="s">
        <v>722</v>
      </c>
      <c r="B106" s="6">
        <v>251</v>
      </c>
      <c r="C106" s="6">
        <v>30</v>
      </c>
      <c r="D106" s="6">
        <v>6</v>
      </c>
      <c r="E106" s="6">
        <v>29</v>
      </c>
      <c r="F106" s="6">
        <v>1</v>
      </c>
      <c r="G106" s="6">
        <v>0.24099999999999999</v>
      </c>
      <c r="H106" s="6">
        <v>0.311</v>
      </c>
      <c r="I106" s="6">
        <v>61</v>
      </c>
      <c r="J106" s="6">
        <v>12</v>
      </c>
      <c r="K106" s="6">
        <v>1</v>
      </c>
      <c r="L106" s="6">
        <v>25</v>
      </c>
      <c r="M106" s="6">
        <v>59</v>
      </c>
      <c r="N106" s="6">
        <v>0.371</v>
      </c>
      <c r="O106" s="6">
        <v>0.68100000000000005</v>
      </c>
      <c r="P106" s="42">
        <v>105</v>
      </c>
    </row>
    <row r="107" spans="1:16" ht="15" thickBot="1" x14ac:dyDescent="0.35">
      <c r="A107" s="7" t="s">
        <v>731</v>
      </c>
      <c r="B107" s="8">
        <v>219</v>
      </c>
      <c r="C107" s="8">
        <v>24</v>
      </c>
      <c r="D107" s="8">
        <v>7</v>
      </c>
      <c r="E107" s="8">
        <v>25</v>
      </c>
      <c r="F107" s="8">
        <v>0</v>
      </c>
      <c r="G107" s="8">
        <v>0.26100000000000001</v>
      </c>
      <c r="H107" s="8">
        <v>0.308</v>
      </c>
      <c r="I107" s="8">
        <v>57</v>
      </c>
      <c r="J107" s="8">
        <v>22</v>
      </c>
      <c r="K107" s="8">
        <v>2</v>
      </c>
      <c r="L107" s="8">
        <v>15</v>
      </c>
      <c r="M107" s="8">
        <v>46</v>
      </c>
      <c r="N107" s="8">
        <v>0.41699999999999998</v>
      </c>
      <c r="O107" s="8">
        <v>0.72499999999999998</v>
      </c>
      <c r="P107" s="42">
        <v>106</v>
      </c>
    </row>
    <row r="108" spans="1:16" ht="15" thickBot="1" x14ac:dyDescent="0.35">
      <c r="A108" s="5" t="s">
        <v>732</v>
      </c>
      <c r="B108" s="6">
        <v>213</v>
      </c>
      <c r="C108" s="6">
        <v>26</v>
      </c>
      <c r="D108" s="6">
        <v>5</v>
      </c>
      <c r="E108" s="6">
        <v>26</v>
      </c>
      <c r="F108" s="6">
        <v>2</v>
      </c>
      <c r="G108" s="6">
        <v>0.253</v>
      </c>
      <c r="H108" s="6">
        <v>0.29699999999999999</v>
      </c>
      <c r="I108" s="6">
        <v>54</v>
      </c>
      <c r="J108" s="6">
        <v>12</v>
      </c>
      <c r="K108" s="6">
        <v>1</v>
      </c>
      <c r="L108" s="6">
        <v>13</v>
      </c>
      <c r="M108" s="6">
        <v>50</v>
      </c>
      <c r="N108" s="6">
        <v>0.39600000000000002</v>
      </c>
      <c r="O108" s="6">
        <v>0.69299999999999995</v>
      </c>
      <c r="P108" s="42">
        <v>107</v>
      </c>
    </row>
    <row r="109" spans="1:16" ht="17.399999999999999" thickBot="1" x14ac:dyDescent="0.35">
      <c r="A109" s="7" t="s">
        <v>740</v>
      </c>
      <c r="B109" s="8">
        <v>298</v>
      </c>
      <c r="C109" s="8">
        <v>29</v>
      </c>
      <c r="D109" s="8">
        <v>1</v>
      </c>
      <c r="E109" s="8">
        <v>22</v>
      </c>
      <c r="F109" s="8">
        <v>2</v>
      </c>
      <c r="G109" s="8">
        <v>0.251</v>
      </c>
      <c r="H109" s="8">
        <v>0.28999999999999998</v>
      </c>
      <c r="I109" s="8">
        <v>75</v>
      </c>
      <c r="J109" s="8">
        <v>11</v>
      </c>
      <c r="K109" s="8">
        <v>1</v>
      </c>
      <c r="L109" s="8">
        <v>17</v>
      </c>
      <c r="M109" s="8">
        <v>50</v>
      </c>
      <c r="N109" s="8">
        <v>0.309</v>
      </c>
      <c r="O109" s="8">
        <v>0.59899999999999998</v>
      </c>
      <c r="P109" s="42">
        <v>108</v>
      </c>
    </row>
    <row r="110" spans="1:16" ht="17.399999999999999" thickBot="1" x14ac:dyDescent="0.35">
      <c r="A110" s="5" t="s">
        <v>743</v>
      </c>
      <c r="B110" s="6">
        <v>264</v>
      </c>
      <c r="C110" s="6">
        <v>29</v>
      </c>
      <c r="D110" s="6">
        <v>3</v>
      </c>
      <c r="E110" s="6">
        <v>24</v>
      </c>
      <c r="F110" s="6">
        <v>1</v>
      </c>
      <c r="G110" s="6">
        <v>0.247</v>
      </c>
      <c r="H110" s="6">
        <v>0.30099999999999999</v>
      </c>
      <c r="I110" s="6">
        <v>65</v>
      </c>
      <c r="J110" s="6">
        <v>11</v>
      </c>
      <c r="K110" s="6">
        <v>1</v>
      </c>
      <c r="L110" s="6">
        <v>20</v>
      </c>
      <c r="M110" s="6">
        <v>53</v>
      </c>
      <c r="N110" s="6">
        <v>0.33200000000000002</v>
      </c>
      <c r="O110" s="6">
        <v>0.63300000000000001</v>
      </c>
      <c r="P110" s="42">
        <v>109</v>
      </c>
    </row>
    <row r="111" spans="1:16" ht="15" thickBot="1" x14ac:dyDescent="0.35">
      <c r="A111" s="7" t="s">
        <v>744</v>
      </c>
      <c r="B111" s="8">
        <v>214</v>
      </c>
      <c r="C111" s="8">
        <v>25</v>
      </c>
      <c r="D111" s="8">
        <v>5</v>
      </c>
      <c r="E111" s="8">
        <v>25</v>
      </c>
      <c r="F111" s="8">
        <v>1</v>
      </c>
      <c r="G111" s="8">
        <v>0.25800000000000001</v>
      </c>
      <c r="H111" s="8">
        <v>0.317</v>
      </c>
      <c r="I111" s="8">
        <v>55</v>
      </c>
      <c r="J111" s="8">
        <v>11</v>
      </c>
      <c r="K111" s="8">
        <v>1</v>
      </c>
      <c r="L111" s="8">
        <v>18</v>
      </c>
      <c r="M111" s="8">
        <v>42</v>
      </c>
      <c r="N111" s="8">
        <v>0.39400000000000002</v>
      </c>
      <c r="O111" s="8">
        <v>0.71099999999999997</v>
      </c>
      <c r="P111" s="42">
        <v>110</v>
      </c>
    </row>
    <row r="112" spans="1:16" ht="15" thickBot="1" x14ac:dyDescent="0.35">
      <c r="A112" s="5" t="s">
        <v>754</v>
      </c>
      <c r="B112" s="6">
        <v>199</v>
      </c>
      <c r="C112" s="6">
        <v>17</v>
      </c>
      <c r="D112" s="6">
        <v>2</v>
      </c>
      <c r="E112" s="6">
        <v>16</v>
      </c>
      <c r="F112" s="6">
        <v>0</v>
      </c>
      <c r="G112" s="6">
        <v>0.22500000000000001</v>
      </c>
      <c r="H112" s="6">
        <v>0.26800000000000002</v>
      </c>
      <c r="I112" s="6">
        <v>45</v>
      </c>
      <c r="J112" s="6">
        <v>9</v>
      </c>
      <c r="K112" s="6">
        <v>0</v>
      </c>
      <c r="L112" s="6">
        <v>12</v>
      </c>
      <c r="M112" s="6">
        <v>43</v>
      </c>
      <c r="N112" s="6">
        <v>0.30599999999999999</v>
      </c>
      <c r="O112" s="6">
        <v>0.57399999999999995</v>
      </c>
      <c r="P112" s="42">
        <v>111</v>
      </c>
    </row>
    <row r="113" spans="1:16" ht="17.399999999999999" thickBot="1" x14ac:dyDescent="0.35">
      <c r="A113" s="7" t="s">
        <v>764</v>
      </c>
      <c r="B113" s="8">
        <v>184</v>
      </c>
      <c r="C113" s="8">
        <v>20</v>
      </c>
      <c r="D113" s="8">
        <v>6</v>
      </c>
      <c r="E113" s="8">
        <v>23</v>
      </c>
      <c r="F113" s="8">
        <v>2</v>
      </c>
      <c r="G113" s="8">
        <v>0.25900000000000001</v>
      </c>
      <c r="H113" s="8">
        <v>0.30499999999999999</v>
      </c>
      <c r="I113" s="8">
        <v>48</v>
      </c>
      <c r="J113" s="8">
        <v>10</v>
      </c>
      <c r="K113" s="8">
        <v>1</v>
      </c>
      <c r="L113" s="8">
        <v>12</v>
      </c>
      <c r="M113" s="8">
        <v>36</v>
      </c>
      <c r="N113" s="8">
        <v>0.438</v>
      </c>
      <c r="O113" s="8">
        <v>0.74299999999999999</v>
      </c>
      <c r="P113" s="42">
        <v>112</v>
      </c>
    </row>
    <row r="114" spans="1:16" ht="15" thickBot="1" x14ac:dyDescent="0.35">
      <c r="A114" s="5" t="s">
        <v>767</v>
      </c>
      <c r="B114" s="6">
        <v>166</v>
      </c>
      <c r="C114" s="6">
        <v>22</v>
      </c>
      <c r="D114" s="6">
        <v>6</v>
      </c>
      <c r="E114" s="6">
        <v>22</v>
      </c>
      <c r="F114" s="6">
        <v>1</v>
      </c>
      <c r="G114" s="6">
        <v>0.25700000000000001</v>
      </c>
      <c r="H114" s="6">
        <v>0.316</v>
      </c>
      <c r="I114" s="6">
        <v>43</v>
      </c>
      <c r="J114" s="6">
        <v>9</v>
      </c>
      <c r="K114" s="6">
        <v>0</v>
      </c>
      <c r="L114" s="6">
        <v>14</v>
      </c>
      <c r="M114" s="6">
        <v>50</v>
      </c>
      <c r="N114" s="6">
        <v>0.42799999999999999</v>
      </c>
      <c r="O114" s="6">
        <v>0.74299999999999999</v>
      </c>
      <c r="P114" s="42">
        <v>113</v>
      </c>
    </row>
    <row r="115" spans="1:16" ht="15" thickBot="1" x14ac:dyDescent="0.35">
      <c r="A115" s="7" t="s">
        <v>771</v>
      </c>
      <c r="B115" s="8">
        <v>169</v>
      </c>
      <c r="C115" s="8">
        <v>20</v>
      </c>
      <c r="D115" s="8">
        <v>6</v>
      </c>
      <c r="E115" s="8">
        <v>21</v>
      </c>
      <c r="F115" s="8">
        <v>1</v>
      </c>
      <c r="G115" s="8">
        <v>0.22800000000000001</v>
      </c>
      <c r="H115" s="8">
        <v>0.27100000000000002</v>
      </c>
      <c r="I115" s="8">
        <v>39</v>
      </c>
      <c r="J115" s="8">
        <v>8</v>
      </c>
      <c r="K115" s="8">
        <v>1</v>
      </c>
      <c r="L115" s="8">
        <v>10</v>
      </c>
      <c r="M115" s="8">
        <v>50</v>
      </c>
      <c r="N115" s="8">
        <v>0.38400000000000001</v>
      </c>
      <c r="O115" s="8">
        <v>0.65500000000000003</v>
      </c>
      <c r="P115" s="42">
        <v>114</v>
      </c>
    </row>
    <row r="116" spans="1:16" ht="15" thickBot="1" x14ac:dyDescent="0.35">
      <c r="A116" s="5" t="s">
        <v>795</v>
      </c>
      <c r="B116" s="6">
        <v>218</v>
      </c>
      <c r="C116" s="6">
        <v>23</v>
      </c>
      <c r="D116" s="6">
        <v>6</v>
      </c>
      <c r="E116" s="6">
        <v>24</v>
      </c>
      <c r="F116" s="6">
        <v>1</v>
      </c>
      <c r="G116" s="6">
        <v>0.24199999999999999</v>
      </c>
      <c r="H116" s="6">
        <v>0.28299999999999997</v>
      </c>
      <c r="I116" s="6">
        <v>53</v>
      </c>
      <c r="J116" s="6">
        <v>9</v>
      </c>
      <c r="K116" s="6">
        <v>2</v>
      </c>
      <c r="L116" s="6">
        <v>13</v>
      </c>
      <c r="M116" s="6">
        <v>55</v>
      </c>
      <c r="N116" s="6">
        <v>0.377</v>
      </c>
      <c r="O116" s="6">
        <v>0.66100000000000003</v>
      </c>
      <c r="P116" s="42">
        <v>115</v>
      </c>
    </row>
    <row r="117" spans="1:16" ht="17.399999999999999" thickBot="1" x14ac:dyDescent="0.35">
      <c r="A117" s="7" t="s">
        <v>797</v>
      </c>
      <c r="B117" s="8">
        <v>204</v>
      </c>
      <c r="C117" s="8">
        <v>24</v>
      </c>
      <c r="D117" s="8">
        <v>5</v>
      </c>
      <c r="E117" s="8">
        <v>25</v>
      </c>
      <c r="F117" s="8">
        <v>1</v>
      </c>
      <c r="G117" s="8">
        <v>0.24199999999999999</v>
      </c>
      <c r="H117" s="8">
        <v>0.29899999999999999</v>
      </c>
      <c r="I117" s="8">
        <v>49</v>
      </c>
      <c r="J117" s="8">
        <v>12</v>
      </c>
      <c r="K117" s="8">
        <v>1</v>
      </c>
      <c r="L117" s="8">
        <v>17</v>
      </c>
      <c r="M117" s="8">
        <v>57</v>
      </c>
      <c r="N117" s="8">
        <v>0.39300000000000002</v>
      </c>
      <c r="O117" s="8">
        <v>0.69199999999999995</v>
      </c>
      <c r="P117" s="42">
        <v>116</v>
      </c>
    </row>
    <row r="118" spans="1:16" ht="17.399999999999999" thickBot="1" x14ac:dyDescent="0.35">
      <c r="A118" s="5" t="s">
        <v>808</v>
      </c>
      <c r="B118" s="6">
        <v>211</v>
      </c>
      <c r="C118" s="6">
        <v>23</v>
      </c>
      <c r="D118" s="6">
        <v>6</v>
      </c>
      <c r="E118" s="6">
        <v>24</v>
      </c>
      <c r="F118" s="6">
        <v>0</v>
      </c>
      <c r="G118" s="6">
        <v>0.218</v>
      </c>
      <c r="H118" s="6">
        <v>0.27700000000000002</v>
      </c>
      <c r="I118" s="6">
        <v>46</v>
      </c>
      <c r="J118" s="6">
        <v>8</v>
      </c>
      <c r="K118" s="6">
        <v>0</v>
      </c>
      <c r="L118" s="6">
        <v>17</v>
      </c>
      <c r="M118" s="6">
        <v>71</v>
      </c>
      <c r="N118" s="6">
        <v>0.34599999999999997</v>
      </c>
      <c r="O118" s="6">
        <v>0.623</v>
      </c>
      <c r="P118" s="42">
        <v>117</v>
      </c>
    </row>
    <row r="119" spans="1:16" ht="15" thickBot="1" x14ac:dyDescent="0.35">
      <c r="A119" s="7" t="s">
        <v>809</v>
      </c>
      <c r="B119" s="8">
        <v>173</v>
      </c>
      <c r="C119" s="8">
        <v>19</v>
      </c>
      <c r="D119" s="8">
        <v>6</v>
      </c>
      <c r="E119" s="8">
        <v>19</v>
      </c>
      <c r="F119" s="8">
        <v>0</v>
      </c>
      <c r="G119" s="8">
        <v>0.22500000000000001</v>
      </c>
      <c r="H119" s="8">
        <v>0.28899999999999998</v>
      </c>
      <c r="I119" s="8">
        <v>39</v>
      </c>
      <c r="J119" s="8">
        <v>7</v>
      </c>
      <c r="K119" s="8">
        <v>0</v>
      </c>
      <c r="L119" s="8">
        <v>16</v>
      </c>
      <c r="M119" s="8">
        <v>57</v>
      </c>
      <c r="N119" s="8">
        <v>0.36099999999999999</v>
      </c>
      <c r="O119" s="8">
        <v>0.65</v>
      </c>
      <c r="P119" s="42">
        <v>118</v>
      </c>
    </row>
    <row r="120" spans="1:16" ht="15" thickBot="1" x14ac:dyDescent="0.35">
      <c r="A120" s="5" t="s">
        <v>811</v>
      </c>
      <c r="B120" s="6">
        <v>153</v>
      </c>
      <c r="C120" s="6">
        <v>18</v>
      </c>
      <c r="D120" s="6">
        <v>7</v>
      </c>
      <c r="E120" s="6">
        <v>23</v>
      </c>
      <c r="F120" s="6">
        <v>0</v>
      </c>
      <c r="G120" s="6">
        <v>0.24199999999999999</v>
      </c>
      <c r="H120" s="6">
        <v>0.3</v>
      </c>
      <c r="I120" s="6">
        <v>37</v>
      </c>
      <c r="J120" s="6">
        <v>8</v>
      </c>
      <c r="K120" s="6">
        <v>0</v>
      </c>
      <c r="L120" s="6">
        <v>13</v>
      </c>
      <c r="M120" s="6">
        <v>40</v>
      </c>
      <c r="N120" s="6">
        <v>0.41399999999999998</v>
      </c>
      <c r="O120" s="6">
        <v>0.71499999999999997</v>
      </c>
      <c r="P120" s="42">
        <v>119</v>
      </c>
    </row>
    <row r="121" spans="1:16" ht="17.399999999999999" thickBot="1" x14ac:dyDescent="0.35">
      <c r="A121" s="7" t="s">
        <v>814</v>
      </c>
      <c r="B121" s="8">
        <v>195</v>
      </c>
      <c r="C121" s="8">
        <v>21</v>
      </c>
      <c r="D121" s="8">
        <v>1</v>
      </c>
      <c r="E121" s="8">
        <v>16</v>
      </c>
      <c r="F121" s="8">
        <v>5</v>
      </c>
      <c r="G121" s="8">
        <v>0.24</v>
      </c>
      <c r="H121" s="8">
        <v>0.32</v>
      </c>
      <c r="I121" s="8">
        <v>47</v>
      </c>
      <c r="J121" s="8">
        <v>7</v>
      </c>
      <c r="K121" s="8">
        <v>0</v>
      </c>
      <c r="L121" s="8">
        <v>23</v>
      </c>
      <c r="M121" s="8">
        <v>35</v>
      </c>
      <c r="N121" s="8">
        <v>0.308</v>
      </c>
      <c r="O121" s="8">
        <v>0.628</v>
      </c>
      <c r="P121" s="42">
        <v>120</v>
      </c>
    </row>
    <row r="122" spans="1:16" ht="15" thickBot="1" x14ac:dyDescent="0.35">
      <c r="A122" s="5" t="s">
        <v>819</v>
      </c>
      <c r="B122" s="6">
        <v>185</v>
      </c>
      <c r="C122" s="6">
        <v>20</v>
      </c>
      <c r="D122" s="6">
        <v>6</v>
      </c>
      <c r="E122" s="6">
        <v>23</v>
      </c>
      <c r="F122" s="6">
        <v>0</v>
      </c>
      <c r="G122" s="6">
        <v>0.223</v>
      </c>
      <c r="H122" s="6">
        <v>0.29199999999999998</v>
      </c>
      <c r="I122" s="6">
        <v>41</v>
      </c>
      <c r="J122" s="6">
        <v>7</v>
      </c>
      <c r="K122" s="6">
        <v>0</v>
      </c>
      <c r="L122" s="6">
        <v>18</v>
      </c>
      <c r="M122" s="6">
        <v>54</v>
      </c>
      <c r="N122" s="6">
        <v>0.36199999999999999</v>
      </c>
      <c r="O122" s="6">
        <v>0.65400000000000003</v>
      </c>
      <c r="P122" s="42">
        <v>121</v>
      </c>
    </row>
    <row r="123" spans="1:16" ht="15" thickBot="1" x14ac:dyDescent="0.35">
      <c r="A123" s="7" t="s">
        <v>828</v>
      </c>
      <c r="B123" s="8">
        <v>143</v>
      </c>
      <c r="C123" s="8">
        <v>17</v>
      </c>
      <c r="D123" s="8">
        <v>5</v>
      </c>
      <c r="E123" s="8">
        <v>17</v>
      </c>
      <c r="F123" s="8">
        <v>2</v>
      </c>
      <c r="G123" s="8">
        <v>0.24</v>
      </c>
      <c r="H123" s="8">
        <v>0.31900000000000001</v>
      </c>
      <c r="I123" s="8">
        <v>34</v>
      </c>
      <c r="J123" s="8">
        <v>7</v>
      </c>
      <c r="K123" s="8">
        <v>0</v>
      </c>
      <c r="L123" s="8">
        <v>17</v>
      </c>
      <c r="M123" s="8">
        <v>32</v>
      </c>
      <c r="N123" s="8">
        <v>0.39400000000000002</v>
      </c>
      <c r="O123" s="8">
        <v>0.71299999999999997</v>
      </c>
      <c r="P123" s="42">
        <v>122</v>
      </c>
    </row>
    <row r="124" spans="1:16" ht="17.399999999999999" thickBot="1" x14ac:dyDescent="0.35">
      <c r="A124" s="5" t="s">
        <v>834</v>
      </c>
      <c r="B124" s="6">
        <v>193</v>
      </c>
      <c r="C124" s="6">
        <v>20</v>
      </c>
      <c r="D124" s="6">
        <v>4</v>
      </c>
      <c r="E124" s="6">
        <v>19</v>
      </c>
      <c r="F124" s="6">
        <v>1</v>
      </c>
      <c r="G124" s="6">
        <v>0.24</v>
      </c>
      <c r="H124" s="6">
        <v>0.30399999999999999</v>
      </c>
      <c r="I124" s="6">
        <v>46</v>
      </c>
      <c r="J124" s="6">
        <v>9</v>
      </c>
      <c r="K124" s="6">
        <v>1</v>
      </c>
      <c r="L124" s="6">
        <v>18</v>
      </c>
      <c r="M124" s="6">
        <v>51</v>
      </c>
      <c r="N124" s="6">
        <v>0.36499999999999999</v>
      </c>
      <c r="O124" s="6">
        <v>0.66900000000000004</v>
      </c>
      <c r="P124" s="42">
        <v>123</v>
      </c>
    </row>
    <row r="125" spans="1:16" ht="17.399999999999999" thickBot="1" x14ac:dyDescent="0.35">
      <c r="A125" s="7" t="s">
        <v>843</v>
      </c>
      <c r="B125" s="8">
        <v>159</v>
      </c>
      <c r="C125" s="8">
        <v>15</v>
      </c>
      <c r="D125" s="8">
        <v>2</v>
      </c>
      <c r="E125" s="8">
        <v>17</v>
      </c>
      <c r="F125" s="8">
        <v>1</v>
      </c>
      <c r="G125" s="8">
        <v>0.249</v>
      </c>
      <c r="H125" s="8">
        <v>0.30399999999999999</v>
      </c>
      <c r="I125" s="8">
        <v>40</v>
      </c>
      <c r="J125" s="8">
        <v>10</v>
      </c>
      <c r="K125" s="8">
        <v>2</v>
      </c>
      <c r="L125" s="8">
        <v>12</v>
      </c>
      <c r="M125" s="8">
        <v>38</v>
      </c>
      <c r="N125" s="8">
        <v>0.33100000000000002</v>
      </c>
      <c r="O125" s="8">
        <v>0.63500000000000001</v>
      </c>
      <c r="P125" s="42">
        <v>124</v>
      </c>
    </row>
    <row r="126" spans="1:16" ht="17.399999999999999" thickBot="1" x14ac:dyDescent="0.35">
      <c r="A126" s="5" t="s">
        <v>856</v>
      </c>
      <c r="B126" s="6">
        <v>150</v>
      </c>
      <c r="C126" s="6">
        <v>13</v>
      </c>
      <c r="D126" s="6">
        <v>3</v>
      </c>
      <c r="E126" s="6">
        <v>16</v>
      </c>
      <c r="F126" s="6">
        <v>1</v>
      </c>
      <c r="G126" s="6">
        <v>0.247</v>
      </c>
      <c r="H126" s="6">
        <v>0.28399999999999997</v>
      </c>
      <c r="I126" s="6">
        <v>37</v>
      </c>
      <c r="J126" s="6">
        <v>10</v>
      </c>
      <c r="K126" s="6">
        <v>0</v>
      </c>
      <c r="L126" s="6">
        <v>8</v>
      </c>
      <c r="M126" s="6">
        <v>43</v>
      </c>
      <c r="N126" s="6">
        <v>0.35299999999999998</v>
      </c>
      <c r="O126" s="6">
        <v>0.63700000000000001</v>
      </c>
      <c r="P126" s="42">
        <v>125</v>
      </c>
    </row>
    <row r="127" spans="1:16" ht="15" thickBot="1" x14ac:dyDescent="0.35">
      <c r="A127" s="7" t="s">
        <v>874</v>
      </c>
      <c r="B127" s="8">
        <v>126</v>
      </c>
      <c r="C127" s="8">
        <v>14</v>
      </c>
      <c r="D127" s="8">
        <v>5</v>
      </c>
      <c r="E127" s="8">
        <v>15</v>
      </c>
      <c r="F127" s="8">
        <v>0</v>
      </c>
      <c r="G127" s="8">
        <v>0.224</v>
      </c>
      <c r="H127" s="8">
        <v>0.28199999999999997</v>
      </c>
      <c r="I127" s="8">
        <v>28</v>
      </c>
      <c r="J127" s="8">
        <v>7</v>
      </c>
      <c r="K127" s="8">
        <v>0</v>
      </c>
      <c r="L127" s="8">
        <v>10</v>
      </c>
      <c r="M127" s="8">
        <v>37</v>
      </c>
      <c r="N127" s="8">
        <v>0.38800000000000001</v>
      </c>
      <c r="O127" s="8">
        <v>0.67</v>
      </c>
      <c r="P127" s="42">
        <v>126</v>
      </c>
    </row>
    <row r="128" spans="1:16" ht="15" thickBot="1" x14ac:dyDescent="0.35">
      <c r="A128" s="5" t="s">
        <v>876</v>
      </c>
      <c r="B128" s="6">
        <v>123</v>
      </c>
      <c r="C128" s="6">
        <v>14</v>
      </c>
      <c r="D128" s="6">
        <v>5</v>
      </c>
      <c r="E128" s="6">
        <v>17</v>
      </c>
      <c r="F128" s="6">
        <v>2</v>
      </c>
      <c r="G128" s="6">
        <v>0.23100000000000001</v>
      </c>
      <c r="H128" s="6">
        <v>0.27700000000000002</v>
      </c>
      <c r="I128" s="6">
        <v>28</v>
      </c>
      <c r="J128" s="6">
        <v>6</v>
      </c>
      <c r="K128" s="6">
        <v>1</v>
      </c>
      <c r="L128" s="6">
        <v>8</v>
      </c>
      <c r="M128" s="6">
        <v>36</v>
      </c>
      <c r="N128" s="6">
        <v>0.40600000000000003</v>
      </c>
      <c r="O128" s="6">
        <v>0.68300000000000005</v>
      </c>
      <c r="P128" s="42">
        <v>127</v>
      </c>
    </row>
    <row r="129" spans="1:16" ht="17.399999999999999" thickBot="1" x14ac:dyDescent="0.35">
      <c r="A129" s="7" t="s">
        <v>891</v>
      </c>
      <c r="B129" s="8">
        <v>110</v>
      </c>
      <c r="C129" s="8">
        <v>10</v>
      </c>
      <c r="D129" s="8">
        <v>4</v>
      </c>
      <c r="E129" s="8">
        <v>11</v>
      </c>
      <c r="F129" s="8">
        <v>0</v>
      </c>
      <c r="G129" s="8">
        <v>0.24</v>
      </c>
      <c r="H129" s="8">
        <v>0.29799999999999999</v>
      </c>
      <c r="I129" s="8">
        <v>26</v>
      </c>
      <c r="J129" s="8">
        <v>7</v>
      </c>
      <c r="K129" s="8">
        <v>1</v>
      </c>
      <c r="L129" s="8">
        <v>9</v>
      </c>
      <c r="M129" s="8">
        <v>34</v>
      </c>
      <c r="N129" s="8">
        <v>0.38</v>
      </c>
      <c r="O129" s="8">
        <v>0.67800000000000005</v>
      </c>
      <c r="P129" s="42">
        <v>128</v>
      </c>
    </row>
    <row r="130" spans="1:16" ht="15" thickBot="1" x14ac:dyDescent="0.35">
      <c r="A130" s="5" t="s">
        <v>895</v>
      </c>
      <c r="B130" s="6">
        <v>119</v>
      </c>
      <c r="C130" s="6">
        <v>14</v>
      </c>
      <c r="D130" s="6">
        <v>3</v>
      </c>
      <c r="E130" s="6">
        <v>13</v>
      </c>
      <c r="F130" s="6">
        <v>0</v>
      </c>
      <c r="G130" s="6">
        <v>0.24399999999999999</v>
      </c>
      <c r="H130" s="6">
        <v>0.314</v>
      </c>
      <c r="I130" s="6">
        <v>29</v>
      </c>
      <c r="J130" s="6">
        <v>6</v>
      </c>
      <c r="K130" s="6">
        <v>1</v>
      </c>
      <c r="L130" s="6">
        <v>12</v>
      </c>
      <c r="M130" s="6">
        <v>27</v>
      </c>
      <c r="N130" s="6">
        <v>0.36899999999999999</v>
      </c>
      <c r="O130" s="6">
        <v>0.68200000000000005</v>
      </c>
      <c r="P130" s="42">
        <v>129</v>
      </c>
    </row>
    <row r="131" spans="1:16" ht="15" thickBot="1" x14ac:dyDescent="0.35">
      <c r="A131" s="7" t="s">
        <v>900</v>
      </c>
      <c r="B131" s="8">
        <v>92</v>
      </c>
      <c r="C131" s="8">
        <v>11</v>
      </c>
      <c r="D131" s="8">
        <v>3</v>
      </c>
      <c r="E131" s="8">
        <v>12</v>
      </c>
      <c r="F131" s="8">
        <v>1</v>
      </c>
      <c r="G131" s="8">
        <v>0.24</v>
      </c>
      <c r="H131" s="8">
        <v>0.29699999999999999</v>
      </c>
      <c r="I131" s="8">
        <v>22</v>
      </c>
      <c r="J131" s="8">
        <v>4</v>
      </c>
      <c r="K131" s="8">
        <v>0</v>
      </c>
      <c r="L131" s="8">
        <v>8</v>
      </c>
      <c r="M131" s="8">
        <v>27</v>
      </c>
      <c r="N131" s="8">
        <v>0.40500000000000003</v>
      </c>
      <c r="O131" s="8">
        <v>0.70099999999999996</v>
      </c>
      <c r="P131" s="42">
        <v>130</v>
      </c>
    </row>
    <row r="132" spans="1:16" ht="15" thickBot="1" x14ac:dyDescent="0.35">
      <c r="A132" s="5" t="s">
        <v>666</v>
      </c>
      <c r="B132" s="6">
        <v>293</v>
      </c>
      <c r="C132" s="6">
        <v>37</v>
      </c>
      <c r="D132" s="6">
        <v>14</v>
      </c>
      <c r="E132" s="6">
        <v>44</v>
      </c>
      <c r="F132" s="6">
        <v>1</v>
      </c>
      <c r="G132" s="6">
        <v>0.23100000000000001</v>
      </c>
      <c r="H132" s="6">
        <v>0.27900000000000003</v>
      </c>
      <c r="I132" s="6">
        <v>68</v>
      </c>
      <c r="J132" s="6">
        <v>16</v>
      </c>
      <c r="K132" s="6">
        <v>1</v>
      </c>
      <c r="L132" s="6">
        <v>20</v>
      </c>
      <c r="M132" s="6">
        <v>102</v>
      </c>
      <c r="N132" s="6">
        <v>0.42199999999999999</v>
      </c>
      <c r="O132" s="6">
        <v>0.70099999999999996</v>
      </c>
      <c r="P132" s="42">
        <v>131</v>
      </c>
    </row>
    <row r="133" spans="1:16" ht="15" thickBot="1" x14ac:dyDescent="0.35">
      <c r="A133" s="7" t="s">
        <v>695</v>
      </c>
      <c r="B133" s="8">
        <v>218</v>
      </c>
      <c r="C133" s="8">
        <v>29</v>
      </c>
      <c r="D133" s="8">
        <v>5</v>
      </c>
      <c r="E133" s="8">
        <v>25</v>
      </c>
      <c r="F133" s="8">
        <v>4</v>
      </c>
      <c r="G133" s="8">
        <v>0.23599999999999999</v>
      </c>
      <c r="H133" s="8">
        <v>0.317</v>
      </c>
      <c r="I133" s="8">
        <v>51</v>
      </c>
      <c r="J133" s="8">
        <v>9</v>
      </c>
      <c r="K133" s="8">
        <v>1</v>
      </c>
      <c r="L133" s="8">
        <v>26</v>
      </c>
      <c r="M133" s="8">
        <v>51</v>
      </c>
      <c r="N133" s="8">
        <v>0.35299999999999998</v>
      </c>
      <c r="O133" s="8">
        <v>0.66900000000000004</v>
      </c>
      <c r="P133" s="42">
        <v>132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143"/>
  <sheetViews>
    <sheetView topLeftCell="A2" workbookViewId="0">
      <selection activeCell="A2" sqref="A2:A143"/>
    </sheetView>
  </sheetViews>
  <sheetFormatPr defaultRowHeight="14.4" x14ac:dyDescent="0.3"/>
  <cols>
    <col min="1" max="1" width="21.44140625" customWidth="1"/>
  </cols>
  <sheetData>
    <row r="1" spans="1:15" ht="15" thickBot="1" x14ac:dyDescent="0.35">
      <c r="A1" s="3" t="s">
        <v>167</v>
      </c>
      <c r="B1" s="3" t="s">
        <v>168</v>
      </c>
      <c r="C1" s="4" t="s">
        <v>169</v>
      </c>
      <c r="D1" s="4" t="s">
        <v>170</v>
      </c>
      <c r="E1" s="4" t="s">
        <v>171</v>
      </c>
      <c r="F1" s="4" t="s">
        <v>172</v>
      </c>
      <c r="G1" s="4" t="s">
        <v>173</v>
      </c>
      <c r="H1" s="3" t="s">
        <v>174</v>
      </c>
      <c r="I1" s="3" t="s">
        <v>175</v>
      </c>
      <c r="J1" s="3" t="s">
        <v>176</v>
      </c>
      <c r="K1" s="3" t="s">
        <v>177</v>
      </c>
      <c r="L1" s="3" t="s">
        <v>178</v>
      </c>
      <c r="M1" s="3" t="s">
        <v>179</v>
      </c>
      <c r="N1" s="3" t="s">
        <v>180</v>
      </c>
      <c r="O1" s="3" t="s">
        <v>181</v>
      </c>
    </row>
    <row r="2" spans="1:15" ht="15" thickBot="1" x14ac:dyDescent="0.35">
      <c r="A2" s="5" t="s">
        <v>184</v>
      </c>
      <c r="B2" s="6">
        <v>611</v>
      </c>
      <c r="C2" s="6">
        <v>93</v>
      </c>
      <c r="D2" s="6">
        <v>16</v>
      </c>
      <c r="E2" s="6">
        <v>74</v>
      </c>
      <c r="F2" s="6">
        <v>31</v>
      </c>
      <c r="G2" s="6">
        <v>0.32200000000000001</v>
      </c>
      <c r="H2" s="6">
        <v>0.36699999999999999</v>
      </c>
      <c r="I2" s="6">
        <v>196</v>
      </c>
      <c r="J2" s="6">
        <v>37</v>
      </c>
      <c r="K2" s="6">
        <v>4</v>
      </c>
      <c r="L2" s="6">
        <v>44</v>
      </c>
      <c r="M2" s="6">
        <v>61</v>
      </c>
      <c r="N2" s="6">
        <v>0.47699999999999998</v>
      </c>
      <c r="O2" s="6">
        <v>0.84399999999999997</v>
      </c>
    </row>
    <row r="3" spans="1:15" ht="15" thickBot="1" x14ac:dyDescent="0.35">
      <c r="A3" s="7" t="s">
        <v>195</v>
      </c>
      <c r="B3" s="8">
        <v>583</v>
      </c>
      <c r="C3" s="8">
        <v>89</v>
      </c>
      <c r="D3" s="8">
        <v>16</v>
      </c>
      <c r="E3" s="8">
        <v>62</v>
      </c>
      <c r="F3" s="8">
        <v>41</v>
      </c>
      <c r="G3" s="8">
        <v>0.29499999999999998</v>
      </c>
      <c r="H3" s="8">
        <v>0.33900000000000002</v>
      </c>
      <c r="I3" s="8">
        <v>172</v>
      </c>
      <c r="J3" s="8">
        <v>28</v>
      </c>
      <c r="K3" s="8">
        <v>10</v>
      </c>
      <c r="L3" s="8">
        <v>40</v>
      </c>
      <c r="M3" s="8">
        <v>128</v>
      </c>
      <c r="N3" s="8">
        <v>0.46100000000000002</v>
      </c>
      <c r="O3" s="8">
        <v>0.8</v>
      </c>
    </row>
    <row r="4" spans="1:15" ht="15" thickBot="1" x14ac:dyDescent="0.35">
      <c r="A4" s="5" t="s">
        <v>202</v>
      </c>
      <c r="B4" s="6">
        <v>591</v>
      </c>
      <c r="C4" s="6">
        <v>85</v>
      </c>
      <c r="D4" s="6">
        <v>25</v>
      </c>
      <c r="E4" s="6">
        <v>89</v>
      </c>
      <c r="F4" s="6">
        <v>2</v>
      </c>
      <c r="G4" s="6">
        <v>0.29099999999999998</v>
      </c>
      <c r="H4" s="6">
        <v>0.34100000000000003</v>
      </c>
      <c r="I4" s="6">
        <v>172</v>
      </c>
      <c r="J4" s="6">
        <v>31</v>
      </c>
      <c r="K4" s="6">
        <v>2</v>
      </c>
      <c r="L4" s="6">
        <v>44</v>
      </c>
      <c r="M4" s="6">
        <v>90</v>
      </c>
      <c r="N4" s="6">
        <v>0.47799999999999998</v>
      </c>
      <c r="O4" s="6">
        <v>0.81799999999999995</v>
      </c>
    </row>
    <row r="5" spans="1:15" ht="15" thickBot="1" x14ac:dyDescent="0.35">
      <c r="A5" s="7" t="s">
        <v>209</v>
      </c>
      <c r="B5" s="8">
        <v>575</v>
      </c>
      <c r="C5" s="8">
        <v>93</v>
      </c>
      <c r="D5" s="8">
        <v>30</v>
      </c>
      <c r="E5" s="8">
        <v>80</v>
      </c>
      <c r="F5" s="8">
        <v>14</v>
      </c>
      <c r="G5" s="8">
        <v>0.249</v>
      </c>
      <c r="H5" s="8">
        <v>0.32200000000000001</v>
      </c>
      <c r="I5" s="8">
        <v>143</v>
      </c>
      <c r="J5" s="8">
        <v>31</v>
      </c>
      <c r="K5" s="8">
        <v>3</v>
      </c>
      <c r="L5" s="8">
        <v>62</v>
      </c>
      <c r="M5" s="8">
        <v>131</v>
      </c>
      <c r="N5" s="8">
        <v>0.47299999999999998</v>
      </c>
      <c r="O5" s="8">
        <v>0.79500000000000004</v>
      </c>
    </row>
    <row r="6" spans="1:15" ht="15" thickBot="1" x14ac:dyDescent="0.35">
      <c r="A6" s="5" t="s">
        <v>214</v>
      </c>
      <c r="B6" s="6">
        <v>546</v>
      </c>
      <c r="C6" s="6">
        <v>78</v>
      </c>
      <c r="D6" s="6">
        <v>18</v>
      </c>
      <c r="E6" s="6">
        <v>91</v>
      </c>
      <c r="F6" s="6">
        <v>6</v>
      </c>
      <c r="G6" s="6">
        <v>0.316</v>
      </c>
      <c r="H6" s="6">
        <v>0.35699999999999998</v>
      </c>
      <c r="I6" s="6">
        <v>172</v>
      </c>
      <c r="J6" s="6">
        <v>40</v>
      </c>
      <c r="K6" s="6">
        <v>4</v>
      </c>
      <c r="L6" s="6">
        <v>35</v>
      </c>
      <c r="M6" s="6">
        <v>59</v>
      </c>
      <c r="N6" s="6">
        <v>0.503</v>
      </c>
      <c r="O6" s="6">
        <v>0.86099999999999999</v>
      </c>
    </row>
    <row r="7" spans="1:15" ht="15" thickBot="1" x14ac:dyDescent="0.35">
      <c r="A7" s="7" t="s">
        <v>216</v>
      </c>
      <c r="B7" s="8">
        <v>591</v>
      </c>
      <c r="C7" s="8">
        <v>83</v>
      </c>
      <c r="D7" s="8">
        <v>28</v>
      </c>
      <c r="E7" s="8">
        <v>90</v>
      </c>
      <c r="F7" s="8">
        <v>12</v>
      </c>
      <c r="G7" s="8">
        <v>0.27200000000000002</v>
      </c>
      <c r="H7" s="8">
        <v>0.30299999999999999</v>
      </c>
      <c r="I7" s="8">
        <v>161</v>
      </c>
      <c r="J7" s="8">
        <v>32</v>
      </c>
      <c r="K7" s="8">
        <v>6</v>
      </c>
      <c r="L7" s="8">
        <v>26</v>
      </c>
      <c r="M7" s="8">
        <v>118</v>
      </c>
      <c r="N7" s="8">
        <v>0.49</v>
      </c>
      <c r="O7" s="8">
        <v>0.79200000000000004</v>
      </c>
    </row>
    <row r="8" spans="1:15" ht="15" thickBot="1" x14ac:dyDescent="0.35">
      <c r="A8" s="5" t="s">
        <v>229</v>
      </c>
      <c r="B8" s="6">
        <v>593</v>
      </c>
      <c r="C8" s="6">
        <v>95</v>
      </c>
      <c r="D8" s="6">
        <v>18</v>
      </c>
      <c r="E8" s="6">
        <v>71</v>
      </c>
      <c r="F8" s="6">
        <v>11</v>
      </c>
      <c r="G8" s="6">
        <v>0.27600000000000002</v>
      </c>
      <c r="H8" s="6">
        <v>0.32</v>
      </c>
      <c r="I8" s="6">
        <v>164</v>
      </c>
      <c r="J8" s="6">
        <v>31</v>
      </c>
      <c r="K8" s="6">
        <v>4</v>
      </c>
      <c r="L8" s="6">
        <v>38</v>
      </c>
      <c r="M8" s="6">
        <v>95</v>
      </c>
      <c r="N8" s="6">
        <v>0.435</v>
      </c>
      <c r="O8" s="6">
        <v>0.75600000000000001</v>
      </c>
    </row>
    <row r="9" spans="1:15" ht="15" thickBot="1" x14ac:dyDescent="0.35">
      <c r="A9" s="7" t="s">
        <v>231</v>
      </c>
      <c r="B9" s="8">
        <v>585</v>
      </c>
      <c r="C9" s="8">
        <v>83</v>
      </c>
      <c r="D9" s="8">
        <v>3</v>
      </c>
      <c r="E9" s="8">
        <v>39</v>
      </c>
      <c r="F9" s="8">
        <v>50</v>
      </c>
      <c r="G9" s="8">
        <v>0.28799999999999998</v>
      </c>
      <c r="H9" s="8">
        <v>0.32400000000000001</v>
      </c>
      <c r="I9" s="8">
        <v>169</v>
      </c>
      <c r="J9" s="8">
        <v>21</v>
      </c>
      <c r="K9" s="8">
        <v>9</v>
      </c>
      <c r="L9" s="8">
        <v>31</v>
      </c>
      <c r="M9" s="8">
        <v>95</v>
      </c>
      <c r="N9" s="8">
        <v>0.37</v>
      </c>
      <c r="O9" s="8">
        <v>0.69399999999999995</v>
      </c>
    </row>
    <row r="10" spans="1:15" ht="15" thickBot="1" x14ac:dyDescent="0.35">
      <c r="A10" s="5" t="s">
        <v>211</v>
      </c>
      <c r="B10" s="6">
        <v>558</v>
      </c>
      <c r="C10" s="6">
        <v>83</v>
      </c>
      <c r="D10" s="6">
        <v>15</v>
      </c>
      <c r="E10" s="6">
        <v>57</v>
      </c>
      <c r="F10" s="6">
        <v>50</v>
      </c>
      <c r="G10" s="6">
        <v>0.26400000000000001</v>
      </c>
      <c r="H10" s="6">
        <v>0.33700000000000002</v>
      </c>
      <c r="I10" s="6">
        <v>147</v>
      </c>
      <c r="J10" s="6">
        <v>30</v>
      </c>
      <c r="K10" s="6">
        <v>4</v>
      </c>
      <c r="L10" s="6">
        <v>62</v>
      </c>
      <c r="M10" s="6">
        <v>162</v>
      </c>
      <c r="N10" s="6">
        <v>0.41399999999999998</v>
      </c>
      <c r="O10" s="6">
        <v>0.752</v>
      </c>
    </row>
    <row r="11" spans="1:15" ht="15" thickBot="1" x14ac:dyDescent="0.35">
      <c r="A11" s="7" t="s">
        <v>236</v>
      </c>
      <c r="B11" s="8">
        <v>542</v>
      </c>
      <c r="C11" s="8">
        <v>89</v>
      </c>
      <c r="D11" s="8">
        <v>21</v>
      </c>
      <c r="E11" s="8">
        <v>75</v>
      </c>
      <c r="F11" s="8">
        <v>2</v>
      </c>
      <c r="G11" s="8">
        <v>0.26900000000000002</v>
      </c>
      <c r="H11" s="8">
        <v>0.36499999999999999</v>
      </c>
      <c r="I11" s="8">
        <v>146</v>
      </c>
      <c r="J11" s="8">
        <v>36</v>
      </c>
      <c r="K11" s="8">
        <v>4</v>
      </c>
      <c r="L11" s="8">
        <v>83</v>
      </c>
      <c r="M11" s="8">
        <v>127</v>
      </c>
      <c r="N11" s="8">
        <v>0.47</v>
      </c>
      <c r="O11" s="8">
        <v>0.83599999999999997</v>
      </c>
    </row>
    <row r="12" spans="1:15" ht="15" thickBot="1" x14ac:dyDescent="0.35">
      <c r="A12" s="5" t="s">
        <v>233</v>
      </c>
      <c r="B12" s="6">
        <v>601</v>
      </c>
      <c r="C12" s="6">
        <v>82</v>
      </c>
      <c r="D12" s="6">
        <v>13</v>
      </c>
      <c r="E12" s="6">
        <v>55</v>
      </c>
      <c r="F12" s="6">
        <v>26</v>
      </c>
      <c r="G12" s="6">
        <v>0.27700000000000002</v>
      </c>
      <c r="H12" s="6">
        <v>0.311</v>
      </c>
      <c r="I12" s="6">
        <v>166</v>
      </c>
      <c r="J12" s="6">
        <v>27</v>
      </c>
      <c r="K12" s="6">
        <v>4</v>
      </c>
      <c r="L12" s="6">
        <v>30</v>
      </c>
      <c r="M12" s="6">
        <v>95</v>
      </c>
      <c r="N12" s="6">
        <v>0.40200000000000002</v>
      </c>
      <c r="O12" s="6">
        <v>0.71299999999999997</v>
      </c>
    </row>
    <row r="13" spans="1:15" ht="15" thickBot="1" x14ac:dyDescent="0.35">
      <c r="A13" s="7" t="s">
        <v>241</v>
      </c>
      <c r="B13" s="8">
        <v>569</v>
      </c>
      <c r="C13" s="8">
        <v>83</v>
      </c>
      <c r="D13" s="8">
        <v>15</v>
      </c>
      <c r="E13" s="8">
        <v>67</v>
      </c>
      <c r="F13" s="8">
        <v>14</v>
      </c>
      <c r="G13" s="8">
        <v>0.27300000000000002</v>
      </c>
      <c r="H13" s="8">
        <v>0.33800000000000002</v>
      </c>
      <c r="I13" s="8">
        <v>156</v>
      </c>
      <c r="J13" s="8">
        <v>35</v>
      </c>
      <c r="K13" s="8">
        <v>4</v>
      </c>
      <c r="L13" s="8">
        <v>56</v>
      </c>
      <c r="M13" s="8">
        <v>123</v>
      </c>
      <c r="N13" s="8">
        <v>0.433</v>
      </c>
      <c r="O13" s="8">
        <v>0.77100000000000002</v>
      </c>
    </row>
    <row r="14" spans="1:15" ht="15" thickBot="1" x14ac:dyDescent="0.35">
      <c r="A14" s="5" t="s">
        <v>247</v>
      </c>
      <c r="B14" s="6">
        <v>560</v>
      </c>
      <c r="C14" s="6">
        <v>85</v>
      </c>
      <c r="D14" s="6">
        <v>9</v>
      </c>
      <c r="E14" s="6">
        <v>61</v>
      </c>
      <c r="F14" s="6">
        <v>15</v>
      </c>
      <c r="G14" s="6">
        <v>0.307</v>
      </c>
      <c r="H14" s="6">
        <v>0.36799999999999999</v>
      </c>
      <c r="I14" s="6">
        <v>172</v>
      </c>
      <c r="J14" s="6">
        <v>27</v>
      </c>
      <c r="K14" s="6">
        <v>6</v>
      </c>
      <c r="L14" s="6">
        <v>54</v>
      </c>
      <c r="M14" s="6">
        <v>95</v>
      </c>
      <c r="N14" s="6">
        <v>0.42499999999999999</v>
      </c>
      <c r="O14" s="6">
        <v>0.79200000000000004</v>
      </c>
    </row>
    <row r="15" spans="1:15" ht="15" thickBot="1" x14ac:dyDescent="0.35">
      <c r="A15" s="7" t="s">
        <v>258</v>
      </c>
      <c r="B15" s="8">
        <v>553</v>
      </c>
      <c r="C15" s="8">
        <v>79</v>
      </c>
      <c r="D15" s="8">
        <v>12</v>
      </c>
      <c r="E15" s="8">
        <v>61</v>
      </c>
      <c r="F15" s="8">
        <v>6</v>
      </c>
      <c r="G15" s="8">
        <v>0.29299999999999998</v>
      </c>
      <c r="H15" s="8">
        <v>0.35399999999999998</v>
      </c>
      <c r="I15" s="8">
        <v>162</v>
      </c>
      <c r="J15" s="8">
        <v>30</v>
      </c>
      <c r="K15" s="8">
        <v>1</v>
      </c>
      <c r="L15" s="8">
        <v>52</v>
      </c>
      <c r="M15" s="8">
        <v>70</v>
      </c>
      <c r="N15" s="8">
        <v>0.41599999999999998</v>
      </c>
      <c r="O15" s="8">
        <v>0.77</v>
      </c>
    </row>
    <row r="16" spans="1:15" ht="15" thickBot="1" x14ac:dyDescent="0.35">
      <c r="A16" s="5" t="s">
        <v>281</v>
      </c>
      <c r="B16" s="6">
        <v>485</v>
      </c>
      <c r="C16" s="6">
        <v>78</v>
      </c>
      <c r="D16" s="6">
        <v>14</v>
      </c>
      <c r="E16" s="6">
        <v>63</v>
      </c>
      <c r="F16" s="6">
        <v>5</v>
      </c>
      <c r="G16" s="6">
        <v>0.27100000000000002</v>
      </c>
      <c r="H16" s="6">
        <v>0.36399999999999999</v>
      </c>
      <c r="I16" s="6">
        <v>131</v>
      </c>
      <c r="J16" s="6">
        <v>30</v>
      </c>
      <c r="K16" s="6">
        <v>3</v>
      </c>
      <c r="L16" s="6">
        <v>71</v>
      </c>
      <c r="M16" s="6">
        <v>73</v>
      </c>
      <c r="N16" s="6">
        <v>0.433</v>
      </c>
      <c r="O16" s="6">
        <v>0.79700000000000004</v>
      </c>
    </row>
    <row r="17" spans="1:15" ht="15" thickBot="1" x14ac:dyDescent="0.35">
      <c r="A17" s="7" t="s">
        <v>287</v>
      </c>
      <c r="B17" s="8">
        <v>550</v>
      </c>
      <c r="C17" s="8">
        <v>68</v>
      </c>
      <c r="D17" s="8">
        <v>23</v>
      </c>
      <c r="E17" s="8">
        <v>72</v>
      </c>
      <c r="F17" s="8">
        <v>2</v>
      </c>
      <c r="G17" s="8">
        <v>0.26100000000000001</v>
      </c>
      <c r="H17" s="8">
        <v>0.28599999999999998</v>
      </c>
      <c r="I17" s="8">
        <v>144</v>
      </c>
      <c r="J17" s="8">
        <v>29</v>
      </c>
      <c r="K17" s="8">
        <v>1</v>
      </c>
      <c r="L17" s="8">
        <v>19</v>
      </c>
      <c r="M17" s="8">
        <v>125</v>
      </c>
      <c r="N17" s="8">
        <v>0.44800000000000001</v>
      </c>
      <c r="O17" s="8">
        <v>0.73399999999999999</v>
      </c>
    </row>
    <row r="18" spans="1:15" ht="15" thickBot="1" x14ac:dyDescent="0.35">
      <c r="A18" s="5" t="s">
        <v>306</v>
      </c>
      <c r="B18" s="6">
        <v>517</v>
      </c>
      <c r="C18" s="6">
        <v>75</v>
      </c>
      <c r="D18" s="6">
        <v>18</v>
      </c>
      <c r="E18" s="6">
        <v>57</v>
      </c>
      <c r="F18" s="6">
        <v>7</v>
      </c>
      <c r="G18" s="6">
        <v>0.26400000000000001</v>
      </c>
      <c r="H18" s="6">
        <v>0.32700000000000001</v>
      </c>
      <c r="I18" s="6">
        <v>136</v>
      </c>
      <c r="J18" s="6">
        <v>26</v>
      </c>
      <c r="K18" s="6">
        <v>3</v>
      </c>
      <c r="L18" s="6">
        <v>48</v>
      </c>
      <c r="M18" s="6">
        <v>113</v>
      </c>
      <c r="N18" s="6">
        <v>0.42899999999999999</v>
      </c>
      <c r="O18" s="6">
        <v>0.75600000000000001</v>
      </c>
    </row>
    <row r="19" spans="1:15" ht="15" thickBot="1" x14ac:dyDescent="0.35">
      <c r="A19" s="7" t="s">
        <v>301</v>
      </c>
      <c r="B19" s="8">
        <v>505</v>
      </c>
      <c r="C19" s="8">
        <v>70</v>
      </c>
      <c r="D19" s="8">
        <v>14</v>
      </c>
      <c r="E19" s="8">
        <v>59</v>
      </c>
      <c r="F19" s="8">
        <v>7</v>
      </c>
      <c r="G19" s="8">
        <v>0.28199999999999997</v>
      </c>
      <c r="H19" s="8">
        <v>0.32100000000000001</v>
      </c>
      <c r="I19" s="8">
        <v>143</v>
      </c>
      <c r="J19" s="8">
        <v>32</v>
      </c>
      <c r="K19" s="8">
        <v>2</v>
      </c>
      <c r="L19" s="8">
        <v>29</v>
      </c>
      <c r="M19" s="8">
        <v>101</v>
      </c>
      <c r="N19" s="8">
        <v>0.436</v>
      </c>
      <c r="O19" s="8">
        <v>0.75800000000000001</v>
      </c>
    </row>
    <row r="20" spans="1:15" ht="15" thickBot="1" x14ac:dyDescent="0.35">
      <c r="A20" s="5" t="s">
        <v>292</v>
      </c>
      <c r="B20" s="6">
        <v>457</v>
      </c>
      <c r="C20" s="6">
        <v>56</v>
      </c>
      <c r="D20" s="6">
        <v>18</v>
      </c>
      <c r="E20" s="6">
        <v>64</v>
      </c>
      <c r="F20" s="6">
        <v>13</v>
      </c>
      <c r="G20" s="6">
        <v>0.26300000000000001</v>
      </c>
      <c r="H20" s="6">
        <v>0.29799999999999999</v>
      </c>
      <c r="I20" s="6">
        <v>120</v>
      </c>
      <c r="J20" s="6">
        <v>21</v>
      </c>
      <c r="K20" s="6">
        <v>1</v>
      </c>
      <c r="L20" s="6">
        <v>23</v>
      </c>
      <c r="M20" s="6">
        <v>129</v>
      </c>
      <c r="N20" s="6">
        <v>0.435</v>
      </c>
      <c r="O20" s="6">
        <v>0.73299999999999998</v>
      </c>
    </row>
    <row r="21" spans="1:15" ht="15" thickBot="1" x14ac:dyDescent="0.35">
      <c r="A21" s="7" t="s">
        <v>296</v>
      </c>
      <c r="B21" s="8">
        <v>478</v>
      </c>
      <c r="C21" s="8">
        <v>55</v>
      </c>
      <c r="D21" s="8">
        <v>5</v>
      </c>
      <c r="E21" s="8">
        <v>42</v>
      </c>
      <c r="F21" s="8">
        <v>30</v>
      </c>
      <c r="G21" s="8">
        <v>0.28199999999999997</v>
      </c>
      <c r="H21" s="8">
        <v>0.311</v>
      </c>
      <c r="I21" s="8">
        <v>135</v>
      </c>
      <c r="J21" s="8">
        <v>19</v>
      </c>
      <c r="K21" s="8">
        <v>6</v>
      </c>
      <c r="L21" s="8">
        <v>20</v>
      </c>
      <c r="M21" s="8">
        <v>68</v>
      </c>
      <c r="N21" s="8">
        <v>0.379</v>
      </c>
      <c r="O21" s="8">
        <v>0.69</v>
      </c>
    </row>
    <row r="22" spans="1:15" ht="15" thickBot="1" x14ac:dyDescent="0.35">
      <c r="A22" s="5" t="s">
        <v>316</v>
      </c>
      <c r="B22" s="6">
        <v>494</v>
      </c>
      <c r="C22" s="6">
        <v>66</v>
      </c>
      <c r="D22" s="6">
        <v>21</v>
      </c>
      <c r="E22" s="6">
        <v>70</v>
      </c>
      <c r="F22" s="6">
        <v>3</v>
      </c>
      <c r="G22" s="6">
        <v>0.26800000000000002</v>
      </c>
      <c r="H22" s="6">
        <v>0.33</v>
      </c>
      <c r="I22" s="6">
        <v>132</v>
      </c>
      <c r="J22" s="6">
        <v>22</v>
      </c>
      <c r="K22" s="6">
        <v>2</v>
      </c>
      <c r="L22" s="6">
        <v>46</v>
      </c>
      <c r="M22" s="6">
        <v>99</v>
      </c>
      <c r="N22" s="6">
        <v>0.44900000000000001</v>
      </c>
      <c r="O22" s="6">
        <v>0.77900000000000003</v>
      </c>
    </row>
    <row r="23" spans="1:15" ht="15" thickBot="1" x14ac:dyDescent="0.35">
      <c r="A23" s="7" t="s">
        <v>328</v>
      </c>
      <c r="B23" s="8">
        <v>561</v>
      </c>
      <c r="C23" s="8">
        <v>61</v>
      </c>
      <c r="D23" s="8">
        <v>18</v>
      </c>
      <c r="E23" s="8">
        <v>69</v>
      </c>
      <c r="F23" s="8">
        <v>4</v>
      </c>
      <c r="G23" s="8">
        <v>0.26900000000000002</v>
      </c>
      <c r="H23" s="8">
        <v>0.30099999999999999</v>
      </c>
      <c r="I23" s="8">
        <v>151</v>
      </c>
      <c r="J23" s="8">
        <v>28</v>
      </c>
      <c r="K23" s="8">
        <v>1</v>
      </c>
      <c r="L23" s="8">
        <v>25</v>
      </c>
      <c r="M23" s="8">
        <v>108</v>
      </c>
      <c r="N23" s="8">
        <v>0.41799999999999998</v>
      </c>
      <c r="O23" s="8">
        <v>0.71899999999999997</v>
      </c>
    </row>
    <row r="24" spans="1:15" ht="15" thickBot="1" x14ac:dyDescent="0.35">
      <c r="A24" s="5" t="s">
        <v>352</v>
      </c>
      <c r="B24" s="6">
        <v>427</v>
      </c>
      <c r="C24" s="6">
        <v>59</v>
      </c>
      <c r="D24" s="6">
        <v>22</v>
      </c>
      <c r="E24" s="6">
        <v>65</v>
      </c>
      <c r="F24" s="6">
        <v>2</v>
      </c>
      <c r="G24" s="6">
        <v>0.219</v>
      </c>
      <c r="H24" s="6">
        <v>0.30299999999999999</v>
      </c>
      <c r="I24" s="6">
        <v>94</v>
      </c>
      <c r="J24" s="6">
        <v>23</v>
      </c>
      <c r="K24" s="6">
        <v>3</v>
      </c>
      <c r="L24" s="6">
        <v>52</v>
      </c>
      <c r="M24" s="6">
        <v>131</v>
      </c>
      <c r="N24" s="6">
        <v>0.44900000000000001</v>
      </c>
      <c r="O24" s="6">
        <v>0.752</v>
      </c>
    </row>
    <row r="25" spans="1:15" ht="15" thickBot="1" x14ac:dyDescent="0.35">
      <c r="A25" s="7" t="s">
        <v>357</v>
      </c>
      <c r="B25" s="8">
        <v>433</v>
      </c>
      <c r="C25" s="8">
        <v>52</v>
      </c>
      <c r="D25" s="8">
        <v>23</v>
      </c>
      <c r="E25" s="8">
        <v>62</v>
      </c>
      <c r="F25" s="8">
        <v>1</v>
      </c>
      <c r="G25" s="8">
        <v>0.245</v>
      </c>
      <c r="H25" s="8">
        <v>0.30299999999999999</v>
      </c>
      <c r="I25" s="8">
        <v>106</v>
      </c>
      <c r="J25" s="8">
        <v>16</v>
      </c>
      <c r="K25" s="8">
        <v>1</v>
      </c>
      <c r="L25" s="8">
        <v>36</v>
      </c>
      <c r="M25" s="8">
        <v>104</v>
      </c>
      <c r="N25" s="8">
        <v>0.441</v>
      </c>
      <c r="O25" s="8">
        <v>0.74399999999999999</v>
      </c>
    </row>
    <row r="26" spans="1:15" ht="15" thickBot="1" x14ac:dyDescent="0.35">
      <c r="A26" s="5" t="s">
        <v>346</v>
      </c>
      <c r="B26" s="6">
        <v>356</v>
      </c>
      <c r="C26" s="6">
        <v>37</v>
      </c>
      <c r="D26" s="6">
        <v>8</v>
      </c>
      <c r="E26" s="6">
        <v>41</v>
      </c>
      <c r="F26" s="6">
        <v>18</v>
      </c>
      <c r="G26" s="6">
        <v>0.26100000000000001</v>
      </c>
      <c r="H26" s="6">
        <v>0.28999999999999998</v>
      </c>
      <c r="I26" s="6">
        <v>93</v>
      </c>
      <c r="J26" s="6">
        <v>18</v>
      </c>
      <c r="K26" s="6">
        <v>3</v>
      </c>
      <c r="L26" s="6">
        <v>14</v>
      </c>
      <c r="M26" s="6">
        <v>74</v>
      </c>
      <c r="N26" s="6">
        <v>0.39100000000000001</v>
      </c>
      <c r="O26" s="6">
        <v>0.68100000000000005</v>
      </c>
    </row>
    <row r="27" spans="1:15" ht="15" thickBot="1" x14ac:dyDescent="0.35">
      <c r="A27" s="7" t="s">
        <v>362</v>
      </c>
      <c r="B27" s="8">
        <v>504</v>
      </c>
      <c r="C27" s="8">
        <v>62</v>
      </c>
      <c r="D27" s="8">
        <v>7</v>
      </c>
      <c r="E27" s="8">
        <v>51</v>
      </c>
      <c r="F27" s="8">
        <v>15</v>
      </c>
      <c r="G27" s="8">
        <v>0.28299999999999997</v>
      </c>
      <c r="H27" s="8">
        <v>0.312</v>
      </c>
      <c r="I27" s="8">
        <v>143</v>
      </c>
      <c r="J27" s="8">
        <v>30</v>
      </c>
      <c r="K27" s="8">
        <v>5</v>
      </c>
      <c r="L27" s="8">
        <v>21</v>
      </c>
      <c r="M27" s="8">
        <v>80</v>
      </c>
      <c r="N27" s="8">
        <v>0.40500000000000003</v>
      </c>
      <c r="O27" s="8">
        <v>0.71699999999999997</v>
      </c>
    </row>
    <row r="28" spans="1:15" ht="15" thickBot="1" x14ac:dyDescent="0.35">
      <c r="A28" s="5" t="s">
        <v>366</v>
      </c>
      <c r="B28" s="6">
        <v>481</v>
      </c>
      <c r="C28" s="6">
        <v>56</v>
      </c>
      <c r="D28" s="6">
        <v>9</v>
      </c>
      <c r="E28" s="6">
        <v>53</v>
      </c>
      <c r="F28" s="6">
        <v>11</v>
      </c>
      <c r="G28" s="6">
        <v>0.28199999999999997</v>
      </c>
      <c r="H28" s="6">
        <v>0.31</v>
      </c>
      <c r="I28" s="6">
        <v>136</v>
      </c>
      <c r="J28" s="6">
        <v>23</v>
      </c>
      <c r="K28" s="6">
        <v>1</v>
      </c>
      <c r="L28" s="6">
        <v>20</v>
      </c>
      <c r="M28" s="6">
        <v>63</v>
      </c>
      <c r="N28" s="6">
        <v>0.38800000000000001</v>
      </c>
      <c r="O28" s="6">
        <v>0.69799999999999995</v>
      </c>
    </row>
    <row r="29" spans="1:15" ht="15" thickBot="1" x14ac:dyDescent="0.35">
      <c r="A29" s="7" t="s">
        <v>370</v>
      </c>
      <c r="B29" s="8">
        <v>491</v>
      </c>
      <c r="C29" s="8">
        <v>68</v>
      </c>
      <c r="D29" s="8">
        <v>9</v>
      </c>
      <c r="E29" s="8">
        <v>56</v>
      </c>
      <c r="F29" s="8">
        <v>4</v>
      </c>
      <c r="G29" s="8">
        <v>0.27300000000000002</v>
      </c>
      <c r="H29" s="8">
        <v>0.33500000000000002</v>
      </c>
      <c r="I29" s="8">
        <v>134</v>
      </c>
      <c r="J29" s="8">
        <v>25</v>
      </c>
      <c r="K29" s="8">
        <v>5</v>
      </c>
      <c r="L29" s="8">
        <v>46</v>
      </c>
      <c r="M29" s="8">
        <v>55</v>
      </c>
      <c r="N29" s="8">
        <v>0.39900000000000002</v>
      </c>
      <c r="O29" s="8">
        <v>0.73499999999999999</v>
      </c>
    </row>
    <row r="30" spans="1:15" ht="15" thickBot="1" x14ac:dyDescent="0.35">
      <c r="A30" s="5" t="s">
        <v>376</v>
      </c>
      <c r="B30" s="6">
        <v>533</v>
      </c>
      <c r="C30" s="6">
        <v>66</v>
      </c>
      <c r="D30" s="6">
        <v>5</v>
      </c>
      <c r="E30" s="6">
        <v>43</v>
      </c>
      <c r="F30" s="6">
        <v>18</v>
      </c>
      <c r="G30" s="6">
        <v>0.27600000000000002</v>
      </c>
      <c r="H30" s="6">
        <v>0.34599999999999997</v>
      </c>
      <c r="I30" s="6">
        <v>147</v>
      </c>
      <c r="J30" s="6">
        <v>19</v>
      </c>
      <c r="K30" s="6">
        <v>7</v>
      </c>
      <c r="L30" s="6">
        <v>58</v>
      </c>
      <c r="M30" s="6">
        <v>114</v>
      </c>
      <c r="N30" s="6">
        <v>0.36599999999999999</v>
      </c>
      <c r="O30" s="6">
        <v>0.71199999999999997</v>
      </c>
    </row>
    <row r="31" spans="1:15" ht="15" thickBot="1" x14ac:dyDescent="0.35">
      <c r="A31" s="7" t="s">
        <v>381</v>
      </c>
      <c r="B31" s="8">
        <v>504</v>
      </c>
      <c r="C31" s="8">
        <v>61</v>
      </c>
      <c r="D31" s="8">
        <v>15</v>
      </c>
      <c r="E31" s="8">
        <v>70</v>
      </c>
      <c r="F31" s="8">
        <v>1</v>
      </c>
      <c r="G31" s="8">
        <v>0.27300000000000002</v>
      </c>
      <c r="H31" s="8">
        <v>0.32600000000000001</v>
      </c>
      <c r="I31" s="8">
        <v>138</v>
      </c>
      <c r="J31" s="8">
        <v>28</v>
      </c>
      <c r="K31" s="8">
        <v>3</v>
      </c>
      <c r="L31" s="8">
        <v>40</v>
      </c>
      <c r="M31" s="8">
        <v>68</v>
      </c>
      <c r="N31" s="8">
        <v>0.42599999999999999</v>
      </c>
      <c r="O31" s="8">
        <v>0.752</v>
      </c>
    </row>
    <row r="32" spans="1:15" ht="15" thickBot="1" x14ac:dyDescent="0.35">
      <c r="A32" s="5" t="s">
        <v>382</v>
      </c>
      <c r="B32" s="6">
        <v>455</v>
      </c>
      <c r="C32" s="6">
        <v>52</v>
      </c>
      <c r="D32" s="6">
        <v>13</v>
      </c>
      <c r="E32" s="6">
        <v>53</v>
      </c>
      <c r="F32" s="6">
        <v>2</v>
      </c>
      <c r="G32" s="6">
        <v>0.26900000000000002</v>
      </c>
      <c r="H32" s="6">
        <v>0.312</v>
      </c>
      <c r="I32" s="6">
        <v>122</v>
      </c>
      <c r="J32" s="6">
        <v>27</v>
      </c>
      <c r="K32" s="6">
        <v>1</v>
      </c>
      <c r="L32" s="6">
        <v>29</v>
      </c>
      <c r="M32" s="6">
        <v>91</v>
      </c>
      <c r="N32" s="6">
        <v>0.42199999999999999</v>
      </c>
      <c r="O32" s="6">
        <v>0.73399999999999999</v>
      </c>
    </row>
    <row r="33" spans="1:15" ht="15" thickBot="1" x14ac:dyDescent="0.35">
      <c r="A33" s="7" t="s">
        <v>380</v>
      </c>
      <c r="B33" s="8">
        <v>453</v>
      </c>
      <c r="C33" s="8">
        <v>56</v>
      </c>
      <c r="D33" s="8">
        <v>11</v>
      </c>
      <c r="E33" s="8">
        <v>48</v>
      </c>
      <c r="F33" s="8">
        <v>13</v>
      </c>
      <c r="G33" s="8">
        <v>0.25800000000000001</v>
      </c>
      <c r="H33" s="8">
        <v>0.312</v>
      </c>
      <c r="I33" s="8">
        <v>117</v>
      </c>
      <c r="J33" s="8">
        <v>17</v>
      </c>
      <c r="K33" s="8">
        <v>5</v>
      </c>
      <c r="L33" s="8">
        <v>36</v>
      </c>
      <c r="M33" s="8">
        <v>76</v>
      </c>
      <c r="N33" s="8">
        <v>0.39500000000000002</v>
      </c>
      <c r="O33" s="8">
        <v>0.70699999999999996</v>
      </c>
    </row>
    <row r="34" spans="1:15" ht="15" thickBot="1" x14ac:dyDescent="0.35">
      <c r="A34" s="5" t="s">
        <v>412</v>
      </c>
      <c r="B34" s="6">
        <v>462</v>
      </c>
      <c r="C34" s="6">
        <v>58</v>
      </c>
      <c r="D34" s="6">
        <v>8</v>
      </c>
      <c r="E34" s="6">
        <v>48</v>
      </c>
      <c r="F34" s="6">
        <v>8</v>
      </c>
      <c r="G34" s="6">
        <v>0.27100000000000002</v>
      </c>
      <c r="H34" s="6">
        <v>0.32500000000000001</v>
      </c>
      <c r="I34" s="6">
        <v>125</v>
      </c>
      <c r="J34" s="6">
        <v>23</v>
      </c>
      <c r="K34" s="6">
        <v>3</v>
      </c>
      <c r="L34" s="6">
        <v>37</v>
      </c>
      <c r="M34" s="6">
        <v>89</v>
      </c>
      <c r="N34" s="6">
        <v>0.38700000000000001</v>
      </c>
      <c r="O34" s="6">
        <v>0.71199999999999997</v>
      </c>
    </row>
    <row r="35" spans="1:15" ht="15" thickBot="1" x14ac:dyDescent="0.35">
      <c r="A35" s="7" t="s">
        <v>402</v>
      </c>
      <c r="B35" s="8">
        <v>507</v>
      </c>
      <c r="C35" s="8">
        <v>54</v>
      </c>
      <c r="D35" s="8">
        <v>10</v>
      </c>
      <c r="E35" s="8">
        <v>54</v>
      </c>
      <c r="F35" s="8">
        <v>10</v>
      </c>
      <c r="G35" s="8">
        <v>0.26600000000000001</v>
      </c>
      <c r="H35" s="8">
        <v>0.314</v>
      </c>
      <c r="I35" s="8">
        <v>135</v>
      </c>
      <c r="J35" s="8">
        <v>25</v>
      </c>
      <c r="K35" s="8">
        <v>6</v>
      </c>
      <c r="L35" s="8">
        <v>35</v>
      </c>
      <c r="M35" s="8">
        <v>93</v>
      </c>
      <c r="N35" s="8">
        <v>0.39700000000000002</v>
      </c>
      <c r="O35" s="8">
        <v>0.71099999999999997</v>
      </c>
    </row>
    <row r="36" spans="1:15" ht="15" thickBot="1" x14ac:dyDescent="0.35">
      <c r="A36" s="5" t="s">
        <v>386</v>
      </c>
      <c r="B36" s="6">
        <v>334</v>
      </c>
      <c r="C36" s="6">
        <v>47</v>
      </c>
      <c r="D36" s="6">
        <v>17</v>
      </c>
      <c r="E36" s="6">
        <v>47</v>
      </c>
      <c r="F36" s="6">
        <v>2</v>
      </c>
      <c r="G36" s="6">
        <v>0.26500000000000001</v>
      </c>
      <c r="H36" s="6">
        <v>0.33600000000000002</v>
      </c>
      <c r="I36" s="6">
        <v>88</v>
      </c>
      <c r="J36" s="6">
        <v>18</v>
      </c>
      <c r="K36" s="6">
        <v>1</v>
      </c>
      <c r="L36" s="6">
        <v>36</v>
      </c>
      <c r="M36" s="6">
        <v>73</v>
      </c>
      <c r="N36" s="6">
        <v>0.47699999999999998</v>
      </c>
      <c r="O36" s="6">
        <v>0.81200000000000006</v>
      </c>
    </row>
    <row r="37" spans="1:15" ht="15" thickBot="1" x14ac:dyDescent="0.35">
      <c r="A37" s="7" t="s">
        <v>470</v>
      </c>
      <c r="B37" s="8">
        <v>308</v>
      </c>
      <c r="C37" s="8">
        <v>41</v>
      </c>
      <c r="D37" s="8">
        <v>9</v>
      </c>
      <c r="E37" s="8">
        <v>36</v>
      </c>
      <c r="F37" s="8">
        <v>1</v>
      </c>
      <c r="G37" s="8">
        <v>0.25700000000000001</v>
      </c>
      <c r="H37" s="8">
        <v>0.315</v>
      </c>
      <c r="I37" s="8">
        <v>79</v>
      </c>
      <c r="J37" s="8">
        <v>16</v>
      </c>
      <c r="K37" s="8">
        <v>4</v>
      </c>
      <c r="L37" s="8">
        <v>26</v>
      </c>
      <c r="M37" s="8">
        <v>75</v>
      </c>
      <c r="N37" s="8">
        <v>0.42399999999999999</v>
      </c>
      <c r="O37" s="8">
        <v>0.73899999999999999</v>
      </c>
    </row>
    <row r="38" spans="1:15" ht="15" thickBot="1" x14ac:dyDescent="0.35">
      <c r="A38" s="5" t="s">
        <v>446</v>
      </c>
      <c r="B38" s="6">
        <v>370</v>
      </c>
      <c r="C38" s="6">
        <v>41</v>
      </c>
      <c r="D38" s="6">
        <v>13</v>
      </c>
      <c r="E38" s="6">
        <v>43</v>
      </c>
      <c r="F38" s="6">
        <v>4</v>
      </c>
      <c r="G38" s="6">
        <v>0.253</v>
      </c>
      <c r="H38" s="6">
        <v>0.30099999999999999</v>
      </c>
      <c r="I38" s="6">
        <v>94</v>
      </c>
      <c r="J38" s="6">
        <v>22</v>
      </c>
      <c r="K38" s="6">
        <v>1</v>
      </c>
      <c r="L38" s="6">
        <v>25</v>
      </c>
      <c r="M38" s="6">
        <v>102</v>
      </c>
      <c r="N38" s="6">
        <v>0.41699999999999998</v>
      </c>
      <c r="O38" s="6">
        <v>0.71699999999999997</v>
      </c>
    </row>
    <row r="39" spans="1:15" ht="15" thickBot="1" x14ac:dyDescent="0.35">
      <c r="A39" s="7" t="s">
        <v>392</v>
      </c>
      <c r="B39" s="8">
        <v>313</v>
      </c>
      <c r="C39" s="8">
        <v>37</v>
      </c>
      <c r="D39" s="8">
        <v>7</v>
      </c>
      <c r="E39" s="8">
        <v>32</v>
      </c>
      <c r="F39" s="8">
        <v>20</v>
      </c>
      <c r="G39" s="8">
        <v>0.222</v>
      </c>
      <c r="H39" s="8">
        <v>0.26100000000000001</v>
      </c>
      <c r="I39" s="8">
        <v>70</v>
      </c>
      <c r="J39" s="8">
        <v>11</v>
      </c>
      <c r="K39" s="8">
        <v>5</v>
      </c>
      <c r="L39" s="8">
        <v>16</v>
      </c>
      <c r="M39" s="8">
        <v>100</v>
      </c>
      <c r="N39" s="8">
        <v>0.35499999999999998</v>
      </c>
      <c r="O39" s="8">
        <v>0.61599999999999999</v>
      </c>
    </row>
    <row r="40" spans="1:15" ht="17.399999999999999" thickBot="1" x14ac:dyDescent="0.35">
      <c r="A40" s="5" t="s">
        <v>417</v>
      </c>
      <c r="B40" s="6">
        <v>306</v>
      </c>
      <c r="C40" s="6">
        <v>39</v>
      </c>
      <c r="D40" s="6">
        <v>7</v>
      </c>
      <c r="E40" s="6">
        <v>32</v>
      </c>
      <c r="F40" s="6">
        <v>4</v>
      </c>
      <c r="G40" s="6">
        <v>0.25</v>
      </c>
      <c r="H40" s="6">
        <v>0.315</v>
      </c>
      <c r="I40" s="6">
        <v>76</v>
      </c>
      <c r="J40" s="6">
        <v>11</v>
      </c>
      <c r="K40" s="6">
        <v>2</v>
      </c>
      <c r="L40" s="6">
        <v>29</v>
      </c>
      <c r="M40" s="6">
        <v>63</v>
      </c>
      <c r="N40" s="6">
        <v>0.36499999999999999</v>
      </c>
      <c r="O40" s="6">
        <v>0.68</v>
      </c>
    </row>
    <row r="41" spans="1:15" ht="15" thickBot="1" x14ac:dyDescent="0.35">
      <c r="A41" s="7" t="s">
        <v>428</v>
      </c>
      <c r="B41" s="8">
        <v>371</v>
      </c>
      <c r="C41" s="8">
        <v>45</v>
      </c>
      <c r="D41" s="8">
        <v>15</v>
      </c>
      <c r="E41" s="8">
        <v>51</v>
      </c>
      <c r="F41" s="8">
        <v>1</v>
      </c>
      <c r="G41" s="8">
        <v>0.26400000000000001</v>
      </c>
      <c r="H41" s="8">
        <v>0.30499999999999999</v>
      </c>
      <c r="I41" s="8">
        <v>98</v>
      </c>
      <c r="J41" s="8">
        <v>17</v>
      </c>
      <c r="K41" s="8">
        <v>1</v>
      </c>
      <c r="L41" s="8">
        <v>21</v>
      </c>
      <c r="M41" s="8">
        <v>55</v>
      </c>
      <c r="N41" s="8">
        <v>0.435</v>
      </c>
      <c r="O41" s="8">
        <v>0.73899999999999999</v>
      </c>
    </row>
    <row r="42" spans="1:15" ht="17.399999999999999" thickBot="1" x14ac:dyDescent="0.35">
      <c r="A42" s="5" t="s">
        <v>444</v>
      </c>
      <c r="B42" s="6">
        <v>182</v>
      </c>
      <c r="C42" s="6">
        <v>25</v>
      </c>
      <c r="D42" s="6">
        <v>7</v>
      </c>
      <c r="E42" s="6">
        <v>25</v>
      </c>
      <c r="F42" s="6">
        <v>1</v>
      </c>
      <c r="G42" s="6">
        <v>0.23699999999999999</v>
      </c>
      <c r="H42" s="6">
        <v>0.28899999999999998</v>
      </c>
      <c r="I42" s="6">
        <v>43</v>
      </c>
      <c r="J42" s="6">
        <v>11</v>
      </c>
      <c r="K42" s="6">
        <v>1</v>
      </c>
      <c r="L42" s="6">
        <v>13</v>
      </c>
      <c r="M42" s="6">
        <v>58</v>
      </c>
      <c r="N42" s="6">
        <v>0.42299999999999999</v>
      </c>
      <c r="O42" s="6">
        <v>0.71199999999999997</v>
      </c>
    </row>
    <row r="43" spans="1:15" ht="15" thickBot="1" x14ac:dyDescent="0.35">
      <c r="A43" s="7" t="s">
        <v>471</v>
      </c>
      <c r="B43" s="8">
        <v>217</v>
      </c>
      <c r="C43" s="8">
        <v>26</v>
      </c>
      <c r="D43" s="8">
        <v>3</v>
      </c>
      <c r="E43" s="8">
        <v>19</v>
      </c>
      <c r="F43" s="8">
        <v>9</v>
      </c>
      <c r="G43" s="8">
        <v>0.255</v>
      </c>
      <c r="H43" s="8">
        <v>0.309</v>
      </c>
      <c r="I43" s="8">
        <v>55</v>
      </c>
      <c r="J43" s="8">
        <v>14</v>
      </c>
      <c r="K43" s="8">
        <v>3</v>
      </c>
      <c r="L43" s="8">
        <v>17</v>
      </c>
      <c r="M43" s="8">
        <v>47</v>
      </c>
      <c r="N43" s="8">
        <v>0.36199999999999999</v>
      </c>
      <c r="O43" s="8">
        <v>0.67100000000000004</v>
      </c>
    </row>
    <row r="44" spans="1:15" ht="15" thickBot="1" x14ac:dyDescent="0.35">
      <c r="A44" s="5" t="s">
        <v>463</v>
      </c>
      <c r="B44" s="6">
        <v>316</v>
      </c>
      <c r="C44" s="6">
        <v>38</v>
      </c>
      <c r="D44" s="6">
        <v>8</v>
      </c>
      <c r="E44" s="6">
        <v>32</v>
      </c>
      <c r="F44" s="6">
        <v>4</v>
      </c>
      <c r="G44" s="6">
        <v>0.26700000000000002</v>
      </c>
      <c r="H44" s="6">
        <v>0.307</v>
      </c>
      <c r="I44" s="6">
        <v>84</v>
      </c>
      <c r="J44" s="6">
        <v>22</v>
      </c>
      <c r="K44" s="6">
        <v>2</v>
      </c>
      <c r="L44" s="6">
        <v>18</v>
      </c>
      <c r="M44" s="6">
        <v>64</v>
      </c>
      <c r="N44" s="6">
        <v>0.40799999999999997</v>
      </c>
      <c r="O44" s="6">
        <v>0.71499999999999997</v>
      </c>
    </row>
    <row r="45" spans="1:15" ht="15" thickBot="1" x14ac:dyDescent="0.35">
      <c r="A45" s="7" t="s">
        <v>426</v>
      </c>
      <c r="B45" s="8">
        <v>257</v>
      </c>
      <c r="C45" s="8">
        <v>30</v>
      </c>
      <c r="D45" s="8">
        <v>6</v>
      </c>
      <c r="E45" s="8">
        <v>28</v>
      </c>
      <c r="F45" s="8">
        <v>10</v>
      </c>
      <c r="G45" s="8">
        <v>0.255</v>
      </c>
      <c r="H45" s="8">
        <v>0.29499999999999998</v>
      </c>
      <c r="I45" s="8">
        <v>65</v>
      </c>
      <c r="J45" s="8">
        <v>10</v>
      </c>
      <c r="K45" s="8">
        <v>2</v>
      </c>
      <c r="L45" s="8">
        <v>15</v>
      </c>
      <c r="M45" s="8">
        <v>54</v>
      </c>
      <c r="N45" s="8">
        <v>0.379</v>
      </c>
      <c r="O45" s="8">
        <v>0.67400000000000004</v>
      </c>
    </row>
    <row r="46" spans="1:15" ht="15" thickBot="1" x14ac:dyDescent="0.35">
      <c r="A46" s="5" t="s">
        <v>565</v>
      </c>
      <c r="B46" s="6">
        <v>203</v>
      </c>
      <c r="C46" s="6">
        <v>26</v>
      </c>
      <c r="D46" s="6">
        <v>7</v>
      </c>
      <c r="E46" s="6">
        <v>25</v>
      </c>
      <c r="F46" s="6">
        <v>4</v>
      </c>
      <c r="G46" s="6">
        <v>0.251</v>
      </c>
      <c r="H46" s="6">
        <v>0.30399999999999999</v>
      </c>
      <c r="I46" s="6">
        <v>51</v>
      </c>
      <c r="J46" s="6">
        <v>12</v>
      </c>
      <c r="K46" s="6">
        <v>2</v>
      </c>
      <c r="L46" s="6">
        <v>16</v>
      </c>
      <c r="M46" s="6">
        <v>47</v>
      </c>
      <c r="N46" s="6">
        <v>0.41099999999999998</v>
      </c>
      <c r="O46" s="6">
        <v>0.71399999999999997</v>
      </c>
    </row>
    <row r="47" spans="1:15" ht="15" thickBot="1" x14ac:dyDescent="0.35">
      <c r="A47" s="7" t="s">
        <v>513</v>
      </c>
      <c r="B47" s="8">
        <v>215</v>
      </c>
      <c r="C47" s="8">
        <v>29</v>
      </c>
      <c r="D47" s="8">
        <v>5</v>
      </c>
      <c r="E47" s="8">
        <v>23</v>
      </c>
      <c r="F47" s="8">
        <v>1</v>
      </c>
      <c r="G47" s="8">
        <v>0.24</v>
      </c>
      <c r="H47" s="8">
        <v>0.29399999999999998</v>
      </c>
      <c r="I47" s="8">
        <v>52</v>
      </c>
      <c r="J47" s="8">
        <v>11</v>
      </c>
      <c r="K47" s="8">
        <v>1</v>
      </c>
      <c r="L47" s="8">
        <v>16</v>
      </c>
      <c r="M47" s="8">
        <v>44</v>
      </c>
      <c r="N47" s="8">
        <v>0.38</v>
      </c>
      <c r="O47" s="8">
        <v>0.67400000000000004</v>
      </c>
    </row>
    <row r="48" spans="1:15" ht="15" thickBot="1" x14ac:dyDescent="0.35">
      <c r="A48" s="5" t="s">
        <v>517</v>
      </c>
      <c r="B48" s="6">
        <v>414</v>
      </c>
      <c r="C48" s="6">
        <v>47</v>
      </c>
      <c r="D48" s="6">
        <v>7</v>
      </c>
      <c r="E48" s="6">
        <v>40</v>
      </c>
      <c r="F48" s="6">
        <v>1</v>
      </c>
      <c r="G48" s="6">
        <v>0.251</v>
      </c>
      <c r="H48" s="6">
        <v>0.312</v>
      </c>
      <c r="I48" s="6">
        <v>104</v>
      </c>
      <c r="J48" s="6">
        <v>20</v>
      </c>
      <c r="K48" s="6">
        <v>1</v>
      </c>
      <c r="L48" s="6">
        <v>37</v>
      </c>
      <c r="M48" s="6">
        <v>75</v>
      </c>
      <c r="N48" s="6">
        <v>0.35599999999999998</v>
      </c>
      <c r="O48" s="6">
        <v>0.66800000000000004</v>
      </c>
    </row>
    <row r="49" spans="1:15" ht="15" thickBot="1" x14ac:dyDescent="0.35">
      <c r="A49" s="7" t="s">
        <v>480</v>
      </c>
      <c r="B49" s="8">
        <v>284</v>
      </c>
      <c r="C49" s="8">
        <v>33</v>
      </c>
      <c r="D49" s="8">
        <v>6</v>
      </c>
      <c r="E49" s="8">
        <v>30</v>
      </c>
      <c r="F49" s="8">
        <v>5</v>
      </c>
      <c r="G49" s="8">
        <v>0.24399999999999999</v>
      </c>
      <c r="H49" s="8">
        <v>0.28100000000000003</v>
      </c>
      <c r="I49" s="8">
        <v>69</v>
      </c>
      <c r="J49" s="8">
        <v>14</v>
      </c>
      <c r="K49" s="8">
        <v>2</v>
      </c>
      <c r="L49" s="8">
        <v>15</v>
      </c>
      <c r="M49" s="8">
        <v>64</v>
      </c>
      <c r="N49" s="8">
        <v>0.36499999999999999</v>
      </c>
      <c r="O49" s="8">
        <v>0.64600000000000002</v>
      </c>
    </row>
    <row r="50" spans="1:15" ht="15" thickBot="1" x14ac:dyDescent="0.35">
      <c r="A50" s="5" t="s">
        <v>459</v>
      </c>
      <c r="B50" s="6">
        <v>257</v>
      </c>
      <c r="C50" s="6">
        <v>30</v>
      </c>
      <c r="D50" s="6">
        <v>7</v>
      </c>
      <c r="E50" s="6">
        <v>31</v>
      </c>
      <c r="F50" s="6">
        <v>6</v>
      </c>
      <c r="G50" s="6">
        <v>0.23400000000000001</v>
      </c>
      <c r="H50" s="6">
        <v>0.29899999999999999</v>
      </c>
      <c r="I50" s="6">
        <v>60</v>
      </c>
      <c r="J50" s="6">
        <v>12</v>
      </c>
      <c r="K50" s="6">
        <v>1</v>
      </c>
      <c r="L50" s="6">
        <v>24</v>
      </c>
      <c r="M50" s="6">
        <v>69</v>
      </c>
      <c r="N50" s="6">
        <v>0.379</v>
      </c>
      <c r="O50" s="6">
        <v>0.67800000000000005</v>
      </c>
    </row>
    <row r="51" spans="1:15" ht="15" thickBot="1" x14ac:dyDescent="0.35">
      <c r="A51" s="7" t="s">
        <v>494</v>
      </c>
      <c r="B51" s="8">
        <v>317</v>
      </c>
      <c r="C51" s="8">
        <v>35</v>
      </c>
      <c r="D51" s="8">
        <v>4</v>
      </c>
      <c r="E51" s="8">
        <v>29</v>
      </c>
      <c r="F51" s="8">
        <v>7</v>
      </c>
      <c r="G51" s="8">
        <v>0.24199999999999999</v>
      </c>
      <c r="H51" s="8">
        <v>0.32200000000000001</v>
      </c>
      <c r="I51" s="8">
        <v>77</v>
      </c>
      <c r="J51" s="8">
        <v>16</v>
      </c>
      <c r="K51" s="8">
        <v>3</v>
      </c>
      <c r="L51" s="8">
        <v>37</v>
      </c>
      <c r="M51" s="8">
        <v>69</v>
      </c>
      <c r="N51" s="8">
        <v>0.34300000000000003</v>
      </c>
      <c r="O51" s="8">
        <v>0.66500000000000004</v>
      </c>
    </row>
    <row r="52" spans="1:15" ht="15" thickBot="1" x14ac:dyDescent="0.35">
      <c r="A52" s="5" t="s">
        <v>498</v>
      </c>
      <c r="B52" s="6">
        <v>296</v>
      </c>
      <c r="C52" s="6">
        <v>36</v>
      </c>
      <c r="D52" s="6">
        <v>3</v>
      </c>
      <c r="E52" s="6">
        <v>26</v>
      </c>
      <c r="F52" s="6">
        <v>10</v>
      </c>
      <c r="G52" s="6">
        <v>0.252</v>
      </c>
      <c r="H52" s="6">
        <v>0.29299999999999998</v>
      </c>
      <c r="I52" s="6">
        <v>74</v>
      </c>
      <c r="J52" s="6">
        <v>19</v>
      </c>
      <c r="K52" s="6">
        <v>2</v>
      </c>
      <c r="L52" s="6">
        <v>17</v>
      </c>
      <c r="M52" s="6">
        <v>60</v>
      </c>
      <c r="N52" s="6">
        <v>0.36</v>
      </c>
      <c r="O52" s="6">
        <v>0.65300000000000002</v>
      </c>
    </row>
    <row r="53" spans="1:15" ht="15" thickBot="1" x14ac:dyDescent="0.35">
      <c r="A53" s="7" t="s">
        <v>528</v>
      </c>
      <c r="B53" s="8">
        <v>218</v>
      </c>
      <c r="C53" s="8">
        <v>24</v>
      </c>
      <c r="D53" s="8">
        <v>3</v>
      </c>
      <c r="E53" s="8">
        <v>22</v>
      </c>
      <c r="F53" s="8">
        <v>6</v>
      </c>
      <c r="G53" s="8">
        <v>0.255</v>
      </c>
      <c r="H53" s="8">
        <v>0.308</v>
      </c>
      <c r="I53" s="8">
        <v>56</v>
      </c>
      <c r="J53" s="8">
        <v>10</v>
      </c>
      <c r="K53" s="8">
        <v>4</v>
      </c>
      <c r="L53" s="8">
        <v>17</v>
      </c>
      <c r="M53" s="8">
        <v>53</v>
      </c>
      <c r="N53" s="8">
        <v>0.38200000000000001</v>
      </c>
      <c r="O53" s="8">
        <v>0.69</v>
      </c>
    </row>
    <row r="54" spans="1:15" ht="15" thickBot="1" x14ac:dyDescent="0.35">
      <c r="A54" s="5" t="s">
        <v>616</v>
      </c>
      <c r="B54" s="6">
        <v>141</v>
      </c>
      <c r="C54" s="6">
        <v>16</v>
      </c>
      <c r="D54" s="6">
        <v>3</v>
      </c>
      <c r="E54" s="6">
        <v>16</v>
      </c>
      <c r="F54" s="6">
        <v>1</v>
      </c>
      <c r="G54" s="6">
        <v>0.26800000000000002</v>
      </c>
      <c r="H54" s="6">
        <v>0.3</v>
      </c>
      <c r="I54" s="6">
        <v>38</v>
      </c>
      <c r="J54" s="6">
        <v>8</v>
      </c>
      <c r="K54" s="6">
        <v>1</v>
      </c>
      <c r="L54" s="6">
        <v>6</v>
      </c>
      <c r="M54" s="6">
        <v>25</v>
      </c>
      <c r="N54" s="6">
        <v>0.39900000000000002</v>
      </c>
      <c r="O54" s="6">
        <v>0.7</v>
      </c>
    </row>
    <row r="55" spans="1:15" ht="15" thickBot="1" x14ac:dyDescent="0.35">
      <c r="A55" s="7" t="s">
        <v>614</v>
      </c>
      <c r="B55" s="8">
        <v>149</v>
      </c>
      <c r="C55" s="8">
        <v>18</v>
      </c>
      <c r="D55" s="8">
        <v>4</v>
      </c>
      <c r="E55" s="8">
        <v>15</v>
      </c>
      <c r="F55" s="8">
        <v>2</v>
      </c>
      <c r="G55" s="8">
        <v>0.23499999999999999</v>
      </c>
      <c r="H55" s="8">
        <v>0.26900000000000002</v>
      </c>
      <c r="I55" s="8">
        <v>35</v>
      </c>
      <c r="J55" s="8">
        <v>8</v>
      </c>
      <c r="K55" s="8">
        <v>0</v>
      </c>
      <c r="L55" s="8">
        <v>7</v>
      </c>
      <c r="M55" s="8">
        <v>40</v>
      </c>
      <c r="N55" s="8">
        <v>0.37</v>
      </c>
      <c r="O55" s="8">
        <v>0.63900000000000001</v>
      </c>
    </row>
    <row r="56" spans="1:15" ht="15" thickBot="1" x14ac:dyDescent="0.35">
      <c r="A56" s="5" t="s">
        <v>491</v>
      </c>
      <c r="B56" s="6">
        <v>178</v>
      </c>
      <c r="C56" s="6">
        <v>20</v>
      </c>
      <c r="D56" s="6">
        <v>4</v>
      </c>
      <c r="E56" s="6">
        <v>21</v>
      </c>
      <c r="F56" s="6">
        <v>2</v>
      </c>
      <c r="G56" s="6">
        <v>0.253</v>
      </c>
      <c r="H56" s="6">
        <v>0.312</v>
      </c>
      <c r="I56" s="6">
        <v>45</v>
      </c>
      <c r="J56" s="6">
        <v>12</v>
      </c>
      <c r="K56" s="6">
        <v>1</v>
      </c>
      <c r="L56" s="6">
        <v>15</v>
      </c>
      <c r="M56" s="6">
        <v>30</v>
      </c>
      <c r="N56" s="6">
        <v>0.36899999999999999</v>
      </c>
      <c r="O56" s="6">
        <v>0.68100000000000005</v>
      </c>
    </row>
    <row r="57" spans="1:15" ht="17.399999999999999" thickBot="1" x14ac:dyDescent="0.35">
      <c r="A57" s="7" t="s">
        <v>506</v>
      </c>
      <c r="B57" s="8">
        <v>204</v>
      </c>
      <c r="C57" s="8">
        <v>24</v>
      </c>
      <c r="D57" s="8">
        <v>6</v>
      </c>
      <c r="E57" s="8">
        <v>21</v>
      </c>
      <c r="F57" s="8">
        <v>2</v>
      </c>
      <c r="G57" s="8">
        <v>0.23899999999999999</v>
      </c>
      <c r="H57" s="8">
        <v>0.29899999999999999</v>
      </c>
      <c r="I57" s="8">
        <v>49</v>
      </c>
      <c r="J57" s="8">
        <v>10</v>
      </c>
      <c r="K57" s="8">
        <v>1</v>
      </c>
      <c r="L57" s="8">
        <v>18</v>
      </c>
      <c r="M57" s="8">
        <v>46</v>
      </c>
      <c r="N57" s="8">
        <v>0.38700000000000001</v>
      </c>
      <c r="O57" s="8">
        <v>0.68600000000000005</v>
      </c>
    </row>
    <row r="58" spans="1:15" ht="15" thickBot="1" x14ac:dyDescent="0.35">
      <c r="A58" s="5" t="s">
        <v>581</v>
      </c>
      <c r="B58" s="6">
        <v>162</v>
      </c>
      <c r="C58" s="6">
        <v>20</v>
      </c>
      <c r="D58" s="6">
        <v>2</v>
      </c>
      <c r="E58" s="6">
        <v>17</v>
      </c>
      <c r="F58" s="6">
        <v>8</v>
      </c>
      <c r="G58" s="6">
        <v>0.247</v>
      </c>
      <c r="H58" s="6">
        <v>0.28899999999999998</v>
      </c>
      <c r="I58" s="6">
        <v>40</v>
      </c>
      <c r="J58" s="6">
        <v>8</v>
      </c>
      <c r="K58" s="6">
        <v>1</v>
      </c>
      <c r="L58" s="6">
        <v>10</v>
      </c>
      <c r="M58" s="6">
        <v>32</v>
      </c>
      <c r="N58" s="6">
        <v>0.34799999999999998</v>
      </c>
      <c r="O58" s="6">
        <v>0.63700000000000001</v>
      </c>
    </row>
    <row r="59" spans="1:15" ht="17.399999999999999" thickBot="1" x14ac:dyDescent="0.35">
      <c r="A59" s="7" t="s">
        <v>496</v>
      </c>
      <c r="B59" s="8">
        <v>255</v>
      </c>
      <c r="C59" s="8">
        <v>30</v>
      </c>
      <c r="D59" s="8">
        <v>7</v>
      </c>
      <c r="E59" s="8">
        <v>28</v>
      </c>
      <c r="F59" s="8">
        <v>4</v>
      </c>
      <c r="G59" s="8">
        <v>0.26</v>
      </c>
      <c r="H59" s="8">
        <v>0.29399999999999998</v>
      </c>
      <c r="I59" s="8">
        <v>66</v>
      </c>
      <c r="J59" s="8">
        <v>14</v>
      </c>
      <c r="K59" s="8">
        <v>1</v>
      </c>
      <c r="L59" s="8">
        <v>12</v>
      </c>
      <c r="M59" s="8">
        <v>56</v>
      </c>
      <c r="N59" s="8">
        <v>0.41</v>
      </c>
      <c r="O59" s="8">
        <v>0.70399999999999996</v>
      </c>
    </row>
    <row r="60" spans="1:15" ht="15" thickBot="1" x14ac:dyDescent="0.35">
      <c r="A60" s="5" t="s">
        <v>663</v>
      </c>
      <c r="B60" s="6">
        <v>178</v>
      </c>
      <c r="C60" s="6">
        <v>22</v>
      </c>
      <c r="D60" s="6">
        <v>2</v>
      </c>
      <c r="E60" s="6">
        <v>18</v>
      </c>
      <c r="F60" s="6">
        <v>2</v>
      </c>
      <c r="G60" s="6">
        <v>0.26600000000000001</v>
      </c>
      <c r="H60" s="6">
        <v>0.30499999999999999</v>
      </c>
      <c r="I60" s="6">
        <v>47</v>
      </c>
      <c r="J60" s="6">
        <v>13</v>
      </c>
      <c r="K60" s="6">
        <v>1</v>
      </c>
      <c r="L60" s="6">
        <v>10</v>
      </c>
      <c r="M60" s="6">
        <v>20</v>
      </c>
      <c r="N60" s="6">
        <v>0.379</v>
      </c>
      <c r="O60" s="6">
        <v>0.68500000000000005</v>
      </c>
    </row>
    <row r="61" spans="1:15" ht="15" thickBot="1" x14ac:dyDescent="0.35">
      <c r="A61" s="7" t="s">
        <v>661</v>
      </c>
      <c r="B61" s="8">
        <v>224</v>
      </c>
      <c r="C61" s="8">
        <v>23</v>
      </c>
      <c r="D61" s="8">
        <v>3</v>
      </c>
      <c r="E61" s="8">
        <v>21</v>
      </c>
      <c r="F61" s="8">
        <v>1</v>
      </c>
      <c r="G61" s="8">
        <v>0.22500000000000001</v>
      </c>
      <c r="H61" s="8">
        <v>0.27100000000000002</v>
      </c>
      <c r="I61" s="8">
        <v>51</v>
      </c>
      <c r="J61" s="8">
        <v>10</v>
      </c>
      <c r="K61" s="8">
        <v>2</v>
      </c>
      <c r="L61" s="8">
        <v>14</v>
      </c>
      <c r="M61" s="8">
        <v>54</v>
      </c>
      <c r="N61" s="8">
        <v>0.33100000000000002</v>
      </c>
      <c r="O61" s="8">
        <v>0.60199999999999998</v>
      </c>
    </row>
    <row r="62" spans="1:15" ht="15" thickBot="1" x14ac:dyDescent="0.35">
      <c r="A62" s="5" t="s">
        <v>526</v>
      </c>
      <c r="B62" s="6">
        <v>199</v>
      </c>
      <c r="C62" s="6">
        <v>25</v>
      </c>
      <c r="D62" s="6">
        <v>2</v>
      </c>
      <c r="E62" s="6">
        <v>16</v>
      </c>
      <c r="F62" s="6">
        <v>3</v>
      </c>
      <c r="G62" s="6">
        <v>0.254</v>
      </c>
      <c r="H62" s="6">
        <v>0.33800000000000002</v>
      </c>
      <c r="I62" s="6">
        <v>51</v>
      </c>
      <c r="J62" s="6">
        <v>9</v>
      </c>
      <c r="K62" s="6">
        <v>0</v>
      </c>
      <c r="L62" s="6">
        <v>25</v>
      </c>
      <c r="M62" s="6">
        <v>44</v>
      </c>
      <c r="N62" s="6">
        <v>0.34200000000000003</v>
      </c>
      <c r="O62" s="6">
        <v>0.67900000000000005</v>
      </c>
    </row>
    <row r="63" spans="1:15" ht="15" thickBot="1" x14ac:dyDescent="0.35">
      <c r="A63" s="7" t="s">
        <v>520</v>
      </c>
      <c r="B63" s="8">
        <v>141</v>
      </c>
      <c r="C63" s="8">
        <v>14</v>
      </c>
      <c r="D63" s="8">
        <v>2</v>
      </c>
      <c r="E63" s="8">
        <v>15</v>
      </c>
      <c r="F63" s="8">
        <v>4</v>
      </c>
      <c r="G63" s="8">
        <v>0.25700000000000001</v>
      </c>
      <c r="H63" s="8">
        <v>0.30399999999999999</v>
      </c>
      <c r="I63" s="8">
        <v>36</v>
      </c>
      <c r="J63" s="8">
        <v>5</v>
      </c>
      <c r="K63" s="8">
        <v>1</v>
      </c>
      <c r="L63" s="8">
        <v>9</v>
      </c>
      <c r="M63" s="8">
        <v>23</v>
      </c>
      <c r="N63" s="8">
        <v>0.34200000000000003</v>
      </c>
      <c r="O63" s="8">
        <v>0.64600000000000002</v>
      </c>
    </row>
    <row r="64" spans="1:15" ht="17.399999999999999" thickBot="1" x14ac:dyDescent="0.35">
      <c r="A64" s="5" t="s">
        <v>478</v>
      </c>
      <c r="B64" s="6">
        <v>202</v>
      </c>
      <c r="C64" s="6">
        <v>28</v>
      </c>
      <c r="D64" s="6">
        <v>6</v>
      </c>
      <c r="E64" s="6">
        <v>22</v>
      </c>
      <c r="F64" s="6">
        <v>3</v>
      </c>
      <c r="G64" s="6">
        <v>0.23300000000000001</v>
      </c>
      <c r="H64" s="6">
        <v>0.317</v>
      </c>
      <c r="I64" s="6">
        <v>47</v>
      </c>
      <c r="J64" s="6">
        <v>12</v>
      </c>
      <c r="K64" s="6">
        <v>2</v>
      </c>
      <c r="L64" s="6">
        <v>25</v>
      </c>
      <c r="M64" s="6">
        <v>48</v>
      </c>
      <c r="N64" s="6">
        <v>0.39500000000000002</v>
      </c>
      <c r="O64" s="6">
        <v>0.71199999999999997</v>
      </c>
    </row>
    <row r="65" spans="1:15" ht="15" thickBot="1" x14ac:dyDescent="0.35">
      <c r="A65" s="7" t="s">
        <v>562</v>
      </c>
      <c r="B65" s="8">
        <v>204</v>
      </c>
      <c r="C65" s="8">
        <v>24</v>
      </c>
      <c r="D65" s="8">
        <v>4</v>
      </c>
      <c r="E65" s="8">
        <v>20</v>
      </c>
      <c r="F65" s="8">
        <v>11</v>
      </c>
      <c r="G65" s="8">
        <v>0.246</v>
      </c>
      <c r="H65" s="8">
        <v>0.29099999999999998</v>
      </c>
      <c r="I65" s="8">
        <v>50</v>
      </c>
      <c r="J65" s="8">
        <v>9</v>
      </c>
      <c r="K65" s="8">
        <v>4</v>
      </c>
      <c r="L65" s="8">
        <v>13</v>
      </c>
      <c r="M65" s="8">
        <v>41</v>
      </c>
      <c r="N65" s="8">
        <v>0.35299999999999998</v>
      </c>
      <c r="O65" s="8">
        <v>0.64400000000000002</v>
      </c>
    </row>
    <row r="66" spans="1:15" ht="15" thickBot="1" x14ac:dyDescent="0.35">
      <c r="A66" s="5" t="s">
        <v>537</v>
      </c>
      <c r="B66" s="6">
        <v>210</v>
      </c>
      <c r="C66" s="6">
        <v>24</v>
      </c>
      <c r="D66" s="6">
        <v>5</v>
      </c>
      <c r="E66" s="6">
        <v>22</v>
      </c>
      <c r="F66" s="6">
        <v>3</v>
      </c>
      <c r="G66" s="6">
        <v>0.22800000000000001</v>
      </c>
      <c r="H66" s="6">
        <v>0.27500000000000002</v>
      </c>
      <c r="I66" s="6">
        <v>48</v>
      </c>
      <c r="J66" s="6">
        <v>9</v>
      </c>
      <c r="K66" s="6">
        <v>3</v>
      </c>
      <c r="L66" s="6">
        <v>14</v>
      </c>
      <c r="M66" s="6">
        <v>68</v>
      </c>
      <c r="N66" s="6">
        <v>0.38500000000000001</v>
      </c>
      <c r="O66" s="6">
        <v>0.66</v>
      </c>
    </row>
    <row r="67" spans="1:15" ht="15" thickBot="1" x14ac:dyDescent="0.35">
      <c r="A67" s="7" t="s">
        <v>538</v>
      </c>
      <c r="B67" s="8">
        <v>211</v>
      </c>
      <c r="C67" s="8">
        <v>25</v>
      </c>
      <c r="D67" s="8">
        <v>5</v>
      </c>
      <c r="E67" s="8">
        <v>22</v>
      </c>
      <c r="F67" s="8">
        <v>2</v>
      </c>
      <c r="G67" s="8">
        <v>0.25700000000000001</v>
      </c>
      <c r="H67" s="8">
        <v>0.30499999999999999</v>
      </c>
      <c r="I67" s="8">
        <v>54</v>
      </c>
      <c r="J67" s="8">
        <v>13</v>
      </c>
      <c r="K67" s="8">
        <v>1</v>
      </c>
      <c r="L67" s="8">
        <v>15</v>
      </c>
      <c r="M67" s="8">
        <v>42</v>
      </c>
      <c r="N67" s="8">
        <v>0.40899999999999997</v>
      </c>
      <c r="O67" s="8">
        <v>0.71399999999999997</v>
      </c>
    </row>
    <row r="68" spans="1:15" ht="15" thickBot="1" x14ac:dyDescent="0.35">
      <c r="A68" s="5" t="s">
        <v>503</v>
      </c>
      <c r="B68" s="6">
        <v>150</v>
      </c>
      <c r="C68" s="6">
        <v>18</v>
      </c>
      <c r="D68" s="6">
        <v>6</v>
      </c>
      <c r="E68" s="6">
        <v>19</v>
      </c>
      <c r="F68" s="6">
        <v>1</v>
      </c>
      <c r="G68" s="6">
        <v>0.22600000000000001</v>
      </c>
      <c r="H68" s="6">
        <v>0.29699999999999999</v>
      </c>
      <c r="I68" s="6">
        <v>34</v>
      </c>
      <c r="J68" s="6">
        <v>9</v>
      </c>
      <c r="K68" s="6">
        <v>1</v>
      </c>
      <c r="L68" s="6">
        <v>15</v>
      </c>
      <c r="M68" s="6">
        <v>32</v>
      </c>
      <c r="N68" s="6">
        <v>0.40799999999999997</v>
      </c>
      <c r="O68" s="6">
        <v>0.70499999999999996</v>
      </c>
    </row>
    <row r="69" spans="1:15" ht="15" thickBot="1" x14ac:dyDescent="0.35">
      <c r="A69" s="7" t="s">
        <v>922</v>
      </c>
      <c r="B69" s="8">
        <v>191</v>
      </c>
      <c r="C69" s="8">
        <v>21</v>
      </c>
      <c r="D69" s="8">
        <v>4</v>
      </c>
      <c r="E69" s="8">
        <v>19</v>
      </c>
      <c r="F69" s="8">
        <v>3</v>
      </c>
      <c r="G69" s="8">
        <v>0.23200000000000001</v>
      </c>
      <c r="H69" s="8">
        <v>0.26700000000000002</v>
      </c>
      <c r="I69" s="8">
        <v>44</v>
      </c>
      <c r="J69" s="8">
        <v>10</v>
      </c>
      <c r="K69" s="8">
        <v>1</v>
      </c>
      <c r="L69" s="8">
        <v>9</v>
      </c>
      <c r="M69" s="8">
        <v>46</v>
      </c>
      <c r="N69" s="8">
        <v>0.35899999999999999</v>
      </c>
      <c r="O69" s="8">
        <v>0.626</v>
      </c>
    </row>
    <row r="70" spans="1:15" ht="15" thickBot="1" x14ac:dyDescent="0.35">
      <c r="A70" s="5" t="s">
        <v>543</v>
      </c>
      <c r="B70" s="6">
        <v>178</v>
      </c>
      <c r="C70" s="6">
        <v>22</v>
      </c>
      <c r="D70" s="6">
        <v>4</v>
      </c>
      <c r="E70" s="6">
        <v>21</v>
      </c>
      <c r="F70" s="6">
        <v>2</v>
      </c>
      <c r="G70" s="6">
        <v>0.23899999999999999</v>
      </c>
      <c r="H70" s="6">
        <v>0.32100000000000001</v>
      </c>
      <c r="I70" s="6">
        <v>43</v>
      </c>
      <c r="J70" s="6">
        <v>9</v>
      </c>
      <c r="K70" s="6">
        <v>1</v>
      </c>
      <c r="L70" s="6">
        <v>22</v>
      </c>
      <c r="M70" s="6">
        <v>41</v>
      </c>
      <c r="N70" s="6">
        <v>0.374</v>
      </c>
      <c r="O70" s="6">
        <v>0.69499999999999995</v>
      </c>
    </row>
    <row r="71" spans="1:15" ht="15" thickBot="1" x14ac:dyDescent="0.35">
      <c r="A71" s="7" t="s">
        <v>849</v>
      </c>
      <c r="B71" s="8">
        <v>136</v>
      </c>
      <c r="C71" s="8">
        <v>15</v>
      </c>
      <c r="D71" s="8">
        <v>1</v>
      </c>
      <c r="E71" s="8">
        <v>11</v>
      </c>
      <c r="F71" s="8">
        <v>8</v>
      </c>
      <c r="G71" s="8">
        <v>0.251</v>
      </c>
      <c r="H71" s="8">
        <v>0.29799999999999999</v>
      </c>
      <c r="I71" s="8">
        <v>34</v>
      </c>
      <c r="J71" s="8">
        <v>5</v>
      </c>
      <c r="K71" s="8">
        <v>1</v>
      </c>
      <c r="L71" s="8">
        <v>9</v>
      </c>
      <c r="M71" s="8">
        <v>30</v>
      </c>
      <c r="N71" s="8">
        <v>0.307</v>
      </c>
      <c r="O71" s="8">
        <v>0.60499999999999998</v>
      </c>
    </row>
    <row r="72" spans="1:15" ht="15" thickBot="1" x14ac:dyDescent="0.35">
      <c r="A72" s="5" t="s">
        <v>641</v>
      </c>
      <c r="B72" s="6">
        <v>174</v>
      </c>
      <c r="C72" s="6">
        <v>19</v>
      </c>
      <c r="D72" s="6">
        <v>1</v>
      </c>
      <c r="E72" s="6">
        <v>15</v>
      </c>
      <c r="F72" s="6">
        <v>2</v>
      </c>
      <c r="G72" s="6">
        <v>0.248</v>
      </c>
      <c r="H72" s="6">
        <v>0.28999999999999998</v>
      </c>
      <c r="I72" s="6">
        <v>43</v>
      </c>
      <c r="J72" s="6">
        <v>8</v>
      </c>
      <c r="K72" s="6">
        <v>1</v>
      </c>
      <c r="L72" s="6">
        <v>10</v>
      </c>
      <c r="M72" s="6">
        <v>24</v>
      </c>
      <c r="N72" s="6">
        <v>0.32300000000000001</v>
      </c>
      <c r="O72" s="6">
        <v>0.61199999999999999</v>
      </c>
    </row>
    <row r="73" spans="1:15" ht="15" thickBot="1" x14ac:dyDescent="0.35">
      <c r="A73" s="7" t="s">
        <v>529</v>
      </c>
      <c r="B73" s="8">
        <v>232</v>
      </c>
      <c r="C73" s="8">
        <v>27</v>
      </c>
      <c r="D73" s="8">
        <v>2</v>
      </c>
      <c r="E73" s="8">
        <v>20</v>
      </c>
      <c r="F73" s="8">
        <v>8</v>
      </c>
      <c r="G73" s="8">
        <v>0.27300000000000002</v>
      </c>
      <c r="H73" s="8">
        <v>0.32400000000000001</v>
      </c>
      <c r="I73" s="8">
        <v>63</v>
      </c>
      <c r="J73" s="8">
        <v>12</v>
      </c>
      <c r="K73" s="8">
        <v>2</v>
      </c>
      <c r="L73" s="8">
        <v>18</v>
      </c>
      <c r="M73" s="8">
        <v>33</v>
      </c>
      <c r="N73" s="8">
        <v>0.35899999999999999</v>
      </c>
      <c r="O73" s="8">
        <v>0.68400000000000005</v>
      </c>
    </row>
    <row r="74" spans="1:15" ht="15" thickBot="1" x14ac:dyDescent="0.35">
      <c r="A74" s="5" t="s">
        <v>585</v>
      </c>
      <c r="B74" s="6">
        <v>201</v>
      </c>
      <c r="C74" s="6">
        <v>23</v>
      </c>
      <c r="D74" s="6">
        <v>3</v>
      </c>
      <c r="E74" s="6">
        <v>17</v>
      </c>
      <c r="F74" s="6">
        <v>2</v>
      </c>
      <c r="G74" s="6">
        <v>0.249</v>
      </c>
      <c r="H74" s="6">
        <v>0.29399999999999998</v>
      </c>
      <c r="I74" s="6">
        <v>50</v>
      </c>
      <c r="J74" s="6">
        <v>9</v>
      </c>
      <c r="K74" s="6">
        <v>1</v>
      </c>
      <c r="L74" s="6">
        <v>13</v>
      </c>
      <c r="M74" s="6">
        <v>33</v>
      </c>
      <c r="N74" s="6">
        <v>0.35</v>
      </c>
      <c r="O74" s="6">
        <v>0.64400000000000002</v>
      </c>
    </row>
    <row r="75" spans="1:15" ht="17.399999999999999" thickBot="1" x14ac:dyDescent="0.35">
      <c r="A75" s="7" t="s">
        <v>550</v>
      </c>
      <c r="B75" s="8">
        <v>121</v>
      </c>
      <c r="C75" s="8">
        <v>11</v>
      </c>
      <c r="D75" s="8">
        <v>2</v>
      </c>
      <c r="E75" s="8">
        <v>12</v>
      </c>
      <c r="F75" s="8">
        <v>2</v>
      </c>
      <c r="G75" s="8">
        <v>0.23</v>
      </c>
      <c r="H75" s="8">
        <v>0.26200000000000001</v>
      </c>
      <c r="I75" s="8">
        <v>28</v>
      </c>
      <c r="J75" s="8">
        <v>7</v>
      </c>
      <c r="K75" s="8">
        <v>1</v>
      </c>
      <c r="L75" s="8">
        <v>5</v>
      </c>
      <c r="M75" s="8">
        <v>31</v>
      </c>
      <c r="N75" s="8">
        <v>0.34</v>
      </c>
      <c r="O75" s="8">
        <v>0.60199999999999998</v>
      </c>
    </row>
    <row r="76" spans="1:15" ht="17.399999999999999" thickBot="1" x14ac:dyDescent="0.35">
      <c r="A76" s="5" t="s">
        <v>551</v>
      </c>
      <c r="B76" s="6">
        <v>166</v>
      </c>
      <c r="C76" s="6">
        <v>18</v>
      </c>
      <c r="D76" s="6">
        <v>6</v>
      </c>
      <c r="E76" s="6">
        <v>21</v>
      </c>
      <c r="F76" s="6">
        <v>2</v>
      </c>
      <c r="G76" s="6">
        <v>0.24199999999999999</v>
      </c>
      <c r="H76" s="6">
        <v>0.29899999999999999</v>
      </c>
      <c r="I76" s="6">
        <v>40</v>
      </c>
      <c r="J76" s="6">
        <v>8</v>
      </c>
      <c r="K76" s="6">
        <v>1</v>
      </c>
      <c r="L76" s="6">
        <v>13</v>
      </c>
      <c r="M76" s="6">
        <v>40</v>
      </c>
      <c r="N76" s="6">
        <v>0.39800000000000002</v>
      </c>
      <c r="O76" s="6">
        <v>0.69699999999999995</v>
      </c>
    </row>
    <row r="77" spans="1:15" ht="15" thickBot="1" x14ac:dyDescent="0.35">
      <c r="A77" s="7" t="s">
        <v>783</v>
      </c>
      <c r="B77" s="8">
        <v>169</v>
      </c>
      <c r="C77" s="8">
        <v>21</v>
      </c>
      <c r="D77" s="8">
        <v>2</v>
      </c>
      <c r="E77" s="8">
        <v>16</v>
      </c>
      <c r="F77" s="8">
        <v>5</v>
      </c>
      <c r="G77" s="8">
        <v>0.251</v>
      </c>
      <c r="H77" s="8">
        <v>0.309</v>
      </c>
      <c r="I77" s="8">
        <v>42</v>
      </c>
      <c r="J77" s="8">
        <v>9</v>
      </c>
      <c r="K77" s="8">
        <v>2</v>
      </c>
      <c r="L77" s="8">
        <v>14</v>
      </c>
      <c r="M77" s="8">
        <v>40</v>
      </c>
      <c r="N77" s="8">
        <v>0.35199999999999998</v>
      </c>
      <c r="O77" s="8">
        <v>0.66</v>
      </c>
    </row>
    <row r="78" spans="1:15" ht="15" thickBot="1" x14ac:dyDescent="0.35">
      <c r="A78" s="5" t="s">
        <v>606</v>
      </c>
      <c r="B78" s="6">
        <v>155</v>
      </c>
      <c r="C78" s="6">
        <v>18</v>
      </c>
      <c r="D78" s="6">
        <v>2</v>
      </c>
      <c r="E78" s="6">
        <v>13</v>
      </c>
      <c r="F78" s="6">
        <v>7</v>
      </c>
      <c r="G78" s="6">
        <v>0.23899999999999999</v>
      </c>
      <c r="H78" s="6">
        <v>0.28899999999999998</v>
      </c>
      <c r="I78" s="6">
        <v>37</v>
      </c>
      <c r="J78" s="6">
        <v>7</v>
      </c>
      <c r="K78" s="6">
        <v>1</v>
      </c>
      <c r="L78" s="6">
        <v>11</v>
      </c>
      <c r="M78" s="6">
        <v>38</v>
      </c>
      <c r="N78" s="6">
        <v>0.32500000000000001</v>
      </c>
      <c r="O78" s="6">
        <v>0.61399999999999999</v>
      </c>
    </row>
    <row r="79" spans="1:15" ht="17.399999999999999" thickBot="1" x14ac:dyDescent="0.35">
      <c r="A79" s="7" t="s">
        <v>635</v>
      </c>
      <c r="B79" s="8">
        <v>130</v>
      </c>
      <c r="C79" s="8">
        <v>16</v>
      </c>
      <c r="D79" s="8">
        <v>3</v>
      </c>
      <c r="E79" s="8">
        <v>19</v>
      </c>
      <c r="F79" s="8">
        <v>2</v>
      </c>
      <c r="G79" s="8">
        <v>0.23899999999999999</v>
      </c>
      <c r="H79" s="8">
        <v>0.29399999999999998</v>
      </c>
      <c r="I79" s="8">
        <v>31</v>
      </c>
      <c r="J79" s="8">
        <v>12</v>
      </c>
      <c r="K79" s="8">
        <v>2</v>
      </c>
      <c r="L79" s="8">
        <v>10</v>
      </c>
      <c r="M79" s="8">
        <v>23</v>
      </c>
      <c r="N79" s="8">
        <v>0.372</v>
      </c>
      <c r="O79" s="8">
        <v>0.66600000000000004</v>
      </c>
    </row>
    <row r="80" spans="1:15" ht="17.399999999999999" thickBot="1" x14ac:dyDescent="0.35">
      <c r="A80" s="5" t="s">
        <v>838</v>
      </c>
      <c r="B80" s="6">
        <v>176</v>
      </c>
      <c r="C80" s="6">
        <v>22</v>
      </c>
      <c r="D80" s="6">
        <v>4</v>
      </c>
      <c r="E80" s="6">
        <v>17</v>
      </c>
      <c r="F80" s="6">
        <v>1</v>
      </c>
      <c r="G80" s="6">
        <v>0.21299999999999999</v>
      </c>
      <c r="H80" s="6">
        <v>0.30099999999999999</v>
      </c>
      <c r="I80" s="6">
        <v>38</v>
      </c>
      <c r="J80" s="6">
        <v>7</v>
      </c>
      <c r="K80" s="6">
        <v>1</v>
      </c>
      <c r="L80" s="6">
        <v>22</v>
      </c>
      <c r="M80" s="6">
        <v>46</v>
      </c>
      <c r="N80" s="6">
        <v>0.33700000000000002</v>
      </c>
      <c r="O80" s="6">
        <v>0.63800000000000001</v>
      </c>
    </row>
    <row r="81" spans="1:15" ht="15" thickBot="1" x14ac:dyDescent="0.35">
      <c r="A81" s="7" t="s">
        <v>567</v>
      </c>
      <c r="B81" s="8">
        <v>165</v>
      </c>
      <c r="C81" s="8">
        <v>21</v>
      </c>
      <c r="D81" s="8">
        <v>6</v>
      </c>
      <c r="E81" s="8">
        <v>20</v>
      </c>
      <c r="F81" s="8">
        <v>3</v>
      </c>
      <c r="G81" s="8">
        <v>0.22600000000000001</v>
      </c>
      <c r="H81" s="8">
        <v>0.29499999999999998</v>
      </c>
      <c r="I81" s="8">
        <v>37</v>
      </c>
      <c r="J81" s="8">
        <v>8</v>
      </c>
      <c r="K81" s="8">
        <v>1</v>
      </c>
      <c r="L81" s="8">
        <v>16</v>
      </c>
      <c r="M81" s="8">
        <v>53</v>
      </c>
      <c r="N81" s="8">
        <v>0.39700000000000002</v>
      </c>
      <c r="O81" s="8">
        <v>0.69099999999999995</v>
      </c>
    </row>
    <row r="82" spans="1:15" ht="15" thickBot="1" x14ac:dyDescent="0.35">
      <c r="A82" s="5" t="s">
        <v>823</v>
      </c>
      <c r="B82" s="6">
        <v>213</v>
      </c>
      <c r="C82" s="6">
        <v>23</v>
      </c>
      <c r="D82" s="6">
        <v>4</v>
      </c>
      <c r="E82" s="6">
        <v>20</v>
      </c>
      <c r="F82" s="6">
        <v>4</v>
      </c>
      <c r="G82" s="6">
        <v>0.20799999999999999</v>
      </c>
      <c r="H82" s="6">
        <v>0.25</v>
      </c>
      <c r="I82" s="6">
        <v>44</v>
      </c>
      <c r="J82" s="6">
        <v>11</v>
      </c>
      <c r="K82" s="6">
        <v>1</v>
      </c>
      <c r="L82" s="6">
        <v>12</v>
      </c>
      <c r="M82" s="6">
        <v>64</v>
      </c>
      <c r="N82" s="6">
        <v>0.33200000000000002</v>
      </c>
      <c r="O82" s="6">
        <v>0.58299999999999996</v>
      </c>
    </row>
    <row r="83" spans="1:15" ht="15" thickBot="1" x14ac:dyDescent="0.35">
      <c r="A83" s="7" t="s">
        <v>637</v>
      </c>
      <c r="B83" s="8">
        <v>265</v>
      </c>
      <c r="C83" s="8">
        <v>36</v>
      </c>
      <c r="D83" s="8">
        <v>10</v>
      </c>
      <c r="E83" s="8">
        <v>36</v>
      </c>
      <c r="F83" s="8">
        <v>0</v>
      </c>
      <c r="G83" s="8">
        <v>0.25700000000000001</v>
      </c>
      <c r="H83" s="8">
        <v>0.30499999999999999</v>
      </c>
      <c r="I83" s="8">
        <v>68</v>
      </c>
      <c r="J83" s="8">
        <v>14</v>
      </c>
      <c r="K83" s="8">
        <v>1</v>
      </c>
      <c r="L83" s="8">
        <v>19</v>
      </c>
      <c r="M83" s="8">
        <v>44</v>
      </c>
      <c r="N83" s="8">
        <v>0.41399999999999998</v>
      </c>
      <c r="O83" s="8">
        <v>0.71899999999999997</v>
      </c>
    </row>
    <row r="84" spans="1:15" ht="15" thickBot="1" x14ac:dyDescent="0.35">
      <c r="A84" s="5" t="s">
        <v>650</v>
      </c>
      <c r="B84" s="6">
        <v>170</v>
      </c>
      <c r="C84" s="6">
        <v>19</v>
      </c>
      <c r="D84" s="6">
        <v>1</v>
      </c>
      <c r="E84" s="6">
        <v>14</v>
      </c>
      <c r="F84" s="6">
        <v>7</v>
      </c>
      <c r="G84" s="6">
        <v>0.25900000000000001</v>
      </c>
      <c r="H84" s="6">
        <v>0.317</v>
      </c>
      <c r="I84" s="6">
        <v>44</v>
      </c>
      <c r="J84" s="6">
        <v>7</v>
      </c>
      <c r="K84" s="6">
        <v>2</v>
      </c>
      <c r="L84" s="6">
        <v>14</v>
      </c>
      <c r="M84" s="6">
        <v>34</v>
      </c>
      <c r="N84" s="6">
        <v>0.33200000000000002</v>
      </c>
      <c r="O84" s="6">
        <v>0.64800000000000002</v>
      </c>
    </row>
    <row r="85" spans="1:15" ht="15" thickBot="1" x14ac:dyDescent="0.35">
      <c r="A85" s="7" t="s">
        <v>913</v>
      </c>
      <c r="B85" s="8">
        <v>191</v>
      </c>
      <c r="C85" s="8">
        <v>20</v>
      </c>
      <c r="D85" s="8">
        <v>2</v>
      </c>
      <c r="E85" s="8">
        <v>14</v>
      </c>
      <c r="F85" s="8">
        <v>2</v>
      </c>
      <c r="G85" s="8">
        <v>0.21299999999999999</v>
      </c>
      <c r="H85" s="8">
        <v>0.27800000000000002</v>
      </c>
      <c r="I85" s="8">
        <v>41</v>
      </c>
      <c r="J85" s="8">
        <v>6</v>
      </c>
      <c r="K85" s="8">
        <v>2</v>
      </c>
      <c r="L85" s="8">
        <v>17</v>
      </c>
      <c r="M85" s="8">
        <v>51</v>
      </c>
      <c r="N85" s="8">
        <v>0.30299999999999999</v>
      </c>
      <c r="O85" s="8">
        <v>0.58099999999999996</v>
      </c>
    </row>
    <row r="86" spans="1:15" ht="15" thickBot="1" x14ac:dyDescent="0.35">
      <c r="A86" s="5" t="s">
        <v>557</v>
      </c>
      <c r="B86" s="6">
        <v>198</v>
      </c>
      <c r="C86" s="6">
        <v>23</v>
      </c>
      <c r="D86" s="6">
        <v>2</v>
      </c>
      <c r="E86" s="6">
        <v>17</v>
      </c>
      <c r="F86" s="6">
        <v>3</v>
      </c>
      <c r="G86" s="6">
        <v>0.25800000000000001</v>
      </c>
      <c r="H86" s="6">
        <v>0.29699999999999999</v>
      </c>
      <c r="I86" s="6">
        <v>51</v>
      </c>
      <c r="J86" s="6">
        <v>9</v>
      </c>
      <c r="K86" s="6">
        <v>2</v>
      </c>
      <c r="L86" s="6">
        <v>11</v>
      </c>
      <c r="M86" s="6">
        <v>23</v>
      </c>
      <c r="N86" s="6">
        <v>0.35299999999999998</v>
      </c>
      <c r="O86" s="6">
        <v>0.65</v>
      </c>
    </row>
    <row r="87" spans="1:15" ht="15" thickBot="1" x14ac:dyDescent="0.35">
      <c r="A87" s="7" t="s">
        <v>613</v>
      </c>
      <c r="B87" s="8">
        <v>242</v>
      </c>
      <c r="C87" s="8">
        <v>31</v>
      </c>
      <c r="D87" s="8">
        <v>4</v>
      </c>
      <c r="E87" s="8">
        <v>25</v>
      </c>
      <c r="F87" s="8">
        <v>4</v>
      </c>
      <c r="G87" s="8">
        <v>0.26300000000000001</v>
      </c>
      <c r="H87" s="8">
        <v>0.32400000000000001</v>
      </c>
      <c r="I87" s="8">
        <v>64</v>
      </c>
      <c r="J87" s="8">
        <v>13</v>
      </c>
      <c r="K87" s="8">
        <v>1</v>
      </c>
      <c r="L87" s="8">
        <v>22</v>
      </c>
      <c r="M87" s="8">
        <v>48</v>
      </c>
      <c r="N87" s="8">
        <v>0.379</v>
      </c>
      <c r="O87" s="8">
        <v>0.70299999999999996</v>
      </c>
    </row>
    <row r="88" spans="1:15" ht="15" thickBot="1" x14ac:dyDescent="0.35">
      <c r="A88" s="5" t="s">
        <v>619</v>
      </c>
      <c r="B88" s="6">
        <v>103</v>
      </c>
      <c r="C88" s="6">
        <v>12</v>
      </c>
      <c r="D88" s="6">
        <v>2</v>
      </c>
      <c r="E88" s="6">
        <v>11</v>
      </c>
      <c r="F88" s="6">
        <v>2</v>
      </c>
      <c r="G88" s="6">
        <v>0.26400000000000001</v>
      </c>
      <c r="H88" s="6">
        <v>0.29799999999999999</v>
      </c>
      <c r="I88" s="6">
        <v>27</v>
      </c>
      <c r="J88" s="6">
        <v>5</v>
      </c>
      <c r="K88" s="6">
        <v>1</v>
      </c>
      <c r="L88" s="6">
        <v>5</v>
      </c>
      <c r="M88" s="6">
        <v>26</v>
      </c>
      <c r="N88" s="6">
        <v>0.38200000000000001</v>
      </c>
      <c r="O88" s="6">
        <v>0.68</v>
      </c>
    </row>
    <row r="89" spans="1:15" ht="15" thickBot="1" x14ac:dyDescent="0.35">
      <c r="A89" s="7" t="s">
        <v>654</v>
      </c>
      <c r="B89" s="8">
        <v>149</v>
      </c>
      <c r="C89" s="8">
        <v>16</v>
      </c>
      <c r="D89" s="8">
        <v>2</v>
      </c>
      <c r="E89" s="8">
        <v>13</v>
      </c>
      <c r="F89" s="8">
        <v>2</v>
      </c>
      <c r="G89" s="8">
        <v>0.25700000000000001</v>
      </c>
      <c r="H89" s="8">
        <v>0.31</v>
      </c>
      <c r="I89" s="8">
        <v>38</v>
      </c>
      <c r="J89" s="8">
        <v>6</v>
      </c>
      <c r="K89" s="8">
        <v>2</v>
      </c>
      <c r="L89" s="8">
        <v>11</v>
      </c>
      <c r="M89" s="8">
        <v>28</v>
      </c>
      <c r="N89" s="8">
        <v>0.35299999999999998</v>
      </c>
      <c r="O89" s="8">
        <v>0.66300000000000003</v>
      </c>
    </row>
    <row r="90" spans="1:15" ht="15" thickBot="1" x14ac:dyDescent="0.35">
      <c r="A90" s="5" t="s">
        <v>627</v>
      </c>
      <c r="B90" s="6">
        <v>147</v>
      </c>
      <c r="C90" s="6">
        <v>17</v>
      </c>
      <c r="D90" s="6">
        <v>3</v>
      </c>
      <c r="E90" s="6">
        <v>15</v>
      </c>
      <c r="F90" s="6">
        <v>2</v>
      </c>
      <c r="G90" s="6">
        <v>0.24399999999999999</v>
      </c>
      <c r="H90" s="6">
        <v>0.3</v>
      </c>
      <c r="I90" s="6">
        <v>36</v>
      </c>
      <c r="J90" s="6">
        <v>8</v>
      </c>
      <c r="K90" s="6">
        <v>2</v>
      </c>
      <c r="L90" s="6">
        <v>12</v>
      </c>
      <c r="M90" s="6">
        <v>32</v>
      </c>
      <c r="N90" s="6">
        <v>0.372</v>
      </c>
      <c r="O90" s="6">
        <v>0.67100000000000004</v>
      </c>
    </row>
    <row r="91" spans="1:15" ht="15" thickBot="1" x14ac:dyDescent="0.35">
      <c r="A91" s="7" t="s">
        <v>621</v>
      </c>
      <c r="B91" s="8">
        <v>180</v>
      </c>
      <c r="C91" s="8">
        <v>18</v>
      </c>
      <c r="D91" s="8">
        <v>2</v>
      </c>
      <c r="E91" s="8">
        <v>16</v>
      </c>
      <c r="F91" s="8">
        <v>3</v>
      </c>
      <c r="G91" s="8">
        <v>0.254</v>
      </c>
      <c r="H91" s="8">
        <v>0.30499999999999999</v>
      </c>
      <c r="I91" s="8">
        <v>46</v>
      </c>
      <c r="J91" s="8">
        <v>8</v>
      </c>
      <c r="K91" s="8">
        <v>0</v>
      </c>
      <c r="L91" s="8">
        <v>13</v>
      </c>
      <c r="M91" s="8">
        <v>29</v>
      </c>
      <c r="N91" s="8">
        <v>0.33</v>
      </c>
      <c r="O91" s="8">
        <v>0.63500000000000001</v>
      </c>
    </row>
    <row r="92" spans="1:15" ht="17.399999999999999" thickBot="1" x14ac:dyDescent="0.35">
      <c r="A92" s="5" t="s">
        <v>646</v>
      </c>
      <c r="B92" s="6">
        <v>189</v>
      </c>
      <c r="C92" s="6">
        <v>22</v>
      </c>
      <c r="D92" s="6">
        <v>2</v>
      </c>
      <c r="E92" s="6">
        <v>16</v>
      </c>
      <c r="F92" s="6">
        <v>8</v>
      </c>
      <c r="G92" s="6">
        <v>0.23599999999999999</v>
      </c>
      <c r="H92" s="6">
        <v>0.28599999999999998</v>
      </c>
      <c r="I92" s="6">
        <v>44</v>
      </c>
      <c r="J92" s="6">
        <v>6</v>
      </c>
      <c r="K92" s="6">
        <v>1</v>
      </c>
      <c r="L92" s="6">
        <v>13</v>
      </c>
      <c r="M92" s="6">
        <v>44</v>
      </c>
      <c r="N92" s="6">
        <v>0.30399999999999999</v>
      </c>
      <c r="O92" s="6">
        <v>0.59</v>
      </c>
    </row>
    <row r="93" spans="1:15" ht="15" thickBot="1" x14ac:dyDescent="0.35">
      <c r="A93" s="7" t="s">
        <v>684</v>
      </c>
      <c r="B93" s="8">
        <v>236</v>
      </c>
      <c r="C93" s="8">
        <v>24</v>
      </c>
      <c r="D93" s="8">
        <v>8</v>
      </c>
      <c r="E93" s="8">
        <v>29</v>
      </c>
      <c r="F93" s="8">
        <v>1</v>
      </c>
      <c r="G93" s="8">
        <v>0.249</v>
      </c>
      <c r="H93" s="8">
        <v>0.29799999999999999</v>
      </c>
      <c r="I93" s="8">
        <v>59</v>
      </c>
      <c r="J93" s="8">
        <v>12</v>
      </c>
      <c r="K93" s="8">
        <v>0</v>
      </c>
      <c r="L93" s="8">
        <v>16</v>
      </c>
      <c r="M93" s="8">
        <v>51</v>
      </c>
      <c r="N93" s="8">
        <v>0.39700000000000002</v>
      </c>
      <c r="O93" s="8">
        <v>0.69499999999999995</v>
      </c>
    </row>
    <row r="94" spans="1:15" ht="17.399999999999999" thickBot="1" x14ac:dyDescent="0.35">
      <c r="A94" s="5" t="s">
        <v>726</v>
      </c>
      <c r="B94" s="6">
        <v>237</v>
      </c>
      <c r="C94" s="6">
        <v>25</v>
      </c>
      <c r="D94" s="6">
        <v>4</v>
      </c>
      <c r="E94" s="6">
        <v>24</v>
      </c>
      <c r="F94" s="6">
        <v>3</v>
      </c>
      <c r="G94" s="6">
        <v>0.253</v>
      </c>
      <c r="H94" s="6">
        <v>0.29699999999999999</v>
      </c>
      <c r="I94" s="6">
        <v>60</v>
      </c>
      <c r="J94" s="6">
        <v>12</v>
      </c>
      <c r="K94" s="6">
        <v>1</v>
      </c>
      <c r="L94" s="6">
        <v>15</v>
      </c>
      <c r="M94" s="6">
        <v>38</v>
      </c>
      <c r="N94" s="6">
        <v>0.371</v>
      </c>
      <c r="O94" s="6">
        <v>0.66800000000000004</v>
      </c>
    </row>
    <row r="95" spans="1:15" ht="17.399999999999999" thickBot="1" x14ac:dyDescent="0.35">
      <c r="A95" s="7" t="s">
        <v>734</v>
      </c>
      <c r="B95" s="8">
        <v>222</v>
      </c>
      <c r="C95" s="8">
        <v>23</v>
      </c>
      <c r="D95" s="8">
        <v>5</v>
      </c>
      <c r="E95" s="8">
        <v>21</v>
      </c>
      <c r="F95" s="8">
        <v>7</v>
      </c>
      <c r="G95" s="8">
        <v>0.22500000000000001</v>
      </c>
      <c r="H95" s="8">
        <v>0.26400000000000001</v>
      </c>
      <c r="I95" s="8">
        <v>50</v>
      </c>
      <c r="J95" s="8">
        <v>10</v>
      </c>
      <c r="K95" s="8">
        <v>2</v>
      </c>
      <c r="L95" s="8">
        <v>12</v>
      </c>
      <c r="M95" s="8">
        <v>63</v>
      </c>
      <c r="N95" s="8">
        <v>0.34100000000000003</v>
      </c>
      <c r="O95" s="8">
        <v>0.60499999999999998</v>
      </c>
    </row>
    <row r="96" spans="1:15" ht="15" thickBot="1" x14ac:dyDescent="0.35">
      <c r="A96" s="5" t="s">
        <v>739</v>
      </c>
      <c r="B96" s="6">
        <v>221</v>
      </c>
      <c r="C96" s="6">
        <v>23</v>
      </c>
      <c r="D96" s="6">
        <v>6</v>
      </c>
      <c r="E96" s="6">
        <v>23</v>
      </c>
      <c r="F96" s="6">
        <v>4</v>
      </c>
      <c r="G96" s="6">
        <v>0.23799999999999999</v>
      </c>
      <c r="H96" s="6">
        <v>0.27400000000000002</v>
      </c>
      <c r="I96" s="6">
        <v>52</v>
      </c>
      <c r="J96" s="6">
        <v>10</v>
      </c>
      <c r="K96" s="6">
        <v>1</v>
      </c>
      <c r="L96" s="6">
        <v>11</v>
      </c>
      <c r="M96" s="6">
        <v>67</v>
      </c>
      <c r="N96" s="6">
        <v>0.37</v>
      </c>
      <c r="O96" s="6">
        <v>0.64400000000000002</v>
      </c>
    </row>
    <row r="97" spans="1:15" ht="15" thickBot="1" x14ac:dyDescent="0.35">
      <c r="A97" s="7" t="s">
        <v>740</v>
      </c>
      <c r="B97" s="8">
        <v>298</v>
      </c>
      <c r="C97" s="8">
        <v>29</v>
      </c>
      <c r="D97" s="8">
        <v>1</v>
      </c>
      <c r="E97" s="8">
        <v>22</v>
      </c>
      <c r="F97" s="8">
        <v>2</v>
      </c>
      <c r="G97" s="8">
        <v>0.251</v>
      </c>
      <c r="H97" s="8">
        <v>0.28999999999999998</v>
      </c>
      <c r="I97" s="8">
        <v>75</v>
      </c>
      <c r="J97" s="8">
        <v>11</v>
      </c>
      <c r="K97" s="8">
        <v>1</v>
      </c>
      <c r="L97" s="8">
        <v>17</v>
      </c>
      <c r="M97" s="8">
        <v>50</v>
      </c>
      <c r="N97" s="8">
        <v>0.309</v>
      </c>
      <c r="O97" s="8">
        <v>0.59899999999999998</v>
      </c>
    </row>
    <row r="98" spans="1:15" ht="17.399999999999999" thickBot="1" x14ac:dyDescent="0.35">
      <c r="A98" s="5" t="s">
        <v>750</v>
      </c>
      <c r="B98" s="6">
        <v>214</v>
      </c>
      <c r="C98" s="6">
        <v>22</v>
      </c>
      <c r="D98" s="6">
        <v>2</v>
      </c>
      <c r="E98" s="6">
        <v>18</v>
      </c>
      <c r="F98" s="6">
        <v>9</v>
      </c>
      <c r="G98" s="6">
        <v>0.23699999999999999</v>
      </c>
      <c r="H98" s="6">
        <v>0.28499999999999998</v>
      </c>
      <c r="I98" s="6">
        <v>51</v>
      </c>
      <c r="J98" s="6">
        <v>9</v>
      </c>
      <c r="K98" s="6">
        <v>2</v>
      </c>
      <c r="L98" s="6">
        <v>15</v>
      </c>
      <c r="M98" s="6">
        <v>45</v>
      </c>
      <c r="N98" s="6">
        <v>0.33400000000000002</v>
      </c>
      <c r="O98" s="6">
        <v>0.61899999999999999</v>
      </c>
    </row>
    <row r="99" spans="1:15" ht="15" thickBot="1" x14ac:dyDescent="0.35">
      <c r="A99" s="7" t="s">
        <v>780</v>
      </c>
      <c r="B99" s="8">
        <v>191</v>
      </c>
      <c r="C99" s="8">
        <v>20</v>
      </c>
      <c r="D99" s="8">
        <v>3</v>
      </c>
      <c r="E99" s="8">
        <v>20</v>
      </c>
      <c r="F99" s="8">
        <v>1</v>
      </c>
      <c r="G99" s="8">
        <v>0.25600000000000001</v>
      </c>
      <c r="H99" s="8">
        <v>0.28599999999999998</v>
      </c>
      <c r="I99" s="8">
        <v>49</v>
      </c>
      <c r="J99" s="8">
        <v>11</v>
      </c>
      <c r="K99" s="8">
        <v>1</v>
      </c>
      <c r="L99" s="8">
        <v>8</v>
      </c>
      <c r="M99" s="8">
        <v>36</v>
      </c>
      <c r="N99" s="8">
        <v>0.34799999999999998</v>
      </c>
      <c r="O99" s="8">
        <v>0.63500000000000001</v>
      </c>
    </row>
    <row r="100" spans="1:15" ht="17.399999999999999" thickBot="1" x14ac:dyDescent="0.35">
      <c r="A100" s="5" t="s">
        <v>790</v>
      </c>
      <c r="B100" s="6">
        <v>249</v>
      </c>
      <c r="C100" s="6">
        <v>25</v>
      </c>
      <c r="D100" s="6">
        <v>2</v>
      </c>
      <c r="E100" s="6">
        <v>21</v>
      </c>
      <c r="F100" s="6">
        <v>2</v>
      </c>
      <c r="G100" s="6">
        <v>0.24199999999999999</v>
      </c>
      <c r="H100" s="6">
        <v>0.28399999999999997</v>
      </c>
      <c r="I100" s="6">
        <v>60</v>
      </c>
      <c r="J100" s="6">
        <v>11</v>
      </c>
      <c r="K100" s="6">
        <v>2</v>
      </c>
      <c r="L100" s="6">
        <v>15</v>
      </c>
      <c r="M100" s="6">
        <v>54</v>
      </c>
      <c r="N100" s="6">
        <v>0.32100000000000001</v>
      </c>
      <c r="O100" s="6">
        <v>0.60399999999999998</v>
      </c>
    </row>
    <row r="101" spans="1:15" ht="17.399999999999999" thickBot="1" x14ac:dyDescent="0.35">
      <c r="A101" s="7" t="s">
        <v>794</v>
      </c>
      <c r="B101" s="8">
        <v>174</v>
      </c>
      <c r="C101" s="8">
        <v>19</v>
      </c>
      <c r="D101" s="8">
        <v>2</v>
      </c>
      <c r="E101" s="8">
        <v>17</v>
      </c>
      <c r="F101" s="8">
        <v>2</v>
      </c>
      <c r="G101" s="8">
        <v>0.26200000000000001</v>
      </c>
      <c r="H101" s="8">
        <v>0.29099999999999998</v>
      </c>
      <c r="I101" s="8">
        <v>46</v>
      </c>
      <c r="J101" s="8">
        <v>9</v>
      </c>
      <c r="K101" s="8">
        <v>1</v>
      </c>
      <c r="L101" s="8">
        <v>7</v>
      </c>
      <c r="M101" s="8">
        <v>23</v>
      </c>
      <c r="N101" s="8">
        <v>0.33300000000000002</v>
      </c>
      <c r="O101" s="8">
        <v>0.624</v>
      </c>
    </row>
    <row r="102" spans="1:15" ht="15" thickBot="1" x14ac:dyDescent="0.35">
      <c r="A102" s="5" t="s">
        <v>813</v>
      </c>
      <c r="B102" s="6">
        <v>168</v>
      </c>
      <c r="C102" s="6">
        <v>18</v>
      </c>
      <c r="D102" s="6">
        <v>2</v>
      </c>
      <c r="E102" s="6">
        <v>15</v>
      </c>
      <c r="F102" s="6">
        <v>2</v>
      </c>
      <c r="G102" s="6">
        <v>0.25900000000000001</v>
      </c>
      <c r="H102" s="6">
        <v>0.30099999999999999</v>
      </c>
      <c r="I102" s="6">
        <v>44</v>
      </c>
      <c r="J102" s="6">
        <v>13</v>
      </c>
      <c r="K102" s="6">
        <v>1</v>
      </c>
      <c r="L102" s="6">
        <v>10</v>
      </c>
      <c r="M102" s="6">
        <v>28</v>
      </c>
      <c r="N102" s="6">
        <v>0.34899999999999998</v>
      </c>
      <c r="O102" s="6">
        <v>0.65</v>
      </c>
    </row>
    <row r="103" spans="1:15" ht="17.399999999999999" thickBot="1" x14ac:dyDescent="0.35">
      <c r="A103" s="7" t="s">
        <v>814</v>
      </c>
      <c r="B103" s="8">
        <v>195</v>
      </c>
      <c r="C103" s="8">
        <v>21</v>
      </c>
      <c r="D103" s="8">
        <v>1</v>
      </c>
      <c r="E103" s="8">
        <v>16</v>
      </c>
      <c r="F103" s="8">
        <v>5</v>
      </c>
      <c r="G103" s="8">
        <v>0.24</v>
      </c>
      <c r="H103" s="8">
        <v>0.32</v>
      </c>
      <c r="I103" s="8">
        <v>47</v>
      </c>
      <c r="J103" s="8">
        <v>7</v>
      </c>
      <c r="K103" s="8">
        <v>0</v>
      </c>
      <c r="L103" s="8">
        <v>23</v>
      </c>
      <c r="M103" s="8">
        <v>35</v>
      </c>
      <c r="N103" s="8">
        <v>0.308</v>
      </c>
      <c r="O103" s="8">
        <v>0.628</v>
      </c>
    </row>
    <row r="104" spans="1:15" ht="15" thickBot="1" x14ac:dyDescent="0.35">
      <c r="A104" s="5" t="s">
        <v>817</v>
      </c>
      <c r="B104" s="6">
        <v>331</v>
      </c>
      <c r="C104" s="6">
        <v>37</v>
      </c>
      <c r="D104" s="6">
        <v>6</v>
      </c>
      <c r="E104" s="6">
        <v>34</v>
      </c>
      <c r="F104" s="6">
        <v>8</v>
      </c>
      <c r="G104" s="6">
        <v>0.23799999999999999</v>
      </c>
      <c r="H104" s="6">
        <v>0.28299999999999997</v>
      </c>
      <c r="I104" s="6">
        <v>79</v>
      </c>
      <c r="J104" s="6">
        <v>15</v>
      </c>
      <c r="K104" s="6">
        <v>4</v>
      </c>
      <c r="L104" s="6">
        <v>21</v>
      </c>
      <c r="M104" s="6">
        <v>88</v>
      </c>
      <c r="N104" s="6">
        <v>0.35599999999999998</v>
      </c>
      <c r="O104" s="6">
        <v>0.63900000000000001</v>
      </c>
    </row>
    <row r="105" spans="1:15" ht="15" thickBot="1" x14ac:dyDescent="0.35">
      <c r="A105" s="7" t="s">
        <v>825</v>
      </c>
      <c r="B105" s="8">
        <v>156</v>
      </c>
      <c r="C105" s="8">
        <v>17</v>
      </c>
      <c r="D105" s="8">
        <v>3</v>
      </c>
      <c r="E105" s="8">
        <v>15</v>
      </c>
      <c r="F105" s="8">
        <v>2</v>
      </c>
      <c r="G105" s="8">
        <v>0.251</v>
      </c>
      <c r="H105" s="8">
        <v>0.28999999999999998</v>
      </c>
      <c r="I105" s="8">
        <v>39</v>
      </c>
      <c r="J105" s="8">
        <v>6</v>
      </c>
      <c r="K105" s="8">
        <v>1</v>
      </c>
      <c r="L105" s="8">
        <v>9</v>
      </c>
      <c r="M105" s="8">
        <v>32</v>
      </c>
      <c r="N105" s="8">
        <v>0.35499999999999998</v>
      </c>
      <c r="O105" s="8">
        <v>0.64500000000000002</v>
      </c>
    </row>
    <row r="106" spans="1:15" ht="15" thickBot="1" x14ac:dyDescent="0.35">
      <c r="A106" s="5" t="s">
        <v>826</v>
      </c>
      <c r="B106" s="6">
        <v>227</v>
      </c>
      <c r="C106" s="6">
        <v>27</v>
      </c>
      <c r="D106" s="6">
        <v>7</v>
      </c>
      <c r="E106" s="6">
        <v>25</v>
      </c>
      <c r="F106" s="6">
        <v>2</v>
      </c>
      <c r="G106" s="6">
        <v>0.23200000000000001</v>
      </c>
      <c r="H106" s="6">
        <v>0.28899999999999998</v>
      </c>
      <c r="I106" s="6">
        <v>53</v>
      </c>
      <c r="J106" s="6">
        <v>10</v>
      </c>
      <c r="K106" s="6">
        <v>1</v>
      </c>
      <c r="L106" s="6">
        <v>18</v>
      </c>
      <c r="M106" s="6">
        <v>56</v>
      </c>
      <c r="N106" s="6">
        <v>0.36499999999999999</v>
      </c>
      <c r="O106" s="6">
        <v>0.65400000000000003</v>
      </c>
    </row>
    <row r="107" spans="1:15" ht="15" thickBot="1" x14ac:dyDescent="0.35">
      <c r="A107" s="7" t="s">
        <v>839</v>
      </c>
      <c r="B107" s="8">
        <v>146</v>
      </c>
      <c r="C107" s="8">
        <v>15</v>
      </c>
      <c r="D107" s="8">
        <v>2</v>
      </c>
      <c r="E107" s="8">
        <v>14</v>
      </c>
      <c r="F107" s="8">
        <v>1</v>
      </c>
      <c r="G107" s="8">
        <v>0.26600000000000001</v>
      </c>
      <c r="H107" s="8">
        <v>0.33200000000000002</v>
      </c>
      <c r="I107" s="8">
        <v>39</v>
      </c>
      <c r="J107" s="8">
        <v>9</v>
      </c>
      <c r="K107" s="8">
        <v>1</v>
      </c>
      <c r="L107" s="8">
        <v>15</v>
      </c>
      <c r="M107" s="8">
        <v>22</v>
      </c>
      <c r="N107" s="8">
        <v>0.378</v>
      </c>
      <c r="O107" s="8">
        <v>0.71</v>
      </c>
    </row>
    <row r="108" spans="1:15" ht="17.399999999999999" thickBot="1" x14ac:dyDescent="0.35">
      <c r="A108" s="5" t="s">
        <v>656</v>
      </c>
      <c r="B108" s="6">
        <v>153</v>
      </c>
      <c r="C108" s="6">
        <v>18</v>
      </c>
      <c r="D108" s="6">
        <v>2</v>
      </c>
      <c r="E108" s="6">
        <v>14</v>
      </c>
      <c r="F108" s="6">
        <v>6</v>
      </c>
      <c r="G108" s="6">
        <v>0.23499999999999999</v>
      </c>
      <c r="H108" s="6">
        <v>0.29399999999999998</v>
      </c>
      <c r="I108" s="6">
        <v>36</v>
      </c>
      <c r="J108" s="6">
        <v>6</v>
      </c>
      <c r="K108" s="6">
        <v>2</v>
      </c>
      <c r="L108" s="6">
        <v>13</v>
      </c>
      <c r="M108" s="6">
        <v>37</v>
      </c>
      <c r="N108" s="6">
        <v>0.32900000000000001</v>
      </c>
      <c r="O108" s="6">
        <v>0.623</v>
      </c>
    </row>
    <row r="109" spans="1:15" ht="17.399999999999999" thickBot="1" x14ac:dyDescent="0.35">
      <c r="A109" s="7" t="s">
        <v>843</v>
      </c>
      <c r="B109" s="8">
        <v>159</v>
      </c>
      <c r="C109" s="8">
        <v>15</v>
      </c>
      <c r="D109" s="8">
        <v>2</v>
      </c>
      <c r="E109" s="8">
        <v>17</v>
      </c>
      <c r="F109" s="8">
        <v>1</v>
      </c>
      <c r="G109" s="8">
        <v>0.249</v>
      </c>
      <c r="H109" s="8">
        <v>0.30399999999999999</v>
      </c>
      <c r="I109" s="8">
        <v>40</v>
      </c>
      <c r="J109" s="8">
        <v>10</v>
      </c>
      <c r="K109" s="8">
        <v>2</v>
      </c>
      <c r="L109" s="8">
        <v>12</v>
      </c>
      <c r="M109" s="8">
        <v>38</v>
      </c>
      <c r="N109" s="8">
        <v>0.33100000000000002</v>
      </c>
      <c r="O109" s="8">
        <v>0.63500000000000001</v>
      </c>
    </row>
    <row r="110" spans="1:15" ht="17.399999999999999" thickBot="1" x14ac:dyDescent="0.35">
      <c r="A110" s="5" t="s">
        <v>852</v>
      </c>
      <c r="B110" s="6">
        <v>188</v>
      </c>
      <c r="C110" s="6">
        <v>16</v>
      </c>
      <c r="D110" s="6">
        <v>1</v>
      </c>
      <c r="E110" s="6">
        <v>15</v>
      </c>
      <c r="F110" s="6">
        <v>5</v>
      </c>
      <c r="G110" s="6">
        <v>0.23799999999999999</v>
      </c>
      <c r="H110" s="6">
        <v>0.253</v>
      </c>
      <c r="I110" s="6">
        <v>45</v>
      </c>
      <c r="J110" s="6">
        <v>8</v>
      </c>
      <c r="K110" s="6">
        <v>1</v>
      </c>
      <c r="L110" s="6">
        <v>4</v>
      </c>
      <c r="M110" s="6">
        <v>39</v>
      </c>
      <c r="N110" s="6">
        <v>0.311</v>
      </c>
      <c r="O110" s="6">
        <v>0.56399999999999995</v>
      </c>
    </row>
    <row r="111" spans="1:15" ht="17.399999999999999" thickBot="1" x14ac:dyDescent="0.35">
      <c r="A111" s="7" t="s">
        <v>864</v>
      </c>
      <c r="B111" s="8">
        <v>135</v>
      </c>
      <c r="C111" s="8">
        <v>16</v>
      </c>
      <c r="D111" s="8">
        <v>3</v>
      </c>
      <c r="E111" s="8">
        <v>15</v>
      </c>
      <c r="F111" s="8">
        <v>0</v>
      </c>
      <c r="G111" s="8">
        <v>0.22900000000000001</v>
      </c>
      <c r="H111" s="8">
        <v>0.28799999999999998</v>
      </c>
      <c r="I111" s="8">
        <v>31</v>
      </c>
      <c r="J111" s="8">
        <v>9</v>
      </c>
      <c r="K111" s="8">
        <v>0</v>
      </c>
      <c r="L111" s="8">
        <v>11</v>
      </c>
      <c r="M111" s="8">
        <v>26</v>
      </c>
      <c r="N111" s="8">
        <v>0.35399999999999998</v>
      </c>
      <c r="O111" s="8">
        <v>0.64200000000000002</v>
      </c>
    </row>
    <row r="112" spans="1:15" ht="15" thickBot="1" x14ac:dyDescent="0.35">
      <c r="A112" s="5" t="s">
        <v>865</v>
      </c>
      <c r="B112" s="6">
        <v>188</v>
      </c>
      <c r="C112" s="6">
        <v>24</v>
      </c>
      <c r="D112" s="6">
        <v>6</v>
      </c>
      <c r="E112" s="6">
        <v>22</v>
      </c>
      <c r="F112" s="6">
        <v>4</v>
      </c>
      <c r="G112" s="6">
        <v>0.216</v>
      </c>
      <c r="H112" s="6">
        <v>0.28799999999999998</v>
      </c>
      <c r="I112" s="6">
        <v>41</v>
      </c>
      <c r="J112" s="6">
        <v>8</v>
      </c>
      <c r="K112" s="6">
        <v>2</v>
      </c>
      <c r="L112" s="6">
        <v>19</v>
      </c>
      <c r="M112" s="6">
        <v>64</v>
      </c>
      <c r="N112" s="6">
        <v>0.376</v>
      </c>
      <c r="O112" s="6">
        <v>0.66500000000000004</v>
      </c>
    </row>
    <row r="113" spans="1:15" ht="15" thickBot="1" x14ac:dyDescent="0.35">
      <c r="A113" s="7" t="s">
        <v>868</v>
      </c>
      <c r="B113" s="8">
        <v>162</v>
      </c>
      <c r="C113" s="8">
        <v>16</v>
      </c>
      <c r="D113" s="8">
        <v>1</v>
      </c>
      <c r="E113" s="8">
        <v>13</v>
      </c>
      <c r="F113" s="8">
        <v>2</v>
      </c>
      <c r="G113" s="8">
        <v>0.245</v>
      </c>
      <c r="H113" s="8">
        <v>0.29599999999999999</v>
      </c>
      <c r="I113" s="8">
        <v>40</v>
      </c>
      <c r="J113" s="8">
        <v>8</v>
      </c>
      <c r="K113" s="8">
        <v>2</v>
      </c>
      <c r="L113" s="8">
        <v>12</v>
      </c>
      <c r="M113" s="8">
        <v>33</v>
      </c>
      <c r="N113" s="8">
        <v>0.32</v>
      </c>
      <c r="O113" s="8">
        <v>0.61499999999999999</v>
      </c>
    </row>
    <row r="114" spans="1:15" ht="15" thickBot="1" x14ac:dyDescent="0.35">
      <c r="A114" s="5" t="s">
        <v>873</v>
      </c>
      <c r="B114" s="6">
        <v>219</v>
      </c>
      <c r="C114" s="6">
        <v>23</v>
      </c>
      <c r="D114" s="6">
        <v>2</v>
      </c>
      <c r="E114" s="6">
        <v>18</v>
      </c>
      <c r="F114" s="6">
        <v>6</v>
      </c>
      <c r="G114" s="6">
        <v>0.247</v>
      </c>
      <c r="H114" s="6">
        <v>0.28199999999999997</v>
      </c>
      <c r="I114" s="6">
        <v>54</v>
      </c>
      <c r="J114" s="6">
        <v>9</v>
      </c>
      <c r="K114" s="6">
        <v>1</v>
      </c>
      <c r="L114" s="6">
        <v>11</v>
      </c>
      <c r="M114" s="6">
        <v>39</v>
      </c>
      <c r="N114" s="6">
        <v>0.33600000000000002</v>
      </c>
      <c r="O114" s="6">
        <v>0.61799999999999999</v>
      </c>
    </row>
    <row r="115" spans="1:15" ht="15" thickBot="1" x14ac:dyDescent="0.35">
      <c r="A115" s="7" t="s">
        <v>878</v>
      </c>
      <c r="B115" s="8">
        <v>128</v>
      </c>
      <c r="C115" s="8">
        <v>14</v>
      </c>
      <c r="D115" s="8">
        <v>1</v>
      </c>
      <c r="E115" s="8">
        <v>11</v>
      </c>
      <c r="F115" s="8">
        <v>4</v>
      </c>
      <c r="G115" s="8">
        <v>0.253</v>
      </c>
      <c r="H115" s="8">
        <v>0.3</v>
      </c>
      <c r="I115" s="8">
        <v>32</v>
      </c>
      <c r="J115" s="8">
        <v>8</v>
      </c>
      <c r="K115" s="8">
        <v>1</v>
      </c>
      <c r="L115" s="8">
        <v>9</v>
      </c>
      <c r="M115" s="8">
        <v>18</v>
      </c>
      <c r="N115" s="8">
        <v>0.34100000000000003</v>
      </c>
      <c r="O115" s="8">
        <v>0.64100000000000001</v>
      </c>
    </row>
    <row r="116" spans="1:15" ht="15" thickBot="1" x14ac:dyDescent="0.35">
      <c r="A116" s="5" t="s">
        <v>879</v>
      </c>
      <c r="B116" s="6">
        <v>264</v>
      </c>
      <c r="C116" s="6">
        <v>31</v>
      </c>
      <c r="D116" s="6">
        <v>6</v>
      </c>
      <c r="E116" s="6">
        <v>24</v>
      </c>
      <c r="F116" s="6">
        <v>7</v>
      </c>
      <c r="G116" s="6">
        <v>0.24199999999999999</v>
      </c>
      <c r="H116" s="6">
        <v>0.27900000000000003</v>
      </c>
      <c r="I116" s="6">
        <v>64</v>
      </c>
      <c r="J116" s="6">
        <v>13</v>
      </c>
      <c r="K116" s="6">
        <v>2</v>
      </c>
      <c r="L116" s="6">
        <v>14</v>
      </c>
      <c r="M116" s="6">
        <v>61</v>
      </c>
      <c r="N116" s="6">
        <v>0.36899999999999999</v>
      </c>
      <c r="O116" s="6">
        <v>0.64800000000000002</v>
      </c>
    </row>
    <row r="117" spans="1:15" ht="17.399999999999999" thickBot="1" x14ac:dyDescent="0.35">
      <c r="A117" s="7" t="s">
        <v>880</v>
      </c>
      <c r="B117" s="8">
        <v>132</v>
      </c>
      <c r="C117" s="8">
        <v>14</v>
      </c>
      <c r="D117" s="8">
        <v>2</v>
      </c>
      <c r="E117" s="8">
        <v>12</v>
      </c>
      <c r="F117" s="8">
        <v>1</v>
      </c>
      <c r="G117" s="8">
        <v>0.23599999999999999</v>
      </c>
      <c r="H117" s="8">
        <v>0.27800000000000002</v>
      </c>
      <c r="I117" s="8">
        <v>31</v>
      </c>
      <c r="J117" s="8">
        <v>8</v>
      </c>
      <c r="K117" s="8">
        <v>1</v>
      </c>
      <c r="L117" s="8">
        <v>8</v>
      </c>
      <c r="M117" s="8">
        <v>33</v>
      </c>
      <c r="N117" s="8">
        <v>0.33400000000000002</v>
      </c>
      <c r="O117" s="8">
        <v>0.61099999999999999</v>
      </c>
    </row>
    <row r="118" spans="1:15" ht="15" thickBot="1" x14ac:dyDescent="0.35">
      <c r="A118" s="5" t="s">
        <v>881</v>
      </c>
      <c r="B118" s="6">
        <v>108</v>
      </c>
      <c r="C118" s="6">
        <v>13</v>
      </c>
      <c r="D118" s="6">
        <v>1</v>
      </c>
      <c r="E118" s="6">
        <v>10</v>
      </c>
      <c r="F118" s="6">
        <v>2</v>
      </c>
      <c r="G118" s="6">
        <v>0.23699999999999999</v>
      </c>
      <c r="H118" s="6">
        <v>0.30299999999999999</v>
      </c>
      <c r="I118" s="6">
        <v>26</v>
      </c>
      <c r="J118" s="6">
        <v>5</v>
      </c>
      <c r="K118" s="6">
        <v>1</v>
      </c>
      <c r="L118" s="6">
        <v>10</v>
      </c>
      <c r="M118" s="6">
        <v>28</v>
      </c>
      <c r="N118" s="6">
        <v>0.33100000000000002</v>
      </c>
      <c r="O118" s="6">
        <v>0.63400000000000001</v>
      </c>
    </row>
    <row r="119" spans="1:15" ht="17.399999999999999" thickBot="1" x14ac:dyDescent="0.35">
      <c r="A119" s="7" t="s">
        <v>886</v>
      </c>
      <c r="B119" s="8">
        <v>135</v>
      </c>
      <c r="C119" s="8">
        <v>16</v>
      </c>
      <c r="D119" s="8">
        <v>1</v>
      </c>
      <c r="E119" s="8">
        <v>11</v>
      </c>
      <c r="F119" s="8">
        <v>2</v>
      </c>
      <c r="G119" s="8">
        <v>0.23400000000000001</v>
      </c>
      <c r="H119" s="8">
        <v>0.27500000000000002</v>
      </c>
      <c r="I119" s="8">
        <v>32</v>
      </c>
      <c r="J119" s="8">
        <v>6</v>
      </c>
      <c r="K119" s="8">
        <v>1</v>
      </c>
      <c r="L119" s="8">
        <v>8</v>
      </c>
      <c r="M119" s="8">
        <v>31</v>
      </c>
      <c r="N119" s="8">
        <v>0.32</v>
      </c>
      <c r="O119" s="8">
        <v>0.59499999999999997</v>
      </c>
    </row>
    <row r="120" spans="1:15" ht="15" thickBot="1" x14ac:dyDescent="0.35">
      <c r="A120" s="5" t="s">
        <v>887</v>
      </c>
      <c r="B120" s="6">
        <v>121</v>
      </c>
      <c r="C120" s="6">
        <v>11</v>
      </c>
      <c r="D120" s="6">
        <v>1</v>
      </c>
      <c r="E120" s="6">
        <v>11</v>
      </c>
      <c r="F120" s="6">
        <v>2</v>
      </c>
      <c r="G120" s="6">
        <v>0.23799999999999999</v>
      </c>
      <c r="H120" s="6">
        <v>0.27800000000000002</v>
      </c>
      <c r="I120" s="6">
        <v>29</v>
      </c>
      <c r="J120" s="6">
        <v>5</v>
      </c>
      <c r="K120" s="6">
        <v>1</v>
      </c>
      <c r="L120" s="6">
        <v>7</v>
      </c>
      <c r="M120" s="6">
        <v>24</v>
      </c>
      <c r="N120" s="6">
        <v>0.32200000000000001</v>
      </c>
      <c r="O120" s="6">
        <v>0.6</v>
      </c>
    </row>
    <row r="121" spans="1:15" ht="15" thickBot="1" x14ac:dyDescent="0.35">
      <c r="A121" s="7" t="s">
        <v>890</v>
      </c>
      <c r="B121" s="8">
        <v>152</v>
      </c>
      <c r="C121" s="8">
        <v>15</v>
      </c>
      <c r="D121" s="8">
        <v>1</v>
      </c>
      <c r="E121" s="8">
        <v>12</v>
      </c>
      <c r="F121" s="8">
        <v>2</v>
      </c>
      <c r="G121" s="8">
        <v>0.216</v>
      </c>
      <c r="H121" s="8">
        <v>0.245</v>
      </c>
      <c r="I121" s="8">
        <v>33</v>
      </c>
      <c r="J121" s="8">
        <v>6</v>
      </c>
      <c r="K121" s="8">
        <v>2</v>
      </c>
      <c r="L121" s="8">
        <v>6</v>
      </c>
      <c r="M121" s="8">
        <v>40</v>
      </c>
      <c r="N121" s="8">
        <v>0.3</v>
      </c>
      <c r="O121" s="8">
        <v>0.54500000000000004</v>
      </c>
    </row>
    <row r="122" spans="1:15" ht="15" thickBot="1" x14ac:dyDescent="0.35">
      <c r="A122" s="5" t="s">
        <v>894</v>
      </c>
      <c r="B122" s="6">
        <v>115</v>
      </c>
      <c r="C122" s="6">
        <v>11</v>
      </c>
      <c r="D122" s="6">
        <v>1</v>
      </c>
      <c r="E122" s="6">
        <v>9</v>
      </c>
      <c r="F122" s="6">
        <v>3</v>
      </c>
      <c r="G122" s="6">
        <v>0.223</v>
      </c>
      <c r="H122" s="6">
        <v>0.27300000000000002</v>
      </c>
      <c r="I122" s="6">
        <v>26</v>
      </c>
      <c r="J122" s="6">
        <v>5</v>
      </c>
      <c r="K122" s="6">
        <v>0</v>
      </c>
      <c r="L122" s="6">
        <v>8</v>
      </c>
      <c r="M122" s="6">
        <v>32</v>
      </c>
      <c r="N122" s="6">
        <v>0.28899999999999998</v>
      </c>
      <c r="O122" s="6">
        <v>0.56200000000000006</v>
      </c>
    </row>
    <row r="123" spans="1:15" ht="15" thickBot="1" x14ac:dyDescent="0.35">
      <c r="A123" s="7" t="s">
        <v>896</v>
      </c>
      <c r="B123" s="8">
        <v>143</v>
      </c>
      <c r="C123" s="8">
        <v>15</v>
      </c>
      <c r="D123" s="8">
        <v>2</v>
      </c>
      <c r="E123" s="8">
        <v>11</v>
      </c>
      <c r="F123" s="8">
        <v>1</v>
      </c>
      <c r="G123" s="8">
        <v>0.22</v>
      </c>
      <c r="H123" s="8">
        <v>0.26600000000000001</v>
      </c>
      <c r="I123" s="8">
        <v>32</v>
      </c>
      <c r="J123" s="8">
        <v>6</v>
      </c>
      <c r="K123" s="8">
        <v>1</v>
      </c>
      <c r="L123" s="8">
        <v>9</v>
      </c>
      <c r="M123" s="8">
        <v>33</v>
      </c>
      <c r="N123" s="8">
        <v>0.30399999999999999</v>
      </c>
      <c r="O123" s="8">
        <v>0.56999999999999995</v>
      </c>
    </row>
    <row r="124" spans="1:15" ht="15" thickBot="1" x14ac:dyDescent="0.35">
      <c r="A124" s="5" t="s">
        <v>900</v>
      </c>
      <c r="B124" s="6">
        <v>92</v>
      </c>
      <c r="C124" s="6">
        <v>11</v>
      </c>
      <c r="D124" s="6">
        <v>3</v>
      </c>
      <c r="E124" s="6">
        <v>12</v>
      </c>
      <c r="F124" s="6">
        <v>1</v>
      </c>
      <c r="G124" s="6">
        <v>0.24</v>
      </c>
      <c r="H124" s="6">
        <v>0.29699999999999999</v>
      </c>
      <c r="I124" s="6">
        <v>22</v>
      </c>
      <c r="J124" s="6">
        <v>4</v>
      </c>
      <c r="K124" s="6">
        <v>0</v>
      </c>
      <c r="L124" s="6">
        <v>8</v>
      </c>
      <c r="M124" s="6">
        <v>27</v>
      </c>
      <c r="N124" s="6">
        <v>0.40500000000000003</v>
      </c>
      <c r="O124" s="6">
        <v>0.70099999999999996</v>
      </c>
    </row>
    <row r="125" spans="1:15" ht="15" thickBot="1" x14ac:dyDescent="0.35">
      <c r="A125" s="7" t="s">
        <v>905</v>
      </c>
      <c r="B125" s="8">
        <v>182</v>
      </c>
      <c r="C125" s="8">
        <v>22</v>
      </c>
      <c r="D125" s="8">
        <v>3</v>
      </c>
      <c r="E125" s="8">
        <v>20</v>
      </c>
      <c r="F125" s="8">
        <v>7</v>
      </c>
      <c r="G125" s="8">
        <v>0.255</v>
      </c>
      <c r="H125" s="8">
        <v>0.309</v>
      </c>
      <c r="I125" s="8">
        <v>46</v>
      </c>
      <c r="J125" s="8">
        <v>11</v>
      </c>
      <c r="K125" s="8">
        <v>2</v>
      </c>
      <c r="L125" s="8">
        <v>14</v>
      </c>
      <c r="M125" s="8">
        <v>42</v>
      </c>
      <c r="N125" s="8">
        <v>0.37</v>
      </c>
      <c r="O125" s="8">
        <v>0.67800000000000005</v>
      </c>
    </row>
    <row r="126" spans="1:15" ht="15" thickBot="1" x14ac:dyDescent="0.35">
      <c r="A126" s="5" t="s">
        <v>907</v>
      </c>
      <c r="B126" s="6">
        <v>182</v>
      </c>
      <c r="C126" s="6">
        <v>18</v>
      </c>
      <c r="D126" s="6">
        <v>4</v>
      </c>
      <c r="E126" s="6">
        <v>17</v>
      </c>
      <c r="F126" s="6">
        <v>2</v>
      </c>
      <c r="G126" s="6">
        <v>0.222</v>
      </c>
      <c r="H126" s="6">
        <v>0.26</v>
      </c>
      <c r="I126" s="6">
        <v>40</v>
      </c>
      <c r="J126" s="6">
        <v>7</v>
      </c>
      <c r="K126" s="6">
        <v>1</v>
      </c>
      <c r="L126" s="6">
        <v>9</v>
      </c>
      <c r="M126" s="6">
        <v>51</v>
      </c>
      <c r="N126" s="6">
        <v>0.32600000000000001</v>
      </c>
      <c r="O126" s="6">
        <v>0.58499999999999996</v>
      </c>
    </row>
    <row r="127" spans="1:15" ht="15" thickBot="1" x14ac:dyDescent="0.35">
      <c r="A127" s="7" t="s">
        <v>908</v>
      </c>
      <c r="B127" s="8">
        <v>171</v>
      </c>
      <c r="C127" s="8">
        <v>18</v>
      </c>
      <c r="D127" s="8">
        <v>2</v>
      </c>
      <c r="E127" s="8">
        <v>16</v>
      </c>
      <c r="F127" s="8">
        <v>1</v>
      </c>
      <c r="G127" s="8">
        <v>0.23899999999999999</v>
      </c>
      <c r="H127" s="8">
        <v>0.27900000000000003</v>
      </c>
      <c r="I127" s="8">
        <v>41</v>
      </c>
      <c r="J127" s="8">
        <v>8</v>
      </c>
      <c r="K127" s="8">
        <v>2</v>
      </c>
      <c r="L127" s="8">
        <v>9</v>
      </c>
      <c r="M127" s="8">
        <v>36</v>
      </c>
      <c r="N127" s="8">
        <v>0.33300000000000002</v>
      </c>
      <c r="O127" s="8">
        <v>0.61199999999999999</v>
      </c>
    </row>
    <row r="128" spans="1:15" ht="15" thickBot="1" x14ac:dyDescent="0.35">
      <c r="A128" s="5" t="s">
        <v>909</v>
      </c>
      <c r="B128" s="6">
        <v>216</v>
      </c>
      <c r="C128" s="6">
        <v>26</v>
      </c>
      <c r="D128" s="6">
        <v>3</v>
      </c>
      <c r="E128" s="6">
        <v>20</v>
      </c>
      <c r="F128" s="6">
        <v>6</v>
      </c>
      <c r="G128" s="6">
        <v>0.24199999999999999</v>
      </c>
      <c r="H128" s="6">
        <v>0.28599999999999998</v>
      </c>
      <c r="I128" s="6">
        <v>52</v>
      </c>
      <c r="J128" s="6">
        <v>10</v>
      </c>
      <c r="K128" s="6">
        <v>2</v>
      </c>
      <c r="L128" s="6">
        <v>13</v>
      </c>
      <c r="M128" s="6">
        <v>46</v>
      </c>
      <c r="N128" s="6">
        <v>0.35499999999999998</v>
      </c>
      <c r="O128" s="6">
        <v>0.64100000000000001</v>
      </c>
    </row>
    <row r="129" spans="1:15" ht="15" thickBot="1" x14ac:dyDescent="0.35">
      <c r="A129" s="7" t="s">
        <v>910</v>
      </c>
      <c r="B129" s="8">
        <v>215</v>
      </c>
      <c r="C129" s="8">
        <v>23</v>
      </c>
      <c r="D129" s="8">
        <v>3</v>
      </c>
      <c r="E129" s="8">
        <v>21</v>
      </c>
      <c r="F129" s="8">
        <v>3</v>
      </c>
      <c r="G129" s="8">
        <v>0.25800000000000001</v>
      </c>
      <c r="H129" s="8">
        <v>0.29899999999999999</v>
      </c>
      <c r="I129" s="8">
        <v>55</v>
      </c>
      <c r="J129" s="8">
        <v>10</v>
      </c>
      <c r="K129" s="8">
        <v>1</v>
      </c>
      <c r="L129" s="8">
        <v>13</v>
      </c>
      <c r="M129" s="8">
        <v>31</v>
      </c>
      <c r="N129" s="8">
        <v>0.36599999999999999</v>
      </c>
      <c r="O129" s="8">
        <v>0.66500000000000004</v>
      </c>
    </row>
    <row r="130" spans="1:15" ht="15" thickBot="1" x14ac:dyDescent="0.35">
      <c r="A130" s="5" t="s">
        <v>914</v>
      </c>
      <c r="B130" s="6">
        <v>151</v>
      </c>
      <c r="C130" s="6">
        <v>15</v>
      </c>
      <c r="D130" s="6">
        <v>1</v>
      </c>
      <c r="E130" s="6">
        <v>12</v>
      </c>
      <c r="F130" s="6">
        <v>3</v>
      </c>
      <c r="G130" s="6">
        <v>0.23</v>
      </c>
      <c r="H130" s="6">
        <v>0.28499999999999998</v>
      </c>
      <c r="I130" s="6">
        <v>35</v>
      </c>
      <c r="J130" s="6">
        <v>6</v>
      </c>
      <c r="K130" s="6">
        <v>1</v>
      </c>
      <c r="L130" s="6">
        <v>12</v>
      </c>
      <c r="M130" s="6">
        <v>37</v>
      </c>
      <c r="N130" s="6">
        <v>0.313</v>
      </c>
      <c r="O130" s="6">
        <v>0.59799999999999998</v>
      </c>
    </row>
    <row r="131" spans="1:15" ht="15" thickBot="1" x14ac:dyDescent="0.35">
      <c r="A131" s="7" t="s">
        <v>915</v>
      </c>
      <c r="B131" s="8">
        <v>146</v>
      </c>
      <c r="C131" s="8">
        <v>15</v>
      </c>
      <c r="D131" s="8">
        <v>2</v>
      </c>
      <c r="E131" s="8">
        <v>13</v>
      </c>
      <c r="F131" s="8">
        <v>5</v>
      </c>
      <c r="G131" s="8">
        <v>0.2</v>
      </c>
      <c r="H131" s="8">
        <v>0.26100000000000001</v>
      </c>
      <c r="I131" s="8">
        <v>29</v>
      </c>
      <c r="J131" s="8">
        <v>8</v>
      </c>
      <c r="K131" s="8">
        <v>2</v>
      </c>
      <c r="L131" s="8">
        <v>12</v>
      </c>
      <c r="M131" s="8">
        <v>49</v>
      </c>
      <c r="N131" s="8">
        <v>0.28499999999999998</v>
      </c>
      <c r="O131" s="8">
        <v>0.54600000000000004</v>
      </c>
    </row>
    <row r="132" spans="1:15" ht="15" thickBot="1" x14ac:dyDescent="0.35">
      <c r="A132" s="5" t="s">
        <v>916</v>
      </c>
      <c r="B132" s="6">
        <v>175</v>
      </c>
      <c r="C132" s="6">
        <v>20</v>
      </c>
      <c r="D132" s="6">
        <v>3</v>
      </c>
      <c r="E132" s="6">
        <v>20</v>
      </c>
      <c r="F132" s="6">
        <v>1</v>
      </c>
      <c r="G132" s="6">
        <v>0.26</v>
      </c>
      <c r="H132" s="6">
        <v>0.28399999999999997</v>
      </c>
      <c r="I132" s="6">
        <v>45</v>
      </c>
      <c r="J132" s="6">
        <v>11</v>
      </c>
      <c r="K132" s="6">
        <v>2</v>
      </c>
      <c r="L132" s="6">
        <v>6</v>
      </c>
      <c r="M132" s="6">
        <v>33</v>
      </c>
      <c r="N132" s="6">
        <v>0.373</v>
      </c>
      <c r="O132" s="6">
        <v>0.65700000000000003</v>
      </c>
    </row>
    <row r="133" spans="1:15" ht="15" thickBot="1" x14ac:dyDescent="0.35">
      <c r="A133" s="7" t="s">
        <v>917</v>
      </c>
      <c r="B133" s="8">
        <v>207</v>
      </c>
      <c r="C133" s="8">
        <v>23</v>
      </c>
      <c r="D133" s="8">
        <v>1</v>
      </c>
      <c r="E133" s="8">
        <v>17</v>
      </c>
      <c r="F133" s="8">
        <v>3</v>
      </c>
      <c r="G133" s="8">
        <v>0.26200000000000001</v>
      </c>
      <c r="H133" s="8">
        <v>0.313</v>
      </c>
      <c r="I133" s="8">
        <v>54</v>
      </c>
      <c r="J133" s="8">
        <v>8</v>
      </c>
      <c r="K133" s="8">
        <v>2</v>
      </c>
      <c r="L133" s="8">
        <v>15</v>
      </c>
      <c r="M133" s="8">
        <v>27</v>
      </c>
      <c r="N133" s="8">
        <v>0.34200000000000003</v>
      </c>
      <c r="O133" s="8">
        <v>0.65400000000000003</v>
      </c>
    </row>
    <row r="134" spans="1:15" ht="15" thickBot="1" x14ac:dyDescent="0.35">
      <c r="A134" s="5" t="s">
        <v>920</v>
      </c>
      <c r="B134" s="6">
        <v>191</v>
      </c>
      <c r="C134" s="6">
        <v>21</v>
      </c>
      <c r="D134" s="6">
        <v>3</v>
      </c>
      <c r="E134" s="6">
        <v>17</v>
      </c>
      <c r="F134" s="6">
        <v>3</v>
      </c>
      <c r="G134" s="6">
        <v>0.24299999999999999</v>
      </c>
      <c r="H134" s="6">
        <v>0.28399999999999997</v>
      </c>
      <c r="I134" s="6">
        <v>47</v>
      </c>
      <c r="J134" s="6">
        <v>9</v>
      </c>
      <c r="K134" s="6">
        <v>2</v>
      </c>
      <c r="L134" s="6">
        <v>11</v>
      </c>
      <c r="M134" s="6">
        <v>35</v>
      </c>
      <c r="N134" s="6">
        <v>0.35199999999999998</v>
      </c>
      <c r="O134" s="6">
        <v>0.63600000000000001</v>
      </c>
    </row>
    <row r="135" spans="1:15" ht="15" thickBot="1" x14ac:dyDescent="0.35">
      <c r="A135" s="7" t="s">
        <v>921</v>
      </c>
      <c r="B135" s="8">
        <v>159</v>
      </c>
      <c r="C135" s="8">
        <v>17</v>
      </c>
      <c r="D135" s="8">
        <v>5</v>
      </c>
      <c r="E135" s="8">
        <v>16</v>
      </c>
      <c r="F135" s="8">
        <v>4</v>
      </c>
      <c r="G135" s="8">
        <v>0.23799999999999999</v>
      </c>
      <c r="H135" s="8">
        <v>0.27800000000000002</v>
      </c>
      <c r="I135" s="8">
        <v>38</v>
      </c>
      <c r="J135" s="8">
        <v>6</v>
      </c>
      <c r="K135" s="8">
        <v>1</v>
      </c>
      <c r="L135" s="8">
        <v>9</v>
      </c>
      <c r="M135" s="8">
        <v>46</v>
      </c>
      <c r="N135" s="8">
        <v>0.4</v>
      </c>
      <c r="O135" s="8">
        <v>0.67700000000000005</v>
      </c>
    </row>
    <row r="136" spans="1:15" ht="15" thickBot="1" x14ac:dyDescent="0.35">
      <c r="A136" s="5" t="s">
        <v>923</v>
      </c>
      <c r="B136" s="6">
        <v>220</v>
      </c>
      <c r="C136" s="6">
        <v>23</v>
      </c>
      <c r="D136" s="6">
        <v>4</v>
      </c>
      <c r="E136" s="6">
        <v>19</v>
      </c>
      <c r="F136" s="6">
        <v>2</v>
      </c>
      <c r="G136" s="6">
        <v>0.23200000000000001</v>
      </c>
      <c r="H136" s="6">
        <v>0.28599999999999998</v>
      </c>
      <c r="I136" s="6">
        <v>51</v>
      </c>
      <c r="J136" s="6">
        <v>8</v>
      </c>
      <c r="K136" s="6">
        <v>1</v>
      </c>
      <c r="L136" s="6">
        <v>17</v>
      </c>
      <c r="M136" s="6">
        <v>54</v>
      </c>
      <c r="N136" s="6">
        <v>0.32900000000000001</v>
      </c>
      <c r="O136" s="6">
        <v>0.61499999999999999</v>
      </c>
    </row>
    <row r="137" spans="1:15" ht="15" thickBot="1" x14ac:dyDescent="0.35">
      <c r="A137" s="7" t="s">
        <v>924</v>
      </c>
      <c r="B137" s="8">
        <v>211</v>
      </c>
      <c r="C137" s="8">
        <v>20</v>
      </c>
      <c r="D137" s="8">
        <v>2</v>
      </c>
      <c r="E137" s="8">
        <v>22</v>
      </c>
      <c r="F137" s="8">
        <v>2</v>
      </c>
      <c r="G137" s="8">
        <v>0.24</v>
      </c>
      <c r="H137" s="8">
        <v>0.26900000000000002</v>
      </c>
      <c r="I137" s="8">
        <v>51</v>
      </c>
      <c r="J137" s="8">
        <v>16</v>
      </c>
      <c r="K137" s="8">
        <v>3</v>
      </c>
      <c r="L137" s="8">
        <v>9</v>
      </c>
      <c r="M137" s="8">
        <v>31</v>
      </c>
      <c r="N137" s="8">
        <v>0.32500000000000001</v>
      </c>
      <c r="O137" s="8">
        <v>0.59399999999999997</v>
      </c>
    </row>
    <row r="138" spans="1:15" ht="15" thickBot="1" x14ac:dyDescent="0.35">
      <c r="A138" s="5" t="s">
        <v>925</v>
      </c>
      <c r="B138" s="6">
        <v>84</v>
      </c>
      <c r="C138" s="6">
        <v>10</v>
      </c>
      <c r="D138" s="6">
        <v>1</v>
      </c>
      <c r="E138" s="6">
        <v>8</v>
      </c>
      <c r="F138" s="6">
        <v>1</v>
      </c>
      <c r="G138" s="6">
        <v>0.23899999999999999</v>
      </c>
      <c r="H138" s="6">
        <v>0.29899999999999999</v>
      </c>
      <c r="I138" s="6">
        <v>20</v>
      </c>
      <c r="J138" s="6">
        <v>4</v>
      </c>
      <c r="K138" s="6">
        <v>1</v>
      </c>
      <c r="L138" s="6">
        <v>7</v>
      </c>
      <c r="M138" s="6">
        <v>20</v>
      </c>
      <c r="N138" s="6">
        <v>0.33800000000000002</v>
      </c>
      <c r="O138" s="6">
        <v>0.63700000000000001</v>
      </c>
    </row>
    <row r="139" spans="1:15" ht="15" thickBot="1" x14ac:dyDescent="0.35">
      <c r="A139" s="7" t="s">
        <v>928</v>
      </c>
      <c r="B139" s="8">
        <v>153</v>
      </c>
      <c r="C139" s="8">
        <v>16</v>
      </c>
      <c r="D139" s="8">
        <v>1</v>
      </c>
      <c r="E139" s="8">
        <v>12</v>
      </c>
      <c r="F139" s="8">
        <v>4</v>
      </c>
      <c r="G139" s="8">
        <v>0.247</v>
      </c>
      <c r="H139" s="8">
        <v>0.29099999999999998</v>
      </c>
      <c r="I139" s="8">
        <v>38</v>
      </c>
      <c r="J139" s="8">
        <v>7</v>
      </c>
      <c r="K139" s="8">
        <v>2</v>
      </c>
      <c r="L139" s="8">
        <v>10</v>
      </c>
      <c r="M139" s="8">
        <v>22</v>
      </c>
      <c r="N139" s="8">
        <v>0.30299999999999999</v>
      </c>
      <c r="O139" s="8">
        <v>0.59399999999999997</v>
      </c>
    </row>
    <row r="140" spans="1:15" ht="15" thickBot="1" x14ac:dyDescent="0.35">
      <c r="A140" s="5" t="s">
        <v>929</v>
      </c>
      <c r="B140" s="6">
        <v>118</v>
      </c>
      <c r="C140" s="6">
        <v>13</v>
      </c>
      <c r="D140" s="6">
        <v>0</v>
      </c>
      <c r="E140" s="6">
        <v>9</v>
      </c>
      <c r="F140" s="6">
        <v>4</v>
      </c>
      <c r="G140" s="6">
        <v>0.23799999999999999</v>
      </c>
      <c r="H140" s="6">
        <v>0.308</v>
      </c>
      <c r="I140" s="6">
        <v>28</v>
      </c>
      <c r="J140" s="6">
        <v>6</v>
      </c>
      <c r="K140" s="6">
        <v>0</v>
      </c>
      <c r="L140" s="6">
        <v>12</v>
      </c>
      <c r="M140" s="6">
        <v>25</v>
      </c>
      <c r="N140" s="6">
        <v>0.311</v>
      </c>
      <c r="O140" s="6">
        <v>0.61799999999999999</v>
      </c>
    </row>
    <row r="141" spans="1:15" ht="15" thickBot="1" x14ac:dyDescent="0.35">
      <c r="A141" s="7" t="s">
        <v>930</v>
      </c>
      <c r="B141" s="8">
        <v>108</v>
      </c>
      <c r="C141" s="8">
        <v>12</v>
      </c>
      <c r="D141" s="8">
        <v>1</v>
      </c>
      <c r="E141" s="8">
        <v>8</v>
      </c>
      <c r="F141" s="8">
        <v>2</v>
      </c>
      <c r="G141" s="8">
        <v>0.248</v>
      </c>
      <c r="H141" s="8">
        <v>0.29899999999999999</v>
      </c>
      <c r="I141" s="8">
        <v>27</v>
      </c>
      <c r="J141" s="8">
        <v>6</v>
      </c>
      <c r="K141" s="8">
        <v>1</v>
      </c>
      <c r="L141" s="8">
        <v>8</v>
      </c>
      <c r="M141" s="8">
        <v>15</v>
      </c>
      <c r="N141" s="8">
        <v>0.311</v>
      </c>
      <c r="O141" s="8">
        <v>0.61</v>
      </c>
    </row>
    <row r="142" spans="1:15" ht="15" thickBot="1" x14ac:dyDescent="0.35">
      <c r="A142" s="5" t="s">
        <v>931</v>
      </c>
      <c r="B142" s="6">
        <v>130</v>
      </c>
      <c r="C142" s="6">
        <v>15</v>
      </c>
      <c r="D142" s="6">
        <v>1</v>
      </c>
      <c r="E142" s="6">
        <v>9</v>
      </c>
      <c r="F142" s="6">
        <v>3</v>
      </c>
      <c r="G142" s="6">
        <v>0.223</v>
      </c>
      <c r="H142" s="6">
        <v>0.29099999999999998</v>
      </c>
      <c r="I142" s="6">
        <v>29</v>
      </c>
      <c r="J142" s="6">
        <v>8</v>
      </c>
      <c r="K142" s="6">
        <v>3</v>
      </c>
      <c r="L142" s="6">
        <v>13</v>
      </c>
      <c r="M142" s="6">
        <v>28</v>
      </c>
      <c r="N142" s="6">
        <v>0.29799999999999999</v>
      </c>
      <c r="O142" s="6">
        <v>0.58899999999999997</v>
      </c>
    </row>
    <row r="143" spans="1:15" ht="15" thickBot="1" x14ac:dyDescent="0.35">
      <c r="A143" s="7" t="s">
        <v>932</v>
      </c>
      <c r="B143" s="8">
        <v>74</v>
      </c>
      <c r="C143" s="8">
        <v>8</v>
      </c>
      <c r="D143" s="8">
        <v>2</v>
      </c>
      <c r="E143" s="8">
        <v>8</v>
      </c>
      <c r="F143" s="8">
        <v>1</v>
      </c>
      <c r="G143" s="8">
        <v>0.21199999999999999</v>
      </c>
      <c r="H143" s="8">
        <v>0.29799999999999999</v>
      </c>
      <c r="I143" s="8">
        <v>16</v>
      </c>
      <c r="J143" s="8">
        <v>3</v>
      </c>
      <c r="K143" s="8">
        <v>0</v>
      </c>
      <c r="L143" s="8">
        <v>9</v>
      </c>
      <c r="M143" s="8">
        <v>23</v>
      </c>
      <c r="N143" s="8">
        <v>0.34699999999999998</v>
      </c>
      <c r="O143" s="8">
        <v>0.64500000000000002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34"/>
  <sheetViews>
    <sheetView workbookViewId="0">
      <selection activeCell="A2" sqref="A2:A134"/>
    </sheetView>
  </sheetViews>
  <sheetFormatPr defaultRowHeight="14.4" x14ac:dyDescent="0.3"/>
  <cols>
    <col min="1" max="1" width="19.21875" customWidth="1"/>
  </cols>
  <sheetData>
    <row r="1" spans="1:15" ht="15" thickBot="1" x14ac:dyDescent="0.35">
      <c r="A1" s="3" t="s">
        <v>167</v>
      </c>
      <c r="B1" s="3" t="s">
        <v>168</v>
      </c>
      <c r="C1" s="4" t="s">
        <v>169</v>
      </c>
      <c r="D1" s="4" t="s">
        <v>170</v>
      </c>
      <c r="E1" s="4" t="s">
        <v>171</v>
      </c>
      <c r="F1" s="4" t="s">
        <v>172</v>
      </c>
      <c r="G1" s="4" t="s">
        <v>173</v>
      </c>
      <c r="H1" s="3" t="s">
        <v>174</v>
      </c>
      <c r="I1" s="3" t="s">
        <v>175</v>
      </c>
      <c r="J1" s="3" t="s">
        <v>176</v>
      </c>
      <c r="K1" s="3" t="s">
        <v>177</v>
      </c>
      <c r="L1" s="3" t="s">
        <v>178</v>
      </c>
      <c r="M1" s="3" t="s">
        <v>179</v>
      </c>
      <c r="N1" s="3" t="s">
        <v>180</v>
      </c>
      <c r="O1" s="3" t="s">
        <v>181</v>
      </c>
    </row>
    <row r="2" spans="1:15" ht="15" thickBot="1" x14ac:dyDescent="0.35">
      <c r="A2" s="5" t="s">
        <v>187</v>
      </c>
      <c r="B2" s="6">
        <v>587</v>
      </c>
      <c r="C2" s="6">
        <v>96</v>
      </c>
      <c r="D2" s="6">
        <v>38</v>
      </c>
      <c r="E2" s="6">
        <v>117</v>
      </c>
      <c r="F2" s="6">
        <v>2</v>
      </c>
      <c r="G2" s="6">
        <v>0.28899999999999998</v>
      </c>
      <c r="H2" s="6">
        <v>0.34399999999999997</v>
      </c>
      <c r="I2" s="6">
        <v>169</v>
      </c>
      <c r="J2" s="6">
        <v>37</v>
      </c>
      <c r="K2" s="6">
        <v>4</v>
      </c>
      <c r="L2" s="6">
        <v>50</v>
      </c>
      <c r="M2" s="6">
        <v>98</v>
      </c>
      <c r="N2" s="6">
        <v>0.56100000000000005</v>
      </c>
      <c r="O2" s="6">
        <v>0.90600000000000003</v>
      </c>
    </row>
    <row r="3" spans="1:15" ht="15" thickBot="1" x14ac:dyDescent="0.35">
      <c r="A3" s="7" t="s">
        <v>186</v>
      </c>
      <c r="B3" s="8">
        <v>568</v>
      </c>
      <c r="C3" s="8">
        <v>102</v>
      </c>
      <c r="D3" s="8">
        <v>34</v>
      </c>
      <c r="E3" s="8">
        <v>102</v>
      </c>
      <c r="F3" s="8">
        <v>10</v>
      </c>
      <c r="G3" s="8">
        <v>0.28399999999999997</v>
      </c>
      <c r="H3" s="8">
        <v>0.36599999999999999</v>
      </c>
      <c r="I3" s="8">
        <v>162</v>
      </c>
      <c r="J3" s="8">
        <v>31</v>
      </c>
      <c r="K3" s="8">
        <v>3</v>
      </c>
      <c r="L3" s="8">
        <v>73</v>
      </c>
      <c r="M3" s="8">
        <v>164</v>
      </c>
      <c r="N3" s="8">
        <v>0.53200000000000003</v>
      </c>
      <c r="O3" s="8">
        <v>0.89800000000000002</v>
      </c>
    </row>
    <row r="4" spans="1:15" ht="15" thickBot="1" x14ac:dyDescent="0.35">
      <c r="A4" s="5" t="s">
        <v>188</v>
      </c>
      <c r="B4" s="6">
        <v>595</v>
      </c>
      <c r="C4" s="6">
        <v>94</v>
      </c>
      <c r="D4" s="6">
        <v>33</v>
      </c>
      <c r="E4" s="6">
        <v>92</v>
      </c>
      <c r="F4" s="6">
        <v>7</v>
      </c>
      <c r="G4" s="6">
        <v>0.29099999999999998</v>
      </c>
      <c r="H4" s="6">
        <v>0.34899999999999998</v>
      </c>
      <c r="I4" s="6">
        <v>173</v>
      </c>
      <c r="J4" s="6">
        <v>32</v>
      </c>
      <c r="K4" s="6">
        <v>1</v>
      </c>
      <c r="L4" s="6">
        <v>53</v>
      </c>
      <c r="M4" s="6">
        <v>107</v>
      </c>
      <c r="N4" s="6">
        <v>0.51800000000000002</v>
      </c>
      <c r="O4" s="6">
        <v>0.86699999999999999</v>
      </c>
    </row>
    <row r="5" spans="1:15" ht="17.399999999999999" thickBot="1" x14ac:dyDescent="0.35">
      <c r="A5" s="7" t="s">
        <v>190</v>
      </c>
      <c r="B5" s="8">
        <v>558</v>
      </c>
      <c r="C5" s="8">
        <v>102</v>
      </c>
      <c r="D5" s="8">
        <v>33</v>
      </c>
      <c r="E5" s="8">
        <v>101</v>
      </c>
      <c r="F5" s="8">
        <v>6</v>
      </c>
      <c r="G5" s="8">
        <v>0.27800000000000002</v>
      </c>
      <c r="H5" s="8">
        <v>0.36899999999999999</v>
      </c>
      <c r="I5" s="8">
        <v>155</v>
      </c>
      <c r="J5" s="8">
        <v>32</v>
      </c>
      <c r="K5" s="8">
        <v>3</v>
      </c>
      <c r="L5" s="8">
        <v>81</v>
      </c>
      <c r="M5" s="8">
        <v>118</v>
      </c>
      <c r="N5" s="8">
        <v>0.52300000000000002</v>
      </c>
      <c r="O5" s="8">
        <v>0.89200000000000002</v>
      </c>
    </row>
    <row r="6" spans="1:15" ht="15" thickBot="1" x14ac:dyDescent="0.35">
      <c r="A6" s="5" t="s">
        <v>211</v>
      </c>
      <c r="B6" s="6">
        <v>558</v>
      </c>
      <c r="C6" s="6">
        <v>83</v>
      </c>
      <c r="D6" s="6">
        <v>15</v>
      </c>
      <c r="E6" s="6">
        <v>57</v>
      </c>
      <c r="F6" s="6">
        <v>50</v>
      </c>
      <c r="G6" s="6">
        <v>0.26400000000000001</v>
      </c>
      <c r="H6" s="6">
        <v>0.33700000000000002</v>
      </c>
      <c r="I6" s="6">
        <v>147</v>
      </c>
      <c r="J6" s="6">
        <v>30</v>
      </c>
      <c r="K6" s="6">
        <v>4</v>
      </c>
      <c r="L6" s="6">
        <v>62</v>
      </c>
      <c r="M6" s="6">
        <v>162</v>
      </c>
      <c r="N6" s="6">
        <v>0.41399999999999998</v>
      </c>
      <c r="O6" s="6">
        <v>0.752</v>
      </c>
    </row>
    <row r="7" spans="1:15" ht="15" thickBot="1" x14ac:dyDescent="0.35">
      <c r="A7" s="7" t="s">
        <v>220</v>
      </c>
      <c r="B7" s="8">
        <v>567</v>
      </c>
      <c r="C7" s="8">
        <v>80</v>
      </c>
      <c r="D7" s="8">
        <v>26</v>
      </c>
      <c r="E7" s="8">
        <v>87</v>
      </c>
      <c r="F7" s="8">
        <v>4</v>
      </c>
      <c r="G7" s="8">
        <v>0.27</v>
      </c>
      <c r="H7" s="8">
        <v>0.33700000000000002</v>
      </c>
      <c r="I7" s="8">
        <v>153</v>
      </c>
      <c r="J7" s="8">
        <v>31</v>
      </c>
      <c r="K7" s="8">
        <v>3</v>
      </c>
      <c r="L7" s="8">
        <v>57</v>
      </c>
      <c r="M7" s="8">
        <v>101</v>
      </c>
      <c r="N7" s="8">
        <v>0.47</v>
      </c>
      <c r="O7" s="8">
        <v>0.80800000000000005</v>
      </c>
    </row>
    <row r="8" spans="1:15" ht="15" thickBot="1" x14ac:dyDescent="0.35">
      <c r="A8" s="5" t="s">
        <v>226</v>
      </c>
      <c r="B8" s="6">
        <v>532</v>
      </c>
      <c r="C8" s="6">
        <v>76</v>
      </c>
      <c r="D8" s="6">
        <v>23</v>
      </c>
      <c r="E8" s="6">
        <v>88</v>
      </c>
      <c r="F8" s="6">
        <v>1</v>
      </c>
      <c r="G8" s="6">
        <v>0.28999999999999998</v>
      </c>
      <c r="H8" s="6">
        <v>0.34200000000000003</v>
      </c>
      <c r="I8" s="6">
        <v>154</v>
      </c>
      <c r="J8" s="6">
        <v>27</v>
      </c>
      <c r="K8" s="6">
        <v>2</v>
      </c>
      <c r="L8" s="6">
        <v>42</v>
      </c>
      <c r="M8" s="6">
        <v>66</v>
      </c>
      <c r="N8" s="6">
        <v>0.47799999999999998</v>
      </c>
      <c r="O8" s="6">
        <v>0.82</v>
      </c>
    </row>
    <row r="9" spans="1:15" ht="15" thickBot="1" x14ac:dyDescent="0.35">
      <c r="A9" s="7" t="s">
        <v>232</v>
      </c>
      <c r="B9" s="8">
        <v>572</v>
      </c>
      <c r="C9" s="8">
        <v>81</v>
      </c>
      <c r="D9" s="8">
        <v>33</v>
      </c>
      <c r="E9" s="8">
        <v>90</v>
      </c>
      <c r="F9" s="8">
        <v>13</v>
      </c>
      <c r="G9" s="8">
        <v>0.24099999999999999</v>
      </c>
      <c r="H9" s="8">
        <v>0.30399999999999999</v>
      </c>
      <c r="I9" s="8">
        <v>138</v>
      </c>
      <c r="J9" s="8">
        <v>26</v>
      </c>
      <c r="K9" s="8">
        <v>1</v>
      </c>
      <c r="L9" s="8">
        <v>52</v>
      </c>
      <c r="M9" s="8">
        <v>145</v>
      </c>
      <c r="N9" s="8">
        <v>0.46100000000000002</v>
      </c>
      <c r="O9" s="8">
        <v>0.76500000000000001</v>
      </c>
    </row>
    <row r="10" spans="1:15" ht="15" thickBot="1" x14ac:dyDescent="0.35">
      <c r="A10" s="5" t="s">
        <v>236</v>
      </c>
      <c r="B10" s="6">
        <v>542</v>
      </c>
      <c r="C10" s="6">
        <v>89</v>
      </c>
      <c r="D10" s="6">
        <v>21</v>
      </c>
      <c r="E10" s="6">
        <v>75</v>
      </c>
      <c r="F10" s="6">
        <v>2</v>
      </c>
      <c r="G10" s="6">
        <v>0.26900000000000002</v>
      </c>
      <c r="H10" s="6">
        <v>0.36499999999999999</v>
      </c>
      <c r="I10" s="6">
        <v>146</v>
      </c>
      <c r="J10" s="6">
        <v>36</v>
      </c>
      <c r="K10" s="6">
        <v>4</v>
      </c>
      <c r="L10" s="6">
        <v>83</v>
      </c>
      <c r="M10" s="6">
        <v>127</v>
      </c>
      <c r="N10" s="6">
        <v>0.47</v>
      </c>
      <c r="O10" s="6">
        <v>0.83599999999999997</v>
      </c>
    </row>
    <row r="11" spans="1:15" ht="15" thickBot="1" x14ac:dyDescent="0.35">
      <c r="A11" s="7" t="s">
        <v>239</v>
      </c>
      <c r="B11" s="8">
        <v>543</v>
      </c>
      <c r="C11" s="8">
        <v>83</v>
      </c>
      <c r="D11" s="8">
        <v>18</v>
      </c>
      <c r="E11" s="8">
        <v>75</v>
      </c>
      <c r="F11" s="8">
        <v>9</v>
      </c>
      <c r="G11" s="8">
        <v>0.27100000000000002</v>
      </c>
      <c r="H11" s="8">
        <v>0.34200000000000003</v>
      </c>
      <c r="I11" s="8">
        <v>147</v>
      </c>
      <c r="J11" s="8">
        <v>33</v>
      </c>
      <c r="K11" s="8">
        <v>2</v>
      </c>
      <c r="L11" s="8">
        <v>58</v>
      </c>
      <c r="M11" s="8">
        <v>109</v>
      </c>
      <c r="N11" s="8">
        <v>0.442</v>
      </c>
      <c r="O11" s="8">
        <v>0.78400000000000003</v>
      </c>
    </row>
    <row r="12" spans="1:15" ht="15" thickBot="1" x14ac:dyDescent="0.35">
      <c r="A12" s="5" t="s">
        <v>243</v>
      </c>
      <c r="B12" s="6">
        <v>591</v>
      </c>
      <c r="C12" s="6">
        <v>77</v>
      </c>
      <c r="D12" s="6">
        <v>27</v>
      </c>
      <c r="E12" s="6">
        <v>87</v>
      </c>
      <c r="F12" s="6">
        <v>2</v>
      </c>
      <c r="G12" s="6">
        <v>0.26500000000000001</v>
      </c>
      <c r="H12" s="6">
        <v>0.318</v>
      </c>
      <c r="I12" s="6">
        <v>157</v>
      </c>
      <c r="J12" s="6">
        <v>32</v>
      </c>
      <c r="K12" s="6">
        <v>2</v>
      </c>
      <c r="L12" s="6">
        <v>46</v>
      </c>
      <c r="M12" s="6">
        <v>133</v>
      </c>
      <c r="N12" s="6">
        <v>0.46700000000000003</v>
      </c>
      <c r="O12" s="6">
        <v>0.78500000000000003</v>
      </c>
    </row>
    <row r="13" spans="1:15" ht="15" thickBot="1" x14ac:dyDescent="0.35">
      <c r="A13" s="7" t="s">
        <v>245</v>
      </c>
      <c r="B13" s="8">
        <v>533</v>
      </c>
      <c r="C13" s="8">
        <v>79</v>
      </c>
      <c r="D13" s="8">
        <v>20</v>
      </c>
      <c r="E13" s="8">
        <v>80</v>
      </c>
      <c r="F13" s="8">
        <v>8</v>
      </c>
      <c r="G13" s="8">
        <v>0.26400000000000001</v>
      </c>
      <c r="H13" s="8">
        <v>0.32400000000000001</v>
      </c>
      <c r="I13" s="8">
        <v>141</v>
      </c>
      <c r="J13" s="8">
        <v>28</v>
      </c>
      <c r="K13" s="8">
        <v>4</v>
      </c>
      <c r="L13" s="8">
        <v>47</v>
      </c>
      <c r="M13" s="8">
        <v>95</v>
      </c>
      <c r="N13" s="8">
        <v>0.45</v>
      </c>
      <c r="O13" s="8">
        <v>0.77400000000000002</v>
      </c>
    </row>
    <row r="14" spans="1:15" ht="15" thickBot="1" x14ac:dyDescent="0.35">
      <c r="A14" s="5" t="s">
        <v>254</v>
      </c>
      <c r="B14" s="6">
        <v>515</v>
      </c>
      <c r="C14" s="6">
        <v>74</v>
      </c>
      <c r="D14" s="6">
        <v>21</v>
      </c>
      <c r="E14" s="6">
        <v>82</v>
      </c>
      <c r="F14" s="6">
        <v>5</v>
      </c>
      <c r="G14" s="6">
        <v>0.28399999999999997</v>
      </c>
      <c r="H14" s="6">
        <v>0.34100000000000003</v>
      </c>
      <c r="I14" s="6">
        <v>146</v>
      </c>
      <c r="J14" s="6">
        <v>32</v>
      </c>
      <c r="K14" s="6">
        <v>3</v>
      </c>
      <c r="L14" s="6">
        <v>45</v>
      </c>
      <c r="M14" s="6">
        <v>98</v>
      </c>
      <c r="N14" s="6">
        <v>0.47899999999999998</v>
      </c>
      <c r="O14" s="6">
        <v>0.82</v>
      </c>
    </row>
    <row r="15" spans="1:15" ht="15" thickBot="1" x14ac:dyDescent="0.35">
      <c r="A15" s="7" t="s">
        <v>260</v>
      </c>
      <c r="B15" s="8">
        <v>504</v>
      </c>
      <c r="C15" s="8">
        <v>71</v>
      </c>
      <c r="D15" s="8">
        <v>30</v>
      </c>
      <c r="E15" s="8">
        <v>84</v>
      </c>
      <c r="F15" s="8">
        <v>2</v>
      </c>
      <c r="G15" s="8">
        <v>0.23699999999999999</v>
      </c>
      <c r="H15" s="8">
        <v>0.32700000000000001</v>
      </c>
      <c r="I15" s="8">
        <v>120</v>
      </c>
      <c r="J15" s="8">
        <v>26</v>
      </c>
      <c r="K15" s="8">
        <v>2</v>
      </c>
      <c r="L15" s="8">
        <v>67</v>
      </c>
      <c r="M15" s="8">
        <v>197</v>
      </c>
      <c r="N15" s="8">
        <v>0.47199999999999998</v>
      </c>
      <c r="O15" s="8">
        <v>0.79900000000000004</v>
      </c>
    </row>
    <row r="16" spans="1:15" ht="15" thickBot="1" x14ac:dyDescent="0.35">
      <c r="A16" s="5" t="s">
        <v>262</v>
      </c>
      <c r="B16" s="6">
        <v>554</v>
      </c>
      <c r="C16" s="6">
        <v>76</v>
      </c>
      <c r="D16" s="6">
        <v>10</v>
      </c>
      <c r="E16" s="6">
        <v>64</v>
      </c>
      <c r="F16" s="6">
        <v>21</v>
      </c>
      <c r="G16" s="6">
        <v>0.28499999999999998</v>
      </c>
      <c r="H16" s="6">
        <v>0.33800000000000002</v>
      </c>
      <c r="I16" s="6">
        <v>158</v>
      </c>
      <c r="J16" s="6">
        <v>36</v>
      </c>
      <c r="K16" s="6">
        <v>3</v>
      </c>
      <c r="L16" s="6">
        <v>44</v>
      </c>
      <c r="M16" s="6">
        <v>61</v>
      </c>
      <c r="N16" s="6">
        <v>0.41899999999999998</v>
      </c>
      <c r="O16" s="6">
        <v>0.75700000000000001</v>
      </c>
    </row>
    <row r="17" spans="1:15" ht="15" thickBot="1" x14ac:dyDescent="0.35">
      <c r="A17" s="7" t="s">
        <v>264</v>
      </c>
      <c r="B17" s="8">
        <v>564</v>
      </c>
      <c r="C17" s="8">
        <v>71</v>
      </c>
      <c r="D17" s="8">
        <v>25</v>
      </c>
      <c r="E17" s="8">
        <v>87</v>
      </c>
      <c r="F17" s="8">
        <v>2</v>
      </c>
      <c r="G17" s="8">
        <v>0.26400000000000001</v>
      </c>
      <c r="H17" s="8">
        <v>0.312</v>
      </c>
      <c r="I17" s="8">
        <v>149</v>
      </c>
      <c r="J17" s="8">
        <v>29</v>
      </c>
      <c r="K17" s="8">
        <v>2</v>
      </c>
      <c r="L17" s="8">
        <v>39</v>
      </c>
      <c r="M17" s="8">
        <v>102</v>
      </c>
      <c r="N17" s="8">
        <v>0.45300000000000001</v>
      </c>
      <c r="O17" s="8">
        <v>0.76500000000000001</v>
      </c>
    </row>
    <row r="18" spans="1:15" ht="15" thickBot="1" x14ac:dyDescent="0.35">
      <c r="A18" s="5" t="s">
        <v>265</v>
      </c>
      <c r="B18" s="6">
        <v>500</v>
      </c>
      <c r="C18" s="6">
        <v>69</v>
      </c>
      <c r="D18" s="6">
        <v>21</v>
      </c>
      <c r="E18" s="6">
        <v>77</v>
      </c>
      <c r="F18" s="6">
        <v>5</v>
      </c>
      <c r="G18" s="6">
        <v>0.253</v>
      </c>
      <c r="H18" s="6">
        <v>0.32800000000000001</v>
      </c>
      <c r="I18" s="6">
        <v>127</v>
      </c>
      <c r="J18" s="6">
        <v>26</v>
      </c>
      <c r="K18" s="6">
        <v>6</v>
      </c>
      <c r="L18" s="6">
        <v>55</v>
      </c>
      <c r="M18" s="6">
        <v>145</v>
      </c>
      <c r="N18" s="6">
        <v>0.46200000000000002</v>
      </c>
      <c r="O18" s="6">
        <v>0.79</v>
      </c>
    </row>
    <row r="19" spans="1:15" ht="15" thickBot="1" x14ac:dyDescent="0.35">
      <c r="A19" s="7" t="s">
        <v>282</v>
      </c>
      <c r="B19" s="8">
        <v>489</v>
      </c>
      <c r="C19" s="8">
        <v>59</v>
      </c>
      <c r="D19" s="8">
        <v>11</v>
      </c>
      <c r="E19" s="8">
        <v>56</v>
      </c>
      <c r="F19" s="8">
        <v>29</v>
      </c>
      <c r="G19" s="8">
        <v>0.27800000000000002</v>
      </c>
      <c r="H19" s="8">
        <v>0.316</v>
      </c>
      <c r="I19" s="8">
        <v>136</v>
      </c>
      <c r="J19" s="8">
        <v>23</v>
      </c>
      <c r="K19" s="8">
        <v>4</v>
      </c>
      <c r="L19" s="8">
        <v>27</v>
      </c>
      <c r="M19" s="8">
        <v>78</v>
      </c>
      <c r="N19" s="8">
        <v>0.41199999999999998</v>
      </c>
      <c r="O19" s="8">
        <v>0.72699999999999998</v>
      </c>
    </row>
    <row r="20" spans="1:15" ht="15" thickBot="1" x14ac:dyDescent="0.35">
      <c r="A20" s="5" t="s">
        <v>288</v>
      </c>
      <c r="B20" s="6">
        <v>482</v>
      </c>
      <c r="C20" s="6">
        <v>60</v>
      </c>
      <c r="D20" s="6">
        <v>17</v>
      </c>
      <c r="E20" s="6">
        <v>64</v>
      </c>
      <c r="F20" s="6">
        <v>1</v>
      </c>
      <c r="G20" s="6">
        <v>0.27100000000000002</v>
      </c>
      <c r="H20" s="6">
        <v>0.307</v>
      </c>
      <c r="I20" s="6">
        <v>131</v>
      </c>
      <c r="J20" s="6">
        <v>28</v>
      </c>
      <c r="K20" s="6">
        <v>1</v>
      </c>
      <c r="L20" s="6">
        <v>25</v>
      </c>
      <c r="M20" s="6">
        <v>104</v>
      </c>
      <c r="N20" s="6">
        <v>0.443</v>
      </c>
      <c r="O20" s="6">
        <v>0.75</v>
      </c>
    </row>
    <row r="21" spans="1:15" ht="15" thickBot="1" x14ac:dyDescent="0.35">
      <c r="A21" s="7" t="s">
        <v>292</v>
      </c>
      <c r="B21" s="8">
        <v>457</v>
      </c>
      <c r="C21" s="8">
        <v>56</v>
      </c>
      <c r="D21" s="8">
        <v>18</v>
      </c>
      <c r="E21" s="8">
        <v>64</v>
      </c>
      <c r="F21" s="8">
        <v>13</v>
      </c>
      <c r="G21" s="8">
        <v>0.26300000000000001</v>
      </c>
      <c r="H21" s="8">
        <v>0.29799999999999999</v>
      </c>
      <c r="I21" s="8">
        <v>120</v>
      </c>
      <c r="J21" s="8">
        <v>21</v>
      </c>
      <c r="K21" s="8">
        <v>1</v>
      </c>
      <c r="L21" s="8">
        <v>23</v>
      </c>
      <c r="M21" s="8">
        <v>129</v>
      </c>
      <c r="N21" s="8">
        <v>0.435</v>
      </c>
      <c r="O21" s="8">
        <v>0.73299999999999998</v>
      </c>
    </row>
    <row r="22" spans="1:15" ht="15" thickBot="1" x14ac:dyDescent="0.35">
      <c r="A22" s="5" t="s">
        <v>307</v>
      </c>
      <c r="B22" s="6">
        <v>487</v>
      </c>
      <c r="C22" s="6">
        <v>62</v>
      </c>
      <c r="D22" s="6">
        <v>20</v>
      </c>
      <c r="E22" s="6">
        <v>67</v>
      </c>
      <c r="F22" s="6">
        <v>1</v>
      </c>
      <c r="G22" s="6">
        <v>0.26</v>
      </c>
      <c r="H22" s="6">
        <v>0.314</v>
      </c>
      <c r="I22" s="6">
        <v>126</v>
      </c>
      <c r="J22" s="6">
        <v>25</v>
      </c>
      <c r="K22" s="6">
        <v>1</v>
      </c>
      <c r="L22" s="6">
        <v>39</v>
      </c>
      <c r="M22" s="6">
        <v>74</v>
      </c>
      <c r="N22" s="6">
        <v>0.443</v>
      </c>
      <c r="O22" s="6">
        <v>0.75800000000000001</v>
      </c>
    </row>
    <row r="23" spans="1:15" ht="15" thickBot="1" x14ac:dyDescent="0.35">
      <c r="A23" s="7" t="s">
        <v>314</v>
      </c>
      <c r="B23" s="8">
        <v>532</v>
      </c>
      <c r="C23" s="8">
        <v>60</v>
      </c>
      <c r="D23" s="8">
        <v>19</v>
      </c>
      <c r="E23" s="8">
        <v>72</v>
      </c>
      <c r="F23" s="8">
        <v>2</v>
      </c>
      <c r="G23" s="8">
        <v>0.26500000000000001</v>
      </c>
      <c r="H23" s="8">
        <v>0.314</v>
      </c>
      <c r="I23" s="8">
        <v>141</v>
      </c>
      <c r="J23" s="8">
        <v>31</v>
      </c>
      <c r="K23" s="8">
        <v>4</v>
      </c>
      <c r="L23" s="8">
        <v>38</v>
      </c>
      <c r="M23" s="8">
        <v>142</v>
      </c>
      <c r="N23" s="8">
        <v>0.44800000000000001</v>
      </c>
      <c r="O23" s="8">
        <v>0.76200000000000001</v>
      </c>
    </row>
    <row r="24" spans="1:15" ht="15" thickBot="1" x14ac:dyDescent="0.35">
      <c r="A24" s="5" t="s">
        <v>322</v>
      </c>
      <c r="B24" s="6">
        <v>406</v>
      </c>
      <c r="C24" s="6">
        <v>55</v>
      </c>
      <c r="D24" s="6">
        <v>20</v>
      </c>
      <c r="E24" s="6">
        <v>65</v>
      </c>
      <c r="F24" s="6">
        <v>4</v>
      </c>
      <c r="G24" s="6">
        <v>0.26200000000000001</v>
      </c>
      <c r="H24" s="6">
        <v>0.32400000000000001</v>
      </c>
      <c r="I24" s="6">
        <v>107</v>
      </c>
      <c r="J24" s="6">
        <v>22</v>
      </c>
      <c r="K24" s="6">
        <v>1</v>
      </c>
      <c r="L24" s="6">
        <v>37</v>
      </c>
      <c r="M24" s="6">
        <v>101</v>
      </c>
      <c r="N24" s="6">
        <v>0.47099999999999997</v>
      </c>
      <c r="O24" s="6">
        <v>0.79500000000000004</v>
      </c>
    </row>
    <row r="25" spans="1:15" ht="15" thickBot="1" x14ac:dyDescent="0.35">
      <c r="A25" s="7" t="s">
        <v>333</v>
      </c>
      <c r="B25" s="8">
        <v>539</v>
      </c>
      <c r="C25" s="8">
        <v>68</v>
      </c>
      <c r="D25" s="8">
        <v>19</v>
      </c>
      <c r="E25" s="8">
        <v>68</v>
      </c>
      <c r="F25" s="8">
        <v>9</v>
      </c>
      <c r="G25" s="8">
        <v>0.25</v>
      </c>
      <c r="H25" s="8">
        <v>0.307</v>
      </c>
      <c r="I25" s="8">
        <v>135</v>
      </c>
      <c r="J25" s="8">
        <v>25</v>
      </c>
      <c r="K25" s="8">
        <v>2</v>
      </c>
      <c r="L25" s="8">
        <v>44</v>
      </c>
      <c r="M25" s="8">
        <v>142</v>
      </c>
      <c r="N25" s="8">
        <v>0.41199999999999998</v>
      </c>
      <c r="O25" s="8">
        <v>0.71899999999999997</v>
      </c>
    </row>
    <row r="26" spans="1:15" ht="15" thickBot="1" x14ac:dyDescent="0.35">
      <c r="A26" s="5" t="s">
        <v>339</v>
      </c>
      <c r="B26" s="6">
        <v>413</v>
      </c>
      <c r="C26" s="6">
        <v>51</v>
      </c>
      <c r="D26" s="6">
        <v>13</v>
      </c>
      <c r="E26" s="6">
        <v>54</v>
      </c>
      <c r="F26" s="6">
        <v>4</v>
      </c>
      <c r="G26" s="6">
        <v>0.26400000000000001</v>
      </c>
      <c r="H26" s="6">
        <v>0.309</v>
      </c>
      <c r="I26" s="6">
        <v>109</v>
      </c>
      <c r="J26" s="6">
        <v>24</v>
      </c>
      <c r="K26" s="6">
        <v>1</v>
      </c>
      <c r="L26" s="6">
        <v>27</v>
      </c>
      <c r="M26" s="6">
        <v>69</v>
      </c>
      <c r="N26" s="6">
        <v>0.41599999999999998</v>
      </c>
      <c r="O26" s="6">
        <v>0.72499999999999998</v>
      </c>
    </row>
    <row r="27" spans="1:15" ht="17.399999999999999" thickBot="1" x14ac:dyDescent="0.35">
      <c r="A27" s="7" t="s">
        <v>346</v>
      </c>
      <c r="B27" s="8">
        <v>356</v>
      </c>
      <c r="C27" s="8">
        <v>37</v>
      </c>
      <c r="D27" s="8">
        <v>8</v>
      </c>
      <c r="E27" s="8">
        <v>41</v>
      </c>
      <c r="F27" s="8">
        <v>18</v>
      </c>
      <c r="G27" s="8">
        <v>0.26100000000000001</v>
      </c>
      <c r="H27" s="8">
        <v>0.28999999999999998</v>
      </c>
      <c r="I27" s="8">
        <v>93</v>
      </c>
      <c r="J27" s="8">
        <v>18</v>
      </c>
      <c r="K27" s="8">
        <v>3</v>
      </c>
      <c r="L27" s="8">
        <v>14</v>
      </c>
      <c r="M27" s="8">
        <v>74</v>
      </c>
      <c r="N27" s="8">
        <v>0.39100000000000001</v>
      </c>
      <c r="O27" s="8">
        <v>0.68100000000000005</v>
      </c>
    </row>
    <row r="28" spans="1:15" ht="17.399999999999999" thickBot="1" x14ac:dyDescent="0.35">
      <c r="A28" s="5" t="s">
        <v>379</v>
      </c>
      <c r="B28" s="6">
        <v>385</v>
      </c>
      <c r="C28" s="6">
        <v>51</v>
      </c>
      <c r="D28" s="6">
        <v>12</v>
      </c>
      <c r="E28" s="6">
        <v>42</v>
      </c>
      <c r="F28" s="6">
        <v>20</v>
      </c>
      <c r="G28" s="6">
        <v>0.23599999999999999</v>
      </c>
      <c r="H28" s="6">
        <v>0.309</v>
      </c>
      <c r="I28" s="6">
        <v>91</v>
      </c>
      <c r="J28" s="6">
        <v>20</v>
      </c>
      <c r="K28" s="6">
        <v>2</v>
      </c>
      <c r="L28" s="6">
        <v>40</v>
      </c>
      <c r="M28" s="6">
        <v>127</v>
      </c>
      <c r="N28" s="6">
        <v>0.39300000000000002</v>
      </c>
      <c r="O28" s="6">
        <v>0.70099999999999996</v>
      </c>
    </row>
    <row r="29" spans="1:15" ht="15" thickBot="1" x14ac:dyDescent="0.35">
      <c r="A29" s="7" t="s">
        <v>352</v>
      </c>
      <c r="B29" s="8">
        <v>427</v>
      </c>
      <c r="C29" s="8">
        <v>59</v>
      </c>
      <c r="D29" s="8">
        <v>22</v>
      </c>
      <c r="E29" s="8">
        <v>65</v>
      </c>
      <c r="F29" s="8">
        <v>2</v>
      </c>
      <c r="G29" s="8">
        <v>0.219</v>
      </c>
      <c r="H29" s="8">
        <v>0.30299999999999999</v>
      </c>
      <c r="I29" s="8">
        <v>94</v>
      </c>
      <c r="J29" s="8">
        <v>23</v>
      </c>
      <c r="K29" s="8">
        <v>3</v>
      </c>
      <c r="L29" s="8">
        <v>52</v>
      </c>
      <c r="M29" s="8">
        <v>131</v>
      </c>
      <c r="N29" s="8">
        <v>0.44900000000000001</v>
      </c>
      <c r="O29" s="8">
        <v>0.752</v>
      </c>
    </row>
    <row r="30" spans="1:15" ht="17.399999999999999" thickBot="1" x14ac:dyDescent="0.35">
      <c r="A30" s="5" t="s">
        <v>357</v>
      </c>
      <c r="B30" s="6">
        <v>433</v>
      </c>
      <c r="C30" s="6">
        <v>52</v>
      </c>
      <c r="D30" s="6">
        <v>23</v>
      </c>
      <c r="E30" s="6">
        <v>62</v>
      </c>
      <c r="F30" s="6">
        <v>1</v>
      </c>
      <c r="G30" s="6">
        <v>0.245</v>
      </c>
      <c r="H30" s="6">
        <v>0.30299999999999999</v>
      </c>
      <c r="I30" s="6">
        <v>106</v>
      </c>
      <c r="J30" s="6">
        <v>16</v>
      </c>
      <c r="K30" s="6">
        <v>1</v>
      </c>
      <c r="L30" s="6">
        <v>36</v>
      </c>
      <c r="M30" s="6">
        <v>104</v>
      </c>
      <c r="N30" s="6">
        <v>0.441</v>
      </c>
      <c r="O30" s="6">
        <v>0.74399999999999999</v>
      </c>
    </row>
    <row r="31" spans="1:15" ht="15" thickBot="1" x14ac:dyDescent="0.35">
      <c r="A31" s="7" t="s">
        <v>381</v>
      </c>
      <c r="B31" s="8">
        <v>504</v>
      </c>
      <c r="C31" s="8">
        <v>61</v>
      </c>
      <c r="D31" s="8">
        <v>15</v>
      </c>
      <c r="E31" s="8">
        <v>70</v>
      </c>
      <c r="F31" s="8">
        <v>1</v>
      </c>
      <c r="G31" s="8">
        <v>0.27300000000000002</v>
      </c>
      <c r="H31" s="8">
        <v>0.32600000000000001</v>
      </c>
      <c r="I31" s="8">
        <v>138</v>
      </c>
      <c r="J31" s="8">
        <v>28</v>
      </c>
      <c r="K31" s="8">
        <v>3</v>
      </c>
      <c r="L31" s="8">
        <v>40</v>
      </c>
      <c r="M31" s="8">
        <v>68</v>
      </c>
      <c r="N31" s="8">
        <v>0.42599999999999999</v>
      </c>
      <c r="O31" s="8">
        <v>0.752</v>
      </c>
    </row>
    <row r="32" spans="1:15" ht="15" thickBot="1" x14ac:dyDescent="0.35">
      <c r="A32" s="5" t="s">
        <v>383</v>
      </c>
      <c r="B32" s="6">
        <v>366</v>
      </c>
      <c r="C32" s="6">
        <v>50</v>
      </c>
      <c r="D32" s="6">
        <v>7</v>
      </c>
      <c r="E32" s="6">
        <v>33</v>
      </c>
      <c r="F32" s="6">
        <v>14</v>
      </c>
      <c r="G32" s="6">
        <v>0.26200000000000001</v>
      </c>
      <c r="H32" s="6">
        <v>0.311</v>
      </c>
      <c r="I32" s="6">
        <v>96</v>
      </c>
      <c r="J32" s="6">
        <v>16</v>
      </c>
      <c r="K32" s="6">
        <v>3</v>
      </c>
      <c r="L32" s="6">
        <v>27</v>
      </c>
      <c r="M32" s="6">
        <v>56</v>
      </c>
      <c r="N32" s="6">
        <v>0.38400000000000001</v>
      </c>
      <c r="O32" s="6">
        <v>0.69499999999999995</v>
      </c>
    </row>
    <row r="33" spans="1:15" ht="15" thickBot="1" x14ac:dyDescent="0.35">
      <c r="A33" s="7" t="s">
        <v>367</v>
      </c>
      <c r="B33" s="8">
        <v>550</v>
      </c>
      <c r="C33" s="8">
        <v>66</v>
      </c>
      <c r="D33" s="8">
        <v>9</v>
      </c>
      <c r="E33" s="8">
        <v>64</v>
      </c>
      <c r="F33" s="8">
        <v>2</v>
      </c>
      <c r="G33" s="8">
        <v>0.28999999999999998</v>
      </c>
      <c r="H33" s="8">
        <v>0.33900000000000002</v>
      </c>
      <c r="I33" s="8">
        <v>159</v>
      </c>
      <c r="J33" s="8">
        <v>30</v>
      </c>
      <c r="K33" s="8">
        <v>3</v>
      </c>
      <c r="L33" s="8">
        <v>41</v>
      </c>
      <c r="M33" s="8">
        <v>70</v>
      </c>
      <c r="N33" s="8">
        <v>0.40500000000000003</v>
      </c>
      <c r="O33" s="8">
        <v>0.74399999999999999</v>
      </c>
    </row>
    <row r="34" spans="1:15" ht="15" thickBot="1" x14ac:dyDescent="0.35">
      <c r="A34" s="5" t="s">
        <v>364</v>
      </c>
      <c r="B34" s="6">
        <v>486</v>
      </c>
      <c r="C34" s="6">
        <v>55</v>
      </c>
      <c r="D34" s="6">
        <v>14</v>
      </c>
      <c r="E34" s="6">
        <v>60</v>
      </c>
      <c r="F34" s="6">
        <v>4</v>
      </c>
      <c r="G34" s="6">
        <v>0.26700000000000002</v>
      </c>
      <c r="H34" s="6">
        <v>0.29599999999999999</v>
      </c>
      <c r="I34" s="6">
        <v>130</v>
      </c>
      <c r="J34" s="6">
        <v>24</v>
      </c>
      <c r="K34" s="6">
        <v>1</v>
      </c>
      <c r="L34" s="6">
        <v>20</v>
      </c>
      <c r="M34" s="6">
        <v>85</v>
      </c>
      <c r="N34" s="6">
        <v>0.40699999999999997</v>
      </c>
      <c r="O34" s="6">
        <v>0.70199999999999996</v>
      </c>
    </row>
    <row r="35" spans="1:15" ht="17.399999999999999" thickBot="1" x14ac:dyDescent="0.35">
      <c r="A35" s="7" t="s">
        <v>382</v>
      </c>
      <c r="B35" s="8">
        <v>455</v>
      </c>
      <c r="C35" s="8">
        <v>52</v>
      </c>
      <c r="D35" s="8">
        <v>13</v>
      </c>
      <c r="E35" s="8">
        <v>53</v>
      </c>
      <c r="F35" s="8">
        <v>2</v>
      </c>
      <c r="G35" s="8">
        <v>0.26900000000000002</v>
      </c>
      <c r="H35" s="8">
        <v>0.312</v>
      </c>
      <c r="I35" s="8">
        <v>122</v>
      </c>
      <c r="J35" s="8">
        <v>27</v>
      </c>
      <c r="K35" s="8">
        <v>1</v>
      </c>
      <c r="L35" s="8">
        <v>29</v>
      </c>
      <c r="M35" s="8">
        <v>91</v>
      </c>
      <c r="N35" s="8">
        <v>0.42199999999999999</v>
      </c>
      <c r="O35" s="8">
        <v>0.73399999999999999</v>
      </c>
    </row>
    <row r="36" spans="1:15" ht="17.399999999999999" thickBot="1" x14ac:dyDescent="0.35">
      <c r="A36" s="5" t="s">
        <v>369</v>
      </c>
      <c r="B36" s="6">
        <v>357</v>
      </c>
      <c r="C36" s="6">
        <v>49</v>
      </c>
      <c r="D36" s="6">
        <v>14</v>
      </c>
      <c r="E36" s="6">
        <v>47</v>
      </c>
      <c r="F36" s="6">
        <v>1</v>
      </c>
      <c r="G36" s="6">
        <v>0.26900000000000002</v>
      </c>
      <c r="H36" s="6">
        <v>0.32200000000000001</v>
      </c>
      <c r="I36" s="6">
        <v>96</v>
      </c>
      <c r="J36" s="6">
        <v>17</v>
      </c>
      <c r="K36" s="6">
        <v>1</v>
      </c>
      <c r="L36" s="6">
        <v>28</v>
      </c>
      <c r="M36" s="6">
        <v>88</v>
      </c>
      <c r="N36" s="6">
        <v>0.439</v>
      </c>
      <c r="O36" s="6">
        <v>0.76100000000000001</v>
      </c>
    </row>
    <row r="37" spans="1:15" ht="15" thickBot="1" x14ac:dyDescent="0.35">
      <c r="A37" s="7" t="s">
        <v>407</v>
      </c>
      <c r="B37" s="8">
        <v>432</v>
      </c>
      <c r="C37" s="8">
        <v>53</v>
      </c>
      <c r="D37" s="8">
        <v>17</v>
      </c>
      <c r="E37" s="8">
        <v>59</v>
      </c>
      <c r="F37" s="8">
        <v>4</v>
      </c>
      <c r="G37" s="8">
        <v>0.24399999999999999</v>
      </c>
      <c r="H37" s="8">
        <v>0.30599999999999999</v>
      </c>
      <c r="I37" s="8">
        <v>105</v>
      </c>
      <c r="J37" s="8">
        <v>23</v>
      </c>
      <c r="K37" s="8">
        <v>2</v>
      </c>
      <c r="L37" s="8">
        <v>39</v>
      </c>
      <c r="M37" s="8">
        <v>124</v>
      </c>
      <c r="N37" s="8">
        <v>0.42699999999999999</v>
      </c>
      <c r="O37" s="8">
        <v>0.73299999999999998</v>
      </c>
    </row>
    <row r="38" spans="1:15" ht="17.399999999999999" thickBot="1" x14ac:dyDescent="0.35">
      <c r="A38" s="5" t="s">
        <v>412</v>
      </c>
      <c r="B38" s="6">
        <v>462</v>
      </c>
      <c r="C38" s="6">
        <v>58</v>
      </c>
      <c r="D38" s="6">
        <v>8</v>
      </c>
      <c r="E38" s="6">
        <v>48</v>
      </c>
      <c r="F38" s="6">
        <v>8</v>
      </c>
      <c r="G38" s="6">
        <v>0.27100000000000002</v>
      </c>
      <c r="H38" s="6">
        <v>0.32500000000000001</v>
      </c>
      <c r="I38" s="6">
        <v>125</v>
      </c>
      <c r="J38" s="6">
        <v>23</v>
      </c>
      <c r="K38" s="6">
        <v>3</v>
      </c>
      <c r="L38" s="6">
        <v>37</v>
      </c>
      <c r="M38" s="6">
        <v>89</v>
      </c>
      <c r="N38" s="6">
        <v>0.38700000000000001</v>
      </c>
      <c r="O38" s="6">
        <v>0.71199999999999997</v>
      </c>
    </row>
    <row r="39" spans="1:15" ht="15" thickBot="1" x14ac:dyDescent="0.35">
      <c r="A39" s="7" t="s">
        <v>394</v>
      </c>
      <c r="B39" s="8">
        <v>514</v>
      </c>
      <c r="C39" s="8">
        <v>63</v>
      </c>
      <c r="D39" s="8">
        <v>10</v>
      </c>
      <c r="E39" s="8">
        <v>56</v>
      </c>
      <c r="F39" s="8">
        <v>11</v>
      </c>
      <c r="G39" s="8">
        <v>0.26700000000000002</v>
      </c>
      <c r="H39" s="8">
        <v>0.309</v>
      </c>
      <c r="I39" s="8">
        <v>137</v>
      </c>
      <c r="J39" s="8">
        <v>24</v>
      </c>
      <c r="K39" s="8">
        <v>3</v>
      </c>
      <c r="L39" s="8">
        <v>31</v>
      </c>
      <c r="M39" s="8">
        <v>94</v>
      </c>
      <c r="N39" s="8">
        <v>0.38400000000000001</v>
      </c>
      <c r="O39" s="8">
        <v>0.69299999999999995</v>
      </c>
    </row>
    <row r="40" spans="1:15" ht="15" thickBot="1" x14ac:dyDescent="0.35">
      <c r="A40" s="5" t="s">
        <v>393</v>
      </c>
      <c r="B40" s="6">
        <v>457</v>
      </c>
      <c r="C40" s="6">
        <v>55</v>
      </c>
      <c r="D40" s="6">
        <v>16</v>
      </c>
      <c r="E40" s="6">
        <v>65</v>
      </c>
      <c r="F40" s="6">
        <v>2</v>
      </c>
      <c r="G40" s="6">
        <v>0.25</v>
      </c>
      <c r="H40" s="6">
        <v>0.30599999999999999</v>
      </c>
      <c r="I40" s="6">
        <v>114</v>
      </c>
      <c r="J40" s="6">
        <v>24</v>
      </c>
      <c r="K40" s="6">
        <v>2</v>
      </c>
      <c r="L40" s="6">
        <v>37</v>
      </c>
      <c r="M40" s="6">
        <v>94</v>
      </c>
      <c r="N40" s="6">
        <v>0.41699999999999998</v>
      </c>
      <c r="O40" s="6">
        <v>0.72299999999999998</v>
      </c>
    </row>
    <row r="41" spans="1:15" ht="15" thickBot="1" x14ac:dyDescent="0.35">
      <c r="A41" s="7" t="s">
        <v>399</v>
      </c>
      <c r="B41" s="8">
        <v>493</v>
      </c>
      <c r="C41" s="8">
        <v>61</v>
      </c>
      <c r="D41" s="8">
        <v>7</v>
      </c>
      <c r="E41" s="8">
        <v>43</v>
      </c>
      <c r="F41" s="8">
        <v>2</v>
      </c>
      <c r="G41" s="8">
        <v>0.28599999999999998</v>
      </c>
      <c r="H41" s="8">
        <v>0.33800000000000002</v>
      </c>
      <c r="I41" s="8">
        <v>141</v>
      </c>
      <c r="J41" s="8">
        <v>23</v>
      </c>
      <c r="K41" s="8">
        <v>1</v>
      </c>
      <c r="L41" s="8">
        <v>39</v>
      </c>
      <c r="M41" s="8">
        <v>67</v>
      </c>
      <c r="N41" s="8">
        <v>0.378</v>
      </c>
      <c r="O41" s="8">
        <v>0.71699999999999997</v>
      </c>
    </row>
    <row r="42" spans="1:15" ht="15" thickBot="1" x14ac:dyDescent="0.35">
      <c r="A42" s="5" t="s">
        <v>411</v>
      </c>
      <c r="B42" s="6">
        <v>403</v>
      </c>
      <c r="C42" s="6">
        <v>44</v>
      </c>
      <c r="D42" s="6">
        <v>11</v>
      </c>
      <c r="E42" s="6">
        <v>48</v>
      </c>
      <c r="F42" s="6">
        <v>1</v>
      </c>
      <c r="G42" s="6">
        <v>0.26400000000000001</v>
      </c>
      <c r="H42" s="6">
        <v>0.309</v>
      </c>
      <c r="I42" s="6">
        <v>106</v>
      </c>
      <c r="J42" s="6">
        <v>23</v>
      </c>
      <c r="K42" s="6">
        <v>1</v>
      </c>
      <c r="L42" s="6">
        <v>26</v>
      </c>
      <c r="M42" s="6">
        <v>67</v>
      </c>
      <c r="N42" s="6">
        <v>0.40600000000000003</v>
      </c>
      <c r="O42" s="6">
        <v>0.71499999999999997</v>
      </c>
    </row>
    <row r="43" spans="1:15" ht="15" thickBot="1" x14ac:dyDescent="0.35">
      <c r="A43" s="7" t="s">
        <v>402</v>
      </c>
      <c r="B43" s="8">
        <v>507</v>
      </c>
      <c r="C43" s="8">
        <v>54</v>
      </c>
      <c r="D43" s="8">
        <v>10</v>
      </c>
      <c r="E43" s="8">
        <v>54</v>
      </c>
      <c r="F43" s="8">
        <v>10</v>
      </c>
      <c r="G43" s="8">
        <v>0.26600000000000001</v>
      </c>
      <c r="H43" s="8">
        <v>0.314</v>
      </c>
      <c r="I43" s="8">
        <v>135</v>
      </c>
      <c r="J43" s="8">
        <v>25</v>
      </c>
      <c r="K43" s="8">
        <v>6</v>
      </c>
      <c r="L43" s="8">
        <v>35</v>
      </c>
      <c r="M43" s="8">
        <v>93</v>
      </c>
      <c r="N43" s="8">
        <v>0.39700000000000002</v>
      </c>
      <c r="O43" s="8">
        <v>0.71099999999999997</v>
      </c>
    </row>
    <row r="44" spans="1:15" ht="15" thickBot="1" x14ac:dyDescent="0.35">
      <c r="A44" s="5" t="s">
        <v>410</v>
      </c>
      <c r="B44" s="6">
        <v>328</v>
      </c>
      <c r="C44" s="6">
        <v>44</v>
      </c>
      <c r="D44" s="6">
        <v>14</v>
      </c>
      <c r="E44" s="6">
        <v>43</v>
      </c>
      <c r="F44" s="6">
        <v>1</v>
      </c>
      <c r="G44" s="6">
        <v>0.23699999999999999</v>
      </c>
      <c r="H44" s="6">
        <v>0.32300000000000001</v>
      </c>
      <c r="I44" s="6">
        <v>78</v>
      </c>
      <c r="J44" s="6">
        <v>17</v>
      </c>
      <c r="K44" s="6">
        <v>1</v>
      </c>
      <c r="L44" s="6">
        <v>41</v>
      </c>
      <c r="M44" s="6">
        <v>81</v>
      </c>
      <c r="N44" s="6">
        <v>0.41899999999999998</v>
      </c>
      <c r="O44" s="6">
        <v>0.74199999999999999</v>
      </c>
    </row>
    <row r="45" spans="1:15" ht="15" thickBot="1" x14ac:dyDescent="0.35">
      <c r="A45" s="7" t="s">
        <v>445</v>
      </c>
      <c r="B45" s="8">
        <v>394</v>
      </c>
      <c r="C45" s="8">
        <v>45</v>
      </c>
      <c r="D45" s="8">
        <v>12</v>
      </c>
      <c r="E45" s="8">
        <v>48</v>
      </c>
      <c r="F45" s="8">
        <v>1</v>
      </c>
      <c r="G45" s="8">
        <v>0.26200000000000001</v>
      </c>
      <c r="H45" s="8">
        <v>0.31900000000000001</v>
      </c>
      <c r="I45" s="8">
        <v>103</v>
      </c>
      <c r="J45" s="8">
        <v>20</v>
      </c>
      <c r="K45" s="8">
        <v>1</v>
      </c>
      <c r="L45" s="8">
        <v>33</v>
      </c>
      <c r="M45" s="8">
        <v>77</v>
      </c>
      <c r="N45" s="8">
        <v>0.41199999999999998</v>
      </c>
      <c r="O45" s="8">
        <v>0.73099999999999998</v>
      </c>
    </row>
    <row r="46" spans="1:15" ht="15" thickBot="1" x14ac:dyDescent="0.35">
      <c r="A46" s="5" t="s">
        <v>427</v>
      </c>
      <c r="B46" s="6">
        <v>270</v>
      </c>
      <c r="C46" s="6">
        <v>34</v>
      </c>
      <c r="D46" s="6">
        <v>8</v>
      </c>
      <c r="E46" s="6">
        <v>30</v>
      </c>
      <c r="F46" s="6">
        <v>4</v>
      </c>
      <c r="G46" s="6">
        <v>0.247</v>
      </c>
      <c r="H46" s="6">
        <v>0.33100000000000002</v>
      </c>
      <c r="I46" s="6">
        <v>67</v>
      </c>
      <c r="J46" s="6">
        <v>15</v>
      </c>
      <c r="K46" s="6">
        <v>1</v>
      </c>
      <c r="L46" s="6">
        <v>34</v>
      </c>
      <c r="M46" s="6">
        <v>78</v>
      </c>
      <c r="N46" s="6">
        <v>0.38700000000000001</v>
      </c>
      <c r="O46" s="6">
        <v>0.71799999999999997</v>
      </c>
    </row>
    <row r="47" spans="1:15" ht="15" thickBot="1" x14ac:dyDescent="0.35">
      <c r="A47" s="7" t="s">
        <v>428</v>
      </c>
      <c r="B47" s="8">
        <v>371</v>
      </c>
      <c r="C47" s="8">
        <v>45</v>
      </c>
      <c r="D47" s="8">
        <v>15</v>
      </c>
      <c r="E47" s="8">
        <v>51</v>
      </c>
      <c r="F47" s="8">
        <v>1</v>
      </c>
      <c r="G47" s="8">
        <v>0.26400000000000001</v>
      </c>
      <c r="H47" s="8">
        <v>0.30499999999999999</v>
      </c>
      <c r="I47" s="8">
        <v>98</v>
      </c>
      <c r="J47" s="8">
        <v>17</v>
      </c>
      <c r="K47" s="8">
        <v>1</v>
      </c>
      <c r="L47" s="8">
        <v>21</v>
      </c>
      <c r="M47" s="8">
        <v>55</v>
      </c>
      <c r="N47" s="8">
        <v>0.435</v>
      </c>
      <c r="O47" s="8">
        <v>0.73899999999999999</v>
      </c>
    </row>
    <row r="48" spans="1:15" ht="17.399999999999999" thickBot="1" x14ac:dyDescent="0.35">
      <c r="A48" s="5" t="s">
        <v>417</v>
      </c>
      <c r="B48" s="6">
        <v>306</v>
      </c>
      <c r="C48" s="6">
        <v>39</v>
      </c>
      <c r="D48" s="6">
        <v>7</v>
      </c>
      <c r="E48" s="6">
        <v>32</v>
      </c>
      <c r="F48" s="6">
        <v>4</v>
      </c>
      <c r="G48" s="6">
        <v>0.25</v>
      </c>
      <c r="H48" s="6">
        <v>0.315</v>
      </c>
      <c r="I48" s="6">
        <v>76</v>
      </c>
      <c r="J48" s="6">
        <v>11</v>
      </c>
      <c r="K48" s="6">
        <v>2</v>
      </c>
      <c r="L48" s="6">
        <v>29</v>
      </c>
      <c r="M48" s="6">
        <v>63</v>
      </c>
      <c r="N48" s="6">
        <v>0.36499999999999999</v>
      </c>
      <c r="O48" s="6">
        <v>0.68</v>
      </c>
    </row>
    <row r="49" spans="1:15" ht="17.399999999999999" thickBot="1" x14ac:dyDescent="0.35">
      <c r="A49" s="7" t="s">
        <v>426</v>
      </c>
      <c r="B49" s="8">
        <v>257</v>
      </c>
      <c r="C49" s="8">
        <v>30</v>
      </c>
      <c r="D49" s="8">
        <v>6</v>
      </c>
      <c r="E49" s="8">
        <v>28</v>
      </c>
      <c r="F49" s="8">
        <v>10</v>
      </c>
      <c r="G49" s="8">
        <v>0.255</v>
      </c>
      <c r="H49" s="8">
        <v>0.29499999999999998</v>
      </c>
      <c r="I49" s="8">
        <v>65</v>
      </c>
      <c r="J49" s="8">
        <v>10</v>
      </c>
      <c r="K49" s="8">
        <v>2</v>
      </c>
      <c r="L49" s="8">
        <v>15</v>
      </c>
      <c r="M49" s="8">
        <v>54</v>
      </c>
      <c r="N49" s="8">
        <v>0.379</v>
      </c>
      <c r="O49" s="8">
        <v>0.67400000000000004</v>
      </c>
    </row>
    <row r="50" spans="1:15" ht="17.399999999999999" thickBot="1" x14ac:dyDescent="0.35">
      <c r="A50" s="5" t="s">
        <v>444</v>
      </c>
      <c r="B50" s="6">
        <v>182</v>
      </c>
      <c r="C50" s="6">
        <v>25</v>
      </c>
      <c r="D50" s="6">
        <v>7</v>
      </c>
      <c r="E50" s="6">
        <v>25</v>
      </c>
      <c r="F50" s="6">
        <v>1</v>
      </c>
      <c r="G50" s="6">
        <v>0.23699999999999999</v>
      </c>
      <c r="H50" s="6">
        <v>0.28899999999999998</v>
      </c>
      <c r="I50" s="6">
        <v>43</v>
      </c>
      <c r="J50" s="6">
        <v>11</v>
      </c>
      <c r="K50" s="6">
        <v>1</v>
      </c>
      <c r="L50" s="6">
        <v>13</v>
      </c>
      <c r="M50" s="6">
        <v>58</v>
      </c>
      <c r="N50" s="6">
        <v>0.42299999999999999</v>
      </c>
      <c r="O50" s="6">
        <v>0.71199999999999997</v>
      </c>
    </row>
    <row r="51" spans="1:15" ht="15" thickBot="1" x14ac:dyDescent="0.35">
      <c r="A51" s="7" t="s">
        <v>433</v>
      </c>
      <c r="B51" s="8">
        <v>468</v>
      </c>
      <c r="C51" s="8">
        <v>58</v>
      </c>
      <c r="D51" s="8">
        <v>13</v>
      </c>
      <c r="E51" s="8">
        <v>53</v>
      </c>
      <c r="F51" s="8">
        <v>5</v>
      </c>
      <c r="G51" s="8">
        <v>0.25</v>
      </c>
      <c r="H51" s="8">
        <v>0.318</v>
      </c>
      <c r="I51" s="8">
        <v>117</v>
      </c>
      <c r="J51" s="8">
        <v>21</v>
      </c>
      <c r="K51" s="8">
        <v>1</v>
      </c>
      <c r="L51" s="8">
        <v>47</v>
      </c>
      <c r="M51" s="8">
        <v>118</v>
      </c>
      <c r="N51" s="8">
        <v>0.38300000000000001</v>
      </c>
      <c r="O51" s="8">
        <v>0.70099999999999996</v>
      </c>
    </row>
    <row r="52" spans="1:15" ht="15" thickBot="1" x14ac:dyDescent="0.35">
      <c r="A52" s="5" t="s">
        <v>436</v>
      </c>
      <c r="B52" s="6">
        <v>295</v>
      </c>
      <c r="C52" s="6">
        <v>45</v>
      </c>
      <c r="D52" s="6">
        <v>19</v>
      </c>
      <c r="E52" s="6">
        <v>46</v>
      </c>
      <c r="F52" s="6">
        <v>3</v>
      </c>
      <c r="G52" s="6">
        <v>0.20899999999999999</v>
      </c>
      <c r="H52" s="6">
        <v>0.307</v>
      </c>
      <c r="I52" s="6">
        <v>62</v>
      </c>
      <c r="J52" s="6">
        <v>13</v>
      </c>
      <c r="K52" s="6">
        <v>2</v>
      </c>
      <c r="L52" s="6">
        <v>42</v>
      </c>
      <c r="M52" s="6">
        <v>133</v>
      </c>
      <c r="N52" s="6">
        <v>0.44800000000000001</v>
      </c>
      <c r="O52" s="6">
        <v>0.755</v>
      </c>
    </row>
    <row r="53" spans="1:15" ht="17.399999999999999" thickBot="1" x14ac:dyDescent="0.35">
      <c r="A53" s="7" t="s">
        <v>470</v>
      </c>
      <c r="B53" s="8">
        <v>308</v>
      </c>
      <c r="C53" s="8">
        <v>41</v>
      </c>
      <c r="D53" s="8">
        <v>9</v>
      </c>
      <c r="E53" s="8">
        <v>36</v>
      </c>
      <c r="F53" s="8">
        <v>1</v>
      </c>
      <c r="G53" s="8">
        <v>0.25700000000000001</v>
      </c>
      <c r="H53" s="8">
        <v>0.315</v>
      </c>
      <c r="I53" s="8">
        <v>79</v>
      </c>
      <c r="J53" s="8">
        <v>16</v>
      </c>
      <c r="K53" s="8">
        <v>4</v>
      </c>
      <c r="L53" s="8">
        <v>26</v>
      </c>
      <c r="M53" s="8">
        <v>75</v>
      </c>
      <c r="N53" s="8">
        <v>0.42399999999999999</v>
      </c>
      <c r="O53" s="8">
        <v>0.73899999999999999</v>
      </c>
    </row>
    <row r="54" spans="1:15" ht="15" thickBot="1" x14ac:dyDescent="0.35">
      <c r="A54" s="5" t="s">
        <v>453</v>
      </c>
      <c r="B54" s="6">
        <v>225</v>
      </c>
      <c r="C54" s="6">
        <v>29</v>
      </c>
      <c r="D54" s="6">
        <v>11</v>
      </c>
      <c r="E54" s="6">
        <v>32</v>
      </c>
      <c r="F54" s="6">
        <v>3</v>
      </c>
      <c r="G54" s="6">
        <v>0.24</v>
      </c>
      <c r="H54" s="6">
        <v>0.29299999999999998</v>
      </c>
      <c r="I54" s="6">
        <v>54</v>
      </c>
      <c r="J54" s="6">
        <v>10</v>
      </c>
      <c r="K54" s="6">
        <v>0</v>
      </c>
      <c r="L54" s="6">
        <v>17</v>
      </c>
      <c r="M54" s="6">
        <v>54</v>
      </c>
      <c r="N54" s="6">
        <v>0.43</v>
      </c>
      <c r="O54" s="6">
        <v>0.72299999999999998</v>
      </c>
    </row>
    <row r="55" spans="1:15" ht="15" thickBot="1" x14ac:dyDescent="0.35">
      <c r="A55" s="7" t="s">
        <v>455</v>
      </c>
      <c r="B55" s="8">
        <v>242</v>
      </c>
      <c r="C55" s="8">
        <v>29</v>
      </c>
      <c r="D55" s="8">
        <v>8</v>
      </c>
      <c r="E55" s="8">
        <v>28</v>
      </c>
      <c r="F55" s="8">
        <v>2</v>
      </c>
      <c r="G55" s="8">
        <v>0.23599999999999999</v>
      </c>
      <c r="H55" s="8">
        <v>0.29099999999999998</v>
      </c>
      <c r="I55" s="8">
        <v>57</v>
      </c>
      <c r="J55" s="8">
        <v>11</v>
      </c>
      <c r="K55" s="8">
        <v>0</v>
      </c>
      <c r="L55" s="8">
        <v>19</v>
      </c>
      <c r="M55" s="8">
        <v>66</v>
      </c>
      <c r="N55" s="8">
        <v>0.39900000000000002</v>
      </c>
      <c r="O55" s="8">
        <v>0.69099999999999995</v>
      </c>
    </row>
    <row r="56" spans="1:15" ht="15" thickBot="1" x14ac:dyDescent="0.35">
      <c r="A56" s="5" t="s">
        <v>458</v>
      </c>
      <c r="B56" s="6">
        <v>331</v>
      </c>
      <c r="C56" s="6">
        <v>41</v>
      </c>
      <c r="D56" s="6">
        <v>9</v>
      </c>
      <c r="E56" s="6">
        <v>42</v>
      </c>
      <c r="F56" s="6">
        <v>0</v>
      </c>
      <c r="G56" s="6">
        <v>0.25600000000000001</v>
      </c>
      <c r="H56" s="6">
        <v>0.318</v>
      </c>
      <c r="I56" s="6">
        <v>85</v>
      </c>
      <c r="J56" s="6">
        <v>17</v>
      </c>
      <c r="K56" s="6">
        <v>0</v>
      </c>
      <c r="L56" s="6">
        <v>30</v>
      </c>
      <c r="M56" s="6">
        <v>93</v>
      </c>
      <c r="N56" s="6">
        <v>0.39600000000000002</v>
      </c>
      <c r="O56" s="6">
        <v>0.71399999999999997</v>
      </c>
    </row>
    <row r="57" spans="1:15" ht="15" thickBot="1" x14ac:dyDescent="0.35">
      <c r="A57" s="7" t="s">
        <v>456</v>
      </c>
      <c r="B57" s="8">
        <v>277</v>
      </c>
      <c r="C57" s="8">
        <v>38</v>
      </c>
      <c r="D57" s="8">
        <v>18</v>
      </c>
      <c r="E57" s="8">
        <v>46</v>
      </c>
      <c r="F57" s="8">
        <v>2</v>
      </c>
      <c r="G57" s="8">
        <v>0.245</v>
      </c>
      <c r="H57" s="8">
        <v>0.31900000000000001</v>
      </c>
      <c r="I57" s="8">
        <v>68</v>
      </c>
      <c r="J57" s="8">
        <v>12</v>
      </c>
      <c r="K57" s="8">
        <v>0</v>
      </c>
      <c r="L57" s="8">
        <v>30</v>
      </c>
      <c r="M57" s="8">
        <v>82</v>
      </c>
      <c r="N57" s="8">
        <v>0.48599999999999999</v>
      </c>
      <c r="O57" s="8">
        <v>0.80500000000000005</v>
      </c>
    </row>
    <row r="58" spans="1:15" ht="15" thickBot="1" x14ac:dyDescent="0.35">
      <c r="A58" s="5" t="s">
        <v>489</v>
      </c>
      <c r="B58" s="6">
        <v>308</v>
      </c>
      <c r="C58" s="6">
        <v>33</v>
      </c>
      <c r="D58" s="6">
        <v>9</v>
      </c>
      <c r="E58" s="6">
        <v>34</v>
      </c>
      <c r="F58" s="6">
        <v>2</v>
      </c>
      <c r="G58" s="6">
        <v>0.26500000000000001</v>
      </c>
      <c r="H58" s="6">
        <v>0.313</v>
      </c>
      <c r="I58" s="6">
        <v>81</v>
      </c>
      <c r="J58" s="6">
        <v>16</v>
      </c>
      <c r="K58" s="6">
        <v>1</v>
      </c>
      <c r="L58" s="6">
        <v>22</v>
      </c>
      <c r="M58" s="6">
        <v>60</v>
      </c>
      <c r="N58" s="6">
        <v>0.40899999999999997</v>
      </c>
      <c r="O58" s="6">
        <v>0.72299999999999998</v>
      </c>
    </row>
    <row r="59" spans="1:15" ht="17.399999999999999" thickBot="1" x14ac:dyDescent="0.35">
      <c r="A59" s="7" t="s">
        <v>478</v>
      </c>
      <c r="B59" s="8">
        <v>202</v>
      </c>
      <c r="C59" s="8">
        <v>28</v>
      </c>
      <c r="D59" s="8">
        <v>6</v>
      </c>
      <c r="E59" s="8">
        <v>22</v>
      </c>
      <c r="F59" s="8">
        <v>3</v>
      </c>
      <c r="G59" s="8">
        <v>0.23300000000000001</v>
      </c>
      <c r="H59" s="8">
        <v>0.317</v>
      </c>
      <c r="I59" s="8">
        <v>47</v>
      </c>
      <c r="J59" s="8">
        <v>12</v>
      </c>
      <c r="K59" s="8">
        <v>2</v>
      </c>
      <c r="L59" s="8">
        <v>25</v>
      </c>
      <c r="M59" s="8">
        <v>48</v>
      </c>
      <c r="N59" s="8">
        <v>0.39500000000000002</v>
      </c>
      <c r="O59" s="8">
        <v>0.71199999999999997</v>
      </c>
    </row>
    <row r="60" spans="1:15" ht="15" thickBot="1" x14ac:dyDescent="0.35">
      <c r="A60" s="5" t="s">
        <v>516</v>
      </c>
      <c r="B60" s="6">
        <v>354</v>
      </c>
      <c r="C60" s="6">
        <v>46</v>
      </c>
      <c r="D60" s="6">
        <v>4</v>
      </c>
      <c r="E60" s="6">
        <v>36</v>
      </c>
      <c r="F60" s="6">
        <v>6</v>
      </c>
      <c r="G60" s="6">
        <v>0.27</v>
      </c>
      <c r="H60" s="6">
        <v>0.33</v>
      </c>
      <c r="I60" s="6">
        <v>95</v>
      </c>
      <c r="J60" s="6">
        <v>21</v>
      </c>
      <c r="K60" s="6">
        <v>2</v>
      </c>
      <c r="L60" s="6">
        <v>32</v>
      </c>
      <c r="M60" s="6">
        <v>72</v>
      </c>
      <c r="N60" s="6">
        <v>0.379</v>
      </c>
      <c r="O60" s="6">
        <v>0.70799999999999996</v>
      </c>
    </row>
    <row r="61" spans="1:15" ht="17.399999999999999" thickBot="1" x14ac:dyDescent="0.35">
      <c r="A61" s="7" t="s">
        <v>496</v>
      </c>
      <c r="B61" s="8">
        <v>255</v>
      </c>
      <c r="C61" s="8">
        <v>30</v>
      </c>
      <c r="D61" s="8">
        <v>7</v>
      </c>
      <c r="E61" s="8">
        <v>28</v>
      </c>
      <c r="F61" s="8">
        <v>4</v>
      </c>
      <c r="G61" s="8">
        <v>0.26</v>
      </c>
      <c r="H61" s="8">
        <v>0.29399999999999998</v>
      </c>
      <c r="I61" s="8">
        <v>66</v>
      </c>
      <c r="J61" s="8">
        <v>14</v>
      </c>
      <c r="K61" s="8">
        <v>1</v>
      </c>
      <c r="L61" s="8">
        <v>12</v>
      </c>
      <c r="M61" s="8">
        <v>56</v>
      </c>
      <c r="N61" s="8">
        <v>0.41</v>
      </c>
      <c r="O61" s="8">
        <v>0.70399999999999996</v>
      </c>
    </row>
    <row r="62" spans="1:15" ht="15" thickBot="1" x14ac:dyDescent="0.35">
      <c r="A62" s="5" t="s">
        <v>491</v>
      </c>
      <c r="B62" s="6">
        <v>178</v>
      </c>
      <c r="C62" s="6">
        <v>20</v>
      </c>
      <c r="D62" s="6">
        <v>4</v>
      </c>
      <c r="E62" s="6">
        <v>21</v>
      </c>
      <c r="F62" s="6">
        <v>2</v>
      </c>
      <c r="G62" s="6">
        <v>0.253</v>
      </c>
      <c r="H62" s="6">
        <v>0.312</v>
      </c>
      <c r="I62" s="6">
        <v>45</v>
      </c>
      <c r="J62" s="6">
        <v>12</v>
      </c>
      <c r="K62" s="6">
        <v>1</v>
      </c>
      <c r="L62" s="6">
        <v>15</v>
      </c>
      <c r="M62" s="6">
        <v>30</v>
      </c>
      <c r="N62" s="6">
        <v>0.36899999999999999</v>
      </c>
      <c r="O62" s="6">
        <v>0.68100000000000005</v>
      </c>
    </row>
    <row r="63" spans="1:15" ht="15" thickBot="1" x14ac:dyDescent="0.35">
      <c r="A63" s="7" t="s">
        <v>526</v>
      </c>
      <c r="B63" s="8">
        <v>199</v>
      </c>
      <c r="C63" s="8">
        <v>25</v>
      </c>
      <c r="D63" s="8">
        <v>2</v>
      </c>
      <c r="E63" s="8">
        <v>16</v>
      </c>
      <c r="F63" s="8">
        <v>3</v>
      </c>
      <c r="G63" s="8">
        <v>0.254</v>
      </c>
      <c r="H63" s="8">
        <v>0.33800000000000002</v>
      </c>
      <c r="I63" s="8">
        <v>51</v>
      </c>
      <c r="J63" s="8">
        <v>9</v>
      </c>
      <c r="K63" s="8">
        <v>0</v>
      </c>
      <c r="L63" s="8">
        <v>25</v>
      </c>
      <c r="M63" s="8">
        <v>44</v>
      </c>
      <c r="N63" s="8">
        <v>0.34200000000000003</v>
      </c>
      <c r="O63" s="8">
        <v>0.67900000000000005</v>
      </c>
    </row>
    <row r="64" spans="1:15" ht="15" thickBot="1" x14ac:dyDescent="0.35">
      <c r="A64" s="5" t="s">
        <v>503</v>
      </c>
      <c r="B64" s="6">
        <v>150</v>
      </c>
      <c r="C64" s="6">
        <v>18</v>
      </c>
      <c r="D64" s="6">
        <v>6</v>
      </c>
      <c r="E64" s="6">
        <v>19</v>
      </c>
      <c r="F64" s="6">
        <v>1</v>
      </c>
      <c r="G64" s="6">
        <v>0.22600000000000001</v>
      </c>
      <c r="H64" s="6">
        <v>0.29699999999999999</v>
      </c>
      <c r="I64" s="6">
        <v>34</v>
      </c>
      <c r="J64" s="6">
        <v>9</v>
      </c>
      <c r="K64" s="6">
        <v>1</v>
      </c>
      <c r="L64" s="6">
        <v>15</v>
      </c>
      <c r="M64" s="6">
        <v>32</v>
      </c>
      <c r="N64" s="6">
        <v>0.40799999999999997</v>
      </c>
      <c r="O64" s="6">
        <v>0.70499999999999996</v>
      </c>
    </row>
    <row r="65" spans="1:15" ht="15" thickBot="1" x14ac:dyDescent="0.35">
      <c r="A65" s="7" t="s">
        <v>553</v>
      </c>
      <c r="B65" s="8">
        <v>176</v>
      </c>
      <c r="C65" s="8">
        <v>20</v>
      </c>
      <c r="D65" s="8">
        <v>4</v>
      </c>
      <c r="E65" s="8">
        <v>18</v>
      </c>
      <c r="F65" s="8">
        <v>4</v>
      </c>
      <c r="G65" s="8">
        <v>0.22700000000000001</v>
      </c>
      <c r="H65" s="8">
        <v>0.27400000000000002</v>
      </c>
      <c r="I65" s="8">
        <v>40</v>
      </c>
      <c r="J65" s="8">
        <v>8</v>
      </c>
      <c r="K65" s="8">
        <v>1</v>
      </c>
      <c r="L65" s="8">
        <v>12</v>
      </c>
      <c r="M65" s="8">
        <v>63</v>
      </c>
      <c r="N65" s="8">
        <v>0.373</v>
      </c>
      <c r="O65" s="8">
        <v>0.64700000000000002</v>
      </c>
    </row>
    <row r="66" spans="1:15" ht="15" thickBot="1" x14ac:dyDescent="0.35">
      <c r="A66" s="5" t="s">
        <v>631</v>
      </c>
      <c r="B66" s="6">
        <v>216</v>
      </c>
      <c r="C66" s="6">
        <v>22</v>
      </c>
      <c r="D66" s="6">
        <v>5</v>
      </c>
      <c r="E66" s="6">
        <v>26</v>
      </c>
      <c r="F66" s="6">
        <v>1</v>
      </c>
      <c r="G66" s="6">
        <v>0.26</v>
      </c>
      <c r="H66" s="6">
        <v>0.30599999999999999</v>
      </c>
      <c r="I66" s="6">
        <v>56</v>
      </c>
      <c r="J66" s="6">
        <v>12</v>
      </c>
      <c r="K66" s="6">
        <v>3</v>
      </c>
      <c r="L66" s="6">
        <v>14</v>
      </c>
      <c r="M66" s="6">
        <v>37</v>
      </c>
      <c r="N66" s="6">
        <v>0.41</v>
      </c>
      <c r="O66" s="6">
        <v>0.71599999999999997</v>
      </c>
    </row>
    <row r="67" spans="1:15" ht="17.399999999999999" thickBot="1" x14ac:dyDescent="0.35">
      <c r="A67" s="7" t="s">
        <v>538</v>
      </c>
      <c r="B67" s="8">
        <v>211</v>
      </c>
      <c r="C67" s="8">
        <v>25</v>
      </c>
      <c r="D67" s="8">
        <v>5</v>
      </c>
      <c r="E67" s="8">
        <v>22</v>
      </c>
      <c r="F67" s="8">
        <v>2</v>
      </c>
      <c r="G67" s="8">
        <v>0.25700000000000001</v>
      </c>
      <c r="H67" s="8">
        <v>0.30499999999999999</v>
      </c>
      <c r="I67" s="8">
        <v>54</v>
      </c>
      <c r="J67" s="8">
        <v>13</v>
      </c>
      <c r="K67" s="8">
        <v>1</v>
      </c>
      <c r="L67" s="8">
        <v>15</v>
      </c>
      <c r="M67" s="8">
        <v>42</v>
      </c>
      <c r="N67" s="8">
        <v>0.40899999999999997</v>
      </c>
      <c r="O67" s="8">
        <v>0.71399999999999997</v>
      </c>
    </row>
    <row r="68" spans="1:15" ht="15" thickBot="1" x14ac:dyDescent="0.35">
      <c r="A68" s="5" t="s">
        <v>527</v>
      </c>
      <c r="B68" s="6">
        <v>265</v>
      </c>
      <c r="C68" s="6">
        <v>28</v>
      </c>
      <c r="D68" s="6">
        <v>6</v>
      </c>
      <c r="E68" s="6">
        <v>30</v>
      </c>
      <c r="F68" s="6">
        <v>2</v>
      </c>
      <c r="G68" s="6">
        <v>0.25</v>
      </c>
      <c r="H68" s="6">
        <v>0.29399999999999998</v>
      </c>
      <c r="I68" s="6">
        <v>66</v>
      </c>
      <c r="J68" s="6">
        <v>16</v>
      </c>
      <c r="K68" s="6">
        <v>2</v>
      </c>
      <c r="L68" s="6">
        <v>17</v>
      </c>
      <c r="M68" s="6">
        <v>56</v>
      </c>
      <c r="N68" s="6">
        <v>0.38500000000000001</v>
      </c>
      <c r="O68" s="6">
        <v>0.67900000000000005</v>
      </c>
    </row>
    <row r="69" spans="1:15" ht="15" thickBot="1" x14ac:dyDescent="0.35">
      <c r="A69" s="7" t="s">
        <v>812</v>
      </c>
      <c r="B69" s="8">
        <v>164</v>
      </c>
      <c r="C69" s="8">
        <v>18</v>
      </c>
      <c r="D69" s="8">
        <v>4</v>
      </c>
      <c r="E69" s="8">
        <v>17</v>
      </c>
      <c r="F69" s="8">
        <v>0</v>
      </c>
      <c r="G69" s="8">
        <v>0.248</v>
      </c>
      <c r="H69" s="8">
        <v>0.28199999999999997</v>
      </c>
      <c r="I69" s="8">
        <v>41</v>
      </c>
      <c r="J69" s="8">
        <v>9</v>
      </c>
      <c r="K69" s="8">
        <v>1</v>
      </c>
      <c r="L69" s="8">
        <v>8</v>
      </c>
      <c r="M69" s="8">
        <v>29</v>
      </c>
      <c r="N69" s="8">
        <v>0.36799999999999999</v>
      </c>
      <c r="O69" s="8">
        <v>0.65100000000000002</v>
      </c>
    </row>
    <row r="70" spans="1:15" ht="15" thickBot="1" x14ac:dyDescent="0.35">
      <c r="A70" s="5" t="s">
        <v>839</v>
      </c>
      <c r="B70" s="6">
        <v>146</v>
      </c>
      <c r="C70" s="6">
        <v>15</v>
      </c>
      <c r="D70" s="6">
        <v>2</v>
      </c>
      <c r="E70" s="6">
        <v>14</v>
      </c>
      <c r="F70" s="6">
        <v>1</v>
      </c>
      <c r="G70" s="6">
        <v>0.26600000000000001</v>
      </c>
      <c r="H70" s="6">
        <v>0.33200000000000002</v>
      </c>
      <c r="I70" s="6">
        <v>39</v>
      </c>
      <c r="J70" s="6">
        <v>9</v>
      </c>
      <c r="K70" s="6">
        <v>1</v>
      </c>
      <c r="L70" s="6">
        <v>15</v>
      </c>
      <c r="M70" s="6">
        <v>22</v>
      </c>
      <c r="N70" s="6">
        <v>0.378</v>
      </c>
      <c r="O70" s="6">
        <v>0.71</v>
      </c>
    </row>
    <row r="71" spans="1:15" ht="15" thickBot="1" x14ac:dyDescent="0.35">
      <c r="A71" s="7" t="s">
        <v>578</v>
      </c>
      <c r="B71" s="8">
        <v>287</v>
      </c>
      <c r="C71" s="8">
        <v>29</v>
      </c>
      <c r="D71" s="8">
        <v>2</v>
      </c>
      <c r="E71" s="8">
        <v>25</v>
      </c>
      <c r="F71" s="8">
        <v>5</v>
      </c>
      <c r="G71" s="8">
        <v>0.255</v>
      </c>
      <c r="H71" s="8">
        <v>0.29699999999999999</v>
      </c>
      <c r="I71" s="8">
        <v>73</v>
      </c>
      <c r="J71" s="8">
        <v>15</v>
      </c>
      <c r="K71" s="8">
        <v>2</v>
      </c>
      <c r="L71" s="8">
        <v>17</v>
      </c>
      <c r="M71" s="8">
        <v>39</v>
      </c>
      <c r="N71" s="8">
        <v>0.33700000000000002</v>
      </c>
      <c r="O71" s="8">
        <v>0.63400000000000001</v>
      </c>
    </row>
    <row r="72" spans="1:15" ht="17.399999999999999" thickBot="1" x14ac:dyDescent="0.35">
      <c r="A72" s="5" t="s">
        <v>550</v>
      </c>
      <c r="B72" s="6">
        <v>121</v>
      </c>
      <c r="C72" s="6">
        <v>11</v>
      </c>
      <c r="D72" s="6">
        <v>2</v>
      </c>
      <c r="E72" s="6">
        <v>12</v>
      </c>
      <c r="F72" s="6">
        <v>2</v>
      </c>
      <c r="G72" s="6">
        <v>0.23</v>
      </c>
      <c r="H72" s="6">
        <v>0.26200000000000001</v>
      </c>
      <c r="I72" s="6">
        <v>28</v>
      </c>
      <c r="J72" s="6">
        <v>7</v>
      </c>
      <c r="K72" s="6">
        <v>1</v>
      </c>
      <c r="L72" s="6">
        <v>5</v>
      </c>
      <c r="M72" s="6">
        <v>31</v>
      </c>
      <c r="N72" s="6">
        <v>0.34</v>
      </c>
      <c r="O72" s="6">
        <v>0.60199999999999998</v>
      </c>
    </row>
    <row r="73" spans="1:15" ht="17.399999999999999" thickBot="1" x14ac:dyDescent="0.35">
      <c r="A73" s="7" t="s">
        <v>551</v>
      </c>
      <c r="B73" s="8">
        <v>166</v>
      </c>
      <c r="C73" s="8">
        <v>18</v>
      </c>
      <c r="D73" s="8">
        <v>6</v>
      </c>
      <c r="E73" s="8">
        <v>21</v>
      </c>
      <c r="F73" s="8">
        <v>2</v>
      </c>
      <c r="G73" s="8">
        <v>0.24199999999999999</v>
      </c>
      <c r="H73" s="8">
        <v>0.29899999999999999</v>
      </c>
      <c r="I73" s="8">
        <v>40</v>
      </c>
      <c r="J73" s="8">
        <v>8</v>
      </c>
      <c r="K73" s="8">
        <v>1</v>
      </c>
      <c r="L73" s="8">
        <v>13</v>
      </c>
      <c r="M73" s="8">
        <v>40</v>
      </c>
      <c r="N73" s="8">
        <v>0.39800000000000002</v>
      </c>
      <c r="O73" s="8">
        <v>0.69699999999999995</v>
      </c>
    </row>
    <row r="74" spans="1:15" ht="15" thickBot="1" x14ac:dyDescent="0.35">
      <c r="A74" s="5" t="s">
        <v>585</v>
      </c>
      <c r="B74" s="6">
        <v>201</v>
      </c>
      <c r="C74" s="6">
        <v>23</v>
      </c>
      <c r="D74" s="6">
        <v>3</v>
      </c>
      <c r="E74" s="6">
        <v>17</v>
      </c>
      <c r="F74" s="6">
        <v>2</v>
      </c>
      <c r="G74" s="6">
        <v>0.249</v>
      </c>
      <c r="H74" s="6">
        <v>0.29399999999999998</v>
      </c>
      <c r="I74" s="6">
        <v>50</v>
      </c>
      <c r="J74" s="6">
        <v>9</v>
      </c>
      <c r="K74" s="6">
        <v>1</v>
      </c>
      <c r="L74" s="6">
        <v>13</v>
      </c>
      <c r="M74" s="6">
        <v>33</v>
      </c>
      <c r="N74" s="6">
        <v>0.35</v>
      </c>
      <c r="O74" s="6">
        <v>0.64400000000000002</v>
      </c>
    </row>
    <row r="75" spans="1:15" ht="17.399999999999999" thickBot="1" x14ac:dyDescent="0.35">
      <c r="A75" s="7" t="s">
        <v>705</v>
      </c>
      <c r="B75" s="8">
        <v>159</v>
      </c>
      <c r="C75" s="8">
        <v>23</v>
      </c>
      <c r="D75" s="8">
        <v>6</v>
      </c>
      <c r="E75" s="8">
        <v>24</v>
      </c>
      <c r="F75" s="8">
        <v>1</v>
      </c>
      <c r="G75" s="8">
        <v>0.25</v>
      </c>
      <c r="H75" s="8">
        <v>0.30299999999999999</v>
      </c>
      <c r="I75" s="8">
        <v>40</v>
      </c>
      <c r="J75" s="8">
        <v>7</v>
      </c>
      <c r="K75" s="8">
        <v>1</v>
      </c>
      <c r="L75" s="8">
        <v>12</v>
      </c>
      <c r="M75" s="8">
        <v>39</v>
      </c>
      <c r="N75" s="8">
        <v>0.42899999999999999</v>
      </c>
      <c r="O75" s="8">
        <v>0.73199999999999998</v>
      </c>
    </row>
    <row r="76" spans="1:15" ht="17.399999999999999" thickBot="1" x14ac:dyDescent="0.35">
      <c r="A76" s="5" t="s">
        <v>783</v>
      </c>
      <c r="B76" s="6">
        <v>169</v>
      </c>
      <c r="C76" s="6">
        <v>21</v>
      </c>
      <c r="D76" s="6">
        <v>2</v>
      </c>
      <c r="E76" s="6">
        <v>16</v>
      </c>
      <c r="F76" s="6">
        <v>5</v>
      </c>
      <c r="G76" s="6">
        <v>0.251</v>
      </c>
      <c r="H76" s="6">
        <v>0.309</v>
      </c>
      <c r="I76" s="6">
        <v>42</v>
      </c>
      <c r="J76" s="6">
        <v>9</v>
      </c>
      <c r="K76" s="6">
        <v>2</v>
      </c>
      <c r="L76" s="6">
        <v>14</v>
      </c>
      <c r="M76" s="6">
        <v>40</v>
      </c>
      <c r="N76" s="6">
        <v>0.35199999999999998</v>
      </c>
      <c r="O76" s="6">
        <v>0.66</v>
      </c>
    </row>
    <row r="77" spans="1:15" ht="15" thickBot="1" x14ac:dyDescent="0.35">
      <c r="A77" s="7" t="s">
        <v>615</v>
      </c>
      <c r="B77" s="8">
        <v>79</v>
      </c>
      <c r="C77" s="8">
        <v>7</v>
      </c>
      <c r="D77" s="8">
        <v>2</v>
      </c>
      <c r="E77" s="8">
        <v>7</v>
      </c>
      <c r="F77" s="8">
        <v>2</v>
      </c>
      <c r="G77" s="8">
        <v>0.20300000000000001</v>
      </c>
      <c r="H77" s="8">
        <v>0.25600000000000001</v>
      </c>
      <c r="I77" s="8">
        <v>16</v>
      </c>
      <c r="J77" s="8">
        <v>3</v>
      </c>
      <c r="K77" s="8">
        <v>0</v>
      </c>
      <c r="L77" s="8">
        <v>6</v>
      </c>
      <c r="M77" s="8">
        <v>23</v>
      </c>
      <c r="N77" s="8">
        <v>0.34399999999999997</v>
      </c>
      <c r="O77" s="8">
        <v>0.6</v>
      </c>
    </row>
    <row r="78" spans="1:15" ht="15" thickBot="1" x14ac:dyDescent="0.35">
      <c r="A78" s="5" t="s">
        <v>567</v>
      </c>
      <c r="B78" s="6">
        <v>165</v>
      </c>
      <c r="C78" s="6">
        <v>21</v>
      </c>
      <c r="D78" s="6">
        <v>6</v>
      </c>
      <c r="E78" s="6">
        <v>20</v>
      </c>
      <c r="F78" s="6">
        <v>3</v>
      </c>
      <c r="G78" s="6">
        <v>0.22600000000000001</v>
      </c>
      <c r="H78" s="6">
        <v>0.29499999999999998</v>
      </c>
      <c r="I78" s="6">
        <v>37</v>
      </c>
      <c r="J78" s="6">
        <v>8</v>
      </c>
      <c r="K78" s="6">
        <v>1</v>
      </c>
      <c r="L78" s="6">
        <v>16</v>
      </c>
      <c r="M78" s="6">
        <v>53</v>
      </c>
      <c r="N78" s="6">
        <v>0.39700000000000002</v>
      </c>
      <c r="O78" s="6">
        <v>0.69099999999999995</v>
      </c>
    </row>
    <row r="79" spans="1:15" ht="17.399999999999999" thickBot="1" x14ac:dyDescent="0.35">
      <c r="A79" s="7" t="s">
        <v>557</v>
      </c>
      <c r="B79" s="8">
        <v>198</v>
      </c>
      <c r="C79" s="8">
        <v>23</v>
      </c>
      <c r="D79" s="8">
        <v>2</v>
      </c>
      <c r="E79" s="8">
        <v>17</v>
      </c>
      <c r="F79" s="8">
        <v>3</v>
      </c>
      <c r="G79" s="8">
        <v>0.25800000000000001</v>
      </c>
      <c r="H79" s="8">
        <v>0.29699999999999999</v>
      </c>
      <c r="I79" s="8">
        <v>51</v>
      </c>
      <c r="J79" s="8">
        <v>9</v>
      </c>
      <c r="K79" s="8">
        <v>2</v>
      </c>
      <c r="L79" s="8">
        <v>11</v>
      </c>
      <c r="M79" s="8">
        <v>23</v>
      </c>
      <c r="N79" s="8">
        <v>0.35299999999999998</v>
      </c>
      <c r="O79" s="8">
        <v>0.65</v>
      </c>
    </row>
    <row r="80" spans="1:15" ht="15" thickBot="1" x14ac:dyDescent="0.35">
      <c r="A80" s="5" t="s">
        <v>629</v>
      </c>
      <c r="B80" s="6">
        <v>145</v>
      </c>
      <c r="C80" s="6">
        <v>20</v>
      </c>
      <c r="D80" s="6">
        <v>7</v>
      </c>
      <c r="E80" s="6">
        <v>20</v>
      </c>
      <c r="F80" s="6">
        <v>2</v>
      </c>
      <c r="G80" s="6">
        <v>0.215</v>
      </c>
      <c r="H80" s="6">
        <v>0.27900000000000003</v>
      </c>
      <c r="I80" s="6">
        <v>31</v>
      </c>
      <c r="J80" s="6">
        <v>8</v>
      </c>
      <c r="K80" s="6">
        <v>1</v>
      </c>
      <c r="L80" s="6">
        <v>13</v>
      </c>
      <c r="M80" s="6">
        <v>51</v>
      </c>
      <c r="N80" s="6">
        <v>0.43099999999999999</v>
      </c>
      <c r="O80" s="6">
        <v>0.70899999999999996</v>
      </c>
    </row>
    <row r="81" spans="1:15" ht="15" thickBot="1" x14ac:dyDescent="0.35">
      <c r="A81" s="7" t="s">
        <v>616</v>
      </c>
      <c r="B81" s="8">
        <v>141</v>
      </c>
      <c r="C81" s="8">
        <v>16</v>
      </c>
      <c r="D81" s="8">
        <v>3</v>
      </c>
      <c r="E81" s="8">
        <v>16</v>
      </c>
      <c r="F81" s="8">
        <v>1</v>
      </c>
      <c r="G81" s="8">
        <v>0.26800000000000002</v>
      </c>
      <c r="H81" s="8">
        <v>0.3</v>
      </c>
      <c r="I81" s="8">
        <v>38</v>
      </c>
      <c r="J81" s="8">
        <v>8</v>
      </c>
      <c r="K81" s="8">
        <v>1</v>
      </c>
      <c r="L81" s="8">
        <v>6</v>
      </c>
      <c r="M81" s="8">
        <v>25</v>
      </c>
      <c r="N81" s="8">
        <v>0.39900000000000002</v>
      </c>
      <c r="O81" s="8">
        <v>0.7</v>
      </c>
    </row>
    <row r="82" spans="1:15" ht="17.399999999999999" thickBot="1" x14ac:dyDescent="0.35">
      <c r="A82" s="5" t="s">
        <v>654</v>
      </c>
      <c r="B82" s="6">
        <v>149</v>
      </c>
      <c r="C82" s="6">
        <v>16</v>
      </c>
      <c r="D82" s="6">
        <v>2</v>
      </c>
      <c r="E82" s="6">
        <v>13</v>
      </c>
      <c r="F82" s="6">
        <v>2</v>
      </c>
      <c r="G82" s="6">
        <v>0.25700000000000001</v>
      </c>
      <c r="H82" s="6">
        <v>0.31</v>
      </c>
      <c r="I82" s="6">
        <v>38</v>
      </c>
      <c r="J82" s="6">
        <v>6</v>
      </c>
      <c r="K82" s="6">
        <v>2</v>
      </c>
      <c r="L82" s="6">
        <v>11</v>
      </c>
      <c r="M82" s="6">
        <v>28</v>
      </c>
      <c r="N82" s="6">
        <v>0.35299999999999998</v>
      </c>
      <c r="O82" s="6">
        <v>0.66300000000000003</v>
      </c>
    </row>
    <row r="83" spans="1:15" ht="15" thickBot="1" x14ac:dyDescent="0.35">
      <c r="A83" s="7" t="s">
        <v>658</v>
      </c>
      <c r="B83" s="8">
        <v>255</v>
      </c>
      <c r="C83" s="8">
        <v>30</v>
      </c>
      <c r="D83" s="8">
        <v>5</v>
      </c>
      <c r="E83" s="8">
        <v>25</v>
      </c>
      <c r="F83" s="8">
        <v>4</v>
      </c>
      <c r="G83" s="8">
        <v>0.26100000000000001</v>
      </c>
      <c r="H83" s="8">
        <v>0.33800000000000002</v>
      </c>
      <c r="I83" s="8">
        <v>67</v>
      </c>
      <c r="J83" s="8">
        <v>9</v>
      </c>
      <c r="K83" s="8">
        <v>2</v>
      </c>
      <c r="L83" s="8">
        <v>30</v>
      </c>
      <c r="M83" s="8">
        <v>54</v>
      </c>
      <c r="N83" s="8">
        <v>0.36699999999999999</v>
      </c>
      <c r="O83" s="8">
        <v>0.70499999999999996</v>
      </c>
    </row>
    <row r="84" spans="1:15" ht="15" thickBot="1" x14ac:dyDescent="0.35">
      <c r="A84" s="5" t="s">
        <v>621</v>
      </c>
      <c r="B84" s="6">
        <v>180</v>
      </c>
      <c r="C84" s="6">
        <v>18</v>
      </c>
      <c r="D84" s="6">
        <v>2</v>
      </c>
      <c r="E84" s="6">
        <v>16</v>
      </c>
      <c r="F84" s="6">
        <v>3</v>
      </c>
      <c r="G84" s="6">
        <v>0.254</v>
      </c>
      <c r="H84" s="6">
        <v>0.30499999999999999</v>
      </c>
      <c r="I84" s="6">
        <v>46</v>
      </c>
      <c r="J84" s="6">
        <v>8</v>
      </c>
      <c r="K84" s="6">
        <v>0</v>
      </c>
      <c r="L84" s="6">
        <v>13</v>
      </c>
      <c r="M84" s="6">
        <v>29</v>
      </c>
      <c r="N84" s="6">
        <v>0.33</v>
      </c>
      <c r="O84" s="6">
        <v>0.63500000000000001</v>
      </c>
    </row>
    <row r="85" spans="1:15" ht="17.399999999999999" thickBot="1" x14ac:dyDescent="0.35">
      <c r="A85" s="7" t="s">
        <v>646</v>
      </c>
      <c r="B85" s="8">
        <v>189</v>
      </c>
      <c r="C85" s="8">
        <v>22</v>
      </c>
      <c r="D85" s="8">
        <v>2</v>
      </c>
      <c r="E85" s="8">
        <v>16</v>
      </c>
      <c r="F85" s="8">
        <v>8</v>
      </c>
      <c r="G85" s="8">
        <v>0.23599999999999999</v>
      </c>
      <c r="H85" s="8">
        <v>0.28599999999999998</v>
      </c>
      <c r="I85" s="8">
        <v>44</v>
      </c>
      <c r="J85" s="8">
        <v>6</v>
      </c>
      <c r="K85" s="8">
        <v>1</v>
      </c>
      <c r="L85" s="8">
        <v>13</v>
      </c>
      <c r="M85" s="8">
        <v>44</v>
      </c>
      <c r="N85" s="8">
        <v>0.30399999999999999</v>
      </c>
      <c r="O85" s="8">
        <v>0.59</v>
      </c>
    </row>
    <row r="86" spans="1:15" ht="15" thickBot="1" x14ac:dyDescent="0.35">
      <c r="A86" s="5" t="s">
        <v>737</v>
      </c>
      <c r="B86" s="6">
        <v>209</v>
      </c>
      <c r="C86" s="6">
        <v>23</v>
      </c>
      <c r="D86" s="6">
        <v>5</v>
      </c>
      <c r="E86" s="6">
        <v>24</v>
      </c>
      <c r="F86" s="6">
        <v>1</v>
      </c>
      <c r="G86" s="6">
        <v>0.23899999999999999</v>
      </c>
      <c r="H86" s="6">
        <v>0.31</v>
      </c>
      <c r="I86" s="6">
        <v>50</v>
      </c>
      <c r="J86" s="6">
        <v>11</v>
      </c>
      <c r="K86" s="6">
        <v>2</v>
      </c>
      <c r="L86" s="6">
        <v>22</v>
      </c>
      <c r="M86" s="6">
        <v>56</v>
      </c>
      <c r="N86" s="6">
        <v>0.36799999999999999</v>
      </c>
      <c r="O86" s="6">
        <v>0.67800000000000005</v>
      </c>
    </row>
    <row r="87" spans="1:15" ht="15" thickBot="1" x14ac:dyDescent="0.35">
      <c r="A87" s="7" t="s">
        <v>715</v>
      </c>
      <c r="B87" s="8">
        <v>245</v>
      </c>
      <c r="C87" s="8">
        <v>28</v>
      </c>
      <c r="D87" s="8">
        <v>7</v>
      </c>
      <c r="E87" s="8">
        <v>27</v>
      </c>
      <c r="F87" s="8">
        <v>2</v>
      </c>
      <c r="G87" s="8">
        <v>0.218</v>
      </c>
      <c r="H87" s="8">
        <v>0.28399999999999997</v>
      </c>
      <c r="I87" s="8">
        <v>54</v>
      </c>
      <c r="J87" s="8">
        <v>10</v>
      </c>
      <c r="K87" s="8">
        <v>2</v>
      </c>
      <c r="L87" s="8">
        <v>22</v>
      </c>
      <c r="M87" s="8">
        <v>69</v>
      </c>
      <c r="N87" s="8">
        <v>0.35699999999999998</v>
      </c>
      <c r="O87" s="8">
        <v>0.64</v>
      </c>
    </row>
    <row r="88" spans="1:15" ht="15" thickBot="1" x14ac:dyDescent="0.35">
      <c r="A88" s="5" t="s">
        <v>638</v>
      </c>
      <c r="B88" s="6">
        <v>170</v>
      </c>
      <c r="C88" s="6">
        <v>21</v>
      </c>
      <c r="D88" s="6">
        <v>5</v>
      </c>
      <c r="E88" s="6">
        <v>22</v>
      </c>
      <c r="F88" s="6">
        <v>0</v>
      </c>
      <c r="G88" s="6">
        <v>0.25600000000000001</v>
      </c>
      <c r="H88" s="6">
        <v>0.32100000000000001</v>
      </c>
      <c r="I88" s="6">
        <v>44</v>
      </c>
      <c r="J88" s="6">
        <v>11</v>
      </c>
      <c r="K88" s="6">
        <v>1</v>
      </c>
      <c r="L88" s="6">
        <v>16</v>
      </c>
      <c r="M88" s="6">
        <v>40</v>
      </c>
      <c r="N88" s="6">
        <v>0.4</v>
      </c>
      <c r="O88" s="6">
        <v>0.72099999999999997</v>
      </c>
    </row>
    <row r="89" spans="1:15" ht="15" thickBot="1" x14ac:dyDescent="0.35">
      <c r="A89" s="7" t="s">
        <v>667</v>
      </c>
      <c r="B89" s="8">
        <v>322</v>
      </c>
      <c r="C89" s="8">
        <v>37</v>
      </c>
      <c r="D89" s="8">
        <v>8</v>
      </c>
      <c r="E89" s="8">
        <v>36</v>
      </c>
      <c r="F89" s="8">
        <v>6</v>
      </c>
      <c r="G89" s="8">
        <v>0.23599999999999999</v>
      </c>
      <c r="H89" s="8">
        <v>0.28100000000000003</v>
      </c>
      <c r="I89" s="8">
        <v>76</v>
      </c>
      <c r="J89" s="8">
        <v>17</v>
      </c>
      <c r="K89" s="8">
        <v>2</v>
      </c>
      <c r="L89" s="8">
        <v>20</v>
      </c>
      <c r="M89" s="8">
        <v>78</v>
      </c>
      <c r="N89" s="8">
        <v>0.374</v>
      </c>
      <c r="O89" s="8">
        <v>0.65500000000000003</v>
      </c>
    </row>
    <row r="90" spans="1:15" ht="15" thickBot="1" x14ac:dyDescent="0.35">
      <c r="A90" s="5" t="s">
        <v>674</v>
      </c>
      <c r="B90" s="6">
        <v>270</v>
      </c>
      <c r="C90" s="6">
        <v>29</v>
      </c>
      <c r="D90" s="6">
        <v>9</v>
      </c>
      <c r="E90" s="6">
        <v>36</v>
      </c>
      <c r="F90" s="6">
        <v>0</v>
      </c>
      <c r="G90" s="6">
        <v>0.25</v>
      </c>
      <c r="H90" s="6">
        <v>0.28299999999999997</v>
      </c>
      <c r="I90" s="6">
        <v>68</v>
      </c>
      <c r="J90" s="6">
        <v>24</v>
      </c>
      <c r="K90" s="6">
        <v>0</v>
      </c>
      <c r="L90" s="6">
        <v>13</v>
      </c>
      <c r="M90" s="6">
        <v>52</v>
      </c>
      <c r="N90" s="6">
        <v>0.38700000000000001</v>
      </c>
      <c r="O90" s="6">
        <v>0.67</v>
      </c>
    </row>
    <row r="91" spans="1:15" ht="15" thickBot="1" x14ac:dyDescent="0.35">
      <c r="A91" s="7" t="s">
        <v>675</v>
      </c>
      <c r="B91" s="8">
        <v>318</v>
      </c>
      <c r="C91" s="8">
        <v>35</v>
      </c>
      <c r="D91" s="8">
        <v>7</v>
      </c>
      <c r="E91" s="8">
        <v>32</v>
      </c>
      <c r="F91" s="8">
        <v>5</v>
      </c>
      <c r="G91" s="8">
        <v>0.23599999999999999</v>
      </c>
      <c r="H91" s="8">
        <v>0.27300000000000002</v>
      </c>
      <c r="I91" s="8">
        <v>75</v>
      </c>
      <c r="J91" s="8">
        <v>14</v>
      </c>
      <c r="K91" s="8">
        <v>2</v>
      </c>
      <c r="L91" s="8">
        <v>16</v>
      </c>
      <c r="M91" s="8">
        <v>69</v>
      </c>
      <c r="N91" s="8">
        <v>0.35299999999999998</v>
      </c>
      <c r="O91" s="8">
        <v>0.626</v>
      </c>
    </row>
    <row r="92" spans="1:15" ht="15" thickBot="1" x14ac:dyDescent="0.35">
      <c r="A92" s="5" t="s">
        <v>679</v>
      </c>
      <c r="B92" s="6">
        <v>266</v>
      </c>
      <c r="C92" s="6">
        <v>28</v>
      </c>
      <c r="D92" s="6">
        <v>7</v>
      </c>
      <c r="E92" s="6">
        <v>28</v>
      </c>
      <c r="F92" s="6">
        <v>2</v>
      </c>
      <c r="G92" s="6">
        <v>0.26</v>
      </c>
      <c r="H92" s="6">
        <v>0.28100000000000003</v>
      </c>
      <c r="I92" s="6">
        <v>69</v>
      </c>
      <c r="J92" s="6">
        <v>11</v>
      </c>
      <c r="K92" s="6">
        <v>3</v>
      </c>
      <c r="L92" s="6">
        <v>8</v>
      </c>
      <c r="M92" s="6">
        <v>48</v>
      </c>
      <c r="N92" s="6">
        <v>0.38800000000000001</v>
      </c>
      <c r="O92" s="6">
        <v>0.66800000000000004</v>
      </c>
    </row>
    <row r="93" spans="1:15" ht="15" thickBot="1" x14ac:dyDescent="0.35">
      <c r="A93" s="7" t="s">
        <v>680</v>
      </c>
      <c r="B93" s="8">
        <v>234</v>
      </c>
      <c r="C93" s="8">
        <v>27</v>
      </c>
      <c r="D93" s="8">
        <v>8</v>
      </c>
      <c r="E93" s="8">
        <v>30</v>
      </c>
      <c r="F93" s="8">
        <v>2</v>
      </c>
      <c r="G93" s="8">
        <v>0.247</v>
      </c>
      <c r="H93" s="8">
        <v>0.28699999999999998</v>
      </c>
      <c r="I93" s="8">
        <v>58</v>
      </c>
      <c r="J93" s="8">
        <v>11</v>
      </c>
      <c r="K93" s="8">
        <v>2</v>
      </c>
      <c r="L93" s="8">
        <v>13</v>
      </c>
      <c r="M93" s="8">
        <v>51</v>
      </c>
      <c r="N93" s="8">
        <v>0.40200000000000002</v>
      </c>
      <c r="O93" s="8">
        <v>0.68899999999999995</v>
      </c>
    </row>
    <row r="94" spans="1:15" ht="15" thickBot="1" x14ac:dyDescent="0.35">
      <c r="A94" s="5" t="s">
        <v>684</v>
      </c>
      <c r="B94" s="6">
        <v>236</v>
      </c>
      <c r="C94" s="6">
        <v>24</v>
      </c>
      <c r="D94" s="6">
        <v>8</v>
      </c>
      <c r="E94" s="6">
        <v>29</v>
      </c>
      <c r="F94" s="6">
        <v>1</v>
      </c>
      <c r="G94" s="6">
        <v>0.249</v>
      </c>
      <c r="H94" s="6">
        <v>0.29799999999999999</v>
      </c>
      <c r="I94" s="6">
        <v>59</v>
      </c>
      <c r="J94" s="6">
        <v>12</v>
      </c>
      <c r="K94" s="6">
        <v>0</v>
      </c>
      <c r="L94" s="6">
        <v>16</v>
      </c>
      <c r="M94" s="6">
        <v>51</v>
      </c>
      <c r="N94" s="6">
        <v>0.39700000000000002</v>
      </c>
      <c r="O94" s="6">
        <v>0.69499999999999995</v>
      </c>
    </row>
    <row r="95" spans="1:15" ht="15" thickBot="1" x14ac:dyDescent="0.35">
      <c r="A95" s="7" t="s">
        <v>687</v>
      </c>
      <c r="B95" s="8">
        <v>213</v>
      </c>
      <c r="C95" s="8">
        <v>27</v>
      </c>
      <c r="D95" s="8">
        <v>8</v>
      </c>
      <c r="E95" s="8">
        <v>29</v>
      </c>
      <c r="F95" s="8">
        <v>1</v>
      </c>
      <c r="G95" s="8">
        <v>0.23400000000000001</v>
      </c>
      <c r="H95" s="8">
        <v>0.312</v>
      </c>
      <c r="I95" s="8">
        <v>50</v>
      </c>
      <c r="J95" s="8">
        <v>10</v>
      </c>
      <c r="K95" s="8">
        <v>1</v>
      </c>
      <c r="L95" s="8">
        <v>24</v>
      </c>
      <c r="M95" s="8">
        <v>66</v>
      </c>
      <c r="N95" s="8">
        <v>0.40600000000000003</v>
      </c>
      <c r="O95" s="8">
        <v>0.71799999999999997</v>
      </c>
    </row>
    <row r="96" spans="1:15" ht="15" thickBot="1" x14ac:dyDescent="0.35">
      <c r="A96" s="5" t="s">
        <v>693</v>
      </c>
      <c r="B96" s="6">
        <v>275</v>
      </c>
      <c r="C96" s="6">
        <v>26</v>
      </c>
      <c r="D96" s="6">
        <v>4</v>
      </c>
      <c r="E96" s="6">
        <v>28</v>
      </c>
      <c r="F96" s="6">
        <v>2</v>
      </c>
      <c r="G96" s="6">
        <v>0.25600000000000001</v>
      </c>
      <c r="H96" s="6">
        <v>0.311</v>
      </c>
      <c r="I96" s="6">
        <v>70</v>
      </c>
      <c r="J96" s="6">
        <v>13</v>
      </c>
      <c r="K96" s="6">
        <v>0</v>
      </c>
      <c r="L96" s="6">
        <v>22</v>
      </c>
      <c r="M96" s="6">
        <v>53</v>
      </c>
      <c r="N96" s="6">
        <v>0.36</v>
      </c>
      <c r="O96" s="6">
        <v>0.67100000000000004</v>
      </c>
    </row>
    <row r="97" spans="1:15" ht="15" thickBot="1" x14ac:dyDescent="0.35">
      <c r="A97" s="7" t="s">
        <v>695</v>
      </c>
      <c r="B97" s="8">
        <v>218</v>
      </c>
      <c r="C97" s="8">
        <v>29</v>
      </c>
      <c r="D97" s="8">
        <v>5</v>
      </c>
      <c r="E97" s="8">
        <v>25</v>
      </c>
      <c r="F97" s="8">
        <v>4</v>
      </c>
      <c r="G97" s="8">
        <v>0.23599999999999999</v>
      </c>
      <c r="H97" s="8">
        <v>0.317</v>
      </c>
      <c r="I97" s="8">
        <v>51</v>
      </c>
      <c r="J97" s="8">
        <v>9</v>
      </c>
      <c r="K97" s="8">
        <v>1</v>
      </c>
      <c r="L97" s="8">
        <v>26</v>
      </c>
      <c r="M97" s="8">
        <v>51</v>
      </c>
      <c r="N97" s="8">
        <v>0.35299999999999998</v>
      </c>
      <c r="O97" s="8">
        <v>0.66900000000000004</v>
      </c>
    </row>
    <row r="98" spans="1:15" ht="15" thickBot="1" x14ac:dyDescent="0.35">
      <c r="A98" s="5" t="s">
        <v>717</v>
      </c>
      <c r="B98" s="6">
        <v>191</v>
      </c>
      <c r="C98" s="6">
        <v>22</v>
      </c>
      <c r="D98" s="6">
        <v>5</v>
      </c>
      <c r="E98" s="6">
        <v>22</v>
      </c>
      <c r="F98" s="6">
        <v>4</v>
      </c>
      <c r="G98" s="6">
        <v>0.246</v>
      </c>
      <c r="H98" s="6">
        <v>0.28199999999999997</v>
      </c>
      <c r="I98" s="6">
        <v>47</v>
      </c>
      <c r="J98" s="6">
        <v>10</v>
      </c>
      <c r="K98" s="6">
        <v>1</v>
      </c>
      <c r="L98" s="6">
        <v>10</v>
      </c>
      <c r="M98" s="6">
        <v>54</v>
      </c>
      <c r="N98" s="6">
        <v>0.39500000000000002</v>
      </c>
      <c r="O98" s="6">
        <v>0.67700000000000005</v>
      </c>
    </row>
    <row r="99" spans="1:15" ht="17.399999999999999" thickBot="1" x14ac:dyDescent="0.35">
      <c r="A99" s="7" t="s">
        <v>734</v>
      </c>
      <c r="B99" s="8">
        <v>222</v>
      </c>
      <c r="C99" s="8">
        <v>23</v>
      </c>
      <c r="D99" s="8">
        <v>5</v>
      </c>
      <c r="E99" s="8">
        <v>21</v>
      </c>
      <c r="F99" s="8">
        <v>7</v>
      </c>
      <c r="G99" s="8">
        <v>0.22500000000000001</v>
      </c>
      <c r="H99" s="8">
        <v>0.26400000000000001</v>
      </c>
      <c r="I99" s="8">
        <v>50</v>
      </c>
      <c r="J99" s="8">
        <v>10</v>
      </c>
      <c r="K99" s="8">
        <v>2</v>
      </c>
      <c r="L99" s="8">
        <v>12</v>
      </c>
      <c r="M99" s="8">
        <v>63</v>
      </c>
      <c r="N99" s="8">
        <v>0.34100000000000003</v>
      </c>
      <c r="O99" s="8">
        <v>0.60499999999999998</v>
      </c>
    </row>
    <row r="100" spans="1:15" ht="17.399999999999999" thickBot="1" x14ac:dyDescent="0.35">
      <c r="A100" s="5" t="s">
        <v>736</v>
      </c>
      <c r="B100" s="6">
        <v>185</v>
      </c>
      <c r="C100" s="6">
        <v>22</v>
      </c>
      <c r="D100" s="6">
        <v>5</v>
      </c>
      <c r="E100" s="6">
        <v>23</v>
      </c>
      <c r="F100" s="6">
        <v>1</v>
      </c>
      <c r="G100" s="6">
        <v>0.24199999999999999</v>
      </c>
      <c r="H100" s="6">
        <v>0.28999999999999998</v>
      </c>
      <c r="I100" s="6">
        <v>45</v>
      </c>
      <c r="J100" s="6">
        <v>10</v>
      </c>
      <c r="K100" s="6">
        <v>1</v>
      </c>
      <c r="L100" s="6">
        <v>12</v>
      </c>
      <c r="M100" s="6">
        <v>46</v>
      </c>
      <c r="N100" s="6">
        <v>0.40100000000000002</v>
      </c>
      <c r="O100" s="6">
        <v>0.69199999999999995</v>
      </c>
    </row>
    <row r="101" spans="1:15" ht="15" thickBot="1" x14ac:dyDescent="0.35">
      <c r="A101" s="7" t="s">
        <v>740</v>
      </c>
      <c r="B101" s="8">
        <v>298</v>
      </c>
      <c r="C101" s="8">
        <v>29</v>
      </c>
      <c r="D101" s="8">
        <v>1</v>
      </c>
      <c r="E101" s="8">
        <v>22</v>
      </c>
      <c r="F101" s="8">
        <v>2</v>
      </c>
      <c r="G101" s="8">
        <v>0.251</v>
      </c>
      <c r="H101" s="8">
        <v>0.28999999999999998</v>
      </c>
      <c r="I101" s="8">
        <v>75</v>
      </c>
      <c r="J101" s="8">
        <v>11</v>
      </c>
      <c r="K101" s="8">
        <v>1</v>
      </c>
      <c r="L101" s="8">
        <v>17</v>
      </c>
      <c r="M101" s="8">
        <v>50</v>
      </c>
      <c r="N101" s="8">
        <v>0.309</v>
      </c>
      <c r="O101" s="8">
        <v>0.59899999999999998</v>
      </c>
    </row>
    <row r="102" spans="1:15" ht="17.399999999999999" thickBot="1" x14ac:dyDescent="0.35">
      <c r="A102" s="5" t="s">
        <v>750</v>
      </c>
      <c r="B102" s="6">
        <v>214</v>
      </c>
      <c r="C102" s="6">
        <v>22</v>
      </c>
      <c r="D102" s="6">
        <v>2</v>
      </c>
      <c r="E102" s="6">
        <v>18</v>
      </c>
      <c r="F102" s="6">
        <v>9</v>
      </c>
      <c r="G102" s="6">
        <v>0.23699999999999999</v>
      </c>
      <c r="H102" s="6">
        <v>0.28499999999999998</v>
      </c>
      <c r="I102" s="6">
        <v>51</v>
      </c>
      <c r="J102" s="6">
        <v>9</v>
      </c>
      <c r="K102" s="6">
        <v>2</v>
      </c>
      <c r="L102" s="6">
        <v>15</v>
      </c>
      <c r="M102" s="6">
        <v>45</v>
      </c>
      <c r="N102" s="6">
        <v>0.33400000000000002</v>
      </c>
      <c r="O102" s="6">
        <v>0.61899999999999999</v>
      </c>
    </row>
    <row r="103" spans="1:15" ht="15" thickBot="1" x14ac:dyDescent="0.35">
      <c r="A103" s="7" t="s">
        <v>765</v>
      </c>
      <c r="B103" s="8">
        <v>156</v>
      </c>
      <c r="C103" s="8">
        <v>18</v>
      </c>
      <c r="D103" s="8">
        <v>6</v>
      </c>
      <c r="E103" s="8">
        <v>20</v>
      </c>
      <c r="F103" s="8">
        <v>1</v>
      </c>
      <c r="G103" s="8">
        <v>0.24099999999999999</v>
      </c>
      <c r="H103" s="8">
        <v>0.27600000000000002</v>
      </c>
      <c r="I103" s="8">
        <v>38</v>
      </c>
      <c r="J103" s="8">
        <v>6</v>
      </c>
      <c r="K103" s="8">
        <v>1</v>
      </c>
      <c r="L103" s="8">
        <v>8</v>
      </c>
      <c r="M103" s="8">
        <v>35</v>
      </c>
      <c r="N103" s="8">
        <v>0.40500000000000003</v>
      </c>
      <c r="O103" s="8">
        <v>0.68</v>
      </c>
    </row>
    <row r="104" spans="1:15" ht="15" thickBot="1" x14ac:dyDescent="0.35">
      <c r="A104" s="5" t="s">
        <v>771</v>
      </c>
      <c r="B104" s="6">
        <v>169</v>
      </c>
      <c r="C104" s="6">
        <v>20</v>
      </c>
      <c r="D104" s="6">
        <v>6</v>
      </c>
      <c r="E104" s="6">
        <v>21</v>
      </c>
      <c r="F104" s="6">
        <v>1</v>
      </c>
      <c r="G104" s="6">
        <v>0.22800000000000001</v>
      </c>
      <c r="H104" s="6">
        <v>0.27100000000000002</v>
      </c>
      <c r="I104" s="6">
        <v>39</v>
      </c>
      <c r="J104" s="6">
        <v>8</v>
      </c>
      <c r="K104" s="6">
        <v>1</v>
      </c>
      <c r="L104" s="6">
        <v>10</v>
      </c>
      <c r="M104" s="6">
        <v>50</v>
      </c>
      <c r="N104" s="6">
        <v>0.38400000000000001</v>
      </c>
      <c r="O104" s="6">
        <v>0.65500000000000003</v>
      </c>
    </row>
    <row r="105" spans="1:15" ht="15" thickBot="1" x14ac:dyDescent="0.35">
      <c r="A105" s="7" t="s">
        <v>773</v>
      </c>
      <c r="B105" s="8">
        <v>180</v>
      </c>
      <c r="C105" s="8">
        <v>23</v>
      </c>
      <c r="D105" s="8">
        <v>3</v>
      </c>
      <c r="E105" s="8">
        <v>19</v>
      </c>
      <c r="F105" s="8">
        <v>2</v>
      </c>
      <c r="G105" s="8">
        <v>0.24299999999999999</v>
      </c>
      <c r="H105" s="8">
        <v>0.32500000000000001</v>
      </c>
      <c r="I105" s="8">
        <v>44</v>
      </c>
      <c r="J105" s="8">
        <v>7</v>
      </c>
      <c r="K105" s="8">
        <v>1</v>
      </c>
      <c r="L105" s="8">
        <v>22</v>
      </c>
      <c r="M105" s="8">
        <v>36</v>
      </c>
      <c r="N105" s="8">
        <v>0.371</v>
      </c>
      <c r="O105" s="8">
        <v>0.69599999999999995</v>
      </c>
    </row>
    <row r="106" spans="1:15" ht="15" thickBot="1" x14ac:dyDescent="0.35">
      <c r="A106" s="5" t="s">
        <v>775</v>
      </c>
      <c r="B106" s="6">
        <v>192</v>
      </c>
      <c r="C106" s="6">
        <v>23</v>
      </c>
      <c r="D106" s="6">
        <v>8</v>
      </c>
      <c r="E106" s="6">
        <v>23</v>
      </c>
      <c r="F106" s="6">
        <v>0</v>
      </c>
      <c r="G106" s="6">
        <v>0.20599999999999999</v>
      </c>
      <c r="H106" s="6">
        <v>0.27</v>
      </c>
      <c r="I106" s="6">
        <v>40</v>
      </c>
      <c r="J106" s="6">
        <v>8</v>
      </c>
      <c r="K106" s="6">
        <v>1</v>
      </c>
      <c r="L106" s="6">
        <v>17</v>
      </c>
      <c r="M106" s="6">
        <v>78</v>
      </c>
      <c r="N106" s="6">
        <v>0.39</v>
      </c>
      <c r="O106" s="6">
        <v>0.66</v>
      </c>
    </row>
    <row r="107" spans="1:15" ht="17.399999999999999" thickBot="1" x14ac:dyDescent="0.35">
      <c r="A107" s="7" t="s">
        <v>790</v>
      </c>
      <c r="B107" s="8">
        <v>249</v>
      </c>
      <c r="C107" s="8">
        <v>25</v>
      </c>
      <c r="D107" s="8">
        <v>2</v>
      </c>
      <c r="E107" s="8">
        <v>21</v>
      </c>
      <c r="F107" s="8">
        <v>2</v>
      </c>
      <c r="G107" s="8">
        <v>0.24199999999999999</v>
      </c>
      <c r="H107" s="8">
        <v>0.28399999999999997</v>
      </c>
      <c r="I107" s="8">
        <v>60</v>
      </c>
      <c r="J107" s="8">
        <v>11</v>
      </c>
      <c r="K107" s="8">
        <v>2</v>
      </c>
      <c r="L107" s="8">
        <v>15</v>
      </c>
      <c r="M107" s="8">
        <v>54</v>
      </c>
      <c r="N107" s="8">
        <v>0.32100000000000001</v>
      </c>
      <c r="O107" s="8">
        <v>0.60399999999999998</v>
      </c>
    </row>
    <row r="108" spans="1:15" ht="17.399999999999999" thickBot="1" x14ac:dyDescent="0.35">
      <c r="A108" s="5" t="s">
        <v>794</v>
      </c>
      <c r="B108" s="6">
        <v>174</v>
      </c>
      <c r="C108" s="6">
        <v>19</v>
      </c>
      <c r="D108" s="6">
        <v>2</v>
      </c>
      <c r="E108" s="6">
        <v>17</v>
      </c>
      <c r="F108" s="6">
        <v>2</v>
      </c>
      <c r="G108" s="6">
        <v>0.26200000000000001</v>
      </c>
      <c r="H108" s="6">
        <v>0.29099999999999998</v>
      </c>
      <c r="I108" s="6">
        <v>46</v>
      </c>
      <c r="J108" s="6">
        <v>9</v>
      </c>
      <c r="K108" s="6">
        <v>1</v>
      </c>
      <c r="L108" s="6">
        <v>7</v>
      </c>
      <c r="M108" s="6">
        <v>23</v>
      </c>
      <c r="N108" s="6">
        <v>0.33300000000000002</v>
      </c>
      <c r="O108" s="6">
        <v>0.624</v>
      </c>
    </row>
    <row r="109" spans="1:15" ht="15" thickBot="1" x14ac:dyDescent="0.35">
      <c r="A109" s="7" t="s">
        <v>798</v>
      </c>
      <c r="B109" s="8">
        <v>207</v>
      </c>
      <c r="C109" s="8">
        <v>22</v>
      </c>
      <c r="D109" s="8">
        <v>4</v>
      </c>
      <c r="E109" s="8">
        <v>19</v>
      </c>
      <c r="F109" s="8">
        <v>6</v>
      </c>
      <c r="G109" s="8">
        <v>0.219</v>
      </c>
      <c r="H109" s="8">
        <v>0.25900000000000001</v>
      </c>
      <c r="I109" s="8">
        <v>45</v>
      </c>
      <c r="J109" s="8">
        <v>6</v>
      </c>
      <c r="K109" s="8">
        <v>3</v>
      </c>
      <c r="L109" s="8">
        <v>11</v>
      </c>
      <c r="M109" s="8">
        <v>66</v>
      </c>
      <c r="N109" s="8">
        <v>0.34200000000000003</v>
      </c>
      <c r="O109" s="8">
        <v>0.60099999999999998</v>
      </c>
    </row>
    <row r="110" spans="1:15" ht="15" thickBot="1" x14ac:dyDescent="0.35">
      <c r="A110" s="5" t="s">
        <v>809</v>
      </c>
      <c r="B110" s="6">
        <v>173</v>
      </c>
      <c r="C110" s="6">
        <v>19</v>
      </c>
      <c r="D110" s="6">
        <v>6</v>
      </c>
      <c r="E110" s="6">
        <v>19</v>
      </c>
      <c r="F110" s="6">
        <v>0</v>
      </c>
      <c r="G110" s="6">
        <v>0.22500000000000001</v>
      </c>
      <c r="H110" s="6">
        <v>0.28899999999999998</v>
      </c>
      <c r="I110" s="6">
        <v>39</v>
      </c>
      <c r="J110" s="6">
        <v>7</v>
      </c>
      <c r="K110" s="6">
        <v>0</v>
      </c>
      <c r="L110" s="6">
        <v>16</v>
      </c>
      <c r="M110" s="6">
        <v>57</v>
      </c>
      <c r="N110" s="6">
        <v>0.36099999999999999</v>
      </c>
      <c r="O110" s="6">
        <v>0.65</v>
      </c>
    </row>
    <row r="111" spans="1:15" ht="17.399999999999999" thickBot="1" x14ac:dyDescent="0.35">
      <c r="A111" s="7" t="s">
        <v>813</v>
      </c>
      <c r="B111" s="8">
        <v>168</v>
      </c>
      <c r="C111" s="8">
        <v>18</v>
      </c>
      <c r="D111" s="8">
        <v>2</v>
      </c>
      <c r="E111" s="8">
        <v>15</v>
      </c>
      <c r="F111" s="8">
        <v>2</v>
      </c>
      <c r="G111" s="8">
        <v>0.25900000000000001</v>
      </c>
      <c r="H111" s="8">
        <v>0.30099999999999999</v>
      </c>
      <c r="I111" s="8">
        <v>44</v>
      </c>
      <c r="J111" s="8">
        <v>13</v>
      </c>
      <c r="K111" s="8">
        <v>1</v>
      </c>
      <c r="L111" s="8">
        <v>10</v>
      </c>
      <c r="M111" s="8">
        <v>28</v>
      </c>
      <c r="N111" s="8">
        <v>0.34899999999999998</v>
      </c>
      <c r="O111" s="8">
        <v>0.65</v>
      </c>
    </row>
    <row r="112" spans="1:15" ht="17.399999999999999" thickBot="1" x14ac:dyDescent="0.35">
      <c r="A112" s="5" t="s">
        <v>814</v>
      </c>
      <c r="B112" s="6">
        <v>195</v>
      </c>
      <c r="C112" s="6">
        <v>21</v>
      </c>
      <c r="D112" s="6">
        <v>1</v>
      </c>
      <c r="E112" s="6">
        <v>16</v>
      </c>
      <c r="F112" s="6">
        <v>5</v>
      </c>
      <c r="G112" s="6">
        <v>0.24</v>
      </c>
      <c r="H112" s="6">
        <v>0.32</v>
      </c>
      <c r="I112" s="6">
        <v>47</v>
      </c>
      <c r="J112" s="6">
        <v>7</v>
      </c>
      <c r="K112" s="6">
        <v>0</v>
      </c>
      <c r="L112" s="6">
        <v>23</v>
      </c>
      <c r="M112" s="6">
        <v>35</v>
      </c>
      <c r="N112" s="6">
        <v>0.308</v>
      </c>
      <c r="O112" s="6">
        <v>0.628</v>
      </c>
    </row>
    <row r="113" spans="1:15" ht="15" thickBot="1" x14ac:dyDescent="0.35">
      <c r="A113" s="7" t="s">
        <v>823</v>
      </c>
      <c r="B113" s="8">
        <v>213</v>
      </c>
      <c r="C113" s="8">
        <v>23</v>
      </c>
      <c r="D113" s="8">
        <v>4</v>
      </c>
      <c r="E113" s="8">
        <v>20</v>
      </c>
      <c r="F113" s="8">
        <v>4</v>
      </c>
      <c r="G113" s="8">
        <v>0.20799999999999999</v>
      </c>
      <c r="H113" s="8">
        <v>0.25</v>
      </c>
      <c r="I113" s="8">
        <v>44</v>
      </c>
      <c r="J113" s="8">
        <v>11</v>
      </c>
      <c r="K113" s="8">
        <v>1</v>
      </c>
      <c r="L113" s="8">
        <v>12</v>
      </c>
      <c r="M113" s="8">
        <v>64</v>
      </c>
      <c r="N113" s="8">
        <v>0.33200000000000002</v>
      </c>
      <c r="O113" s="8">
        <v>0.58299999999999996</v>
      </c>
    </row>
    <row r="114" spans="1:15" ht="15" thickBot="1" x14ac:dyDescent="0.35">
      <c r="A114" s="5" t="s">
        <v>825</v>
      </c>
      <c r="B114" s="6">
        <v>156</v>
      </c>
      <c r="C114" s="6">
        <v>17</v>
      </c>
      <c r="D114" s="6">
        <v>3</v>
      </c>
      <c r="E114" s="6">
        <v>15</v>
      </c>
      <c r="F114" s="6">
        <v>2</v>
      </c>
      <c r="G114" s="6">
        <v>0.251</v>
      </c>
      <c r="H114" s="6">
        <v>0.28999999999999998</v>
      </c>
      <c r="I114" s="6">
        <v>39</v>
      </c>
      <c r="J114" s="6">
        <v>6</v>
      </c>
      <c r="K114" s="6">
        <v>1</v>
      </c>
      <c r="L114" s="6">
        <v>9</v>
      </c>
      <c r="M114" s="6">
        <v>32</v>
      </c>
      <c r="N114" s="6">
        <v>0.35499999999999998</v>
      </c>
      <c r="O114" s="6">
        <v>0.64500000000000002</v>
      </c>
    </row>
    <row r="115" spans="1:15" ht="15" thickBot="1" x14ac:dyDescent="0.35">
      <c r="A115" s="7" t="s">
        <v>830</v>
      </c>
      <c r="B115" s="8">
        <v>195</v>
      </c>
      <c r="C115" s="8">
        <v>22</v>
      </c>
      <c r="D115" s="8">
        <v>4</v>
      </c>
      <c r="E115" s="8">
        <v>19</v>
      </c>
      <c r="F115" s="8">
        <v>2</v>
      </c>
      <c r="G115" s="8">
        <v>0.21299999999999999</v>
      </c>
      <c r="H115" s="8">
        <v>0.28100000000000003</v>
      </c>
      <c r="I115" s="8">
        <v>42</v>
      </c>
      <c r="J115" s="8">
        <v>15</v>
      </c>
      <c r="K115" s="8">
        <v>1</v>
      </c>
      <c r="L115" s="8">
        <v>19</v>
      </c>
      <c r="M115" s="8">
        <v>59</v>
      </c>
      <c r="N115" s="8">
        <v>0.313</v>
      </c>
      <c r="O115" s="8">
        <v>0.59399999999999997</v>
      </c>
    </row>
    <row r="116" spans="1:15" ht="17.399999999999999" thickBot="1" x14ac:dyDescent="0.35">
      <c r="A116" s="5" t="s">
        <v>838</v>
      </c>
      <c r="B116" s="6">
        <v>176</v>
      </c>
      <c r="C116" s="6">
        <v>22</v>
      </c>
      <c r="D116" s="6">
        <v>4</v>
      </c>
      <c r="E116" s="6">
        <v>17</v>
      </c>
      <c r="F116" s="6">
        <v>1</v>
      </c>
      <c r="G116" s="6">
        <v>0.21299999999999999</v>
      </c>
      <c r="H116" s="6">
        <v>0.30099999999999999</v>
      </c>
      <c r="I116" s="6">
        <v>38</v>
      </c>
      <c r="J116" s="6">
        <v>7</v>
      </c>
      <c r="K116" s="6">
        <v>1</v>
      </c>
      <c r="L116" s="6">
        <v>22</v>
      </c>
      <c r="M116" s="6">
        <v>46</v>
      </c>
      <c r="N116" s="6">
        <v>0.33700000000000002</v>
      </c>
      <c r="O116" s="6">
        <v>0.63800000000000001</v>
      </c>
    </row>
    <row r="117" spans="1:15" ht="17.399999999999999" thickBot="1" x14ac:dyDescent="0.35">
      <c r="A117" s="7" t="s">
        <v>641</v>
      </c>
      <c r="B117" s="8">
        <v>174</v>
      </c>
      <c r="C117" s="8">
        <v>19</v>
      </c>
      <c r="D117" s="8">
        <v>1</v>
      </c>
      <c r="E117" s="8">
        <v>15</v>
      </c>
      <c r="F117" s="8">
        <v>2</v>
      </c>
      <c r="G117" s="8">
        <v>0.248</v>
      </c>
      <c r="H117" s="8">
        <v>0.28999999999999998</v>
      </c>
      <c r="I117" s="8">
        <v>43</v>
      </c>
      <c r="J117" s="8">
        <v>8</v>
      </c>
      <c r="K117" s="8">
        <v>1</v>
      </c>
      <c r="L117" s="8">
        <v>10</v>
      </c>
      <c r="M117" s="8">
        <v>24</v>
      </c>
      <c r="N117" s="8">
        <v>0.32300000000000001</v>
      </c>
      <c r="O117" s="8">
        <v>0.61199999999999999</v>
      </c>
    </row>
    <row r="118" spans="1:15" ht="17.399999999999999" thickBot="1" x14ac:dyDescent="0.35">
      <c r="A118" s="5" t="s">
        <v>843</v>
      </c>
      <c r="B118" s="6">
        <v>159</v>
      </c>
      <c r="C118" s="6">
        <v>15</v>
      </c>
      <c r="D118" s="6">
        <v>2</v>
      </c>
      <c r="E118" s="6">
        <v>17</v>
      </c>
      <c r="F118" s="6">
        <v>1</v>
      </c>
      <c r="G118" s="6">
        <v>0.249</v>
      </c>
      <c r="H118" s="6">
        <v>0.30399999999999999</v>
      </c>
      <c r="I118" s="6">
        <v>40</v>
      </c>
      <c r="J118" s="6">
        <v>10</v>
      </c>
      <c r="K118" s="6">
        <v>2</v>
      </c>
      <c r="L118" s="6">
        <v>12</v>
      </c>
      <c r="M118" s="6">
        <v>38</v>
      </c>
      <c r="N118" s="6">
        <v>0.33100000000000002</v>
      </c>
      <c r="O118" s="6">
        <v>0.63500000000000001</v>
      </c>
    </row>
    <row r="119" spans="1:15" ht="15" thickBot="1" x14ac:dyDescent="0.35">
      <c r="A119" s="7" t="s">
        <v>844</v>
      </c>
      <c r="B119" s="8">
        <v>187</v>
      </c>
      <c r="C119" s="8">
        <v>20</v>
      </c>
      <c r="D119" s="8">
        <v>2</v>
      </c>
      <c r="E119" s="8">
        <v>17</v>
      </c>
      <c r="F119" s="8">
        <v>1</v>
      </c>
      <c r="G119" s="8">
        <v>0.23599999999999999</v>
      </c>
      <c r="H119" s="8">
        <v>0.30099999999999999</v>
      </c>
      <c r="I119" s="8">
        <v>44</v>
      </c>
      <c r="J119" s="8">
        <v>16</v>
      </c>
      <c r="K119" s="8">
        <v>1</v>
      </c>
      <c r="L119" s="8">
        <v>18</v>
      </c>
      <c r="M119" s="8">
        <v>38</v>
      </c>
      <c r="N119" s="8">
        <v>0.314</v>
      </c>
      <c r="O119" s="8">
        <v>0.61499999999999999</v>
      </c>
    </row>
    <row r="120" spans="1:15" ht="17.399999999999999" thickBot="1" x14ac:dyDescent="0.35">
      <c r="A120" s="5" t="s">
        <v>850</v>
      </c>
      <c r="B120" s="6">
        <v>120</v>
      </c>
      <c r="C120" s="6">
        <v>14</v>
      </c>
      <c r="D120" s="6">
        <v>4</v>
      </c>
      <c r="E120" s="6">
        <v>15</v>
      </c>
      <c r="F120" s="6">
        <v>2</v>
      </c>
      <c r="G120" s="6">
        <v>0.22800000000000001</v>
      </c>
      <c r="H120" s="6">
        <v>0.27300000000000002</v>
      </c>
      <c r="I120" s="6">
        <v>27</v>
      </c>
      <c r="J120" s="6">
        <v>9</v>
      </c>
      <c r="K120" s="6">
        <v>1</v>
      </c>
      <c r="L120" s="6">
        <v>8</v>
      </c>
      <c r="M120" s="6">
        <v>42</v>
      </c>
      <c r="N120" s="6">
        <v>0.38700000000000001</v>
      </c>
      <c r="O120" s="6">
        <v>0.66100000000000003</v>
      </c>
    </row>
    <row r="121" spans="1:15" ht="17.399999999999999" thickBot="1" x14ac:dyDescent="0.35">
      <c r="A121" s="7" t="s">
        <v>852</v>
      </c>
      <c r="B121" s="8">
        <v>188</v>
      </c>
      <c r="C121" s="8">
        <v>16</v>
      </c>
      <c r="D121" s="8">
        <v>1</v>
      </c>
      <c r="E121" s="8">
        <v>15</v>
      </c>
      <c r="F121" s="8">
        <v>5</v>
      </c>
      <c r="G121" s="8">
        <v>0.23799999999999999</v>
      </c>
      <c r="H121" s="8">
        <v>0.253</v>
      </c>
      <c r="I121" s="8">
        <v>45</v>
      </c>
      <c r="J121" s="8">
        <v>8</v>
      </c>
      <c r="K121" s="8">
        <v>1</v>
      </c>
      <c r="L121" s="8">
        <v>4</v>
      </c>
      <c r="M121" s="8">
        <v>39</v>
      </c>
      <c r="N121" s="8">
        <v>0.311</v>
      </c>
      <c r="O121" s="8">
        <v>0.56399999999999995</v>
      </c>
    </row>
    <row r="122" spans="1:15" ht="17.399999999999999" thickBot="1" x14ac:dyDescent="0.35">
      <c r="A122" s="5" t="s">
        <v>856</v>
      </c>
      <c r="B122" s="6">
        <v>150</v>
      </c>
      <c r="C122" s="6">
        <v>13</v>
      </c>
      <c r="D122" s="6">
        <v>3</v>
      </c>
      <c r="E122" s="6">
        <v>16</v>
      </c>
      <c r="F122" s="6">
        <v>1</v>
      </c>
      <c r="G122" s="6">
        <v>0.247</v>
      </c>
      <c r="H122" s="6">
        <v>0.28399999999999997</v>
      </c>
      <c r="I122" s="6">
        <v>37</v>
      </c>
      <c r="J122" s="6">
        <v>10</v>
      </c>
      <c r="K122" s="6">
        <v>0</v>
      </c>
      <c r="L122" s="6">
        <v>8</v>
      </c>
      <c r="M122" s="6">
        <v>43</v>
      </c>
      <c r="N122" s="6">
        <v>0.35299999999999998</v>
      </c>
      <c r="O122" s="6">
        <v>0.63700000000000001</v>
      </c>
    </row>
    <row r="123" spans="1:15" ht="15" thickBot="1" x14ac:dyDescent="0.35">
      <c r="A123" s="7" t="s">
        <v>858</v>
      </c>
      <c r="B123" s="8">
        <v>153</v>
      </c>
      <c r="C123" s="8">
        <v>16</v>
      </c>
      <c r="D123" s="8">
        <v>2</v>
      </c>
      <c r="E123" s="8">
        <v>15</v>
      </c>
      <c r="F123" s="8">
        <v>1</v>
      </c>
      <c r="G123" s="8">
        <v>0.24</v>
      </c>
      <c r="H123" s="8">
        <v>0.314</v>
      </c>
      <c r="I123" s="8">
        <v>37</v>
      </c>
      <c r="J123" s="8">
        <v>6</v>
      </c>
      <c r="K123" s="8">
        <v>1</v>
      </c>
      <c r="L123" s="8">
        <v>17</v>
      </c>
      <c r="M123" s="8">
        <v>24</v>
      </c>
      <c r="N123" s="8">
        <v>0.33400000000000002</v>
      </c>
      <c r="O123" s="8">
        <v>0.64800000000000002</v>
      </c>
    </row>
    <row r="124" spans="1:15" ht="15" thickBot="1" x14ac:dyDescent="0.35">
      <c r="A124" s="5" t="s">
        <v>860</v>
      </c>
      <c r="B124" s="6">
        <v>134</v>
      </c>
      <c r="C124" s="6">
        <v>14</v>
      </c>
      <c r="D124" s="6">
        <v>3</v>
      </c>
      <c r="E124" s="6">
        <v>16</v>
      </c>
      <c r="F124" s="6">
        <v>1</v>
      </c>
      <c r="G124" s="6">
        <v>0.23300000000000001</v>
      </c>
      <c r="H124" s="6">
        <v>0.28599999999999998</v>
      </c>
      <c r="I124" s="6">
        <v>31</v>
      </c>
      <c r="J124" s="6">
        <v>6</v>
      </c>
      <c r="K124" s="6">
        <v>0</v>
      </c>
      <c r="L124" s="6">
        <v>10</v>
      </c>
      <c r="M124" s="6">
        <v>38</v>
      </c>
      <c r="N124" s="6">
        <v>0.34799999999999998</v>
      </c>
      <c r="O124" s="6">
        <v>0.63400000000000001</v>
      </c>
    </row>
    <row r="125" spans="1:15" ht="15" thickBot="1" x14ac:dyDescent="0.35">
      <c r="A125" s="7" t="s">
        <v>863</v>
      </c>
      <c r="B125" s="8">
        <v>156</v>
      </c>
      <c r="C125" s="8">
        <v>15</v>
      </c>
      <c r="D125" s="8">
        <v>1</v>
      </c>
      <c r="E125" s="8">
        <v>12</v>
      </c>
      <c r="F125" s="8">
        <v>2</v>
      </c>
      <c r="G125" s="8">
        <v>0.25700000000000001</v>
      </c>
      <c r="H125" s="8">
        <v>0.30199999999999999</v>
      </c>
      <c r="I125" s="8">
        <v>40</v>
      </c>
      <c r="J125" s="8">
        <v>10</v>
      </c>
      <c r="K125" s="8">
        <v>1</v>
      </c>
      <c r="L125" s="8">
        <v>10</v>
      </c>
      <c r="M125" s="8">
        <v>29</v>
      </c>
      <c r="N125" s="8">
        <v>0.33300000000000002</v>
      </c>
      <c r="O125" s="8">
        <v>0.63500000000000001</v>
      </c>
    </row>
    <row r="126" spans="1:15" ht="17.399999999999999" thickBot="1" x14ac:dyDescent="0.35">
      <c r="A126" s="5" t="s">
        <v>864</v>
      </c>
      <c r="B126" s="6">
        <v>135</v>
      </c>
      <c r="C126" s="6">
        <v>16</v>
      </c>
      <c r="D126" s="6">
        <v>3</v>
      </c>
      <c r="E126" s="6">
        <v>15</v>
      </c>
      <c r="F126" s="6">
        <v>0</v>
      </c>
      <c r="G126" s="6">
        <v>0.22900000000000001</v>
      </c>
      <c r="H126" s="6">
        <v>0.28799999999999998</v>
      </c>
      <c r="I126" s="6">
        <v>31</v>
      </c>
      <c r="J126" s="6">
        <v>9</v>
      </c>
      <c r="K126" s="6">
        <v>0</v>
      </c>
      <c r="L126" s="6">
        <v>11</v>
      </c>
      <c r="M126" s="6">
        <v>26</v>
      </c>
      <c r="N126" s="6">
        <v>0.35399999999999998</v>
      </c>
      <c r="O126" s="6">
        <v>0.64200000000000002</v>
      </c>
    </row>
    <row r="127" spans="1:15" ht="17.399999999999999" thickBot="1" x14ac:dyDescent="0.35">
      <c r="A127" s="7" t="s">
        <v>866</v>
      </c>
      <c r="B127" s="8">
        <v>125</v>
      </c>
      <c r="C127" s="8">
        <v>13</v>
      </c>
      <c r="D127" s="8">
        <v>2</v>
      </c>
      <c r="E127" s="8">
        <v>13</v>
      </c>
      <c r="F127" s="8">
        <v>2</v>
      </c>
      <c r="G127" s="8">
        <v>0.248</v>
      </c>
      <c r="H127" s="8">
        <v>0.26600000000000001</v>
      </c>
      <c r="I127" s="8">
        <v>31</v>
      </c>
      <c r="J127" s="8">
        <v>6</v>
      </c>
      <c r="K127" s="8">
        <v>1</v>
      </c>
      <c r="L127" s="8">
        <v>3</v>
      </c>
      <c r="M127" s="8">
        <v>20</v>
      </c>
      <c r="N127" s="8">
        <v>0.33400000000000002</v>
      </c>
      <c r="O127" s="8">
        <v>0.6</v>
      </c>
    </row>
    <row r="128" spans="1:15" ht="17.399999999999999" thickBot="1" x14ac:dyDescent="0.35">
      <c r="A128" s="5" t="s">
        <v>870</v>
      </c>
      <c r="B128" s="6">
        <v>146</v>
      </c>
      <c r="C128" s="6">
        <v>13</v>
      </c>
      <c r="D128" s="6">
        <v>2</v>
      </c>
      <c r="E128" s="6">
        <v>13</v>
      </c>
      <c r="F128" s="6">
        <v>2</v>
      </c>
      <c r="G128" s="6">
        <v>0.246</v>
      </c>
      <c r="H128" s="6">
        <v>0.29299999999999998</v>
      </c>
      <c r="I128" s="6">
        <v>36</v>
      </c>
      <c r="J128" s="6">
        <v>5</v>
      </c>
      <c r="K128" s="6">
        <v>1</v>
      </c>
      <c r="L128" s="6">
        <v>10</v>
      </c>
      <c r="M128" s="6">
        <v>31</v>
      </c>
      <c r="N128" s="6">
        <v>0.318</v>
      </c>
      <c r="O128" s="6">
        <v>0.61099999999999999</v>
      </c>
    </row>
    <row r="129" spans="1:15" ht="15" thickBot="1" x14ac:dyDescent="0.35">
      <c r="A129" s="7" t="s">
        <v>877</v>
      </c>
      <c r="B129" s="8">
        <v>107</v>
      </c>
      <c r="C129" s="8">
        <v>13</v>
      </c>
      <c r="D129" s="8">
        <v>2</v>
      </c>
      <c r="E129" s="8">
        <v>10</v>
      </c>
      <c r="F129" s="8">
        <v>2</v>
      </c>
      <c r="G129" s="8">
        <v>0.24399999999999999</v>
      </c>
      <c r="H129" s="8">
        <v>0.29299999999999998</v>
      </c>
      <c r="I129" s="8">
        <v>26</v>
      </c>
      <c r="J129" s="8">
        <v>6</v>
      </c>
      <c r="K129" s="8">
        <v>1</v>
      </c>
      <c r="L129" s="8">
        <v>7</v>
      </c>
      <c r="M129" s="8">
        <v>32</v>
      </c>
      <c r="N129" s="8">
        <v>0.36099999999999999</v>
      </c>
      <c r="O129" s="8">
        <v>0.65400000000000003</v>
      </c>
    </row>
    <row r="130" spans="1:15" ht="17.399999999999999" thickBot="1" x14ac:dyDescent="0.35">
      <c r="A130" s="5" t="s">
        <v>880</v>
      </c>
      <c r="B130" s="6">
        <v>132</v>
      </c>
      <c r="C130" s="6">
        <v>14</v>
      </c>
      <c r="D130" s="6">
        <v>2</v>
      </c>
      <c r="E130" s="6">
        <v>12</v>
      </c>
      <c r="F130" s="6">
        <v>1</v>
      </c>
      <c r="G130" s="6">
        <v>0.23599999999999999</v>
      </c>
      <c r="H130" s="6">
        <v>0.27800000000000002</v>
      </c>
      <c r="I130" s="6">
        <v>31</v>
      </c>
      <c r="J130" s="6">
        <v>8</v>
      </c>
      <c r="K130" s="6">
        <v>1</v>
      </c>
      <c r="L130" s="6">
        <v>8</v>
      </c>
      <c r="M130" s="6">
        <v>33</v>
      </c>
      <c r="N130" s="6">
        <v>0.33400000000000002</v>
      </c>
      <c r="O130" s="6">
        <v>0.61099999999999999</v>
      </c>
    </row>
    <row r="131" spans="1:15" ht="17.399999999999999" thickBot="1" x14ac:dyDescent="0.35">
      <c r="A131" s="7" t="s">
        <v>881</v>
      </c>
      <c r="B131" s="8">
        <v>108</v>
      </c>
      <c r="C131" s="8">
        <v>13</v>
      </c>
      <c r="D131" s="8">
        <v>1</v>
      </c>
      <c r="E131" s="8">
        <v>10</v>
      </c>
      <c r="F131" s="8">
        <v>2</v>
      </c>
      <c r="G131" s="8">
        <v>0.23699999999999999</v>
      </c>
      <c r="H131" s="8">
        <v>0.30299999999999999</v>
      </c>
      <c r="I131" s="8">
        <v>26</v>
      </c>
      <c r="J131" s="8">
        <v>5</v>
      </c>
      <c r="K131" s="8">
        <v>1</v>
      </c>
      <c r="L131" s="8">
        <v>10</v>
      </c>
      <c r="M131" s="8">
        <v>28</v>
      </c>
      <c r="N131" s="8">
        <v>0.33100000000000002</v>
      </c>
      <c r="O131" s="8">
        <v>0.63400000000000001</v>
      </c>
    </row>
    <row r="132" spans="1:15" ht="15" thickBot="1" x14ac:dyDescent="0.35">
      <c r="A132" s="5" t="s">
        <v>887</v>
      </c>
      <c r="B132" s="6">
        <v>121</v>
      </c>
      <c r="C132" s="6">
        <v>11</v>
      </c>
      <c r="D132" s="6">
        <v>1</v>
      </c>
      <c r="E132" s="6">
        <v>11</v>
      </c>
      <c r="F132" s="6">
        <v>2</v>
      </c>
      <c r="G132" s="6">
        <v>0.23799999999999999</v>
      </c>
      <c r="H132" s="6">
        <v>0.27800000000000002</v>
      </c>
      <c r="I132" s="6">
        <v>29</v>
      </c>
      <c r="J132" s="6">
        <v>5</v>
      </c>
      <c r="K132" s="6">
        <v>1</v>
      </c>
      <c r="L132" s="6">
        <v>7</v>
      </c>
      <c r="M132" s="6">
        <v>24</v>
      </c>
      <c r="N132" s="6">
        <v>0.32200000000000001</v>
      </c>
      <c r="O132" s="6">
        <v>0.6</v>
      </c>
    </row>
    <row r="133" spans="1:15" ht="15" thickBot="1" x14ac:dyDescent="0.35">
      <c r="A133" s="7" t="s">
        <v>890</v>
      </c>
      <c r="B133" s="8">
        <v>152</v>
      </c>
      <c r="C133" s="8">
        <v>15</v>
      </c>
      <c r="D133" s="8">
        <v>1</v>
      </c>
      <c r="E133" s="8">
        <v>12</v>
      </c>
      <c r="F133" s="8">
        <v>2</v>
      </c>
      <c r="G133" s="8">
        <v>0.216</v>
      </c>
      <c r="H133" s="8">
        <v>0.245</v>
      </c>
      <c r="I133" s="8">
        <v>33</v>
      </c>
      <c r="J133" s="8">
        <v>6</v>
      </c>
      <c r="K133" s="8">
        <v>2</v>
      </c>
      <c r="L133" s="8">
        <v>6</v>
      </c>
      <c r="M133" s="8">
        <v>40</v>
      </c>
      <c r="N133" s="8">
        <v>0.3</v>
      </c>
      <c r="O133" s="8">
        <v>0.54500000000000004</v>
      </c>
    </row>
    <row r="134" spans="1:15" ht="15" thickBot="1" x14ac:dyDescent="0.35">
      <c r="A134" s="9" t="s">
        <v>898</v>
      </c>
      <c r="B134" s="10">
        <v>173</v>
      </c>
      <c r="C134" s="10">
        <v>15</v>
      </c>
      <c r="D134" s="10">
        <v>0</v>
      </c>
      <c r="E134" s="10">
        <v>10</v>
      </c>
      <c r="F134" s="10">
        <v>1</v>
      </c>
      <c r="G134" s="10">
        <v>0.22800000000000001</v>
      </c>
      <c r="H134" s="10">
        <v>0.27800000000000002</v>
      </c>
      <c r="I134" s="10">
        <v>40</v>
      </c>
      <c r="J134" s="10">
        <v>10</v>
      </c>
      <c r="K134" s="10">
        <v>1</v>
      </c>
      <c r="L134" s="10">
        <v>12</v>
      </c>
      <c r="M134" s="10">
        <v>29</v>
      </c>
      <c r="N134" s="10">
        <v>0.27100000000000002</v>
      </c>
      <c r="O134" s="10">
        <v>0.54900000000000004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122"/>
  <sheetViews>
    <sheetView workbookViewId="0">
      <selection activeCell="A2" sqref="A2:A122"/>
    </sheetView>
  </sheetViews>
  <sheetFormatPr defaultRowHeight="14.4" x14ac:dyDescent="0.3"/>
  <cols>
    <col min="1" max="1" width="17.6640625" customWidth="1"/>
  </cols>
  <sheetData>
    <row r="1" spans="1:15" ht="15" thickBot="1" x14ac:dyDescent="0.35">
      <c r="A1" s="3" t="s">
        <v>167</v>
      </c>
      <c r="B1" s="3" t="s">
        <v>168</v>
      </c>
      <c r="C1" s="4" t="s">
        <v>169</v>
      </c>
      <c r="D1" s="4" t="s">
        <v>170</v>
      </c>
      <c r="E1" s="4" t="s">
        <v>171</v>
      </c>
      <c r="F1" s="4" t="s">
        <v>172</v>
      </c>
      <c r="G1" s="4" t="s">
        <v>173</v>
      </c>
      <c r="H1" s="3" t="s">
        <v>174</v>
      </c>
      <c r="I1" s="3" t="s">
        <v>175</v>
      </c>
      <c r="J1" s="3" t="s">
        <v>176</v>
      </c>
      <c r="K1" s="3" t="s">
        <v>177</v>
      </c>
      <c r="L1" s="3" t="s">
        <v>178</v>
      </c>
      <c r="M1" s="3" t="s">
        <v>179</v>
      </c>
      <c r="N1" s="3" t="s">
        <v>180</v>
      </c>
      <c r="O1" s="3" t="s">
        <v>181</v>
      </c>
    </row>
    <row r="2" spans="1:15" ht="17.399999999999999" thickBot="1" x14ac:dyDescent="0.35">
      <c r="A2" s="5" t="s">
        <v>188</v>
      </c>
      <c r="B2" s="6">
        <v>595</v>
      </c>
      <c r="C2" s="6">
        <v>94</v>
      </c>
      <c r="D2" s="6">
        <v>33</v>
      </c>
      <c r="E2" s="6">
        <v>92</v>
      </c>
      <c r="F2" s="6">
        <v>7</v>
      </c>
      <c r="G2" s="6">
        <v>0.29099999999999998</v>
      </c>
      <c r="H2" s="6">
        <v>0.34899999999999998</v>
      </c>
      <c r="I2" s="6">
        <v>173</v>
      </c>
      <c r="J2" s="6">
        <v>32</v>
      </c>
      <c r="K2" s="6">
        <v>1</v>
      </c>
      <c r="L2" s="6">
        <v>53</v>
      </c>
      <c r="M2" s="6">
        <v>107</v>
      </c>
      <c r="N2" s="6">
        <v>0.51800000000000002</v>
      </c>
      <c r="O2" s="6">
        <v>0.86699999999999999</v>
      </c>
    </row>
    <row r="3" spans="1:15" ht="15" thickBot="1" x14ac:dyDescent="0.35">
      <c r="A3" s="7" t="s">
        <v>194</v>
      </c>
      <c r="B3" s="8">
        <v>576</v>
      </c>
      <c r="C3" s="8">
        <v>82</v>
      </c>
      <c r="D3" s="8">
        <v>23</v>
      </c>
      <c r="E3" s="8">
        <v>98</v>
      </c>
      <c r="F3" s="8">
        <v>16</v>
      </c>
      <c r="G3" s="8">
        <v>0.27900000000000003</v>
      </c>
      <c r="H3" s="8">
        <v>0.35399999999999998</v>
      </c>
      <c r="I3" s="8">
        <v>161</v>
      </c>
      <c r="J3" s="8">
        <v>34</v>
      </c>
      <c r="K3" s="8">
        <v>3</v>
      </c>
      <c r="L3" s="8">
        <v>67</v>
      </c>
      <c r="M3" s="8">
        <v>123</v>
      </c>
      <c r="N3" s="8">
        <v>0.47299999999999998</v>
      </c>
      <c r="O3" s="8">
        <v>0.82599999999999996</v>
      </c>
    </row>
    <row r="4" spans="1:15" ht="15" thickBot="1" x14ac:dyDescent="0.35">
      <c r="A4" s="5" t="s">
        <v>197</v>
      </c>
      <c r="B4" s="6">
        <v>600</v>
      </c>
      <c r="C4" s="6">
        <v>94</v>
      </c>
      <c r="D4" s="6">
        <v>23</v>
      </c>
      <c r="E4" s="6">
        <v>80</v>
      </c>
      <c r="F4" s="6">
        <v>4</v>
      </c>
      <c r="G4" s="6">
        <v>0.29499999999999998</v>
      </c>
      <c r="H4" s="6">
        <v>0.34699999999999998</v>
      </c>
      <c r="I4" s="6">
        <v>177</v>
      </c>
      <c r="J4" s="6">
        <v>39</v>
      </c>
      <c r="K4" s="6">
        <v>5</v>
      </c>
      <c r="L4" s="6">
        <v>48</v>
      </c>
      <c r="M4" s="6">
        <v>122</v>
      </c>
      <c r="N4" s="6">
        <v>0.49399999999999999</v>
      </c>
      <c r="O4" s="6">
        <v>0.84099999999999997</v>
      </c>
    </row>
    <row r="5" spans="1:15" ht="15" thickBot="1" x14ac:dyDescent="0.35">
      <c r="A5" s="7" t="s">
        <v>203</v>
      </c>
      <c r="B5" s="8">
        <v>595</v>
      </c>
      <c r="C5" s="8">
        <v>88</v>
      </c>
      <c r="D5" s="8">
        <v>15</v>
      </c>
      <c r="E5" s="8">
        <v>80</v>
      </c>
      <c r="F5" s="8">
        <v>18</v>
      </c>
      <c r="G5" s="8">
        <v>0.29499999999999998</v>
      </c>
      <c r="H5" s="8">
        <v>0.35099999999999998</v>
      </c>
      <c r="I5" s="8">
        <v>176</v>
      </c>
      <c r="J5" s="8">
        <v>30</v>
      </c>
      <c r="K5" s="8">
        <v>4</v>
      </c>
      <c r="L5" s="8">
        <v>51</v>
      </c>
      <c r="M5" s="8">
        <v>92</v>
      </c>
      <c r="N5" s="8">
        <v>0.439</v>
      </c>
      <c r="O5" s="8">
        <v>0.79</v>
      </c>
    </row>
    <row r="6" spans="1:15" ht="15" thickBot="1" x14ac:dyDescent="0.35">
      <c r="A6" s="5" t="s">
        <v>206</v>
      </c>
      <c r="B6" s="6">
        <v>596</v>
      </c>
      <c r="C6" s="6">
        <v>89</v>
      </c>
      <c r="D6" s="6">
        <v>17</v>
      </c>
      <c r="E6" s="6">
        <v>82</v>
      </c>
      <c r="F6" s="6">
        <v>9</v>
      </c>
      <c r="G6" s="6">
        <v>0.29299999999999998</v>
      </c>
      <c r="H6" s="6">
        <v>0.34300000000000003</v>
      </c>
      <c r="I6" s="6">
        <v>174</v>
      </c>
      <c r="J6" s="6">
        <v>33</v>
      </c>
      <c r="K6" s="6">
        <v>2</v>
      </c>
      <c r="L6" s="6">
        <v>46</v>
      </c>
      <c r="M6" s="6">
        <v>111</v>
      </c>
      <c r="N6" s="6">
        <v>0.439</v>
      </c>
      <c r="O6" s="6">
        <v>0.78200000000000003</v>
      </c>
    </row>
    <row r="7" spans="1:15" ht="17.399999999999999" thickBot="1" x14ac:dyDescent="0.35">
      <c r="A7" s="7" t="s">
        <v>211</v>
      </c>
      <c r="B7" s="8">
        <v>558</v>
      </c>
      <c r="C7" s="8">
        <v>83</v>
      </c>
      <c r="D7" s="8">
        <v>15</v>
      </c>
      <c r="E7" s="8">
        <v>57</v>
      </c>
      <c r="F7" s="8">
        <v>50</v>
      </c>
      <c r="G7" s="8">
        <v>0.26400000000000001</v>
      </c>
      <c r="H7" s="8">
        <v>0.33700000000000002</v>
      </c>
      <c r="I7" s="8">
        <v>147</v>
      </c>
      <c r="J7" s="8">
        <v>30</v>
      </c>
      <c r="K7" s="8">
        <v>4</v>
      </c>
      <c r="L7" s="8">
        <v>62</v>
      </c>
      <c r="M7" s="8">
        <v>162</v>
      </c>
      <c r="N7" s="8">
        <v>0.41399999999999998</v>
      </c>
      <c r="O7" s="8">
        <v>0.752</v>
      </c>
    </row>
    <row r="8" spans="1:15" ht="15" thickBot="1" x14ac:dyDescent="0.35">
      <c r="A8" s="5" t="s">
        <v>213</v>
      </c>
      <c r="B8" s="6">
        <v>520</v>
      </c>
      <c r="C8" s="6">
        <v>80</v>
      </c>
      <c r="D8" s="6">
        <v>29</v>
      </c>
      <c r="E8" s="6">
        <v>84</v>
      </c>
      <c r="F8" s="6">
        <v>13</v>
      </c>
      <c r="G8" s="6">
        <v>0.25900000000000001</v>
      </c>
      <c r="H8" s="6">
        <v>0.31900000000000001</v>
      </c>
      <c r="I8" s="6">
        <v>135</v>
      </c>
      <c r="J8" s="6">
        <v>30</v>
      </c>
      <c r="K8" s="6">
        <v>6</v>
      </c>
      <c r="L8" s="6">
        <v>46</v>
      </c>
      <c r="M8" s="6">
        <v>172</v>
      </c>
      <c r="N8" s="6">
        <v>0.50700000000000001</v>
      </c>
      <c r="O8" s="6">
        <v>0.82599999999999996</v>
      </c>
    </row>
    <row r="9" spans="1:15" ht="15" thickBot="1" x14ac:dyDescent="0.35">
      <c r="A9" s="7" t="s">
        <v>233</v>
      </c>
      <c r="B9" s="8">
        <v>601</v>
      </c>
      <c r="C9" s="8">
        <v>82</v>
      </c>
      <c r="D9" s="8">
        <v>13</v>
      </c>
      <c r="E9" s="8">
        <v>55</v>
      </c>
      <c r="F9" s="8">
        <v>26</v>
      </c>
      <c r="G9" s="8">
        <v>0.27700000000000002</v>
      </c>
      <c r="H9" s="8">
        <v>0.311</v>
      </c>
      <c r="I9" s="8">
        <v>166</v>
      </c>
      <c r="J9" s="8">
        <v>27</v>
      </c>
      <c r="K9" s="8">
        <v>4</v>
      </c>
      <c r="L9" s="8">
        <v>30</v>
      </c>
      <c r="M9" s="8">
        <v>95</v>
      </c>
      <c r="N9" s="8">
        <v>0.40200000000000002</v>
      </c>
      <c r="O9" s="8">
        <v>0.71299999999999997</v>
      </c>
    </row>
    <row r="10" spans="1:15" ht="15" thickBot="1" x14ac:dyDescent="0.35">
      <c r="A10" s="5" t="s">
        <v>268</v>
      </c>
      <c r="B10" s="6">
        <v>538</v>
      </c>
      <c r="C10" s="6">
        <v>72</v>
      </c>
      <c r="D10" s="6">
        <v>20</v>
      </c>
      <c r="E10" s="6">
        <v>79</v>
      </c>
      <c r="F10" s="6">
        <v>5</v>
      </c>
      <c r="G10" s="6">
        <v>0.251</v>
      </c>
      <c r="H10" s="6">
        <v>0.314</v>
      </c>
      <c r="I10" s="6">
        <v>135</v>
      </c>
      <c r="J10" s="6">
        <v>27</v>
      </c>
      <c r="K10" s="6">
        <v>3</v>
      </c>
      <c r="L10" s="6">
        <v>49</v>
      </c>
      <c r="M10" s="6">
        <v>138</v>
      </c>
      <c r="N10" s="6">
        <v>0.42499999999999999</v>
      </c>
      <c r="O10" s="6">
        <v>0.73899999999999999</v>
      </c>
    </row>
    <row r="11" spans="1:15" ht="15" thickBot="1" x14ac:dyDescent="0.35">
      <c r="A11" s="7" t="s">
        <v>267</v>
      </c>
      <c r="B11" s="8">
        <v>491</v>
      </c>
      <c r="C11" s="8">
        <v>70</v>
      </c>
      <c r="D11" s="8">
        <v>16</v>
      </c>
      <c r="E11" s="8">
        <v>65</v>
      </c>
      <c r="F11" s="8">
        <v>7</v>
      </c>
      <c r="G11" s="8">
        <v>0.27900000000000003</v>
      </c>
      <c r="H11" s="8">
        <v>0.33400000000000002</v>
      </c>
      <c r="I11" s="8">
        <v>137</v>
      </c>
      <c r="J11" s="8">
        <v>31</v>
      </c>
      <c r="K11" s="8">
        <v>3</v>
      </c>
      <c r="L11" s="8">
        <v>41</v>
      </c>
      <c r="M11" s="8">
        <v>80</v>
      </c>
      <c r="N11" s="8">
        <v>0.45400000000000001</v>
      </c>
      <c r="O11" s="8">
        <v>0.78800000000000003</v>
      </c>
    </row>
    <row r="12" spans="1:15" ht="15" thickBot="1" x14ac:dyDescent="0.35">
      <c r="A12" s="5" t="s">
        <v>274</v>
      </c>
      <c r="B12" s="6">
        <v>482</v>
      </c>
      <c r="C12" s="6">
        <v>65</v>
      </c>
      <c r="D12" s="6">
        <v>21</v>
      </c>
      <c r="E12" s="6">
        <v>71</v>
      </c>
      <c r="F12" s="6">
        <v>1</v>
      </c>
      <c r="G12" s="6">
        <v>0.26200000000000001</v>
      </c>
      <c r="H12" s="6">
        <v>0.32200000000000001</v>
      </c>
      <c r="I12" s="6">
        <v>126</v>
      </c>
      <c r="J12" s="6">
        <v>22</v>
      </c>
      <c r="K12" s="6">
        <v>1</v>
      </c>
      <c r="L12" s="6">
        <v>43</v>
      </c>
      <c r="M12" s="6">
        <v>105</v>
      </c>
      <c r="N12" s="6">
        <v>0.44400000000000001</v>
      </c>
      <c r="O12" s="6">
        <v>0.76600000000000001</v>
      </c>
    </row>
    <row r="13" spans="1:15" ht="15" thickBot="1" x14ac:dyDescent="0.35">
      <c r="A13" s="7" t="s">
        <v>285</v>
      </c>
      <c r="B13" s="8">
        <v>546</v>
      </c>
      <c r="C13" s="8">
        <v>68</v>
      </c>
      <c r="D13" s="8">
        <v>7</v>
      </c>
      <c r="E13" s="8">
        <v>58</v>
      </c>
      <c r="F13" s="8">
        <v>23</v>
      </c>
      <c r="G13" s="8">
        <v>0.27700000000000002</v>
      </c>
      <c r="H13" s="8">
        <v>0.33200000000000002</v>
      </c>
      <c r="I13" s="8">
        <v>151</v>
      </c>
      <c r="J13" s="8">
        <v>31</v>
      </c>
      <c r="K13" s="8">
        <v>4</v>
      </c>
      <c r="L13" s="8">
        <v>45</v>
      </c>
      <c r="M13" s="8">
        <v>77</v>
      </c>
      <c r="N13" s="8">
        <v>0.38700000000000001</v>
      </c>
      <c r="O13" s="8">
        <v>0.71899999999999997</v>
      </c>
    </row>
    <row r="14" spans="1:15" ht="15" thickBot="1" x14ac:dyDescent="0.35">
      <c r="A14" s="5" t="s">
        <v>282</v>
      </c>
      <c r="B14" s="6">
        <v>489</v>
      </c>
      <c r="C14" s="6">
        <v>59</v>
      </c>
      <c r="D14" s="6">
        <v>11</v>
      </c>
      <c r="E14" s="6">
        <v>56</v>
      </c>
      <c r="F14" s="6">
        <v>29</v>
      </c>
      <c r="G14" s="6">
        <v>0.27800000000000002</v>
      </c>
      <c r="H14" s="6">
        <v>0.316</v>
      </c>
      <c r="I14" s="6">
        <v>136</v>
      </c>
      <c r="J14" s="6">
        <v>23</v>
      </c>
      <c r="K14" s="6">
        <v>4</v>
      </c>
      <c r="L14" s="6">
        <v>27</v>
      </c>
      <c r="M14" s="6">
        <v>78</v>
      </c>
      <c r="N14" s="6">
        <v>0.41199999999999998</v>
      </c>
      <c r="O14" s="6">
        <v>0.72699999999999998</v>
      </c>
    </row>
    <row r="15" spans="1:15" ht="15" thickBot="1" x14ac:dyDescent="0.35">
      <c r="A15" s="7" t="s">
        <v>290</v>
      </c>
      <c r="B15" s="8">
        <v>516</v>
      </c>
      <c r="C15" s="8">
        <v>66</v>
      </c>
      <c r="D15" s="8">
        <v>21</v>
      </c>
      <c r="E15" s="8">
        <v>70</v>
      </c>
      <c r="F15" s="8">
        <v>8</v>
      </c>
      <c r="G15" s="8">
        <v>0.249</v>
      </c>
      <c r="H15" s="8">
        <v>0.312</v>
      </c>
      <c r="I15" s="8">
        <v>128</v>
      </c>
      <c r="J15" s="8">
        <v>25</v>
      </c>
      <c r="K15" s="8">
        <v>5</v>
      </c>
      <c r="L15" s="8">
        <v>47</v>
      </c>
      <c r="M15" s="8">
        <v>130</v>
      </c>
      <c r="N15" s="8">
        <v>0.442</v>
      </c>
      <c r="O15" s="8">
        <v>0.754</v>
      </c>
    </row>
    <row r="16" spans="1:15" ht="17.399999999999999" thickBot="1" x14ac:dyDescent="0.35">
      <c r="A16" s="5" t="s">
        <v>296</v>
      </c>
      <c r="B16" s="6">
        <v>478</v>
      </c>
      <c r="C16" s="6">
        <v>55</v>
      </c>
      <c r="D16" s="6">
        <v>5</v>
      </c>
      <c r="E16" s="6">
        <v>42</v>
      </c>
      <c r="F16" s="6">
        <v>30</v>
      </c>
      <c r="G16" s="6">
        <v>0.28199999999999997</v>
      </c>
      <c r="H16" s="6">
        <v>0.311</v>
      </c>
      <c r="I16" s="6">
        <v>135</v>
      </c>
      <c r="J16" s="6">
        <v>19</v>
      </c>
      <c r="K16" s="6">
        <v>6</v>
      </c>
      <c r="L16" s="6">
        <v>20</v>
      </c>
      <c r="M16" s="6">
        <v>68</v>
      </c>
      <c r="N16" s="6">
        <v>0.379</v>
      </c>
      <c r="O16" s="6">
        <v>0.69</v>
      </c>
    </row>
    <row r="17" spans="1:15" ht="15" thickBot="1" x14ac:dyDescent="0.35">
      <c r="A17" s="7" t="s">
        <v>305</v>
      </c>
      <c r="B17" s="8">
        <v>555</v>
      </c>
      <c r="C17" s="8">
        <v>69</v>
      </c>
      <c r="D17" s="8">
        <v>22</v>
      </c>
      <c r="E17" s="8">
        <v>64</v>
      </c>
      <c r="F17" s="8">
        <v>10</v>
      </c>
      <c r="G17" s="8">
        <v>0.246</v>
      </c>
      <c r="H17" s="8">
        <v>0.308</v>
      </c>
      <c r="I17" s="8">
        <v>136</v>
      </c>
      <c r="J17" s="8">
        <v>26</v>
      </c>
      <c r="K17" s="8">
        <v>3</v>
      </c>
      <c r="L17" s="8">
        <v>50</v>
      </c>
      <c r="M17" s="8">
        <v>135</v>
      </c>
      <c r="N17" s="8">
        <v>0.42299999999999999</v>
      </c>
      <c r="O17" s="8">
        <v>0.73099999999999998</v>
      </c>
    </row>
    <row r="18" spans="1:15" ht="15" thickBot="1" x14ac:dyDescent="0.35">
      <c r="A18" s="5" t="s">
        <v>292</v>
      </c>
      <c r="B18" s="6">
        <v>457</v>
      </c>
      <c r="C18" s="6">
        <v>56</v>
      </c>
      <c r="D18" s="6">
        <v>18</v>
      </c>
      <c r="E18" s="6">
        <v>64</v>
      </c>
      <c r="F18" s="6">
        <v>13</v>
      </c>
      <c r="G18" s="6">
        <v>0.26300000000000001</v>
      </c>
      <c r="H18" s="6">
        <v>0.29799999999999999</v>
      </c>
      <c r="I18" s="6">
        <v>120</v>
      </c>
      <c r="J18" s="6">
        <v>21</v>
      </c>
      <c r="K18" s="6">
        <v>1</v>
      </c>
      <c r="L18" s="6">
        <v>23</v>
      </c>
      <c r="M18" s="6">
        <v>129</v>
      </c>
      <c r="N18" s="6">
        <v>0.435</v>
      </c>
      <c r="O18" s="6">
        <v>0.73299999999999998</v>
      </c>
    </row>
    <row r="19" spans="1:15" ht="15" thickBot="1" x14ac:dyDescent="0.35">
      <c r="A19" s="7" t="s">
        <v>304</v>
      </c>
      <c r="B19" s="8">
        <v>511</v>
      </c>
      <c r="C19" s="8">
        <v>70</v>
      </c>
      <c r="D19" s="8">
        <v>11</v>
      </c>
      <c r="E19" s="8">
        <v>56</v>
      </c>
      <c r="F19" s="8">
        <v>9</v>
      </c>
      <c r="G19" s="8">
        <v>0.25800000000000001</v>
      </c>
      <c r="H19" s="8">
        <v>0.318</v>
      </c>
      <c r="I19" s="8">
        <v>132</v>
      </c>
      <c r="J19" s="8">
        <v>26</v>
      </c>
      <c r="K19" s="8">
        <v>5</v>
      </c>
      <c r="L19" s="8">
        <v>45</v>
      </c>
      <c r="M19" s="8">
        <v>120</v>
      </c>
      <c r="N19" s="8">
        <v>0.39100000000000001</v>
      </c>
      <c r="O19" s="8">
        <v>0.71</v>
      </c>
    </row>
    <row r="20" spans="1:15" ht="15" thickBot="1" x14ac:dyDescent="0.35">
      <c r="A20" s="5" t="s">
        <v>318</v>
      </c>
      <c r="B20" s="6">
        <v>527</v>
      </c>
      <c r="C20" s="6">
        <v>63</v>
      </c>
      <c r="D20" s="6">
        <v>14</v>
      </c>
      <c r="E20" s="6">
        <v>75</v>
      </c>
      <c r="F20" s="6">
        <v>6</v>
      </c>
      <c r="G20" s="6">
        <v>0.25800000000000001</v>
      </c>
      <c r="H20" s="6">
        <v>0.32300000000000001</v>
      </c>
      <c r="I20" s="6">
        <v>136</v>
      </c>
      <c r="J20" s="6">
        <v>27</v>
      </c>
      <c r="K20" s="6">
        <v>7</v>
      </c>
      <c r="L20" s="6">
        <v>50</v>
      </c>
      <c r="M20" s="6">
        <v>119</v>
      </c>
      <c r="N20" s="6">
        <v>0.42</v>
      </c>
      <c r="O20" s="6">
        <v>0.74299999999999999</v>
      </c>
    </row>
    <row r="21" spans="1:15" ht="15" thickBot="1" x14ac:dyDescent="0.35">
      <c r="A21" s="7" t="s">
        <v>315</v>
      </c>
      <c r="B21" s="8">
        <v>565</v>
      </c>
      <c r="C21" s="8">
        <v>72</v>
      </c>
      <c r="D21" s="8">
        <v>11</v>
      </c>
      <c r="E21" s="8">
        <v>48</v>
      </c>
      <c r="F21" s="8">
        <v>19</v>
      </c>
      <c r="G21" s="8">
        <v>0.26700000000000002</v>
      </c>
      <c r="H21" s="8">
        <v>0.28999999999999998</v>
      </c>
      <c r="I21" s="8">
        <v>151</v>
      </c>
      <c r="J21" s="8">
        <v>27</v>
      </c>
      <c r="K21" s="8">
        <v>6</v>
      </c>
      <c r="L21" s="8">
        <v>19</v>
      </c>
      <c r="M21" s="8">
        <v>155</v>
      </c>
      <c r="N21" s="8">
        <v>0.39300000000000002</v>
      </c>
      <c r="O21" s="8">
        <v>0.68300000000000005</v>
      </c>
    </row>
    <row r="22" spans="1:15" ht="15" thickBot="1" x14ac:dyDescent="0.35">
      <c r="A22" s="5" t="s">
        <v>361</v>
      </c>
      <c r="B22" s="6">
        <v>549</v>
      </c>
      <c r="C22" s="6">
        <v>64</v>
      </c>
      <c r="D22" s="6">
        <v>15</v>
      </c>
      <c r="E22" s="6">
        <v>62</v>
      </c>
      <c r="F22" s="6">
        <v>6</v>
      </c>
      <c r="G22" s="6">
        <v>0.26500000000000001</v>
      </c>
      <c r="H22" s="6">
        <v>0.30199999999999999</v>
      </c>
      <c r="I22" s="6">
        <v>145</v>
      </c>
      <c r="J22" s="6">
        <v>28</v>
      </c>
      <c r="K22" s="6">
        <v>3</v>
      </c>
      <c r="L22" s="6">
        <v>29</v>
      </c>
      <c r="M22" s="6">
        <v>88</v>
      </c>
      <c r="N22" s="6">
        <v>0.41</v>
      </c>
      <c r="O22" s="6">
        <v>0.71199999999999997</v>
      </c>
    </row>
    <row r="23" spans="1:15" ht="15" thickBot="1" x14ac:dyDescent="0.35">
      <c r="A23" s="7" t="s">
        <v>365</v>
      </c>
      <c r="B23" s="8">
        <v>520</v>
      </c>
      <c r="C23" s="8">
        <v>67</v>
      </c>
      <c r="D23" s="8">
        <v>18</v>
      </c>
      <c r="E23" s="8">
        <v>61</v>
      </c>
      <c r="F23" s="8">
        <v>5</v>
      </c>
      <c r="G23" s="8">
        <v>0.26200000000000001</v>
      </c>
      <c r="H23" s="8">
        <v>0.314</v>
      </c>
      <c r="I23" s="8">
        <v>136</v>
      </c>
      <c r="J23" s="8">
        <v>29</v>
      </c>
      <c r="K23" s="8">
        <v>3</v>
      </c>
      <c r="L23" s="8">
        <v>40</v>
      </c>
      <c r="M23" s="8">
        <v>105</v>
      </c>
      <c r="N23" s="8">
        <v>0.433</v>
      </c>
      <c r="O23" s="8">
        <v>0.747</v>
      </c>
    </row>
    <row r="24" spans="1:15" ht="17.399999999999999" thickBot="1" x14ac:dyDescent="0.35">
      <c r="A24" s="5" t="s">
        <v>357</v>
      </c>
      <c r="B24" s="6">
        <v>433</v>
      </c>
      <c r="C24" s="6">
        <v>52</v>
      </c>
      <c r="D24" s="6">
        <v>23</v>
      </c>
      <c r="E24" s="6">
        <v>62</v>
      </c>
      <c r="F24" s="6">
        <v>1</v>
      </c>
      <c r="G24" s="6">
        <v>0.245</v>
      </c>
      <c r="H24" s="6">
        <v>0.30299999999999999</v>
      </c>
      <c r="I24" s="6">
        <v>106</v>
      </c>
      <c r="J24" s="6">
        <v>16</v>
      </c>
      <c r="K24" s="6">
        <v>1</v>
      </c>
      <c r="L24" s="6">
        <v>36</v>
      </c>
      <c r="M24" s="6">
        <v>104</v>
      </c>
      <c r="N24" s="6">
        <v>0.441</v>
      </c>
      <c r="O24" s="6">
        <v>0.74399999999999999</v>
      </c>
    </row>
    <row r="25" spans="1:15" ht="17.399999999999999" thickBot="1" x14ac:dyDescent="0.35">
      <c r="A25" s="7" t="s">
        <v>377</v>
      </c>
      <c r="B25" s="8">
        <v>527</v>
      </c>
      <c r="C25" s="8">
        <v>60</v>
      </c>
      <c r="D25" s="8">
        <v>10</v>
      </c>
      <c r="E25" s="8">
        <v>54</v>
      </c>
      <c r="F25" s="8">
        <v>19</v>
      </c>
      <c r="G25" s="8">
        <v>0.245</v>
      </c>
      <c r="H25" s="8">
        <v>0.28899999999999998</v>
      </c>
      <c r="I25" s="8">
        <v>129</v>
      </c>
      <c r="J25" s="8">
        <v>27</v>
      </c>
      <c r="K25" s="8">
        <v>5</v>
      </c>
      <c r="L25" s="8">
        <v>33</v>
      </c>
      <c r="M25" s="8">
        <v>113</v>
      </c>
      <c r="N25" s="8">
        <v>0.374</v>
      </c>
      <c r="O25" s="8">
        <v>0.66300000000000003</v>
      </c>
    </row>
    <row r="26" spans="1:15" ht="15" thickBot="1" x14ac:dyDescent="0.35">
      <c r="A26" s="5" t="s">
        <v>387</v>
      </c>
      <c r="B26" s="6">
        <v>591</v>
      </c>
      <c r="C26" s="6">
        <v>65</v>
      </c>
      <c r="D26" s="6">
        <v>5</v>
      </c>
      <c r="E26" s="6">
        <v>49</v>
      </c>
      <c r="F26" s="6">
        <v>17</v>
      </c>
      <c r="G26" s="6">
        <v>0.26100000000000001</v>
      </c>
      <c r="H26" s="6">
        <v>0.29099999999999998</v>
      </c>
      <c r="I26" s="6">
        <v>154</v>
      </c>
      <c r="J26" s="6">
        <v>25</v>
      </c>
      <c r="K26" s="6">
        <v>5</v>
      </c>
      <c r="L26" s="6">
        <v>25</v>
      </c>
      <c r="M26" s="6">
        <v>85</v>
      </c>
      <c r="N26" s="6">
        <v>0.34599999999999997</v>
      </c>
      <c r="O26" s="6">
        <v>0.63700000000000001</v>
      </c>
    </row>
    <row r="27" spans="1:15" ht="15" thickBot="1" x14ac:dyDescent="0.35">
      <c r="A27" s="7" t="s">
        <v>394</v>
      </c>
      <c r="B27" s="8">
        <v>514</v>
      </c>
      <c r="C27" s="8">
        <v>63</v>
      </c>
      <c r="D27" s="8">
        <v>10</v>
      </c>
      <c r="E27" s="8">
        <v>56</v>
      </c>
      <c r="F27" s="8">
        <v>11</v>
      </c>
      <c r="G27" s="8">
        <v>0.26700000000000002</v>
      </c>
      <c r="H27" s="8">
        <v>0.309</v>
      </c>
      <c r="I27" s="8">
        <v>137</v>
      </c>
      <c r="J27" s="8">
        <v>24</v>
      </c>
      <c r="K27" s="8">
        <v>3</v>
      </c>
      <c r="L27" s="8">
        <v>31</v>
      </c>
      <c r="M27" s="8">
        <v>94</v>
      </c>
      <c r="N27" s="8">
        <v>0.38400000000000001</v>
      </c>
      <c r="O27" s="8">
        <v>0.69299999999999995</v>
      </c>
    </row>
    <row r="28" spans="1:15" ht="15" thickBot="1" x14ac:dyDescent="0.35">
      <c r="A28" s="5" t="s">
        <v>383</v>
      </c>
      <c r="B28" s="6">
        <v>366</v>
      </c>
      <c r="C28" s="6">
        <v>50</v>
      </c>
      <c r="D28" s="6">
        <v>7</v>
      </c>
      <c r="E28" s="6">
        <v>33</v>
      </c>
      <c r="F28" s="6">
        <v>14</v>
      </c>
      <c r="G28" s="6">
        <v>0.26200000000000001</v>
      </c>
      <c r="H28" s="6">
        <v>0.311</v>
      </c>
      <c r="I28" s="6">
        <v>96</v>
      </c>
      <c r="J28" s="6">
        <v>16</v>
      </c>
      <c r="K28" s="6">
        <v>3</v>
      </c>
      <c r="L28" s="6">
        <v>27</v>
      </c>
      <c r="M28" s="6">
        <v>56</v>
      </c>
      <c r="N28" s="6">
        <v>0.38400000000000001</v>
      </c>
      <c r="O28" s="6">
        <v>0.69499999999999995</v>
      </c>
    </row>
    <row r="29" spans="1:15" ht="15" thickBot="1" x14ac:dyDescent="0.35">
      <c r="A29" s="7" t="s">
        <v>390</v>
      </c>
      <c r="B29" s="8">
        <v>481</v>
      </c>
      <c r="C29" s="8">
        <v>60</v>
      </c>
      <c r="D29" s="8">
        <v>14</v>
      </c>
      <c r="E29" s="8">
        <v>51</v>
      </c>
      <c r="F29" s="8">
        <v>5</v>
      </c>
      <c r="G29" s="8">
        <v>0.248</v>
      </c>
      <c r="H29" s="8">
        <v>0.29699999999999999</v>
      </c>
      <c r="I29" s="8">
        <v>119</v>
      </c>
      <c r="J29" s="8">
        <v>25</v>
      </c>
      <c r="K29" s="8">
        <v>3</v>
      </c>
      <c r="L29" s="8">
        <v>34</v>
      </c>
      <c r="M29" s="8">
        <v>83</v>
      </c>
      <c r="N29" s="8">
        <v>0.39700000000000002</v>
      </c>
      <c r="O29" s="8">
        <v>0.69399999999999995</v>
      </c>
    </row>
    <row r="30" spans="1:15" ht="17.399999999999999" thickBot="1" x14ac:dyDescent="0.35">
      <c r="A30" s="5" t="s">
        <v>402</v>
      </c>
      <c r="B30" s="6">
        <v>507</v>
      </c>
      <c r="C30" s="6">
        <v>54</v>
      </c>
      <c r="D30" s="6">
        <v>10</v>
      </c>
      <c r="E30" s="6">
        <v>54</v>
      </c>
      <c r="F30" s="6">
        <v>10</v>
      </c>
      <c r="G30" s="6">
        <v>0.26600000000000001</v>
      </c>
      <c r="H30" s="6">
        <v>0.314</v>
      </c>
      <c r="I30" s="6">
        <v>135</v>
      </c>
      <c r="J30" s="6">
        <v>25</v>
      </c>
      <c r="K30" s="6">
        <v>6</v>
      </c>
      <c r="L30" s="6">
        <v>35</v>
      </c>
      <c r="M30" s="6">
        <v>93</v>
      </c>
      <c r="N30" s="6">
        <v>0.39700000000000002</v>
      </c>
      <c r="O30" s="6">
        <v>0.71099999999999997</v>
      </c>
    </row>
    <row r="31" spans="1:15" ht="15" thickBot="1" x14ac:dyDescent="0.35">
      <c r="A31" s="7" t="s">
        <v>421</v>
      </c>
      <c r="B31" s="8">
        <v>451</v>
      </c>
      <c r="C31" s="8">
        <v>47</v>
      </c>
      <c r="D31" s="8">
        <v>12</v>
      </c>
      <c r="E31" s="8">
        <v>49</v>
      </c>
      <c r="F31" s="8">
        <v>9</v>
      </c>
      <c r="G31" s="8">
        <v>0.245</v>
      </c>
      <c r="H31" s="8">
        <v>0.28100000000000003</v>
      </c>
      <c r="I31" s="8">
        <v>111</v>
      </c>
      <c r="J31" s="8">
        <v>19</v>
      </c>
      <c r="K31" s="8">
        <v>3</v>
      </c>
      <c r="L31" s="8">
        <v>23</v>
      </c>
      <c r="M31" s="8">
        <v>98</v>
      </c>
      <c r="N31" s="8">
        <v>0.38100000000000001</v>
      </c>
      <c r="O31" s="8">
        <v>0.66300000000000003</v>
      </c>
    </row>
    <row r="32" spans="1:15" ht="15" thickBot="1" x14ac:dyDescent="0.35">
      <c r="A32" s="5" t="s">
        <v>418</v>
      </c>
      <c r="B32" s="6">
        <v>411</v>
      </c>
      <c r="C32" s="6">
        <v>47</v>
      </c>
      <c r="D32" s="6">
        <v>5</v>
      </c>
      <c r="E32" s="6">
        <v>42</v>
      </c>
      <c r="F32" s="6">
        <v>15</v>
      </c>
      <c r="G32" s="6">
        <v>0.26</v>
      </c>
      <c r="H32" s="6">
        <v>0.29499999999999998</v>
      </c>
      <c r="I32" s="6">
        <v>107</v>
      </c>
      <c r="J32" s="6">
        <v>22</v>
      </c>
      <c r="K32" s="6">
        <v>7</v>
      </c>
      <c r="L32" s="6">
        <v>21</v>
      </c>
      <c r="M32" s="6">
        <v>93</v>
      </c>
      <c r="N32" s="6">
        <v>0.38800000000000001</v>
      </c>
      <c r="O32" s="6">
        <v>0.68200000000000005</v>
      </c>
    </row>
    <row r="33" spans="1:15" ht="15" thickBot="1" x14ac:dyDescent="0.35">
      <c r="A33" s="7" t="s">
        <v>447</v>
      </c>
      <c r="B33" s="8">
        <v>379</v>
      </c>
      <c r="C33" s="8">
        <v>47</v>
      </c>
      <c r="D33" s="8">
        <v>2</v>
      </c>
      <c r="E33" s="8">
        <v>33</v>
      </c>
      <c r="F33" s="8">
        <v>13</v>
      </c>
      <c r="G33" s="8">
        <v>0.27700000000000002</v>
      </c>
      <c r="H33" s="8">
        <v>0.315</v>
      </c>
      <c r="I33" s="8">
        <v>105</v>
      </c>
      <c r="J33" s="8">
        <v>20</v>
      </c>
      <c r="K33" s="8">
        <v>4</v>
      </c>
      <c r="L33" s="8">
        <v>21</v>
      </c>
      <c r="M33" s="8">
        <v>64</v>
      </c>
      <c r="N33" s="8">
        <v>0.37</v>
      </c>
      <c r="O33" s="8">
        <v>0.68500000000000005</v>
      </c>
    </row>
    <row r="34" spans="1:15" ht="17.399999999999999" thickBot="1" x14ac:dyDescent="0.35">
      <c r="A34" s="5" t="s">
        <v>438</v>
      </c>
      <c r="B34" s="6">
        <v>505</v>
      </c>
      <c r="C34" s="6">
        <v>54</v>
      </c>
      <c r="D34" s="6">
        <v>6</v>
      </c>
      <c r="E34" s="6">
        <v>51</v>
      </c>
      <c r="F34" s="6">
        <v>7</v>
      </c>
      <c r="G34" s="6">
        <v>0.26700000000000002</v>
      </c>
      <c r="H34" s="6">
        <v>0.311</v>
      </c>
      <c r="I34" s="6">
        <v>135</v>
      </c>
      <c r="J34" s="6">
        <v>24</v>
      </c>
      <c r="K34" s="6">
        <v>3</v>
      </c>
      <c r="L34" s="6">
        <v>32</v>
      </c>
      <c r="M34" s="6">
        <v>49</v>
      </c>
      <c r="N34" s="6">
        <v>0.36</v>
      </c>
      <c r="O34" s="6">
        <v>0.67100000000000004</v>
      </c>
    </row>
    <row r="35" spans="1:15" ht="15" thickBot="1" x14ac:dyDescent="0.35">
      <c r="A35" s="7" t="s">
        <v>448</v>
      </c>
      <c r="B35" s="8">
        <v>476</v>
      </c>
      <c r="C35" s="8">
        <v>57</v>
      </c>
      <c r="D35" s="8">
        <v>17</v>
      </c>
      <c r="E35" s="8">
        <v>53</v>
      </c>
      <c r="F35" s="8">
        <v>7</v>
      </c>
      <c r="G35" s="8">
        <v>0.21199999999999999</v>
      </c>
      <c r="H35" s="8">
        <v>0.27400000000000002</v>
      </c>
      <c r="I35" s="8">
        <v>101</v>
      </c>
      <c r="J35" s="8">
        <v>18</v>
      </c>
      <c r="K35" s="8">
        <v>1</v>
      </c>
      <c r="L35" s="8">
        <v>41</v>
      </c>
      <c r="M35" s="8">
        <v>157</v>
      </c>
      <c r="N35" s="8">
        <v>0.36199999999999999</v>
      </c>
      <c r="O35" s="8">
        <v>0.63600000000000001</v>
      </c>
    </row>
    <row r="36" spans="1:15" ht="17.399999999999999" thickBot="1" x14ac:dyDescent="0.35">
      <c r="A36" s="5" t="s">
        <v>417</v>
      </c>
      <c r="B36" s="6">
        <v>306</v>
      </c>
      <c r="C36" s="6">
        <v>39</v>
      </c>
      <c r="D36" s="6">
        <v>7</v>
      </c>
      <c r="E36" s="6">
        <v>32</v>
      </c>
      <c r="F36" s="6">
        <v>4</v>
      </c>
      <c r="G36" s="6">
        <v>0.25</v>
      </c>
      <c r="H36" s="6">
        <v>0.315</v>
      </c>
      <c r="I36" s="6">
        <v>76</v>
      </c>
      <c r="J36" s="6">
        <v>11</v>
      </c>
      <c r="K36" s="6">
        <v>2</v>
      </c>
      <c r="L36" s="6">
        <v>29</v>
      </c>
      <c r="M36" s="6">
        <v>63</v>
      </c>
      <c r="N36" s="6">
        <v>0.36499999999999999</v>
      </c>
      <c r="O36" s="6">
        <v>0.68</v>
      </c>
    </row>
    <row r="37" spans="1:15" ht="15" thickBot="1" x14ac:dyDescent="0.35">
      <c r="A37" s="7" t="s">
        <v>420</v>
      </c>
      <c r="B37" s="8">
        <v>481</v>
      </c>
      <c r="C37" s="8">
        <v>55</v>
      </c>
      <c r="D37" s="8">
        <v>5</v>
      </c>
      <c r="E37" s="8">
        <v>39</v>
      </c>
      <c r="F37" s="8">
        <v>10</v>
      </c>
      <c r="G37" s="8">
        <v>0.27100000000000002</v>
      </c>
      <c r="H37" s="8">
        <v>0.311</v>
      </c>
      <c r="I37" s="8">
        <v>130</v>
      </c>
      <c r="J37" s="8">
        <v>24</v>
      </c>
      <c r="K37" s="8">
        <v>1</v>
      </c>
      <c r="L37" s="8">
        <v>28</v>
      </c>
      <c r="M37" s="8">
        <v>53</v>
      </c>
      <c r="N37" s="8">
        <v>0.35499999999999998</v>
      </c>
      <c r="O37" s="8">
        <v>0.66700000000000004</v>
      </c>
    </row>
    <row r="38" spans="1:15" ht="15" thickBot="1" x14ac:dyDescent="0.35">
      <c r="A38" s="5" t="s">
        <v>445</v>
      </c>
      <c r="B38" s="6">
        <v>394</v>
      </c>
      <c r="C38" s="6">
        <v>45</v>
      </c>
      <c r="D38" s="6">
        <v>12</v>
      </c>
      <c r="E38" s="6">
        <v>48</v>
      </c>
      <c r="F38" s="6">
        <v>1</v>
      </c>
      <c r="G38" s="6">
        <v>0.26200000000000001</v>
      </c>
      <c r="H38" s="6">
        <v>0.31900000000000001</v>
      </c>
      <c r="I38" s="6">
        <v>103</v>
      </c>
      <c r="J38" s="6">
        <v>20</v>
      </c>
      <c r="K38" s="6">
        <v>1</v>
      </c>
      <c r="L38" s="6">
        <v>33</v>
      </c>
      <c r="M38" s="6">
        <v>77</v>
      </c>
      <c r="N38" s="6">
        <v>0.41199999999999998</v>
      </c>
      <c r="O38" s="6">
        <v>0.73099999999999998</v>
      </c>
    </row>
    <row r="39" spans="1:15" ht="15" thickBot="1" x14ac:dyDescent="0.35">
      <c r="A39" s="7" t="s">
        <v>465</v>
      </c>
      <c r="B39" s="8">
        <v>440</v>
      </c>
      <c r="C39" s="8">
        <v>48</v>
      </c>
      <c r="D39" s="8">
        <v>9</v>
      </c>
      <c r="E39" s="8">
        <v>49</v>
      </c>
      <c r="F39" s="8">
        <v>2</v>
      </c>
      <c r="G39" s="8">
        <v>0.25600000000000001</v>
      </c>
      <c r="H39" s="8">
        <v>0.312</v>
      </c>
      <c r="I39" s="8">
        <v>113</v>
      </c>
      <c r="J39" s="8">
        <v>20</v>
      </c>
      <c r="K39" s="8">
        <v>2</v>
      </c>
      <c r="L39" s="8">
        <v>36</v>
      </c>
      <c r="M39" s="8">
        <v>75</v>
      </c>
      <c r="N39" s="8">
        <v>0.371</v>
      </c>
      <c r="O39" s="8">
        <v>0.68300000000000005</v>
      </c>
    </row>
    <row r="40" spans="1:15" ht="17.399999999999999" thickBot="1" x14ac:dyDescent="0.35">
      <c r="A40" s="5" t="s">
        <v>444</v>
      </c>
      <c r="B40" s="6">
        <v>182</v>
      </c>
      <c r="C40" s="6">
        <v>25</v>
      </c>
      <c r="D40" s="6">
        <v>7</v>
      </c>
      <c r="E40" s="6">
        <v>25</v>
      </c>
      <c r="F40" s="6">
        <v>1</v>
      </c>
      <c r="G40" s="6">
        <v>0.23699999999999999</v>
      </c>
      <c r="H40" s="6">
        <v>0.28899999999999998</v>
      </c>
      <c r="I40" s="6">
        <v>43</v>
      </c>
      <c r="J40" s="6">
        <v>11</v>
      </c>
      <c r="K40" s="6">
        <v>1</v>
      </c>
      <c r="L40" s="6">
        <v>13</v>
      </c>
      <c r="M40" s="6">
        <v>58</v>
      </c>
      <c r="N40" s="6">
        <v>0.42299999999999999</v>
      </c>
      <c r="O40" s="6">
        <v>0.71199999999999997</v>
      </c>
    </row>
    <row r="41" spans="1:15" ht="17.399999999999999" thickBot="1" x14ac:dyDescent="0.35">
      <c r="A41" s="7" t="s">
        <v>426</v>
      </c>
      <c r="B41" s="8">
        <v>257</v>
      </c>
      <c r="C41" s="8">
        <v>30</v>
      </c>
      <c r="D41" s="8">
        <v>6</v>
      </c>
      <c r="E41" s="8">
        <v>28</v>
      </c>
      <c r="F41" s="8">
        <v>10</v>
      </c>
      <c r="G41" s="8">
        <v>0.255</v>
      </c>
      <c r="H41" s="8">
        <v>0.29499999999999998</v>
      </c>
      <c r="I41" s="8">
        <v>65</v>
      </c>
      <c r="J41" s="8">
        <v>10</v>
      </c>
      <c r="K41" s="8">
        <v>2</v>
      </c>
      <c r="L41" s="8">
        <v>15</v>
      </c>
      <c r="M41" s="8">
        <v>54</v>
      </c>
      <c r="N41" s="8">
        <v>0.379</v>
      </c>
      <c r="O41" s="8">
        <v>0.67400000000000004</v>
      </c>
    </row>
    <row r="42" spans="1:15" ht="17.399999999999999" thickBot="1" x14ac:dyDescent="0.35">
      <c r="A42" s="5" t="s">
        <v>501</v>
      </c>
      <c r="B42" s="6">
        <v>517</v>
      </c>
      <c r="C42" s="6">
        <v>52</v>
      </c>
      <c r="D42" s="6">
        <v>4</v>
      </c>
      <c r="E42" s="6">
        <v>45</v>
      </c>
      <c r="F42" s="6">
        <v>4</v>
      </c>
      <c r="G42" s="6">
        <v>0.25700000000000001</v>
      </c>
      <c r="H42" s="6">
        <v>0.29799999999999999</v>
      </c>
      <c r="I42" s="6">
        <v>133</v>
      </c>
      <c r="J42" s="6">
        <v>20</v>
      </c>
      <c r="K42" s="6">
        <v>6</v>
      </c>
      <c r="L42" s="6">
        <v>30</v>
      </c>
      <c r="M42" s="6">
        <v>80</v>
      </c>
      <c r="N42" s="6">
        <v>0.34200000000000003</v>
      </c>
      <c r="O42" s="6">
        <v>0.63900000000000001</v>
      </c>
    </row>
    <row r="43" spans="1:15" ht="15" thickBot="1" x14ac:dyDescent="0.35">
      <c r="A43" s="7" t="s">
        <v>485</v>
      </c>
      <c r="B43" s="8">
        <v>281</v>
      </c>
      <c r="C43" s="8">
        <v>32</v>
      </c>
      <c r="D43" s="8">
        <v>5</v>
      </c>
      <c r="E43" s="8">
        <v>26</v>
      </c>
      <c r="F43" s="8">
        <v>6</v>
      </c>
      <c r="G43" s="8">
        <v>0.24199999999999999</v>
      </c>
      <c r="H43" s="8">
        <v>0.32100000000000001</v>
      </c>
      <c r="I43" s="8">
        <v>68</v>
      </c>
      <c r="J43" s="8">
        <v>13</v>
      </c>
      <c r="K43" s="8">
        <v>2</v>
      </c>
      <c r="L43" s="8">
        <v>33</v>
      </c>
      <c r="M43" s="8">
        <v>52</v>
      </c>
      <c r="N43" s="8">
        <v>0.34300000000000003</v>
      </c>
      <c r="O43" s="8">
        <v>0.66400000000000003</v>
      </c>
    </row>
    <row r="44" spans="1:15" ht="15" thickBot="1" x14ac:dyDescent="0.35">
      <c r="A44" s="5" t="s">
        <v>468</v>
      </c>
      <c r="B44" s="6">
        <v>460</v>
      </c>
      <c r="C44" s="6">
        <v>48</v>
      </c>
      <c r="D44" s="6">
        <v>10</v>
      </c>
      <c r="E44" s="6">
        <v>47</v>
      </c>
      <c r="F44" s="6">
        <v>0</v>
      </c>
      <c r="G44" s="6">
        <v>0.25</v>
      </c>
      <c r="H44" s="6">
        <v>0.28999999999999998</v>
      </c>
      <c r="I44" s="6">
        <v>115</v>
      </c>
      <c r="J44" s="6">
        <v>24</v>
      </c>
      <c r="K44" s="6">
        <v>0</v>
      </c>
      <c r="L44" s="6">
        <v>26</v>
      </c>
      <c r="M44" s="6">
        <v>88</v>
      </c>
      <c r="N44" s="6">
        <v>0.37</v>
      </c>
      <c r="O44" s="6">
        <v>0.66100000000000003</v>
      </c>
    </row>
    <row r="45" spans="1:15" ht="17.399999999999999" thickBot="1" x14ac:dyDescent="0.35">
      <c r="A45" s="7" t="s">
        <v>459</v>
      </c>
      <c r="B45" s="8">
        <v>257</v>
      </c>
      <c r="C45" s="8">
        <v>30</v>
      </c>
      <c r="D45" s="8">
        <v>7</v>
      </c>
      <c r="E45" s="8">
        <v>31</v>
      </c>
      <c r="F45" s="8">
        <v>6</v>
      </c>
      <c r="G45" s="8">
        <v>0.23400000000000001</v>
      </c>
      <c r="H45" s="8">
        <v>0.29899999999999999</v>
      </c>
      <c r="I45" s="8">
        <v>60</v>
      </c>
      <c r="J45" s="8">
        <v>12</v>
      </c>
      <c r="K45" s="8">
        <v>1</v>
      </c>
      <c r="L45" s="8">
        <v>24</v>
      </c>
      <c r="M45" s="8">
        <v>69</v>
      </c>
      <c r="N45" s="8">
        <v>0.379</v>
      </c>
      <c r="O45" s="8">
        <v>0.67800000000000005</v>
      </c>
    </row>
    <row r="46" spans="1:15" ht="17.399999999999999" thickBot="1" x14ac:dyDescent="0.35">
      <c r="A46" s="5" t="s">
        <v>471</v>
      </c>
      <c r="B46" s="6">
        <v>217</v>
      </c>
      <c r="C46" s="6">
        <v>26</v>
      </c>
      <c r="D46" s="6">
        <v>3</v>
      </c>
      <c r="E46" s="6">
        <v>19</v>
      </c>
      <c r="F46" s="6">
        <v>9</v>
      </c>
      <c r="G46" s="6">
        <v>0.255</v>
      </c>
      <c r="H46" s="6">
        <v>0.309</v>
      </c>
      <c r="I46" s="6">
        <v>55</v>
      </c>
      <c r="J46" s="6">
        <v>14</v>
      </c>
      <c r="K46" s="6">
        <v>3</v>
      </c>
      <c r="L46" s="6">
        <v>17</v>
      </c>
      <c r="M46" s="6">
        <v>47</v>
      </c>
      <c r="N46" s="6">
        <v>0.36199999999999999</v>
      </c>
      <c r="O46" s="6">
        <v>0.67100000000000004</v>
      </c>
    </row>
    <row r="47" spans="1:15" ht="15" thickBot="1" x14ac:dyDescent="0.35">
      <c r="A47" s="7" t="s">
        <v>571</v>
      </c>
      <c r="B47" s="8">
        <v>321</v>
      </c>
      <c r="C47" s="8">
        <v>32</v>
      </c>
      <c r="D47" s="8">
        <v>3</v>
      </c>
      <c r="E47" s="8">
        <v>26</v>
      </c>
      <c r="F47" s="8">
        <v>8</v>
      </c>
      <c r="G47" s="8">
        <v>0.23799999999999999</v>
      </c>
      <c r="H47" s="8">
        <v>0.27800000000000002</v>
      </c>
      <c r="I47" s="8">
        <v>76</v>
      </c>
      <c r="J47" s="8">
        <v>12</v>
      </c>
      <c r="K47" s="8">
        <v>2</v>
      </c>
      <c r="L47" s="8">
        <v>18</v>
      </c>
      <c r="M47" s="8">
        <v>66</v>
      </c>
      <c r="N47" s="8">
        <v>0.31</v>
      </c>
      <c r="O47" s="8">
        <v>0.58899999999999997</v>
      </c>
    </row>
    <row r="48" spans="1:15" ht="15" thickBot="1" x14ac:dyDescent="0.35">
      <c r="A48" s="5" t="s">
        <v>542</v>
      </c>
      <c r="B48" s="6">
        <v>256</v>
      </c>
      <c r="C48" s="6">
        <v>26</v>
      </c>
      <c r="D48" s="6">
        <v>4</v>
      </c>
      <c r="E48" s="6">
        <v>22</v>
      </c>
      <c r="F48" s="6">
        <v>4</v>
      </c>
      <c r="G48" s="6">
        <v>0.23300000000000001</v>
      </c>
      <c r="H48" s="6">
        <v>0.27700000000000002</v>
      </c>
      <c r="I48" s="6">
        <v>59</v>
      </c>
      <c r="J48" s="6">
        <v>11</v>
      </c>
      <c r="K48" s="6">
        <v>2</v>
      </c>
      <c r="L48" s="6">
        <v>16</v>
      </c>
      <c r="M48" s="6">
        <v>48</v>
      </c>
      <c r="N48" s="6">
        <v>0.33900000000000002</v>
      </c>
      <c r="O48" s="6">
        <v>0.61599999999999999</v>
      </c>
    </row>
    <row r="49" spans="1:15" ht="17.399999999999999" thickBot="1" x14ac:dyDescent="0.35">
      <c r="A49" s="7" t="s">
        <v>503</v>
      </c>
      <c r="B49" s="8">
        <v>150</v>
      </c>
      <c r="C49" s="8">
        <v>18</v>
      </c>
      <c r="D49" s="8">
        <v>6</v>
      </c>
      <c r="E49" s="8">
        <v>19</v>
      </c>
      <c r="F49" s="8">
        <v>1</v>
      </c>
      <c r="G49" s="8">
        <v>0.22600000000000001</v>
      </c>
      <c r="H49" s="8">
        <v>0.29699999999999999</v>
      </c>
      <c r="I49" s="8">
        <v>34</v>
      </c>
      <c r="J49" s="8">
        <v>9</v>
      </c>
      <c r="K49" s="8">
        <v>1</v>
      </c>
      <c r="L49" s="8">
        <v>15</v>
      </c>
      <c r="M49" s="8">
        <v>32</v>
      </c>
      <c r="N49" s="8">
        <v>0.40799999999999997</v>
      </c>
      <c r="O49" s="8">
        <v>0.70499999999999996</v>
      </c>
    </row>
    <row r="50" spans="1:15" ht="15" thickBot="1" x14ac:dyDescent="0.35">
      <c r="A50" s="5" t="s">
        <v>578</v>
      </c>
      <c r="B50" s="6">
        <v>287</v>
      </c>
      <c r="C50" s="6">
        <v>29</v>
      </c>
      <c r="D50" s="6">
        <v>2</v>
      </c>
      <c r="E50" s="6">
        <v>25</v>
      </c>
      <c r="F50" s="6">
        <v>5</v>
      </c>
      <c r="G50" s="6">
        <v>0.255</v>
      </c>
      <c r="H50" s="6">
        <v>0.29699999999999999</v>
      </c>
      <c r="I50" s="6">
        <v>73</v>
      </c>
      <c r="J50" s="6">
        <v>15</v>
      </c>
      <c r="K50" s="6">
        <v>2</v>
      </c>
      <c r="L50" s="6">
        <v>17</v>
      </c>
      <c r="M50" s="6">
        <v>39</v>
      </c>
      <c r="N50" s="6">
        <v>0.33700000000000002</v>
      </c>
      <c r="O50" s="6">
        <v>0.63400000000000001</v>
      </c>
    </row>
    <row r="51" spans="1:15" ht="17.399999999999999" thickBot="1" x14ac:dyDescent="0.35">
      <c r="A51" s="7" t="s">
        <v>641</v>
      </c>
      <c r="B51" s="8">
        <v>174</v>
      </c>
      <c r="C51" s="8">
        <v>19</v>
      </c>
      <c r="D51" s="8">
        <v>1</v>
      </c>
      <c r="E51" s="8">
        <v>15</v>
      </c>
      <c r="F51" s="8">
        <v>2</v>
      </c>
      <c r="G51" s="8">
        <v>0.248</v>
      </c>
      <c r="H51" s="8">
        <v>0.28999999999999998</v>
      </c>
      <c r="I51" s="8">
        <v>43</v>
      </c>
      <c r="J51" s="8">
        <v>8</v>
      </c>
      <c r="K51" s="8">
        <v>1</v>
      </c>
      <c r="L51" s="8">
        <v>10</v>
      </c>
      <c r="M51" s="8">
        <v>24</v>
      </c>
      <c r="N51" s="8">
        <v>0.32300000000000001</v>
      </c>
      <c r="O51" s="8">
        <v>0.61199999999999999</v>
      </c>
    </row>
    <row r="52" spans="1:15" ht="15" thickBot="1" x14ac:dyDescent="0.35">
      <c r="A52" s="5" t="s">
        <v>520</v>
      </c>
      <c r="B52" s="6">
        <v>141</v>
      </c>
      <c r="C52" s="6">
        <v>14</v>
      </c>
      <c r="D52" s="6">
        <v>2</v>
      </c>
      <c r="E52" s="6">
        <v>15</v>
      </c>
      <c r="F52" s="6">
        <v>4</v>
      </c>
      <c r="G52" s="6">
        <v>0.25700000000000001</v>
      </c>
      <c r="H52" s="6">
        <v>0.30399999999999999</v>
      </c>
      <c r="I52" s="6">
        <v>36</v>
      </c>
      <c r="J52" s="6">
        <v>5</v>
      </c>
      <c r="K52" s="6">
        <v>1</v>
      </c>
      <c r="L52" s="6">
        <v>9</v>
      </c>
      <c r="M52" s="6">
        <v>23</v>
      </c>
      <c r="N52" s="6">
        <v>0.34200000000000003</v>
      </c>
      <c r="O52" s="6">
        <v>0.64600000000000002</v>
      </c>
    </row>
    <row r="53" spans="1:15" ht="15" thickBot="1" x14ac:dyDescent="0.35">
      <c r="A53" s="7" t="s">
        <v>545</v>
      </c>
      <c r="B53" s="8">
        <v>189</v>
      </c>
      <c r="C53" s="8">
        <v>22</v>
      </c>
      <c r="D53" s="8">
        <v>4</v>
      </c>
      <c r="E53" s="8">
        <v>19</v>
      </c>
      <c r="F53" s="8">
        <v>7</v>
      </c>
      <c r="G53" s="8">
        <v>0.245</v>
      </c>
      <c r="H53" s="8">
        <v>0.28199999999999997</v>
      </c>
      <c r="I53" s="8">
        <v>46</v>
      </c>
      <c r="J53" s="8">
        <v>13</v>
      </c>
      <c r="K53" s="8">
        <v>2</v>
      </c>
      <c r="L53" s="8">
        <v>10</v>
      </c>
      <c r="M53" s="8">
        <v>44</v>
      </c>
      <c r="N53" s="8">
        <v>0.35</v>
      </c>
      <c r="O53" s="8">
        <v>0.63300000000000001</v>
      </c>
    </row>
    <row r="54" spans="1:15" ht="17.399999999999999" thickBot="1" x14ac:dyDescent="0.35">
      <c r="A54" s="5" t="s">
        <v>527</v>
      </c>
      <c r="B54" s="6">
        <v>265</v>
      </c>
      <c r="C54" s="6">
        <v>28</v>
      </c>
      <c r="D54" s="6">
        <v>6</v>
      </c>
      <c r="E54" s="6">
        <v>30</v>
      </c>
      <c r="F54" s="6">
        <v>2</v>
      </c>
      <c r="G54" s="6">
        <v>0.25</v>
      </c>
      <c r="H54" s="6">
        <v>0.29399999999999998</v>
      </c>
      <c r="I54" s="6">
        <v>66</v>
      </c>
      <c r="J54" s="6">
        <v>16</v>
      </c>
      <c r="K54" s="6">
        <v>2</v>
      </c>
      <c r="L54" s="6">
        <v>17</v>
      </c>
      <c r="M54" s="6">
        <v>56</v>
      </c>
      <c r="N54" s="6">
        <v>0.38500000000000001</v>
      </c>
      <c r="O54" s="6">
        <v>0.67900000000000005</v>
      </c>
    </row>
    <row r="55" spans="1:15" ht="15" thickBot="1" x14ac:dyDescent="0.35">
      <c r="A55" s="7" t="s">
        <v>568</v>
      </c>
      <c r="B55" s="8">
        <v>254</v>
      </c>
      <c r="C55" s="8">
        <v>34</v>
      </c>
      <c r="D55" s="8">
        <v>6</v>
      </c>
      <c r="E55" s="8">
        <v>26</v>
      </c>
      <c r="F55" s="8">
        <v>4</v>
      </c>
      <c r="G55" s="8">
        <v>0.23300000000000001</v>
      </c>
      <c r="H55" s="8">
        <v>0.307</v>
      </c>
      <c r="I55" s="8">
        <v>59</v>
      </c>
      <c r="J55" s="8">
        <v>13</v>
      </c>
      <c r="K55" s="8">
        <v>2</v>
      </c>
      <c r="L55" s="8">
        <v>27</v>
      </c>
      <c r="M55" s="8">
        <v>91</v>
      </c>
      <c r="N55" s="8">
        <v>0.37</v>
      </c>
      <c r="O55" s="8">
        <v>0.67700000000000005</v>
      </c>
    </row>
    <row r="56" spans="1:15" ht="15" thickBot="1" x14ac:dyDescent="0.35">
      <c r="A56" s="5" t="s">
        <v>653</v>
      </c>
      <c r="B56" s="6">
        <v>216</v>
      </c>
      <c r="C56" s="6">
        <v>28</v>
      </c>
      <c r="D56" s="6">
        <v>4</v>
      </c>
      <c r="E56" s="6">
        <v>23</v>
      </c>
      <c r="F56" s="6">
        <v>2</v>
      </c>
      <c r="G56" s="6">
        <v>0.255</v>
      </c>
      <c r="H56" s="6">
        <v>0.308</v>
      </c>
      <c r="I56" s="6">
        <v>55</v>
      </c>
      <c r="J56" s="6">
        <v>11</v>
      </c>
      <c r="K56" s="6">
        <v>1</v>
      </c>
      <c r="L56" s="6">
        <v>17</v>
      </c>
      <c r="M56" s="6">
        <v>37</v>
      </c>
      <c r="N56" s="6">
        <v>0.36799999999999999</v>
      </c>
      <c r="O56" s="6">
        <v>0.67600000000000005</v>
      </c>
    </row>
    <row r="57" spans="1:15" ht="17.399999999999999" thickBot="1" x14ac:dyDescent="0.35">
      <c r="A57" s="7" t="s">
        <v>496</v>
      </c>
      <c r="B57" s="8">
        <v>255</v>
      </c>
      <c r="C57" s="8">
        <v>30</v>
      </c>
      <c r="D57" s="8">
        <v>7</v>
      </c>
      <c r="E57" s="8">
        <v>28</v>
      </c>
      <c r="F57" s="8">
        <v>4</v>
      </c>
      <c r="G57" s="8">
        <v>0.26</v>
      </c>
      <c r="H57" s="8">
        <v>0.29399999999999998</v>
      </c>
      <c r="I57" s="8">
        <v>66</v>
      </c>
      <c r="J57" s="8">
        <v>14</v>
      </c>
      <c r="K57" s="8">
        <v>1</v>
      </c>
      <c r="L57" s="8">
        <v>12</v>
      </c>
      <c r="M57" s="8">
        <v>56</v>
      </c>
      <c r="N57" s="8">
        <v>0.41</v>
      </c>
      <c r="O57" s="8">
        <v>0.70399999999999996</v>
      </c>
    </row>
    <row r="58" spans="1:15" ht="15" thickBot="1" x14ac:dyDescent="0.35">
      <c r="A58" s="5" t="s">
        <v>576</v>
      </c>
      <c r="B58" s="6">
        <v>312</v>
      </c>
      <c r="C58" s="6">
        <v>30</v>
      </c>
      <c r="D58" s="6">
        <v>5</v>
      </c>
      <c r="E58" s="6">
        <v>32</v>
      </c>
      <c r="F58" s="6">
        <v>8</v>
      </c>
      <c r="G58" s="6">
        <v>0.251</v>
      </c>
      <c r="H58" s="6">
        <v>0.28299999999999997</v>
      </c>
      <c r="I58" s="6">
        <v>78</v>
      </c>
      <c r="J58" s="6">
        <v>17</v>
      </c>
      <c r="K58" s="6">
        <v>1</v>
      </c>
      <c r="L58" s="6">
        <v>14</v>
      </c>
      <c r="M58" s="6">
        <v>40</v>
      </c>
      <c r="N58" s="6">
        <v>0.36</v>
      </c>
      <c r="O58" s="6">
        <v>0.64200000000000002</v>
      </c>
    </row>
    <row r="59" spans="1:15" ht="17.399999999999999" thickBot="1" x14ac:dyDescent="0.35">
      <c r="A59" s="7" t="s">
        <v>537</v>
      </c>
      <c r="B59" s="8">
        <v>210</v>
      </c>
      <c r="C59" s="8">
        <v>24</v>
      </c>
      <c r="D59" s="8">
        <v>5</v>
      </c>
      <c r="E59" s="8">
        <v>22</v>
      </c>
      <c r="F59" s="8">
        <v>3</v>
      </c>
      <c r="G59" s="8">
        <v>0.22800000000000001</v>
      </c>
      <c r="H59" s="8">
        <v>0.27500000000000002</v>
      </c>
      <c r="I59" s="8">
        <v>48</v>
      </c>
      <c r="J59" s="8">
        <v>9</v>
      </c>
      <c r="K59" s="8">
        <v>3</v>
      </c>
      <c r="L59" s="8">
        <v>14</v>
      </c>
      <c r="M59" s="8">
        <v>68</v>
      </c>
      <c r="N59" s="8">
        <v>0.38500000000000001</v>
      </c>
      <c r="O59" s="8">
        <v>0.66</v>
      </c>
    </row>
    <row r="60" spans="1:15" ht="15" thickBot="1" x14ac:dyDescent="0.35">
      <c r="A60" s="5" t="s">
        <v>586</v>
      </c>
      <c r="B60" s="6">
        <v>277</v>
      </c>
      <c r="C60" s="6">
        <v>28</v>
      </c>
      <c r="D60" s="6">
        <v>3</v>
      </c>
      <c r="E60" s="6">
        <v>25</v>
      </c>
      <c r="F60" s="6">
        <v>7</v>
      </c>
      <c r="G60" s="6">
        <v>0.23200000000000001</v>
      </c>
      <c r="H60" s="6">
        <v>0.27500000000000002</v>
      </c>
      <c r="I60" s="6">
        <v>64</v>
      </c>
      <c r="J60" s="6">
        <v>12</v>
      </c>
      <c r="K60" s="6">
        <v>4</v>
      </c>
      <c r="L60" s="6">
        <v>16</v>
      </c>
      <c r="M60" s="6">
        <v>69</v>
      </c>
      <c r="N60" s="6">
        <v>0.33500000000000002</v>
      </c>
      <c r="O60" s="6">
        <v>0.61</v>
      </c>
    </row>
    <row r="61" spans="1:15" ht="17.399999999999999" thickBot="1" x14ac:dyDescent="0.35">
      <c r="A61" s="7" t="s">
        <v>543</v>
      </c>
      <c r="B61" s="8">
        <v>178</v>
      </c>
      <c r="C61" s="8">
        <v>22</v>
      </c>
      <c r="D61" s="8">
        <v>4</v>
      </c>
      <c r="E61" s="8">
        <v>21</v>
      </c>
      <c r="F61" s="8">
        <v>2</v>
      </c>
      <c r="G61" s="8">
        <v>0.23899999999999999</v>
      </c>
      <c r="H61" s="8">
        <v>0.32100000000000001</v>
      </c>
      <c r="I61" s="8">
        <v>43</v>
      </c>
      <c r="J61" s="8">
        <v>9</v>
      </c>
      <c r="K61" s="8">
        <v>1</v>
      </c>
      <c r="L61" s="8">
        <v>22</v>
      </c>
      <c r="M61" s="8">
        <v>41</v>
      </c>
      <c r="N61" s="8">
        <v>0.374</v>
      </c>
      <c r="O61" s="8">
        <v>0.69499999999999995</v>
      </c>
    </row>
    <row r="62" spans="1:15" ht="15" thickBot="1" x14ac:dyDescent="0.35">
      <c r="A62" s="5" t="s">
        <v>526</v>
      </c>
      <c r="B62" s="6">
        <v>199</v>
      </c>
      <c r="C62" s="6">
        <v>25</v>
      </c>
      <c r="D62" s="6">
        <v>2</v>
      </c>
      <c r="E62" s="6">
        <v>16</v>
      </c>
      <c r="F62" s="6">
        <v>3</v>
      </c>
      <c r="G62" s="6">
        <v>0.254</v>
      </c>
      <c r="H62" s="6">
        <v>0.33800000000000002</v>
      </c>
      <c r="I62" s="6">
        <v>51</v>
      </c>
      <c r="J62" s="6">
        <v>9</v>
      </c>
      <c r="K62" s="6">
        <v>0</v>
      </c>
      <c r="L62" s="6">
        <v>25</v>
      </c>
      <c r="M62" s="6">
        <v>44</v>
      </c>
      <c r="N62" s="6">
        <v>0.34200000000000003</v>
      </c>
      <c r="O62" s="6">
        <v>0.67900000000000005</v>
      </c>
    </row>
    <row r="63" spans="1:15" ht="17.399999999999999" thickBot="1" x14ac:dyDescent="0.35">
      <c r="A63" s="7" t="s">
        <v>646</v>
      </c>
      <c r="B63" s="8">
        <v>189</v>
      </c>
      <c r="C63" s="8">
        <v>22</v>
      </c>
      <c r="D63" s="8">
        <v>2</v>
      </c>
      <c r="E63" s="8">
        <v>16</v>
      </c>
      <c r="F63" s="8">
        <v>8</v>
      </c>
      <c r="G63" s="8">
        <v>0.23599999999999999</v>
      </c>
      <c r="H63" s="8">
        <v>0.28599999999999998</v>
      </c>
      <c r="I63" s="8">
        <v>44</v>
      </c>
      <c r="J63" s="8">
        <v>6</v>
      </c>
      <c r="K63" s="8">
        <v>1</v>
      </c>
      <c r="L63" s="8">
        <v>13</v>
      </c>
      <c r="M63" s="8">
        <v>44</v>
      </c>
      <c r="N63" s="8">
        <v>0.30399999999999999</v>
      </c>
      <c r="O63" s="8">
        <v>0.59</v>
      </c>
    </row>
    <row r="64" spans="1:15" ht="17.399999999999999" thickBot="1" x14ac:dyDescent="0.35">
      <c r="A64" s="5" t="s">
        <v>538</v>
      </c>
      <c r="B64" s="6">
        <v>211</v>
      </c>
      <c r="C64" s="6">
        <v>25</v>
      </c>
      <c r="D64" s="6">
        <v>5</v>
      </c>
      <c r="E64" s="6">
        <v>22</v>
      </c>
      <c r="F64" s="6">
        <v>2</v>
      </c>
      <c r="G64" s="6">
        <v>0.25700000000000001</v>
      </c>
      <c r="H64" s="6">
        <v>0.30499999999999999</v>
      </c>
      <c r="I64" s="6">
        <v>54</v>
      </c>
      <c r="J64" s="6">
        <v>13</v>
      </c>
      <c r="K64" s="6">
        <v>1</v>
      </c>
      <c r="L64" s="6">
        <v>15</v>
      </c>
      <c r="M64" s="6">
        <v>42</v>
      </c>
      <c r="N64" s="6">
        <v>0.40899999999999997</v>
      </c>
      <c r="O64" s="6">
        <v>0.71399999999999997</v>
      </c>
    </row>
    <row r="65" spans="1:15" ht="17.399999999999999" thickBot="1" x14ac:dyDescent="0.35">
      <c r="A65" s="7" t="s">
        <v>750</v>
      </c>
      <c r="B65" s="8">
        <v>214</v>
      </c>
      <c r="C65" s="8">
        <v>22</v>
      </c>
      <c r="D65" s="8">
        <v>2</v>
      </c>
      <c r="E65" s="8">
        <v>18</v>
      </c>
      <c r="F65" s="8">
        <v>9</v>
      </c>
      <c r="G65" s="8">
        <v>0.23699999999999999</v>
      </c>
      <c r="H65" s="8">
        <v>0.28499999999999998</v>
      </c>
      <c r="I65" s="8">
        <v>51</v>
      </c>
      <c r="J65" s="8">
        <v>9</v>
      </c>
      <c r="K65" s="8">
        <v>2</v>
      </c>
      <c r="L65" s="8">
        <v>15</v>
      </c>
      <c r="M65" s="8">
        <v>45</v>
      </c>
      <c r="N65" s="8">
        <v>0.33400000000000002</v>
      </c>
      <c r="O65" s="8">
        <v>0.61899999999999999</v>
      </c>
    </row>
    <row r="66" spans="1:15" ht="17.399999999999999" thickBot="1" x14ac:dyDescent="0.35">
      <c r="A66" s="5" t="s">
        <v>565</v>
      </c>
      <c r="B66" s="6">
        <v>203</v>
      </c>
      <c r="C66" s="6">
        <v>26</v>
      </c>
      <c r="D66" s="6">
        <v>7</v>
      </c>
      <c r="E66" s="6">
        <v>25</v>
      </c>
      <c r="F66" s="6">
        <v>4</v>
      </c>
      <c r="G66" s="6">
        <v>0.251</v>
      </c>
      <c r="H66" s="6">
        <v>0.30399999999999999</v>
      </c>
      <c r="I66" s="6">
        <v>51</v>
      </c>
      <c r="J66" s="6">
        <v>12</v>
      </c>
      <c r="K66" s="6">
        <v>2</v>
      </c>
      <c r="L66" s="6">
        <v>16</v>
      </c>
      <c r="M66" s="6">
        <v>47</v>
      </c>
      <c r="N66" s="6">
        <v>0.41099999999999998</v>
      </c>
      <c r="O66" s="6">
        <v>0.71399999999999997</v>
      </c>
    </row>
    <row r="67" spans="1:15" ht="17.399999999999999" thickBot="1" x14ac:dyDescent="0.35">
      <c r="A67" s="7" t="s">
        <v>557</v>
      </c>
      <c r="B67" s="8">
        <v>198</v>
      </c>
      <c r="C67" s="8">
        <v>23</v>
      </c>
      <c r="D67" s="8">
        <v>2</v>
      </c>
      <c r="E67" s="8">
        <v>17</v>
      </c>
      <c r="F67" s="8">
        <v>3</v>
      </c>
      <c r="G67" s="8">
        <v>0.25800000000000001</v>
      </c>
      <c r="H67" s="8">
        <v>0.29699999999999999</v>
      </c>
      <c r="I67" s="8">
        <v>51</v>
      </c>
      <c r="J67" s="8">
        <v>9</v>
      </c>
      <c r="K67" s="8">
        <v>2</v>
      </c>
      <c r="L67" s="8">
        <v>11</v>
      </c>
      <c r="M67" s="8">
        <v>23</v>
      </c>
      <c r="N67" s="8">
        <v>0.35299999999999998</v>
      </c>
      <c r="O67" s="8">
        <v>0.65</v>
      </c>
    </row>
    <row r="68" spans="1:15" ht="15" thickBot="1" x14ac:dyDescent="0.35">
      <c r="A68" s="5" t="s">
        <v>897</v>
      </c>
      <c r="B68" s="6">
        <v>145</v>
      </c>
      <c r="C68" s="6">
        <v>16</v>
      </c>
      <c r="D68" s="6">
        <v>3</v>
      </c>
      <c r="E68" s="6">
        <v>14</v>
      </c>
      <c r="F68" s="6">
        <v>3</v>
      </c>
      <c r="G68" s="6">
        <v>0.254</v>
      </c>
      <c r="H68" s="6">
        <v>0.28499999999999998</v>
      </c>
      <c r="I68" s="6">
        <v>37</v>
      </c>
      <c r="J68" s="6">
        <v>8</v>
      </c>
      <c r="K68" s="6">
        <v>1</v>
      </c>
      <c r="L68" s="6">
        <v>6</v>
      </c>
      <c r="M68" s="6">
        <v>38</v>
      </c>
      <c r="N68" s="6">
        <v>0.36799999999999999</v>
      </c>
      <c r="O68" s="6">
        <v>0.65200000000000002</v>
      </c>
    </row>
    <row r="69" spans="1:15" ht="17.399999999999999" thickBot="1" x14ac:dyDescent="0.35">
      <c r="A69" s="7" t="s">
        <v>550</v>
      </c>
      <c r="B69" s="8">
        <v>121</v>
      </c>
      <c r="C69" s="8">
        <v>11</v>
      </c>
      <c r="D69" s="8">
        <v>2</v>
      </c>
      <c r="E69" s="8">
        <v>12</v>
      </c>
      <c r="F69" s="8">
        <v>2</v>
      </c>
      <c r="G69" s="8">
        <v>0.23</v>
      </c>
      <c r="H69" s="8">
        <v>0.26200000000000001</v>
      </c>
      <c r="I69" s="8">
        <v>28</v>
      </c>
      <c r="J69" s="8">
        <v>7</v>
      </c>
      <c r="K69" s="8">
        <v>1</v>
      </c>
      <c r="L69" s="8">
        <v>5</v>
      </c>
      <c r="M69" s="8">
        <v>31</v>
      </c>
      <c r="N69" s="8">
        <v>0.34</v>
      </c>
      <c r="O69" s="8">
        <v>0.60199999999999998</v>
      </c>
    </row>
    <row r="70" spans="1:15" ht="17.399999999999999" thickBot="1" x14ac:dyDescent="0.35">
      <c r="A70" s="5" t="s">
        <v>656</v>
      </c>
      <c r="B70" s="6">
        <v>153</v>
      </c>
      <c r="C70" s="6">
        <v>18</v>
      </c>
      <c r="D70" s="6">
        <v>2</v>
      </c>
      <c r="E70" s="6">
        <v>14</v>
      </c>
      <c r="F70" s="6">
        <v>6</v>
      </c>
      <c r="G70" s="6">
        <v>0.23499999999999999</v>
      </c>
      <c r="H70" s="6">
        <v>0.29399999999999998</v>
      </c>
      <c r="I70" s="6">
        <v>36</v>
      </c>
      <c r="J70" s="6">
        <v>6</v>
      </c>
      <c r="K70" s="6">
        <v>2</v>
      </c>
      <c r="L70" s="6">
        <v>13</v>
      </c>
      <c r="M70" s="6">
        <v>37</v>
      </c>
      <c r="N70" s="6">
        <v>0.32900000000000001</v>
      </c>
      <c r="O70" s="6">
        <v>0.623</v>
      </c>
    </row>
    <row r="71" spans="1:15" ht="17.399999999999999" thickBot="1" x14ac:dyDescent="0.35">
      <c r="A71" s="7" t="s">
        <v>783</v>
      </c>
      <c r="B71" s="8">
        <v>169</v>
      </c>
      <c r="C71" s="8">
        <v>21</v>
      </c>
      <c r="D71" s="8">
        <v>2</v>
      </c>
      <c r="E71" s="8">
        <v>16</v>
      </c>
      <c r="F71" s="8">
        <v>5</v>
      </c>
      <c r="G71" s="8">
        <v>0.251</v>
      </c>
      <c r="H71" s="8">
        <v>0.309</v>
      </c>
      <c r="I71" s="8">
        <v>42</v>
      </c>
      <c r="J71" s="8">
        <v>9</v>
      </c>
      <c r="K71" s="8">
        <v>2</v>
      </c>
      <c r="L71" s="8">
        <v>14</v>
      </c>
      <c r="M71" s="8">
        <v>40</v>
      </c>
      <c r="N71" s="8">
        <v>0.35199999999999998</v>
      </c>
      <c r="O71" s="8">
        <v>0.66</v>
      </c>
    </row>
    <row r="72" spans="1:15" ht="17.399999999999999" thickBot="1" x14ac:dyDescent="0.35">
      <c r="A72" s="5" t="s">
        <v>654</v>
      </c>
      <c r="B72" s="6">
        <v>149</v>
      </c>
      <c r="C72" s="6">
        <v>16</v>
      </c>
      <c r="D72" s="6">
        <v>2</v>
      </c>
      <c r="E72" s="6">
        <v>13</v>
      </c>
      <c r="F72" s="6">
        <v>2</v>
      </c>
      <c r="G72" s="6">
        <v>0.25700000000000001</v>
      </c>
      <c r="H72" s="6">
        <v>0.31</v>
      </c>
      <c r="I72" s="6">
        <v>38</v>
      </c>
      <c r="J72" s="6">
        <v>6</v>
      </c>
      <c r="K72" s="6">
        <v>2</v>
      </c>
      <c r="L72" s="6">
        <v>11</v>
      </c>
      <c r="M72" s="6">
        <v>28</v>
      </c>
      <c r="N72" s="6">
        <v>0.35299999999999998</v>
      </c>
      <c r="O72" s="6">
        <v>0.66300000000000003</v>
      </c>
    </row>
    <row r="73" spans="1:15" ht="17.399999999999999" thickBot="1" x14ac:dyDescent="0.35">
      <c r="A73" s="7" t="s">
        <v>584</v>
      </c>
      <c r="B73" s="8">
        <v>273</v>
      </c>
      <c r="C73" s="8">
        <v>31</v>
      </c>
      <c r="D73" s="8">
        <v>6</v>
      </c>
      <c r="E73" s="8">
        <v>30</v>
      </c>
      <c r="F73" s="8">
        <v>7</v>
      </c>
      <c r="G73" s="8">
        <v>0.222</v>
      </c>
      <c r="H73" s="8">
        <v>0.27600000000000002</v>
      </c>
      <c r="I73" s="8">
        <v>61</v>
      </c>
      <c r="J73" s="8">
        <v>11</v>
      </c>
      <c r="K73" s="8">
        <v>2</v>
      </c>
      <c r="L73" s="8">
        <v>21</v>
      </c>
      <c r="M73" s="8">
        <v>90</v>
      </c>
      <c r="N73" s="8">
        <v>0.33500000000000002</v>
      </c>
      <c r="O73" s="8">
        <v>0.61099999999999999</v>
      </c>
    </row>
    <row r="74" spans="1:15" ht="15" thickBot="1" x14ac:dyDescent="0.35">
      <c r="A74" s="5" t="s">
        <v>556</v>
      </c>
      <c r="B74" s="6">
        <v>93</v>
      </c>
      <c r="C74" s="6">
        <v>9</v>
      </c>
      <c r="D74" s="6">
        <v>2</v>
      </c>
      <c r="E74" s="6">
        <v>9</v>
      </c>
      <c r="F74" s="6">
        <v>2</v>
      </c>
      <c r="G74" s="6">
        <v>0.23400000000000001</v>
      </c>
      <c r="H74" s="6">
        <v>0.28799999999999998</v>
      </c>
      <c r="I74" s="6">
        <v>22</v>
      </c>
      <c r="J74" s="6">
        <v>4</v>
      </c>
      <c r="K74" s="6">
        <v>0</v>
      </c>
      <c r="L74" s="6">
        <v>7</v>
      </c>
      <c r="M74" s="6">
        <v>20</v>
      </c>
      <c r="N74" s="6">
        <v>0.33200000000000002</v>
      </c>
      <c r="O74" s="6">
        <v>0.62</v>
      </c>
    </row>
    <row r="75" spans="1:15" ht="15" thickBot="1" x14ac:dyDescent="0.35">
      <c r="A75" s="7" t="s">
        <v>560</v>
      </c>
      <c r="B75" s="8">
        <v>170</v>
      </c>
      <c r="C75" s="8">
        <v>19</v>
      </c>
      <c r="D75" s="8">
        <v>2</v>
      </c>
      <c r="E75" s="8">
        <v>15</v>
      </c>
      <c r="F75" s="8">
        <v>4</v>
      </c>
      <c r="G75" s="8">
        <v>0.24099999999999999</v>
      </c>
      <c r="H75" s="8">
        <v>0.30199999999999999</v>
      </c>
      <c r="I75" s="8">
        <v>41</v>
      </c>
      <c r="J75" s="8">
        <v>10</v>
      </c>
      <c r="K75" s="8">
        <v>1</v>
      </c>
      <c r="L75" s="8">
        <v>15</v>
      </c>
      <c r="M75" s="8">
        <v>33</v>
      </c>
      <c r="N75" s="8">
        <v>0.317</v>
      </c>
      <c r="O75" s="8">
        <v>0.61899999999999999</v>
      </c>
    </row>
    <row r="76" spans="1:15" ht="17.399999999999999" thickBot="1" x14ac:dyDescent="0.35">
      <c r="A76" s="5" t="s">
        <v>585</v>
      </c>
      <c r="B76" s="6">
        <v>201</v>
      </c>
      <c r="C76" s="6">
        <v>23</v>
      </c>
      <c r="D76" s="6">
        <v>3</v>
      </c>
      <c r="E76" s="6">
        <v>17</v>
      </c>
      <c r="F76" s="6">
        <v>2</v>
      </c>
      <c r="G76" s="6">
        <v>0.249</v>
      </c>
      <c r="H76" s="6">
        <v>0.29399999999999998</v>
      </c>
      <c r="I76" s="6">
        <v>50</v>
      </c>
      <c r="J76" s="6">
        <v>9</v>
      </c>
      <c r="K76" s="6">
        <v>1</v>
      </c>
      <c r="L76" s="6">
        <v>13</v>
      </c>
      <c r="M76" s="6">
        <v>33</v>
      </c>
      <c r="N76" s="6">
        <v>0.35</v>
      </c>
      <c r="O76" s="6">
        <v>0.64400000000000002</v>
      </c>
    </row>
    <row r="77" spans="1:15" ht="15" thickBot="1" x14ac:dyDescent="0.35">
      <c r="A77" s="7" t="s">
        <v>634</v>
      </c>
      <c r="B77" s="8">
        <v>133</v>
      </c>
      <c r="C77" s="8">
        <v>17</v>
      </c>
      <c r="D77" s="8">
        <v>1</v>
      </c>
      <c r="E77" s="8">
        <v>8</v>
      </c>
      <c r="F77" s="8">
        <v>11</v>
      </c>
      <c r="G77" s="8">
        <v>0.23799999999999999</v>
      </c>
      <c r="H77" s="8">
        <v>0.28399999999999997</v>
      </c>
      <c r="I77" s="8">
        <v>32</v>
      </c>
      <c r="J77" s="8">
        <v>5</v>
      </c>
      <c r="K77" s="8">
        <v>1</v>
      </c>
      <c r="L77" s="8">
        <v>9</v>
      </c>
      <c r="M77" s="8">
        <v>31</v>
      </c>
      <c r="N77" s="8">
        <v>0.314</v>
      </c>
      <c r="O77" s="8">
        <v>0.59799999999999998</v>
      </c>
    </row>
    <row r="78" spans="1:15" ht="17.399999999999999" thickBot="1" x14ac:dyDescent="0.35">
      <c r="A78" s="5" t="s">
        <v>567</v>
      </c>
      <c r="B78" s="6">
        <v>165</v>
      </c>
      <c r="C78" s="6">
        <v>21</v>
      </c>
      <c r="D78" s="6">
        <v>6</v>
      </c>
      <c r="E78" s="6">
        <v>20</v>
      </c>
      <c r="F78" s="6">
        <v>3</v>
      </c>
      <c r="G78" s="6">
        <v>0.22600000000000001</v>
      </c>
      <c r="H78" s="6">
        <v>0.29499999999999998</v>
      </c>
      <c r="I78" s="6">
        <v>37</v>
      </c>
      <c r="J78" s="6">
        <v>8</v>
      </c>
      <c r="K78" s="6">
        <v>1</v>
      </c>
      <c r="L78" s="6">
        <v>16</v>
      </c>
      <c r="M78" s="6">
        <v>53</v>
      </c>
      <c r="N78" s="6">
        <v>0.39700000000000002</v>
      </c>
      <c r="O78" s="6">
        <v>0.69099999999999995</v>
      </c>
    </row>
    <row r="79" spans="1:15" ht="17.399999999999999" thickBot="1" x14ac:dyDescent="0.35">
      <c r="A79" s="7" t="s">
        <v>658</v>
      </c>
      <c r="B79" s="8">
        <v>255</v>
      </c>
      <c r="C79" s="8">
        <v>30</v>
      </c>
      <c r="D79" s="8">
        <v>5</v>
      </c>
      <c r="E79" s="8">
        <v>25</v>
      </c>
      <c r="F79" s="8">
        <v>4</v>
      </c>
      <c r="G79" s="8">
        <v>0.26100000000000001</v>
      </c>
      <c r="H79" s="8">
        <v>0.33800000000000002</v>
      </c>
      <c r="I79" s="8">
        <v>67</v>
      </c>
      <c r="J79" s="8">
        <v>9</v>
      </c>
      <c r="K79" s="8">
        <v>2</v>
      </c>
      <c r="L79" s="8">
        <v>30</v>
      </c>
      <c r="M79" s="8">
        <v>54</v>
      </c>
      <c r="N79" s="8">
        <v>0.36699999999999999</v>
      </c>
      <c r="O79" s="8">
        <v>0.70499999999999996</v>
      </c>
    </row>
    <row r="80" spans="1:15" ht="15" thickBot="1" x14ac:dyDescent="0.35">
      <c r="A80" s="5" t="s">
        <v>661</v>
      </c>
      <c r="B80" s="6">
        <v>224</v>
      </c>
      <c r="C80" s="6">
        <v>23</v>
      </c>
      <c r="D80" s="6">
        <v>3</v>
      </c>
      <c r="E80" s="6">
        <v>21</v>
      </c>
      <c r="F80" s="6">
        <v>1</v>
      </c>
      <c r="G80" s="6">
        <v>0.22500000000000001</v>
      </c>
      <c r="H80" s="6">
        <v>0.27100000000000002</v>
      </c>
      <c r="I80" s="6">
        <v>51</v>
      </c>
      <c r="J80" s="6">
        <v>10</v>
      </c>
      <c r="K80" s="6">
        <v>2</v>
      </c>
      <c r="L80" s="6">
        <v>14</v>
      </c>
      <c r="M80" s="6">
        <v>54</v>
      </c>
      <c r="N80" s="6">
        <v>0.33100000000000002</v>
      </c>
      <c r="O80" s="6">
        <v>0.60199999999999998</v>
      </c>
    </row>
    <row r="81" spans="1:15" ht="15" thickBot="1" x14ac:dyDescent="0.35">
      <c r="A81" s="7" t="s">
        <v>662</v>
      </c>
      <c r="B81" s="8">
        <v>269</v>
      </c>
      <c r="C81" s="8">
        <v>28</v>
      </c>
      <c r="D81" s="8">
        <v>5</v>
      </c>
      <c r="E81" s="8">
        <v>25</v>
      </c>
      <c r="F81" s="8">
        <v>18</v>
      </c>
      <c r="G81" s="8">
        <v>0.218</v>
      </c>
      <c r="H81" s="8">
        <v>0.25800000000000001</v>
      </c>
      <c r="I81" s="8">
        <v>59</v>
      </c>
      <c r="J81" s="8">
        <v>9</v>
      </c>
      <c r="K81" s="8">
        <v>3</v>
      </c>
      <c r="L81" s="8">
        <v>14</v>
      </c>
      <c r="M81" s="8">
        <v>81</v>
      </c>
      <c r="N81" s="8">
        <v>0.33100000000000002</v>
      </c>
      <c r="O81" s="8">
        <v>0.58899999999999997</v>
      </c>
    </row>
    <row r="82" spans="1:15" ht="15" thickBot="1" x14ac:dyDescent="0.35">
      <c r="A82" s="5" t="s">
        <v>643</v>
      </c>
      <c r="B82" s="6">
        <v>163</v>
      </c>
      <c r="C82" s="6">
        <v>25</v>
      </c>
      <c r="D82" s="6">
        <v>3</v>
      </c>
      <c r="E82" s="6">
        <v>12</v>
      </c>
      <c r="F82" s="6">
        <v>5</v>
      </c>
      <c r="G82" s="6">
        <v>0.23400000000000001</v>
      </c>
      <c r="H82" s="6">
        <v>0.29699999999999999</v>
      </c>
      <c r="I82" s="6">
        <v>38</v>
      </c>
      <c r="J82" s="6">
        <v>12</v>
      </c>
      <c r="K82" s="6">
        <v>2</v>
      </c>
      <c r="L82" s="6">
        <v>15</v>
      </c>
      <c r="M82" s="6">
        <v>29</v>
      </c>
      <c r="N82" s="6">
        <v>0.36299999999999999</v>
      </c>
      <c r="O82" s="6">
        <v>0.66</v>
      </c>
    </row>
    <row r="83" spans="1:15" ht="15" thickBot="1" x14ac:dyDescent="0.35">
      <c r="A83" s="7" t="s">
        <v>667</v>
      </c>
      <c r="B83" s="8">
        <v>322</v>
      </c>
      <c r="C83" s="8">
        <v>37</v>
      </c>
      <c r="D83" s="8">
        <v>8</v>
      </c>
      <c r="E83" s="8">
        <v>36</v>
      </c>
      <c r="F83" s="8">
        <v>6</v>
      </c>
      <c r="G83" s="8">
        <v>0.23599999999999999</v>
      </c>
      <c r="H83" s="8">
        <v>0.28100000000000003</v>
      </c>
      <c r="I83" s="8">
        <v>76</v>
      </c>
      <c r="J83" s="8">
        <v>17</v>
      </c>
      <c r="K83" s="8">
        <v>2</v>
      </c>
      <c r="L83" s="8">
        <v>20</v>
      </c>
      <c r="M83" s="8">
        <v>78</v>
      </c>
      <c r="N83" s="8">
        <v>0.374</v>
      </c>
      <c r="O83" s="8">
        <v>0.65500000000000003</v>
      </c>
    </row>
    <row r="84" spans="1:15" ht="15" thickBot="1" x14ac:dyDescent="0.35">
      <c r="A84" s="5" t="s">
        <v>675</v>
      </c>
      <c r="B84" s="6">
        <v>318</v>
      </c>
      <c r="C84" s="6">
        <v>35</v>
      </c>
      <c r="D84" s="6">
        <v>7</v>
      </c>
      <c r="E84" s="6">
        <v>32</v>
      </c>
      <c r="F84" s="6">
        <v>5</v>
      </c>
      <c r="G84" s="6">
        <v>0.23599999999999999</v>
      </c>
      <c r="H84" s="6">
        <v>0.27300000000000002</v>
      </c>
      <c r="I84" s="6">
        <v>75</v>
      </c>
      <c r="J84" s="6">
        <v>14</v>
      </c>
      <c r="K84" s="6">
        <v>2</v>
      </c>
      <c r="L84" s="6">
        <v>16</v>
      </c>
      <c r="M84" s="6">
        <v>69</v>
      </c>
      <c r="N84" s="6">
        <v>0.35299999999999998</v>
      </c>
      <c r="O84" s="6">
        <v>0.626</v>
      </c>
    </row>
    <row r="85" spans="1:15" ht="15" thickBot="1" x14ac:dyDescent="0.35">
      <c r="A85" s="7" t="s">
        <v>679</v>
      </c>
      <c r="B85" s="8">
        <v>266</v>
      </c>
      <c r="C85" s="8">
        <v>28</v>
      </c>
      <c r="D85" s="8">
        <v>7</v>
      </c>
      <c r="E85" s="8">
        <v>28</v>
      </c>
      <c r="F85" s="8">
        <v>2</v>
      </c>
      <c r="G85" s="8">
        <v>0.26</v>
      </c>
      <c r="H85" s="8">
        <v>0.28100000000000003</v>
      </c>
      <c r="I85" s="8">
        <v>69</v>
      </c>
      <c r="J85" s="8">
        <v>11</v>
      </c>
      <c r="K85" s="8">
        <v>3</v>
      </c>
      <c r="L85" s="8">
        <v>8</v>
      </c>
      <c r="M85" s="8">
        <v>48</v>
      </c>
      <c r="N85" s="8">
        <v>0.38800000000000001</v>
      </c>
      <c r="O85" s="8">
        <v>0.66800000000000004</v>
      </c>
    </row>
    <row r="86" spans="1:15" ht="15" thickBot="1" x14ac:dyDescent="0.35">
      <c r="A86" s="5" t="s">
        <v>706</v>
      </c>
      <c r="B86" s="6">
        <v>281</v>
      </c>
      <c r="C86" s="6">
        <v>30</v>
      </c>
      <c r="D86" s="6">
        <v>9</v>
      </c>
      <c r="E86" s="6">
        <v>34</v>
      </c>
      <c r="F86" s="6">
        <v>3</v>
      </c>
      <c r="G86" s="6">
        <v>0.245</v>
      </c>
      <c r="H86" s="6">
        <v>0.27100000000000002</v>
      </c>
      <c r="I86" s="6">
        <v>69</v>
      </c>
      <c r="J86" s="6">
        <v>10</v>
      </c>
      <c r="K86" s="6">
        <v>3</v>
      </c>
      <c r="L86" s="6">
        <v>10</v>
      </c>
      <c r="M86" s="6">
        <v>72</v>
      </c>
      <c r="N86" s="6">
        <v>0.38700000000000001</v>
      </c>
      <c r="O86" s="6">
        <v>0.65700000000000003</v>
      </c>
    </row>
    <row r="87" spans="1:15" ht="15" thickBot="1" x14ac:dyDescent="0.35">
      <c r="A87" s="7" t="s">
        <v>715</v>
      </c>
      <c r="B87" s="8">
        <v>245</v>
      </c>
      <c r="C87" s="8">
        <v>28</v>
      </c>
      <c r="D87" s="8">
        <v>7</v>
      </c>
      <c r="E87" s="8">
        <v>27</v>
      </c>
      <c r="F87" s="8">
        <v>2</v>
      </c>
      <c r="G87" s="8">
        <v>0.218</v>
      </c>
      <c r="H87" s="8">
        <v>0.28399999999999997</v>
      </c>
      <c r="I87" s="8">
        <v>54</v>
      </c>
      <c r="J87" s="8">
        <v>10</v>
      </c>
      <c r="K87" s="8">
        <v>2</v>
      </c>
      <c r="L87" s="8">
        <v>22</v>
      </c>
      <c r="M87" s="8">
        <v>69</v>
      </c>
      <c r="N87" s="8">
        <v>0.35699999999999998</v>
      </c>
      <c r="O87" s="8">
        <v>0.64</v>
      </c>
    </row>
    <row r="88" spans="1:15" ht="17.399999999999999" thickBot="1" x14ac:dyDescent="0.35">
      <c r="A88" s="5" t="s">
        <v>734</v>
      </c>
      <c r="B88" s="6">
        <v>222</v>
      </c>
      <c r="C88" s="6">
        <v>23</v>
      </c>
      <c r="D88" s="6">
        <v>5</v>
      </c>
      <c r="E88" s="6">
        <v>21</v>
      </c>
      <c r="F88" s="6">
        <v>7</v>
      </c>
      <c r="G88" s="6">
        <v>0.22500000000000001</v>
      </c>
      <c r="H88" s="6">
        <v>0.26400000000000001</v>
      </c>
      <c r="I88" s="6">
        <v>50</v>
      </c>
      <c r="J88" s="6">
        <v>10</v>
      </c>
      <c r="K88" s="6">
        <v>2</v>
      </c>
      <c r="L88" s="6">
        <v>12</v>
      </c>
      <c r="M88" s="6">
        <v>63</v>
      </c>
      <c r="N88" s="6">
        <v>0.34100000000000003</v>
      </c>
      <c r="O88" s="6">
        <v>0.60499999999999998</v>
      </c>
    </row>
    <row r="89" spans="1:15" ht="15" thickBot="1" x14ac:dyDescent="0.35">
      <c r="A89" s="7" t="s">
        <v>788</v>
      </c>
      <c r="B89" s="8">
        <v>153</v>
      </c>
      <c r="C89" s="8">
        <v>19</v>
      </c>
      <c r="D89" s="8">
        <v>5</v>
      </c>
      <c r="E89" s="8">
        <v>18</v>
      </c>
      <c r="F89" s="8">
        <v>5</v>
      </c>
      <c r="G89" s="8">
        <v>0.23400000000000001</v>
      </c>
      <c r="H89" s="8">
        <v>0.28899999999999998</v>
      </c>
      <c r="I89" s="8">
        <v>36</v>
      </c>
      <c r="J89" s="8">
        <v>8</v>
      </c>
      <c r="K89" s="8">
        <v>0</v>
      </c>
      <c r="L89" s="8">
        <v>12</v>
      </c>
      <c r="M89" s="8">
        <v>33</v>
      </c>
      <c r="N89" s="8">
        <v>0.372</v>
      </c>
      <c r="O89" s="8">
        <v>0.66100000000000003</v>
      </c>
    </row>
    <row r="90" spans="1:15" ht="17.399999999999999" thickBot="1" x14ac:dyDescent="0.35">
      <c r="A90" s="5" t="s">
        <v>790</v>
      </c>
      <c r="B90" s="6">
        <v>249</v>
      </c>
      <c r="C90" s="6">
        <v>25</v>
      </c>
      <c r="D90" s="6">
        <v>2</v>
      </c>
      <c r="E90" s="6">
        <v>21</v>
      </c>
      <c r="F90" s="6">
        <v>2</v>
      </c>
      <c r="G90" s="6">
        <v>0.24199999999999999</v>
      </c>
      <c r="H90" s="6">
        <v>0.28399999999999997</v>
      </c>
      <c r="I90" s="6">
        <v>60</v>
      </c>
      <c r="J90" s="6">
        <v>11</v>
      </c>
      <c r="K90" s="6">
        <v>2</v>
      </c>
      <c r="L90" s="6">
        <v>15</v>
      </c>
      <c r="M90" s="6">
        <v>54</v>
      </c>
      <c r="N90" s="6">
        <v>0.32100000000000001</v>
      </c>
      <c r="O90" s="6">
        <v>0.60399999999999998</v>
      </c>
    </row>
    <row r="91" spans="1:15" ht="17.399999999999999" thickBot="1" x14ac:dyDescent="0.35">
      <c r="A91" s="7" t="s">
        <v>794</v>
      </c>
      <c r="B91" s="8">
        <v>174</v>
      </c>
      <c r="C91" s="8">
        <v>19</v>
      </c>
      <c r="D91" s="8">
        <v>2</v>
      </c>
      <c r="E91" s="8">
        <v>17</v>
      </c>
      <c r="F91" s="8">
        <v>2</v>
      </c>
      <c r="G91" s="8">
        <v>0.26200000000000001</v>
      </c>
      <c r="H91" s="8">
        <v>0.29099999999999998</v>
      </c>
      <c r="I91" s="8">
        <v>46</v>
      </c>
      <c r="J91" s="8">
        <v>9</v>
      </c>
      <c r="K91" s="8">
        <v>1</v>
      </c>
      <c r="L91" s="8">
        <v>7</v>
      </c>
      <c r="M91" s="8">
        <v>23</v>
      </c>
      <c r="N91" s="8">
        <v>0.33300000000000002</v>
      </c>
      <c r="O91" s="8">
        <v>0.624</v>
      </c>
    </row>
    <row r="92" spans="1:15" ht="15" thickBot="1" x14ac:dyDescent="0.35">
      <c r="A92" s="5" t="s">
        <v>804</v>
      </c>
      <c r="B92" s="6">
        <v>290</v>
      </c>
      <c r="C92" s="6">
        <v>32</v>
      </c>
      <c r="D92" s="6">
        <v>5</v>
      </c>
      <c r="E92" s="6">
        <v>25</v>
      </c>
      <c r="F92" s="6">
        <v>7</v>
      </c>
      <c r="G92" s="6">
        <v>0.23100000000000001</v>
      </c>
      <c r="H92" s="6">
        <v>0.27600000000000002</v>
      </c>
      <c r="I92" s="6">
        <v>67</v>
      </c>
      <c r="J92" s="6">
        <v>12</v>
      </c>
      <c r="K92" s="6">
        <v>2</v>
      </c>
      <c r="L92" s="6">
        <v>18</v>
      </c>
      <c r="M92" s="6">
        <v>74</v>
      </c>
      <c r="N92" s="6">
        <v>0.33500000000000002</v>
      </c>
      <c r="O92" s="6">
        <v>0.61</v>
      </c>
    </row>
    <row r="93" spans="1:15" ht="17.399999999999999" thickBot="1" x14ac:dyDescent="0.35">
      <c r="A93" s="7" t="s">
        <v>813</v>
      </c>
      <c r="B93" s="8">
        <v>168</v>
      </c>
      <c r="C93" s="8">
        <v>18</v>
      </c>
      <c r="D93" s="8">
        <v>2</v>
      </c>
      <c r="E93" s="8">
        <v>15</v>
      </c>
      <c r="F93" s="8">
        <v>2</v>
      </c>
      <c r="G93" s="8">
        <v>0.25900000000000001</v>
      </c>
      <c r="H93" s="8">
        <v>0.30099999999999999</v>
      </c>
      <c r="I93" s="8">
        <v>44</v>
      </c>
      <c r="J93" s="8">
        <v>13</v>
      </c>
      <c r="K93" s="8">
        <v>1</v>
      </c>
      <c r="L93" s="8">
        <v>10</v>
      </c>
      <c r="M93" s="8">
        <v>28</v>
      </c>
      <c r="N93" s="8">
        <v>0.34899999999999998</v>
      </c>
      <c r="O93" s="8">
        <v>0.65</v>
      </c>
    </row>
    <row r="94" spans="1:15" ht="15" thickBot="1" x14ac:dyDescent="0.35">
      <c r="A94" s="5" t="s">
        <v>825</v>
      </c>
      <c r="B94" s="6">
        <v>156</v>
      </c>
      <c r="C94" s="6">
        <v>17</v>
      </c>
      <c r="D94" s="6">
        <v>3</v>
      </c>
      <c r="E94" s="6">
        <v>15</v>
      </c>
      <c r="F94" s="6">
        <v>2</v>
      </c>
      <c r="G94" s="6">
        <v>0.251</v>
      </c>
      <c r="H94" s="6">
        <v>0.28999999999999998</v>
      </c>
      <c r="I94" s="6">
        <v>39</v>
      </c>
      <c r="J94" s="6">
        <v>6</v>
      </c>
      <c r="K94" s="6">
        <v>1</v>
      </c>
      <c r="L94" s="6">
        <v>9</v>
      </c>
      <c r="M94" s="6">
        <v>32</v>
      </c>
      <c r="N94" s="6">
        <v>0.35499999999999998</v>
      </c>
      <c r="O94" s="6">
        <v>0.64500000000000002</v>
      </c>
    </row>
    <row r="95" spans="1:15" ht="17.399999999999999" thickBot="1" x14ac:dyDescent="0.35">
      <c r="A95" s="7" t="s">
        <v>826</v>
      </c>
      <c r="B95" s="8">
        <v>227</v>
      </c>
      <c r="C95" s="8">
        <v>27</v>
      </c>
      <c r="D95" s="8">
        <v>7</v>
      </c>
      <c r="E95" s="8">
        <v>25</v>
      </c>
      <c r="F95" s="8">
        <v>2</v>
      </c>
      <c r="G95" s="8">
        <v>0.23200000000000001</v>
      </c>
      <c r="H95" s="8">
        <v>0.28899999999999998</v>
      </c>
      <c r="I95" s="8">
        <v>53</v>
      </c>
      <c r="J95" s="8">
        <v>10</v>
      </c>
      <c r="K95" s="8">
        <v>1</v>
      </c>
      <c r="L95" s="8">
        <v>18</v>
      </c>
      <c r="M95" s="8">
        <v>56</v>
      </c>
      <c r="N95" s="8">
        <v>0.36499999999999999</v>
      </c>
      <c r="O95" s="8">
        <v>0.65400000000000003</v>
      </c>
    </row>
    <row r="96" spans="1:15" ht="17.399999999999999" thickBot="1" x14ac:dyDescent="0.35">
      <c r="A96" s="5" t="s">
        <v>843</v>
      </c>
      <c r="B96" s="6">
        <v>159</v>
      </c>
      <c r="C96" s="6">
        <v>15</v>
      </c>
      <c r="D96" s="6">
        <v>2</v>
      </c>
      <c r="E96" s="6">
        <v>17</v>
      </c>
      <c r="F96" s="6">
        <v>1</v>
      </c>
      <c r="G96" s="6">
        <v>0.249</v>
      </c>
      <c r="H96" s="6">
        <v>0.30399999999999999</v>
      </c>
      <c r="I96" s="6">
        <v>40</v>
      </c>
      <c r="J96" s="6">
        <v>10</v>
      </c>
      <c r="K96" s="6">
        <v>2</v>
      </c>
      <c r="L96" s="6">
        <v>12</v>
      </c>
      <c r="M96" s="6">
        <v>38</v>
      </c>
      <c r="N96" s="6">
        <v>0.33100000000000002</v>
      </c>
      <c r="O96" s="6">
        <v>0.63500000000000001</v>
      </c>
    </row>
    <row r="97" spans="1:15" ht="15" thickBot="1" x14ac:dyDescent="0.35">
      <c r="A97" s="7" t="s">
        <v>845</v>
      </c>
      <c r="B97" s="8">
        <v>294</v>
      </c>
      <c r="C97" s="8">
        <v>32</v>
      </c>
      <c r="D97" s="8">
        <v>8</v>
      </c>
      <c r="E97" s="8">
        <v>30</v>
      </c>
      <c r="F97" s="8">
        <v>3</v>
      </c>
      <c r="G97" s="8">
        <v>0.20200000000000001</v>
      </c>
      <c r="H97" s="8">
        <v>0.25</v>
      </c>
      <c r="I97" s="8">
        <v>60</v>
      </c>
      <c r="J97" s="8">
        <v>12</v>
      </c>
      <c r="K97" s="8">
        <v>2</v>
      </c>
      <c r="L97" s="8">
        <v>19</v>
      </c>
      <c r="M97" s="8">
        <v>108</v>
      </c>
      <c r="N97" s="8">
        <v>0.32900000000000001</v>
      </c>
      <c r="O97" s="8">
        <v>0.57899999999999996</v>
      </c>
    </row>
    <row r="98" spans="1:15" ht="17.399999999999999" thickBot="1" x14ac:dyDescent="0.35">
      <c r="A98" s="5" t="s">
        <v>852</v>
      </c>
      <c r="B98" s="6">
        <v>188</v>
      </c>
      <c r="C98" s="6">
        <v>16</v>
      </c>
      <c r="D98" s="6">
        <v>1</v>
      </c>
      <c r="E98" s="6">
        <v>15</v>
      </c>
      <c r="F98" s="6">
        <v>5</v>
      </c>
      <c r="G98" s="6">
        <v>0.23799999999999999</v>
      </c>
      <c r="H98" s="6">
        <v>0.253</v>
      </c>
      <c r="I98" s="6">
        <v>45</v>
      </c>
      <c r="J98" s="6">
        <v>8</v>
      </c>
      <c r="K98" s="6">
        <v>1</v>
      </c>
      <c r="L98" s="6">
        <v>4</v>
      </c>
      <c r="M98" s="6">
        <v>39</v>
      </c>
      <c r="N98" s="6">
        <v>0.311</v>
      </c>
      <c r="O98" s="6">
        <v>0.56399999999999995</v>
      </c>
    </row>
    <row r="99" spans="1:15" ht="17.399999999999999" thickBot="1" x14ac:dyDescent="0.35">
      <c r="A99" s="7" t="s">
        <v>864</v>
      </c>
      <c r="B99" s="8">
        <v>135</v>
      </c>
      <c r="C99" s="8">
        <v>16</v>
      </c>
      <c r="D99" s="8">
        <v>3</v>
      </c>
      <c r="E99" s="8">
        <v>15</v>
      </c>
      <c r="F99" s="8">
        <v>0</v>
      </c>
      <c r="G99" s="8">
        <v>0.22900000000000001</v>
      </c>
      <c r="H99" s="8">
        <v>0.28799999999999998</v>
      </c>
      <c r="I99" s="8">
        <v>31</v>
      </c>
      <c r="J99" s="8">
        <v>9</v>
      </c>
      <c r="K99" s="8">
        <v>0</v>
      </c>
      <c r="L99" s="8">
        <v>11</v>
      </c>
      <c r="M99" s="8">
        <v>26</v>
      </c>
      <c r="N99" s="8">
        <v>0.35399999999999998</v>
      </c>
      <c r="O99" s="8">
        <v>0.64200000000000002</v>
      </c>
    </row>
    <row r="100" spans="1:15" ht="17.399999999999999" thickBot="1" x14ac:dyDescent="0.35">
      <c r="A100" s="5" t="s">
        <v>865</v>
      </c>
      <c r="B100" s="6">
        <v>188</v>
      </c>
      <c r="C100" s="6">
        <v>24</v>
      </c>
      <c r="D100" s="6">
        <v>6</v>
      </c>
      <c r="E100" s="6">
        <v>22</v>
      </c>
      <c r="F100" s="6">
        <v>4</v>
      </c>
      <c r="G100" s="6">
        <v>0.216</v>
      </c>
      <c r="H100" s="6">
        <v>0.28799999999999998</v>
      </c>
      <c r="I100" s="6">
        <v>41</v>
      </c>
      <c r="J100" s="6">
        <v>8</v>
      </c>
      <c r="K100" s="6">
        <v>2</v>
      </c>
      <c r="L100" s="6">
        <v>19</v>
      </c>
      <c r="M100" s="6">
        <v>64</v>
      </c>
      <c r="N100" s="6">
        <v>0.376</v>
      </c>
      <c r="O100" s="6">
        <v>0.66500000000000004</v>
      </c>
    </row>
    <row r="101" spans="1:15" ht="17.399999999999999" thickBot="1" x14ac:dyDescent="0.35">
      <c r="A101" s="7" t="s">
        <v>866</v>
      </c>
      <c r="B101" s="8">
        <v>125</v>
      </c>
      <c r="C101" s="8">
        <v>13</v>
      </c>
      <c r="D101" s="8">
        <v>2</v>
      </c>
      <c r="E101" s="8">
        <v>13</v>
      </c>
      <c r="F101" s="8">
        <v>2</v>
      </c>
      <c r="G101" s="8">
        <v>0.248</v>
      </c>
      <c r="H101" s="8">
        <v>0.26600000000000001</v>
      </c>
      <c r="I101" s="8">
        <v>31</v>
      </c>
      <c r="J101" s="8">
        <v>6</v>
      </c>
      <c r="K101" s="8">
        <v>1</v>
      </c>
      <c r="L101" s="8">
        <v>3</v>
      </c>
      <c r="M101" s="8">
        <v>20</v>
      </c>
      <c r="N101" s="8">
        <v>0.33400000000000002</v>
      </c>
      <c r="O101" s="8">
        <v>0.6</v>
      </c>
    </row>
    <row r="102" spans="1:15" ht="15" thickBot="1" x14ac:dyDescent="0.35">
      <c r="A102" s="5" t="s">
        <v>869</v>
      </c>
      <c r="B102" s="6">
        <v>228</v>
      </c>
      <c r="C102" s="6">
        <v>25</v>
      </c>
      <c r="D102" s="6">
        <v>2</v>
      </c>
      <c r="E102" s="6">
        <v>20</v>
      </c>
      <c r="F102" s="6">
        <v>6</v>
      </c>
      <c r="G102" s="6">
        <v>0.24199999999999999</v>
      </c>
      <c r="H102" s="6">
        <v>0.29099999999999998</v>
      </c>
      <c r="I102" s="6">
        <v>55</v>
      </c>
      <c r="J102" s="6">
        <v>10</v>
      </c>
      <c r="K102" s="6">
        <v>2</v>
      </c>
      <c r="L102" s="6">
        <v>16</v>
      </c>
      <c r="M102" s="6">
        <v>52</v>
      </c>
      <c r="N102" s="6">
        <v>0.34599999999999997</v>
      </c>
      <c r="O102" s="6">
        <v>0.63700000000000001</v>
      </c>
    </row>
    <row r="103" spans="1:15" ht="17.399999999999999" thickBot="1" x14ac:dyDescent="0.35">
      <c r="A103" s="7" t="s">
        <v>870</v>
      </c>
      <c r="B103" s="8">
        <v>146</v>
      </c>
      <c r="C103" s="8">
        <v>13</v>
      </c>
      <c r="D103" s="8">
        <v>2</v>
      </c>
      <c r="E103" s="8">
        <v>13</v>
      </c>
      <c r="F103" s="8">
        <v>2</v>
      </c>
      <c r="G103" s="8">
        <v>0.246</v>
      </c>
      <c r="H103" s="8">
        <v>0.29299999999999998</v>
      </c>
      <c r="I103" s="8">
        <v>36</v>
      </c>
      <c r="J103" s="8">
        <v>5</v>
      </c>
      <c r="K103" s="8">
        <v>1</v>
      </c>
      <c r="L103" s="8">
        <v>10</v>
      </c>
      <c r="M103" s="8">
        <v>31</v>
      </c>
      <c r="N103" s="8">
        <v>0.318</v>
      </c>
      <c r="O103" s="8">
        <v>0.61099999999999999</v>
      </c>
    </row>
    <row r="104" spans="1:15" ht="17.399999999999999" thickBot="1" x14ac:dyDescent="0.35">
      <c r="A104" s="5" t="s">
        <v>873</v>
      </c>
      <c r="B104" s="6">
        <v>219</v>
      </c>
      <c r="C104" s="6">
        <v>23</v>
      </c>
      <c r="D104" s="6">
        <v>2</v>
      </c>
      <c r="E104" s="6">
        <v>18</v>
      </c>
      <c r="F104" s="6">
        <v>6</v>
      </c>
      <c r="G104" s="6">
        <v>0.247</v>
      </c>
      <c r="H104" s="6">
        <v>0.28199999999999997</v>
      </c>
      <c r="I104" s="6">
        <v>54</v>
      </c>
      <c r="J104" s="6">
        <v>9</v>
      </c>
      <c r="K104" s="6">
        <v>1</v>
      </c>
      <c r="L104" s="6">
        <v>11</v>
      </c>
      <c r="M104" s="6">
        <v>39</v>
      </c>
      <c r="N104" s="6">
        <v>0.33600000000000002</v>
      </c>
      <c r="O104" s="6">
        <v>0.61799999999999999</v>
      </c>
    </row>
    <row r="105" spans="1:15" ht="17.399999999999999" thickBot="1" x14ac:dyDescent="0.35">
      <c r="A105" s="7" t="s">
        <v>880</v>
      </c>
      <c r="B105" s="8">
        <v>132</v>
      </c>
      <c r="C105" s="8">
        <v>14</v>
      </c>
      <c r="D105" s="8">
        <v>2</v>
      </c>
      <c r="E105" s="8">
        <v>12</v>
      </c>
      <c r="F105" s="8">
        <v>1</v>
      </c>
      <c r="G105" s="8">
        <v>0.23599999999999999</v>
      </c>
      <c r="H105" s="8">
        <v>0.27800000000000002</v>
      </c>
      <c r="I105" s="8">
        <v>31</v>
      </c>
      <c r="J105" s="8">
        <v>8</v>
      </c>
      <c r="K105" s="8">
        <v>1</v>
      </c>
      <c r="L105" s="8">
        <v>8</v>
      </c>
      <c r="M105" s="8">
        <v>33</v>
      </c>
      <c r="N105" s="8">
        <v>0.33400000000000002</v>
      </c>
      <c r="O105" s="8">
        <v>0.61099999999999999</v>
      </c>
    </row>
    <row r="106" spans="1:15" ht="17.399999999999999" thickBot="1" x14ac:dyDescent="0.35">
      <c r="A106" s="5" t="s">
        <v>898</v>
      </c>
      <c r="B106" s="6">
        <v>173</v>
      </c>
      <c r="C106" s="6">
        <v>15</v>
      </c>
      <c r="D106" s="6">
        <v>0</v>
      </c>
      <c r="E106" s="6">
        <v>10</v>
      </c>
      <c r="F106" s="6">
        <v>1</v>
      </c>
      <c r="G106" s="6">
        <v>0.22800000000000001</v>
      </c>
      <c r="H106" s="6">
        <v>0.27800000000000002</v>
      </c>
      <c r="I106" s="6">
        <v>40</v>
      </c>
      <c r="J106" s="6">
        <v>10</v>
      </c>
      <c r="K106" s="6">
        <v>1</v>
      </c>
      <c r="L106" s="6">
        <v>12</v>
      </c>
      <c r="M106" s="6">
        <v>29</v>
      </c>
      <c r="N106" s="6">
        <v>0.27100000000000002</v>
      </c>
      <c r="O106" s="6">
        <v>0.54900000000000004</v>
      </c>
    </row>
    <row r="107" spans="1:15" ht="15" thickBot="1" x14ac:dyDescent="0.35">
      <c r="A107" s="7" t="s">
        <v>901</v>
      </c>
      <c r="B107" s="8">
        <v>193</v>
      </c>
      <c r="C107" s="8">
        <v>19</v>
      </c>
      <c r="D107" s="8">
        <v>3</v>
      </c>
      <c r="E107" s="8">
        <v>16</v>
      </c>
      <c r="F107" s="8">
        <v>3</v>
      </c>
      <c r="G107" s="8">
        <v>0.23899999999999999</v>
      </c>
      <c r="H107" s="8">
        <v>0.27400000000000002</v>
      </c>
      <c r="I107" s="8">
        <v>46</v>
      </c>
      <c r="J107" s="8">
        <v>6</v>
      </c>
      <c r="K107" s="8">
        <v>2</v>
      </c>
      <c r="L107" s="8">
        <v>9</v>
      </c>
      <c r="M107" s="8">
        <v>44</v>
      </c>
      <c r="N107" s="8">
        <v>0.33300000000000002</v>
      </c>
      <c r="O107" s="8">
        <v>0.60699999999999998</v>
      </c>
    </row>
    <row r="108" spans="1:15" ht="15" thickBot="1" x14ac:dyDescent="0.35">
      <c r="A108" s="5" t="s">
        <v>902</v>
      </c>
      <c r="B108" s="6">
        <v>179</v>
      </c>
      <c r="C108" s="6">
        <v>18</v>
      </c>
      <c r="D108" s="6">
        <v>2</v>
      </c>
      <c r="E108" s="6">
        <v>16</v>
      </c>
      <c r="F108" s="6">
        <v>4</v>
      </c>
      <c r="G108" s="6">
        <v>0.24099999999999999</v>
      </c>
      <c r="H108" s="6">
        <v>0.27300000000000002</v>
      </c>
      <c r="I108" s="6">
        <v>43</v>
      </c>
      <c r="J108" s="6">
        <v>9</v>
      </c>
      <c r="K108" s="6">
        <v>1</v>
      </c>
      <c r="L108" s="6">
        <v>8</v>
      </c>
      <c r="M108" s="6">
        <v>34</v>
      </c>
      <c r="N108" s="6">
        <v>0.33500000000000002</v>
      </c>
      <c r="O108" s="6">
        <v>0.60799999999999998</v>
      </c>
    </row>
    <row r="109" spans="1:15" ht="15" thickBot="1" x14ac:dyDescent="0.35">
      <c r="A109" s="7" t="s">
        <v>904</v>
      </c>
      <c r="B109" s="8">
        <v>201</v>
      </c>
      <c r="C109" s="8">
        <v>21</v>
      </c>
      <c r="D109" s="8">
        <v>2</v>
      </c>
      <c r="E109" s="8">
        <v>17</v>
      </c>
      <c r="F109" s="8">
        <v>2</v>
      </c>
      <c r="G109" s="8">
        <v>0.23200000000000001</v>
      </c>
      <c r="H109" s="8">
        <v>0.28499999999999998</v>
      </c>
      <c r="I109" s="8">
        <v>47</v>
      </c>
      <c r="J109" s="8">
        <v>9</v>
      </c>
      <c r="K109" s="8">
        <v>1</v>
      </c>
      <c r="L109" s="8">
        <v>15</v>
      </c>
      <c r="M109" s="8">
        <v>44</v>
      </c>
      <c r="N109" s="8">
        <v>0.31900000000000001</v>
      </c>
      <c r="O109" s="8">
        <v>0.60399999999999998</v>
      </c>
    </row>
    <row r="110" spans="1:15" ht="15" thickBot="1" x14ac:dyDescent="0.35">
      <c r="A110" s="5" t="s">
        <v>906</v>
      </c>
      <c r="B110" s="6">
        <v>196</v>
      </c>
      <c r="C110" s="6">
        <v>20</v>
      </c>
      <c r="D110" s="6">
        <v>1</v>
      </c>
      <c r="E110" s="6">
        <v>13</v>
      </c>
      <c r="F110" s="6">
        <v>6</v>
      </c>
      <c r="G110" s="6">
        <v>0.22900000000000001</v>
      </c>
      <c r="H110" s="6">
        <v>0.27800000000000002</v>
      </c>
      <c r="I110" s="6">
        <v>45</v>
      </c>
      <c r="J110" s="6">
        <v>5</v>
      </c>
      <c r="K110" s="6">
        <v>1</v>
      </c>
      <c r="L110" s="6">
        <v>13</v>
      </c>
      <c r="M110" s="6">
        <v>46</v>
      </c>
      <c r="N110" s="6">
        <v>0.30399999999999999</v>
      </c>
      <c r="O110" s="6">
        <v>0.58199999999999996</v>
      </c>
    </row>
    <row r="111" spans="1:15" ht="17.399999999999999" thickBot="1" x14ac:dyDescent="0.35">
      <c r="A111" s="7" t="s">
        <v>908</v>
      </c>
      <c r="B111" s="8">
        <v>171</v>
      </c>
      <c r="C111" s="8">
        <v>18</v>
      </c>
      <c r="D111" s="8">
        <v>2</v>
      </c>
      <c r="E111" s="8">
        <v>16</v>
      </c>
      <c r="F111" s="8">
        <v>1</v>
      </c>
      <c r="G111" s="8">
        <v>0.23899999999999999</v>
      </c>
      <c r="H111" s="8">
        <v>0.27900000000000003</v>
      </c>
      <c r="I111" s="8">
        <v>41</v>
      </c>
      <c r="J111" s="8">
        <v>8</v>
      </c>
      <c r="K111" s="8">
        <v>2</v>
      </c>
      <c r="L111" s="8">
        <v>9</v>
      </c>
      <c r="M111" s="8">
        <v>36</v>
      </c>
      <c r="N111" s="8">
        <v>0.33300000000000002</v>
      </c>
      <c r="O111" s="8">
        <v>0.61199999999999999</v>
      </c>
    </row>
    <row r="112" spans="1:15" ht="17.399999999999999" thickBot="1" x14ac:dyDescent="0.35">
      <c r="A112" s="5" t="s">
        <v>911</v>
      </c>
      <c r="B112" s="6">
        <v>128</v>
      </c>
      <c r="C112" s="6">
        <v>14</v>
      </c>
      <c r="D112" s="6">
        <v>1</v>
      </c>
      <c r="E112" s="6">
        <v>11</v>
      </c>
      <c r="F112" s="6">
        <v>5</v>
      </c>
      <c r="G112" s="6">
        <v>0.23799999999999999</v>
      </c>
      <c r="H112" s="6">
        <v>0.28199999999999997</v>
      </c>
      <c r="I112" s="6">
        <v>30</v>
      </c>
      <c r="J112" s="6">
        <v>6</v>
      </c>
      <c r="K112" s="6">
        <v>1</v>
      </c>
      <c r="L112" s="6">
        <v>8</v>
      </c>
      <c r="M112" s="6">
        <v>21</v>
      </c>
      <c r="N112" s="6">
        <v>0.33300000000000002</v>
      </c>
      <c r="O112" s="6">
        <v>0.61499999999999999</v>
      </c>
    </row>
    <row r="113" spans="1:15" ht="17.399999999999999" thickBot="1" x14ac:dyDescent="0.35">
      <c r="A113" s="7" t="s">
        <v>912</v>
      </c>
      <c r="B113" s="8">
        <v>209</v>
      </c>
      <c r="C113" s="8">
        <v>21</v>
      </c>
      <c r="D113" s="8">
        <v>1</v>
      </c>
      <c r="E113" s="8">
        <v>16</v>
      </c>
      <c r="F113" s="8">
        <v>3</v>
      </c>
      <c r="G113" s="8">
        <v>0.214</v>
      </c>
      <c r="H113" s="8">
        <v>0.28699999999999998</v>
      </c>
      <c r="I113" s="8">
        <v>45</v>
      </c>
      <c r="J113" s="8">
        <v>7</v>
      </c>
      <c r="K113" s="8">
        <v>1</v>
      </c>
      <c r="L113" s="8">
        <v>21</v>
      </c>
      <c r="M113" s="8">
        <v>50</v>
      </c>
      <c r="N113" s="8">
        <v>0.27600000000000002</v>
      </c>
      <c r="O113" s="8">
        <v>0.56299999999999994</v>
      </c>
    </row>
    <row r="114" spans="1:15" ht="17.399999999999999" thickBot="1" x14ac:dyDescent="0.35">
      <c r="A114" s="5" t="s">
        <v>913</v>
      </c>
      <c r="B114" s="6">
        <v>191</v>
      </c>
      <c r="C114" s="6">
        <v>20</v>
      </c>
      <c r="D114" s="6">
        <v>2</v>
      </c>
      <c r="E114" s="6">
        <v>14</v>
      </c>
      <c r="F114" s="6">
        <v>2</v>
      </c>
      <c r="G114" s="6">
        <v>0.21299999999999999</v>
      </c>
      <c r="H114" s="6">
        <v>0.27800000000000002</v>
      </c>
      <c r="I114" s="6">
        <v>41</v>
      </c>
      <c r="J114" s="6">
        <v>6</v>
      </c>
      <c r="K114" s="6">
        <v>2</v>
      </c>
      <c r="L114" s="6">
        <v>17</v>
      </c>
      <c r="M114" s="6">
        <v>51</v>
      </c>
      <c r="N114" s="6">
        <v>0.30299999999999999</v>
      </c>
      <c r="O114" s="6">
        <v>0.58099999999999996</v>
      </c>
    </row>
    <row r="115" spans="1:15" ht="17.399999999999999" thickBot="1" x14ac:dyDescent="0.35">
      <c r="A115" s="7" t="s">
        <v>915</v>
      </c>
      <c r="B115" s="8">
        <v>146</v>
      </c>
      <c r="C115" s="8">
        <v>15</v>
      </c>
      <c r="D115" s="8">
        <v>2</v>
      </c>
      <c r="E115" s="8">
        <v>13</v>
      </c>
      <c r="F115" s="8">
        <v>5</v>
      </c>
      <c r="G115" s="8">
        <v>0.2</v>
      </c>
      <c r="H115" s="8">
        <v>0.26100000000000001</v>
      </c>
      <c r="I115" s="8">
        <v>29</v>
      </c>
      <c r="J115" s="8">
        <v>8</v>
      </c>
      <c r="K115" s="8">
        <v>2</v>
      </c>
      <c r="L115" s="8">
        <v>12</v>
      </c>
      <c r="M115" s="8">
        <v>49</v>
      </c>
      <c r="N115" s="8">
        <v>0.28499999999999998</v>
      </c>
      <c r="O115" s="8">
        <v>0.54600000000000004</v>
      </c>
    </row>
    <row r="116" spans="1:15" ht="15" thickBot="1" x14ac:dyDescent="0.35">
      <c r="A116" s="5" t="s">
        <v>918</v>
      </c>
      <c r="B116" s="6">
        <v>173</v>
      </c>
      <c r="C116" s="6">
        <v>19</v>
      </c>
      <c r="D116" s="6">
        <v>2</v>
      </c>
      <c r="E116" s="6">
        <v>14</v>
      </c>
      <c r="F116" s="6">
        <v>2</v>
      </c>
      <c r="G116" s="6">
        <v>0.20100000000000001</v>
      </c>
      <c r="H116" s="6">
        <v>0.28100000000000003</v>
      </c>
      <c r="I116" s="6">
        <v>35</v>
      </c>
      <c r="J116" s="6">
        <v>7</v>
      </c>
      <c r="K116" s="6">
        <v>1</v>
      </c>
      <c r="L116" s="6">
        <v>19</v>
      </c>
      <c r="M116" s="6">
        <v>55</v>
      </c>
      <c r="N116" s="6">
        <v>0.3</v>
      </c>
      <c r="O116" s="6">
        <v>0.58099999999999996</v>
      </c>
    </row>
    <row r="117" spans="1:15" ht="17.399999999999999" thickBot="1" x14ac:dyDescent="0.35">
      <c r="A117" s="7" t="s">
        <v>919</v>
      </c>
      <c r="B117" s="8">
        <v>194</v>
      </c>
      <c r="C117" s="8">
        <v>18</v>
      </c>
      <c r="D117" s="8">
        <v>3</v>
      </c>
      <c r="E117" s="8">
        <v>15</v>
      </c>
      <c r="F117" s="8">
        <v>2</v>
      </c>
      <c r="G117" s="8">
        <v>0.20100000000000001</v>
      </c>
      <c r="H117" s="8">
        <v>0.25800000000000001</v>
      </c>
      <c r="I117" s="8">
        <v>39</v>
      </c>
      <c r="J117" s="8">
        <v>6</v>
      </c>
      <c r="K117" s="8">
        <v>1</v>
      </c>
      <c r="L117" s="8">
        <v>15</v>
      </c>
      <c r="M117" s="8">
        <v>64</v>
      </c>
      <c r="N117" s="8">
        <v>0.28699999999999998</v>
      </c>
      <c r="O117" s="8">
        <v>0.54500000000000004</v>
      </c>
    </row>
    <row r="118" spans="1:15" ht="17.399999999999999" thickBot="1" x14ac:dyDescent="0.35">
      <c r="A118" s="5" t="s">
        <v>925</v>
      </c>
      <c r="B118" s="6">
        <v>84</v>
      </c>
      <c r="C118" s="6">
        <v>10</v>
      </c>
      <c r="D118" s="6">
        <v>1</v>
      </c>
      <c r="E118" s="6">
        <v>8</v>
      </c>
      <c r="F118" s="6">
        <v>1</v>
      </c>
      <c r="G118" s="6">
        <v>0.23899999999999999</v>
      </c>
      <c r="H118" s="6">
        <v>0.29899999999999999</v>
      </c>
      <c r="I118" s="6">
        <v>20</v>
      </c>
      <c r="J118" s="6">
        <v>4</v>
      </c>
      <c r="K118" s="6">
        <v>1</v>
      </c>
      <c r="L118" s="6">
        <v>7</v>
      </c>
      <c r="M118" s="6">
        <v>20</v>
      </c>
      <c r="N118" s="6">
        <v>0.33800000000000002</v>
      </c>
      <c r="O118" s="6">
        <v>0.63700000000000001</v>
      </c>
    </row>
    <row r="119" spans="1:15" ht="15" thickBot="1" x14ac:dyDescent="0.35">
      <c r="A119" s="7" t="s">
        <v>926</v>
      </c>
      <c r="B119" s="8">
        <v>114</v>
      </c>
      <c r="C119" s="8">
        <v>11</v>
      </c>
      <c r="D119" s="8">
        <v>1</v>
      </c>
      <c r="E119" s="8">
        <v>10</v>
      </c>
      <c r="F119" s="8">
        <v>0</v>
      </c>
      <c r="G119" s="8">
        <v>0.22500000000000001</v>
      </c>
      <c r="H119" s="8">
        <v>0.25700000000000001</v>
      </c>
      <c r="I119" s="8">
        <v>26</v>
      </c>
      <c r="J119" s="8">
        <v>7</v>
      </c>
      <c r="K119" s="8">
        <v>0</v>
      </c>
      <c r="L119" s="8">
        <v>5</v>
      </c>
      <c r="M119" s="8">
        <v>27</v>
      </c>
      <c r="N119" s="8">
        <v>0.315</v>
      </c>
      <c r="O119" s="8">
        <v>0.57199999999999995</v>
      </c>
    </row>
    <row r="120" spans="1:15" ht="17.399999999999999" thickBot="1" x14ac:dyDescent="0.35">
      <c r="A120" s="5" t="s">
        <v>927</v>
      </c>
      <c r="B120" s="6">
        <v>133</v>
      </c>
      <c r="C120" s="6">
        <v>11</v>
      </c>
      <c r="D120" s="6">
        <v>1</v>
      </c>
      <c r="E120" s="6">
        <v>10</v>
      </c>
      <c r="F120" s="6">
        <v>2</v>
      </c>
      <c r="G120" s="6">
        <v>0.21099999999999999</v>
      </c>
      <c r="H120" s="6">
        <v>0.254</v>
      </c>
      <c r="I120" s="6">
        <v>28</v>
      </c>
      <c r="J120" s="6">
        <v>8</v>
      </c>
      <c r="K120" s="6">
        <v>1</v>
      </c>
      <c r="L120" s="6">
        <v>8</v>
      </c>
      <c r="M120" s="6">
        <v>36</v>
      </c>
      <c r="N120" s="6">
        <v>0.27700000000000002</v>
      </c>
      <c r="O120" s="6">
        <v>0.53100000000000003</v>
      </c>
    </row>
    <row r="121" spans="1:15" ht="15" thickBot="1" x14ac:dyDescent="0.35">
      <c r="A121" s="7" t="s">
        <v>717</v>
      </c>
      <c r="B121" s="8">
        <v>191</v>
      </c>
      <c r="C121" s="8">
        <v>22</v>
      </c>
      <c r="D121" s="8">
        <v>5</v>
      </c>
      <c r="E121" s="8">
        <v>22</v>
      </c>
      <c r="F121" s="8">
        <v>4</v>
      </c>
      <c r="G121" s="8">
        <v>0.246</v>
      </c>
      <c r="H121" s="8">
        <v>0.28199999999999997</v>
      </c>
      <c r="I121" s="8">
        <v>47</v>
      </c>
      <c r="J121" s="8">
        <v>10</v>
      </c>
      <c r="K121" s="8">
        <v>1</v>
      </c>
      <c r="L121" s="8">
        <v>10</v>
      </c>
      <c r="M121" s="8">
        <v>54</v>
      </c>
      <c r="N121" s="8">
        <v>0.39500000000000002</v>
      </c>
      <c r="O121" s="8">
        <v>0.67700000000000005</v>
      </c>
    </row>
    <row r="122" spans="1:15" ht="17.399999999999999" thickBot="1" x14ac:dyDescent="0.35">
      <c r="A122" s="5" t="s">
        <v>909</v>
      </c>
      <c r="B122" s="6">
        <v>216</v>
      </c>
      <c r="C122" s="6">
        <v>26</v>
      </c>
      <c r="D122" s="6">
        <v>3</v>
      </c>
      <c r="E122" s="6">
        <v>20</v>
      </c>
      <c r="F122" s="6">
        <v>6</v>
      </c>
      <c r="G122" s="6">
        <v>0.24199999999999999</v>
      </c>
      <c r="H122" s="6">
        <v>0.28599999999999998</v>
      </c>
      <c r="I122" s="6">
        <v>52</v>
      </c>
      <c r="J122" s="6">
        <v>10</v>
      </c>
      <c r="K122" s="6">
        <v>2</v>
      </c>
      <c r="L122" s="6">
        <v>13</v>
      </c>
      <c r="M122" s="6">
        <v>46</v>
      </c>
      <c r="N122" s="6">
        <v>0.35499999999999998</v>
      </c>
      <c r="O122" s="6">
        <v>0.64100000000000001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132"/>
  <sheetViews>
    <sheetView workbookViewId="0">
      <selection activeCell="A2" sqref="A2:A132"/>
    </sheetView>
  </sheetViews>
  <sheetFormatPr defaultRowHeight="14.4" x14ac:dyDescent="0.3"/>
  <cols>
    <col min="1" max="2" width="16.5546875" customWidth="1"/>
  </cols>
  <sheetData>
    <row r="1" spans="1:16" ht="15" thickBot="1" x14ac:dyDescent="0.35">
      <c r="A1" s="3" t="s">
        <v>167</v>
      </c>
      <c r="B1" s="3"/>
      <c r="C1" s="3" t="s">
        <v>168</v>
      </c>
      <c r="D1" s="4" t="s">
        <v>169</v>
      </c>
      <c r="E1" s="4" t="s">
        <v>170</v>
      </c>
      <c r="F1" s="4" t="s">
        <v>171</v>
      </c>
      <c r="G1" s="4" t="s">
        <v>172</v>
      </c>
      <c r="H1" s="4" t="s">
        <v>173</v>
      </c>
      <c r="I1" s="3" t="s">
        <v>174</v>
      </c>
      <c r="J1" s="3" t="s">
        <v>175</v>
      </c>
      <c r="K1" s="3" t="s">
        <v>176</v>
      </c>
      <c r="L1" s="3" t="s">
        <v>177</v>
      </c>
      <c r="M1" s="3" t="s">
        <v>178</v>
      </c>
      <c r="N1" s="3" t="s">
        <v>179</v>
      </c>
      <c r="O1" s="3" t="s">
        <v>180</v>
      </c>
      <c r="P1" s="3" t="s">
        <v>181</v>
      </c>
    </row>
    <row r="2" spans="1:16" ht="15" thickBot="1" x14ac:dyDescent="0.35">
      <c r="A2" s="5" t="s">
        <v>222</v>
      </c>
      <c r="B2" s="43"/>
      <c r="C2" s="6">
        <v>505</v>
      </c>
      <c r="D2" s="6">
        <v>71</v>
      </c>
      <c r="E2" s="6">
        <v>17</v>
      </c>
      <c r="F2" s="6">
        <v>80</v>
      </c>
      <c r="G2" s="6">
        <v>3</v>
      </c>
      <c r="H2" s="6">
        <v>0.29899999999999999</v>
      </c>
      <c r="I2" s="6">
        <v>0.36499999999999999</v>
      </c>
      <c r="J2" s="6">
        <v>151</v>
      </c>
      <c r="K2" s="6">
        <v>27</v>
      </c>
      <c r="L2" s="6">
        <v>2</v>
      </c>
      <c r="M2" s="6">
        <v>53</v>
      </c>
      <c r="N2" s="6">
        <v>60</v>
      </c>
      <c r="O2" s="6">
        <v>0.45800000000000002</v>
      </c>
      <c r="P2" s="6">
        <v>0.82399999999999995</v>
      </c>
    </row>
    <row r="3" spans="1:16" ht="15" thickBot="1" x14ac:dyDescent="0.35">
      <c r="A3" s="7" t="s">
        <v>234</v>
      </c>
      <c r="B3" s="7"/>
      <c r="C3" s="8">
        <v>450</v>
      </c>
      <c r="D3" s="8">
        <v>64</v>
      </c>
      <c r="E3" s="8">
        <v>26</v>
      </c>
      <c r="F3" s="8">
        <v>74</v>
      </c>
      <c r="G3" s="8">
        <v>5</v>
      </c>
      <c r="H3" s="8">
        <v>0.26300000000000001</v>
      </c>
      <c r="I3" s="8">
        <v>0.32</v>
      </c>
      <c r="J3" s="8">
        <v>118</v>
      </c>
      <c r="K3" s="8">
        <v>22</v>
      </c>
      <c r="L3" s="8">
        <v>1</v>
      </c>
      <c r="M3" s="8">
        <v>38</v>
      </c>
      <c r="N3" s="8">
        <v>108</v>
      </c>
      <c r="O3" s="8">
        <v>0.495</v>
      </c>
      <c r="P3" s="8">
        <v>0.81499999999999995</v>
      </c>
    </row>
    <row r="4" spans="1:16" ht="17.399999999999999" thickBot="1" x14ac:dyDescent="0.35">
      <c r="A4" s="5" t="s">
        <v>242</v>
      </c>
      <c r="B4" s="5"/>
      <c r="C4" s="6">
        <v>483</v>
      </c>
      <c r="D4" s="6">
        <v>66</v>
      </c>
      <c r="E4" s="6">
        <v>16</v>
      </c>
      <c r="F4" s="6">
        <v>69</v>
      </c>
      <c r="G4" s="6">
        <v>3</v>
      </c>
      <c r="H4" s="6">
        <v>0.28100000000000003</v>
      </c>
      <c r="I4" s="6">
        <v>0.34399999999999997</v>
      </c>
      <c r="J4" s="6">
        <v>136</v>
      </c>
      <c r="K4" s="6">
        <v>28</v>
      </c>
      <c r="L4" s="6">
        <v>3</v>
      </c>
      <c r="M4" s="6">
        <v>47</v>
      </c>
      <c r="N4" s="6">
        <v>84</v>
      </c>
      <c r="O4" s="6">
        <v>0.45200000000000001</v>
      </c>
      <c r="P4" s="6">
        <v>0.79700000000000004</v>
      </c>
    </row>
    <row r="5" spans="1:16" ht="17.399999999999999" thickBot="1" x14ac:dyDescent="0.35">
      <c r="A5" s="7" t="s">
        <v>261</v>
      </c>
      <c r="B5" s="7"/>
      <c r="C5" s="8">
        <v>416</v>
      </c>
      <c r="D5" s="8">
        <v>54</v>
      </c>
      <c r="E5" s="8">
        <v>15</v>
      </c>
      <c r="F5" s="8">
        <v>59</v>
      </c>
      <c r="G5" s="8">
        <v>4</v>
      </c>
      <c r="H5" s="8">
        <v>0.27500000000000002</v>
      </c>
      <c r="I5" s="8">
        <v>0.33800000000000002</v>
      </c>
      <c r="J5" s="8">
        <v>115</v>
      </c>
      <c r="K5" s="8">
        <v>23</v>
      </c>
      <c r="L5" s="8">
        <v>2</v>
      </c>
      <c r="M5" s="8">
        <v>39</v>
      </c>
      <c r="N5" s="8">
        <v>91</v>
      </c>
      <c r="O5" s="8">
        <v>0.45300000000000001</v>
      </c>
      <c r="P5" s="8">
        <v>0.79100000000000004</v>
      </c>
    </row>
    <row r="6" spans="1:16" ht="15" thickBot="1" x14ac:dyDescent="0.35">
      <c r="A6" s="5" t="s">
        <v>271</v>
      </c>
      <c r="B6" s="5"/>
      <c r="C6" s="6">
        <v>511</v>
      </c>
      <c r="D6" s="6">
        <v>55</v>
      </c>
      <c r="E6" s="6">
        <v>21</v>
      </c>
      <c r="F6" s="6">
        <v>66</v>
      </c>
      <c r="G6" s="6">
        <v>0</v>
      </c>
      <c r="H6" s="6">
        <v>0.255</v>
      </c>
      <c r="I6" s="6">
        <v>0.28299999999999997</v>
      </c>
      <c r="J6" s="6">
        <v>130</v>
      </c>
      <c r="K6" s="6">
        <v>25</v>
      </c>
      <c r="L6" s="6">
        <v>2</v>
      </c>
      <c r="M6" s="6">
        <v>20</v>
      </c>
      <c r="N6" s="6">
        <v>100</v>
      </c>
      <c r="O6" s="6">
        <v>0.433</v>
      </c>
      <c r="P6" s="6">
        <v>0.71499999999999997</v>
      </c>
    </row>
    <row r="7" spans="1:16" ht="15" thickBot="1" x14ac:dyDescent="0.35">
      <c r="A7" s="7" t="s">
        <v>270</v>
      </c>
      <c r="B7" s="7"/>
      <c r="C7" s="8">
        <v>457</v>
      </c>
      <c r="D7" s="8">
        <v>52</v>
      </c>
      <c r="E7" s="8">
        <v>10</v>
      </c>
      <c r="F7" s="8">
        <v>50</v>
      </c>
      <c r="G7" s="8">
        <v>10</v>
      </c>
      <c r="H7" s="8">
        <v>0.27900000000000003</v>
      </c>
      <c r="I7" s="8">
        <v>0.318</v>
      </c>
      <c r="J7" s="8">
        <v>128</v>
      </c>
      <c r="K7" s="8">
        <v>26</v>
      </c>
      <c r="L7" s="8">
        <v>3</v>
      </c>
      <c r="M7" s="8">
        <v>26</v>
      </c>
      <c r="N7" s="8">
        <v>84</v>
      </c>
      <c r="O7" s="8">
        <v>0.41799999999999998</v>
      </c>
      <c r="P7" s="8">
        <v>0.73599999999999999</v>
      </c>
    </row>
    <row r="8" spans="1:16" ht="15" thickBot="1" x14ac:dyDescent="0.35">
      <c r="A8" s="5" t="s">
        <v>275</v>
      </c>
      <c r="B8" s="5"/>
      <c r="C8" s="6">
        <v>378</v>
      </c>
      <c r="D8" s="6">
        <v>50</v>
      </c>
      <c r="E8" s="6">
        <v>21</v>
      </c>
      <c r="F8" s="6">
        <v>61</v>
      </c>
      <c r="G8" s="6">
        <v>1</v>
      </c>
      <c r="H8" s="6">
        <v>0.23200000000000001</v>
      </c>
      <c r="I8" s="6">
        <v>0.34</v>
      </c>
      <c r="J8" s="6">
        <v>88</v>
      </c>
      <c r="K8" s="6">
        <v>15</v>
      </c>
      <c r="L8" s="6">
        <v>1</v>
      </c>
      <c r="M8" s="6">
        <v>62</v>
      </c>
      <c r="N8" s="6">
        <v>109</v>
      </c>
      <c r="O8" s="6">
        <v>0.44</v>
      </c>
      <c r="P8" s="6">
        <v>0.78</v>
      </c>
    </row>
    <row r="9" spans="1:16" ht="15" thickBot="1" x14ac:dyDescent="0.35">
      <c r="A9" s="7" t="s">
        <v>278</v>
      </c>
      <c r="B9" s="7"/>
      <c r="C9" s="8">
        <v>369</v>
      </c>
      <c r="D9" s="8">
        <v>46</v>
      </c>
      <c r="E9" s="8">
        <v>22</v>
      </c>
      <c r="F9" s="8">
        <v>58</v>
      </c>
      <c r="G9" s="8">
        <v>1</v>
      </c>
      <c r="H9" s="8">
        <v>0.25</v>
      </c>
      <c r="I9" s="8">
        <v>0.3</v>
      </c>
      <c r="J9" s="8">
        <v>92</v>
      </c>
      <c r="K9" s="8">
        <v>15</v>
      </c>
      <c r="L9" s="8">
        <v>2</v>
      </c>
      <c r="M9" s="8">
        <v>26</v>
      </c>
      <c r="N9" s="8">
        <v>90</v>
      </c>
      <c r="O9" s="8">
        <v>0.48</v>
      </c>
      <c r="P9" s="8">
        <v>0.78</v>
      </c>
    </row>
    <row r="10" spans="1:16" ht="17.399999999999999" thickBot="1" x14ac:dyDescent="0.35">
      <c r="A10" s="5" t="s">
        <v>230</v>
      </c>
      <c r="B10" s="5"/>
      <c r="C10" s="6">
        <v>463</v>
      </c>
      <c r="D10" s="6">
        <v>85</v>
      </c>
      <c r="E10" s="6">
        <v>29</v>
      </c>
      <c r="F10" s="6">
        <v>78</v>
      </c>
      <c r="G10" s="6">
        <v>5</v>
      </c>
      <c r="H10" s="6">
        <v>0.26400000000000001</v>
      </c>
      <c r="I10" s="6">
        <v>0.35599999999999998</v>
      </c>
      <c r="J10" s="6">
        <v>122</v>
      </c>
      <c r="K10" s="6">
        <v>19</v>
      </c>
      <c r="L10" s="6">
        <v>2</v>
      </c>
      <c r="M10" s="6">
        <v>65</v>
      </c>
      <c r="N10" s="6">
        <v>138</v>
      </c>
      <c r="O10" s="6">
        <v>0.51100000000000001</v>
      </c>
      <c r="P10" s="6">
        <v>0.86599999999999999</v>
      </c>
    </row>
    <row r="11" spans="1:16" ht="15" thickBot="1" x14ac:dyDescent="0.35">
      <c r="A11" s="7" t="s">
        <v>284</v>
      </c>
      <c r="B11" s="7"/>
      <c r="C11" s="8">
        <v>428</v>
      </c>
      <c r="D11" s="8">
        <v>58</v>
      </c>
      <c r="E11" s="8">
        <v>18</v>
      </c>
      <c r="F11" s="8">
        <v>66</v>
      </c>
      <c r="G11" s="8">
        <v>3</v>
      </c>
      <c r="H11" s="8">
        <v>0.23400000000000001</v>
      </c>
      <c r="I11" s="8">
        <v>0.31900000000000001</v>
      </c>
      <c r="J11" s="8">
        <v>100</v>
      </c>
      <c r="K11" s="8">
        <v>18</v>
      </c>
      <c r="L11" s="8">
        <v>1</v>
      </c>
      <c r="M11" s="8">
        <v>53</v>
      </c>
      <c r="N11" s="8">
        <v>122</v>
      </c>
      <c r="O11" s="8">
        <v>0.40699999999999997</v>
      </c>
      <c r="P11" s="8">
        <v>0.72599999999999998</v>
      </c>
    </row>
    <row r="12" spans="1:16" ht="15" thickBot="1" x14ac:dyDescent="0.35">
      <c r="A12" s="5" t="s">
        <v>294</v>
      </c>
      <c r="B12" s="5"/>
      <c r="C12" s="6">
        <v>409</v>
      </c>
      <c r="D12" s="6">
        <v>53</v>
      </c>
      <c r="E12" s="6">
        <v>19</v>
      </c>
      <c r="F12" s="6">
        <v>61</v>
      </c>
      <c r="G12" s="6">
        <v>1</v>
      </c>
      <c r="H12" s="6">
        <v>0.23599999999999999</v>
      </c>
      <c r="I12" s="6">
        <v>0.30599999999999999</v>
      </c>
      <c r="J12" s="6">
        <v>96</v>
      </c>
      <c r="K12" s="6">
        <v>13</v>
      </c>
      <c r="L12" s="6">
        <v>1</v>
      </c>
      <c r="M12" s="6">
        <v>42</v>
      </c>
      <c r="N12" s="6">
        <v>86</v>
      </c>
      <c r="O12" s="6">
        <v>0.41099999999999998</v>
      </c>
      <c r="P12" s="6">
        <v>0.71799999999999997</v>
      </c>
    </row>
    <row r="13" spans="1:16" ht="17.399999999999999" thickBot="1" x14ac:dyDescent="0.35">
      <c r="A13" s="7" t="s">
        <v>321</v>
      </c>
      <c r="B13" s="7"/>
      <c r="C13" s="8">
        <v>384</v>
      </c>
      <c r="D13" s="8">
        <v>41</v>
      </c>
      <c r="E13" s="8">
        <v>15</v>
      </c>
      <c r="F13" s="8">
        <v>55</v>
      </c>
      <c r="G13" s="8">
        <v>1</v>
      </c>
      <c r="H13" s="8">
        <v>0.247</v>
      </c>
      <c r="I13" s="8">
        <v>0.3</v>
      </c>
      <c r="J13" s="8">
        <v>95</v>
      </c>
      <c r="K13" s="8">
        <v>17</v>
      </c>
      <c r="L13" s="8">
        <v>0</v>
      </c>
      <c r="M13" s="8">
        <v>29</v>
      </c>
      <c r="N13" s="8">
        <v>105</v>
      </c>
      <c r="O13" s="8">
        <v>0.41499999999999998</v>
      </c>
      <c r="P13" s="8">
        <v>0.71499999999999997</v>
      </c>
    </row>
    <row r="14" spans="1:16" ht="15" thickBot="1" x14ac:dyDescent="0.35">
      <c r="A14" s="5" t="s">
        <v>336</v>
      </c>
      <c r="B14" s="5"/>
      <c r="C14" s="6">
        <v>453</v>
      </c>
      <c r="D14" s="6">
        <v>54</v>
      </c>
      <c r="E14" s="6">
        <v>14</v>
      </c>
      <c r="F14" s="6">
        <v>59</v>
      </c>
      <c r="G14" s="6">
        <v>0</v>
      </c>
      <c r="H14" s="6">
        <v>0.25800000000000001</v>
      </c>
      <c r="I14" s="6">
        <v>0.317</v>
      </c>
      <c r="J14" s="6">
        <v>117</v>
      </c>
      <c r="K14" s="6">
        <v>24</v>
      </c>
      <c r="L14" s="6">
        <v>2</v>
      </c>
      <c r="M14" s="6">
        <v>39</v>
      </c>
      <c r="N14" s="6">
        <v>83</v>
      </c>
      <c r="O14" s="6">
        <v>0.41799999999999998</v>
      </c>
      <c r="P14" s="6">
        <v>0.73499999999999999</v>
      </c>
    </row>
    <row r="15" spans="1:16" ht="15" thickBot="1" x14ac:dyDescent="0.35">
      <c r="A15" s="7" t="s">
        <v>338</v>
      </c>
      <c r="B15" s="7"/>
      <c r="C15" s="8">
        <v>456</v>
      </c>
      <c r="D15" s="8">
        <v>44</v>
      </c>
      <c r="E15" s="8">
        <v>7</v>
      </c>
      <c r="F15" s="8">
        <v>50</v>
      </c>
      <c r="G15" s="8">
        <v>3</v>
      </c>
      <c r="H15" s="8">
        <v>0.28399999999999997</v>
      </c>
      <c r="I15" s="8">
        <v>0.32900000000000001</v>
      </c>
      <c r="J15" s="8">
        <v>130</v>
      </c>
      <c r="K15" s="8">
        <v>26</v>
      </c>
      <c r="L15" s="8">
        <v>1</v>
      </c>
      <c r="M15" s="8">
        <v>30</v>
      </c>
      <c r="N15" s="8">
        <v>58</v>
      </c>
      <c r="O15" s="8">
        <v>0.39200000000000002</v>
      </c>
      <c r="P15" s="8">
        <v>0.72099999999999997</v>
      </c>
    </row>
    <row r="16" spans="1:16" ht="15" thickBot="1" x14ac:dyDescent="0.35">
      <c r="A16" s="5" t="s">
        <v>342</v>
      </c>
      <c r="B16" s="5"/>
      <c r="C16" s="6">
        <v>371</v>
      </c>
      <c r="D16" s="6">
        <v>41</v>
      </c>
      <c r="E16" s="6">
        <v>13</v>
      </c>
      <c r="F16" s="6">
        <v>52</v>
      </c>
      <c r="G16" s="6">
        <v>1</v>
      </c>
      <c r="H16" s="6">
        <v>0.254</v>
      </c>
      <c r="I16" s="6">
        <v>0.30599999999999999</v>
      </c>
      <c r="J16" s="6">
        <v>94</v>
      </c>
      <c r="K16" s="6">
        <v>16</v>
      </c>
      <c r="L16" s="6">
        <v>2</v>
      </c>
      <c r="M16" s="6">
        <v>28</v>
      </c>
      <c r="N16" s="6">
        <v>78</v>
      </c>
      <c r="O16" s="6">
        <v>0.41299999999999998</v>
      </c>
      <c r="P16" s="6">
        <v>0.71899999999999997</v>
      </c>
    </row>
    <row r="17" spans="1:16" ht="15" thickBot="1" x14ac:dyDescent="0.35">
      <c r="A17" s="7" t="s">
        <v>355</v>
      </c>
      <c r="B17" s="7"/>
      <c r="C17" s="8">
        <v>250</v>
      </c>
      <c r="D17" s="8">
        <v>34</v>
      </c>
      <c r="E17" s="8">
        <v>13</v>
      </c>
      <c r="F17" s="8">
        <v>39</v>
      </c>
      <c r="G17" s="8">
        <v>2</v>
      </c>
      <c r="H17" s="8">
        <v>0.253</v>
      </c>
      <c r="I17" s="8">
        <v>0.29699999999999999</v>
      </c>
      <c r="J17" s="8">
        <v>63</v>
      </c>
      <c r="K17" s="8">
        <v>13</v>
      </c>
      <c r="L17" s="8">
        <v>2</v>
      </c>
      <c r="M17" s="8">
        <v>16</v>
      </c>
      <c r="N17" s="8">
        <v>78</v>
      </c>
      <c r="O17" s="8">
        <v>0.48199999999999998</v>
      </c>
      <c r="P17" s="8">
        <v>0.78</v>
      </c>
    </row>
    <row r="18" spans="1:16" ht="15" thickBot="1" x14ac:dyDescent="0.35">
      <c r="A18" s="5" t="s">
        <v>373</v>
      </c>
      <c r="B18" s="5"/>
      <c r="C18" s="6">
        <v>341</v>
      </c>
      <c r="D18" s="6">
        <v>32</v>
      </c>
      <c r="E18" s="6">
        <v>12</v>
      </c>
      <c r="F18" s="6">
        <v>42</v>
      </c>
      <c r="G18" s="6">
        <v>1</v>
      </c>
      <c r="H18" s="6">
        <v>0.23599999999999999</v>
      </c>
      <c r="I18" s="6">
        <v>0.28799999999999998</v>
      </c>
      <c r="J18" s="6">
        <v>81</v>
      </c>
      <c r="K18" s="6">
        <v>18</v>
      </c>
      <c r="L18" s="6">
        <v>1</v>
      </c>
      <c r="M18" s="6">
        <v>25</v>
      </c>
      <c r="N18" s="6">
        <v>102</v>
      </c>
      <c r="O18" s="6">
        <v>0.40300000000000002</v>
      </c>
      <c r="P18" s="6">
        <v>0.69099999999999995</v>
      </c>
    </row>
    <row r="19" spans="1:16" ht="15" thickBot="1" x14ac:dyDescent="0.35">
      <c r="A19" s="7" t="s">
        <v>401</v>
      </c>
      <c r="B19" s="7"/>
      <c r="C19" s="8">
        <v>337</v>
      </c>
      <c r="D19" s="8">
        <v>39</v>
      </c>
      <c r="E19" s="8">
        <v>10</v>
      </c>
      <c r="F19" s="8">
        <v>36</v>
      </c>
      <c r="G19" s="8">
        <v>0</v>
      </c>
      <c r="H19" s="8">
        <v>0.25</v>
      </c>
      <c r="I19" s="8">
        <v>0.308</v>
      </c>
      <c r="J19" s="8">
        <v>84</v>
      </c>
      <c r="K19" s="8">
        <v>17</v>
      </c>
      <c r="L19" s="8">
        <v>1</v>
      </c>
      <c r="M19" s="8">
        <v>28</v>
      </c>
      <c r="N19" s="8">
        <v>66</v>
      </c>
      <c r="O19" s="8">
        <v>0.39600000000000002</v>
      </c>
      <c r="P19" s="8">
        <v>0.70399999999999996</v>
      </c>
    </row>
    <row r="20" spans="1:16" ht="17.399999999999999" thickBot="1" x14ac:dyDescent="0.35">
      <c r="A20" s="5" t="s">
        <v>389</v>
      </c>
      <c r="B20" s="5"/>
      <c r="C20" s="6">
        <v>270</v>
      </c>
      <c r="D20" s="6">
        <v>28</v>
      </c>
      <c r="E20" s="6">
        <v>10</v>
      </c>
      <c r="F20" s="6">
        <v>36</v>
      </c>
      <c r="G20" s="6">
        <v>0</v>
      </c>
      <c r="H20" s="6">
        <v>0.26300000000000001</v>
      </c>
      <c r="I20" s="6">
        <v>0.30399999999999999</v>
      </c>
      <c r="J20" s="6">
        <v>71</v>
      </c>
      <c r="K20" s="6">
        <v>11</v>
      </c>
      <c r="L20" s="6">
        <v>0</v>
      </c>
      <c r="M20" s="6">
        <v>16</v>
      </c>
      <c r="N20" s="6">
        <v>52</v>
      </c>
      <c r="O20" s="6">
        <v>0.42299999999999999</v>
      </c>
      <c r="P20" s="6">
        <v>0.72699999999999998</v>
      </c>
    </row>
    <row r="21" spans="1:16" ht="15" thickBot="1" x14ac:dyDescent="0.35">
      <c r="A21" s="7" t="s">
        <v>404</v>
      </c>
      <c r="B21" s="7"/>
      <c r="C21" s="8">
        <v>371</v>
      </c>
      <c r="D21" s="8">
        <v>43</v>
      </c>
      <c r="E21" s="8">
        <v>4</v>
      </c>
      <c r="F21" s="8">
        <v>37</v>
      </c>
      <c r="G21" s="8">
        <v>4</v>
      </c>
      <c r="H21" s="8">
        <v>0.26800000000000002</v>
      </c>
      <c r="I21" s="8">
        <v>0.35</v>
      </c>
      <c r="J21" s="8">
        <v>99</v>
      </c>
      <c r="K21" s="8">
        <v>16</v>
      </c>
      <c r="L21" s="8">
        <v>2</v>
      </c>
      <c r="M21" s="8">
        <v>47</v>
      </c>
      <c r="N21" s="8">
        <v>80</v>
      </c>
      <c r="O21" s="8">
        <v>0.35399999999999998</v>
      </c>
      <c r="P21" s="8">
        <v>0.70299999999999996</v>
      </c>
    </row>
    <row r="22" spans="1:16" ht="15" thickBot="1" x14ac:dyDescent="0.35">
      <c r="A22" s="5" t="s">
        <v>397</v>
      </c>
      <c r="B22" s="5"/>
      <c r="C22" s="6">
        <v>372</v>
      </c>
      <c r="D22" s="6">
        <v>42</v>
      </c>
      <c r="E22" s="6">
        <v>18</v>
      </c>
      <c r="F22" s="6">
        <v>50</v>
      </c>
      <c r="G22" s="6">
        <v>0</v>
      </c>
      <c r="H22" s="6">
        <v>0.21099999999999999</v>
      </c>
      <c r="I22" s="6">
        <v>0.26700000000000002</v>
      </c>
      <c r="J22" s="6">
        <v>78</v>
      </c>
      <c r="K22" s="6">
        <v>16</v>
      </c>
      <c r="L22" s="6">
        <v>1</v>
      </c>
      <c r="M22" s="6">
        <v>29</v>
      </c>
      <c r="N22" s="6">
        <v>126</v>
      </c>
      <c r="O22" s="6">
        <v>0.40200000000000002</v>
      </c>
      <c r="P22" s="6">
        <v>0.66900000000000004</v>
      </c>
    </row>
    <row r="23" spans="1:16" ht="15" thickBot="1" x14ac:dyDescent="0.35">
      <c r="A23" s="7" t="s">
        <v>372</v>
      </c>
      <c r="B23" s="7"/>
      <c r="C23" s="8">
        <v>374</v>
      </c>
      <c r="D23" s="8">
        <v>39</v>
      </c>
      <c r="E23" s="8">
        <v>12</v>
      </c>
      <c r="F23" s="8">
        <v>46</v>
      </c>
      <c r="G23" s="8">
        <v>1</v>
      </c>
      <c r="H23" s="8">
        <v>0.23200000000000001</v>
      </c>
      <c r="I23" s="8">
        <v>0.26600000000000001</v>
      </c>
      <c r="J23" s="8">
        <v>87</v>
      </c>
      <c r="K23" s="8">
        <v>15</v>
      </c>
      <c r="L23" s="8">
        <v>1</v>
      </c>
      <c r="M23" s="8">
        <v>17</v>
      </c>
      <c r="N23" s="8">
        <v>82</v>
      </c>
      <c r="O23" s="8">
        <v>0.38</v>
      </c>
      <c r="P23" s="8">
        <v>0.64600000000000002</v>
      </c>
    </row>
    <row r="24" spans="1:16" ht="15" thickBot="1" x14ac:dyDescent="0.35">
      <c r="A24" s="5" t="s">
        <v>395</v>
      </c>
      <c r="B24" s="5"/>
      <c r="C24" s="6">
        <v>259</v>
      </c>
      <c r="D24" s="6">
        <v>32</v>
      </c>
      <c r="E24" s="6">
        <v>8</v>
      </c>
      <c r="F24" s="6">
        <v>31</v>
      </c>
      <c r="G24" s="6">
        <v>4</v>
      </c>
      <c r="H24" s="6">
        <v>0.23200000000000001</v>
      </c>
      <c r="I24" s="6">
        <v>0.29899999999999999</v>
      </c>
      <c r="J24" s="6">
        <v>60</v>
      </c>
      <c r="K24" s="6">
        <v>14</v>
      </c>
      <c r="L24" s="6">
        <v>0</v>
      </c>
      <c r="M24" s="6">
        <v>25</v>
      </c>
      <c r="N24" s="6">
        <v>72</v>
      </c>
      <c r="O24" s="6">
        <v>0.38400000000000001</v>
      </c>
      <c r="P24" s="6">
        <v>0.68300000000000005</v>
      </c>
    </row>
    <row r="25" spans="1:16" ht="15" thickBot="1" x14ac:dyDescent="0.35">
      <c r="A25" s="7" t="s">
        <v>409</v>
      </c>
      <c r="B25" s="7"/>
      <c r="C25" s="8">
        <v>264</v>
      </c>
      <c r="D25" s="8">
        <v>29</v>
      </c>
      <c r="E25" s="8">
        <v>11</v>
      </c>
      <c r="F25" s="8">
        <v>34</v>
      </c>
      <c r="G25" s="8">
        <v>2</v>
      </c>
      <c r="H25" s="8">
        <v>0.23400000000000001</v>
      </c>
      <c r="I25" s="8">
        <v>0.30299999999999999</v>
      </c>
      <c r="J25" s="8">
        <v>62</v>
      </c>
      <c r="K25" s="8">
        <v>12</v>
      </c>
      <c r="L25" s="8">
        <v>1</v>
      </c>
      <c r="M25" s="8">
        <v>26</v>
      </c>
      <c r="N25" s="8">
        <v>65</v>
      </c>
      <c r="O25" s="8">
        <v>0.41099999999999998</v>
      </c>
      <c r="P25" s="8">
        <v>0.71399999999999997</v>
      </c>
    </row>
    <row r="26" spans="1:16" ht="15" thickBot="1" x14ac:dyDescent="0.35">
      <c r="A26" s="5" t="s">
        <v>391</v>
      </c>
      <c r="B26" s="5"/>
      <c r="C26" s="6">
        <v>323</v>
      </c>
      <c r="D26" s="6">
        <v>36</v>
      </c>
      <c r="E26" s="6">
        <v>12</v>
      </c>
      <c r="F26" s="6">
        <v>42</v>
      </c>
      <c r="G26" s="6">
        <v>1</v>
      </c>
      <c r="H26" s="6">
        <v>0.23</v>
      </c>
      <c r="I26" s="6">
        <v>0.26200000000000001</v>
      </c>
      <c r="J26" s="6">
        <v>74</v>
      </c>
      <c r="K26" s="6">
        <v>16</v>
      </c>
      <c r="L26" s="6">
        <v>1</v>
      </c>
      <c r="M26" s="6">
        <v>14</v>
      </c>
      <c r="N26" s="6">
        <v>86</v>
      </c>
      <c r="O26" s="6">
        <v>0.39800000000000002</v>
      </c>
      <c r="P26" s="6">
        <v>0.66</v>
      </c>
    </row>
    <row r="27" spans="1:16" ht="15" thickBot="1" x14ac:dyDescent="0.35">
      <c r="A27" s="7" t="s">
        <v>429</v>
      </c>
      <c r="B27" s="7"/>
      <c r="C27" s="8">
        <v>310</v>
      </c>
      <c r="D27" s="8">
        <v>35</v>
      </c>
      <c r="E27" s="8">
        <v>6</v>
      </c>
      <c r="F27" s="8">
        <v>32</v>
      </c>
      <c r="G27" s="8">
        <v>1</v>
      </c>
      <c r="H27" s="8">
        <v>0.252</v>
      </c>
      <c r="I27" s="8">
        <v>0.309</v>
      </c>
      <c r="J27" s="8">
        <v>78</v>
      </c>
      <c r="K27" s="8">
        <v>16</v>
      </c>
      <c r="L27" s="8">
        <v>2</v>
      </c>
      <c r="M27" s="8">
        <v>26</v>
      </c>
      <c r="N27" s="8">
        <v>81</v>
      </c>
      <c r="O27" s="8">
        <v>0.372</v>
      </c>
      <c r="P27" s="8">
        <v>0.68</v>
      </c>
    </row>
    <row r="28" spans="1:16" ht="15" thickBot="1" x14ac:dyDescent="0.35">
      <c r="A28" s="5" t="s">
        <v>384</v>
      </c>
      <c r="B28" s="5"/>
      <c r="C28" s="6">
        <v>366</v>
      </c>
      <c r="D28" s="6">
        <v>34</v>
      </c>
      <c r="E28" s="6">
        <v>9</v>
      </c>
      <c r="F28" s="6">
        <v>42</v>
      </c>
      <c r="G28" s="6">
        <v>1</v>
      </c>
      <c r="H28" s="6">
        <v>0.23699999999999999</v>
      </c>
      <c r="I28" s="6">
        <v>0.27700000000000002</v>
      </c>
      <c r="J28" s="6">
        <v>87</v>
      </c>
      <c r="K28" s="6">
        <v>15</v>
      </c>
      <c r="L28" s="6">
        <v>2</v>
      </c>
      <c r="M28" s="6">
        <v>20</v>
      </c>
      <c r="N28" s="6">
        <v>100</v>
      </c>
      <c r="O28" s="6">
        <v>0.36199999999999999</v>
      </c>
      <c r="P28" s="6">
        <v>0.63900000000000001</v>
      </c>
    </row>
    <row r="29" spans="1:16" ht="17.399999999999999" thickBot="1" x14ac:dyDescent="0.35">
      <c r="A29" s="7" t="s">
        <v>452</v>
      </c>
      <c r="B29" s="7"/>
      <c r="C29" s="8">
        <v>279</v>
      </c>
      <c r="D29" s="8">
        <v>32</v>
      </c>
      <c r="E29" s="8">
        <v>4</v>
      </c>
      <c r="F29" s="8">
        <v>33</v>
      </c>
      <c r="G29" s="8">
        <v>4</v>
      </c>
      <c r="H29" s="8">
        <v>0.24299999999999999</v>
      </c>
      <c r="I29" s="8">
        <v>0.30399999999999999</v>
      </c>
      <c r="J29" s="8">
        <v>68</v>
      </c>
      <c r="K29" s="8">
        <v>15</v>
      </c>
      <c r="L29" s="8">
        <v>2</v>
      </c>
      <c r="M29" s="8">
        <v>24</v>
      </c>
      <c r="N29" s="8">
        <v>73</v>
      </c>
      <c r="O29" s="8">
        <v>0.35199999999999998</v>
      </c>
      <c r="P29" s="8">
        <v>0.65600000000000003</v>
      </c>
    </row>
    <row r="30" spans="1:16" ht="15" thickBot="1" x14ac:dyDescent="0.35">
      <c r="A30" s="5" t="s">
        <v>425</v>
      </c>
      <c r="B30" s="5"/>
      <c r="C30" s="6">
        <v>156</v>
      </c>
      <c r="D30" s="6">
        <v>18</v>
      </c>
      <c r="E30" s="6">
        <v>5</v>
      </c>
      <c r="F30" s="6">
        <v>19</v>
      </c>
      <c r="G30" s="6">
        <v>0</v>
      </c>
      <c r="H30" s="6">
        <v>0.23</v>
      </c>
      <c r="I30" s="6">
        <v>0.30099999999999999</v>
      </c>
      <c r="J30" s="6">
        <v>36</v>
      </c>
      <c r="K30" s="6">
        <v>9</v>
      </c>
      <c r="L30" s="6">
        <v>1</v>
      </c>
      <c r="M30" s="6">
        <v>16</v>
      </c>
      <c r="N30" s="6">
        <v>46</v>
      </c>
      <c r="O30" s="6">
        <v>0.375</v>
      </c>
      <c r="P30" s="6">
        <v>0.67600000000000005</v>
      </c>
    </row>
    <row r="31" spans="1:16" ht="15" thickBot="1" x14ac:dyDescent="0.35">
      <c r="A31" s="7" t="s">
        <v>442</v>
      </c>
      <c r="B31" s="7"/>
      <c r="C31" s="8">
        <v>296</v>
      </c>
      <c r="D31" s="8">
        <v>31</v>
      </c>
      <c r="E31" s="8">
        <v>11</v>
      </c>
      <c r="F31" s="8">
        <v>36</v>
      </c>
      <c r="G31" s="8">
        <v>2</v>
      </c>
      <c r="H31" s="8">
        <v>0.23200000000000001</v>
      </c>
      <c r="I31" s="8">
        <v>0.26900000000000002</v>
      </c>
      <c r="J31" s="8">
        <v>69</v>
      </c>
      <c r="K31" s="8">
        <v>13</v>
      </c>
      <c r="L31" s="8">
        <v>0</v>
      </c>
      <c r="M31" s="8">
        <v>15</v>
      </c>
      <c r="N31" s="8">
        <v>68</v>
      </c>
      <c r="O31" s="8">
        <v>0.38900000000000001</v>
      </c>
      <c r="P31" s="8">
        <v>0.65800000000000003</v>
      </c>
    </row>
    <row r="32" spans="1:16" ht="15" thickBot="1" x14ac:dyDescent="0.35">
      <c r="A32" s="5" t="s">
        <v>451</v>
      </c>
      <c r="B32" s="5"/>
      <c r="C32" s="6">
        <v>364</v>
      </c>
      <c r="D32" s="6">
        <v>42</v>
      </c>
      <c r="E32" s="6">
        <v>11</v>
      </c>
      <c r="F32" s="6">
        <v>39</v>
      </c>
      <c r="G32" s="6">
        <v>1</v>
      </c>
      <c r="H32" s="6">
        <v>0.217</v>
      </c>
      <c r="I32" s="6">
        <v>0.29099999999999998</v>
      </c>
      <c r="J32" s="6">
        <v>79</v>
      </c>
      <c r="K32" s="6">
        <v>18</v>
      </c>
      <c r="L32" s="6">
        <v>2</v>
      </c>
      <c r="M32" s="6">
        <v>38</v>
      </c>
      <c r="N32" s="6">
        <v>123</v>
      </c>
      <c r="O32" s="6">
        <v>0.372</v>
      </c>
      <c r="P32" s="6">
        <v>0.66300000000000003</v>
      </c>
    </row>
    <row r="33" spans="1:16" ht="15" thickBot="1" x14ac:dyDescent="0.35">
      <c r="A33" s="7" t="s">
        <v>450</v>
      </c>
      <c r="B33" s="7"/>
      <c r="C33" s="8">
        <v>286</v>
      </c>
      <c r="D33" s="8">
        <v>26</v>
      </c>
      <c r="E33" s="8">
        <v>9</v>
      </c>
      <c r="F33" s="8">
        <v>36</v>
      </c>
      <c r="G33" s="8">
        <v>0</v>
      </c>
      <c r="H33" s="8">
        <v>0.245</v>
      </c>
      <c r="I33" s="8">
        <v>0.3</v>
      </c>
      <c r="J33" s="8">
        <v>70</v>
      </c>
      <c r="K33" s="8">
        <v>13</v>
      </c>
      <c r="L33" s="8">
        <v>0</v>
      </c>
      <c r="M33" s="8">
        <v>22</v>
      </c>
      <c r="N33" s="8">
        <v>93</v>
      </c>
      <c r="O33" s="8">
        <v>0.38800000000000001</v>
      </c>
      <c r="P33" s="8">
        <v>0.68799999999999994</v>
      </c>
    </row>
    <row r="34" spans="1:16" ht="15" thickBot="1" x14ac:dyDescent="0.35">
      <c r="A34" s="5" t="s">
        <v>432</v>
      </c>
      <c r="B34" s="5"/>
      <c r="C34" s="6">
        <v>204</v>
      </c>
      <c r="D34" s="6">
        <v>23</v>
      </c>
      <c r="E34" s="6">
        <v>6</v>
      </c>
      <c r="F34" s="6">
        <v>24</v>
      </c>
      <c r="G34" s="6">
        <v>1</v>
      </c>
      <c r="H34" s="6">
        <v>0.23300000000000001</v>
      </c>
      <c r="I34" s="6">
        <v>0.26700000000000002</v>
      </c>
      <c r="J34" s="6">
        <v>47</v>
      </c>
      <c r="K34" s="6">
        <v>9</v>
      </c>
      <c r="L34" s="6">
        <v>1</v>
      </c>
      <c r="M34" s="6">
        <v>10</v>
      </c>
      <c r="N34" s="6">
        <v>63</v>
      </c>
      <c r="O34" s="6">
        <v>0.36699999999999999</v>
      </c>
      <c r="P34" s="6">
        <v>0.63400000000000001</v>
      </c>
    </row>
    <row r="35" spans="1:16" ht="15" thickBot="1" x14ac:dyDescent="0.35">
      <c r="A35" s="7" t="s">
        <v>464</v>
      </c>
      <c r="B35" s="7"/>
      <c r="C35" s="8">
        <v>281</v>
      </c>
      <c r="D35" s="8">
        <v>28</v>
      </c>
      <c r="E35" s="8">
        <v>8</v>
      </c>
      <c r="F35" s="8">
        <v>29</v>
      </c>
      <c r="G35" s="8">
        <v>1</v>
      </c>
      <c r="H35" s="8">
        <v>0.21199999999999999</v>
      </c>
      <c r="I35" s="8">
        <v>0.29499999999999998</v>
      </c>
      <c r="J35" s="8">
        <v>60</v>
      </c>
      <c r="K35" s="8">
        <v>9</v>
      </c>
      <c r="L35" s="8">
        <v>0</v>
      </c>
      <c r="M35" s="8">
        <v>33</v>
      </c>
      <c r="N35" s="8">
        <v>72</v>
      </c>
      <c r="O35" s="8">
        <v>0.33400000000000002</v>
      </c>
      <c r="P35" s="8">
        <v>0.629</v>
      </c>
    </row>
    <row r="36" spans="1:16" ht="15" thickBot="1" x14ac:dyDescent="0.35">
      <c r="A36" s="5" t="s">
        <v>512</v>
      </c>
      <c r="B36" s="5"/>
      <c r="C36" s="6">
        <v>204</v>
      </c>
      <c r="D36" s="6">
        <v>22</v>
      </c>
      <c r="E36" s="6">
        <v>5</v>
      </c>
      <c r="F36" s="6">
        <v>24</v>
      </c>
      <c r="G36" s="6">
        <v>1</v>
      </c>
      <c r="H36" s="6">
        <v>0.247</v>
      </c>
      <c r="I36" s="6">
        <v>0.30299999999999999</v>
      </c>
      <c r="J36" s="6">
        <v>51</v>
      </c>
      <c r="K36" s="6">
        <v>10</v>
      </c>
      <c r="L36" s="6">
        <v>1</v>
      </c>
      <c r="M36" s="6">
        <v>17</v>
      </c>
      <c r="N36" s="6">
        <v>50</v>
      </c>
      <c r="O36" s="6">
        <v>0.36299999999999999</v>
      </c>
      <c r="P36" s="6">
        <v>0.66600000000000004</v>
      </c>
    </row>
    <row r="37" spans="1:16" ht="15" thickBot="1" x14ac:dyDescent="0.35">
      <c r="A37" s="7" t="s">
        <v>474</v>
      </c>
      <c r="B37" s="7"/>
      <c r="C37" s="8">
        <v>175</v>
      </c>
      <c r="D37" s="8">
        <v>17</v>
      </c>
      <c r="E37" s="8">
        <v>4</v>
      </c>
      <c r="F37" s="8">
        <v>22</v>
      </c>
      <c r="G37" s="8">
        <v>1</v>
      </c>
      <c r="H37" s="8">
        <v>0.252</v>
      </c>
      <c r="I37" s="8">
        <v>0.30099999999999999</v>
      </c>
      <c r="J37" s="8">
        <v>44</v>
      </c>
      <c r="K37" s="8">
        <v>8</v>
      </c>
      <c r="L37" s="8">
        <v>1</v>
      </c>
      <c r="M37" s="8">
        <v>12</v>
      </c>
      <c r="N37" s="8">
        <v>42</v>
      </c>
      <c r="O37" s="8">
        <v>0.39200000000000002</v>
      </c>
      <c r="P37" s="8">
        <v>0.69199999999999995</v>
      </c>
    </row>
    <row r="38" spans="1:16" ht="15" thickBot="1" x14ac:dyDescent="0.35">
      <c r="A38" s="5" t="s">
        <v>502</v>
      </c>
      <c r="B38" s="5"/>
      <c r="C38" s="6">
        <v>151</v>
      </c>
      <c r="D38" s="6">
        <v>18</v>
      </c>
      <c r="E38" s="6">
        <v>3</v>
      </c>
      <c r="F38" s="6">
        <v>16</v>
      </c>
      <c r="G38" s="6">
        <v>2</v>
      </c>
      <c r="H38" s="6">
        <v>0.25700000000000001</v>
      </c>
      <c r="I38" s="6">
        <v>0.316</v>
      </c>
      <c r="J38" s="6">
        <v>39</v>
      </c>
      <c r="K38" s="6">
        <v>9</v>
      </c>
      <c r="L38" s="6">
        <v>2</v>
      </c>
      <c r="M38" s="6">
        <v>13</v>
      </c>
      <c r="N38" s="6">
        <v>36</v>
      </c>
      <c r="O38" s="6">
        <v>0.36799999999999999</v>
      </c>
      <c r="P38" s="6">
        <v>0.68400000000000005</v>
      </c>
    </row>
    <row r="39" spans="1:16" ht="15" thickBot="1" x14ac:dyDescent="0.35">
      <c r="A39" s="7" t="s">
        <v>577</v>
      </c>
      <c r="B39" s="7"/>
      <c r="C39" s="8">
        <v>162</v>
      </c>
      <c r="D39" s="8">
        <v>20</v>
      </c>
      <c r="E39" s="8">
        <v>5</v>
      </c>
      <c r="F39" s="8">
        <v>22</v>
      </c>
      <c r="G39" s="8">
        <v>0</v>
      </c>
      <c r="H39" s="8">
        <v>0.24399999999999999</v>
      </c>
      <c r="I39" s="8">
        <v>0.28599999999999998</v>
      </c>
      <c r="J39" s="8">
        <v>40</v>
      </c>
      <c r="K39" s="8">
        <v>10</v>
      </c>
      <c r="L39" s="8">
        <v>0</v>
      </c>
      <c r="M39" s="8">
        <v>10</v>
      </c>
      <c r="N39" s="8">
        <v>34</v>
      </c>
      <c r="O39" s="8">
        <v>0.41299999999999998</v>
      </c>
      <c r="P39" s="8">
        <v>0.69899999999999995</v>
      </c>
    </row>
    <row r="40" spans="1:16" ht="15" thickBot="1" x14ac:dyDescent="0.35">
      <c r="A40" s="5" t="s">
        <v>476</v>
      </c>
      <c r="B40" s="5"/>
      <c r="C40" s="6">
        <v>276</v>
      </c>
      <c r="D40" s="6">
        <v>26</v>
      </c>
      <c r="E40" s="6">
        <v>4</v>
      </c>
      <c r="F40" s="6">
        <v>31</v>
      </c>
      <c r="G40" s="6">
        <v>1</v>
      </c>
      <c r="H40" s="6">
        <v>0.252</v>
      </c>
      <c r="I40" s="6">
        <v>0.317</v>
      </c>
      <c r="J40" s="6">
        <v>70</v>
      </c>
      <c r="K40" s="6">
        <v>13</v>
      </c>
      <c r="L40" s="6">
        <v>1</v>
      </c>
      <c r="M40" s="6">
        <v>26</v>
      </c>
      <c r="N40" s="6">
        <v>52</v>
      </c>
      <c r="O40" s="6">
        <v>0.35599999999999998</v>
      </c>
      <c r="P40" s="6">
        <v>0.67200000000000004</v>
      </c>
    </row>
    <row r="41" spans="1:16" ht="15" thickBot="1" x14ac:dyDescent="0.35">
      <c r="A41" s="7" t="s">
        <v>473</v>
      </c>
      <c r="B41" s="7"/>
      <c r="C41" s="8">
        <v>260</v>
      </c>
      <c r="D41" s="8">
        <v>31</v>
      </c>
      <c r="E41" s="8">
        <v>7</v>
      </c>
      <c r="F41" s="8">
        <v>33</v>
      </c>
      <c r="G41" s="8">
        <v>4</v>
      </c>
      <c r="H41" s="8">
        <v>0.23699999999999999</v>
      </c>
      <c r="I41" s="8">
        <v>0.30099999999999999</v>
      </c>
      <c r="J41" s="8">
        <v>62</v>
      </c>
      <c r="K41" s="8">
        <v>12</v>
      </c>
      <c r="L41" s="8">
        <v>4</v>
      </c>
      <c r="M41" s="8">
        <v>24</v>
      </c>
      <c r="N41" s="8">
        <v>75</v>
      </c>
      <c r="O41" s="8">
        <v>0.38600000000000001</v>
      </c>
      <c r="P41" s="8">
        <v>0.68700000000000006</v>
      </c>
    </row>
    <row r="42" spans="1:16" ht="15" thickBot="1" x14ac:dyDescent="0.35">
      <c r="A42" s="5" t="s">
        <v>531</v>
      </c>
      <c r="B42" s="5"/>
      <c r="C42" s="6">
        <v>191</v>
      </c>
      <c r="D42" s="6">
        <v>20</v>
      </c>
      <c r="E42" s="6">
        <v>6</v>
      </c>
      <c r="F42" s="6">
        <v>22</v>
      </c>
      <c r="G42" s="6">
        <v>0</v>
      </c>
      <c r="H42" s="6">
        <v>0.22</v>
      </c>
      <c r="I42" s="6">
        <v>0.317</v>
      </c>
      <c r="J42" s="6">
        <v>42</v>
      </c>
      <c r="K42" s="6">
        <v>9</v>
      </c>
      <c r="L42" s="6">
        <v>0</v>
      </c>
      <c r="M42" s="6">
        <v>27</v>
      </c>
      <c r="N42" s="6">
        <v>55</v>
      </c>
      <c r="O42" s="6">
        <v>0.36</v>
      </c>
      <c r="P42" s="6">
        <v>0.67800000000000005</v>
      </c>
    </row>
    <row r="43" spans="1:16" ht="15" thickBot="1" x14ac:dyDescent="0.35">
      <c r="A43" s="7" t="s">
        <v>552</v>
      </c>
      <c r="B43" s="7"/>
      <c r="C43" s="8">
        <v>234</v>
      </c>
      <c r="D43" s="8">
        <v>21</v>
      </c>
      <c r="E43" s="8">
        <v>4</v>
      </c>
      <c r="F43" s="8">
        <v>28</v>
      </c>
      <c r="G43" s="8">
        <v>0</v>
      </c>
      <c r="H43" s="8">
        <v>0.25900000000000001</v>
      </c>
      <c r="I43" s="8">
        <v>0.30399999999999999</v>
      </c>
      <c r="J43" s="8">
        <v>61</v>
      </c>
      <c r="K43" s="8">
        <v>13</v>
      </c>
      <c r="L43" s="8">
        <v>0</v>
      </c>
      <c r="M43" s="8">
        <v>15</v>
      </c>
      <c r="N43" s="8">
        <v>31</v>
      </c>
      <c r="O43" s="8">
        <v>0.36299999999999999</v>
      </c>
      <c r="P43" s="8">
        <v>0.66700000000000004</v>
      </c>
    </row>
    <row r="44" spans="1:16" ht="17.399999999999999" thickBot="1" x14ac:dyDescent="0.35">
      <c r="A44" s="5" t="s">
        <v>477</v>
      </c>
      <c r="B44" s="5"/>
      <c r="C44" s="6">
        <v>222</v>
      </c>
      <c r="D44" s="6">
        <v>26</v>
      </c>
      <c r="E44" s="6">
        <v>10</v>
      </c>
      <c r="F44" s="6">
        <v>27</v>
      </c>
      <c r="G44" s="6">
        <v>0</v>
      </c>
      <c r="H44" s="6">
        <v>0.23400000000000001</v>
      </c>
      <c r="I44" s="6">
        <v>0.29299999999999998</v>
      </c>
      <c r="J44" s="6">
        <v>52</v>
      </c>
      <c r="K44" s="6">
        <v>10</v>
      </c>
      <c r="L44" s="6">
        <v>0</v>
      </c>
      <c r="M44" s="6">
        <v>19</v>
      </c>
      <c r="N44" s="6">
        <v>68</v>
      </c>
      <c r="O44" s="6">
        <v>0.41899999999999998</v>
      </c>
      <c r="P44" s="6">
        <v>0.71199999999999997</v>
      </c>
    </row>
    <row r="45" spans="1:16" ht="15" thickBot="1" x14ac:dyDescent="0.35">
      <c r="A45" s="7" t="s">
        <v>582</v>
      </c>
      <c r="B45" s="7"/>
      <c r="C45" s="8">
        <v>205</v>
      </c>
      <c r="D45" s="8">
        <v>22</v>
      </c>
      <c r="E45" s="8">
        <v>8</v>
      </c>
      <c r="F45" s="8">
        <v>24</v>
      </c>
      <c r="G45" s="8">
        <v>0</v>
      </c>
      <c r="H45" s="8">
        <v>0.2</v>
      </c>
      <c r="I45" s="8">
        <v>0.27800000000000002</v>
      </c>
      <c r="J45" s="8">
        <v>41</v>
      </c>
      <c r="K45" s="8">
        <v>8</v>
      </c>
      <c r="L45" s="8">
        <v>0</v>
      </c>
      <c r="M45" s="8">
        <v>22</v>
      </c>
      <c r="N45" s="8">
        <v>67</v>
      </c>
      <c r="O45" s="8">
        <v>0.35199999999999998</v>
      </c>
      <c r="P45" s="8">
        <v>0.63</v>
      </c>
    </row>
    <row r="46" spans="1:16" ht="17.399999999999999" thickBot="1" x14ac:dyDescent="0.35">
      <c r="A46" s="5" t="s">
        <v>522</v>
      </c>
      <c r="B46" s="5"/>
      <c r="C46" s="6">
        <v>180</v>
      </c>
      <c r="D46" s="6">
        <v>22</v>
      </c>
      <c r="E46" s="6">
        <v>4</v>
      </c>
      <c r="F46" s="6">
        <v>20</v>
      </c>
      <c r="G46" s="6">
        <v>5</v>
      </c>
      <c r="H46" s="6">
        <v>0.245</v>
      </c>
      <c r="I46" s="6">
        <v>0.314</v>
      </c>
      <c r="J46" s="6">
        <v>44</v>
      </c>
      <c r="K46" s="6">
        <v>10</v>
      </c>
      <c r="L46" s="6">
        <v>1</v>
      </c>
      <c r="M46" s="6">
        <v>18</v>
      </c>
      <c r="N46" s="6">
        <v>33</v>
      </c>
      <c r="O46" s="6">
        <v>0.35899999999999999</v>
      </c>
      <c r="P46" s="6">
        <v>0.67300000000000004</v>
      </c>
    </row>
    <row r="47" spans="1:16" ht="15" thickBot="1" x14ac:dyDescent="0.35">
      <c r="A47" s="7" t="s">
        <v>481</v>
      </c>
      <c r="B47" s="7"/>
      <c r="C47" s="8">
        <v>201</v>
      </c>
      <c r="D47" s="8">
        <v>23</v>
      </c>
      <c r="E47" s="8">
        <v>7</v>
      </c>
      <c r="F47" s="8">
        <v>28</v>
      </c>
      <c r="G47" s="8">
        <v>1</v>
      </c>
      <c r="H47" s="8">
        <v>0.23400000000000001</v>
      </c>
      <c r="I47" s="8">
        <v>0.32300000000000001</v>
      </c>
      <c r="J47" s="8">
        <v>47</v>
      </c>
      <c r="K47" s="8">
        <v>7</v>
      </c>
      <c r="L47" s="8">
        <v>0</v>
      </c>
      <c r="M47" s="8">
        <v>27</v>
      </c>
      <c r="N47" s="8">
        <v>50</v>
      </c>
      <c r="O47" s="8">
        <v>0.373</v>
      </c>
      <c r="P47" s="8">
        <v>0.69599999999999995</v>
      </c>
    </row>
    <row r="48" spans="1:16" ht="15" thickBot="1" x14ac:dyDescent="0.35">
      <c r="A48" s="5" t="s">
        <v>525</v>
      </c>
      <c r="B48" s="5"/>
      <c r="C48" s="6">
        <v>189</v>
      </c>
      <c r="D48" s="6">
        <v>15</v>
      </c>
      <c r="E48" s="6">
        <v>3</v>
      </c>
      <c r="F48" s="6">
        <v>21</v>
      </c>
      <c r="G48" s="6">
        <v>1</v>
      </c>
      <c r="H48" s="6">
        <v>0.254</v>
      </c>
      <c r="I48" s="6">
        <v>0.27900000000000003</v>
      </c>
      <c r="J48" s="6">
        <v>48</v>
      </c>
      <c r="K48" s="6">
        <v>16</v>
      </c>
      <c r="L48" s="6">
        <v>0</v>
      </c>
      <c r="M48" s="6">
        <v>7</v>
      </c>
      <c r="N48" s="6">
        <v>23</v>
      </c>
      <c r="O48" s="6">
        <v>0.34499999999999997</v>
      </c>
      <c r="P48" s="6">
        <v>0.624</v>
      </c>
    </row>
    <row r="49" spans="1:16" ht="17.399999999999999" thickBot="1" x14ac:dyDescent="0.35">
      <c r="A49" s="7" t="s">
        <v>595</v>
      </c>
      <c r="B49" s="7"/>
      <c r="C49" s="8">
        <v>201</v>
      </c>
      <c r="D49" s="8">
        <v>20</v>
      </c>
      <c r="E49" s="8">
        <v>5</v>
      </c>
      <c r="F49" s="8">
        <v>23</v>
      </c>
      <c r="G49" s="8">
        <v>2</v>
      </c>
      <c r="H49" s="8">
        <v>0.24099999999999999</v>
      </c>
      <c r="I49" s="8">
        <v>0.27300000000000002</v>
      </c>
      <c r="J49" s="8">
        <v>48</v>
      </c>
      <c r="K49" s="8">
        <v>11</v>
      </c>
      <c r="L49" s="8">
        <v>0</v>
      </c>
      <c r="M49" s="8">
        <v>9</v>
      </c>
      <c r="N49" s="8">
        <v>47</v>
      </c>
      <c r="O49" s="8">
        <v>0.35899999999999999</v>
      </c>
      <c r="P49" s="8">
        <v>0.63200000000000001</v>
      </c>
    </row>
    <row r="50" spans="1:16" ht="15" thickBot="1" x14ac:dyDescent="0.35">
      <c r="A50" s="5" t="s">
        <v>561</v>
      </c>
      <c r="B50" s="5"/>
      <c r="C50" s="6">
        <v>268</v>
      </c>
      <c r="D50" s="6">
        <v>27</v>
      </c>
      <c r="E50" s="6">
        <v>4</v>
      </c>
      <c r="F50" s="6">
        <v>24</v>
      </c>
      <c r="G50" s="6">
        <v>1</v>
      </c>
      <c r="H50" s="6">
        <v>0.24099999999999999</v>
      </c>
      <c r="I50" s="6">
        <v>0.30199999999999999</v>
      </c>
      <c r="J50" s="6">
        <v>65</v>
      </c>
      <c r="K50" s="6">
        <v>10</v>
      </c>
      <c r="L50" s="6">
        <v>0</v>
      </c>
      <c r="M50" s="6">
        <v>23</v>
      </c>
      <c r="N50" s="6">
        <v>45</v>
      </c>
      <c r="O50" s="6">
        <v>0.317</v>
      </c>
      <c r="P50" s="6">
        <v>0.61899999999999999</v>
      </c>
    </row>
    <row r="51" spans="1:16" ht="15" thickBot="1" x14ac:dyDescent="0.35">
      <c r="A51" s="7" t="s">
        <v>536</v>
      </c>
      <c r="B51" s="7"/>
      <c r="C51" s="8">
        <v>165</v>
      </c>
      <c r="D51" s="8">
        <v>17</v>
      </c>
      <c r="E51" s="8">
        <v>2</v>
      </c>
      <c r="F51" s="8">
        <v>15</v>
      </c>
      <c r="G51" s="8">
        <v>2</v>
      </c>
      <c r="H51" s="8">
        <v>0.24</v>
      </c>
      <c r="I51" s="8">
        <v>0.314</v>
      </c>
      <c r="J51" s="8">
        <v>40</v>
      </c>
      <c r="K51" s="8">
        <v>7</v>
      </c>
      <c r="L51" s="8">
        <v>0</v>
      </c>
      <c r="M51" s="8">
        <v>18</v>
      </c>
      <c r="N51" s="8">
        <v>28</v>
      </c>
      <c r="O51" s="8">
        <v>0.33300000000000002</v>
      </c>
      <c r="P51" s="8">
        <v>0.64800000000000002</v>
      </c>
    </row>
    <row r="52" spans="1:16" ht="15" thickBot="1" x14ac:dyDescent="0.35">
      <c r="A52" s="5" t="s">
        <v>608</v>
      </c>
      <c r="B52" s="5"/>
      <c r="C52" s="6">
        <v>107</v>
      </c>
      <c r="D52" s="6">
        <v>10</v>
      </c>
      <c r="E52" s="6">
        <v>3</v>
      </c>
      <c r="F52" s="6">
        <v>11</v>
      </c>
      <c r="G52" s="6">
        <v>0</v>
      </c>
      <c r="H52" s="6">
        <v>0.22800000000000001</v>
      </c>
      <c r="I52" s="6">
        <v>0.29699999999999999</v>
      </c>
      <c r="J52" s="6">
        <v>24</v>
      </c>
      <c r="K52" s="6">
        <v>4</v>
      </c>
      <c r="L52" s="6">
        <v>1</v>
      </c>
      <c r="M52" s="6">
        <v>10</v>
      </c>
      <c r="N52" s="6">
        <v>27</v>
      </c>
      <c r="O52" s="6">
        <v>0.34699999999999998</v>
      </c>
      <c r="P52" s="6">
        <v>0.64400000000000002</v>
      </c>
    </row>
    <row r="53" spans="1:16" ht="15" thickBot="1" x14ac:dyDescent="0.35">
      <c r="A53" s="7" t="s">
        <v>598</v>
      </c>
      <c r="B53" s="7"/>
      <c r="C53" s="8">
        <v>252</v>
      </c>
      <c r="D53" s="8">
        <v>25</v>
      </c>
      <c r="E53" s="8">
        <v>5</v>
      </c>
      <c r="F53" s="8">
        <v>27</v>
      </c>
      <c r="G53" s="8">
        <v>2</v>
      </c>
      <c r="H53" s="8">
        <v>0.23100000000000001</v>
      </c>
      <c r="I53" s="8">
        <v>0.27300000000000002</v>
      </c>
      <c r="J53" s="8">
        <v>58</v>
      </c>
      <c r="K53" s="8">
        <v>13</v>
      </c>
      <c r="L53" s="8">
        <v>0</v>
      </c>
      <c r="M53" s="8">
        <v>15</v>
      </c>
      <c r="N53" s="8">
        <v>49</v>
      </c>
      <c r="O53" s="8">
        <v>0.34499999999999997</v>
      </c>
      <c r="P53" s="8">
        <v>0.61799999999999999</v>
      </c>
    </row>
    <row r="54" spans="1:16" ht="15" thickBot="1" x14ac:dyDescent="0.35">
      <c r="A54" s="5" t="s">
        <v>588</v>
      </c>
      <c r="B54" s="5"/>
      <c r="C54" s="6">
        <v>232</v>
      </c>
      <c r="D54" s="6">
        <v>28</v>
      </c>
      <c r="E54" s="6">
        <v>7</v>
      </c>
      <c r="F54" s="6">
        <v>26</v>
      </c>
      <c r="G54" s="6">
        <v>1</v>
      </c>
      <c r="H54" s="6">
        <v>0.216</v>
      </c>
      <c r="I54" s="6">
        <v>0.311</v>
      </c>
      <c r="J54" s="6">
        <v>50</v>
      </c>
      <c r="K54" s="6">
        <v>10</v>
      </c>
      <c r="L54" s="6">
        <v>1</v>
      </c>
      <c r="M54" s="6">
        <v>32</v>
      </c>
      <c r="N54" s="6">
        <v>71</v>
      </c>
      <c r="O54" s="6">
        <v>0.35499999999999998</v>
      </c>
      <c r="P54" s="6">
        <v>0.66600000000000004</v>
      </c>
    </row>
    <row r="55" spans="1:16" ht="17.399999999999999" thickBot="1" x14ac:dyDescent="0.35">
      <c r="A55" s="7" t="s">
        <v>534</v>
      </c>
      <c r="B55" s="7"/>
      <c r="C55" s="8">
        <v>148</v>
      </c>
      <c r="D55" s="8">
        <v>20</v>
      </c>
      <c r="E55" s="8">
        <v>7</v>
      </c>
      <c r="F55" s="8">
        <v>20</v>
      </c>
      <c r="G55" s="8">
        <v>0</v>
      </c>
      <c r="H55" s="8">
        <v>0.22600000000000001</v>
      </c>
      <c r="I55" s="8">
        <v>0.29099999999999998</v>
      </c>
      <c r="J55" s="8">
        <v>34</v>
      </c>
      <c r="K55" s="8">
        <v>9</v>
      </c>
      <c r="L55" s="8">
        <v>0</v>
      </c>
      <c r="M55" s="8">
        <v>13</v>
      </c>
      <c r="N55" s="8">
        <v>40</v>
      </c>
      <c r="O55" s="8">
        <v>0.42099999999999999</v>
      </c>
      <c r="P55" s="8">
        <v>0.71099999999999997</v>
      </c>
    </row>
    <row r="56" spans="1:16" ht="15" thickBot="1" x14ac:dyDescent="0.35">
      <c r="A56" s="5" t="s">
        <v>623</v>
      </c>
      <c r="B56" s="5"/>
      <c r="C56" s="6">
        <v>191</v>
      </c>
      <c r="D56" s="6">
        <v>18</v>
      </c>
      <c r="E56" s="6">
        <v>5</v>
      </c>
      <c r="F56" s="6">
        <v>24</v>
      </c>
      <c r="G56" s="6">
        <v>1</v>
      </c>
      <c r="H56" s="6">
        <v>0.24299999999999999</v>
      </c>
      <c r="I56" s="6">
        <v>0.29699999999999999</v>
      </c>
      <c r="J56" s="6">
        <v>46</v>
      </c>
      <c r="K56" s="6">
        <v>8</v>
      </c>
      <c r="L56" s="6">
        <v>1</v>
      </c>
      <c r="M56" s="6">
        <v>14</v>
      </c>
      <c r="N56" s="6">
        <v>38</v>
      </c>
      <c r="O56" s="6">
        <v>0.36699999999999999</v>
      </c>
      <c r="P56" s="6">
        <v>0.66300000000000003</v>
      </c>
    </row>
    <row r="57" spans="1:16" ht="25.8" thickBot="1" x14ac:dyDescent="0.35">
      <c r="A57" s="7" t="s">
        <v>589</v>
      </c>
      <c r="B57" s="7"/>
      <c r="C57" s="8">
        <v>179</v>
      </c>
      <c r="D57" s="8">
        <v>22</v>
      </c>
      <c r="E57" s="8">
        <v>8</v>
      </c>
      <c r="F57" s="8">
        <v>25</v>
      </c>
      <c r="G57" s="8">
        <v>0</v>
      </c>
      <c r="H57" s="8">
        <v>0.19700000000000001</v>
      </c>
      <c r="I57" s="8">
        <v>0.29399999999999998</v>
      </c>
      <c r="J57" s="8">
        <v>35</v>
      </c>
      <c r="K57" s="8">
        <v>8</v>
      </c>
      <c r="L57" s="8">
        <v>1</v>
      </c>
      <c r="M57" s="8">
        <v>25</v>
      </c>
      <c r="N57" s="8">
        <v>71</v>
      </c>
      <c r="O57" s="8">
        <v>0.374</v>
      </c>
      <c r="P57" s="8">
        <v>0.66800000000000004</v>
      </c>
    </row>
    <row r="58" spans="1:16" ht="17.399999999999999" thickBot="1" x14ac:dyDescent="0.35">
      <c r="A58" s="5" t="s">
        <v>583</v>
      </c>
      <c r="B58" s="5"/>
      <c r="C58" s="6">
        <v>229</v>
      </c>
      <c r="D58" s="6">
        <v>26</v>
      </c>
      <c r="E58" s="6">
        <v>4</v>
      </c>
      <c r="F58" s="6">
        <v>22</v>
      </c>
      <c r="G58" s="6">
        <v>2</v>
      </c>
      <c r="H58" s="6">
        <v>0.26600000000000001</v>
      </c>
      <c r="I58" s="6">
        <v>0.32900000000000001</v>
      </c>
      <c r="J58" s="6">
        <v>61</v>
      </c>
      <c r="K58" s="6">
        <v>11</v>
      </c>
      <c r="L58" s="6">
        <v>1</v>
      </c>
      <c r="M58" s="6">
        <v>22</v>
      </c>
      <c r="N58" s="6">
        <v>57</v>
      </c>
      <c r="O58" s="6">
        <v>0.38100000000000001</v>
      </c>
      <c r="P58" s="6">
        <v>0.71</v>
      </c>
    </row>
    <row r="59" spans="1:16" ht="15" thickBot="1" x14ac:dyDescent="0.35">
      <c r="A59" s="7" t="s">
        <v>648</v>
      </c>
      <c r="B59" s="7"/>
      <c r="C59" s="8">
        <v>181</v>
      </c>
      <c r="D59" s="8">
        <v>22</v>
      </c>
      <c r="E59" s="8">
        <v>6</v>
      </c>
      <c r="F59" s="8">
        <v>17</v>
      </c>
      <c r="G59" s="8">
        <v>0</v>
      </c>
      <c r="H59" s="8">
        <v>0.21</v>
      </c>
      <c r="I59" s="8">
        <v>0.33300000000000002</v>
      </c>
      <c r="J59" s="8">
        <v>38</v>
      </c>
      <c r="K59" s="8">
        <v>7</v>
      </c>
      <c r="L59" s="8">
        <v>0</v>
      </c>
      <c r="M59" s="8">
        <v>33</v>
      </c>
      <c r="N59" s="8">
        <v>72</v>
      </c>
      <c r="O59" s="8">
        <v>0.34799999999999998</v>
      </c>
      <c r="P59" s="8">
        <v>0.68200000000000005</v>
      </c>
    </row>
    <row r="60" spans="1:16" ht="15" thickBot="1" x14ac:dyDescent="0.35">
      <c r="A60" s="5" t="s">
        <v>611</v>
      </c>
      <c r="B60" s="5"/>
      <c r="C60" s="6">
        <v>197</v>
      </c>
      <c r="D60" s="6">
        <v>20</v>
      </c>
      <c r="E60" s="6">
        <v>4</v>
      </c>
      <c r="F60" s="6">
        <v>20</v>
      </c>
      <c r="G60" s="6">
        <v>0</v>
      </c>
      <c r="H60" s="6">
        <v>0.22700000000000001</v>
      </c>
      <c r="I60" s="6">
        <v>0.27400000000000002</v>
      </c>
      <c r="J60" s="6">
        <v>45</v>
      </c>
      <c r="K60" s="6">
        <v>9</v>
      </c>
      <c r="L60" s="6">
        <v>0</v>
      </c>
      <c r="M60" s="6">
        <v>13</v>
      </c>
      <c r="N60" s="6">
        <v>48</v>
      </c>
      <c r="O60" s="6">
        <v>0.34100000000000003</v>
      </c>
      <c r="P60" s="6">
        <v>0.61499999999999999</v>
      </c>
    </row>
    <row r="61" spans="1:16" ht="15" thickBot="1" x14ac:dyDescent="0.35">
      <c r="A61" s="7" t="s">
        <v>618</v>
      </c>
      <c r="B61" s="7"/>
      <c r="C61" s="8">
        <v>173</v>
      </c>
      <c r="D61" s="8">
        <v>17</v>
      </c>
      <c r="E61" s="8">
        <v>5</v>
      </c>
      <c r="F61" s="8">
        <v>17</v>
      </c>
      <c r="G61" s="8">
        <v>0</v>
      </c>
      <c r="H61" s="8">
        <v>0.222</v>
      </c>
      <c r="I61" s="8">
        <v>0.26800000000000002</v>
      </c>
      <c r="J61" s="8">
        <v>38</v>
      </c>
      <c r="K61" s="8">
        <v>7</v>
      </c>
      <c r="L61" s="8">
        <v>0</v>
      </c>
      <c r="M61" s="8">
        <v>11</v>
      </c>
      <c r="N61" s="8">
        <v>41</v>
      </c>
      <c r="O61" s="8">
        <v>0.33600000000000002</v>
      </c>
      <c r="P61" s="8">
        <v>0.60399999999999998</v>
      </c>
    </row>
    <row r="62" spans="1:16" ht="15" thickBot="1" x14ac:dyDescent="0.35">
      <c r="A62" s="5" t="s">
        <v>647</v>
      </c>
      <c r="B62" s="5"/>
      <c r="C62" s="6">
        <v>158</v>
      </c>
      <c r="D62" s="6">
        <v>15</v>
      </c>
      <c r="E62" s="6">
        <v>3</v>
      </c>
      <c r="F62" s="6">
        <v>17</v>
      </c>
      <c r="G62" s="6">
        <v>0</v>
      </c>
      <c r="H62" s="6">
        <v>0.23300000000000001</v>
      </c>
      <c r="I62" s="6">
        <v>0.28799999999999998</v>
      </c>
      <c r="J62" s="6">
        <v>37</v>
      </c>
      <c r="K62" s="6">
        <v>7</v>
      </c>
      <c r="L62" s="6">
        <v>0</v>
      </c>
      <c r="M62" s="6">
        <v>12</v>
      </c>
      <c r="N62" s="6">
        <v>31</v>
      </c>
      <c r="O62" s="6">
        <v>0.34</v>
      </c>
      <c r="P62" s="6">
        <v>0.628</v>
      </c>
    </row>
    <row r="63" spans="1:16" ht="17.399999999999999" thickBot="1" x14ac:dyDescent="0.35">
      <c r="A63" s="7" t="s">
        <v>580</v>
      </c>
      <c r="B63" s="7"/>
      <c r="C63" s="8">
        <v>220</v>
      </c>
      <c r="D63" s="8">
        <v>24</v>
      </c>
      <c r="E63" s="8">
        <v>3</v>
      </c>
      <c r="F63" s="8">
        <v>20</v>
      </c>
      <c r="G63" s="8">
        <v>1</v>
      </c>
      <c r="H63" s="8">
        <v>0.24399999999999999</v>
      </c>
      <c r="I63" s="8">
        <v>0.29599999999999999</v>
      </c>
      <c r="J63" s="8">
        <v>54</v>
      </c>
      <c r="K63" s="8">
        <v>12</v>
      </c>
      <c r="L63" s="8">
        <v>1</v>
      </c>
      <c r="M63" s="8">
        <v>16</v>
      </c>
      <c r="N63" s="8">
        <v>49</v>
      </c>
      <c r="O63" s="8">
        <v>0.34200000000000003</v>
      </c>
      <c r="P63" s="8">
        <v>0.63700000000000001</v>
      </c>
    </row>
    <row r="64" spans="1:16" ht="15" thickBot="1" x14ac:dyDescent="0.35">
      <c r="A64" s="5" t="s">
        <v>649</v>
      </c>
      <c r="B64" s="5"/>
      <c r="C64" s="6">
        <v>190</v>
      </c>
      <c r="D64" s="6">
        <v>14</v>
      </c>
      <c r="E64" s="6">
        <v>5</v>
      </c>
      <c r="F64" s="6">
        <v>23</v>
      </c>
      <c r="G64" s="6">
        <v>0</v>
      </c>
      <c r="H64" s="6">
        <v>0.216</v>
      </c>
      <c r="I64" s="6">
        <v>0.26500000000000001</v>
      </c>
      <c r="J64" s="6">
        <v>41</v>
      </c>
      <c r="K64" s="6">
        <v>7</v>
      </c>
      <c r="L64" s="6">
        <v>0</v>
      </c>
      <c r="M64" s="6">
        <v>13</v>
      </c>
      <c r="N64" s="6">
        <v>52</v>
      </c>
      <c r="O64" s="6">
        <v>0.33700000000000002</v>
      </c>
      <c r="P64" s="6">
        <v>0.60099999999999998</v>
      </c>
    </row>
    <row r="65" spans="1:16" ht="15" thickBot="1" x14ac:dyDescent="0.35">
      <c r="A65" s="7" t="s">
        <v>742</v>
      </c>
      <c r="B65" s="7"/>
      <c r="C65" s="8">
        <v>117</v>
      </c>
      <c r="D65" s="8">
        <v>12</v>
      </c>
      <c r="E65" s="8">
        <v>2</v>
      </c>
      <c r="F65" s="8">
        <v>10</v>
      </c>
      <c r="G65" s="8">
        <v>1</v>
      </c>
      <c r="H65" s="8">
        <v>0.26</v>
      </c>
      <c r="I65" s="8">
        <v>0.30199999999999999</v>
      </c>
      <c r="J65" s="8">
        <v>30</v>
      </c>
      <c r="K65" s="8">
        <v>6</v>
      </c>
      <c r="L65" s="8">
        <v>0</v>
      </c>
      <c r="M65" s="8">
        <v>7</v>
      </c>
      <c r="N65" s="8">
        <v>21</v>
      </c>
      <c r="O65" s="8">
        <v>0.38700000000000001</v>
      </c>
      <c r="P65" s="8">
        <v>0.69</v>
      </c>
    </row>
    <row r="66" spans="1:16" ht="15" thickBot="1" x14ac:dyDescent="0.35">
      <c r="A66" s="5" t="s">
        <v>639</v>
      </c>
      <c r="B66" s="5"/>
      <c r="C66" s="6">
        <v>149</v>
      </c>
      <c r="D66" s="6">
        <v>16</v>
      </c>
      <c r="E66" s="6">
        <v>4</v>
      </c>
      <c r="F66" s="6">
        <v>20</v>
      </c>
      <c r="G66" s="6">
        <v>1</v>
      </c>
      <c r="H66" s="6">
        <v>0.24199999999999999</v>
      </c>
      <c r="I66" s="6">
        <v>0.27800000000000002</v>
      </c>
      <c r="J66" s="6">
        <v>36</v>
      </c>
      <c r="K66" s="6">
        <v>8</v>
      </c>
      <c r="L66" s="6">
        <v>0</v>
      </c>
      <c r="M66" s="6">
        <v>8</v>
      </c>
      <c r="N66" s="6">
        <v>31</v>
      </c>
      <c r="O66" s="6">
        <v>0.38300000000000001</v>
      </c>
      <c r="P66" s="6">
        <v>0.66100000000000003</v>
      </c>
    </row>
    <row r="67" spans="1:16" ht="15" thickBot="1" x14ac:dyDescent="0.35">
      <c r="A67" s="7" t="s">
        <v>592</v>
      </c>
      <c r="B67" s="7"/>
      <c r="C67" s="8">
        <v>196</v>
      </c>
      <c r="D67" s="8">
        <v>20</v>
      </c>
      <c r="E67" s="8">
        <v>4</v>
      </c>
      <c r="F67" s="8">
        <v>20</v>
      </c>
      <c r="G67" s="8">
        <v>0</v>
      </c>
      <c r="H67" s="8">
        <v>0.24099999999999999</v>
      </c>
      <c r="I67" s="8">
        <v>0.28499999999999998</v>
      </c>
      <c r="J67" s="8">
        <v>47</v>
      </c>
      <c r="K67" s="8">
        <v>10</v>
      </c>
      <c r="L67" s="8">
        <v>0</v>
      </c>
      <c r="M67" s="8">
        <v>12</v>
      </c>
      <c r="N67" s="8">
        <v>41</v>
      </c>
      <c r="O67" s="8">
        <v>0.35599999999999998</v>
      </c>
      <c r="P67" s="8">
        <v>0.64100000000000001</v>
      </c>
    </row>
    <row r="68" spans="1:16" ht="15" thickBot="1" x14ac:dyDescent="0.35">
      <c r="A68" s="5" t="s">
        <v>660</v>
      </c>
      <c r="B68" s="5"/>
      <c r="C68" s="6">
        <v>141</v>
      </c>
      <c r="D68" s="6">
        <v>13</v>
      </c>
      <c r="E68" s="6">
        <v>1</v>
      </c>
      <c r="F68" s="6">
        <v>12</v>
      </c>
      <c r="G68" s="6">
        <v>0</v>
      </c>
      <c r="H68" s="6">
        <v>0.245</v>
      </c>
      <c r="I68" s="6">
        <v>0.30499999999999999</v>
      </c>
      <c r="J68" s="6">
        <v>35</v>
      </c>
      <c r="K68" s="6">
        <v>5</v>
      </c>
      <c r="L68" s="6">
        <v>0</v>
      </c>
      <c r="M68" s="6">
        <v>12</v>
      </c>
      <c r="N68" s="6">
        <v>24</v>
      </c>
      <c r="O68" s="6">
        <v>0.30599999999999999</v>
      </c>
      <c r="P68" s="6">
        <v>0.61199999999999999</v>
      </c>
    </row>
    <row r="69" spans="1:16" ht="15" thickBot="1" x14ac:dyDescent="0.35">
      <c r="A69" s="7" t="s">
        <v>599</v>
      </c>
      <c r="B69" s="7"/>
      <c r="C69" s="8">
        <v>173</v>
      </c>
      <c r="D69" s="8">
        <v>20</v>
      </c>
      <c r="E69" s="8">
        <v>5</v>
      </c>
      <c r="F69" s="8">
        <v>21</v>
      </c>
      <c r="G69" s="8">
        <v>1</v>
      </c>
      <c r="H69" s="8">
        <v>0.23599999999999999</v>
      </c>
      <c r="I69" s="8">
        <v>0.27600000000000002</v>
      </c>
      <c r="J69" s="8">
        <v>41</v>
      </c>
      <c r="K69" s="8">
        <v>12</v>
      </c>
      <c r="L69" s="8">
        <v>1</v>
      </c>
      <c r="M69" s="8">
        <v>10</v>
      </c>
      <c r="N69" s="8">
        <v>41</v>
      </c>
      <c r="O69" s="8">
        <v>0.374</v>
      </c>
      <c r="P69" s="8">
        <v>0.65</v>
      </c>
    </row>
    <row r="70" spans="1:16" ht="15" thickBot="1" x14ac:dyDescent="0.35">
      <c r="A70" s="5" t="s">
        <v>746</v>
      </c>
      <c r="B70" s="5"/>
      <c r="C70" s="6">
        <v>127</v>
      </c>
      <c r="D70" s="6">
        <v>12</v>
      </c>
      <c r="E70" s="6">
        <v>3</v>
      </c>
      <c r="F70" s="6">
        <v>15</v>
      </c>
      <c r="G70" s="6">
        <v>1</v>
      </c>
      <c r="H70" s="6">
        <v>0.224</v>
      </c>
      <c r="I70" s="6">
        <v>0.31900000000000001</v>
      </c>
      <c r="J70" s="6">
        <v>28</v>
      </c>
      <c r="K70" s="6">
        <v>5</v>
      </c>
      <c r="L70" s="6">
        <v>0</v>
      </c>
      <c r="M70" s="6">
        <v>18</v>
      </c>
      <c r="N70" s="6">
        <v>25</v>
      </c>
      <c r="O70" s="6">
        <v>0.33</v>
      </c>
      <c r="P70" s="6">
        <v>0.65</v>
      </c>
    </row>
    <row r="71" spans="1:16" ht="15" thickBot="1" x14ac:dyDescent="0.35">
      <c r="A71" s="7" t="s">
        <v>601</v>
      </c>
      <c r="B71" s="7"/>
      <c r="C71" s="8">
        <v>133</v>
      </c>
      <c r="D71" s="8">
        <v>12</v>
      </c>
      <c r="E71" s="8">
        <v>3</v>
      </c>
      <c r="F71" s="8">
        <v>15</v>
      </c>
      <c r="G71" s="8">
        <v>0</v>
      </c>
      <c r="H71" s="8">
        <v>0.215</v>
      </c>
      <c r="I71" s="8">
        <v>0.25800000000000001</v>
      </c>
      <c r="J71" s="8">
        <v>29</v>
      </c>
      <c r="K71" s="8">
        <v>6</v>
      </c>
      <c r="L71" s="8">
        <v>1</v>
      </c>
      <c r="M71" s="8">
        <v>8</v>
      </c>
      <c r="N71" s="8">
        <v>41</v>
      </c>
      <c r="O71" s="8">
        <v>0.33700000000000002</v>
      </c>
      <c r="P71" s="8">
        <v>0.59399999999999997</v>
      </c>
    </row>
    <row r="72" spans="1:16" ht="15" thickBot="1" x14ac:dyDescent="0.35">
      <c r="A72" s="5" t="s">
        <v>622</v>
      </c>
      <c r="B72" s="5"/>
      <c r="C72" s="6">
        <v>114</v>
      </c>
      <c r="D72" s="6">
        <v>12</v>
      </c>
      <c r="E72" s="6">
        <v>3</v>
      </c>
      <c r="F72" s="6">
        <v>11</v>
      </c>
      <c r="G72" s="6">
        <v>0</v>
      </c>
      <c r="H72" s="6">
        <v>0.23100000000000001</v>
      </c>
      <c r="I72" s="6">
        <v>0.27800000000000002</v>
      </c>
      <c r="J72" s="6">
        <v>26</v>
      </c>
      <c r="K72" s="6">
        <v>5</v>
      </c>
      <c r="L72" s="6">
        <v>1</v>
      </c>
      <c r="M72" s="6">
        <v>7</v>
      </c>
      <c r="N72" s="6">
        <v>30</v>
      </c>
      <c r="O72" s="6">
        <v>0.36299999999999999</v>
      </c>
      <c r="P72" s="6">
        <v>0.64100000000000001</v>
      </c>
    </row>
    <row r="73" spans="1:16" ht="15" thickBot="1" x14ac:dyDescent="0.35">
      <c r="A73" s="7" t="s">
        <v>602</v>
      </c>
      <c r="B73" s="7"/>
      <c r="C73" s="8">
        <v>195</v>
      </c>
      <c r="D73" s="8">
        <v>18</v>
      </c>
      <c r="E73" s="8">
        <v>4</v>
      </c>
      <c r="F73" s="8">
        <v>17</v>
      </c>
      <c r="G73" s="8">
        <v>1</v>
      </c>
      <c r="H73" s="8">
        <v>0.217</v>
      </c>
      <c r="I73" s="8">
        <v>0.26200000000000001</v>
      </c>
      <c r="J73" s="8">
        <v>42</v>
      </c>
      <c r="K73" s="8">
        <v>11</v>
      </c>
      <c r="L73" s="8">
        <v>0</v>
      </c>
      <c r="M73" s="8">
        <v>12</v>
      </c>
      <c r="N73" s="8">
        <v>49</v>
      </c>
      <c r="O73" s="8">
        <v>0.32700000000000001</v>
      </c>
      <c r="P73" s="8">
        <v>0.58899999999999997</v>
      </c>
    </row>
    <row r="74" spans="1:16" ht="15" thickBot="1" x14ac:dyDescent="0.35">
      <c r="A74" s="5" t="s">
        <v>488</v>
      </c>
      <c r="B74" s="5"/>
      <c r="C74" s="6">
        <v>138</v>
      </c>
      <c r="D74" s="6">
        <v>14</v>
      </c>
      <c r="E74" s="6">
        <v>3</v>
      </c>
      <c r="F74" s="6">
        <v>17</v>
      </c>
      <c r="G74" s="6">
        <v>1</v>
      </c>
      <c r="H74" s="6">
        <v>0.25</v>
      </c>
      <c r="I74" s="6">
        <v>0.30199999999999999</v>
      </c>
      <c r="J74" s="6">
        <v>35</v>
      </c>
      <c r="K74" s="6">
        <v>8</v>
      </c>
      <c r="L74" s="6">
        <v>0</v>
      </c>
      <c r="M74" s="6">
        <v>10</v>
      </c>
      <c r="N74" s="6">
        <v>26</v>
      </c>
      <c r="O74" s="6">
        <v>0.38500000000000001</v>
      </c>
      <c r="P74" s="6">
        <v>0.68799999999999994</v>
      </c>
    </row>
    <row r="75" spans="1:16" ht="15" thickBot="1" x14ac:dyDescent="0.35">
      <c r="A75" s="7" t="s">
        <v>610</v>
      </c>
      <c r="B75" s="7"/>
      <c r="C75" s="8">
        <v>102</v>
      </c>
      <c r="D75" s="8">
        <v>10</v>
      </c>
      <c r="E75" s="8">
        <v>2</v>
      </c>
      <c r="F75" s="8">
        <v>10</v>
      </c>
      <c r="G75" s="8">
        <v>0</v>
      </c>
      <c r="H75" s="8">
        <v>0.23400000000000001</v>
      </c>
      <c r="I75" s="8">
        <v>0.27600000000000002</v>
      </c>
      <c r="J75" s="8">
        <v>24</v>
      </c>
      <c r="K75" s="8">
        <v>4</v>
      </c>
      <c r="L75" s="8">
        <v>0</v>
      </c>
      <c r="M75" s="8">
        <v>6</v>
      </c>
      <c r="N75" s="8">
        <v>22</v>
      </c>
      <c r="O75" s="8">
        <v>0.33500000000000002</v>
      </c>
      <c r="P75" s="8">
        <v>0.61199999999999999</v>
      </c>
    </row>
    <row r="76" spans="1:16" ht="15" thickBot="1" x14ac:dyDescent="0.35">
      <c r="A76" s="5" t="s">
        <v>651</v>
      </c>
      <c r="B76" s="5"/>
      <c r="C76" s="6">
        <v>115</v>
      </c>
      <c r="D76" s="6">
        <v>13</v>
      </c>
      <c r="E76" s="6">
        <v>3</v>
      </c>
      <c r="F76" s="6">
        <v>13</v>
      </c>
      <c r="G76" s="6">
        <v>0</v>
      </c>
      <c r="H76" s="6">
        <v>0.22600000000000001</v>
      </c>
      <c r="I76" s="6">
        <v>0.28199999999999997</v>
      </c>
      <c r="J76" s="6">
        <v>26</v>
      </c>
      <c r="K76" s="6">
        <v>6</v>
      </c>
      <c r="L76" s="6">
        <v>0</v>
      </c>
      <c r="M76" s="6">
        <v>9</v>
      </c>
      <c r="N76" s="6">
        <v>37</v>
      </c>
      <c r="O76" s="6">
        <v>0.36299999999999999</v>
      </c>
      <c r="P76" s="6">
        <v>0.64500000000000002</v>
      </c>
    </row>
    <row r="77" spans="1:16" ht="15" thickBot="1" x14ac:dyDescent="0.35">
      <c r="A77" s="7" t="s">
        <v>652</v>
      </c>
      <c r="B77" s="7"/>
      <c r="C77" s="8">
        <v>87</v>
      </c>
      <c r="D77" s="8">
        <v>10</v>
      </c>
      <c r="E77" s="8">
        <v>0</v>
      </c>
      <c r="F77" s="8">
        <v>8</v>
      </c>
      <c r="G77" s="8">
        <v>1</v>
      </c>
      <c r="H77" s="8">
        <v>0.23699999999999999</v>
      </c>
      <c r="I77" s="8">
        <v>0.30299999999999999</v>
      </c>
      <c r="J77" s="8">
        <v>21</v>
      </c>
      <c r="K77" s="8">
        <v>4</v>
      </c>
      <c r="L77" s="8">
        <v>1</v>
      </c>
      <c r="M77" s="8">
        <v>8</v>
      </c>
      <c r="N77" s="8">
        <v>22</v>
      </c>
      <c r="O77" s="8">
        <v>0.30299999999999999</v>
      </c>
      <c r="P77" s="8">
        <v>0.60599999999999998</v>
      </c>
    </row>
    <row r="78" spans="1:16" ht="15" thickBot="1" x14ac:dyDescent="0.35">
      <c r="A78" s="5" t="s">
        <v>657</v>
      </c>
      <c r="B78" s="5"/>
      <c r="C78" s="6">
        <v>111</v>
      </c>
      <c r="D78" s="6">
        <v>12</v>
      </c>
      <c r="E78" s="6">
        <v>2</v>
      </c>
      <c r="F78" s="6">
        <v>12</v>
      </c>
      <c r="G78" s="6">
        <v>1</v>
      </c>
      <c r="H78" s="6">
        <v>0.26100000000000001</v>
      </c>
      <c r="I78" s="6">
        <v>0.29799999999999999</v>
      </c>
      <c r="J78" s="6">
        <v>29</v>
      </c>
      <c r="K78" s="6">
        <v>5</v>
      </c>
      <c r="L78" s="6">
        <v>0</v>
      </c>
      <c r="M78" s="6">
        <v>6</v>
      </c>
      <c r="N78" s="6">
        <v>16</v>
      </c>
      <c r="O78" s="6">
        <v>0.36</v>
      </c>
      <c r="P78" s="6">
        <v>0.65900000000000003</v>
      </c>
    </row>
    <row r="79" spans="1:16" ht="15" thickBot="1" x14ac:dyDescent="0.35">
      <c r="A79" s="7" t="s">
        <v>694</v>
      </c>
      <c r="B79" s="7"/>
      <c r="C79" s="8">
        <v>131</v>
      </c>
      <c r="D79" s="8">
        <v>15</v>
      </c>
      <c r="E79" s="8">
        <v>5</v>
      </c>
      <c r="F79" s="8">
        <v>16</v>
      </c>
      <c r="G79" s="8">
        <v>1</v>
      </c>
      <c r="H79" s="8">
        <v>0.23400000000000001</v>
      </c>
      <c r="I79" s="8">
        <v>0.28799999999999998</v>
      </c>
      <c r="J79" s="8">
        <v>31</v>
      </c>
      <c r="K79" s="8">
        <v>8</v>
      </c>
      <c r="L79" s="8">
        <v>0</v>
      </c>
      <c r="M79" s="8">
        <v>10</v>
      </c>
      <c r="N79" s="8">
        <v>31</v>
      </c>
      <c r="O79" s="8">
        <v>0.39600000000000002</v>
      </c>
      <c r="P79" s="8">
        <v>0.68400000000000005</v>
      </c>
    </row>
    <row r="80" spans="1:16" ht="15" thickBot="1" x14ac:dyDescent="0.35">
      <c r="A80" s="5" t="s">
        <v>733</v>
      </c>
      <c r="B80" s="5"/>
      <c r="C80" s="6">
        <v>116</v>
      </c>
      <c r="D80" s="6">
        <v>12</v>
      </c>
      <c r="E80" s="6">
        <v>4</v>
      </c>
      <c r="F80" s="6">
        <v>15</v>
      </c>
      <c r="G80" s="6">
        <v>1</v>
      </c>
      <c r="H80" s="6">
        <v>0.218</v>
      </c>
      <c r="I80" s="6">
        <v>0.3</v>
      </c>
      <c r="J80" s="6">
        <v>25</v>
      </c>
      <c r="K80" s="6">
        <v>6</v>
      </c>
      <c r="L80" s="6">
        <v>0</v>
      </c>
      <c r="M80" s="6">
        <v>14</v>
      </c>
      <c r="N80" s="6">
        <v>39</v>
      </c>
      <c r="O80" s="6">
        <v>0.36299999999999999</v>
      </c>
      <c r="P80" s="6">
        <v>0.66300000000000003</v>
      </c>
    </row>
    <row r="81" spans="1:16" ht="15" thickBot="1" x14ac:dyDescent="0.35">
      <c r="A81" s="7" t="s">
        <v>672</v>
      </c>
      <c r="B81" s="7"/>
      <c r="C81" s="8">
        <v>221</v>
      </c>
      <c r="D81" s="8">
        <v>27</v>
      </c>
      <c r="E81" s="8">
        <v>5</v>
      </c>
      <c r="F81" s="8">
        <v>26</v>
      </c>
      <c r="G81" s="8">
        <v>2</v>
      </c>
      <c r="H81" s="8">
        <v>0.23400000000000001</v>
      </c>
      <c r="I81" s="8">
        <v>0.28599999999999998</v>
      </c>
      <c r="J81" s="8">
        <v>52</v>
      </c>
      <c r="K81" s="8">
        <v>10</v>
      </c>
      <c r="L81" s="8">
        <v>1</v>
      </c>
      <c r="M81" s="8">
        <v>16</v>
      </c>
      <c r="N81" s="8">
        <v>49</v>
      </c>
      <c r="O81" s="8">
        <v>0.34899999999999998</v>
      </c>
      <c r="P81" s="8">
        <v>0.63500000000000001</v>
      </c>
    </row>
    <row r="82" spans="1:16" ht="15" thickBot="1" x14ac:dyDescent="0.35">
      <c r="A82" s="5" t="s">
        <v>673</v>
      </c>
      <c r="B82" s="5"/>
      <c r="C82" s="6">
        <v>193</v>
      </c>
      <c r="D82" s="6">
        <v>21</v>
      </c>
      <c r="E82" s="6">
        <v>5</v>
      </c>
      <c r="F82" s="6">
        <v>23</v>
      </c>
      <c r="G82" s="6">
        <v>1</v>
      </c>
      <c r="H82" s="6">
        <v>0.26200000000000001</v>
      </c>
      <c r="I82" s="6">
        <v>0.29199999999999998</v>
      </c>
      <c r="J82" s="6">
        <v>51</v>
      </c>
      <c r="K82" s="6">
        <v>9</v>
      </c>
      <c r="L82" s="6">
        <v>1</v>
      </c>
      <c r="M82" s="6">
        <v>8</v>
      </c>
      <c r="N82" s="6">
        <v>33</v>
      </c>
      <c r="O82" s="6">
        <v>0.38900000000000001</v>
      </c>
      <c r="P82" s="6">
        <v>0.68100000000000005</v>
      </c>
    </row>
    <row r="83" spans="1:16" ht="17.399999999999999" thickBot="1" x14ac:dyDescent="0.35">
      <c r="A83" s="7" t="s">
        <v>677</v>
      </c>
      <c r="B83" s="7"/>
      <c r="C83" s="8">
        <v>190</v>
      </c>
      <c r="D83" s="8">
        <v>22</v>
      </c>
      <c r="E83" s="8">
        <v>5</v>
      </c>
      <c r="F83" s="8">
        <v>21</v>
      </c>
      <c r="G83" s="8">
        <v>1</v>
      </c>
      <c r="H83" s="8">
        <v>0.247</v>
      </c>
      <c r="I83" s="8">
        <v>0.28799999999999998</v>
      </c>
      <c r="J83" s="8">
        <v>47</v>
      </c>
      <c r="K83" s="8">
        <v>12</v>
      </c>
      <c r="L83" s="8">
        <v>1</v>
      </c>
      <c r="M83" s="8">
        <v>11</v>
      </c>
      <c r="N83" s="8">
        <v>35</v>
      </c>
      <c r="O83" s="8">
        <v>0.38300000000000001</v>
      </c>
      <c r="P83" s="8">
        <v>0.67</v>
      </c>
    </row>
    <row r="84" spans="1:16" ht="15" thickBot="1" x14ac:dyDescent="0.35">
      <c r="A84" s="5" t="s">
        <v>682</v>
      </c>
      <c r="B84" s="5"/>
      <c r="C84" s="6">
        <v>191</v>
      </c>
      <c r="D84" s="6">
        <v>21</v>
      </c>
      <c r="E84" s="6">
        <v>4</v>
      </c>
      <c r="F84" s="6">
        <v>21</v>
      </c>
      <c r="G84" s="6">
        <v>0</v>
      </c>
      <c r="H84" s="6">
        <v>0.24399999999999999</v>
      </c>
      <c r="I84" s="6">
        <v>0.309</v>
      </c>
      <c r="J84" s="6">
        <v>47</v>
      </c>
      <c r="K84" s="6">
        <v>10</v>
      </c>
      <c r="L84" s="6">
        <v>1</v>
      </c>
      <c r="M84" s="6">
        <v>18</v>
      </c>
      <c r="N84" s="6">
        <v>48</v>
      </c>
      <c r="O84" s="6">
        <v>0.35899999999999999</v>
      </c>
      <c r="P84" s="6">
        <v>0.66800000000000004</v>
      </c>
    </row>
    <row r="85" spans="1:16" ht="15" thickBot="1" x14ac:dyDescent="0.35">
      <c r="A85" s="7" t="s">
        <v>683</v>
      </c>
      <c r="B85" s="7"/>
      <c r="C85" s="8">
        <v>198</v>
      </c>
      <c r="D85" s="8">
        <v>21</v>
      </c>
      <c r="E85" s="8">
        <v>4</v>
      </c>
      <c r="F85" s="8">
        <v>23</v>
      </c>
      <c r="G85" s="8">
        <v>1</v>
      </c>
      <c r="H85" s="8">
        <v>0.22500000000000001</v>
      </c>
      <c r="I85" s="8">
        <v>0.28699999999999998</v>
      </c>
      <c r="J85" s="8">
        <v>45</v>
      </c>
      <c r="K85" s="8">
        <v>10</v>
      </c>
      <c r="L85" s="8">
        <v>0</v>
      </c>
      <c r="M85" s="8">
        <v>17</v>
      </c>
      <c r="N85" s="8">
        <v>55</v>
      </c>
      <c r="O85" s="8">
        <v>0.34799999999999998</v>
      </c>
      <c r="P85" s="8">
        <v>0.63500000000000001</v>
      </c>
    </row>
    <row r="86" spans="1:16" ht="15" thickBot="1" x14ac:dyDescent="0.35">
      <c r="A86" s="5" t="s">
        <v>686</v>
      </c>
      <c r="B86" s="5"/>
      <c r="C86" s="6">
        <v>131</v>
      </c>
      <c r="D86" s="6">
        <v>16</v>
      </c>
      <c r="E86" s="6">
        <v>5</v>
      </c>
      <c r="F86" s="6">
        <v>19</v>
      </c>
      <c r="G86" s="6">
        <v>0</v>
      </c>
      <c r="H86" s="6">
        <v>0.24099999999999999</v>
      </c>
      <c r="I86" s="6">
        <v>0.28899999999999998</v>
      </c>
      <c r="J86" s="6">
        <v>32</v>
      </c>
      <c r="K86" s="6">
        <v>7</v>
      </c>
      <c r="L86" s="6">
        <v>0</v>
      </c>
      <c r="M86" s="6">
        <v>9</v>
      </c>
      <c r="N86" s="6">
        <v>33</v>
      </c>
      <c r="O86" s="6">
        <v>0.40100000000000002</v>
      </c>
      <c r="P86" s="6">
        <v>0.69</v>
      </c>
    </row>
    <row r="87" spans="1:16" ht="17.399999999999999" thickBot="1" x14ac:dyDescent="0.35">
      <c r="A87" s="7" t="s">
        <v>691</v>
      </c>
      <c r="B87" s="7"/>
      <c r="C87" s="8">
        <v>149</v>
      </c>
      <c r="D87" s="8">
        <v>18</v>
      </c>
      <c r="E87" s="8">
        <v>4</v>
      </c>
      <c r="F87" s="8">
        <v>17</v>
      </c>
      <c r="G87" s="8">
        <v>1</v>
      </c>
      <c r="H87" s="8">
        <v>0.23499999999999999</v>
      </c>
      <c r="I87" s="8">
        <v>0.29299999999999998</v>
      </c>
      <c r="J87" s="8">
        <v>35</v>
      </c>
      <c r="K87" s="8">
        <v>8</v>
      </c>
      <c r="L87" s="8">
        <v>0</v>
      </c>
      <c r="M87" s="8">
        <v>12</v>
      </c>
      <c r="N87" s="8">
        <v>36</v>
      </c>
      <c r="O87" s="8">
        <v>0.38600000000000001</v>
      </c>
      <c r="P87" s="8">
        <v>0.67900000000000005</v>
      </c>
    </row>
    <row r="88" spans="1:16" ht="17.399999999999999" thickBot="1" x14ac:dyDescent="0.35">
      <c r="A88" s="5" t="s">
        <v>700</v>
      </c>
      <c r="B88" s="5"/>
      <c r="C88" s="6">
        <v>170</v>
      </c>
      <c r="D88" s="6">
        <v>19</v>
      </c>
      <c r="E88" s="6">
        <v>4</v>
      </c>
      <c r="F88" s="6">
        <v>20</v>
      </c>
      <c r="G88" s="6">
        <v>0</v>
      </c>
      <c r="H88" s="6">
        <v>0.22600000000000001</v>
      </c>
      <c r="I88" s="6">
        <v>0.26300000000000001</v>
      </c>
      <c r="J88" s="6">
        <v>38</v>
      </c>
      <c r="K88" s="6">
        <v>9</v>
      </c>
      <c r="L88" s="6">
        <v>1</v>
      </c>
      <c r="M88" s="6">
        <v>9</v>
      </c>
      <c r="N88" s="6">
        <v>41</v>
      </c>
      <c r="O88" s="6">
        <v>0.35899999999999999</v>
      </c>
      <c r="P88" s="6">
        <v>0.623</v>
      </c>
    </row>
    <row r="89" spans="1:16" ht="17.399999999999999" thickBot="1" x14ac:dyDescent="0.35">
      <c r="A89" s="7" t="s">
        <v>702</v>
      </c>
      <c r="B89" s="7"/>
      <c r="C89" s="8">
        <v>172</v>
      </c>
      <c r="D89" s="8">
        <v>17</v>
      </c>
      <c r="E89" s="8">
        <v>2</v>
      </c>
      <c r="F89" s="8">
        <v>17</v>
      </c>
      <c r="G89" s="8">
        <v>1</v>
      </c>
      <c r="H89" s="8">
        <v>0.252</v>
      </c>
      <c r="I89" s="8">
        <v>0.29099999999999998</v>
      </c>
      <c r="J89" s="8">
        <v>43</v>
      </c>
      <c r="K89" s="8">
        <v>7</v>
      </c>
      <c r="L89" s="8">
        <v>1</v>
      </c>
      <c r="M89" s="8">
        <v>10</v>
      </c>
      <c r="N89" s="8">
        <v>32</v>
      </c>
      <c r="O89" s="8">
        <v>0.34499999999999997</v>
      </c>
      <c r="P89" s="8">
        <v>0.63600000000000001</v>
      </c>
    </row>
    <row r="90" spans="1:16" ht="17.399999999999999" thickBot="1" x14ac:dyDescent="0.35">
      <c r="A90" s="5" t="s">
        <v>708</v>
      </c>
      <c r="B90" s="5"/>
      <c r="C90" s="6">
        <v>161</v>
      </c>
      <c r="D90" s="6">
        <v>14</v>
      </c>
      <c r="E90" s="6">
        <v>2</v>
      </c>
      <c r="F90" s="6">
        <v>17</v>
      </c>
      <c r="G90" s="6">
        <v>1</v>
      </c>
      <c r="H90" s="6">
        <v>0.252</v>
      </c>
      <c r="I90" s="6">
        <v>0.29199999999999998</v>
      </c>
      <c r="J90" s="6">
        <v>41</v>
      </c>
      <c r="K90" s="6">
        <v>9</v>
      </c>
      <c r="L90" s="6">
        <v>0</v>
      </c>
      <c r="M90" s="6">
        <v>9</v>
      </c>
      <c r="N90" s="6">
        <v>26</v>
      </c>
      <c r="O90" s="6">
        <v>0.34499999999999997</v>
      </c>
      <c r="P90" s="6">
        <v>0.63700000000000001</v>
      </c>
    </row>
    <row r="91" spans="1:16" ht="17.399999999999999" thickBot="1" x14ac:dyDescent="0.35">
      <c r="A91" s="7" t="s">
        <v>712</v>
      </c>
      <c r="B91" s="7"/>
      <c r="C91" s="8">
        <v>162</v>
      </c>
      <c r="D91" s="8">
        <v>17</v>
      </c>
      <c r="E91" s="8">
        <v>3</v>
      </c>
      <c r="F91" s="8">
        <v>16</v>
      </c>
      <c r="G91" s="8">
        <v>0</v>
      </c>
      <c r="H91" s="8">
        <v>0.24099999999999999</v>
      </c>
      <c r="I91" s="8">
        <v>0.30299999999999999</v>
      </c>
      <c r="J91" s="8">
        <v>39</v>
      </c>
      <c r="K91" s="8">
        <v>9</v>
      </c>
      <c r="L91" s="8">
        <v>0</v>
      </c>
      <c r="M91" s="8">
        <v>15</v>
      </c>
      <c r="N91" s="8">
        <v>37</v>
      </c>
      <c r="O91" s="8">
        <v>0.34300000000000003</v>
      </c>
      <c r="P91" s="8">
        <v>0.64600000000000002</v>
      </c>
    </row>
    <row r="92" spans="1:16" ht="17.399999999999999" thickBot="1" x14ac:dyDescent="0.35">
      <c r="A92" s="5" t="s">
        <v>713</v>
      </c>
      <c r="B92" s="5"/>
      <c r="C92" s="6">
        <v>132</v>
      </c>
      <c r="D92" s="6">
        <v>14</v>
      </c>
      <c r="E92" s="6">
        <v>3</v>
      </c>
      <c r="F92" s="6">
        <v>16</v>
      </c>
      <c r="G92" s="6">
        <v>1</v>
      </c>
      <c r="H92" s="6">
        <v>0.24199999999999999</v>
      </c>
      <c r="I92" s="6">
        <v>0.28599999999999998</v>
      </c>
      <c r="J92" s="6">
        <v>32</v>
      </c>
      <c r="K92" s="6">
        <v>9</v>
      </c>
      <c r="L92" s="6">
        <v>0</v>
      </c>
      <c r="M92" s="6">
        <v>8</v>
      </c>
      <c r="N92" s="6">
        <v>36</v>
      </c>
      <c r="O92" s="6">
        <v>0.36199999999999999</v>
      </c>
      <c r="P92" s="6">
        <v>0.64800000000000002</v>
      </c>
    </row>
    <row r="93" spans="1:16" ht="17.399999999999999" thickBot="1" x14ac:dyDescent="0.35">
      <c r="A93" s="7" t="s">
        <v>716</v>
      </c>
      <c r="B93" s="7"/>
      <c r="C93" s="8">
        <v>181</v>
      </c>
      <c r="D93" s="8">
        <v>17</v>
      </c>
      <c r="E93" s="8">
        <v>4</v>
      </c>
      <c r="F93" s="8">
        <v>18</v>
      </c>
      <c r="G93" s="8">
        <v>2</v>
      </c>
      <c r="H93" s="8">
        <v>0.216</v>
      </c>
      <c r="I93" s="8">
        <v>0.25700000000000001</v>
      </c>
      <c r="J93" s="8">
        <v>39</v>
      </c>
      <c r="K93" s="8">
        <v>9</v>
      </c>
      <c r="L93" s="8">
        <v>0</v>
      </c>
      <c r="M93" s="8">
        <v>10</v>
      </c>
      <c r="N93" s="8">
        <v>55</v>
      </c>
      <c r="O93" s="8">
        <v>0.33200000000000002</v>
      </c>
      <c r="P93" s="8">
        <v>0.58799999999999997</v>
      </c>
    </row>
    <row r="94" spans="1:16" ht="17.399999999999999" thickBot="1" x14ac:dyDescent="0.35">
      <c r="A94" s="5" t="s">
        <v>719</v>
      </c>
      <c r="B94" s="5"/>
      <c r="C94" s="6">
        <v>173</v>
      </c>
      <c r="D94" s="6">
        <v>17</v>
      </c>
      <c r="E94" s="6">
        <v>5</v>
      </c>
      <c r="F94" s="6">
        <v>18</v>
      </c>
      <c r="G94" s="6">
        <v>1</v>
      </c>
      <c r="H94" s="6">
        <v>0.20899999999999999</v>
      </c>
      <c r="I94" s="6">
        <v>0.23699999999999999</v>
      </c>
      <c r="J94" s="6">
        <v>36</v>
      </c>
      <c r="K94" s="6">
        <v>8</v>
      </c>
      <c r="L94" s="6">
        <v>1</v>
      </c>
      <c r="M94" s="6">
        <v>7</v>
      </c>
      <c r="N94" s="6">
        <v>63</v>
      </c>
      <c r="O94" s="6">
        <v>0.35699999999999998</v>
      </c>
      <c r="P94" s="6">
        <v>0.59399999999999997</v>
      </c>
    </row>
    <row r="95" spans="1:16" ht="17.399999999999999" thickBot="1" x14ac:dyDescent="0.35">
      <c r="A95" s="7" t="s">
        <v>721</v>
      </c>
      <c r="B95" s="7"/>
      <c r="C95" s="8">
        <v>155</v>
      </c>
      <c r="D95" s="8">
        <v>17</v>
      </c>
      <c r="E95" s="8">
        <v>4</v>
      </c>
      <c r="F95" s="8">
        <v>17</v>
      </c>
      <c r="G95" s="8">
        <v>1</v>
      </c>
      <c r="H95" s="8">
        <v>0.214</v>
      </c>
      <c r="I95" s="8">
        <v>0.27900000000000003</v>
      </c>
      <c r="J95" s="8">
        <v>33</v>
      </c>
      <c r="K95" s="8">
        <v>8</v>
      </c>
      <c r="L95" s="8">
        <v>0</v>
      </c>
      <c r="M95" s="8">
        <v>14</v>
      </c>
      <c r="N95" s="8">
        <v>46</v>
      </c>
      <c r="O95" s="8">
        <v>0.32900000000000001</v>
      </c>
      <c r="P95" s="8">
        <v>0.60699999999999998</v>
      </c>
    </row>
    <row r="96" spans="1:16" ht="17.399999999999999" thickBot="1" x14ac:dyDescent="0.35">
      <c r="A96" s="5" t="s">
        <v>725</v>
      </c>
      <c r="B96" s="5"/>
      <c r="C96" s="6">
        <v>107</v>
      </c>
      <c r="D96" s="6">
        <v>11</v>
      </c>
      <c r="E96" s="6">
        <v>4</v>
      </c>
      <c r="F96" s="6">
        <v>15</v>
      </c>
      <c r="G96" s="6">
        <v>0</v>
      </c>
      <c r="H96" s="6">
        <v>0.24399999999999999</v>
      </c>
      <c r="I96" s="6">
        <v>0.28999999999999998</v>
      </c>
      <c r="J96" s="6">
        <v>26</v>
      </c>
      <c r="K96" s="6">
        <v>6</v>
      </c>
      <c r="L96" s="6">
        <v>0</v>
      </c>
      <c r="M96" s="6">
        <v>7</v>
      </c>
      <c r="N96" s="6">
        <v>26</v>
      </c>
      <c r="O96" s="6">
        <v>0.41699999999999998</v>
      </c>
      <c r="P96" s="6">
        <v>0.70599999999999996</v>
      </c>
    </row>
    <row r="97" spans="1:16" ht="17.399999999999999" thickBot="1" x14ac:dyDescent="0.35">
      <c r="A97" s="7" t="s">
        <v>728</v>
      </c>
      <c r="B97" s="7"/>
      <c r="C97" s="8">
        <v>128</v>
      </c>
      <c r="D97" s="8">
        <v>14</v>
      </c>
      <c r="E97" s="8">
        <v>4</v>
      </c>
      <c r="F97" s="8">
        <v>16</v>
      </c>
      <c r="G97" s="8">
        <v>0</v>
      </c>
      <c r="H97" s="8">
        <v>0.22</v>
      </c>
      <c r="I97" s="8">
        <v>0.26</v>
      </c>
      <c r="J97" s="8">
        <v>28</v>
      </c>
      <c r="K97" s="8">
        <v>5</v>
      </c>
      <c r="L97" s="8">
        <v>0</v>
      </c>
      <c r="M97" s="8">
        <v>7</v>
      </c>
      <c r="N97" s="8">
        <v>39</v>
      </c>
      <c r="O97" s="8">
        <v>0.35299999999999998</v>
      </c>
      <c r="P97" s="8">
        <v>0.61299999999999999</v>
      </c>
    </row>
    <row r="98" spans="1:16" ht="17.399999999999999" thickBot="1" x14ac:dyDescent="0.35">
      <c r="A98" s="5" t="s">
        <v>730</v>
      </c>
      <c r="B98" s="5"/>
      <c r="C98" s="6">
        <v>112</v>
      </c>
      <c r="D98" s="6">
        <v>12</v>
      </c>
      <c r="E98" s="6">
        <v>3</v>
      </c>
      <c r="F98" s="6">
        <v>13</v>
      </c>
      <c r="G98" s="6">
        <v>0</v>
      </c>
      <c r="H98" s="6">
        <v>0.246</v>
      </c>
      <c r="I98" s="6">
        <v>0.29199999999999998</v>
      </c>
      <c r="J98" s="6">
        <v>28</v>
      </c>
      <c r="K98" s="6">
        <v>6</v>
      </c>
      <c r="L98" s="6">
        <v>0</v>
      </c>
      <c r="M98" s="6">
        <v>7</v>
      </c>
      <c r="N98" s="6">
        <v>29</v>
      </c>
      <c r="O98" s="6">
        <v>0.39600000000000002</v>
      </c>
      <c r="P98" s="6">
        <v>0.68799999999999994</v>
      </c>
    </row>
    <row r="99" spans="1:16" ht="15" thickBot="1" x14ac:dyDescent="0.35">
      <c r="A99" s="7" t="s">
        <v>745</v>
      </c>
      <c r="B99" s="7"/>
      <c r="C99" s="8">
        <v>138</v>
      </c>
      <c r="D99" s="8">
        <v>14</v>
      </c>
      <c r="E99" s="8">
        <v>2</v>
      </c>
      <c r="F99" s="8">
        <v>15</v>
      </c>
      <c r="G99" s="8">
        <v>1</v>
      </c>
      <c r="H99" s="8">
        <v>0.22600000000000001</v>
      </c>
      <c r="I99" s="8">
        <v>0.27</v>
      </c>
      <c r="J99" s="8">
        <v>31</v>
      </c>
      <c r="K99" s="8">
        <v>8</v>
      </c>
      <c r="L99" s="8">
        <v>1</v>
      </c>
      <c r="M99" s="8">
        <v>8</v>
      </c>
      <c r="N99" s="8">
        <v>31</v>
      </c>
      <c r="O99" s="8">
        <v>0.34300000000000003</v>
      </c>
      <c r="P99" s="8">
        <v>0.61199999999999999</v>
      </c>
    </row>
    <row r="100" spans="1:16" ht="17.399999999999999" thickBot="1" x14ac:dyDescent="0.35">
      <c r="A100" s="5" t="s">
        <v>747</v>
      </c>
      <c r="B100" s="5"/>
      <c r="C100" s="6">
        <v>167</v>
      </c>
      <c r="D100" s="6">
        <v>17</v>
      </c>
      <c r="E100" s="6">
        <v>3</v>
      </c>
      <c r="F100" s="6">
        <v>17</v>
      </c>
      <c r="G100" s="6">
        <v>1</v>
      </c>
      <c r="H100" s="6">
        <v>0.20499999999999999</v>
      </c>
      <c r="I100" s="6">
        <v>0.26400000000000001</v>
      </c>
      <c r="J100" s="6">
        <v>34</v>
      </c>
      <c r="K100" s="6">
        <v>6</v>
      </c>
      <c r="L100" s="6">
        <v>1</v>
      </c>
      <c r="M100" s="6">
        <v>13</v>
      </c>
      <c r="N100" s="6">
        <v>51</v>
      </c>
      <c r="O100" s="6">
        <v>0.31</v>
      </c>
      <c r="P100" s="6">
        <v>0.57399999999999995</v>
      </c>
    </row>
    <row r="101" spans="1:16" ht="15" thickBot="1" x14ac:dyDescent="0.35">
      <c r="A101" s="7" t="s">
        <v>751</v>
      </c>
      <c r="B101" s="7"/>
      <c r="C101" s="8">
        <v>122</v>
      </c>
      <c r="D101" s="8">
        <v>12</v>
      </c>
      <c r="E101" s="8">
        <v>5</v>
      </c>
      <c r="F101" s="8">
        <v>16</v>
      </c>
      <c r="G101" s="8">
        <v>0</v>
      </c>
      <c r="H101" s="8">
        <v>0.2</v>
      </c>
      <c r="I101" s="8">
        <v>0.29599999999999999</v>
      </c>
      <c r="J101" s="8">
        <v>24</v>
      </c>
      <c r="K101" s="8">
        <v>6</v>
      </c>
      <c r="L101" s="8">
        <v>0</v>
      </c>
      <c r="M101" s="8">
        <v>17</v>
      </c>
      <c r="N101" s="8">
        <v>44</v>
      </c>
      <c r="O101" s="8">
        <v>0.35599999999999998</v>
      </c>
      <c r="P101" s="8">
        <v>0.65200000000000002</v>
      </c>
    </row>
    <row r="102" spans="1:16" ht="17.399999999999999" thickBot="1" x14ac:dyDescent="0.35">
      <c r="A102" s="5" t="s">
        <v>752</v>
      </c>
      <c r="B102" s="5"/>
      <c r="C102" s="6">
        <v>170</v>
      </c>
      <c r="D102" s="6">
        <v>17</v>
      </c>
      <c r="E102" s="6">
        <v>2</v>
      </c>
      <c r="F102" s="6">
        <v>15</v>
      </c>
      <c r="G102" s="6">
        <v>1</v>
      </c>
      <c r="H102" s="6">
        <v>0.221</v>
      </c>
      <c r="I102" s="6">
        <v>0.28399999999999997</v>
      </c>
      <c r="J102" s="6">
        <v>37</v>
      </c>
      <c r="K102" s="6">
        <v>8</v>
      </c>
      <c r="L102" s="6">
        <v>1</v>
      </c>
      <c r="M102" s="6">
        <v>15</v>
      </c>
      <c r="N102" s="6">
        <v>48</v>
      </c>
      <c r="O102" s="6">
        <v>0.311</v>
      </c>
      <c r="P102" s="6">
        <v>0.59499999999999997</v>
      </c>
    </row>
    <row r="103" spans="1:16" ht="17.399999999999999" thickBot="1" x14ac:dyDescent="0.35">
      <c r="A103" s="7" t="s">
        <v>755</v>
      </c>
      <c r="B103" s="7"/>
      <c r="C103" s="8">
        <v>125</v>
      </c>
      <c r="D103" s="8">
        <v>13</v>
      </c>
      <c r="E103" s="8">
        <v>2</v>
      </c>
      <c r="F103" s="8">
        <v>14</v>
      </c>
      <c r="G103" s="8">
        <v>0</v>
      </c>
      <c r="H103" s="8">
        <v>0.23100000000000001</v>
      </c>
      <c r="I103" s="8">
        <v>0.27</v>
      </c>
      <c r="J103" s="8">
        <v>29</v>
      </c>
      <c r="K103" s="8">
        <v>7</v>
      </c>
      <c r="L103" s="8">
        <v>1</v>
      </c>
      <c r="M103" s="8">
        <v>7</v>
      </c>
      <c r="N103" s="8">
        <v>31</v>
      </c>
      <c r="O103" s="8">
        <v>0.35399999999999998</v>
      </c>
      <c r="P103" s="8">
        <v>0.624</v>
      </c>
    </row>
    <row r="104" spans="1:16" ht="17.399999999999999" thickBot="1" x14ac:dyDescent="0.35">
      <c r="A104" s="5" t="s">
        <v>757</v>
      </c>
      <c r="B104" s="5"/>
      <c r="C104" s="6">
        <v>122</v>
      </c>
      <c r="D104" s="6">
        <v>14</v>
      </c>
      <c r="E104" s="6">
        <v>3</v>
      </c>
      <c r="F104" s="6">
        <v>11</v>
      </c>
      <c r="G104" s="6">
        <v>1</v>
      </c>
      <c r="H104" s="6">
        <v>0.217</v>
      </c>
      <c r="I104" s="6">
        <v>0.27500000000000002</v>
      </c>
      <c r="J104" s="6">
        <v>27</v>
      </c>
      <c r="K104" s="6">
        <v>5</v>
      </c>
      <c r="L104" s="6">
        <v>0</v>
      </c>
      <c r="M104" s="6">
        <v>10</v>
      </c>
      <c r="N104" s="6">
        <v>35</v>
      </c>
      <c r="O104" s="6">
        <v>0.34100000000000003</v>
      </c>
      <c r="P104" s="6">
        <v>0.61599999999999999</v>
      </c>
    </row>
    <row r="105" spans="1:16" ht="15" thickBot="1" x14ac:dyDescent="0.35">
      <c r="A105" s="7" t="s">
        <v>760</v>
      </c>
      <c r="B105" s="7"/>
      <c r="C105" s="8">
        <v>109</v>
      </c>
      <c r="D105" s="8">
        <v>11</v>
      </c>
      <c r="E105" s="8">
        <v>2</v>
      </c>
      <c r="F105" s="8">
        <v>12</v>
      </c>
      <c r="G105" s="8">
        <v>1</v>
      </c>
      <c r="H105" s="8">
        <v>0.23599999999999999</v>
      </c>
      <c r="I105" s="8">
        <v>0.27900000000000003</v>
      </c>
      <c r="J105" s="8">
        <v>26</v>
      </c>
      <c r="K105" s="8">
        <v>7</v>
      </c>
      <c r="L105" s="8">
        <v>0</v>
      </c>
      <c r="M105" s="8">
        <v>7</v>
      </c>
      <c r="N105" s="8">
        <v>24</v>
      </c>
      <c r="O105" s="8">
        <v>0.35099999999999998</v>
      </c>
      <c r="P105" s="8">
        <v>0.63</v>
      </c>
    </row>
    <row r="106" spans="1:16" ht="17.399999999999999" thickBot="1" x14ac:dyDescent="0.35">
      <c r="A106" s="5" t="s">
        <v>762</v>
      </c>
      <c r="B106" s="5"/>
      <c r="C106" s="6">
        <v>119</v>
      </c>
      <c r="D106" s="6">
        <v>12</v>
      </c>
      <c r="E106" s="6">
        <v>3</v>
      </c>
      <c r="F106" s="6">
        <v>13</v>
      </c>
      <c r="G106" s="6">
        <v>0</v>
      </c>
      <c r="H106" s="6">
        <v>0.22700000000000001</v>
      </c>
      <c r="I106" s="6">
        <v>0.26600000000000001</v>
      </c>
      <c r="J106" s="6">
        <v>27</v>
      </c>
      <c r="K106" s="6">
        <v>5</v>
      </c>
      <c r="L106" s="6">
        <v>0</v>
      </c>
      <c r="M106" s="6">
        <v>6</v>
      </c>
      <c r="N106" s="6">
        <v>25</v>
      </c>
      <c r="O106" s="6">
        <v>0.35599999999999998</v>
      </c>
      <c r="P106" s="6">
        <v>0.622</v>
      </c>
    </row>
    <row r="107" spans="1:16" ht="15" thickBot="1" x14ac:dyDescent="0.35">
      <c r="A107" s="7" t="s">
        <v>768</v>
      </c>
      <c r="B107" s="7"/>
      <c r="C107" s="8">
        <v>130</v>
      </c>
      <c r="D107" s="8">
        <v>14</v>
      </c>
      <c r="E107" s="8">
        <v>3</v>
      </c>
      <c r="F107" s="8">
        <v>13</v>
      </c>
      <c r="G107" s="8">
        <v>0</v>
      </c>
      <c r="H107" s="8">
        <v>0.219</v>
      </c>
      <c r="I107" s="8">
        <v>0.27</v>
      </c>
      <c r="J107" s="8">
        <v>28</v>
      </c>
      <c r="K107" s="8">
        <v>6</v>
      </c>
      <c r="L107" s="8">
        <v>0</v>
      </c>
      <c r="M107" s="8">
        <v>9</v>
      </c>
      <c r="N107" s="8">
        <v>33</v>
      </c>
      <c r="O107" s="8">
        <v>0.34699999999999998</v>
      </c>
      <c r="P107" s="8">
        <v>0.61699999999999999</v>
      </c>
    </row>
    <row r="108" spans="1:16" ht="15" thickBot="1" x14ac:dyDescent="0.35">
      <c r="A108" s="5" t="s">
        <v>772</v>
      </c>
      <c r="B108" s="5"/>
      <c r="C108" s="6">
        <v>116</v>
      </c>
      <c r="D108" s="6">
        <v>12</v>
      </c>
      <c r="E108" s="6">
        <v>4</v>
      </c>
      <c r="F108" s="6">
        <v>13</v>
      </c>
      <c r="G108" s="6">
        <v>0</v>
      </c>
      <c r="H108" s="6">
        <v>0.20799999999999999</v>
      </c>
      <c r="I108" s="6">
        <v>0.252</v>
      </c>
      <c r="J108" s="6">
        <v>24</v>
      </c>
      <c r="K108" s="6">
        <v>5</v>
      </c>
      <c r="L108" s="6">
        <v>0</v>
      </c>
      <c r="M108" s="6">
        <v>7</v>
      </c>
      <c r="N108" s="6">
        <v>38</v>
      </c>
      <c r="O108" s="6">
        <v>0.33700000000000002</v>
      </c>
      <c r="P108" s="6">
        <v>0.58899999999999997</v>
      </c>
    </row>
    <row r="109" spans="1:16" ht="17.399999999999999" thickBot="1" x14ac:dyDescent="0.35">
      <c r="A109" s="7" t="s">
        <v>774</v>
      </c>
      <c r="B109" s="7"/>
      <c r="C109" s="8">
        <v>156</v>
      </c>
      <c r="D109" s="8">
        <v>16</v>
      </c>
      <c r="E109" s="8">
        <v>3</v>
      </c>
      <c r="F109" s="8">
        <v>15</v>
      </c>
      <c r="G109" s="8">
        <v>0</v>
      </c>
      <c r="H109" s="8">
        <v>0.20499999999999999</v>
      </c>
      <c r="I109" s="8">
        <v>0.25800000000000001</v>
      </c>
      <c r="J109" s="8">
        <v>32</v>
      </c>
      <c r="K109" s="8">
        <v>8</v>
      </c>
      <c r="L109" s="8">
        <v>1</v>
      </c>
      <c r="M109" s="8">
        <v>11</v>
      </c>
      <c r="N109" s="8">
        <v>49</v>
      </c>
      <c r="O109" s="8">
        <v>0.32200000000000001</v>
      </c>
      <c r="P109" s="8">
        <v>0.57899999999999996</v>
      </c>
    </row>
    <row r="110" spans="1:16" ht="15" thickBot="1" x14ac:dyDescent="0.35">
      <c r="A110" s="5" t="s">
        <v>776</v>
      </c>
      <c r="B110" s="5"/>
      <c r="C110" s="6">
        <v>107</v>
      </c>
      <c r="D110" s="6">
        <v>10</v>
      </c>
      <c r="E110" s="6">
        <v>2</v>
      </c>
      <c r="F110" s="6">
        <v>12</v>
      </c>
      <c r="G110" s="6">
        <v>0</v>
      </c>
      <c r="H110" s="6">
        <v>0.24</v>
      </c>
      <c r="I110" s="6">
        <v>0.28899999999999998</v>
      </c>
      <c r="J110" s="6">
        <v>26</v>
      </c>
      <c r="K110" s="6">
        <v>5</v>
      </c>
      <c r="L110" s="6">
        <v>0</v>
      </c>
      <c r="M110" s="6">
        <v>7</v>
      </c>
      <c r="N110" s="6">
        <v>22</v>
      </c>
      <c r="O110" s="6">
        <v>0.32700000000000001</v>
      </c>
      <c r="P110" s="6">
        <v>0.61599999999999999</v>
      </c>
    </row>
    <row r="111" spans="1:16" ht="17.399999999999999" thickBot="1" x14ac:dyDescent="0.35">
      <c r="A111" s="7" t="s">
        <v>777</v>
      </c>
      <c r="B111" s="7"/>
      <c r="C111" s="8">
        <v>115</v>
      </c>
      <c r="D111" s="8">
        <v>12</v>
      </c>
      <c r="E111" s="8">
        <v>3</v>
      </c>
      <c r="F111" s="8">
        <v>11</v>
      </c>
      <c r="G111" s="8">
        <v>0</v>
      </c>
      <c r="H111" s="8">
        <v>0.22500000000000001</v>
      </c>
      <c r="I111" s="8">
        <v>0.27300000000000002</v>
      </c>
      <c r="J111" s="8">
        <v>26</v>
      </c>
      <c r="K111" s="8">
        <v>7</v>
      </c>
      <c r="L111" s="8">
        <v>0</v>
      </c>
      <c r="M111" s="8">
        <v>8</v>
      </c>
      <c r="N111" s="8">
        <v>36</v>
      </c>
      <c r="O111" s="8">
        <v>0.34599999999999997</v>
      </c>
      <c r="P111" s="8">
        <v>0.61899999999999999</v>
      </c>
    </row>
    <row r="112" spans="1:16" ht="17.399999999999999" thickBot="1" x14ac:dyDescent="0.35">
      <c r="A112" s="5" t="s">
        <v>779</v>
      </c>
      <c r="B112" s="5"/>
      <c r="C112" s="6">
        <v>104</v>
      </c>
      <c r="D112" s="6">
        <v>12</v>
      </c>
      <c r="E112" s="6">
        <v>3</v>
      </c>
      <c r="F112" s="6">
        <v>11</v>
      </c>
      <c r="G112" s="6">
        <v>1</v>
      </c>
      <c r="H112" s="6">
        <v>0.21299999999999999</v>
      </c>
      <c r="I112" s="6">
        <v>0.312</v>
      </c>
      <c r="J112" s="6">
        <v>22</v>
      </c>
      <c r="K112" s="6">
        <v>8</v>
      </c>
      <c r="L112" s="6">
        <v>1</v>
      </c>
      <c r="M112" s="6">
        <v>15</v>
      </c>
      <c r="N112" s="6">
        <v>35</v>
      </c>
      <c r="O112" s="6">
        <v>0.35499999999999998</v>
      </c>
      <c r="P112" s="6">
        <v>0.66700000000000004</v>
      </c>
    </row>
    <row r="113" spans="1:16" ht="17.399999999999999" thickBot="1" x14ac:dyDescent="0.35">
      <c r="A113" s="7" t="s">
        <v>784</v>
      </c>
      <c r="B113" s="7"/>
      <c r="C113" s="8">
        <v>111</v>
      </c>
      <c r="D113" s="8">
        <v>12</v>
      </c>
      <c r="E113" s="8">
        <v>2</v>
      </c>
      <c r="F113" s="8">
        <v>12</v>
      </c>
      <c r="G113" s="8">
        <v>1</v>
      </c>
      <c r="H113" s="8">
        <v>0.219</v>
      </c>
      <c r="I113" s="8">
        <v>0.27500000000000002</v>
      </c>
      <c r="J113" s="8">
        <v>24</v>
      </c>
      <c r="K113" s="8">
        <v>4</v>
      </c>
      <c r="L113" s="8">
        <v>0</v>
      </c>
      <c r="M113" s="8">
        <v>9</v>
      </c>
      <c r="N113" s="8">
        <v>30</v>
      </c>
      <c r="O113" s="8">
        <v>0.32600000000000001</v>
      </c>
      <c r="P113" s="8">
        <v>0.60099999999999998</v>
      </c>
    </row>
    <row r="114" spans="1:16" ht="15" thickBot="1" x14ac:dyDescent="0.35">
      <c r="A114" s="5" t="s">
        <v>785</v>
      </c>
      <c r="B114" s="5"/>
      <c r="C114" s="6">
        <v>100</v>
      </c>
      <c r="D114" s="6">
        <v>10</v>
      </c>
      <c r="E114" s="6">
        <v>3</v>
      </c>
      <c r="F114" s="6">
        <v>12</v>
      </c>
      <c r="G114" s="6">
        <v>0</v>
      </c>
      <c r="H114" s="6">
        <v>0.22</v>
      </c>
      <c r="I114" s="6">
        <v>0.28299999999999997</v>
      </c>
      <c r="J114" s="6">
        <v>22</v>
      </c>
      <c r="K114" s="6">
        <v>8</v>
      </c>
      <c r="L114" s="6">
        <v>1</v>
      </c>
      <c r="M114" s="6">
        <v>9</v>
      </c>
      <c r="N114" s="6">
        <v>26</v>
      </c>
      <c r="O114" s="6">
        <v>0.37</v>
      </c>
      <c r="P114" s="6">
        <v>0.65300000000000002</v>
      </c>
    </row>
    <row r="115" spans="1:16" ht="15" thickBot="1" x14ac:dyDescent="0.35">
      <c r="A115" s="7" t="s">
        <v>796</v>
      </c>
      <c r="B115" s="7"/>
      <c r="C115" s="8">
        <v>90</v>
      </c>
      <c r="D115" s="8">
        <v>9</v>
      </c>
      <c r="E115" s="8">
        <v>1</v>
      </c>
      <c r="F115" s="8">
        <v>10</v>
      </c>
      <c r="G115" s="8">
        <v>0</v>
      </c>
      <c r="H115" s="8">
        <v>0.254</v>
      </c>
      <c r="I115" s="8">
        <v>0.31</v>
      </c>
      <c r="J115" s="8">
        <v>23</v>
      </c>
      <c r="K115" s="8">
        <v>5</v>
      </c>
      <c r="L115" s="8">
        <v>0</v>
      </c>
      <c r="M115" s="8">
        <v>7</v>
      </c>
      <c r="N115" s="8">
        <v>16</v>
      </c>
      <c r="O115" s="8">
        <v>0.36599999999999999</v>
      </c>
      <c r="P115" s="8">
        <v>0.67600000000000005</v>
      </c>
    </row>
    <row r="116" spans="1:16" ht="17.399999999999999" thickBot="1" x14ac:dyDescent="0.35">
      <c r="A116" s="5" t="s">
        <v>802</v>
      </c>
      <c r="B116" s="5"/>
      <c r="C116" s="6">
        <v>124</v>
      </c>
      <c r="D116" s="6">
        <v>11</v>
      </c>
      <c r="E116" s="6">
        <v>2</v>
      </c>
      <c r="F116" s="6">
        <v>13</v>
      </c>
      <c r="G116" s="6">
        <v>0</v>
      </c>
      <c r="H116" s="6">
        <v>0.217</v>
      </c>
      <c r="I116" s="6">
        <v>0.26200000000000001</v>
      </c>
      <c r="J116" s="6">
        <v>27</v>
      </c>
      <c r="K116" s="6">
        <v>5</v>
      </c>
      <c r="L116" s="6">
        <v>0</v>
      </c>
      <c r="M116" s="6">
        <v>8</v>
      </c>
      <c r="N116" s="6">
        <v>33</v>
      </c>
      <c r="O116" s="6">
        <v>0.308</v>
      </c>
      <c r="P116" s="6">
        <v>0.56899999999999995</v>
      </c>
    </row>
    <row r="117" spans="1:16" ht="15" thickBot="1" x14ac:dyDescent="0.35">
      <c r="A117" s="7" t="s">
        <v>803</v>
      </c>
      <c r="B117" s="7"/>
      <c r="C117" s="8">
        <v>79</v>
      </c>
      <c r="D117" s="8">
        <v>8</v>
      </c>
      <c r="E117" s="8">
        <v>3</v>
      </c>
      <c r="F117" s="8">
        <v>9</v>
      </c>
      <c r="G117" s="8">
        <v>1</v>
      </c>
      <c r="H117" s="8">
        <v>0.219</v>
      </c>
      <c r="I117" s="8">
        <v>0.26400000000000001</v>
      </c>
      <c r="J117" s="8">
        <v>17</v>
      </c>
      <c r="K117" s="8">
        <v>4</v>
      </c>
      <c r="L117" s="8">
        <v>0</v>
      </c>
      <c r="M117" s="8">
        <v>5</v>
      </c>
      <c r="N117" s="8">
        <v>20</v>
      </c>
      <c r="O117" s="8">
        <v>0.36099999999999999</v>
      </c>
      <c r="P117" s="8">
        <v>0.625</v>
      </c>
    </row>
    <row r="118" spans="1:16" ht="15" thickBot="1" x14ac:dyDescent="0.35">
      <c r="A118" s="5" t="s">
        <v>805</v>
      </c>
      <c r="B118" s="5"/>
      <c r="C118" s="6">
        <v>92</v>
      </c>
      <c r="D118" s="6">
        <v>10</v>
      </c>
      <c r="E118" s="6">
        <v>2</v>
      </c>
      <c r="F118" s="6">
        <v>9</v>
      </c>
      <c r="G118" s="6">
        <v>1</v>
      </c>
      <c r="H118" s="6">
        <v>0.21199999999999999</v>
      </c>
      <c r="I118" s="6">
        <v>0.27</v>
      </c>
      <c r="J118" s="6">
        <v>20</v>
      </c>
      <c r="K118" s="6">
        <v>5</v>
      </c>
      <c r="L118" s="6">
        <v>0</v>
      </c>
      <c r="M118" s="6">
        <v>7</v>
      </c>
      <c r="N118" s="6">
        <v>24</v>
      </c>
      <c r="O118" s="6">
        <v>0.32</v>
      </c>
      <c r="P118" s="6">
        <v>0.59099999999999997</v>
      </c>
    </row>
    <row r="119" spans="1:16" ht="17.399999999999999" thickBot="1" x14ac:dyDescent="0.35">
      <c r="A119" s="7" t="s">
        <v>806</v>
      </c>
      <c r="B119" s="7"/>
      <c r="C119" s="8">
        <v>178</v>
      </c>
      <c r="D119" s="8">
        <v>15</v>
      </c>
      <c r="E119" s="8">
        <v>2</v>
      </c>
      <c r="F119" s="8">
        <v>13</v>
      </c>
      <c r="G119" s="8">
        <v>1</v>
      </c>
      <c r="H119" s="8">
        <v>0.21</v>
      </c>
      <c r="I119" s="8">
        <v>0.26900000000000002</v>
      </c>
      <c r="J119" s="8">
        <v>37</v>
      </c>
      <c r="K119" s="8">
        <v>7</v>
      </c>
      <c r="L119" s="8">
        <v>1</v>
      </c>
      <c r="M119" s="8">
        <v>14</v>
      </c>
      <c r="N119" s="8">
        <v>42</v>
      </c>
      <c r="O119" s="8">
        <v>0.28100000000000003</v>
      </c>
      <c r="P119" s="8">
        <v>0.55000000000000004</v>
      </c>
    </row>
    <row r="120" spans="1:16" ht="15" thickBot="1" x14ac:dyDescent="0.35">
      <c r="A120" s="5" t="s">
        <v>807</v>
      </c>
      <c r="B120" s="5"/>
      <c r="C120" s="6">
        <v>111</v>
      </c>
      <c r="D120" s="6">
        <v>10</v>
      </c>
      <c r="E120" s="6">
        <v>1</v>
      </c>
      <c r="F120" s="6">
        <v>10</v>
      </c>
      <c r="G120" s="6">
        <v>0</v>
      </c>
      <c r="H120" s="6">
        <v>0.23799999999999999</v>
      </c>
      <c r="I120" s="6">
        <v>0.27</v>
      </c>
      <c r="J120" s="6">
        <v>26</v>
      </c>
      <c r="K120" s="6">
        <v>6</v>
      </c>
      <c r="L120" s="6">
        <v>0</v>
      </c>
      <c r="M120" s="6">
        <v>5</v>
      </c>
      <c r="N120" s="6">
        <v>21</v>
      </c>
      <c r="O120" s="6">
        <v>0.307</v>
      </c>
      <c r="P120" s="6">
        <v>0.57699999999999996</v>
      </c>
    </row>
    <row r="121" spans="1:16" ht="15" thickBot="1" x14ac:dyDescent="0.35">
      <c r="A121" s="7" t="s">
        <v>810</v>
      </c>
      <c r="B121" s="7"/>
      <c r="C121" s="8">
        <v>130</v>
      </c>
      <c r="D121" s="8">
        <v>13</v>
      </c>
      <c r="E121" s="8">
        <v>3</v>
      </c>
      <c r="F121" s="8">
        <v>12</v>
      </c>
      <c r="G121" s="8">
        <v>0</v>
      </c>
      <c r="H121" s="8">
        <v>0.193</v>
      </c>
      <c r="I121" s="8">
        <v>0.23699999999999999</v>
      </c>
      <c r="J121" s="8">
        <v>25</v>
      </c>
      <c r="K121" s="8">
        <v>8</v>
      </c>
      <c r="L121" s="8">
        <v>0</v>
      </c>
      <c r="M121" s="8">
        <v>8</v>
      </c>
      <c r="N121" s="8">
        <v>43</v>
      </c>
      <c r="O121" s="8">
        <v>0.29699999999999999</v>
      </c>
      <c r="P121" s="8">
        <v>0.53400000000000003</v>
      </c>
    </row>
    <row r="122" spans="1:16" ht="15" thickBot="1" x14ac:dyDescent="0.35">
      <c r="A122" s="5" t="s">
        <v>815</v>
      </c>
      <c r="B122" s="5"/>
      <c r="C122" s="6">
        <v>118</v>
      </c>
      <c r="D122" s="6">
        <v>11</v>
      </c>
      <c r="E122" s="6">
        <v>3</v>
      </c>
      <c r="F122" s="6">
        <v>12</v>
      </c>
      <c r="G122" s="6">
        <v>0</v>
      </c>
      <c r="H122" s="6">
        <v>0.19700000000000001</v>
      </c>
      <c r="I122" s="6">
        <v>0.23300000000000001</v>
      </c>
      <c r="J122" s="6">
        <v>23</v>
      </c>
      <c r="K122" s="6">
        <v>5</v>
      </c>
      <c r="L122" s="6">
        <v>0</v>
      </c>
      <c r="M122" s="6">
        <v>5</v>
      </c>
      <c r="N122" s="6">
        <v>38</v>
      </c>
      <c r="O122" s="6">
        <v>0.32500000000000001</v>
      </c>
      <c r="P122" s="6">
        <v>0.55700000000000005</v>
      </c>
    </row>
    <row r="123" spans="1:16" ht="17.399999999999999" thickBot="1" x14ac:dyDescent="0.35">
      <c r="A123" s="7" t="s">
        <v>821</v>
      </c>
      <c r="B123" s="7"/>
      <c r="C123" s="8">
        <v>67</v>
      </c>
      <c r="D123" s="8">
        <v>7</v>
      </c>
      <c r="E123" s="8">
        <v>2</v>
      </c>
      <c r="F123" s="8">
        <v>8</v>
      </c>
      <c r="G123" s="8">
        <v>0</v>
      </c>
      <c r="H123" s="8">
        <v>0.23200000000000001</v>
      </c>
      <c r="I123" s="8">
        <v>0.29399999999999998</v>
      </c>
      <c r="J123" s="8">
        <v>15</v>
      </c>
      <c r="K123" s="8">
        <v>3</v>
      </c>
      <c r="L123" s="8">
        <v>0</v>
      </c>
      <c r="M123" s="8">
        <v>6</v>
      </c>
      <c r="N123" s="8">
        <v>17</v>
      </c>
      <c r="O123" s="8">
        <v>0.35499999999999998</v>
      </c>
      <c r="P123" s="8">
        <v>0.64900000000000002</v>
      </c>
    </row>
    <row r="124" spans="1:16" ht="15" thickBot="1" x14ac:dyDescent="0.35">
      <c r="A124" s="5" t="s">
        <v>822</v>
      </c>
      <c r="B124" s="5"/>
      <c r="C124" s="6">
        <v>104</v>
      </c>
      <c r="D124" s="6">
        <v>10</v>
      </c>
      <c r="E124" s="6">
        <v>2</v>
      </c>
      <c r="F124" s="6">
        <v>11</v>
      </c>
      <c r="G124" s="6">
        <v>0</v>
      </c>
      <c r="H124" s="6">
        <v>0.20399999999999999</v>
      </c>
      <c r="I124" s="6">
        <v>0.27800000000000002</v>
      </c>
      <c r="J124" s="6">
        <v>21</v>
      </c>
      <c r="K124" s="6">
        <v>4</v>
      </c>
      <c r="L124" s="6">
        <v>0</v>
      </c>
      <c r="M124" s="6">
        <v>11</v>
      </c>
      <c r="N124" s="6">
        <v>25</v>
      </c>
      <c r="O124" s="6">
        <v>0.29299999999999998</v>
      </c>
      <c r="P124" s="6">
        <v>0.57099999999999995</v>
      </c>
    </row>
    <row r="125" spans="1:16" ht="17.399999999999999" thickBot="1" x14ac:dyDescent="0.35">
      <c r="A125" s="7" t="s">
        <v>824</v>
      </c>
      <c r="B125" s="7"/>
      <c r="C125" s="8">
        <v>104</v>
      </c>
      <c r="D125" s="8">
        <v>10</v>
      </c>
      <c r="E125" s="8">
        <v>1</v>
      </c>
      <c r="F125" s="8">
        <v>8</v>
      </c>
      <c r="G125" s="8">
        <v>1</v>
      </c>
      <c r="H125" s="8">
        <v>0.221</v>
      </c>
      <c r="I125" s="8">
        <v>0.27900000000000003</v>
      </c>
      <c r="J125" s="8">
        <v>23</v>
      </c>
      <c r="K125" s="8">
        <v>4</v>
      </c>
      <c r="L125" s="8">
        <v>0</v>
      </c>
      <c r="M125" s="8">
        <v>8</v>
      </c>
      <c r="N125" s="8">
        <v>29</v>
      </c>
      <c r="O125" s="8">
        <v>0.307</v>
      </c>
      <c r="P125" s="8">
        <v>0.58599999999999997</v>
      </c>
    </row>
    <row r="126" spans="1:16" ht="15" thickBot="1" x14ac:dyDescent="0.35">
      <c r="A126" s="5" t="s">
        <v>832</v>
      </c>
      <c r="B126" s="5"/>
      <c r="C126" s="6">
        <v>93</v>
      </c>
      <c r="D126" s="6">
        <v>8</v>
      </c>
      <c r="E126" s="6">
        <v>2</v>
      </c>
      <c r="F126" s="6">
        <v>9</v>
      </c>
      <c r="G126" s="6">
        <v>0</v>
      </c>
      <c r="H126" s="6">
        <v>0.218</v>
      </c>
      <c r="I126" s="6">
        <v>0.26500000000000001</v>
      </c>
      <c r="J126" s="6">
        <v>20</v>
      </c>
      <c r="K126" s="6">
        <v>4</v>
      </c>
      <c r="L126" s="6">
        <v>0</v>
      </c>
      <c r="M126" s="6">
        <v>6</v>
      </c>
      <c r="N126" s="6">
        <v>20</v>
      </c>
      <c r="O126" s="6">
        <v>0.35</v>
      </c>
      <c r="P126" s="6">
        <v>0.61399999999999999</v>
      </c>
    </row>
    <row r="127" spans="1:16" ht="15" thickBot="1" x14ac:dyDescent="0.35">
      <c r="A127" s="7" t="s">
        <v>833</v>
      </c>
      <c r="B127" s="7"/>
      <c r="C127" s="8">
        <v>96</v>
      </c>
      <c r="D127" s="8">
        <v>7</v>
      </c>
      <c r="E127" s="8">
        <v>1</v>
      </c>
      <c r="F127" s="8">
        <v>7</v>
      </c>
      <c r="G127" s="8">
        <v>0</v>
      </c>
      <c r="H127" s="8">
        <v>0.25600000000000001</v>
      </c>
      <c r="I127" s="8">
        <v>0.30199999999999999</v>
      </c>
      <c r="J127" s="8">
        <v>24</v>
      </c>
      <c r="K127" s="8">
        <v>5</v>
      </c>
      <c r="L127" s="8">
        <v>0</v>
      </c>
      <c r="M127" s="8">
        <v>6</v>
      </c>
      <c r="N127" s="8">
        <v>12</v>
      </c>
      <c r="O127" s="8">
        <v>0.32400000000000001</v>
      </c>
      <c r="P127" s="8">
        <v>0.626</v>
      </c>
    </row>
    <row r="128" spans="1:16" ht="15" thickBot="1" x14ac:dyDescent="0.35">
      <c r="A128" s="5" t="s">
        <v>837</v>
      </c>
      <c r="B128" s="5"/>
      <c r="C128" s="6">
        <v>109</v>
      </c>
      <c r="D128" s="6">
        <v>9</v>
      </c>
      <c r="E128" s="6">
        <v>1</v>
      </c>
      <c r="F128" s="6">
        <v>8</v>
      </c>
      <c r="G128" s="6">
        <v>0</v>
      </c>
      <c r="H128" s="6">
        <v>0.23</v>
      </c>
      <c r="I128" s="6">
        <v>0.29799999999999999</v>
      </c>
      <c r="J128" s="6">
        <v>25</v>
      </c>
      <c r="K128" s="6">
        <v>5</v>
      </c>
      <c r="L128" s="6">
        <v>0</v>
      </c>
      <c r="M128" s="6">
        <v>11</v>
      </c>
      <c r="N128" s="6">
        <v>21</v>
      </c>
      <c r="O128" s="6">
        <v>0.27400000000000002</v>
      </c>
      <c r="P128" s="6">
        <v>0.57199999999999995</v>
      </c>
    </row>
    <row r="129" spans="1:16" ht="17.399999999999999" thickBot="1" x14ac:dyDescent="0.35">
      <c r="A129" s="7" t="s">
        <v>840</v>
      </c>
      <c r="B129" s="7"/>
      <c r="C129" s="8">
        <v>89</v>
      </c>
      <c r="D129" s="8">
        <v>7</v>
      </c>
      <c r="E129" s="8">
        <v>1</v>
      </c>
      <c r="F129" s="8">
        <v>7</v>
      </c>
      <c r="G129" s="8">
        <v>0</v>
      </c>
      <c r="H129" s="8">
        <v>0.23100000000000001</v>
      </c>
      <c r="I129" s="8">
        <v>0.26400000000000001</v>
      </c>
      <c r="J129" s="8">
        <v>21</v>
      </c>
      <c r="K129" s="8">
        <v>6</v>
      </c>
      <c r="L129" s="8">
        <v>0</v>
      </c>
      <c r="M129" s="8">
        <v>4</v>
      </c>
      <c r="N129" s="8">
        <v>17</v>
      </c>
      <c r="O129" s="8">
        <v>0.29599999999999999</v>
      </c>
      <c r="P129" s="8">
        <v>0.56000000000000005</v>
      </c>
    </row>
    <row r="130" spans="1:16" ht="15" thickBot="1" x14ac:dyDescent="0.35">
      <c r="A130" s="5" t="s">
        <v>937</v>
      </c>
      <c r="B130" s="5"/>
      <c r="C130" s="6">
        <v>141</v>
      </c>
      <c r="D130" s="6">
        <v>15</v>
      </c>
      <c r="E130" s="6">
        <v>3</v>
      </c>
      <c r="F130" s="6">
        <v>16</v>
      </c>
      <c r="G130" s="6">
        <v>1</v>
      </c>
      <c r="H130" s="6">
        <v>0.25</v>
      </c>
      <c r="I130" s="6">
        <v>0.28199999999999997</v>
      </c>
      <c r="J130" s="6">
        <v>35</v>
      </c>
      <c r="K130" s="6">
        <v>7</v>
      </c>
      <c r="L130" s="6">
        <v>0</v>
      </c>
      <c r="M130" s="6">
        <v>6</v>
      </c>
      <c r="N130" s="6">
        <v>27</v>
      </c>
      <c r="O130" s="6">
        <v>0.35699999999999998</v>
      </c>
      <c r="P130" s="6">
        <v>0.63900000000000001</v>
      </c>
    </row>
    <row r="131" spans="1:16" ht="15" thickBot="1" x14ac:dyDescent="0.35">
      <c r="A131" s="7" t="s">
        <v>938</v>
      </c>
      <c r="B131" s="7"/>
      <c r="C131" s="8">
        <v>146</v>
      </c>
      <c r="D131" s="8">
        <v>18</v>
      </c>
      <c r="E131" s="8">
        <v>3</v>
      </c>
      <c r="F131" s="8">
        <v>17</v>
      </c>
      <c r="G131" s="8">
        <v>1</v>
      </c>
      <c r="H131" s="8">
        <v>0.23599999999999999</v>
      </c>
      <c r="I131" s="8">
        <v>0.29399999999999998</v>
      </c>
      <c r="J131" s="8">
        <v>35</v>
      </c>
      <c r="K131" s="8">
        <v>9</v>
      </c>
      <c r="L131" s="8">
        <v>1</v>
      </c>
      <c r="M131" s="8">
        <v>12</v>
      </c>
      <c r="N131" s="8">
        <v>24</v>
      </c>
      <c r="O131" s="8">
        <v>0.379</v>
      </c>
      <c r="P131" s="8">
        <v>0.67300000000000004</v>
      </c>
    </row>
    <row r="132" spans="1:16" ht="15" thickBot="1" x14ac:dyDescent="0.35">
      <c r="A132" s="5" t="s">
        <v>939</v>
      </c>
      <c r="B132" s="5"/>
      <c r="C132" s="6">
        <v>237</v>
      </c>
      <c r="D132" s="6">
        <v>24</v>
      </c>
      <c r="E132" s="6">
        <v>5</v>
      </c>
      <c r="F132" s="6">
        <v>25</v>
      </c>
      <c r="G132" s="6">
        <v>1</v>
      </c>
      <c r="H132" s="6">
        <v>0.22800000000000001</v>
      </c>
      <c r="I132" s="6">
        <v>0.28000000000000003</v>
      </c>
      <c r="J132" s="6">
        <v>54</v>
      </c>
      <c r="K132" s="6">
        <v>11</v>
      </c>
      <c r="L132" s="6">
        <v>1</v>
      </c>
      <c r="M132" s="6">
        <v>17</v>
      </c>
      <c r="N132" s="6">
        <v>47</v>
      </c>
      <c r="O132" s="6">
        <v>0.34599999999999997</v>
      </c>
      <c r="P132" s="6">
        <v>0.626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657"/>
  <sheetViews>
    <sheetView workbookViewId="0">
      <pane ySplit="1" topLeftCell="A320" activePane="bottomLeft" state="frozen"/>
      <selection pane="bottomLeft" activeCell="G329" sqref="G329"/>
    </sheetView>
  </sheetViews>
  <sheetFormatPr defaultRowHeight="14.4" x14ac:dyDescent="0.3"/>
  <cols>
    <col min="1" max="1" width="17.77734375" customWidth="1"/>
  </cols>
  <sheetData>
    <row r="1" spans="1:15" ht="15" thickBot="1" x14ac:dyDescent="0.35">
      <c r="A1" s="36" t="s">
        <v>167</v>
      </c>
      <c r="B1" s="36" t="s">
        <v>168</v>
      </c>
      <c r="C1" s="37" t="s">
        <v>169</v>
      </c>
      <c r="D1" s="37" t="s">
        <v>170</v>
      </c>
      <c r="E1" s="37" t="s">
        <v>171</v>
      </c>
      <c r="F1" s="37" t="s">
        <v>172</v>
      </c>
      <c r="G1" s="37" t="s">
        <v>173</v>
      </c>
      <c r="H1" s="36" t="s">
        <v>174</v>
      </c>
      <c r="I1" s="36" t="s">
        <v>175</v>
      </c>
      <c r="J1" s="36" t="s">
        <v>176</v>
      </c>
      <c r="K1" s="36" t="s">
        <v>177</v>
      </c>
      <c r="L1" s="36" t="s">
        <v>178</v>
      </c>
      <c r="M1" s="36" t="s">
        <v>179</v>
      </c>
      <c r="N1" s="36" t="s">
        <v>180</v>
      </c>
      <c r="O1" s="36" t="s">
        <v>181</v>
      </c>
    </row>
    <row r="2" spans="1:15" ht="15" thickBot="1" x14ac:dyDescent="0.35">
      <c r="A2" s="5" t="s">
        <v>955</v>
      </c>
      <c r="B2" s="38">
        <v>545</v>
      </c>
      <c r="C2" s="38">
        <v>110</v>
      </c>
      <c r="D2" s="38">
        <v>34</v>
      </c>
      <c r="E2" s="38">
        <v>101</v>
      </c>
      <c r="F2" s="38">
        <v>21</v>
      </c>
      <c r="G2" s="38">
        <v>0.30199999999999999</v>
      </c>
      <c r="H2" s="38">
        <v>0.40899999999999997</v>
      </c>
      <c r="I2" s="38">
        <v>165</v>
      </c>
      <c r="J2" s="38">
        <v>31</v>
      </c>
      <c r="K2" s="38">
        <v>6</v>
      </c>
      <c r="L2" s="38">
        <v>99</v>
      </c>
      <c r="M2" s="38">
        <v>142</v>
      </c>
      <c r="N2" s="38">
        <v>0.56799999999999995</v>
      </c>
      <c r="O2" s="38">
        <v>0.97699999999999998</v>
      </c>
    </row>
    <row r="3" spans="1:15" ht="15" thickBot="1" x14ac:dyDescent="0.35">
      <c r="A3" s="7" t="s">
        <v>956</v>
      </c>
      <c r="B3" s="39">
        <v>605</v>
      </c>
      <c r="C3" s="39">
        <v>102</v>
      </c>
      <c r="D3" s="39">
        <v>24</v>
      </c>
      <c r="E3" s="39">
        <v>89</v>
      </c>
      <c r="F3" s="39">
        <v>22</v>
      </c>
      <c r="G3" s="39">
        <v>0.307</v>
      </c>
      <c r="H3" s="39">
        <v>0.35899999999999999</v>
      </c>
      <c r="I3" s="39">
        <v>185</v>
      </c>
      <c r="J3" s="39">
        <v>40</v>
      </c>
      <c r="K3" s="39">
        <v>5</v>
      </c>
      <c r="L3" s="39">
        <v>49</v>
      </c>
      <c r="M3" s="39">
        <v>77</v>
      </c>
      <c r="N3" s="39">
        <v>0.50900000000000001</v>
      </c>
      <c r="O3" s="39">
        <v>0.86799999999999999</v>
      </c>
    </row>
    <row r="4" spans="1:15" ht="15" thickBot="1" x14ac:dyDescent="0.35">
      <c r="A4" s="5" t="s">
        <v>957</v>
      </c>
      <c r="B4" s="38">
        <v>508</v>
      </c>
      <c r="C4" s="38">
        <v>95</v>
      </c>
      <c r="D4" s="38">
        <v>31</v>
      </c>
      <c r="E4" s="38">
        <v>94</v>
      </c>
      <c r="F4" s="38">
        <v>14</v>
      </c>
      <c r="G4" s="38">
        <v>0.28399999999999997</v>
      </c>
      <c r="H4" s="38">
        <v>0.40799999999999997</v>
      </c>
      <c r="I4" s="38">
        <v>144</v>
      </c>
      <c r="J4" s="38">
        <v>27</v>
      </c>
      <c r="K4" s="38">
        <v>2</v>
      </c>
      <c r="L4" s="38">
        <v>107</v>
      </c>
      <c r="M4" s="38">
        <v>120</v>
      </c>
      <c r="N4" s="38">
        <v>0.53200000000000003</v>
      </c>
      <c r="O4" s="38">
        <v>0.94</v>
      </c>
    </row>
    <row r="5" spans="1:15" ht="17.399999999999999" thickBot="1" x14ac:dyDescent="0.35">
      <c r="A5" s="7" t="s">
        <v>958</v>
      </c>
      <c r="B5" s="39">
        <v>568</v>
      </c>
      <c r="C5" s="39">
        <v>102</v>
      </c>
      <c r="D5" s="39">
        <v>34</v>
      </c>
      <c r="E5" s="39">
        <v>102</v>
      </c>
      <c r="F5" s="39">
        <v>10</v>
      </c>
      <c r="G5" s="39">
        <v>0.28399999999999997</v>
      </c>
      <c r="H5" s="39">
        <v>0.36599999999999999</v>
      </c>
      <c r="I5" s="39">
        <v>162</v>
      </c>
      <c r="J5" s="39">
        <v>31</v>
      </c>
      <c r="K5" s="39">
        <v>3</v>
      </c>
      <c r="L5" s="39">
        <v>73</v>
      </c>
      <c r="M5" s="39">
        <v>164</v>
      </c>
      <c r="N5" s="39">
        <v>0.53200000000000003</v>
      </c>
      <c r="O5" s="39">
        <v>0.89800000000000002</v>
      </c>
    </row>
    <row r="6" spans="1:15" ht="15" thickBot="1" x14ac:dyDescent="0.35">
      <c r="A6" s="5" t="s">
        <v>959</v>
      </c>
      <c r="B6" s="38">
        <v>576</v>
      </c>
      <c r="C6" s="38">
        <v>95</v>
      </c>
      <c r="D6" s="38">
        <v>23</v>
      </c>
      <c r="E6" s="38">
        <v>67</v>
      </c>
      <c r="F6" s="38">
        <v>25</v>
      </c>
      <c r="G6" s="38">
        <v>0.29599999999999999</v>
      </c>
      <c r="H6" s="38">
        <v>0.34200000000000003</v>
      </c>
      <c r="I6" s="38">
        <v>171</v>
      </c>
      <c r="J6" s="38">
        <v>31</v>
      </c>
      <c r="K6" s="38">
        <v>5</v>
      </c>
      <c r="L6" s="38">
        <v>41</v>
      </c>
      <c r="M6" s="38">
        <v>103</v>
      </c>
      <c r="N6" s="38">
        <v>0.48799999999999999</v>
      </c>
      <c r="O6" s="38">
        <v>0.83099999999999996</v>
      </c>
    </row>
    <row r="7" spans="1:15" ht="15" thickBot="1" x14ac:dyDescent="0.35">
      <c r="A7" s="7" t="s">
        <v>960</v>
      </c>
      <c r="B7" s="39">
        <v>545</v>
      </c>
      <c r="C7" s="39">
        <v>77</v>
      </c>
      <c r="D7" s="39">
        <v>14</v>
      </c>
      <c r="E7" s="39">
        <v>68</v>
      </c>
      <c r="F7" s="39">
        <v>36</v>
      </c>
      <c r="G7" s="39">
        <v>0.29299999999999998</v>
      </c>
      <c r="H7" s="39">
        <v>0.32800000000000001</v>
      </c>
      <c r="I7" s="39">
        <v>160</v>
      </c>
      <c r="J7" s="39">
        <v>33</v>
      </c>
      <c r="K7" s="39">
        <v>4</v>
      </c>
      <c r="L7" s="39">
        <v>28</v>
      </c>
      <c r="M7" s="39">
        <v>121</v>
      </c>
      <c r="N7" s="39">
        <v>0.44900000000000001</v>
      </c>
      <c r="O7" s="39">
        <v>0.77600000000000002</v>
      </c>
    </row>
    <row r="8" spans="1:15" ht="15" thickBot="1" x14ac:dyDescent="0.35">
      <c r="A8" s="5" t="s">
        <v>961</v>
      </c>
      <c r="B8" s="38">
        <v>583</v>
      </c>
      <c r="C8" s="38">
        <v>89</v>
      </c>
      <c r="D8" s="38">
        <v>16</v>
      </c>
      <c r="E8" s="38">
        <v>62</v>
      </c>
      <c r="F8" s="38">
        <v>41</v>
      </c>
      <c r="G8" s="38">
        <v>0.29499999999999998</v>
      </c>
      <c r="H8" s="38">
        <v>0.33900000000000002</v>
      </c>
      <c r="I8" s="38">
        <v>172</v>
      </c>
      <c r="J8" s="38">
        <v>28</v>
      </c>
      <c r="K8" s="38">
        <v>10</v>
      </c>
      <c r="L8" s="38">
        <v>40</v>
      </c>
      <c r="M8" s="38">
        <v>128</v>
      </c>
      <c r="N8" s="38">
        <v>0.46100000000000002</v>
      </c>
      <c r="O8" s="38">
        <v>0.8</v>
      </c>
    </row>
    <row r="9" spans="1:15" ht="15" thickBot="1" x14ac:dyDescent="0.35">
      <c r="A9" s="7" t="s">
        <v>962</v>
      </c>
      <c r="B9" s="39">
        <v>551</v>
      </c>
      <c r="C9" s="39">
        <v>82</v>
      </c>
      <c r="D9" s="39">
        <v>36</v>
      </c>
      <c r="E9" s="39">
        <v>96</v>
      </c>
      <c r="F9" s="39">
        <v>2</v>
      </c>
      <c r="G9" s="39">
        <v>0.27500000000000002</v>
      </c>
      <c r="H9" s="39">
        <v>0.33700000000000002</v>
      </c>
      <c r="I9" s="39">
        <v>151</v>
      </c>
      <c r="J9" s="39">
        <v>23</v>
      </c>
      <c r="K9" s="39">
        <v>1</v>
      </c>
      <c r="L9" s="39">
        <v>52</v>
      </c>
      <c r="M9" s="39">
        <v>147</v>
      </c>
      <c r="N9" s="39">
        <v>0.51800000000000002</v>
      </c>
      <c r="O9" s="39">
        <v>0.85599999999999998</v>
      </c>
    </row>
    <row r="10" spans="1:15" ht="15" thickBot="1" x14ac:dyDescent="0.35">
      <c r="A10" s="5" t="s">
        <v>963</v>
      </c>
      <c r="B10" s="38">
        <v>509</v>
      </c>
      <c r="C10" s="38">
        <v>77</v>
      </c>
      <c r="D10" s="38">
        <v>25</v>
      </c>
      <c r="E10" s="38">
        <v>85</v>
      </c>
      <c r="F10" s="38">
        <v>15</v>
      </c>
      <c r="G10" s="38">
        <v>0.28499999999999998</v>
      </c>
      <c r="H10" s="38">
        <v>0.34399999999999997</v>
      </c>
      <c r="I10" s="38">
        <v>145</v>
      </c>
      <c r="J10" s="38">
        <v>26</v>
      </c>
      <c r="K10" s="38">
        <v>3</v>
      </c>
      <c r="L10" s="38">
        <v>46</v>
      </c>
      <c r="M10" s="38">
        <v>107</v>
      </c>
      <c r="N10" s="38">
        <v>0.498</v>
      </c>
      <c r="O10" s="38">
        <v>0.84199999999999997</v>
      </c>
    </row>
    <row r="11" spans="1:15" ht="15" thickBot="1" x14ac:dyDescent="0.35">
      <c r="A11" s="7" t="s">
        <v>964</v>
      </c>
      <c r="B11" s="39">
        <v>556</v>
      </c>
      <c r="C11" s="39">
        <v>95</v>
      </c>
      <c r="D11" s="39">
        <v>27</v>
      </c>
      <c r="E11" s="39">
        <v>76</v>
      </c>
      <c r="F11" s="39">
        <v>12</v>
      </c>
      <c r="G11" s="39">
        <v>0.26200000000000001</v>
      </c>
      <c r="H11" s="39">
        <v>0.34699999999999998</v>
      </c>
      <c r="I11" s="39">
        <v>146</v>
      </c>
      <c r="J11" s="39">
        <v>24</v>
      </c>
      <c r="K11" s="39">
        <v>3</v>
      </c>
      <c r="L11" s="39">
        <v>72</v>
      </c>
      <c r="M11" s="39">
        <v>155</v>
      </c>
      <c r="N11" s="39">
        <v>0.46700000000000003</v>
      </c>
      <c r="O11" s="39">
        <v>0.81399999999999995</v>
      </c>
    </row>
    <row r="12" spans="1:15" ht="15" thickBot="1" x14ac:dyDescent="0.35">
      <c r="A12" s="5" t="s">
        <v>965</v>
      </c>
      <c r="B12" s="38">
        <v>518</v>
      </c>
      <c r="C12" s="38">
        <v>87</v>
      </c>
      <c r="D12" s="38">
        <v>17</v>
      </c>
      <c r="E12" s="38">
        <v>59</v>
      </c>
      <c r="F12" s="38">
        <v>26</v>
      </c>
      <c r="G12" s="38">
        <v>0.28799999999999998</v>
      </c>
      <c r="H12" s="38">
        <v>0.34499999999999997</v>
      </c>
      <c r="I12" s="38">
        <v>149</v>
      </c>
      <c r="J12" s="38">
        <v>31</v>
      </c>
      <c r="K12" s="38">
        <v>5</v>
      </c>
      <c r="L12" s="38">
        <v>45</v>
      </c>
      <c r="M12" s="38">
        <v>83</v>
      </c>
      <c r="N12" s="38">
        <v>0.46300000000000002</v>
      </c>
      <c r="O12" s="38">
        <v>0.80800000000000005</v>
      </c>
    </row>
    <row r="13" spans="1:15" ht="15" thickBot="1" x14ac:dyDescent="0.35">
      <c r="A13" s="7" t="s">
        <v>966</v>
      </c>
      <c r="B13" s="39">
        <v>534</v>
      </c>
      <c r="C13" s="39">
        <v>78</v>
      </c>
      <c r="D13" s="39">
        <v>28</v>
      </c>
      <c r="E13" s="39">
        <v>86</v>
      </c>
      <c r="F13" s="39">
        <v>3</v>
      </c>
      <c r="G13" s="39">
        <v>0.28399999999999997</v>
      </c>
      <c r="H13" s="39">
        <v>0.34200000000000003</v>
      </c>
      <c r="I13" s="39">
        <v>152</v>
      </c>
      <c r="J13" s="39">
        <v>32</v>
      </c>
      <c r="K13" s="39">
        <v>2</v>
      </c>
      <c r="L13" s="39">
        <v>47</v>
      </c>
      <c r="M13" s="39">
        <v>151</v>
      </c>
      <c r="N13" s="39">
        <v>0.51400000000000001</v>
      </c>
      <c r="O13" s="39">
        <v>0.85599999999999998</v>
      </c>
    </row>
    <row r="14" spans="1:15" ht="15" thickBot="1" x14ac:dyDescent="0.35">
      <c r="A14" s="5" t="s">
        <v>967</v>
      </c>
      <c r="B14" s="38">
        <v>472</v>
      </c>
      <c r="C14" s="38">
        <v>76</v>
      </c>
      <c r="D14" s="38">
        <v>36</v>
      </c>
      <c r="E14" s="38">
        <v>97</v>
      </c>
      <c r="F14" s="38">
        <v>4</v>
      </c>
      <c r="G14" s="38">
        <v>0.26200000000000001</v>
      </c>
      <c r="H14" s="38">
        <v>0.35399999999999998</v>
      </c>
      <c r="I14" s="38">
        <v>124</v>
      </c>
      <c r="J14" s="38">
        <v>23</v>
      </c>
      <c r="K14" s="38">
        <v>1</v>
      </c>
      <c r="L14" s="38">
        <v>67</v>
      </c>
      <c r="M14" s="38">
        <v>152</v>
      </c>
      <c r="N14" s="38">
        <v>0.54800000000000004</v>
      </c>
      <c r="O14" s="38">
        <v>0.90200000000000002</v>
      </c>
    </row>
    <row r="15" spans="1:15" ht="15" thickBot="1" x14ac:dyDescent="0.35">
      <c r="A15" s="7" t="s">
        <v>968</v>
      </c>
      <c r="B15" s="39">
        <v>535</v>
      </c>
      <c r="C15" s="39">
        <v>80</v>
      </c>
      <c r="D15" s="39">
        <v>29</v>
      </c>
      <c r="E15" s="39">
        <v>93</v>
      </c>
      <c r="F15" s="39">
        <v>3</v>
      </c>
      <c r="G15" s="39">
        <v>0.28199999999999997</v>
      </c>
      <c r="H15" s="39">
        <v>0.33700000000000002</v>
      </c>
      <c r="I15" s="39">
        <v>151</v>
      </c>
      <c r="J15" s="39">
        <v>32</v>
      </c>
      <c r="K15" s="39">
        <v>2</v>
      </c>
      <c r="L15" s="39">
        <v>44</v>
      </c>
      <c r="M15" s="39">
        <v>127</v>
      </c>
      <c r="N15" s="39">
        <v>0.51600000000000001</v>
      </c>
      <c r="O15" s="39">
        <v>0.85299999999999998</v>
      </c>
    </row>
    <row r="16" spans="1:15" ht="15" thickBot="1" x14ac:dyDescent="0.35">
      <c r="A16" s="5" t="s">
        <v>969</v>
      </c>
      <c r="B16" s="38">
        <v>564</v>
      </c>
      <c r="C16" s="38">
        <v>79</v>
      </c>
      <c r="D16" s="38">
        <v>24</v>
      </c>
      <c r="E16" s="38">
        <v>85</v>
      </c>
      <c r="F16" s="38">
        <v>17</v>
      </c>
      <c r="G16" s="38">
        <v>0.27600000000000002</v>
      </c>
      <c r="H16" s="38">
        <v>0.32800000000000001</v>
      </c>
      <c r="I16" s="38">
        <v>156</v>
      </c>
      <c r="J16" s="38">
        <v>29</v>
      </c>
      <c r="K16" s="38">
        <v>3</v>
      </c>
      <c r="L16" s="38">
        <v>43</v>
      </c>
      <c r="M16" s="38">
        <v>155</v>
      </c>
      <c r="N16" s="38">
        <v>0.46700000000000003</v>
      </c>
      <c r="O16" s="38">
        <v>0.79500000000000004</v>
      </c>
    </row>
    <row r="17" spans="1:15" ht="15" thickBot="1" x14ac:dyDescent="0.35">
      <c r="A17" s="7" t="s">
        <v>970</v>
      </c>
      <c r="B17" s="39">
        <v>560</v>
      </c>
      <c r="C17" s="39">
        <v>81</v>
      </c>
      <c r="D17" s="39">
        <v>16</v>
      </c>
      <c r="E17" s="39">
        <v>79</v>
      </c>
      <c r="F17" s="39">
        <v>13</v>
      </c>
      <c r="G17" s="39">
        <v>0.29499999999999998</v>
      </c>
      <c r="H17" s="39">
        <v>0.37</v>
      </c>
      <c r="I17" s="39">
        <v>165</v>
      </c>
      <c r="J17" s="39">
        <v>35</v>
      </c>
      <c r="K17" s="39">
        <v>3</v>
      </c>
      <c r="L17" s="39">
        <v>67</v>
      </c>
      <c r="M17" s="39">
        <v>128</v>
      </c>
      <c r="N17" s="39">
        <v>0.45700000000000002</v>
      </c>
      <c r="O17" s="39">
        <v>0.82799999999999996</v>
      </c>
    </row>
    <row r="18" spans="1:15" ht="17.399999999999999" thickBot="1" x14ac:dyDescent="0.35">
      <c r="A18" s="5" t="s">
        <v>971</v>
      </c>
      <c r="B18" s="38">
        <v>557</v>
      </c>
      <c r="C18" s="38">
        <v>82</v>
      </c>
      <c r="D18" s="38">
        <v>30</v>
      </c>
      <c r="E18" s="38">
        <v>93</v>
      </c>
      <c r="F18" s="38">
        <v>5</v>
      </c>
      <c r="G18" s="38">
        <v>0.27100000000000002</v>
      </c>
      <c r="H18" s="38">
        <v>0.32200000000000001</v>
      </c>
      <c r="I18" s="38">
        <v>151</v>
      </c>
      <c r="J18" s="38">
        <v>30</v>
      </c>
      <c r="K18" s="38">
        <v>3</v>
      </c>
      <c r="L18" s="38">
        <v>43</v>
      </c>
      <c r="M18" s="38">
        <v>126</v>
      </c>
      <c r="N18" s="38">
        <v>0.499</v>
      </c>
      <c r="O18" s="38">
        <v>0.82199999999999995</v>
      </c>
    </row>
    <row r="19" spans="1:15" ht="15" thickBot="1" x14ac:dyDescent="0.35">
      <c r="A19" s="7" t="s">
        <v>972</v>
      </c>
      <c r="B19" s="39">
        <v>546</v>
      </c>
      <c r="C19" s="39">
        <v>84</v>
      </c>
      <c r="D19" s="39">
        <v>23</v>
      </c>
      <c r="E19" s="39">
        <v>85</v>
      </c>
      <c r="F19" s="39">
        <v>9</v>
      </c>
      <c r="G19" s="39">
        <v>0.28100000000000003</v>
      </c>
      <c r="H19" s="39">
        <v>0.37</v>
      </c>
      <c r="I19" s="39">
        <v>153</v>
      </c>
      <c r="J19" s="39">
        <v>30</v>
      </c>
      <c r="K19" s="39">
        <v>3</v>
      </c>
      <c r="L19" s="39">
        <v>78</v>
      </c>
      <c r="M19" s="39">
        <v>126</v>
      </c>
      <c r="N19" s="39">
        <v>0.47499999999999998</v>
      </c>
      <c r="O19" s="39">
        <v>0.84499999999999997</v>
      </c>
    </row>
    <row r="20" spans="1:15" ht="15" thickBot="1" x14ac:dyDescent="0.35">
      <c r="A20" s="5" t="s">
        <v>973</v>
      </c>
      <c r="B20" s="38">
        <v>553</v>
      </c>
      <c r="C20" s="38">
        <v>82</v>
      </c>
      <c r="D20" s="38">
        <v>17</v>
      </c>
      <c r="E20" s="38">
        <v>73</v>
      </c>
      <c r="F20" s="38">
        <v>21</v>
      </c>
      <c r="G20" s="38">
        <v>0.26200000000000001</v>
      </c>
      <c r="H20" s="38">
        <v>0.32800000000000001</v>
      </c>
      <c r="I20" s="38">
        <v>145</v>
      </c>
      <c r="J20" s="38">
        <v>31</v>
      </c>
      <c r="K20" s="38">
        <v>4</v>
      </c>
      <c r="L20" s="38">
        <v>54</v>
      </c>
      <c r="M20" s="38">
        <v>116</v>
      </c>
      <c r="N20" s="38">
        <v>0.42899999999999999</v>
      </c>
      <c r="O20" s="38">
        <v>0.75800000000000001</v>
      </c>
    </row>
    <row r="21" spans="1:15" ht="15" thickBot="1" x14ac:dyDescent="0.35">
      <c r="A21" s="7" t="s">
        <v>974</v>
      </c>
      <c r="B21" s="39">
        <v>538</v>
      </c>
      <c r="C21" s="39">
        <v>81</v>
      </c>
      <c r="D21" s="39">
        <v>28</v>
      </c>
      <c r="E21" s="39">
        <v>85</v>
      </c>
      <c r="F21" s="39">
        <v>10</v>
      </c>
      <c r="G21" s="39">
        <v>0.25600000000000001</v>
      </c>
      <c r="H21" s="39">
        <v>0.32700000000000001</v>
      </c>
      <c r="I21" s="39">
        <v>138</v>
      </c>
      <c r="J21" s="39">
        <v>28</v>
      </c>
      <c r="K21" s="39">
        <v>2</v>
      </c>
      <c r="L21" s="39">
        <v>57</v>
      </c>
      <c r="M21" s="39">
        <v>159</v>
      </c>
      <c r="N21" s="39">
        <v>0.47299999999999998</v>
      </c>
      <c r="O21" s="39">
        <v>0.8</v>
      </c>
    </row>
    <row r="22" spans="1:15" ht="15" thickBot="1" x14ac:dyDescent="0.35">
      <c r="A22" s="5" t="s">
        <v>975</v>
      </c>
      <c r="B22" s="38">
        <v>539</v>
      </c>
      <c r="C22" s="38">
        <v>76</v>
      </c>
      <c r="D22" s="38">
        <v>34</v>
      </c>
      <c r="E22" s="38">
        <v>92</v>
      </c>
      <c r="F22" s="38">
        <v>2</v>
      </c>
      <c r="G22" s="38">
        <v>0.25600000000000001</v>
      </c>
      <c r="H22" s="38">
        <v>0.312</v>
      </c>
      <c r="I22" s="38">
        <v>138</v>
      </c>
      <c r="J22" s="38">
        <v>23</v>
      </c>
      <c r="K22" s="38">
        <v>1</v>
      </c>
      <c r="L22" s="38">
        <v>44</v>
      </c>
      <c r="M22" s="38">
        <v>146</v>
      </c>
      <c r="N22" s="38">
        <v>0.49299999999999999</v>
      </c>
      <c r="O22" s="38">
        <v>0.80500000000000005</v>
      </c>
    </row>
    <row r="23" spans="1:15" ht="15" thickBot="1" x14ac:dyDescent="0.35">
      <c r="A23" s="7" t="s">
        <v>976</v>
      </c>
      <c r="B23" s="39">
        <v>542</v>
      </c>
      <c r="C23" s="39">
        <v>78</v>
      </c>
      <c r="D23" s="39">
        <v>34</v>
      </c>
      <c r="E23" s="39">
        <v>94</v>
      </c>
      <c r="F23" s="39">
        <v>3</v>
      </c>
      <c r="G23" s="39">
        <v>0.246</v>
      </c>
      <c r="H23" s="39">
        <v>0.30299999999999999</v>
      </c>
      <c r="I23" s="39">
        <v>133</v>
      </c>
      <c r="J23" s="39">
        <v>25</v>
      </c>
      <c r="K23" s="39">
        <v>2</v>
      </c>
      <c r="L23" s="39">
        <v>45</v>
      </c>
      <c r="M23" s="39">
        <v>154</v>
      </c>
      <c r="N23" s="39">
        <v>0.48899999999999999</v>
      </c>
      <c r="O23" s="39">
        <v>0.79200000000000004</v>
      </c>
    </row>
    <row r="24" spans="1:15" ht="15" thickBot="1" x14ac:dyDescent="0.35">
      <c r="A24" s="5" t="s">
        <v>977</v>
      </c>
      <c r="B24" s="38">
        <v>463</v>
      </c>
      <c r="C24" s="38">
        <v>85</v>
      </c>
      <c r="D24" s="38">
        <v>29</v>
      </c>
      <c r="E24" s="38">
        <v>78</v>
      </c>
      <c r="F24" s="38">
        <v>5</v>
      </c>
      <c r="G24" s="38">
        <v>0.26400000000000001</v>
      </c>
      <c r="H24" s="38">
        <v>0.35599999999999998</v>
      </c>
      <c r="I24" s="38">
        <v>122</v>
      </c>
      <c r="J24" s="38">
        <v>19</v>
      </c>
      <c r="K24" s="38">
        <v>2</v>
      </c>
      <c r="L24" s="38">
        <v>65</v>
      </c>
      <c r="M24" s="38">
        <v>138</v>
      </c>
      <c r="N24" s="38">
        <v>0.51100000000000001</v>
      </c>
      <c r="O24" s="38">
        <v>0.86599999999999999</v>
      </c>
    </row>
    <row r="25" spans="1:15" ht="15" thickBot="1" x14ac:dyDescent="0.35">
      <c r="A25" s="7" t="s">
        <v>978</v>
      </c>
      <c r="B25" s="39">
        <v>556</v>
      </c>
      <c r="C25" s="39">
        <v>75</v>
      </c>
      <c r="D25" s="39">
        <v>25</v>
      </c>
      <c r="E25" s="39">
        <v>93</v>
      </c>
      <c r="F25" s="39">
        <v>5</v>
      </c>
      <c r="G25" s="39">
        <v>0.26700000000000002</v>
      </c>
      <c r="H25" s="39">
        <v>0.316</v>
      </c>
      <c r="I25" s="39">
        <v>149</v>
      </c>
      <c r="J25" s="39">
        <v>32</v>
      </c>
      <c r="K25" s="39">
        <v>2</v>
      </c>
      <c r="L25" s="39">
        <v>40</v>
      </c>
      <c r="M25" s="39">
        <v>142</v>
      </c>
      <c r="N25" s="39">
        <v>0.46600000000000003</v>
      </c>
      <c r="O25" s="39">
        <v>0.78200000000000003</v>
      </c>
    </row>
    <row r="26" spans="1:15" ht="15" thickBot="1" x14ac:dyDescent="0.35">
      <c r="A26" s="5" t="s">
        <v>979</v>
      </c>
      <c r="B26" s="38">
        <v>594</v>
      </c>
      <c r="C26" s="38">
        <v>84</v>
      </c>
      <c r="D26" s="38">
        <v>28</v>
      </c>
      <c r="E26" s="38">
        <v>81</v>
      </c>
      <c r="F26" s="38">
        <v>3</v>
      </c>
      <c r="G26" s="38">
        <v>0.27</v>
      </c>
      <c r="H26" s="38">
        <v>0.30399999999999999</v>
      </c>
      <c r="I26" s="38">
        <v>160</v>
      </c>
      <c r="J26" s="38">
        <v>26</v>
      </c>
      <c r="K26" s="38">
        <v>2</v>
      </c>
      <c r="L26" s="38">
        <v>29</v>
      </c>
      <c r="M26" s="38">
        <v>113</v>
      </c>
      <c r="N26" s="38">
        <v>0.46</v>
      </c>
      <c r="O26" s="38">
        <v>0.76400000000000001</v>
      </c>
    </row>
    <row r="27" spans="1:15" ht="15" thickBot="1" x14ac:dyDescent="0.35">
      <c r="A27" s="7" t="s">
        <v>980</v>
      </c>
      <c r="B27" s="39">
        <v>493</v>
      </c>
      <c r="C27" s="39">
        <v>70</v>
      </c>
      <c r="D27" s="39">
        <v>5</v>
      </c>
      <c r="E27" s="39">
        <v>34</v>
      </c>
      <c r="F27" s="39">
        <v>59</v>
      </c>
      <c r="G27" s="39">
        <v>0.249</v>
      </c>
      <c r="H27" s="39">
        <v>0.30199999999999999</v>
      </c>
      <c r="I27" s="39">
        <v>123</v>
      </c>
      <c r="J27" s="39">
        <v>21</v>
      </c>
      <c r="K27" s="39">
        <v>4</v>
      </c>
      <c r="L27" s="39">
        <v>37</v>
      </c>
      <c r="M27" s="39">
        <v>100</v>
      </c>
      <c r="N27" s="39">
        <v>0.34</v>
      </c>
      <c r="O27" s="39">
        <v>0.64200000000000002</v>
      </c>
    </row>
    <row r="28" spans="1:15" ht="15" thickBot="1" x14ac:dyDescent="0.35">
      <c r="A28" s="5" t="s">
        <v>981</v>
      </c>
      <c r="B28" s="38">
        <v>481</v>
      </c>
      <c r="C28" s="38">
        <v>82</v>
      </c>
      <c r="D28" s="38">
        <v>29</v>
      </c>
      <c r="E28" s="38">
        <v>88</v>
      </c>
      <c r="F28" s="38">
        <v>4</v>
      </c>
      <c r="G28" s="38">
        <v>0.247</v>
      </c>
      <c r="H28" s="38">
        <v>0.36199999999999999</v>
      </c>
      <c r="I28" s="38">
        <v>119</v>
      </c>
      <c r="J28" s="38">
        <v>24</v>
      </c>
      <c r="K28" s="38">
        <v>2</v>
      </c>
      <c r="L28" s="38">
        <v>87</v>
      </c>
      <c r="M28" s="38">
        <v>105</v>
      </c>
      <c r="N28" s="38">
        <v>0.48499999999999999</v>
      </c>
      <c r="O28" s="38">
        <v>0.84699999999999998</v>
      </c>
    </row>
    <row r="29" spans="1:15" ht="17.399999999999999" thickBot="1" x14ac:dyDescent="0.35">
      <c r="A29" s="7" t="s">
        <v>982</v>
      </c>
      <c r="B29" s="39">
        <v>452</v>
      </c>
      <c r="C29" s="39">
        <v>60</v>
      </c>
      <c r="D29" s="39">
        <v>16</v>
      </c>
      <c r="E29" s="39">
        <v>59</v>
      </c>
      <c r="F29" s="39">
        <v>15</v>
      </c>
      <c r="G29" s="39">
        <v>0.27400000000000002</v>
      </c>
      <c r="H29" s="39">
        <v>0.32300000000000001</v>
      </c>
      <c r="I29" s="39">
        <v>124</v>
      </c>
      <c r="J29" s="39">
        <v>27</v>
      </c>
      <c r="K29" s="39">
        <v>5</v>
      </c>
      <c r="L29" s="39">
        <v>33</v>
      </c>
      <c r="M29" s="39">
        <v>122</v>
      </c>
      <c r="N29" s="39">
        <v>0.46600000000000003</v>
      </c>
      <c r="O29" s="39">
        <v>0.78900000000000003</v>
      </c>
    </row>
    <row r="30" spans="1:15" ht="15" thickBot="1" x14ac:dyDescent="0.35">
      <c r="A30" s="5" t="s">
        <v>983</v>
      </c>
      <c r="B30" s="38">
        <v>516</v>
      </c>
      <c r="C30" s="38">
        <v>76</v>
      </c>
      <c r="D30" s="38">
        <v>18</v>
      </c>
      <c r="E30" s="38">
        <v>73</v>
      </c>
      <c r="F30" s="38">
        <v>8</v>
      </c>
      <c r="G30" s="38">
        <v>0.25600000000000001</v>
      </c>
      <c r="H30" s="38">
        <v>0.32500000000000001</v>
      </c>
      <c r="I30" s="38">
        <v>132</v>
      </c>
      <c r="J30" s="38">
        <v>30</v>
      </c>
      <c r="K30" s="38">
        <v>4</v>
      </c>
      <c r="L30" s="38">
        <v>53</v>
      </c>
      <c r="M30" s="38">
        <v>134</v>
      </c>
      <c r="N30" s="38">
        <v>0.442</v>
      </c>
      <c r="O30" s="38">
        <v>0.76700000000000002</v>
      </c>
    </row>
    <row r="31" spans="1:15" ht="15" thickBot="1" x14ac:dyDescent="0.35">
      <c r="A31" s="7" t="s">
        <v>984</v>
      </c>
      <c r="B31" s="39">
        <v>525</v>
      </c>
      <c r="C31" s="39">
        <v>74</v>
      </c>
      <c r="D31" s="39">
        <v>12</v>
      </c>
      <c r="E31" s="39">
        <v>68</v>
      </c>
      <c r="F31" s="39">
        <v>21</v>
      </c>
      <c r="G31" s="39">
        <v>0.28399999999999997</v>
      </c>
      <c r="H31" s="39">
        <v>0.33100000000000002</v>
      </c>
      <c r="I31" s="39">
        <v>149</v>
      </c>
      <c r="J31" s="39">
        <v>28</v>
      </c>
      <c r="K31" s="39">
        <v>3</v>
      </c>
      <c r="L31" s="39">
        <v>36</v>
      </c>
      <c r="M31" s="39">
        <v>109</v>
      </c>
      <c r="N31" s="39">
        <v>0.41599999999999998</v>
      </c>
      <c r="O31" s="39">
        <v>0.747</v>
      </c>
    </row>
    <row r="32" spans="1:15" ht="15" thickBot="1" x14ac:dyDescent="0.35">
      <c r="A32" s="5" t="s">
        <v>985</v>
      </c>
      <c r="B32" s="38">
        <v>548</v>
      </c>
      <c r="C32" s="38">
        <v>83</v>
      </c>
      <c r="D32" s="38">
        <v>24</v>
      </c>
      <c r="E32" s="38">
        <v>82</v>
      </c>
      <c r="F32" s="38">
        <v>18</v>
      </c>
      <c r="G32" s="38">
        <v>0.25600000000000001</v>
      </c>
      <c r="H32" s="38">
        <v>0.33200000000000002</v>
      </c>
      <c r="I32" s="38">
        <v>140</v>
      </c>
      <c r="J32" s="38">
        <v>26</v>
      </c>
      <c r="K32" s="38">
        <v>3</v>
      </c>
      <c r="L32" s="38">
        <v>62</v>
      </c>
      <c r="M32" s="38">
        <v>141</v>
      </c>
      <c r="N32" s="38">
        <v>0.44500000000000001</v>
      </c>
      <c r="O32" s="38">
        <v>0.77700000000000002</v>
      </c>
    </row>
    <row r="33" spans="1:15" ht="15" thickBot="1" x14ac:dyDescent="0.35">
      <c r="A33" s="7" t="s">
        <v>986</v>
      </c>
      <c r="B33" s="39">
        <v>584</v>
      </c>
      <c r="C33" s="39">
        <v>89</v>
      </c>
      <c r="D33" s="39">
        <v>10</v>
      </c>
      <c r="E33" s="39">
        <v>57</v>
      </c>
      <c r="F33" s="39">
        <v>15</v>
      </c>
      <c r="G33" s="39">
        <v>0.28999999999999998</v>
      </c>
      <c r="H33" s="39">
        <v>0.35099999999999998</v>
      </c>
      <c r="I33" s="39">
        <v>169</v>
      </c>
      <c r="J33" s="39">
        <v>29</v>
      </c>
      <c r="K33" s="39">
        <v>8</v>
      </c>
      <c r="L33" s="39">
        <v>55</v>
      </c>
      <c r="M33" s="39">
        <v>105</v>
      </c>
      <c r="N33" s="39">
        <v>0.42099999999999999</v>
      </c>
      <c r="O33" s="39">
        <v>0.77300000000000002</v>
      </c>
    </row>
    <row r="34" spans="1:15" ht="17.399999999999999" thickBot="1" x14ac:dyDescent="0.35">
      <c r="A34" s="5" t="s">
        <v>987</v>
      </c>
      <c r="B34" s="38">
        <v>566</v>
      </c>
      <c r="C34" s="38">
        <v>77</v>
      </c>
      <c r="D34" s="38">
        <v>19</v>
      </c>
      <c r="E34" s="38">
        <v>82</v>
      </c>
      <c r="F34" s="38">
        <v>7</v>
      </c>
      <c r="G34" s="38">
        <v>0.27100000000000002</v>
      </c>
      <c r="H34" s="38">
        <v>0.33</v>
      </c>
      <c r="I34" s="38">
        <v>153</v>
      </c>
      <c r="J34" s="38">
        <v>33</v>
      </c>
      <c r="K34" s="38">
        <v>3</v>
      </c>
      <c r="L34" s="38">
        <v>50</v>
      </c>
      <c r="M34" s="38">
        <v>119</v>
      </c>
      <c r="N34" s="38">
        <v>0.441</v>
      </c>
      <c r="O34" s="38">
        <v>0.77</v>
      </c>
    </row>
    <row r="35" spans="1:15" ht="15" thickBot="1" x14ac:dyDescent="0.35">
      <c r="A35" s="7" t="s">
        <v>988</v>
      </c>
      <c r="B35" s="39">
        <v>562</v>
      </c>
      <c r="C35" s="39">
        <v>77</v>
      </c>
      <c r="D35" s="39">
        <v>12</v>
      </c>
      <c r="E35" s="39">
        <v>49</v>
      </c>
      <c r="F35" s="39">
        <v>20</v>
      </c>
      <c r="G35" s="39">
        <v>0.28000000000000003</v>
      </c>
      <c r="H35" s="39">
        <v>0.33800000000000002</v>
      </c>
      <c r="I35" s="39">
        <v>157</v>
      </c>
      <c r="J35" s="39">
        <v>26</v>
      </c>
      <c r="K35" s="39">
        <v>4</v>
      </c>
      <c r="L35" s="39">
        <v>50</v>
      </c>
      <c r="M35" s="39">
        <v>130</v>
      </c>
      <c r="N35" s="39">
        <v>0.40400000000000003</v>
      </c>
      <c r="O35" s="39">
        <v>0.74199999999999999</v>
      </c>
    </row>
    <row r="36" spans="1:15" ht="17.399999999999999" thickBot="1" x14ac:dyDescent="0.35">
      <c r="A36" s="5" t="s">
        <v>989</v>
      </c>
      <c r="B36" s="38">
        <v>504</v>
      </c>
      <c r="C36" s="38">
        <v>70</v>
      </c>
      <c r="D36" s="38">
        <v>13</v>
      </c>
      <c r="E36" s="38">
        <v>67</v>
      </c>
      <c r="F36" s="38">
        <v>12</v>
      </c>
      <c r="G36" s="38">
        <v>0.28000000000000003</v>
      </c>
      <c r="H36" s="38">
        <v>0.33700000000000002</v>
      </c>
      <c r="I36" s="38">
        <v>141</v>
      </c>
      <c r="J36" s="38">
        <v>32</v>
      </c>
      <c r="K36" s="38">
        <v>7</v>
      </c>
      <c r="L36" s="38">
        <v>43</v>
      </c>
      <c r="M36" s="38">
        <v>82</v>
      </c>
      <c r="N36" s="38">
        <v>0.45700000000000002</v>
      </c>
      <c r="O36" s="38">
        <v>0.79400000000000004</v>
      </c>
    </row>
    <row r="37" spans="1:15" ht="15" thickBot="1" x14ac:dyDescent="0.35">
      <c r="A37" s="7" t="s">
        <v>990</v>
      </c>
      <c r="B37" s="39">
        <v>504</v>
      </c>
      <c r="C37" s="39">
        <v>71</v>
      </c>
      <c r="D37" s="39">
        <v>30</v>
      </c>
      <c r="E37" s="39">
        <v>84</v>
      </c>
      <c r="F37" s="39">
        <v>2</v>
      </c>
      <c r="G37" s="39">
        <v>0.23699999999999999</v>
      </c>
      <c r="H37" s="39">
        <v>0.32700000000000001</v>
      </c>
      <c r="I37" s="39">
        <v>120</v>
      </c>
      <c r="J37" s="39">
        <v>26</v>
      </c>
      <c r="K37" s="39">
        <v>2</v>
      </c>
      <c r="L37" s="39">
        <v>67</v>
      </c>
      <c r="M37" s="39">
        <v>197</v>
      </c>
      <c r="N37" s="39">
        <v>0.47199999999999998</v>
      </c>
      <c r="O37" s="39">
        <v>0.79900000000000004</v>
      </c>
    </row>
    <row r="38" spans="1:15" ht="15" thickBot="1" x14ac:dyDescent="0.35">
      <c r="A38" s="5" t="s">
        <v>991</v>
      </c>
      <c r="B38" s="38">
        <v>554</v>
      </c>
      <c r="C38" s="38">
        <v>76</v>
      </c>
      <c r="D38" s="38">
        <v>10</v>
      </c>
      <c r="E38" s="38">
        <v>64</v>
      </c>
      <c r="F38" s="38">
        <v>21</v>
      </c>
      <c r="G38" s="38">
        <v>0.28499999999999998</v>
      </c>
      <c r="H38" s="38">
        <v>0.33800000000000002</v>
      </c>
      <c r="I38" s="38">
        <v>158</v>
      </c>
      <c r="J38" s="38">
        <v>36</v>
      </c>
      <c r="K38" s="38">
        <v>3</v>
      </c>
      <c r="L38" s="38">
        <v>44</v>
      </c>
      <c r="M38" s="38">
        <v>61</v>
      </c>
      <c r="N38" s="38">
        <v>0.41899999999999998</v>
      </c>
      <c r="O38" s="38">
        <v>0.75700000000000001</v>
      </c>
    </row>
    <row r="39" spans="1:15" ht="15" thickBot="1" x14ac:dyDescent="0.35">
      <c r="A39" s="7" t="s">
        <v>992</v>
      </c>
      <c r="B39" s="39">
        <v>579</v>
      </c>
      <c r="C39" s="39">
        <v>85</v>
      </c>
      <c r="D39" s="39">
        <v>20</v>
      </c>
      <c r="E39" s="39">
        <v>74</v>
      </c>
      <c r="F39" s="39">
        <v>3</v>
      </c>
      <c r="G39" s="39">
        <v>0.26500000000000001</v>
      </c>
      <c r="H39" s="39">
        <v>0.32700000000000001</v>
      </c>
      <c r="I39" s="39">
        <v>154</v>
      </c>
      <c r="J39" s="39">
        <v>29</v>
      </c>
      <c r="K39" s="39">
        <v>3</v>
      </c>
      <c r="L39" s="39">
        <v>54</v>
      </c>
      <c r="M39" s="39">
        <v>128</v>
      </c>
      <c r="N39" s="39">
        <v>0.433</v>
      </c>
      <c r="O39" s="39">
        <v>0.76100000000000001</v>
      </c>
    </row>
    <row r="40" spans="1:15" ht="15" thickBot="1" x14ac:dyDescent="0.35">
      <c r="A40" s="5" t="s">
        <v>993</v>
      </c>
      <c r="B40" s="38">
        <v>522</v>
      </c>
      <c r="C40" s="38">
        <v>72</v>
      </c>
      <c r="D40" s="38">
        <v>30</v>
      </c>
      <c r="E40" s="38">
        <v>90</v>
      </c>
      <c r="F40" s="38">
        <v>5</v>
      </c>
      <c r="G40" s="38">
        <v>0.23799999999999999</v>
      </c>
      <c r="H40" s="38">
        <v>0.28699999999999998</v>
      </c>
      <c r="I40" s="38">
        <v>124</v>
      </c>
      <c r="J40" s="38">
        <v>24</v>
      </c>
      <c r="K40" s="38">
        <v>3</v>
      </c>
      <c r="L40" s="38">
        <v>36</v>
      </c>
      <c r="M40" s="38">
        <v>149</v>
      </c>
      <c r="N40" s="38">
        <v>0.47099999999999997</v>
      </c>
      <c r="O40" s="38">
        <v>0.75800000000000001</v>
      </c>
    </row>
    <row r="41" spans="1:15" ht="17.399999999999999" thickBot="1" x14ac:dyDescent="0.35">
      <c r="A41" s="7" t="s">
        <v>994</v>
      </c>
      <c r="B41" s="39">
        <v>544</v>
      </c>
      <c r="C41" s="39">
        <v>70</v>
      </c>
      <c r="D41" s="39">
        <v>21</v>
      </c>
      <c r="E41" s="39">
        <v>77</v>
      </c>
      <c r="F41" s="39">
        <v>2</v>
      </c>
      <c r="G41" s="39">
        <v>0.27100000000000002</v>
      </c>
      <c r="H41" s="39">
        <v>0.32200000000000001</v>
      </c>
      <c r="I41" s="39">
        <v>147</v>
      </c>
      <c r="J41" s="39">
        <v>27</v>
      </c>
      <c r="K41" s="39">
        <v>4</v>
      </c>
      <c r="L41" s="39">
        <v>41</v>
      </c>
      <c r="M41" s="39">
        <v>124</v>
      </c>
      <c r="N41" s="39">
        <v>0.45100000000000001</v>
      </c>
      <c r="O41" s="39">
        <v>0.77300000000000002</v>
      </c>
    </row>
    <row r="42" spans="1:15" ht="15" thickBot="1" x14ac:dyDescent="0.35">
      <c r="A42" s="5" t="s">
        <v>995</v>
      </c>
      <c r="B42" s="38">
        <v>467</v>
      </c>
      <c r="C42" s="38">
        <v>66</v>
      </c>
      <c r="D42" s="38">
        <v>17</v>
      </c>
      <c r="E42" s="38">
        <v>71</v>
      </c>
      <c r="F42" s="38">
        <v>4</v>
      </c>
      <c r="G42" s="38">
        <v>0.27500000000000002</v>
      </c>
      <c r="H42" s="38">
        <v>0.33400000000000002</v>
      </c>
      <c r="I42" s="38">
        <v>128</v>
      </c>
      <c r="J42" s="38">
        <v>23</v>
      </c>
      <c r="K42" s="38">
        <v>3</v>
      </c>
      <c r="L42" s="38">
        <v>42</v>
      </c>
      <c r="M42" s="38">
        <v>106</v>
      </c>
      <c r="N42" s="38">
        <v>0.44800000000000001</v>
      </c>
      <c r="O42" s="38">
        <v>0.78200000000000003</v>
      </c>
    </row>
    <row r="43" spans="1:15" ht="17.399999999999999" thickBot="1" x14ac:dyDescent="0.35">
      <c r="A43" s="7" t="s">
        <v>996</v>
      </c>
      <c r="B43" s="39">
        <v>416</v>
      </c>
      <c r="C43" s="39">
        <v>54</v>
      </c>
      <c r="D43" s="39">
        <v>15</v>
      </c>
      <c r="E43" s="39">
        <v>59</v>
      </c>
      <c r="F43" s="39">
        <v>4</v>
      </c>
      <c r="G43" s="39">
        <v>0.27500000000000002</v>
      </c>
      <c r="H43" s="39">
        <v>0.33800000000000002</v>
      </c>
      <c r="I43" s="39">
        <v>115</v>
      </c>
      <c r="J43" s="39">
        <v>23</v>
      </c>
      <c r="K43" s="39">
        <v>2</v>
      </c>
      <c r="L43" s="39">
        <v>39</v>
      </c>
      <c r="M43" s="39">
        <v>91</v>
      </c>
      <c r="N43" s="39">
        <v>0.45300000000000001</v>
      </c>
      <c r="O43" s="39">
        <v>0.79100000000000004</v>
      </c>
    </row>
    <row r="44" spans="1:15" ht="15" thickBot="1" x14ac:dyDescent="0.35">
      <c r="A44" s="5" t="s">
        <v>997</v>
      </c>
      <c r="B44" s="38">
        <v>505</v>
      </c>
      <c r="C44" s="38">
        <v>82</v>
      </c>
      <c r="D44" s="38">
        <v>13</v>
      </c>
      <c r="E44" s="38">
        <v>46</v>
      </c>
      <c r="F44" s="38">
        <v>13</v>
      </c>
      <c r="G44" s="38">
        <v>0.25900000000000001</v>
      </c>
      <c r="H44" s="38">
        <v>0.35499999999999998</v>
      </c>
      <c r="I44" s="38">
        <v>131</v>
      </c>
      <c r="J44" s="38">
        <v>25</v>
      </c>
      <c r="K44" s="38">
        <v>5</v>
      </c>
      <c r="L44" s="38">
        <v>75</v>
      </c>
      <c r="M44" s="38">
        <v>126</v>
      </c>
      <c r="N44" s="38">
        <v>0.40799999999999997</v>
      </c>
      <c r="O44" s="38">
        <v>0.76400000000000001</v>
      </c>
    </row>
    <row r="45" spans="1:15" ht="15" thickBot="1" x14ac:dyDescent="0.35">
      <c r="A45" s="7" t="s">
        <v>998</v>
      </c>
      <c r="B45" s="39">
        <v>454</v>
      </c>
      <c r="C45" s="39">
        <v>68</v>
      </c>
      <c r="D45" s="39">
        <v>26</v>
      </c>
      <c r="E45" s="39">
        <v>67</v>
      </c>
      <c r="F45" s="39">
        <v>8</v>
      </c>
      <c r="G45" s="39">
        <v>0.23400000000000001</v>
      </c>
      <c r="H45" s="39">
        <v>0.34399999999999997</v>
      </c>
      <c r="I45" s="39">
        <v>106</v>
      </c>
      <c r="J45" s="39">
        <v>20</v>
      </c>
      <c r="K45" s="39">
        <v>1</v>
      </c>
      <c r="L45" s="39">
        <v>76</v>
      </c>
      <c r="M45" s="39">
        <v>147</v>
      </c>
      <c r="N45" s="39">
        <v>0.45300000000000001</v>
      </c>
      <c r="O45" s="39">
        <v>0.79700000000000004</v>
      </c>
    </row>
    <row r="46" spans="1:15" ht="15" thickBot="1" x14ac:dyDescent="0.35">
      <c r="A46" s="5" t="s">
        <v>999</v>
      </c>
      <c r="B46" s="38">
        <v>485</v>
      </c>
      <c r="C46" s="38">
        <v>78</v>
      </c>
      <c r="D46" s="38">
        <v>14</v>
      </c>
      <c r="E46" s="38">
        <v>63</v>
      </c>
      <c r="F46" s="38">
        <v>5</v>
      </c>
      <c r="G46" s="38">
        <v>0.27100000000000002</v>
      </c>
      <c r="H46" s="38">
        <v>0.36399999999999999</v>
      </c>
      <c r="I46" s="38">
        <v>131</v>
      </c>
      <c r="J46" s="38">
        <v>30</v>
      </c>
      <c r="K46" s="38">
        <v>3</v>
      </c>
      <c r="L46" s="38">
        <v>71</v>
      </c>
      <c r="M46" s="38">
        <v>73</v>
      </c>
      <c r="N46" s="38">
        <v>0.433</v>
      </c>
      <c r="O46" s="38">
        <v>0.79700000000000004</v>
      </c>
    </row>
    <row r="47" spans="1:15" ht="17.399999999999999" thickBot="1" x14ac:dyDescent="0.35">
      <c r="A47" s="7" t="s">
        <v>1000</v>
      </c>
      <c r="B47" s="39">
        <v>507</v>
      </c>
      <c r="C47" s="39">
        <v>72</v>
      </c>
      <c r="D47" s="39">
        <v>18</v>
      </c>
      <c r="E47" s="39">
        <v>62</v>
      </c>
      <c r="F47" s="39">
        <v>21</v>
      </c>
      <c r="G47" s="39">
        <v>0.255</v>
      </c>
      <c r="H47" s="39">
        <v>0.307</v>
      </c>
      <c r="I47" s="39">
        <v>129</v>
      </c>
      <c r="J47" s="39">
        <v>29</v>
      </c>
      <c r="K47" s="39">
        <v>2</v>
      </c>
      <c r="L47" s="39">
        <v>38</v>
      </c>
      <c r="M47" s="39">
        <v>137</v>
      </c>
      <c r="N47" s="39">
        <v>0.42299999999999999</v>
      </c>
      <c r="O47" s="39">
        <v>0.73</v>
      </c>
    </row>
    <row r="48" spans="1:15" ht="15" thickBot="1" x14ac:dyDescent="0.35">
      <c r="A48" s="5" t="s">
        <v>1001</v>
      </c>
      <c r="B48" s="38">
        <v>488</v>
      </c>
      <c r="C48" s="38">
        <v>72</v>
      </c>
      <c r="D48" s="38">
        <v>16</v>
      </c>
      <c r="E48" s="38">
        <v>55</v>
      </c>
      <c r="F48" s="38">
        <v>17</v>
      </c>
      <c r="G48" s="38">
        <v>0.24399999999999999</v>
      </c>
      <c r="H48" s="38">
        <v>0.29399999999999998</v>
      </c>
      <c r="I48" s="38">
        <v>119</v>
      </c>
      <c r="J48" s="38">
        <v>23</v>
      </c>
      <c r="K48" s="38">
        <v>7</v>
      </c>
      <c r="L48" s="38">
        <v>34</v>
      </c>
      <c r="M48" s="38">
        <v>158</v>
      </c>
      <c r="N48" s="38">
        <v>0.42699999999999999</v>
      </c>
      <c r="O48" s="38">
        <v>0.72</v>
      </c>
    </row>
    <row r="49" spans="1:15" ht="17.399999999999999" thickBot="1" x14ac:dyDescent="0.35">
      <c r="A49" s="7" t="s">
        <v>1002</v>
      </c>
      <c r="B49" s="39">
        <v>468</v>
      </c>
      <c r="C49" s="39">
        <v>57</v>
      </c>
      <c r="D49" s="39">
        <v>21</v>
      </c>
      <c r="E49" s="39">
        <v>66</v>
      </c>
      <c r="F49" s="39">
        <v>3</v>
      </c>
      <c r="G49" s="39">
        <v>0.26700000000000002</v>
      </c>
      <c r="H49" s="39">
        <v>0.30499999999999999</v>
      </c>
      <c r="I49" s="39">
        <v>125</v>
      </c>
      <c r="J49" s="39">
        <v>25</v>
      </c>
      <c r="K49" s="39">
        <v>2</v>
      </c>
      <c r="L49" s="39">
        <v>26</v>
      </c>
      <c r="M49" s="39">
        <v>120</v>
      </c>
      <c r="N49" s="39">
        <v>0.46400000000000002</v>
      </c>
      <c r="O49" s="39">
        <v>0.77</v>
      </c>
    </row>
    <row r="50" spans="1:15" ht="15" thickBot="1" x14ac:dyDescent="0.35">
      <c r="A50" s="5" t="s">
        <v>1003</v>
      </c>
      <c r="B50" s="38">
        <v>505</v>
      </c>
      <c r="C50" s="38">
        <v>66</v>
      </c>
      <c r="D50" s="38">
        <v>24</v>
      </c>
      <c r="E50" s="38">
        <v>80</v>
      </c>
      <c r="F50" s="38">
        <v>6</v>
      </c>
      <c r="G50" s="38">
        <v>0.23699999999999999</v>
      </c>
      <c r="H50" s="38">
        <v>0.3</v>
      </c>
      <c r="I50" s="38">
        <v>120</v>
      </c>
      <c r="J50" s="38">
        <v>26</v>
      </c>
      <c r="K50" s="38">
        <v>4</v>
      </c>
      <c r="L50" s="38">
        <v>45</v>
      </c>
      <c r="M50" s="38">
        <v>126</v>
      </c>
      <c r="N50" s="38">
        <v>0.44900000000000001</v>
      </c>
      <c r="O50" s="38">
        <v>0.75</v>
      </c>
    </row>
    <row r="51" spans="1:15" ht="15" thickBot="1" x14ac:dyDescent="0.35">
      <c r="A51" s="7" t="s">
        <v>1004</v>
      </c>
      <c r="B51" s="39">
        <v>529</v>
      </c>
      <c r="C51" s="39">
        <v>67</v>
      </c>
      <c r="D51" s="39">
        <v>20</v>
      </c>
      <c r="E51" s="39">
        <v>73</v>
      </c>
      <c r="F51" s="39">
        <v>1</v>
      </c>
      <c r="G51" s="39">
        <v>0.27</v>
      </c>
      <c r="H51" s="39">
        <v>0.32400000000000001</v>
      </c>
      <c r="I51" s="39">
        <v>143</v>
      </c>
      <c r="J51" s="39">
        <v>21</v>
      </c>
      <c r="K51" s="39">
        <v>3</v>
      </c>
      <c r="L51" s="39">
        <v>42</v>
      </c>
      <c r="M51" s="39">
        <v>115</v>
      </c>
      <c r="N51" s="39">
        <v>0.432</v>
      </c>
      <c r="O51" s="39">
        <v>0.75600000000000001</v>
      </c>
    </row>
    <row r="52" spans="1:15" ht="15" thickBot="1" x14ac:dyDescent="0.35">
      <c r="A52" s="5" t="s">
        <v>1005</v>
      </c>
      <c r="B52" s="38">
        <v>484</v>
      </c>
      <c r="C52" s="38">
        <v>65</v>
      </c>
      <c r="D52" s="38">
        <v>24</v>
      </c>
      <c r="E52" s="38">
        <v>74</v>
      </c>
      <c r="F52" s="38">
        <v>5</v>
      </c>
      <c r="G52" s="38">
        <v>0.248</v>
      </c>
      <c r="H52" s="38">
        <v>0.29099999999999998</v>
      </c>
      <c r="I52" s="38">
        <v>120</v>
      </c>
      <c r="J52" s="38">
        <v>28</v>
      </c>
      <c r="K52" s="38">
        <v>4</v>
      </c>
      <c r="L52" s="38">
        <v>29</v>
      </c>
      <c r="M52" s="38">
        <v>140</v>
      </c>
      <c r="N52" s="38">
        <v>0.47599999999999998</v>
      </c>
      <c r="O52" s="38">
        <v>0.76700000000000002</v>
      </c>
    </row>
    <row r="53" spans="1:15" ht="15" thickBot="1" x14ac:dyDescent="0.35">
      <c r="A53" s="7" t="s">
        <v>1006</v>
      </c>
      <c r="B53" s="39">
        <v>471</v>
      </c>
      <c r="C53" s="39">
        <v>58</v>
      </c>
      <c r="D53" s="39">
        <v>20</v>
      </c>
      <c r="E53" s="39">
        <v>69</v>
      </c>
      <c r="F53" s="39">
        <v>1</v>
      </c>
      <c r="G53" s="39">
        <v>0.26900000000000002</v>
      </c>
      <c r="H53" s="39">
        <v>0.318</v>
      </c>
      <c r="I53" s="39">
        <v>127</v>
      </c>
      <c r="J53" s="39">
        <v>26</v>
      </c>
      <c r="K53" s="39">
        <v>1</v>
      </c>
      <c r="L53" s="39">
        <v>34</v>
      </c>
      <c r="M53" s="39">
        <v>90</v>
      </c>
      <c r="N53" s="39">
        <v>0.45300000000000001</v>
      </c>
      <c r="O53" s="39">
        <v>0.77100000000000002</v>
      </c>
    </row>
    <row r="54" spans="1:15" ht="17.399999999999999" thickBot="1" x14ac:dyDescent="0.35">
      <c r="A54" s="5" t="s">
        <v>1007</v>
      </c>
      <c r="B54" s="38">
        <v>478</v>
      </c>
      <c r="C54" s="38">
        <v>55</v>
      </c>
      <c r="D54" s="38">
        <v>5</v>
      </c>
      <c r="E54" s="38">
        <v>42</v>
      </c>
      <c r="F54" s="38">
        <v>30</v>
      </c>
      <c r="G54" s="38">
        <v>0.28199999999999997</v>
      </c>
      <c r="H54" s="38">
        <v>0.311</v>
      </c>
      <c r="I54" s="38">
        <v>135</v>
      </c>
      <c r="J54" s="38">
        <v>19</v>
      </c>
      <c r="K54" s="38">
        <v>6</v>
      </c>
      <c r="L54" s="38">
        <v>20</v>
      </c>
      <c r="M54" s="38">
        <v>68</v>
      </c>
      <c r="N54" s="38">
        <v>0.379</v>
      </c>
      <c r="O54" s="38">
        <v>0.69</v>
      </c>
    </row>
    <row r="55" spans="1:15" ht="15" thickBot="1" x14ac:dyDescent="0.35">
      <c r="A55" s="7" t="s">
        <v>1008</v>
      </c>
      <c r="B55" s="39">
        <v>405</v>
      </c>
      <c r="C55" s="39">
        <v>55</v>
      </c>
      <c r="D55" s="39">
        <v>11</v>
      </c>
      <c r="E55" s="39">
        <v>65</v>
      </c>
      <c r="F55" s="39">
        <v>11</v>
      </c>
      <c r="G55" s="39">
        <v>0.29299999999999998</v>
      </c>
      <c r="H55" s="39">
        <v>0.35599999999999998</v>
      </c>
      <c r="I55" s="39">
        <v>119</v>
      </c>
      <c r="J55" s="39">
        <v>27</v>
      </c>
      <c r="K55" s="39">
        <v>1</v>
      </c>
      <c r="L55" s="39">
        <v>39</v>
      </c>
      <c r="M55" s="39">
        <v>43</v>
      </c>
      <c r="N55" s="39">
        <v>0.44400000000000001</v>
      </c>
      <c r="O55" s="39">
        <v>0.8</v>
      </c>
    </row>
    <row r="56" spans="1:15" ht="15" thickBot="1" x14ac:dyDescent="0.35">
      <c r="A56" s="5" t="s">
        <v>1009</v>
      </c>
      <c r="B56" s="38">
        <v>432</v>
      </c>
      <c r="C56" s="38">
        <v>56</v>
      </c>
      <c r="D56" s="38">
        <v>14</v>
      </c>
      <c r="E56" s="38">
        <v>48</v>
      </c>
      <c r="F56" s="38">
        <v>31</v>
      </c>
      <c r="G56" s="38">
        <v>0.22900000000000001</v>
      </c>
      <c r="H56" s="38">
        <v>0.31</v>
      </c>
      <c r="I56" s="38">
        <v>99</v>
      </c>
      <c r="J56" s="38">
        <v>18</v>
      </c>
      <c r="K56" s="38">
        <v>5</v>
      </c>
      <c r="L56" s="38">
        <v>51</v>
      </c>
      <c r="M56" s="38">
        <v>163</v>
      </c>
      <c r="N56" s="38">
        <v>0.40100000000000002</v>
      </c>
      <c r="O56" s="38">
        <v>0.71</v>
      </c>
    </row>
    <row r="57" spans="1:15" ht="15" thickBot="1" x14ac:dyDescent="0.35">
      <c r="A57" s="7" t="s">
        <v>1010</v>
      </c>
      <c r="B57" s="39">
        <v>558</v>
      </c>
      <c r="C57" s="39">
        <v>78</v>
      </c>
      <c r="D57" s="39">
        <v>6</v>
      </c>
      <c r="E57" s="39">
        <v>40</v>
      </c>
      <c r="F57" s="39">
        <v>20</v>
      </c>
      <c r="G57" s="39">
        <v>0.28499999999999998</v>
      </c>
      <c r="H57" s="39">
        <v>0.33200000000000002</v>
      </c>
      <c r="I57" s="39">
        <v>159</v>
      </c>
      <c r="J57" s="39">
        <v>26</v>
      </c>
      <c r="K57" s="39">
        <v>5</v>
      </c>
      <c r="L57" s="39">
        <v>40</v>
      </c>
      <c r="M57" s="39">
        <v>73</v>
      </c>
      <c r="N57" s="39">
        <v>0.38300000000000001</v>
      </c>
      <c r="O57" s="39">
        <v>0.71499999999999997</v>
      </c>
    </row>
    <row r="58" spans="1:15" ht="17.399999999999999" thickBot="1" x14ac:dyDescent="0.35">
      <c r="A58" s="5" t="s">
        <v>1011</v>
      </c>
      <c r="B58" s="38">
        <v>521</v>
      </c>
      <c r="C58" s="38">
        <v>69</v>
      </c>
      <c r="D58" s="38">
        <v>25</v>
      </c>
      <c r="E58" s="38">
        <v>89</v>
      </c>
      <c r="F58" s="38">
        <v>0</v>
      </c>
      <c r="G58" s="38">
        <v>0.26400000000000001</v>
      </c>
      <c r="H58" s="38">
        <v>0.32600000000000001</v>
      </c>
      <c r="I58" s="38">
        <v>137</v>
      </c>
      <c r="J58" s="38">
        <v>27</v>
      </c>
      <c r="K58" s="38">
        <v>1</v>
      </c>
      <c r="L58" s="38">
        <v>48</v>
      </c>
      <c r="M58" s="38">
        <v>112</v>
      </c>
      <c r="N58" s="38">
        <v>0.46500000000000002</v>
      </c>
      <c r="O58" s="38">
        <v>0.79100000000000004</v>
      </c>
    </row>
    <row r="59" spans="1:15" ht="15" thickBot="1" x14ac:dyDescent="0.35">
      <c r="A59" s="7" t="s">
        <v>1012</v>
      </c>
      <c r="B59" s="39">
        <v>444</v>
      </c>
      <c r="C59" s="39">
        <v>63</v>
      </c>
      <c r="D59" s="39">
        <v>18</v>
      </c>
      <c r="E59" s="39">
        <v>65</v>
      </c>
      <c r="F59" s="39">
        <v>6</v>
      </c>
      <c r="G59" s="39">
        <v>0.27700000000000002</v>
      </c>
      <c r="H59" s="39">
        <v>0.33900000000000002</v>
      </c>
      <c r="I59" s="39">
        <v>123</v>
      </c>
      <c r="J59" s="39">
        <v>25</v>
      </c>
      <c r="K59" s="39">
        <v>4</v>
      </c>
      <c r="L59" s="39">
        <v>42</v>
      </c>
      <c r="M59" s="39">
        <v>97</v>
      </c>
      <c r="N59" s="39">
        <v>0.46500000000000002</v>
      </c>
      <c r="O59" s="39">
        <v>0.80400000000000005</v>
      </c>
    </row>
    <row r="60" spans="1:15" ht="15" thickBot="1" x14ac:dyDescent="0.35">
      <c r="A60" s="5" t="s">
        <v>1013</v>
      </c>
      <c r="B60" s="38">
        <v>560</v>
      </c>
      <c r="C60" s="38">
        <v>69</v>
      </c>
      <c r="D60" s="38">
        <v>13</v>
      </c>
      <c r="E60" s="38">
        <v>74</v>
      </c>
      <c r="F60" s="38">
        <v>3</v>
      </c>
      <c r="G60" s="38">
        <v>0.28599999999999998</v>
      </c>
      <c r="H60" s="38">
        <v>0.33500000000000002</v>
      </c>
      <c r="I60" s="38">
        <v>160</v>
      </c>
      <c r="J60" s="38">
        <v>33</v>
      </c>
      <c r="K60" s="38">
        <v>3</v>
      </c>
      <c r="L60" s="38">
        <v>42</v>
      </c>
      <c r="M60" s="38">
        <v>71</v>
      </c>
      <c r="N60" s="38">
        <v>0.42899999999999999</v>
      </c>
      <c r="O60" s="38">
        <v>0.76400000000000001</v>
      </c>
    </row>
    <row r="61" spans="1:15" ht="17.399999999999999" thickBot="1" x14ac:dyDescent="0.35">
      <c r="A61" s="7" t="s">
        <v>1014</v>
      </c>
      <c r="B61" s="39">
        <v>506</v>
      </c>
      <c r="C61" s="39">
        <v>79</v>
      </c>
      <c r="D61" s="39">
        <v>23</v>
      </c>
      <c r="E61" s="39">
        <v>58</v>
      </c>
      <c r="F61" s="39">
        <v>6</v>
      </c>
      <c r="G61" s="39">
        <v>0.24</v>
      </c>
      <c r="H61" s="39">
        <v>0.33</v>
      </c>
      <c r="I61" s="39">
        <v>121</v>
      </c>
      <c r="J61" s="39">
        <v>23</v>
      </c>
      <c r="K61" s="39">
        <v>4</v>
      </c>
      <c r="L61" s="39">
        <v>68</v>
      </c>
      <c r="M61" s="39">
        <v>125</v>
      </c>
      <c r="N61" s="39">
        <v>0.436</v>
      </c>
      <c r="O61" s="39">
        <v>0.76600000000000001</v>
      </c>
    </row>
    <row r="62" spans="1:15" ht="15" thickBot="1" x14ac:dyDescent="0.35">
      <c r="A62" s="5" t="s">
        <v>1015</v>
      </c>
      <c r="B62" s="38">
        <v>502</v>
      </c>
      <c r="C62" s="38">
        <v>68</v>
      </c>
      <c r="D62" s="38">
        <v>14</v>
      </c>
      <c r="E62" s="38">
        <v>51</v>
      </c>
      <c r="F62" s="38">
        <v>20</v>
      </c>
      <c r="G62" s="38">
        <v>0.25900000000000001</v>
      </c>
      <c r="H62" s="38">
        <v>0.314</v>
      </c>
      <c r="I62" s="38">
        <v>130</v>
      </c>
      <c r="J62" s="38">
        <v>25</v>
      </c>
      <c r="K62" s="38">
        <v>6</v>
      </c>
      <c r="L62" s="38">
        <v>40</v>
      </c>
      <c r="M62" s="38">
        <v>100</v>
      </c>
      <c r="N62" s="38">
        <v>0.41899999999999998</v>
      </c>
      <c r="O62" s="38">
        <v>0.73299999999999998</v>
      </c>
    </row>
    <row r="63" spans="1:15" ht="15" thickBot="1" x14ac:dyDescent="0.35">
      <c r="A63" s="7" t="s">
        <v>1016</v>
      </c>
      <c r="B63" s="39">
        <v>415</v>
      </c>
      <c r="C63" s="39">
        <v>58</v>
      </c>
      <c r="D63" s="39">
        <v>9</v>
      </c>
      <c r="E63" s="39">
        <v>41</v>
      </c>
      <c r="F63" s="39">
        <v>26</v>
      </c>
      <c r="G63" s="39">
        <v>0.249</v>
      </c>
      <c r="H63" s="39">
        <v>0.29299999999999998</v>
      </c>
      <c r="I63" s="39">
        <v>103</v>
      </c>
      <c r="J63" s="39">
        <v>21</v>
      </c>
      <c r="K63" s="39">
        <v>3</v>
      </c>
      <c r="L63" s="39">
        <v>25</v>
      </c>
      <c r="M63" s="39">
        <v>88</v>
      </c>
      <c r="N63" s="39">
        <v>0.38400000000000001</v>
      </c>
      <c r="O63" s="39">
        <v>0.67600000000000005</v>
      </c>
    </row>
    <row r="64" spans="1:15" ht="15" thickBot="1" x14ac:dyDescent="0.35">
      <c r="A64" s="5" t="s">
        <v>1017</v>
      </c>
      <c r="B64" s="38">
        <v>474</v>
      </c>
      <c r="C64" s="38">
        <v>72</v>
      </c>
      <c r="D64" s="38">
        <v>26</v>
      </c>
      <c r="E64" s="38">
        <v>82</v>
      </c>
      <c r="F64" s="38">
        <v>12</v>
      </c>
      <c r="G64" s="38">
        <v>0.26500000000000001</v>
      </c>
      <c r="H64" s="38">
        <v>0.33200000000000002</v>
      </c>
      <c r="I64" s="38">
        <v>126</v>
      </c>
      <c r="J64" s="38">
        <v>27</v>
      </c>
      <c r="K64" s="38">
        <v>3</v>
      </c>
      <c r="L64" s="38">
        <v>48</v>
      </c>
      <c r="M64" s="38">
        <v>131</v>
      </c>
      <c r="N64" s="38">
        <v>0.499</v>
      </c>
      <c r="O64" s="38">
        <v>0.83199999999999996</v>
      </c>
    </row>
    <row r="65" spans="1:15" ht="15" thickBot="1" x14ac:dyDescent="0.35">
      <c r="A65" s="7" t="s">
        <v>1018</v>
      </c>
      <c r="B65" s="39">
        <v>512</v>
      </c>
      <c r="C65" s="39">
        <v>69</v>
      </c>
      <c r="D65" s="39">
        <v>10</v>
      </c>
      <c r="E65" s="39">
        <v>50</v>
      </c>
      <c r="F65" s="39">
        <v>21</v>
      </c>
      <c r="G65" s="39">
        <v>0.26200000000000001</v>
      </c>
      <c r="H65" s="39">
        <v>0.32</v>
      </c>
      <c r="I65" s="39">
        <v>134</v>
      </c>
      <c r="J65" s="39">
        <v>22</v>
      </c>
      <c r="K65" s="39">
        <v>3</v>
      </c>
      <c r="L65" s="39">
        <v>44</v>
      </c>
      <c r="M65" s="39">
        <v>84</v>
      </c>
      <c r="N65" s="39">
        <v>0.377</v>
      </c>
      <c r="O65" s="39">
        <v>0.69699999999999995</v>
      </c>
    </row>
    <row r="66" spans="1:15" ht="15" thickBot="1" x14ac:dyDescent="0.35">
      <c r="A66" s="5" t="s">
        <v>1019</v>
      </c>
      <c r="B66" s="38">
        <v>481</v>
      </c>
      <c r="C66" s="38">
        <v>59</v>
      </c>
      <c r="D66" s="38">
        <v>21</v>
      </c>
      <c r="E66" s="38">
        <v>66</v>
      </c>
      <c r="F66" s="38">
        <v>4</v>
      </c>
      <c r="G66" s="38">
        <v>0.251</v>
      </c>
      <c r="H66" s="38">
        <v>0.28499999999999998</v>
      </c>
      <c r="I66" s="38">
        <v>120</v>
      </c>
      <c r="J66" s="38">
        <v>23</v>
      </c>
      <c r="K66" s="38">
        <v>2</v>
      </c>
      <c r="L66" s="38">
        <v>23</v>
      </c>
      <c r="M66" s="38">
        <v>121</v>
      </c>
      <c r="N66" s="38">
        <v>0.44</v>
      </c>
      <c r="O66" s="38">
        <v>0.72399999999999998</v>
      </c>
    </row>
    <row r="67" spans="1:15" ht="15" thickBot="1" x14ac:dyDescent="0.35">
      <c r="A67" s="7" t="s">
        <v>1020</v>
      </c>
      <c r="B67" s="39">
        <v>388</v>
      </c>
      <c r="C67" s="39">
        <v>53</v>
      </c>
      <c r="D67" s="39">
        <v>18</v>
      </c>
      <c r="E67" s="39">
        <v>65</v>
      </c>
      <c r="F67" s="39">
        <v>1</v>
      </c>
      <c r="G67" s="39">
        <v>0.26100000000000001</v>
      </c>
      <c r="H67" s="39">
        <v>0.33400000000000002</v>
      </c>
      <c r="I67" s="39">
        <v>101</v>
      </c>
      <c r="J67" s="39">
        <v>21</v>
      </c>
      <c r="K67" s="39">
        <v>1</v>
      </c>
      <c r="L67" s="39">
        <v>43</v>
      </c>
      <c r="M67" s="39">
        <v>78</v>
      </c>
      <c r="N67" s="39">
        <v>0.45600000000000002</v>
      </c>
      <c r="O67" s="39">
        <v>0.79</v>
      </c>
    </row>
    <row r="68" spans="1:15" ht="15" thickBot="1" x14ac:dyDescent="0.35">
      <c r="A68" s="5" t="s">
        <v>1021</v>
      </c>
      <c r="B68" s="38">
        <v>504</v>
      </c>
      <c r="C68" s="38">
        <v>66</v>
      </c>
      <c r="D68" s="38">
        <v>16</v>
      </c>
      <c r="E68" s="38">
        <v>74</v>
      </c>
      <c r="F68" s="38">
        <v>9</v>
      </c>
      <c r="G68" s="38">
        <v>0.253</v>
      </c>
      <c r="H68" s="38">
        <v>0.32300000000000001</v>
      </c>
      <c r="I68" s="38">
        <v>128</v>
      </c>
      <c r="J68" s="38">
        <v>26</v>
      </c>
      <c r="K68" s="38">
        <v>6</v>
      </c>
      <c r="L68" s="38">
        <v>52</v>
      </c>
      <c r="M68" s="38">
        <v>102</v>
      </c>
      <c r="N68" s="38">
        <v>0.42899999999999999</v>
      </c>
      <c r="O68" s="38">
        <v>0.752</v>
      </c>
    </row>
    <row r="69" spans="1:15" ht="15" thickBot="1" x14ac:dyDescent="0.35">
      <c r="A69" s="7" t="s">
        <v>1022</v>
      </c>
      <c r="B69" s="39">
        <v>450</v>
      </c>
      <c r="C69" s="39">
        <v>59</v>
      </c>
      <c r="D69" s="39">
        <v>14</v>
      </c>
      <c r="E69" s="39">
        <v>62</v>
      </c>
      <c r="F69" s="39">
        <v>6</v>
      </c>
      <c r="G69" s="39">
        <v>0.28000000000000003</v>
      </c>
      <c r="H69" s="39">
        <v>0.32900000000000001</v>
      </c>
      <c r="I69" s="39">
        <v>126</v>
      </c>
      <c r="J69" s="39">
        <v>24</v>
      </c>
      <c r="K69" s="39">
        <v>8</v>
      </c>
      <c r="L69" s="39">
        <v>33</v>
      </c>
      <c r="M69" s="39">
        <v>97</v>
      </c>
      <c r="N69" s="39">
        <v>0.46800000000000003</v>
      </c>
      <c r="O69" s="39">
        <v>0.79700000000000004</v>
      </c>
    </row>
    <row r="70" spans="1:15" ht="15" thickBot="1" x14ac:dyDescent="0.35">
      <c r="A70" s="5" t="s">
        <v>1023</v>
      </c>
      <c r="B70" s="38">
        <v>478</v>
      </c>
      <c r="C70" s="38">
        <v>65</v>
      </c>
      <c r="D70" s="38">
        <v>11</v>
      </c>
      <c r="E70" s="38">
        <v>55</v>
      </c>
      <c r="F70" s="38">
        <v>13</v>
      </c>
      <c r="G70" s="38">
        <v>0.26400000000000001</v>
      </c>
      <c r="H70" s="38">
        <v>0.33800000000000002</v>
      </c>
      <c r="I70" s="38">
        <v>126</v>
      </c>
      <c r="J70" s="38">
        <v>27</v>
      </c>
      <c r="K70" s="38">
        <v>2</v>
      </c>
      <c r="L70" s="38">
        <v>53</v>
      </c>
      <c r="M70" s="38">
        <v>82</v>
      </c>
      <c r="N70" s="38">
        <v>0.39500000000000002</v>
      </c>
      <c r="O70" s="38">
        <v>0.73299999999999998</v>
      </c>
    </row>
    <row r="71" spans="1:15" ht="15" thickBot="1" x14ac:dyDescent="0.35">
      <c r="A71" s="7" t="s">
        <v>1024</v>
      </c>
      <c r="B71" s="39">
        <v>517</v>
      </c>
      <c r="C71" s="39">
        <v>77</v>
      </c>
      <c r="D71" s="39">
        <v>12</v>
      </c>
      <c r="E71" s="39">
        <v>51</v>
      </c>
      <c r="F71" s="39">
        <v>15</v>
      </c>
      <c r="G71" s="39">
        <v>0.25700000000000001</v>
      </c>
      <c r="H71" s="39">
        <v>0.33300000000000002</v>
      </c>
      <c r="I71" s="39">
        <v>133</v>
      </c>
      <c r="J71" s="39">
        <v>23</v>
      </c>
      <c r="K71" s="39">
        <v>5</v>
      </c>
      <c r="L71" s="39">
        <v>59</v>
      </c>
      <c r="M71" s="39">
        <v>111</v>
      </c>
      <c r="N71" s="39">
        <v>0.38900000000000001</v>
      </c>
      <c r="O71" s="39">
        <v>0.72199999999999998</v>
      </c>
    </row>
    <row r="72" spans="1:15" ht="15" thickBot="1" x14ac:dyDescent="0.35">
      <c r="A72" s="5" t="s">
        <v>1025</v>
      </c>
      <c r="B72" s="38">
        <v>447</v>
      </c>
      <c r="C72" s="38">
        <v>62</v>
      </c>
      <c r="D72" s="38">
        <v>20</v>
      </c>
      <c r="E72" s="38">
        <v>65</v>
      </c>
      <c r="F72" s="38">
        <v>5</v>
      </c>
      <c r="G72" s="38">
        <v>0.252</v>
      </c>
      <c r="H72" s="38">
        <v>0.33700000000000002</v>
      </c>
      <c r="I72" s="38">
        <v>113</v>
      </c>
      <c r="J72" s="38">
        <v>23</v>
      </c>
      <c r="K72" s="38">
        <v>2</v>
      </c>
      <c r="L72" s="38">
        <v>58</v>
      </c>
      <c r="M72" s="38">
        <v>155</v>
      </c>
      <c r="N72" s="38">
        <v>0.44600000000000001</v>
      </c>
      <c r="O72" s="38">
        <v>0.78400000000000003</v>
      </c>
    </row>
    <row r="73" spans="1:15" ht="17.399999999999999" thickBot="1" x14ac:dyDescent="0.35">
      <c r="A73" s="7" t="s">
        <v>1026</v>
      </c>
      <c r="B73" s="39">
        <v>335</v>
      </c>
      <c r="C73" s="39">
        <v>46</v>
      </c>
      <c r="D73" s="39">
        <v>15</v>
      </c>
      <c r="E73" s="39">
        <v>49</v>
      </c>
      <c r="F73" s="39">
        <v>2</v>
      </c>
      <c r="G73" s="39">
        <v>0.25900000000000001</v>
      </c>
      <c r="H73" s="39">
        <v>0.32700000000000001</v>
      </c>
      <c r="I73" s="39">
        <v>87</v>
      </c>
      <c r="J73" s="39">
        <v>20</v>
      </c>
      <c r="K73" s="39">
        <v>2</v>
      </c>
      <c r="L73" s="39">
        <v>34</v>
      </c>
      <c r="M73" s="39">
        <v>80</v>
      </c>
      <c r="N73" s="39">
        <v>0.46300000000000002</v>
      </c>
      <c r="O73" s="39">
        <v>0.78900000000000003</v>
      </c>
    </row>
    <row r="74" spans="1:15" ht="15" thickBot="1" x14ac:dyDescent="0.35">
      <c r="A74" s="5" t="s">
        <v>1027</v>
      </c>
      <c r="B74" s="38">
        <v>484</v>
      </c>
      <c r="C74" s="38">
        <v>59</v>
      </c>
      <c r="D74" s="38">
        <v>21</v>
      </c>
      <c r="E74" s="38">
        <v>66</v>
      </c>
      <c r="F74" s="38">
        <v>2</v>
      </c>
      <c r="G74" s="38">
        <v>0.25800000000000001</v>
      </c>
      <c r="H74" s="38">
        <v>0.30499999999999999</v>
      </c>
      <c r="I74" s="38">
        <v>125</v>
      </c>
      <c r="J74" s="38">
        <v>29</v>
      </c>
      <c r="K74" s="38">
        <v>3</v>
      </c>
      <c r="L74" s="38">
        <v>33</v>
      </c>
      <c r="M74" s="38">
        <v>125</v>
      </c>
      <c r="N74" s="38">
        <v>0.46800000000000003</v>
      </c>
      <c r="O74" s="38">
        <v>0.77300000000000002</v>
      </c>
    </row>
    <row r="75" spans="1:15" ht="15" thickBot="1" x14ac:dyDescent="0.35">
      <c r="A75" s="7" t="s">
        <v>1028</v>
      </c>
      <c r="B75" s="39">
        <v>436</v>
      </c>
      <c r="C75" s="39">
        <v>59</v>
      </c>
      <c r="D75" s="39">
        <v>16</v>
      </c>
      <c r="E75" s="39">
        <v>60</v>
      </c>
      <c r="F75" s="39">
        <v>7</v>
      </c>
      <c r="G75" s="39">
        <v>0.27</v>
      </c>
      <c r="H75" s="39">
        <v>0.33200000000000002</v>
      </c>
      <c r="I75" s="39">
        <v>118</v>
      </c>
      <c r="J75" s="39">
        <v>21</v>
      </c>
      <c r="K75" s="39">
        <v>3</v>
      </c>
      <c r="L75" s="39">
        <v>40</v>
      </c>
      <c r="M75" s="39">
        <v>67</v>
      </c>
      <c r="N75" s="39">
        <v>0.442</v>
      </c>
      <c r="O75" s="39">
        <v>0.77400000000000002</v>
      </c>
    </row>
    <row r="76" spans="1:15" ht="15" thickBot="1" x14ac:dyDescent="0.35">
      <c r="A76" s="5" t="s">
        <v>1029</v>
      </c>
      <c r="B76" s="38">
        <v>424</v>
      </c>
      <c r="C76" s="38">
        <v>66</v>
      </c>
      <c r="D76" s="38">
        <v>16</v>
      </c>
      <c r="E76" s="38">
        <v>53</v>
      </c>
      <c r="F76" s="38">
        <v>6</v>
      </c>
      <c r="G76" s="38">
        <v>0.26</v>
      </c>
      <c r="H76" s="38">
        <v>0.34799999999999998</v>
      </c>
      <c r="I76" s="38">
        <v>110</v>
      </c>
      <c r="J76" s="38">
        <v>22</v>
      </c>
      <c r="K76" s="38">
        <v>1</v>
      </c>
      <c r="L76" s="38">
        <v>58</v>
      </c>
      <c r="M76" s="38">
        <v>113</v>
      </c>
      <c r="N76" s="38">
        <v>0.42799999999999999</v>
      </c>
      <c r="O76" s="38">
        <v>0.77600000000000002</v>
      </c>
    </row>
    <row r="77" spans="1:15" ht="15" thickBot="1" x14ac:dyDescent="0.35">
      <c r="A77" s="7" t="s">
        <v>1030</v>
      </c>
      <c r="B77" s="39">
        <v>394</v>
      </c>
      <c r="C77" s="39">
        <v>54</v>
      </c>
      <c r="D77" s="39">
        <v>16</v>
      </c>
      <c r="E77" s="39">
        <v>56</v>
      </c>
      <c r="F77" s="39">
        <v>2</v>
      </c>
      <c r="G77" s="39">
        <v>0.25700000000000001</v>
      </c>
      <c r="H77" s="39">
        <v>0.33200000000000002</v>
      </c>
      <c r="I77" s="39">
        <v>101</v>
      </c>
      <c r="J77" s="39">
        <v>21</v>
      </c>
      <c r="K77" s="39">
        <v>1</v>
      </c>
      <c r="L77" s="39">
        <v>44</v>
      </c>
      <c r="M77" s="39">
        <v>115</v>
      </c>
      <c r="N77" s="39">
        <v>0.441</v>
      </c>
      <c r="O77" s="39">
        <v>0.77300000000000002</v>
      </c>
    </row>
    <row r="78" spans="1:15" ht="17.399999999999999" thickBot="1" x14ac:dyDescent="0.35">
      <c r="A78" s="5" t="s">
        <v>1031</v>
      </c>
      <c r="B78" s="38">
        <v>356</v>
      </c>
      <c r="C78" s="38">
        <v>49</v>
      </c>
      <c r="D78" s="38">
        <v>3</v>
      </c>
      <c r="E78" s="38">
        <v>30</v>
      </c>
      <c r="F78" s="38">
        <v>36</v>
      </c>
      <c r="G78" s="38">
        <v>0.25900000000000001</v>
      </c>
      <c r="H78" s="38">
        <v>0.315</v>
      </c>
      <c r="I78" s="38">
        <v>92</v>
      </c>
      <c r="J78" s="38">
        <v>13</v>
      </c>
      <c r="K78" s="38">
        <v>5</v>
      </c>
      <c r="L78" s="38">
        <v>29</v>
      </c>
      <c r="M78" s="38">
        <v>60</v>
      </c>
      <c r="N78" s="38">
        <v>0.35</v>
      </c>
      <c r="O78" s="38">
        <v>0.66500000000000004</v>
      </c>
    </row>
    <row r="79" spans="1:15" ht="15" thickBot="1" x14ac:dyDescent="0.35">
      <c r="A79" s="7" t="s">
        <v>1032</v>
      </c>
      <c r="B79" s="39">
        <v>461</v>
      </c>
      <c r="C79" s="39">
        <v>57</v>
      </c>
      <c r="D79" s="39">
        <v>11</v>
      </c>
      <c r="E79" s="39">
        <v>45</v>
      </c>
      <c r="F79" s="39">
        <v>20</v>
      </c>
      <c r="G79" s="39">
        <v>0.245</v>
      </c>
      <c r="H79" s="39">
        <v>0.29699999999999999</v>
      </c>
      <c r="I79" s="39">
        <v>113</v>
      </c>
      <c r="J79" s="39">
        <v>17</v>
      </c>
      <c r="K79" s="39">
        <v>3</v>
      </c>
      <c r="L79" s="39">
        <v>34</v>
      </c>
      <c r="M79" s="39">
        <v>118</v>
      </c>
      <c r="N79" s="39">
        <v>0.36499999999999999</v>
      </c>
      <c r="O79" s="39">
        <v>0.66200000000000003</v>
      </c>
    </row>
    <row r="80" spans="1:15" ht="17.399999999999999" thickBot="1" x14ac:dyDescent="0.35">
      <c r="A80" s="5" t="s">
        <v>1033</v>
      </c>
      <c r="B80" s="38">
        <v>356</v>
      </c>
      <c r="C80" s="38">
        <v>37</v>
      </c>
      <c r="D80" s="38">
        <v>8</v>
      </c>
      <c r="E80" s="38">
        <v>41</v>
      </c>
      <c r="F80" s="38">
        <v>18</v>
      </c>
      <c r="G80" s="38">
        <v>0.26100000000000001</v>
      </c>
      <c r="H80" s="38">
        <v>0.28999999999999998</v>
      </c>
      <c r="I80" s="38">
        <v>93</v>
      </c>
      <c r="J80" s="38">
        <v>18</v>
      </c>
      <c r="K80" s="38">
        <v>3</v>
      </c>
      <c r="L80" s="38">
        <v>14</v>
      </c>
      <c r="M80" s="38">
        <v>74</v>
      </c>
      <c r="N80" s="38">
        <v>0.39100000000000001</v>
      </c>
      <c r="O80" s="38">
        <v>0.68100000000000005</v>
      </c>
    </row>
    <row r="81" spans="1:15" ht="15" thickBot="1" x14ac:dyDescent="0.35">
      <c r="A81" s="7" t="s">
        <v>1034</v>
      </c>
      <c r="B81" s="39">
        <v>532</v>
      </c>
      <c r="C81" s="39">
        <v>61</v>
      </c>
      <c r="D81" s="39">
        <v>10</v>
      </c>
      <c r="E81" s="39">
        <v>55</v>
      </c>
      <c r="F81" s="39">
        <v>16</v>
      </c>
      <c r="G81" s="39">
        <v>0.27200000000000002</v>
      </c>
      <c r="H81" s="39">
        <v>0.30299999999999999</v>
      </c>
      <c r="I81" s="39">
        <v>145</v>
      </c>
      <c r="J81" s="39">
        <v>34</v>
      </c>
      <c r="K81" s="39">
        <v>2</v>
      </c>
      <c r="L81" s="39">
        <v>24</v>
      </c>
      <c r="M81" s="39">
        <v>86</v>
      </c>
      <c r="N81" s="39">
        <v>0.4</v>
      </c>
      <c r="O81" s="39">
        <v>0.70299999999999996</v>
      </c>
    </row>
    <row r="82" spans="1:15" ht="15" thickBot="1" x14ac:dyDescent="0.35">
      <c r="A82" s="5" t="s">
        <v>1035</v>
      </c>
      <c r="B82" s="38">
        <v>473</v>
      </c>
      <c r="C82" s="38">
        <v>59</v>
      </c>
      <c r="D82" s="38">
        <v>6</v>
      </c>
      <c r="E82" s="38">
        <v>42</v>
      </c>
      <c r="F82" s="38">
        <v>24</v>
      </c>
      <c r="G82" s="38">
        <v>0.26</v>
      </c>
      <c r="H82" s="38">
        <v>0.29899999999999999</v>
      </c>
      <c r="I82" s="38">
        <v>123</v>
      </c>
      <c r="J82" s="38">
        <v>20</v>
      </c>
      <c r="K82" s="38">
        <v>6</v>
      </c>
      <c r="L82" s="38">
        <v>26</v>
      </c>
      <c r="M82" s="38">
        <v>69</v>
      </c>
      <c r="N82" s="38">
        <v>0.372</v>
      </c>
      <c r="O82" s="38">
        <v>0.67100000000000004</v>
      </c>
    </row>
    <row r="83" spans="1:15" ht="17.399999999999999" thickBot="1" x14ac:dyDescent="0.35">
      <c r="A83" s="7" t="s">
        <v>1036</v>
      </c>
      <c r="B83" s="39">
        <v>465</v>
      </c>
      <c r="C83" s="39">
        <v>59</v>
      </c>
      <c r="D83" s="39">
        <v>3</v>
      </c>
      <c r="E83" s="39">
        <v>30</v>
      </c>
      <c r="F83" s="39">
        <v>33</v>
      </c>
      <c r="G83" s="39">
        <v>0.24099999999999999</v>
      </c>
      <c r="H83" s="39">
        <v>0.311</v>
      </c>
      <c r="I83" s="39">
        <v>112</v>
      </c>
      <c r="J83" s="39">
        <v>17</v>
      </c>
      <c r="K83" s="39">
        <v>4</v>
      </c>
      <c r="L83" s="39">
        <v>47</v>
      </c>
      <c r="M83" s="39">
        <v>113</v>
      </c>
      <c r="N83" s="39">
        <v>0.318</v>
      </c>
      <c r="O83" s="39">
        <v>0.628</v>
      </c>
    </row>
    <row r="84" spans="1:15" ht="15" thickBot="1" x14ac:dyDescent="0.35">
      <c r="A84" s="5" t="s">
        <v>1037</v>
      </c>
      <c r="B84" s="38">
        <v>450</v>
      </c>
      <c r="C84" s="38">
        <v>59</v>
      </c>
      <c r="D84" s="38">
        <v>12</v>
      </c>
      <c r="E84" s="38">
        <v>59</v>
      </c>
      <c r="F84" s="38">
        <v>4</v>
      </c>
      <c r="G84" s="38">
        <v>0.27800000000000002</v>
      </c>
      <c r="H84" s="38">
        <v>0.35199999999999998</v>
      </c>
      <c r="I84" s="38">
        <v>125</v>
      </c>
      <c r="J84" s="38">
        <v>24</v>
      </c>
      <c r="K84" s="38">
        <v>3</v>
      </c>
      <c r="L84" s="38">
        <v>51</v>
      </c>
      <c r="M84" s="38">
        <v>76</v>
      </c>
      <c r="N84" s="38">
        <v>0.42399999999999999</v>
      </c>
      <c r="O84" s="38">
        <v>0.77500000000000002</v>
      </c>
    </row>
    <row r="85" spans="1:15" ht="15" thickBot="1" x14ac:dyDescent="0.35">
      <c r="A85" s="7" t="s">
        <v>1038</v>
      </c>
      <c r="B85" s="39">
        <v>384</v>
      </c>
      <c r="C85" s="39">
        <v>51</v>
      </c>
      <c r="D85" s="39">
        <v>6</v>
      </c>
      <c r="E85" s="39">
        <v>42</v>
      </c>
      <c r="F85" s="39">
        <v>14</v>
      </c>
      <c r="G85" s="39">
        <v>0.26</v>
      </c>
      <c r="H85" s="39">
        <v>0.32200000000000001</v>
      </c>
      <c r="I85" s="39">
        <v>100</v>
      </c>
      <c r="J85" s="39">
        <v>17</v>
      </c>
      <c r="K85" s="39">
        <v>3</v>
      </c>
      <c r="L85" s="39">
        <v>35</v>
      </c>
      <c r="M85" s="39">
        <v>81</v>
      </c>
      <c r="N85" s="39">
        <v>0.36799999999999999</v>
      </c>
      <c r="O85" s="39">
        <v>0.69</v>
      </c>
    </row>
    <row r="86" spans="1:15" ht="15" thickBot="1" x14ac:dyDescent="0.35">
      <c r="A86" s="5" t="s">
        <v>1039</v>
      </c>
      <c r="B86" s="38">
        <v>407</v>
      </c>
      <c r="C86" s="38">
        <v>53</v>
      </c>
      <c r="D86" s="38">
        <v>11</v>
      </c>
      <c r="E86" s="38">
        <v>48</v>
      </c>
      <c r="F86" s="38">
        <v>9</v>
      </c>
      <c r="G86" s="38">
        <v>0.26600000000000001</v>
      </c>
      <c r="H86" s="38">
        <v>0.32900000000000001</v>
      </c>
      <c r="I86" s="38">
        <v>108</v>
      </c>
      <c r="J86" s="38">
        <v>19</v>
      </c>
      <c r="K86" s="38">
        <v>3</v>
      </c>
      <c r="L86" s="38">
        <v>39</v>
      </c>
      <c r="M86" s="38">
        <v>123</v>
      </c>
      <c r="N86" s="38">
        <v>0.41799999999999998</v>
      </c>
      <c r="O86" s="38">
        <v>0.748</v>
      </c>
    </row>
    <row r="87" spans="1:15" ht="15" thickBot="1" x14ac:dyDescent="0.35">
      <c r="A87" s="7" t="s">
        <v>1040</v>
      </c>
      <c r="B87" s="39">
        <v>468</v>
      </c>
      <c r="C87" s="39">
        <v>61</v>
      </c>
      <c r="D87" s="39">
        <v>16</v>
      </c>
      <c r="E87" s="39">
        <v>55</v>
      </c>
      <c r="F87" s="39">
        <v>7</v>
      </c>
      <c r="G87" s="39">
        <v>0.245</v>
      </c>
      <c r="H87" s="39">
        <v>0.32400000000000001</v>
      </c>
      <c r="I87" s="39">
        <v>115</v>
      </c>
      <c r="J87" s="39">
        <v>21</v>
      </c>
      <c r="K87" s="39">
        <v>2</v>
      </c>
      <c r="L87" s="39">
        <v>55</v>
      </c>
      <c r="M87" s="39">
        <v>130</v>
      </c>
      <c r="N87" s="39">
        <v>0.40200000000000002</v>
      </c>
      <c r="O87" s="39">
        <v>0.72599999999999998</v>
      </c>
    </row>
    <row r="88" spans="1:15" ht="17.399999999999999" thickBot="1" x14ac:dyDescent="0.35">
      <c r="A88" s="5" t="s">
        <v>1041</v>
      </c>
      <c r="B88" s="38">
        <v>426</v>
      </c>
      <c r="C88" s="38">
        <v>57</v>
      </c>
      <c r="D88" s="38">
        <v>22</v>
      </c>
      <c r="E88" s="38">
        <v>62</v>
      </c>
      <c r="F88" s="38">
        <v>1</v>
      </c>
      <c r="G88" s="38">
        <v>0.22700000000000001</v>
      </c>
      <c r="H88" s="38">
        <v>0.29699999999999999</v>
      </c>
      <c r="I88" s="38">
        <v>97</v>
      </c>
      <c r="J88" s="38">
        <v>21</v>
      </c>
      <c r="K88" s="38">
        <v>2</v>
      </c>
      <c r="L88" s="38">
        <v>43</v>
      </c>
      <c r="M88" s="38">
        <v>138</v>
      </c>
      <c r="N88" s="38">
        <v>0.438</v>
      </c>
      <c r="O88" s="38">
        <v>0.73499999999999999</v>
      </c>
    </row>
    <row r="89" spans="1:15" ht="15" thickBot="1" x14ac:dyDescent="0.35">
      <c r="A89" s="7" t="s">
        <v>1042</v>
      </c>
      <c r="B89" s="39">
        <v>404</v>
      </c>
      <c r="C89" s="39">
        <v>59</v>
      </c>
      <c r="D89" s="39">
        <v>15</v>
      </c>
      <c r="E89" s="39">
        <v>54</v>
      </c>
      <c r="F89" s="39">
        <v>3</v>
      </c>
      <c r="G89" s="39">
        <v>0.249</v>
      </c>
      <c r="H89" s="39">
        <v>0.33200000000000002</v>
      </c>
      <c r="I89" s="39">
        <v>101</v>
      </c>
      <c r="J89" s="39">
        <v>21</v>
      </c>
      <c r="K89" s="39">
        <v>1</v>
      </c>
      <c r="L89" s="39">
        <v>50</v>
      </c>
      <c r="M89" s="39">
        <v>101</v>
      </c>
      <c r="N89" s="39">
        <v>0.41</v>
      </c>
      <c r="O89" s="39">
        <v>0.74199999999999999</v>
      </c>
    </row>
    <row r="90" spans="1:15" ht="17.399999999999999" thickBot="1" x14ac:dyDescent="0.35">
      <c r="A90" s="5" t="s">
        <v>1043</v>
      </c>
      <c r="B90" s="38">
        <v>428</v>
      </c>
      <c r="C90" s="38">
        <v>54</v>
      </c>
      <c r="D90" s="38">
        <v>18</v>
      </c>
      <c r="E90" s="38">
        <v>60</v>
      </c>
      <c r="F90" s="38">
        <v>6</v>
      </c>
      <c r="G90" s="38">
        <v>0.255</v>
      </c>
      <c r="H90" s="38">
        <v>0.30299999999999999</v>
      </c>
      <c r="I90" s="38">
        <v>109</v>
      </c>
      <c r="J90" s="38">
        <v>18</v>
      </c>
      <c r="K90" s="38">
        <v>6</v>
      </c>
      <c r="L90" s="38">
        <v>29</v>
      </c>
      <c r="M90" s="38">
        <v>106</v>
      </c>
      <c r="N90" s="38">
        <v>0.45200000000000001</v>
      </c>
      <c r="O90" s="38">
        <v>0.755</v>
      </c>
    </row>
    <row r="91" spans="1:15" ht="15" thickBot="1" x14ac:dyDescent="0.35">
      <c r="A91" s="7" t="s">
        <v>1044</v>
      </c>
      <c r="B91" s="39">
        <v>531</v>
      </c>
      <c r="C91" s="39">
        <v>72</v>
      </c>
      <c r="D91" s="39">
        <v>8</v>
      </c>
      <c r="E91" s="39">
        <v>44</v>
      </c>
      <c r="F91" s="39">
        <v>14</v>
      </c>
      <c r="G91" s="39">
        <v>0.27300000000000002</v>
      </c>
      <c r="H91" s="39">
        <v>0.33300000000000002</v>
      </c>
      <c r="I91" s="39">
        <v>145</v>
      </c>
      <c r="J91" s="39">
        <v>26</v>
      </c>
      <c r="K91" s="39">
        <v>5</v>
      </c>
      <c r="L91" s="39">
        <v>48</v>
      </c>
      <c r="M91" s="39">
        <v>68</v>
      </c>
      <c r="N91" s="39">
        <v>0.38700000000000001</v>
      </c>
      <c r="O91" s="39">
        <v>0.71899999999999997</v>
      </c>
    </row>
    <row r="92" spans="1:15" ht="15" thickBot="1" x14ac:dyDescent="0.35">
      <c r="A92" s="5" t="s">
        <v>1045</v>
      </c>
      <c r="B92" s="38">
        <v>413</v>
      </c>
      <c r="C92" s="38">
        <v>50</v>
      </c>
      <c r="D92" s="38">
        <v>16</v>
      </c>
      <c r="E92" s="38">
        <v>55</v>
      </c>
      <c r="F92" s="38">
        <v>6</v>
      </c>
      <c r="G92" s="38">
        <v>0.248</v>
      </c>
      <c r="H92" s="38">
        <v>0.31</v>
      </c>
      <c r="I92" s="38">
        <v>102</v>
      </c>
      <c r="J92" s="38">
        <v>22</v>
      </c>
      <c r="K92" s="38">
        <v>2</v>
      </c>
      <c r="L92" s="38">
        <v>37</v>
      </c>
      <c r="M92" s="38">
        <v>103</v>
      </c>
      <c r="N92" s="38">
        <v>0.42699999999999999</v>
      </c>
      <c r="O92" s="38">
        <v>0.73799999999999999</v>
      </c>
    </row>
    <row r="93" spans="1:15" ht="15" thickBot="1" x14ac:dyDescent="0.35">
      <c r="A93" s="7" t="s">
        <v>1046</v>
      </c>
      <c r="B93" s="39">
        <v>230</v>
      </c>
      <c r="C93" s="39">
        <v>34</v>
      </c>
      <c r="D93" s="39">
        <v>4</v>
      </c>
      <c r="E93" s="39">
        <v>20</v>
      </c>
      <c r="F93" s="39">
        <v>18</v>
      </c>
      <c r="G93" s="39">
        <v>0.247</v>
      </c>
      <c r="H93" s="39">
        <v>0.30399999999999999</v>
      </c>
      <c r="I93" s="39">
        <v>57</v>
      </c>
      <c r="J93" s="39">
        <v>7</v>
      </c>
      <c r="K93" s="39">
        <v>2</v>
      </c>
      <c r="L93" s="39">
        <v>19</v>
      </c>
      <c r="M93" s="39">
        <v>63</v>
      </c>
      <c r="N93" s="39">
        <v>0.35899999999999999</v>
      </c>
      <c r="O93" s="39">
        <v>0.66300000000000003</v>
      </c>
    </row>
    <row r="94" spans="1:15" ht="17.399999999999999" thickBot="1" x14ac:dyDescent="0.35">
      <c r="A94" s="5" t="s">
        <v>1047</v>
      </c>
      <c r="B94" s="38">
        <v>417</v>
      </c>
      <c r="C94" s="38">
        <v>57</v>
      </c>
      <c r="D94" s="38">
        <v>18</v>
      </c>
      <c r="E94" s="38">
        <v>52</v>
      </c>
      <c r="F94" s="38">
        <v>2</v>
      </c>
      <c r="G94" s="38">
        <v>0.24399999999999999</v>
      </c>
      <c r="H94" s="38">
        <v>0.32900000000000001</v>
      </c>
      <c r="I94" s="38">
        <v>102</v>
      </c>
      <c r="J94" s="38">
        <v>22</v>
      </c>
      <c r="K94" s="38">
        <v>2</v>
      </c>
      <c r="L94" s="38">
        <v>53</v>
      </c>
      <c r="M94" s="38">
        <v>125</v>
      </c>
      <c r="N94" s="38">
        <v>0.438</v>
      </c>
      <c r="O94" s="38">
        <v>0.76700000000000002</v>
      </c>
    </row>
    <row r="95" spans="1:15" ht="17.399999999999999" thickBot="1" x14ac:dyDescent="0.35">
      <c r="A95" s="7" t="s">
        <v>1048</v>
      </c>
      <c r="B95" s="39">
        <v>455</v>
      </c>
      <c r="C95" s="39">
        <v>52</v>
      </c>
      <c r="D95" s="39">
        <v>13</v>
      </c>
      <c r="E95" s="39">
        <v>53</v>
      </c>
      <c r="F95" s="39">
        <v>2</v>
      </c>
      <c r="G95" s="39">
        <v>0.26900000000000002</v>
      </c>
      <c r="H95" s="39">
        <v>0.312</v>
      </c>
      <c r="I95" s="39">
        <v>122</v>
      </c>
      <c r="J95" s="39">
        <v>27</v>
      </c>
      <c r="K95" s="39">
        <v>1</v>
      </c>
      <c r="L95" s="39">
        <v>29</v>
      </c>
      <c r="M95" s="39">
        <v>91</v>
      </c>
      <c r="N95" s="39">
        <v>0.42199999999999999</v>
      </c>
      <c r="O95" s="39">
        <v>0.73399999999999999</v>
      </c>
    </row>
    <row r="96" spans="1:15" ht="17.399999999999999" thickBot="1" x14ac:dyDescent="0.35">
      <c r="A96" s="5" t="s">
        <v>1049</v>
      </c>
      <c r="B96" s="38">
        <v>357</v>
      </c>
      <c r="C96" s="38">
        <v>49</v>
      </c>
      <c r="D96" s="38">
        <v>14</v>
      </c>
      <c r="E96" s="38">
        <v>47</v>
      </c>
      <c r="F96" s="38">
        <v>1</v>
      </c>
      <c r="G96" s="38">
        <v>0.26900000000000002</v>
      </c>
      <c r="H96" s="38">
        <v>0.32200000000000001</v>
      </c>
      <c r="I96" s="38">
        <v>96</v>
      </c>
      <c r="J96" s="38">
        <v>17</v>
      </c>
      <c r="K96" s="38">
        <v>1</v>
      </c>
      <c r="L96" s="38">
        <v>28</v>
      </c>
      <c r="M96" s="38">
        <v>88</v>
      </c>
      <c r="N96" s="38">
        <v>0.439</v>
      </c>
      <c r="O96" s="38">
        <v>0.76100000000000001</v>
      </c>
    </row>
    <row r="97" spans="1:15" ht="15" thickBot="1" x14ac:dyDescent="0.35">
      <c r="A97" s="7" t="s">
        <v>1050</v>
      </c>
      <c r="B97" s="39">
        <v>546</v>
      </c>
      <c r="C97" s="39">
        <v>65</v>
      </c>
      <c r="D97" s="39">
        <v>10</v>
      </c>
      <c r="E97" s="39">
        <v>62</v>
      </c>
      <c r="F97" s="39">
        <v>1</v>
      </c>
      <c r="G97" s="39">
        <v>0.27300000000000002</v>
      </c>
      <c r="H97" s="39">
        <v>0.34599999999999997</v>
      </c>
      <c r="I97" s="39">
        <v>149</v>
      </c>
      <c r="J97" s="39">
        <v>27</v>
      </c>
      <c r="K97" s="39">
        <v>1</v>
      </c>
      <c r="L97" s="39">
        <v>61</v>
      </c>
      <c r="M97" s="39">
        <v>84</v>
      </c>
      <c r="N97" s="39">
        <v>0.38100000000000001</v>
      </c>
      <c r="O97" s="39">
        <v>0.72699999999999998</v>
      </c>
    </row>
    <row r="98" spans="1:15" ht="17.399999999999999" thickBot="1" x14ac:dyDescent="0.35">
      <c r="A98" s="5" t="s">
        <v>1051</v>
      </c>
      <c r="B98" s="38">
        <v>360</v>
      </c>
      <c r="C98" s="38">
        <v>51</v>
      </c>
      <c r="D98" s="38">
        <v>19</v>
      </c>
      <c r="E98" s="38">
        <v>56</v>
      </c>
      <c r="F98" s="38">
        <v>4</v>
      </c>
      <c r="G98" s="38">
        <v>0.23799999999999999</v>
      </c>
      <c r="H98" s="38">
        <v>0.309</v>
      </c>
      <c r="I98" s="38">
        <v>86</v>
      </c>
      <c r="J98" s="38">
        <v>17</v>
      </c>
      <c r="K98" s="38">
        <v>1</v>
      </c>
      <c r="L98" s="38">
        <v>37</v>
      </c>
      <c r="M98" s="38">
        <v>126</v>
      </c>
      <c r="N98" s="38">
        <v>0.441</v>
      </c>
      <c r="O98" s="38">
        <v>0.75</v>
      </c>
    </row>
    <row r="99" spans="1:15" ht="17.399999999999999" thickBot="1" x14ac:dyDescent="0.35">
      <c r="A99" s="7" t="s">
        <v>1052</v>
      </c>
      <c r="B99" s="39">
        <v>462</v>
      </c>
      <c r="C99" s="39">
        <v>58</v>
      </c>
      <c r="D99" s="39">
        <v>8</v>
      </c>
      <c r="E99" s="39">
        <v>48</v>
      </c>
      <c r="F99" s="39">
        <v>8</v>
      </c>
      <c r="G99" s="39">
        <v>0.27100000000000002</v>
      </c>
      <c r="H99" s="39">
        <v>0.32500000000000001</v>
      </c>
      <c r="I99" s="39">
        <v>125</v>
      </c>
      <c r="J99" s="39">
        <v>23</v>
      </c>
      <c r="K99" s="39">
        <v>3</v>
      </c>
      <c r="L99" s="39">
        <v>37</v>
      </c>
      <c r="M99" s="39">
        <v>89</v>
      </c>
      <c r="N99" s="39">
        <v>0.38700000000000001</v>
      </c>
      <c r="O99" s="39">
        <v>0.71199999999999997</v>
      </c>
    </row>
    <row r="100" spans="1:15" ht="15" thickBot="1" x14ac:dyDescent="0.35">
      <c r="A100" s="5" t="s">
        <v>1053</v>
      </c>
      <c r="B100" s="38">
        <v>336</v>
      </c>
      <c r="C100" s="38">
        <v>41</v>
      </c>
      <c r="D100" s="38">
        <v>7</v>
      </c>
      <c r="E100" s="38">
        <v>38</v>
      </c>
      <c r="F100" s="38">
        <v>15</v>
      </c>
      <c r="G100" s="38">
        <v>0.27400000000000002</v>
      </c>
      <c r="H100" s="38">
        <v>0.31</v>
      </c>
      <c r="I100" s="38">
        <v>92</v>
      </c>
      <c r="J100" s="38">
        <v>19</v>
      </c>
      <c r="K100" s="38">
        <v>3</v>
      </c>
      <c r="L100" s="38">
        <v>17</v>
      </c>
      <c r="M100" s="38">
        <v>69</v>
      </c>
      <c r="N100" s="38">
        <v>0.42</v>
      </c>
      <c r="O100" s="38">
        <v>0.72899999999999998</v>
      </c>
    </row>
    <row r="101" spans="1:15" ht="15" thickBot="1" x14ac:dyDescent="0.35">
      <c r="A101" s="7" t="s">
        <v>1054</v>
      </c>
      <c r="B101" s="39">
        <v>415</v>
      </c>
      <c r="C101" s="39">
        <v>54</v>
      </c>
      <c r="D101" s="39">
        <v>17</v>
      </c>
      <c r="E101" s="39">
        <v>51</v>
      </c>
      <c r="F101" s="39">
        <v>10</v>
      </c>
      <c r="G101" s="39">
        <v>0.24</v>
      </c>
      <c r="H101" s="39">
        <v>0.30599999999999999</v>
      </c>
      <c r="I101" s="39">
        <v>100</v>
      </c>
      <c r="J101" s="39">
        <v>17</v>
      </c>
      <c r="K101" s="39">
        <v>1</v>
      </c>
      <c r="L101" s="39">
        <v>39</v>
      </c>
      <c r="M101" s="39">
        <v>143</v>
      </c>
      <c r="N101" s="39">
        <v>0.41099999999999998</v>
      </c>
      <c r="O101" s="39">
        <v>0.71599999999999997</v>
      </c>
    </row>
    <row r="102" spans="1:15" ht="15" thickBot="1" x14ac:dyDescent="0.35">
      <c r="A102" s="5" t="s">
        <v>1055</v>
      </c>
      <c r="B102" s="38">
        <v>307</v>
      </c>
      <c r="C102" s="38">
        <v>38</v>
      </c>
      <c r="D102" s="38">
        <v>5</v>
      </c>
      <c r="E102" s="38">
        <v>30</v>
      </c>
      <c r="F102" s="38">
        <v>8</v>
      </c>
      <c r="G102" s="38">
        <v>0.26900000000000002</v>
      </c>
      <c r="H102" s="38">
        <v>0.318</v>
      </c>
      <c r="I102" s="38">
        <v>83</v>
      </c>
      <c r="J102" s="38">
        <v>15</v>
      </c>
      <c r="K102" s="38">
        <v>2</v>
      </c>
      <c r="L102" s="38">
        <v>22</v>
      </c>
      <c r="M102" s="38">
        <v>47</v>
      </c>
      <c r="N102" s="38">
        <v>0.38200000000000001</v>
      </c>
      <c r="O102" s="38">
        <v>0.7</v>
      </c>
    </row>
    <row r="103" spans="1:15" ht="15" thickBot="1" x14ac:dyDescent="0.35">
      <c r="A103" s="7" t="s">
        <v>1056</v>
      </c>
      <c r="B103" s="39">
        <v>453</v>
      </c>
      <c r="C103" s="39">
        <v>56</v>
      </c>
      <c r="D103" s="39">
        <v>11</v>
      </c>
      <c r="E103" s="39">
        <v>48</v>
      </c>
      <c r="F103" s="39">
        <v>13</v>
      </c>
      <c r="G103" s="39">
        <v>0.25800000000000001</v>
      </c>
      <c r="H103" s="39">
        <v>0.312</v>
      </c>
      <c r="I103" s="39">
        <v>117</v>
      </c>
      <c r="J103" s="39">
        <v>17</v>
      </c>
      <c r="K103" s="39">
        <v>5</v>
      </c>
      <c r="L103" s="39">
        <v>36</v>
      </c>
      <c r="M103" s="39">
        <v>76</v>
      </c>
      <c r="N103" s="39">
        <v>0.39500000000000002</v>
      </c>
      <c r="O103" s="39">
        <v>0.70699999999999996</v>
      </c>
    </row>
    <row r="104" spans="1:15" ht="15" thickBot="1" x14ac:dyDescent="0.35">
      <c r="A104" s="5" t="s">
        <v>1057</v>
      </c>
      <c r="B104" s="38">
        <v>411</v>
      </c>
      <c r="C104" s="38">
        <v>47</v>
      </c>
      <c r="D104" s="38">
        <v>5</v>
      </c>
      <c r="E104" s="38">
        <v>42</v>
      </c>
      <c r="F104" s="38">
        <v>15</v>
      </c>
      <c r="G104" s="38">
        <v>0.26</v>
      </c>
      <c r="H104" s="38">
        <v>0.29499999999999998</v>
      </c>
      <c r="I104" s="38">
        <v>107</v>
      </c>
      <c r="J104" s="38">
        <v>22</v>
      </c>
      <c r="K104" s="38">
        <v>7</v>
      </c>
      <c r="L104" s="38">
        <v>21</v>
      </c>
      <c r="M104" s="38">
        <v>93</v>
      </c>
      <c r="N104" s="38">
        <v>0.38800000000000001</v>
      </c>
      <c r="O104" s="38">
        <v>0.68200000000000005</v>
      </c>
    </row>
    <row r="105" spans="1:15" ht="17.399999999999999" thickBot="1" x14ac:dyDescent="0.35">
      <c r="A105" s="7" t="s">
        <v>1058</v>
      </c>
      <c r="B105" s="39">
        <v>334</v>
      </c>
      <c r="C105" s="39">
        <v>47</v>
      </c>
      <c r="D105" s="39">
        <v>17</v>
      </c>
      <c r="E105" s="39">
        <v>47</v>
      </c>
      <c r="F105" s="39">
        <v>2</v>
      </c>
      <c r="G105" s="39">
        <v>0.26500000000000001</v>
      </c>
      <c r="H105" s="39">
        <v>0.33600000000000002</v>
      </c>
      <c r="I105" s="39">
        <v>88</v>
      </c>
      <c r="J105" s="39">
        <v>18</v>
      </c>
      <c r="K105" s="39">
        <v>1</v>
      </c>
      <c r="L105" s="39">
        <v>36</v>
      </c>
      <c r="M105" s="39">
        <v>73</v>
      </c>
      <c r="N105" s="39">
        <v>0.47699999999999998</v>
      </c>
      <c r="O105" s="39">
        <v>0.81200000000000006</v>
      </c>
    </row>
    <row r="106" spans="1:15" ht="17.399999999999999" thickBot="1" x14ac:dyDescent="0.35">
      <c r="A106" s="5" t="s">
        <v>1059</v>
      </c>
      <c r="B106" s="38">
        <v>403</v>
      </c>
      <c r="C106" s="38">
        <v>49</v>
      </c>
      <c r="D106" s="38">
        <v>5</v>
      </c>
      <c r="E106" s="38">
        <v>34</v>
      </c>
      <c r="F106" s="38">
        <v>17</v>
      </c>
      <c r="G106" s="38">
        <v>0.25700000000000001</v>
      </c>
      <c r="H106" s="38">
        <v>0.30399999999999999</v>
      </c>
      <c r="I106" s="38">
        <v>103</v>
      </c>
      <c r="J106" s="38">
        <v>16</v>
      </c>
      <c r="K106" s="38">
        <v>5</v>
      </c>
      <c r="L106" s="38">
        <v>28</v>
      </c>
      <c r="M106" s="38">
        <v>73</v>
      </c>
      <c r="N106" s="38">
        <v>0.35899999999999999</v>
      </c>
      <c r="O106" s="38">
        <v>0.66300000000000003</v>
      </c>
    </row>
    <row r="107" spans="1:15" ht="15" thickBot="1" x14ac:dyDescent="0.35">
      <c r="A107" s="7" t="s">
        <v>1060</v>
      </c>
      <c r="B107" s="39">
        <v>272</v>
      </c>
      <c r="C107" s="39">
        <v>33</v>
      </c>
      <c r="D107" s="39">
        <v>1</v>
      </c>
      <c r="E107" s="39">
        <v>20</v>
      </c>
      <c r="F107" s="39">
        <v>14</v>
      </c>
      <c r="G107" s="39">
        <v>0.27</v>
      </c>
      <c r="H107" s="39">
        <v>0.3</v>
      </c>
      <c r="I107" s="39">
        <v>73</v>
      </c>
      <c r="J107" s="39">
        <v>8</v>
      </c>
      <c r="K107" s="39">
        <v>3</v>
      </c>
      <c r="L107" s="39">
        <v>12</v>
      </c>
      <c r="M107" s="39">
        <v>27</v>
      </c>
      <c r="N107" s="39">
        <v>0.33900000000000002</v>
      </c>
      <c r="O107" s="39">
        <v>0.63900000000000001</v>
      </c>
    </row>
    <row r="108" spans="1:15" ht="15" thickBot="1" x14ac:dyDescent="0.35">
      <c r="A108" s="5" t="s">
        <v>1061</v>
      </c>
      <c r="B108" s="38">
        <v>260</v>
      </c>
      <c r="C108" s="38">
        <v>31</v>
      </c>
      <c r="D108" s="38">
        <v>5</v>
      </c>
      <c r="E108" s="38">
        <v>27</v>
      </c>
      <c r="F108" s="38">
        <v>10</v>
      </c>
      <c r="G108" s="38">
        <v>0.29099999999999998</v>
      </c>
      <c r="H108" s="38">
        <v>0.32</v>
      </c>
      <c r="I108" s="38">
        <v>76</v>
      </c>
      <c r="J108" s="38">
        <v>16</v>
      </c>
      <c r="K108" s="38">
        <v>4</v>
      </c>
      <c r="L108" s="38">
        <v>11</v>
      </c>
      <c r="M108" s="38">
        <v>44</v>
      </c>
      <c r="N108" s="38">
        <v>0.42199999999999999</v>
      </c>
      <c r="O108" s="38">
        <v>0.74199999999999999</v>
      </c>
    </row>
    <row r="109" spans="1:15" ht="15" thickBot="1" x14ac:dyDescent="0.35">
      <c r="A109" s="7" t="s">
        <v>1062</v>
      </c>
      <c r="B109" s="39">
        <v>251</v>
      </c>
      <c r="C109" s="39">
        <v>34</v>
      </c>
      <c r="D109" s="39">
        <v>3</v>
      </c>
      <c r="E109" s="39">
        <v>25</v>
      </c>
      <c r="F109" s="39">
        <v>22</v>
      </c>
      <c r="G109" s="39">
        <v>0.25</v>
      </c>
      <c r="H109" s="39">
        <v>0.312</v>
      </c>
      <c r="I109" s="39">
        <v>63</v>
      </c>
      <c r="J109" s="39">
        <v>10</v>
      </c>
      <c r="K109" s="39">
        <v>3</v>
      </c>
      <c r="L109" s="39">
        <v>23</v>
      </c>
      <c r="M109" s="39">
        <v>60</v>
      </c>
      <c r="N109" s="39">
        <v>0.35799999999999998</v>
      </c>
      <c r="O109" s="39">
        <v>0.67</v>
      </c>
    </row>
    <row r="110" spans="1:15" ht="15" thickBot="1" x14ac:dyDescent="0.35">
      <c r="A110" s="5" t="s">
        <v>1063</v>
      </c>
      <c r="B110" s="38">
        <v>386</v>
      </c>
      <c r="C110" s="38">
        <v>54</v>
      </c>
      <c r="D110" s="38">
        <v>12</v>
      </c>
      <c r="E110" s="38">
        <v>48</v>
      </c>
      <c r="F110" s="38">
        <v>3</v>
      </c>
      <c r="G110" s="38">
        <v>0.26600000000000001</v>
      </c>
      <c r="H110" s="38">
        <v>0.318</v>
      </c>
      <c r="I110" s="38">
        <v>103</v>
      </c>
      <c r="J110" s="38">
        <v>22</v>
      </c>
      <c r="K110" s="38">
        <v>3</v>
      </c>
      <c r="L110" s="38">
        <v>29</v>
      </c>
      <c r="M110" s="38">
        <v>75</v>
      </c>
      <c r="N110" s="38">
        <v>0.435</v>
      </c>
      <c r="O110" s="38">
        <v>0.753</v>
      </c>
    </row>
    <row r="111" spans="1:15" ht="17.399999999999999" thickBot="1" x14ac:dyDescent="0.35">
      <c r="A111" s="7" t="s">
        <v>1064</v>
      </c>
      <c r="B111" s="39">
        <v>426</v>
      </c>
      <c r="C111" s="39">
        <v>54</v>
      </c>
      <c r="D111" s="39">
        <v>14</v>
      </c>
      <c r="E111" s="39">
        <v>54</v>
      </c>
      <c r="F111" s="39">
        <v>6</v>
      </c>
      <c r="G111" s="39">
        <v>0.25800000000000001</v>
      </c>
      <c r="H111" s="39">
        <v>0.309</v>
      </c>
      <c r="I111" s="39">
        <v>110</v>
      </c>
      <c r="J111" s="39">
        <v>18</v>
      </c>
      <c r="K111" s="39">
        <v>1</v>
      </c>
      <c r="L111" s="39">
        <v>32</v>
      </c>
      <c r="M111" s="39">
        <v>112</v>
      </c>
      <c r="N111" s="39">
        <v>0.4</v>
      </c>
      <c r="O111" s="39">
        <v>0.71</v>
      </c>
    </row>
    <row r="112" spans="1:15" ht="15" thickBot="1" x14ac:dyDescent="0.35">
      <c r="A112" s="5" t="s">
        <v>1065</v>
      </c>
      <c r="B112" s="38">
        <v>232</v>
      </c>
      <c r="C112" s="38">
        <v>28</v>
      </c>
      <c r="D112" s="38">
        <v>9</v>
      </c>
      <c r="E112" s="38">
        <v>29</v>
      </c>
      <c r="F112" s="38">
        <v>7</v>
      </c>
      <c r="G112" s="38">
        <v>0.249</v>
      </c>
      <c r="H112" s="38">
        <v>0.28799999999999998</v>
      </c>
      <c r="I112" s="38">
        <v>58</v>
      </c>
      <c r="J112" s="38">
        <v>14</v>
      </c>
      <c r="K112" s="38">
        <v>3</v>
      </c>
      <c r="L112" s="38">
        <v>13</v>
      </c>
      <c r="M112" s="38">
        <v>59</v>
      </c>
      <c r="N112" s="38">
        <v>0.43</v>
      </c>
      <c r="O112" s="38">
        <v>0.71899999999999997</v>
      </c>
    </row>
    <row r="113" spans="1:15" ht="17.399999999999999" thickBot="1" x14ac:dyDescent="0.35">
      <c r="A113" s="7" t="s">
        <v>1066</v>
      </c>
      <c r="B113" s="39">
        <v>182</v>
      </c>
      <c r="C113" s="39">
        <v>25</v>
      </c>
      <c r="D113" s="39">
        <v>7</v>
      </c>
      <c r="E113" s="39">
        <v>25</v>
      </c>
      <c r="F113" s="39">
        <v>1</v>
      </c>
      <c r="G113" s="39">
        <v>0.23699999999999999</v>
      </c>
      <c r="H113" s="39">
        <v>0.28899999999999998</v>
      </c>
      <c r="I113" s="39">
        <v>43</v>
      </c>
      <c r="J113" s="39">
        <v>11</v>
      </c>
      <c r="K113" s="39">
        <v>1</v>
      </c>
      <c r="L113" s="39">
        <v>13</v>
      </c>
      <c r="M113" s="39">
        <v>58</v>
      </c>
      <c r="N113" s="39">
        <v>0.42299999999999999</v>
      </c>
      <c r="O113" s="39">
        <v>0.71199999999999997</v>
      </c>
    </row>
    <row r="114" spans="1:15" ht="17.399999999999999" thickBot="1" x14ac:dyDescent="0.35">
      <c r="A114" s="5" t="s">
        <v>1067</v>
      </c>
      <c r="B114" s="38">
        <v>306</v>
      </c>
      <c r="C114" s="38">
        <v>39</v>
      </c>
      <c r="D114" s="38">
        <v>7</v>
      </c>
      <c r="E114" s="38">
        <v>32</v>
      </c>
      <c r="F114" s="38">
        <v>4</v>
      </c>
      <c r="G114" s="38">
        <v>0.25</v>
      </c>
      <c r="H114" s="38">
        <v>0.315</v>
      </c>
      <c r="I114" s="38">
        <v>76</v>
      </c>
      <c r="J114" s="38">
        <v>11</v>
      </c>
      <c r="K114" s="38">
        <v>2</v>
      </c>
      <c r="L114" s="38">
        <v>29</v>
      </c>
      <c r="M114" s="38">
        <v>63</v>
      </c>
      <c r="N114" s="38">
        <v>0.36499999999999999</v>
      </c>
      <c r="O114" s="38">
        <v>0.68</v>
      </c>
    </row>
    <row r="115" spans="1:15" ht="15" thickBot="1" x14ac:dyDescent="0.35">
      <c r="A115" s="7" t="s">
        <v>1068</v>
      </c>
      <c r="B115" s="39">
        <v>389</v>
      </c>
      <c r="C115" s="39">
        <v>51</v>
      </c>
      <c r="D115" s="39">
        <v>11</v>
      </c>
      <c r="E115" s="39">
        <v>38</v>
      </c>
      <c r="F115" s="39">
        <v>3</v>
      </c>
      <c r="G115" s="39">
        <v>0.27800000000000002</v>
      </c>
      <c r="H115" s="39">
        <v>0.34699999999999998</v>
      </c>
      <c r="I115" s="39">
        <v>108</v>
      </c>
      <c r="J115" s="39">
        <v>17</v>
      </c>
      <c r="K115" s="39">
        <v>1</v>
      </c>
      <c r="L115" s="39">
        <v>41</v>
      </c>
      <c r="M115" s="39">
        <v>62</v>
      </c>
      <c r="N115" s="39">
        <v>0.41599999999999998</v>
      </c>
      <c r="O115" s="39">
        <v>0.76300000000000001</v>
      </c>
    </row>
    <row r="116" spans="1:15" ht="15" thickBot="1" x14ac:dyDescent="0.35">
      <c r="A116" s="5" t="s">
        <v>1069</v>
      </c>
      <c r="B116" s="38">
        <v>379</v>
      </c>
      <c r="C116" s="38">
        <v>56</v>
      </c>
      <c r="D116" s="38">
        <v>14</v>
      </c>
      <c r="E116" s="38">
        <v>53</v>
      </c>
      <c r="F116" s="38">
        <v>0</v>
      </c>
      <c r="G116" s="38">
        <v>0.25800000000000001</v>
      </c>
      <c r="H116" s="38">
        <v>0.34</v>
      </c>
      <c r="I116" s="38">
        <v>98</v>
      </c>
      <c r="J116" s="38">
        <v>22</v>
      </c>
      <c r="K116" s="38">
        <v>2</v>
      </c>
      <c r="L116" s="38">
        <v>47</v>
      </c>
      <c r="M116" s="38">
        <v>85</v>
      </c>
      <c r="N116" s="38">
        <v>0.437</v>
      </c>
      <c r="O116" s="38">
        <v>0.77700000000000002</v>
      </c>
    </row>
    <row r="117" spans="1:15" ht="17.399999999999999" thickBot="1" x14ac:dyDescent="0.35">
      <c r="A117" s="7" t="s">
        <v>1070</v>
      </c>
      <c r="B117" s="39">
        <v>323</v>
      </c>
      <c r="C117" s="39">
        <v>42</v>
      </c>
      <c r="D117" s="39">
        <v>7</v>
      </c>
      <c r="E117" s="39">
        <v>34</v>
      </c>
      <c r="F117" s="39">
        <v>6</v>
      </c>
      <c r="G117" s="39">
        <v>0.27400000000000002</v>
      </c>
      <c r="H117" s="39">
        <v>0.308</v>
      </c>
      <c r="I117" s="39">
        <v>88</v>
      </c>
      <c r="J117" s="39">
        <v>19</v>
      </c>
      <c r="K117" s="39">
        <v>3</v>
      </c>
      <c r="L117" s="39">
        <v>16</v>
      </c>
      <c r="M117" s="39">
        <v>59</v>
      </c>
      <c r="N117" s="39">
        <v>0.42199999999999999</v>
      </c>
      <c r="O117" s="39">
        <v>0.73</v>
      </c>
    </row>
    <row r="118" spans="1:15" ht="15" thickBot="1" x14ac:dyDescent="0.35">
      <c r="A118" s="5" t="s">
        <v>1071</v>
      </c>
      <c r="B118" s="38">
        <v>427</v>
      </c>
      <c r="C118" s="38">
        <v>55</v>
      </c>
      <c r="D118" s="38">
        <v>13</v>
      </c>
      <c r="E118" s="38">
        <v>49</v>
      </c>
      <c r="F118" s="38">
        <v>8</v>
      </c>
      <c r="G118" s="38">
        <v>0.26200000000000001</v>
      </c>
      <c r="H118" s="38">
        <v>0.29099999999999998</v>
      </c>
      <c r="I118" s="38">
        <v>112</v>
      </c>
      <c r="J118" s="38">
        <v>21</v>
      </c>
      <c r="K118" s="38">
        <v>4</v>
      </c>
      <c r="L118" s="38">
        <v>17</v>
      </c>
      <c r="M118" s="38">
        <v>103</v>
      </c>
      <c r="N118" s="38">
        <v>0.42399999999999999</v>
      </c>
      <c r="O118" s="38">
        <v>0.71499999999999997</v>
      </c>
    </row>
    <row r="119" spans="1:15" ht="17.399999999999999" thickBot="1" x14ac:dyDescent="0.35">
      <c r="A119" s="7" t="s">
        <v>1072</v>
      </c>
      <c r="B119" s="39">
        <v>307</v>
      </c>
      <c r="C119" s="39">
        <v>38</v>
      </c>
      <c r="D119" s="39">
        <v>11</v>
      </c>
      <c r="E119" s="39">
        <v>34</v>
      </c>
      <c r="F119" s="39">
        <v>13</v>
      </c>
      <c r="G119" s="39">
        <v>0.22900000000000001</v>
      </c>
      <c r="H119" s="39">
        <v>0.28999999999999998</v>
      </c>
      <c r="I119" s="39">
        <v>70</v>
      </c>
      <c r="J119" s="39">
        <v>14</v>
      </c>
      <c r="K119" s="39">
        <v>2</v>
      </c>
      <c r="L119" s="39">
        <v>26</v>
      </c>
      <c r="M119" s="39">
        <v>98</v>
      </c>
      <c r="N119" s="39">
        <v>0.38900000000000001</v>
      </c>
      <c r="O119" s="39">
        <v>0.67900000000000005</v>
      </c>
    </row>
    <row r="120" spans="1:15" ht="15" thickBot="1" x14ac:dyDescent="0.35">
      <c r="A120" s="5" t="s">
        <v>1073</v>
      </c>
      <c r="B120" s="38">
        <v>254</v>
      </c>
      <c r="C120" s="38">
        <v>34</v>
      </c>
      <c r="D120" s="38">
        <v>10</v>
      </c>
      <c r="E120" s="38">
        <v>32</v>
      </c>
      <c r="F120" s="38">
        <v>3</v>
      </c>
      <c r="G120" s="38">
        <v>0.22600000000000001</v>
      </c>
      <c r="H120" s="38">
        <v>0.29799999999999999</v>
      </c>
      <c r="I120" s="38">
        <v>57</v>
      </c>
      <c r="J120" s="38">
        <v>8</v>
      </c>
      <c r="K120" s="38">
        <v>1</v>
      </c>
      <c r="L120" s="38">
        <v>26</v>
      </c>
      <c r="M120" s="38">
        <v>69</v>
      </c>
      <c r="N120" s="38">
        <v>0.39300000000000002</v>
      </c>
      <c r="O120" s="38">
        <v>0.69099999999999995</v>
      </c>
    </row>
    <row r="121" spans="1:15" ht="15" thickBot="1" x14ac:dyDescent="0.35">
      <c r="A121" s="7" t="s">
        <v>1074</v>
      </c>
      <c r="B121" s="39">
        <v>406</v>
      </c>
      <c r="C121" s="39">
        <v>48</v>
      </c>
      <c r="D121" s="39">
        <v>10</v>
      </c>
      <c r="E121" s="39">
        <v>55</v>
      </c>
      <c r="F121" s="39">
        <v>4</v>
      </c>
      <c r="G121" s="39">
        <v>0.26300000000000001</v>
      </c>
      <c r="H121" s="39">
        <v>0.311</v>
      </c>
      <c r="I121" s="39">
        <v>107</v>
      </c>
      <c r="J121" s="39">
        <v>23</v>
      </c>
      <c r="K121" s="39">
        <v>2</v>
      </c>
      <c r="L121" s="39">
        <v>28</v>
      </c>
      <c r="M121" s="39">
        <v>82</v>
      </c>
      <c r="N121" s="39">
        <v>0.41099999999999998</v>
      </c>
      <c r="O121" s="39">
        <v>0.72199999999999998</v>
      </c>
    </row>
    <row r="122" spans="1:15" ht="17.399999999999999" thickBot="1" x14ac:dyDescent="0.35">
      <c r="A122" s="5" t="s">
        <v>1075</v>
      </c>
      <c r="B122" s="38">
        <v>326</v>
      </c>
      <c r="C122" s="38">
        <v>41</v>
      </c>
      <c r="D122" s="38">
        <v>10</v>
      </c>
      <c r="E122" s="38">
        <v>38</v>
      </c>
      <c r="F122" s="38">
        <v>16</v>
      </c>
      <c r="G122" s="38">
        <v>0.22700000000000001</v>
      </c>
      <c r="H122" s="38">
        <v>0.3</v>
      </c>
      <c r="I122" s="38">
        <v>74</v>
      </c>
      <c r="J122" s="38">
        <v>14</v>
      </c>
      <c r="K122" s="38">
        <v>2</v>
      </c>
      <c r="L122" s="38">
        <v>34</v>
      </c>
      <c r="M122" s="38">
        <v>126</v>
      </c>
      <c r="N122" s="38">
        <v>0.378</v>
      </c>
      <c r="O122" s="38">
        <v>0.67800000000000005</v>
      </c>
    </row>
    <row r="123" spans="1:15" ht="15" thickBot="1" x14ac:dyDescent="0.35">
      <c r="A123" s="7" t="s">
        <v>1076</v>
      </c>
      <c r="B123" s="39">
        <v>343</v>
      </c>
      <c r="C123" s="39">
        <v>46</v>
      </c>
      <c r="D123" s="39">
        <v>12</v>
      </c>
      <c r="E123" s="39">
        <v>45</v>
      </c>
      <c r="F123" s="39">
        <v>2</v>
      </c>
      <c r="G123" s="39">
        <v>0.23200000000000001</v>
      </c>
      <c r="H123" s="39">
        <v>0.34200000000000003</v>
      </c>
      <c r="I123" s="39">
        <v>79</v>
      </c>
      <c r="J123" s="39">
        <v>17</v>
      </c>
      <c r="K123" s="39">
        <v>1</v>
      </c>
      <c r="L123" s="39">
        <v>58</v>
      </c>
      <c r="M123" s="39">
        <v>93</v>
      </c>
      <c r="N123" s="39">
        <v>0.39300000000000002</v>
      </c>
      <c r="O123" s="39">
        <v>0.73499999999999999</v>
      </c>
    </row>
    <row r="124" spans="1:15" ht="17.399999999999999" thickBot="1" x14ac:dyDescent="0.35">
      <c r="A124" s="5" t="s">
        <v>1077</v>
      </c>
      <c r="B124" s="38">
        <v>385</v>
      </c>
      <c r="C124" s="38">
        <v>47</v>
      </c>
      <c r="D124" s="38">
        <v>19</v>
      </c>
      <c r="E124" s="38">
        <v>52</v>
      </c>
      <c r="F124" s="38">
        <v>3</v>
      </c>
      <c r="G124" s="38">
        <v>0.223</v>
      </c>
      <c r="H124" s="38">
        <v>0.29799999999999999</v>
      </c>
      <c r="I124" s="38">
        <v>86</v>
      </c>
      <c r="J124" s="38">
        <v>16</v>
      </c>
      <c r="K124" s="38">
        <v>1</v>
      </c>
      <c r="L124" s="38">
        <v>41</v>
      </c>
      <c r="M124" s="38">
        <v>129</v>
      </c>
      <c r="N124" s="38">
        <v>0.41399999999999998</v>
      </c>
      <c r="O124" s="38">
        <v>0.71199999999999997</v>
      </c>
    </row>
    <row r="125" spans="1:15" ht="15" thickBot="1" x14ac:dyDescent="0.35">
      <c r="A125" s="7" t="s">
        <v>1078</v>
      </c>
      <c r="B125" s="39">
        <v>278</v>
      </c>
      <c r="C125" s="39">
        <v>35</v>
      </c>
      <c r="D125" s="39">
        <v>8</v>
      </c>
      <c r="E125" s="39">
        <v>34</v>
      </c>
      <c r="F125" s="39">
        <v>8</v>
      </c>
      <c r="G125" s="39">
        <v>0.22800000000000001</v>
      </c>
      <c r="H125" s="39">
        <v>0.29199999999999998</v>
      </c>
      <c r="I125" s="39">
        <v>63</v>
      </c>
      <c r="J125" s="39">
        <v>17</v>
      </c>
      <c r="K125" s="39">
        <v>2</v>
      </c>
      <c r="L125" s="39">
        <v>25</v>
      </c>
      <c r="M125" s="39">
        <v>83</v>
      </c>
      <c r="N125" s="39">
        <v>0.379</v>
      </c>
      <c r="O125" s="39">
        <v>0.67</v>
      </c>
    </row>
    <row r="126" spans="1:15" ht="17.399999999999999" thickBot="1" x14ac:dyDescent="0.35">
      <c r="A126" s="5" t="s">
        <v>1079</v>
      </c>
      <c r="B126" s="38">
        <v>308</v>
      </c>
      <c r="C126" s="38">
        <v>41</v>
      </c>
      <c r="D126" s="38">
        <v>9</v>
      </c>
      <c r="E126" s="38">
        <v>36</v>
      </c>
      <c r="F126" s="38">
        <v>1</v>
      </c>
      <c r="G126" s="38">
        <v>0.25700000000000001</v>
      </c>
      <c r="H126" s="38">
        <v>0.315</v>
      </c>
      <c r="I126" s="38">
        <v>79</v>
      </c>
      <c r="J126" s="38">
        <v>16</v>
      </c>
      <c r="K126" s="38">
        <v>4</v>
      </c>
      <c r="L126" s="38">
        <v>26</v>
      </c>
      <c r="M126" s="38">
        <v>75</v>
      </c>
      <c r="N126" s="38">
        <v>0.42399999999999999</v>
      </c>
      <c r="O126" s="38">
        <v>0.73899999999999999</v>
      </c>
    </row>
    <row r="127" spans="1:15" ht="15" thickBot="1" x14ac:dyDescent="0.35">
      <c r="A127" s="7" t="s">
        <v>1080</v>
      </c>
      <c r="B127" s="39">
        <v>333</v>
      </c>
      <c r="C127" s="39">
        <v>36</v>
      </c>
      <c r="D127" s="39">
        <v>5</v>
      </c>
      <c r="E127" s="39">
        <v>32</v>
      </c>
      <c r="F127" s="39">
        <v>10</v>
      </c>
      <c r="G127" s="39">
        <v>0.26800000000000002</v>
      </c>
      <c r="H127" s="39">
        <v>0.29299999999999998</v>
      </c>
      <c r="I127" s="39">
        <v>89</v>
      </c>
      <c r="J127" s="39">
        <v>15</v>
      </c>
      <c r="K127" s="39">
        <v>3</v>
      </c>
      <c r="L127" s="39">
        <v>12</v>
      </c>
      <c r="M127" s="39">
        <v>73</v>
      </c>
      <c r="N127" s="39">
        <v>0.377</v>
      </c>
      <c r="O127" s="39">
        <v>0.67</v>
      </c>
    </row>
    <row r="128" spans="1:15" ht="17.399999999999999" thickBot="1" x14ac:dyDescent="0.35">
      <c r="A128" s="5" t="s">
        <v>1081</v>
      </c>
      <c r="B128" s="38">
        <v>257</v>
      </c>
      <c r="C128" s="38">
        <v>30</v>
      </c>
      <c r="D128" s="38">
        <v>7</v>
      </c>
      <c r="E128" s="38">
        <v>31</v>
      </c>
      <c r="F128" s="38">
        <v>6</v>
      </c>
      <c r="G128" s="38">
        <v>0.23400000000000001</v>
      </c>
      <c r="H128" s="38">
        <v>0.29899999999999999</v>
      </c>
      <c r="I128" s="38">
        <v>60</v>
      </c>
      <c r="J128" s="38">
        <v>12</v>
      </c>
      <c r="K128" s="38">
        <v>1</v>
      </c>
      <c r="L128" s="38">
        <v>24</v>
      </c>
      <c r="M128" s="38">
        <v>69</v>
      </c>
      <c r="N128" s="38">
        <v>0.379</v>
      </c>
      <c r="O128" s="38">
        <v>0.67800000000000005</v>
      </c>
    </row>
    <row r="129" spans="1:15" ht="17.399999999999999" thickBot="1" x14ac:dyDescent="0.35">
      <c r="A129" s="7" t="s">
        <v>1082</v>
      </c>
      <c r="B129" s="39">
        <v>242</v>
      </c>
      <c r="C129" s="39">
        <v>29</v>
      </c>
      <c r="D129" s="39">
        <v>8</v>
      </c>
      <c r="E129" s="39">
        <v>28</v>
      </c>
      <c r="F129" s="39">
        <v>2</v>
      </c>
      <c r="G129" s="39">
        <v>0.23599999999999999</v>
      </c>
      <c r="H129" s="39">
        <v>0.29099999999999998</v>
      </c>
      <c r="I129" s="39">
        <v>57</v>
      </c>
      <c r="J129" s="39">
        <v>11</v>
      </c>
      <c r="K129" s="39">
        <v>0</v>
      </c>
      <c r="L129" s="39">
        <v>19</v>
      </c>
      <c r="M129" s="39">
        <v>66</v>
      </c>
      <c r="N129" s="39">
        <v>0.39900000000000002</v>
      </c>
      <c r="O129" s="39">
        <v>0.69099999999999995</v>
      </c>
    </row>
    <row r="130" spans="1:15" ht="15" thickBot="1" x14ac:dyDescent="0.35">
      <c r="A130" s="5" t="s">
        <v>1083</v>
      </c>
      <c r="B130" s="38">
        <v>225</v>
      </c>
      <c r="C130" s="38">
        <v>29</v>
      </c>
      <c r="D130" s="38">
        <v>11</v>
      </c>
      <c r="E130" s="38">
        <v>32</v>
      </c>
      <c r="F130" s="38">
        <v>3</v>
      </c>
      <c r="G130" s="38">
        <v>0.24</v>
      </c>
      <c r="H130" s="38">
        <v>0.29299999999999998</v>
      </c>
      <c r="I130" s="38">
        <v>54</v>
      </c>
      <c r="J130" s="38">
        <v>10</v>
      </c>
      <c r="K130" s="38">
        <v>0</v>
      </c>
      <c r="L130" s="38">
        <v>17</v>
      </c>
      <c r="M130" s="38">
        <v>54</v>
      </c>
      <c r="N130" s="38">
        <v>0.43</v>
      </c>
      <c r="O130" s="38">
        <v>0.72299999999999998</v>
      </c>
    </row>
    <row r="131" spans="1:15" ht="15" thickBot="1" x14ac:dyDescent="0.35">
      <c r="A131" s="7" t="s">
        <v>1084</v>
      </c>
      <c r="B131" s="39">
        <v>343</v>
      </c>
      <c r="C131" s="39">
        <v>39</v>
      </c>
      <c r="D131" s="39">
        <v>6</v>
      </c>
      <c r="E131" s="39">
        <v>37</v>
      </c>
      <c r="F131" s="39">
        <v>6</v>
      </c>
      <c r="G131" s="39">
        <v>0.26700000000000002</v>
      </c>
      <c r="H131" s="39">
        <v>0.29399999999999998</v>
      </c>
      <c r="I131" s="39">
        <v>92</v>
      </c>
      <c r="J131" s="39">
        <v>21</v>
      </c>
      <c r="K131" s="39">
        <v>3</v>
      </c>
      <c r="L131" s="39">
        <v>13</v>
      </c>
      <c r="M131" s="39">
        <v>54</v>
      </c>
      <c r="N131" s="39">
        <v>0.39300000000000002</v>
      </c>
      <c r="O131" s="39">
        <v>0.68799999999999994</v>
      </c>
    </row>
    <row r="132" spans="1:15" ht="15" thickBot="1" x14ac:dyDescent="0.35">
      <c r="A132" s="5" t="s">
        <v>1085</v>
      </c>
      <c r="B132" s="38">
        <v>151</v>
      </c>
      <c r="C132" s="38">
        <v>18</v>
      </c>
      <c r="D132" s="38">
        <v>3</v>
      </c>
      <c r="E132" s="38">
        <v>16</v>
      </c>
      <c r="F132" s="38">
        <v>2</v>
      </c>
      <c r="G132" s="38">
        <v>0.25700000000000001</v>
      </c>
      <c r="H132" s="38">
        <v>0.316</v>
      </c>
      <c r="I132" s="38">
        <v>39</v>
      </c>
      <c r="J132" s="38">
        <v>9</v>
      </c>
      <c r="K132" s="38">
        <v>2</v>
      </c>
      <c r="L132" s="38">
        <v>13</v>
      </c>
      <c r="M132" s="38">
        <v>36</v>
      </c>
      <c r="N132" s="38">
        <v>0.36799999999999999</v>
      </c>
      <c r="O132" s="38">
        <v>0.68400000000000005</v>
      </c>
    </row>
    <row r="133" spans="1:15" ht="17.399999999999999" thickBot="1" x14ac:dyDescent="0.35">
      <c r="A133" s="7" t="s">
        <v>1086</v>
      </c>
      <c r="B133" s="39">
        <v>251</v>
      </c>
      <c r="C133" s="39">
        <v>34</v>
      </c>
      <c r="D133" s="39">
        <v>7</v>
      </c>
      <c r="E133" s="39">
        <v>35</v>
      </c>
      <c r="F133" s="39">
        <v>9</v>
      </c>
      <c r="G133" s="39">
        <v>0.26</v>
      </c>
      <c r="H133" s="39">
        <v>0.313</v>
      </c>
      <c r="I133" s="39">
        <v>65</v>
      </c>
      <c r="J133" s="39">
        <v>15</v>
      </c>
      <c r="K133" s="39">
        <v>4</v>
      </c>
      <c r="L133" s="39">
        <v>20</v>
      </c>
      <c r="M133" s="39">
        <v>57</v>
      </c>
      <c r="N133" s="39">
        <v>0.443</v>
      </c>
      <c r="O133" s="39">
        <v>0.75700000000000001</v>
      </c>
    </row>
    <row r="134" spans="1:15" ht="15" thickBot="1" x14ac:dyDescent="0.35">
      <c r="A134" s="5" t="s">
        <v>1087</v>
      </c>
      <c r="B134" s="38">
        <v>226</v>
      </c>
      <c r="C134" s="38">
        <v>31</v>
      </c>
      <c r="D134" s="38">
        <v>8</v>
      </c>
      <c r="E134" s="38">
        <v>25</v>
      </c>
      <c r="F134" s="38">
        <v>4</v>
      </c>
      <c r="G134" s="38">
        <v>0.246</v>
      </c>
      <c r="H134" s="38">
        <v>0.30099999999999999</v>
      </c>
      <c r="I134" s="38">
        <v>56</v>
      </c>
      <c r="J134" s="38">
        <v>10</v>
      </c>
      <c r="K134" s="38">
        <v>1</v>
      </c>
      <c r="L134" s="38">
        <v>18</v>
      </c>
      <c r="M134" s="38">
        <v>67</v>
      </c>
      <c r="N134" s="38">
        <v>0.40100000000000002</v>
      </c>
      <c r="O134" s="38">
        <v>0.70099999999999996</v>
      </c>
    </row>
    <row r="135" spans="1:15" ht="15" thickBot="1" x14ac:dyDescent="0.35">
      <c r="A135" s="7" t="s">
        <v>1088</v>
      </c>
      <c r="B135" s="39">
        <v>244</v>
      </c>
      <c r="C135" s="39">
        <v>30</v>
      </c>
      <c r="D135" s="39">
        <v>14</v>
      </c>
      <c r="E135" s="39">
        <v>36</v>
      </c>
      <c r="F135" s="39">
        <v>1</v>
      </c>
      <c r="G135" s="39">
        <v>0.218</v>
      </c>
      <c r="H135" s="39">
        <v>0.254</v>
      </c>
      <c r="I135" s="39">
        <v>53</v>
      </c>
      <c r="J135" s="39">
        <v>11</v>
      </c>
      <c r="K135" s="39">
        <v>2</v>
      </c>
      <c r="L135" s="39">
        <v>12</v>
      </c>
      <c r="M135" s="39">
        <v>94</v>
      </c>
      <c r="N135" s="39">
        <v>0.439</v>
      </c>
      <c r="O135" s="39">
        <v>0.69299999999999995</v>
      </c>
    </row>
    <row r="136" spans="1:15" ht="17.399999999999999" thickBot="1" x14ac:dyDescent="0.35">
      <c r="A136" s="5" t="s">
        <v>1089</v>
      </c>
      <c r="B136" s="38">
        <v>304</v>
      </c>
      <c r="C136" s="38">
        <v>39</v>
      </c>
      <c r="D136" s="38">
        <v>4</v>
      </c>
      <c r="E136" s="38">
        <v>29</v>
      </c>
      <c r="F136" s="38">
        <v>13</v>
      </c>
      <c r="G136" s="38">
        <v>0.26800000000000002</v>
      </c>
      <c r="H136" s="38">
        <v>0.29699999999999999</v>
      </c>
      <c r="I136" s="38">
        <v>81</v>
      </c>
      <c r="J136" s="38">
        <v>15</v>
      </c>
      <c r="K136" s="38">
        <v>4</v>
      </c>
      <c r="L136" s="38">
        <v>13</v>
      </c>
      <c r="M136" s="38">
        <v>71</v>
      </c>
      <c r="N136" s="38">
        <v>0.38300000000000001</v>
      </c>
      <c r="O136" s="38">
        <v>0.68</v>
      </c>
    </row>
    <row r="137" spans="1:15" ht="15" thickBot="1" x14ac:dyDescent="0.35">
      <c r="A137" s="7" t="s">
        <v>1090</v>
      </c>
      <c r="B137" s="39">
        <v>206</v>
      </c>
      <c r="C137" s="39">
        <v>26</v>
      </c>
      <c r="D137" s="39">
        <v>5</v>
      </c>
      <c r="E137" s="39">
        <v>23</v>
      </c>
      <c r="F137" s="39">
        <v>5</v>
      </c>
      <c r="G137" s="39">
        <v>0.23799999999999999</v>
      </c>
      <c r="H137" s="39">
        <v>0.309</v>
      </c>
      <c r="I137" s="39">
        <v>49</v>
      </c>
      <c r="J137" s="39">
        <v>14</v>
      </c>
      <c r="K137" s="39">
        <v>2</v>
      </c>
      <c r="L137" s="39">
        <v>21</v>
      </c>
      <c r="M137" s="39">
        <v>38</v>
      </c>
      <c r="N137" s="39">
        <v>0.38100000000000001</v>
      </c>
      <c r="O137" s="39">
        <v>0.69</v>
      </c>
    </row>
    <row r="138" spans="1:15" ht="17.399999999999999" thickBot="1" x14ac:dyDescent="0.35">
      <c r="A138" s="5" t="s">
        <v>1091</v>
      </c>
      <c r="B138" s="38">
        <v>293</v>
      </c>
      <c r="C138" s="38">
        <v>39</v>
      </c>
      <c r="D138" s="38">
        <v>12</v>
      </c>
      <c r="E138" s="38">
        <v>37</v>
      </c>
      <c r="F138" s="38">
        <v>4</v>
      </c>
      <c r="G138" s="38">
        <v>0.22900000000000001</v>
      </c>
      <c r="H138" s="38">
        <v>0.30599999999999999</v>
      </c>
      <c r="I138" s="38">
        <v>67</v>
      </c>
      <c r="J138" s="38">
        <v>13</v>
      </c>
      <c r="K138" s="38">
        <v>2</v>
      </c>
      <c r="L138" s="38">
        <v>33</v>
      </c>
      <c r="M138" s="38">
        <v>111</v>
      </c>
      <c r="N138" s="38">
        <v>0.40699999999999997</v>
      </c>
      <c r="O138" s="38">
        <v>0.71299999999999997</v>
      </c>
    </row>
    <row r="139" spans="1:15" ht="15" thickBot="1" x14ac:dyDescent="0.35">
      <c r="A139" s="7" t="s">
        <v>1092</v>
      </c>
      <c r="B139" s="39">
        <v>304</v>
      </c>
      <c r="C139" s="39">
        <v>39</v>
      </c>
      <c r="D139" s="39">
        <v>8</v>
      </c>
      <c r="E139" s="39">
        <v>33</v>
      </c>
      <c r="F139" s="39">
        <v>6</v>
      </c>
      <c r="G139" s="39">
        <v>0.249</v>
      </c>
      <c r="H139" s="39">
        <v>0.33900000000000002</v>
      </c>
      <c r="I139" s="39">
        <v>76</v>
      </c>
      <c r="J139" s="39">
        <v>14</v>
      </c>
      <c r="K139" s="39">
        <v>1</v>
      </c>
      <c r="L139" s="39">
        <v>41</v>
      </c>
      <c r="M139" s="39">
        <v>82</v>
      </c>
      <c r="N139" s="39">
        <v>0.377</v>
      </c>
      <c r="O139" s="39">
        <v>0.71499999999999997</v>
      </c>
    </row>
    <row r="140" spans="1:15" ht="17.399999999999999" thickBot="1" x14ac:dyDescent="0.35">
      <c r="A140" s="5" t="s">
        <v>1093</v>
      </c>
      <c r="B140" s="38">
        <v>249</v>
      </c>
      <c r="C140" s="38">
        <v>34</v>
      </c>
      <c r="D140" s="38">
        <v>4</v>
      </c>
      <c r="E140" s="38">
        <v>24</v>
      </c>
      <c r="F140" s="38">
        <v>9</v>
      </c>
      <c r="G140" s="38">
        <v>0.248</v>
      </c>
      <c r="H140" s="38">
        <v>0.30499999999999999</v>
      </c>
      <c r="I140" s="38">
        <v>62</v>
      </c>
      <c r="J140" s="38">
        <v>9</v>
      </c>
      <c r="K140" s="38">
        <v>2</v>
      </c>
      <c r="L140" s="38">
        <v>20</v>
      </c>
      <c r="M140" s="38">
        <v>59</v>
      </c>
      <c r="N140" s="38">
        <v>0.35099999999999998</v>
      </c>
      <c r="O140" s="38">
        <v>0.65600000000000003</v>
      </c>
    </row>
    <row r="141" spans="1:15" ht="17.399999999999999" thickBot="1" x14ac:dyDescent="0.35">
      <c r="A141" s="7" t="s">
        <v>1094</v>
      </c>
      <c r="B141" s="39">
        <v>287</v>
      </c>
      <c r="C141" s="39">
        <v>40</v>
      </c>
      <c r="D141" s="39">
        <v>7</v>
      </c>
      <c r="E141" s="39">
        <v>33</v>
      </c>
      <c r="F141" s="39">
        <v>5</v>
      </c>
      <c r="G141" s="39">
        <v>0.26600000000000001</v>
      </c>
      <c r="H141" s="39">
        <v>0.312</v>
      </c>
      <c r="I141" s="39">
        <v>76</v>
      </c>
      <c r="J141" s="39">
        <v>17</v>
      </c>
      <c r="K141" s="39">
        <v>1</v>
      </c>
      <c r="L141" s="39">
        <v>19</v>
      </c>
      <c r="M141" s="39">
        <v>52</v>
      </c>
      <c r="N141" s="39">
        <v>0.40799999999999997</v>
      </c>
      <c r="O141" s="39">
        <v>0.72</v>
      </c>
    </row>
    <row r="142" spans="1:15" ht="17.399999999999999" thickBot="1" x14ac:dyDescent="0.35">
      <c r="A142" s="5" t="s">
        <v>1095</v>
      </c>
      <c r="B142" s="38">
        <v>291</v>
      </c>
      <c r="C142" s="38">
        <v>32</v>
      </c>
      <c r="D142" s="38">
        <v>7</v>
      </c>
      <c r="E142" s="38">
        <v>28</v>
      </c>
      <c r="F142" s="38">
        <v>6</v>
      </c>
      <c r="G142" s="38">
        <v>0.23899999999999999</v>
      </c>
      <c r="H142" s="38">
        <v>0.28100000000000003</v>
      </c>
      <c r="I142" s="38">
        <v>69</v>
      </c>
      <c r="J142" s="38">
        <v>18</v>
      </c>
      <c r="K142" s="38">
        <v>2</v>
      </c>
      <c r="L142" s="38">
        <v>17</v>
      </c>
      <c r="M142" s="38">
        <v>86</v>
      </c>
      <c r="N142" s="38">
        <v>0.38200000000000001</v>
      </c>
      <c r="O142" s="38">
        <v>0.66300000000000003</v>
      </c>
    </row>
    <row r="143" spans="1:15" ht="15" thickBot="1" x14ac:dyDescent="0.35">
      <c r="A143" s="7" t="s">
        <v>1096</v>
      </c>
      <c r="B143" s="39">
        <v>328</v>
      </c>
      <c r="C143" s="39">
        <v>39</v>
      </c>
      <c r="D143" s="39">
        <v>3</v>
      </c>
      <c r="E143" s="39">
        <v>29</v>
      </c>
      <c r="F143" s="39">
        <v>3</v>
      </c>
      <c r="G143" s="39">
        <v>0.26700000000000002</v>
      </c>
      <c r="H143" s="39">
        <v>0.315</v>
      </c>
      <c r="I143" s="39">
        <v>88</v>
      </c>
      <c r="J143" s="39">
        <v>16</v>
      </c>
      <c r="K143" s="39">
        <v>1</v>
      </c>
      <c r="L143" s="39">
        <v>23</v>
      </c>
      <c r="M143" s="39">
        <v>67</v>
      </c>
      <c r="N143" s="39">
        <v>0.35099999999999998</v>
      </c>
      <c r="O143" s="39">
        <v>0.66600000000000004</v>
      </c>
    </row>
    <row r="144" spans="1:15" ht="17.399999999999999" thickBot="1" x14ac:dyDescent="0.35">
      <c r="A144" s="5" t="s">
        <v>1097</v>
      </c>
      <c r="B144" s="38">
        <v>195</v>
      </c>
      <c r="C144" s="38">
        <v>24</v>
      </c>
      <c r="D144" s="38">
        <v>3</v>
      </c>
      <c r="E144" s="38">
        <v>20</v>
      </c>
      <c r="F144" s="38">
        <v>5</v>
      </c>
      <c r="G144" s="38">
        <v>0.25900000000000001</v>
      </c>
      <c r="H144" s="38">
        <v>0.311</v>
      </c>
      <c r="I144" s="38">
        <v>51</v>
      </c>
      <c r="J144" s="38">
        <v>12</v>
      </c>
      <c r="K144" s="38">
        <v>2</v>
      </c>
      <c r="L144" s="38">
        <v>15</v>
      </c>
      <c r="M144" s="38">
        <v>49</v>
      </c>
      <c r="N144" s="38">
        <v>0.36799999999999999</v>
      </c>
      <c r="O144" s="38">
        <v>0.67900000000000005</v>
      </c>
    </row>
    <row r="145" spans="1:15" ht="15" thickBot="1" x14ac:dyDescent="0.35">
      <c r="A145" s="7" t="s">
        <v>1098</v>
      </c>
      <c r="B145" s="39">
        <v>277</v>
      </c>
      <c r="C145" s="39">
        <v>31</v>
      </c>
      <c r="D145" s="39">
        <v>8</v>
      </c>
      <c r="E145" s="39">
        <v>31</v>
      </c>
      <c r="F145" s="39">
        <v>4</v>
      </c>
      <c r="G145" s="39">
        <v>0.23200000000000001</v>
      </c>
      <c r="H145" s="39">
        <v>0.28599999999999998</v>
      </c>
      <c r="I145" s="39">
        <v>64</v>
      </c>
      <c r="J145" s="39">
        <v>10</v>
      </c>
      <c r="K145" s="39">
        <v>2</v>
      </c>
      <c r="L145" s="39">
        <v>21</v>
      </c>
      <c r="M145" s="39">
        <v>73</v>
      </c>
      <c r="N145" s="39">
        <v>0.36899999999999999</v>
      </c>
      <c r="O145" s="39">
        <v>0.65500000000000003</v>
      </c>
    </row>
    <row r="146" spans="1:15" ht="17.399999999999999" thickBot="1" x14ac:dyDescent="0.35">
      <c r="A146" s="5" t="s">
        <v>1099</v>
      </c>
      <c r="B146" s="38">
        <v>255</v>
      </c>
      <c r="C146" s="38">
        <v>30</v>
      </c>
      <c r="D146" s="38">
        <v>7</v>
      </c>
      <c r="E146" s="38">
        <v>28</v>
      </c>
      <c r="F146" s="38">
        <v>4</v>
      </c>
      <c r="G146" s="38">
        <v>0.26</v>
      </c>
      <c r="H146" s="38">
        <v>0.29399999999999998</v>
      </c>
      <c r="I146" s="38">
        <v>66</v>
      </c>
      <c r="J146" s="38">
        <v>14</v>
      </c>
      <c r="K146" s="38">
        <v>1</v>
      </c>
      <c r="L146" s="38">
        <v>12</v>
      </c>
      <c r="M146" s="38">
        <v>56</v>
      </c>
      <c r="N146" s="38">
        <v>0.41</v>
      </c>
      <c r="O146" s="38">
        <v>0.70399999999999996</v>
      </c>
    </row>
    <row r="147" spans="1:15" ht="15" thickBot="1" x14ac:dyDescent="0.35">
      <c r="A147" s="7" t="s">
        <v>1100</v>
      </c>
      <c r="B147" s="39">
        <v>296</v>
      </c>
      <c r="C147" s="39">
        <v>38</v>
      </c>
      <c r="D147" s="39">
        <v>3</v>
      </c>
      <c r="E147" s="39">
        <v>22</v>
      </c>
      <c r="F147" s="39">
        <v>7</v>
      </c>
      <c r="G147" s="39">
        <v>0.27500000000000002</v>
      </c>
      <c r="H147" s="39">
        <v>0.32800000000000001</v>
      </c>
      <c r="I147" s="39">
        <v>81</v>
      </c>
      <c r="J147" s="39">
        <v>14</v>
      </c>
      <c r="K147" s="39">
        <v>3</v>
      </c>
      <c r="L147" s="39">
        <v>23</v>
      </c>
      <c r="M147" s="39">
        <v>32</v>
      </c>
      <c r="N147" s="39">
        <v>0.37</v>
      </c>
      <c r="O147" s="39">
        <v>0.69799999999999995</v>
      </c>
    </row>
    <row r="148" spans="1:15" ht="15" thickBot="1" x14ac:dyDescent="0.35">
      <c r="A148" s="5" t="s">
        <v>1101</v>
      </c>
      <c r="B148" s="38">
        <v>205</v>
      </c>
      <c r="C148" s="38">
        <v>25</v>
      </c>
      <c r="D148" s="38">
        <v>1</v>
      </c>
      <c r="E148" s="38">
        <v>15</v>
      </c>
      <c r="F148" s="38">
        <v>12</v>
      </c>
      <c r="G148" s="38">
        <v>0.26</v>
      </c>
      <c r="H148" s="38">
        <v>0.29699999999999999</v>
      </c>
      <c r="I148" s="38">
        <v>53</v>
      </c>
      <c r="J148" s="38">
        <v>8</v>
      </c>
      <c r="K148" s="38">
        <v>3</v>
      </c>
      <c r="L148" s="38">
        <v>11</v>
      </c>
      <c r="M148" s="38">
        <v>34</v>
      </c>
      <c r="N148" s="38">
        <v>0.33800000000000002</v>
      </c>
      <c r="O148" s="38">
        <v>0.63500000000000001</v>
      </c>
    </row>
    <row r="149" spans="1:15" ht="17.399999999999999" thickBot="1" x14ac:dyDescent="0.35">
      <c r="A149" s="7" t="s">
        <v>1102</v>
      </c>
      <c r="B149" s="39">
        <v>250</v>
      </c>
      <c r="C149" s="39">
        <v>31</v>
      </c>
      <c r="D149" s="39">
        <v>10</v>
      </c>
      <c r="E149" s="39">
        <v>32</v>
      </c>
      <c r="F149" s="39">
        <v>5</v>
      </c>
      <c r="G149" s="39">
        <v>0.23300000000000001</v>
      </c>
      <c r="H149" s="39">
        <v>0.29399999999999998</v>
      </c>
      <c r="I149" s="39">
        <v>58</v>
      </c>
      <c r="J149" s="39">
        <v>13</v>
      </c>
      <c r="K149" s="39">
        <v>2</v>
      </c>
      <c r="L149" s="39">
        <v>21</v>
      </c>
      <c r="M149" s="39">
        <v>69</v>
      </c>
      <c r="N149" s="39">
        <v>0.42199999999999999</v>
      </c>
      <c r="O149" s="39">
        <v>0.71599999999999997</v>
      </c>
    </row>
    <row r="150" spans="1:15" ht="15" thickBot="1" x14ac:dyDescent="0.35">
      <c r="A150" s="5" t="s">
        <v>1103</v>
      </c>
      <c r="B150" s="38">
        <v>211</v>
      </c>
      <c r="C150" s="38">
        <v>27</v>
      </c>
      <c r="D150" s="38">
        <v>3</v>
      </c>
      <c r="E150" s="38">
        <v>18</v>
      </c>
      <c r="F150" s="38">
        <v>5</v>
      </c>
      <c r="G150" s="38">
        <v>0.25700000000000001</v>
      </c>
      <c r="H150" s="38">
        <v>0.316</v>
      </c>
      <c r="I150" s="38">
        <v>54</v>
      </c>
      <c r="J150" s="38">
        <v>10</v>
      </c>
      <c r="K150" s="38">
        <v>1</v>
      </c>
      <c r="L150" s="38">
        <v>18</v>
      </c>
      <c r="M150" s="38">
        <v>47</v>
      </c>
      <c r="N150" s="38">
        <v>0.36499999999999999</v>
      </c>
      <c r="O150" s="38">
        <v>0.68100000000000005</v>
      </c>
    </row>
    <row r="151" spans="1:15" ht="17.399999999999999" thickBot="1" x14ac:dyDescent="0.35">
      <c r="A151" s="7" t="s">
        <v>1104</v>
      </c>
      <c r="B151" s="39">
        <v>159</v>
      </c>
      <c r="C151" s="39">
        <v>23</v>
      </c>
      <c r="D151" s="39">
        <v>6</v>
      </c>
      <c r="E151" s="39">
        <v>24</v>
      </c>
      <c r="F151" s="39">
        <v>1</v>
      </c>
      <c r="G151" s="39">
        <v>0.25</v>
      </c>
      <c r="H151" s="39">
        <v>0.30299999999999999</v>
      </c>
      <c r="I151" s="39">
        <v>40</v>
      </c>
      <c r="J151" s="39">
        <v>7</v>
      </c>
      <c r="K151" s="39">
        <v>1</v>
      </c>
      <c r="L151" s="39">
        <v>12</v>
      </c>
      <c r="M151" s="39">
        <v>39</v>
      </c>
      <c r="N151" s="39">
        <v>0.42899999999999999</v>
      </c>
      <c r="O151" s="39">
        <v>0.73199999999999998</v>
      </c>
    </row>
    <row r="152" spans="1:15" ht="15" thickBot="1" x14ac:dyDescent="0.35">
      <c r="A152" s="5" t="s">
        <v>1105</v>
      </c>
      <c r="B152" s="38">
        <v>241</v>
      </c>
      <c r="C152" s="38">
        <v>34</v>
      </c>
      <c r="D152" s="38">
        <v>8</v>
      </c>
      <c r="E152" s="38">
        <v>29</v>
      </c>
      <c r="F152" s="38">
        <v>7</v>
      </c>
      <c r="G152" s="38">
        <v>0.24299999999999999</v>
      </c>
      <c r="H152" s="38">
        <v>0.31900000000000001</v>
      </c>
      <c r="I152" s="38">
        <v>59</v>
      </c>
      <c r="J152" s="38">
        <v>10</v>
      </c>
      <c r="K152" s="38">
        <v>2</v>
      </c>
      <c r="L152" s="38">
        <v>27</v>
      </c>
      <c r="M152" s="38">
        <v>74</v>
      </c>
      <c r="N152" s="38">
        <v>0.40799999999999997</v>
      </c>
      <c r="O152" s="38">
        <v>0.72699999999999998</v>
      </c>
    </row>
    <row r="153" spans="1:15" ht="15" thickBot="1" x14ac:dyDescent="0.35">
      <c r="A153" s="7" t="s">
        <v>1106</v>
      </c>
      <c r="B153" s="39">
        <v>231</v>
      </c>
      <c r="C153" s="39">
        <v>26</v>
      </c>
      <c r="D153" s="39">
        <v>6</v>
      </c>
      <c r="E153" s="39">
        <v>29</v>
      </c>
      <c r="F153" s="39">
        <v>1</v>
      </c>
      <c r="G153" s="39">
        <v>0.25800000000000001</v>
      </c>
      <c r="H153" s="39">
        <v>0.32600000000000001</v>
      </c>
      <c r="I153" s="39">
        <v>60</v>
      </c>
      <c r="J153" s="39">
        <v>13</v>
      </c>
      <c r="K153" s="39">
        <v>3</v>
      </c>
      <c r="L153" s="39">
        <v>23</v>
      </c>
      <c r="M153" s="39">
        <v>49</v>
      </c>
      <c r="N153" s="39">
        <v>0.41199999999999998</v>
      </c>
      <c r="O153" s="39">
        <v>0.73799999999999999</v>
      </c>
    </row>
    <row r="154" spans="1:15" ht="15" thickBot="1" x14ac:dyDescent="0.35">
      <c r="A154" s="5" t="s">
        <v>1107</v>
      </c>
      <c r="B154" s="38">
        <v>317</v>
      </c>
      <c r="C154" s="38">
        <v>35</v>
      </c>
      <c r="D154" s="38">
        <v>4</v>
      </c>
      <c r="E154" s="38">
        <v>29</v>
      </c>
      <c r="F154" s="38">
        <v>7</v>
      </c>
      <c r="G154" s="38">
        <v>0.24199999999999999</v>
      </c>
      <c r="H154" s="38">
        <v>0.32200000000000001</v>
      </c>
      <c r="I154" s="38">
        <v>77</v>
      </c>
      <c r="J154" s="38">
        <v>16</v>
      </c>
      <c r="K154" s="38">
        <v>3</v>
      </c>
      <c r="L154" s="38">
        <v>37</v>
      </c>
      <c r="M154" s="38">
        <v>69</v>
      </c>
      <c r="N154" s="38">
        <v>0.34300000000000003</v>
      </c>
      <c r="O154" s="38">
        <v>0.66500000000000004</v>
      </c>
    </row>
    <row r="155" spans="1:15" ht="15" thickBot="1" x14ac:dyDescent="0.35">
      <c r="A155" s="7" t="s">
        <v>1108</v>
      </c>
      <c r="B155" s="39">
        <v>146</v>
      </c>
      <c r="C155" s="39">
        <v>20</v>
      </c>
      <c r="D155" s="39">
        <v>4</v>
      </c>
      <c r="E155" s="39">
        <v>16</v>
      </c>
      <c r="F155" s="39">
        <v>2</v>
      </c>
      <c r="G155" s="39">
        <v>0.26200000000000001</v>
      </c>
      <c r="H155" s="39">
        <v>0.33300000000000002</v>
      </c>
      <c r="I155" s="39">
        <v>38</v>
      </c>
      <c r="J155" s="39">
        <v>6</v>
      </c>
      <c r="K155" s="39">
        <v>2</v>
      </c>
      <c r="L155" s="39">
        <v>16</v>
      </c>
      <c r="M155" s="39">
        <v>37</v>
      </c>
      <c r="N155" s="39">
        <v>0.40400000000000003</v>
      </c>
      <c r="O155" s="39">
        <v>0.73699999999999999</v>
      </c>
    </row>
    <row r="156" spans="1:15" ht="17.399999999999999" thickBot="1" x14ac:dyDescent="0.35">
      <c r="A156" s="5" t="s">
        <v>1109</v>
      </c>
      <c r="B156" s="38">
        <v>202</v>
      </c>
      <c r="C156" s="38">
        <v>28</v>
      </c>
      <c r="D156" s="38">
        <v>6</v>
      </c>
      <c r="E156" s="38">
        <v>22</v>
      </c>
      <c r="F156" s="38">
        <v>3</v>
      </c>
      <c r="G156" s="38">
        <v>0.23300000000000001</v>
      </c>
      <c r="H156" s="38">
        <v>0.317</v>
      </c>
      <c r="I156" s="38">
        <v>47</v>
      </c>
      <c r="J156" s="38">
        <v>12</v>
      </c>
      <c r="K156" s="38">
        <v>2</v>
      </c>
      <c r="L156" s="38">
        <v>25</v>
      </c>
      <c r="M156" s="38">
        <v>48</v>
      </c>
      <c r="N156" s="38">
        <v>0.39500000000000002</v>
      </c>
      <c r="O156" s="38">
        <v>0.71199999999999997</v>
      </c>
    </row>
    <row r="157" spans="1:15" ht="15" thickBot="1" x14ac:dyDescent="0.35">
      <c r="A157" s="7" t="s">
        <v>1110</v>
      </c>
      <c r="B157" s="39">
        <v>296</v>
      </c>
      <c r="C157" s="39">
        <v>36</v>
      </c>
      <c r="D157" s="39">
        <v>3</v>
      </c>
      <c r="E157" s="39">
        <v>26</v>
      </c>
      <c r="F157" s="39">
        <v>10</v>
      </c>
      <c r="G157" s="39">
        <v>0.252</v>
      </c>
      <c r="H157" s="39">
        <v>0.29299999999999998</v>
      </c>
      <c r="I157" s="39">
        <v>74</v>
      </c>
      <c r="J157" s="39">
        <v>19</v>
      </c>
      <c r="K157" s="39">
        <v>2</v>
      </c>
      <c r="L157" s="39">
        <v>17</v>
      </c>
      <c r="M157" s="39">
        <v>60</v>
      </c>
      <c r="N157" s="39">
        <v>0.36</v>
      </c>
      <c r="O157" s="39">
        <v>0.65300000000000002</v>
      </c>
    </row>
    <row r="158" spans="1:15" ht="17.399999999999999" thickBot="1" x14ac:dyDescent="0.35">
      <c r="A158" s="5" t="s">
        <v>1111</v>
      </c>
      <c r="B158" s="38">
        <v>220</v>
      </c>
      <c r="C158" s="38">
        <v>35</v>
      </c>
      <c r="D158" s="38">
        <v>4</v>
      </c>
      <c r="E158" s="38">
        <v>20</v>
      </c>
      <c r="F158" s="38">
        <v>13</v>
      </c>
      <c r="G158" s="38">
        <v>0.24299999999999999</v>
      </c>
      <c r="H158" s="38">
        <v>0.318</v>
      </c>
      <c r="I158" s="38">
        <v>53</v>
      </c>
      <c r="J158" s="38">
        <v>11</v>
      </c>
      <c r="K158" s="38">
        <v>2</v>
      </c>
      <c r="L158" s="38">
        <v>24</v>
      </c>
      <c r="M158" s="38">
        <v>61</v>
      </c>
      <c r="N158" s="38">
        <v>0.35199999999999998</v>
      </c>
      <c r="O158" s="38">
        <v>0.67</v>
      </c>
    </row>
    <row r="159" spans="1:15" ht="17.399999999999999" thickBot="1" x14ac:dyDescent="0.35">
      <c r="A159" s="7" t="s">
        <v>1112</v>
      </c>
      <c r="B159" s="39">
        <v>330</v>
      </c>
      <c r="C159" s="39">
        <v>42</v>
      </c>
      <c r="D159" s="39">
        <v>13</v>
      </c>
      <c r="E159" s="39">
        <v>43</v>
      </c>
      <c r="F159" s="39">
        <v>7</v>
      </c>
      <c r="G159" s="39">
        <v>0.23799999999999999</v>
      </c>
      <c r="H159" s="39">
        <v>0.29599999999999999</v>
      </c>
      <c r="I159" s="39">
        <v>79</v>
      </c>
      <c r="J159" s="39">
        <v>16</v>
      </c>
      <c r="K159" s="39">
        <v>2</v>
      </c>
      <c r="L159" s="39">
        <v>27</v>
      </c>
      <c r="M159" s="39">
        <v>106</v>
      </c>
      <c r="N159" s="39">
        <v>0.40799999999999997</v>
      </c>
      <c r="O159" s="39">
        <v>0.70299999999999996</v>
      </c>
    </row>
    <row r="160" spans="1:15" ht="17.399999999999999" thickBot="1" x14ac:dyDescent="0.35">
      <c r="A160" s="5" t="s">
        <v>1113</v>
      </c>
      <c r="B160" s="38">
        <v>153</v>
      </c>
      <c r="C160" s="38">
        <v>21</v>
      </c>
      <c r="D160" s="38">
        <v>6</v>
      </c>
      <c r="E160" s="38">
        <v>19</v>
      </c>
      <c r="F160" s="38">
        <v>5</v>
      </c>
      <c r="G160" s="38">
        <v>0.23899999999999999</v>
      </c>
      <c r="H160" s="38">
        <v>0.29599999999999999</v>
      </c>
      <c r="I160" s="38">
        <v>37</v>
      </c>
      <c r="J160" s="38">
        <v>7</v>
      </c>
      <c r="K160" s="38">
        <v>2</v>
      </c>
      <c r="L160" s="38">
        <v>12</v>
      </c>
      <c r="M160" s="38">
        <v>49</v>
      </c>
      <c r="N160" s="38">
        <v>0.41899999999999998</v>
      </c>
      <c r="O160" s="38">
        <v>0.71499999999999997</v>
      </c>
    </row>
    <row r="161" spans="1:15" ht="15" thickBot="1" x14ac:dyDescent="0.35">
      <c r="A161" s="7" t="s">
        <v>1114</v>
      </c>
      <c r="B161" s="39">
        <v>276</v>
      </c>
      <c r="C161" s="39">
        <v>34</v>
      </c>
      <c r="D161" s="39">
        <v>10</v>
      </c>
      <c r="E161" s="39">
        <v>36</v>
      </c>
      <c r="F161" s="39">
        <v>3</v>
      </c>
      <c r="G161" s="39">
        <v>0.24299999999999999</v>
      </c>
      <c r="H161" s="39">
        <v>0.29899999999999999</v>
      </c>
      <c r="I161" s="39">
        <v>67</v>
      </c>
      <c r="J161" s="39">
        <v>14</v>
      </c>
      <c r="K161" s="39">
        <v>1</v>
      </c>
      <c r="L161" s="39">
        <v>22</v>
      </c>
      <c r="M161" s="39">
        <v>78</v>
      </c>
      <c r="N161" s="39">
        <v>0.40300000000000002</v>
      </c>
      <c r="O161" s="39">
        <v>0.70199999999999996</v>
      </c>
    </row>
    <row r="162" spans="1:15" ht="15" thickBot="1" x14ac:dyDescent="0.35">
      <c r="A162" s="5" t="s">
        <v>1115</v>
      </c>
      <c r="B162" s="38">
        <v>226</v>
      </c>
      <c r="C162" s="38">
        <v>27</v>
      </c>
      <c r="D162" s="38">
        <v>4</v>
      </c>
      <c r="E162" s="38">
        <v>17</v>
      </c>
      <c r="F162" s="38">
        <v>10</v>
      </c>
      <c r="G162" s="38">
        <v>0.216</v>
      </c>
      <c r="H162" s="38">
        <v>0.27700000000000002</v>
      </c>
      <c r="I162" s="38">
        <v>49</v>
      </c>
      <c r="J162" s="38">
        <v>9</v>
      </c>
      <c r="K162" s="38">
        <v>3</v>
      </c>
      <c r="L162" s="38">
        <v>19</v>
      </c>
      <c r="M162" s="38">
        <v>79</v>
      </c>
      <c r="N162" s="38">
        <v>0.32500000000000001</v>
      </c>
      <c r="O162" s="38">
        <v>0.60199999999999998</v>
      </c>
    </row>
    <row r="163" spans="1:15" ht="17.399999999999999" thickBot="1" x14ac:dyDescent="0.35">
      <c r="A163" s="7" t="s">
        <v>1116</v>
      </c>
      <c r="B163" s="39">
        <v>204</v>
      </c>
      <c r="C163" s="39">
        <v>24</v>
      </c>
      <c r="D163" s="39">
        <v>6</v>
      </c>
      <c r="E163" s="39">
        <v>21</v>
      </c>
      <c r="F163" s="39">
        <v>2</v>
      </c>
      <c r="G163" s="39">
        <v>0.23899999999999999</v>
      </c>
      <c r="H163" s="39">
        <v>0.29899999999999999</v>
      </c>
      <c r="I163" s="39">
        <v>49</v>
      </c>
      <c r="J163" s="39">
        <v>10</v>
      </c>
      <c r="K163" s="39">
        <v>1</v>
      </c>
      <c r="L163" s="39">
        <v>18</v>
      </c>
      <c r="M163" s="39">
        <v>46</v>
      </c>
      <c r="N163" s="39">
        <v>0.38700000000000001</v>
      </c>
      <c r="O163" s="39">
        <v>0.68600000000000005</v>
      </c>
    </row>
    <row r="164" spans="1:15" ht="15" thickBot="1" x14ac:dyDescent="0.35">
      <c r="A164" s="5" t="s">
        <v>1117</v>
      </c>
      <c r="B164" s="38">
        <v>221</v>
      </c>
      <c r="C164" s="38">
        <v>26</v>
      </c>
      <c r="D164" s="38">
        <v>7</v>
      </c>
      <c r="E164" s="38">
        <v>24</v>
      </c>
      <c r="F164" s="38">
        <v>10</v>
      </c>
      <c r="G164" s="38">
        <v>0.22800000000000001</v>
      </c>
      <c r="H164" s="38">
        <v>0.28699999999999998</v>
      </c>
      <c r="I164" s="38">
        <v>51</v>
      </c>
      <c r="J164" s="38">
        <v>10</v>
      </c>
      <c r="K164" s="38">
        <v>1</v>
      </c>
      <c r="L164" s="38">
        <v>18</v>
      </c>
      <c r="M164" s="38">
        <v>78</v>
      </c>
      <c r="N164" s="38">
        <v>0.36799999999999999</v>
      </c>
      <c r="O164" s="38">
        <v>0.65500000000000003</v>
      </c>
    </row>
    <row r="165" spans="1:15" ht="15" thickBot="1" x14ac:dyDescent="0.35">
      <c r="A165" s="7" t="s">
        <v>1118</v>
      </c>
      <c r="B165" s="39">
        <v>196</v>
      </c>
      <c r="C165" s="39">
        <v>25</v>
      </c>
      <c r="D165" s="39">
        <v>6</v>
      </c>
      <c r="E165" s="39">
        <v>25</v>
      </c>
      <c r="F165" s="39">
        <v>1</v>
      </c>
      <c r="G165" s="39">
        <v>0.27400000000000002</v>
      </c>
      <c r="H165" s="39">
        <v>0.36</v>
      </c>
      <c r="I165" s="39">
        <v>54</v>
      </c>
      <c r="J165" s="39">
        <v>11</v>
      </c>
      <c r="K165" s="39">
        <v>1</v>
      </c>
      <c r="L165" s="39">
        <v>26</v>
      </c>
      <c r="M165" s="39">
        <v>42</v>
      </c>
      <c r="N165" s="39">
        <v>0.41499999999999998</v>
      </c>
      <c r="O165" s="39">
        <v>0.77500000000000002</v>
      </c>
    </row>
    <row r="166" spans="1:15" ht="17.399999999999999" thickBot="1" x14ac:dyDescent="0.35">
      <c r="A166" s="5" t="s">
        <v>1119</v>
      </c>
      <c r="B166" s="38">
        <v>177</v>
      </c>
      <c r="C166" s="38">
        <v>23</v>
      </c>
      <c r="D166" s="38">
        <v>3</v>
      </c>
      <c r="E166" s="38">
        <v>20</v>
      </c>
      <c r="F166" s="38">
        <v>6</v>
      </c>
      <c r="G166" s="38">
        <v>0.253</v>
      </c>
      <c r="H166" s="38">
        <v>0.30599999999999999</v>
      </c>
      <c r="I166" s="38">
        <v>45</v>
      </c>
      <c r="J166" s="38">
        <v>10</v>
      </c>
      <c r="K166" s="38">
        <v>2</v>
      </c>
      <c r="L166" s="38">
        <v>13</v>
      </c>
      <c r="M166" s="38">
        <v>43</v>
      </c>
      <c r="N166" s="38">
        <v>0.38600000000000001</v>
      </c>
      <c r="O166" s="38">
        <v>0.69199999999999995</v>
      </c>
    </row>
    <row r="167" spans="1:15" ht="15" thickBot="1" x14ac:dyDescent="0.35">
      <c r="A167" s="7" t="s">
        <v>1120</v>
      </c>
      <c r="B167" s="39">
        <v>254</v>
      </c>
      <c r="C167" s="39">
        <v>35</v>
      </c>
      <c r="D167" s="39">
        <v>10</v>
      </c>
      <c r="E167" s="39">
        <v>34</v>
      </c>
      <c r="F167" s="39">
        <v>4</v>
      </c>
      <c r="G167" s="39">
        <v>0.249</v>
      </c>
      <c r="H167" s="39">
        <v>0.313</v>
      </c>
      <c r="I167" s="39">
        <v>63</v>
      </c>
      <c r="J167" s="39">
        <v>18</v>
      </c>
      <c r="K167" s="39">
        <v>1</v>
      </c>
      <c r="L167" s="39">
        <v>24</v>
      </c>
      <c r="M167" s="39">
        <v>60</v>
      </c>
      <c r="N167" s="39">
        <v>0.443</v>
      </c>
      <c r="O167" s="39">
        <v>0.75600000000000001</v>
      </c>
    </row>
    <row r="168" spans="1:15" ht="17.399999999999999" thickBot="1" x14ac:dyDescent="0.35">
      <c r="A168" s="5" t="s">
        <v>1121</v>
      </c>
      <c r="B168" s="38">
        <v>193</v>
      </c>
      <c r="C168" s="38">
        <v>27</v>
      </c>
      <c r="D168" s="38">
        <v>2</v>
      </c>
      <c r="E168" s="38">
        <v>19</v>
      </c>
      <c r="F168" s="38">
        <v>6</v>
      </c>
      <c r="G168" s="38">
        <v>0.26</v>
      </c>
      <c r="H168" s="38">
        <v>0.33500000000000002</v>
      </c>
      <c r="I168" s="38">
        <v>50</v>
      </c>
      <c r="J168" s="38">
        <v>11</v>
      </c>
      <c r="K168" s="38">
        <v>3</v>
      </c>
      <c r="L168" s="38">
        <v>22</v>
      </c>
      <c r="M168" s="38">
        <v>38</v>
      </c>
      <c r="N168" s="38">
        <v>0.36599999999999999</v>
      </c>
      <c r="O168" s="38">
        <v>0.70099999999999996</v>
      </c>
    </row>
    <row r="169" spans="1:15" ht="17.399999999999999" thickBot="1" x14ac:dyDescent="0.35">
      <c r="A169" s="7" t="s">
        <v>1122</v>
      </c>
      <c r="B169" s="39">
        <v>212</v>
      </c>
      <c r="C169" s="39">
        <v>28</v>
      </c>
      <c r="D169" s="39">
        <v>11</v>
      </c>
      <c r="E169" s="39">
        <v>32</v>
      </c>
      <c r="F169" s="39">
        <v>1</v>
      </c>
      <c r="G169" s="39">
        <v>0.246</v>
      </c>
      <c r="H169" s="39">
        <v>0.308</v>
      </c>
      <c r="I169" s="39">
        <v>52</v>
      </c>
      <c r="J169" s="39">
        <v>11</v>
      </c>
      <c r="K169" s="39">
        <v>0</v>
      </c>
      <c r="L169" s="39">
        <v>19</v>
      </c>
      <c r="M169" s="39">
        <v>66</v>
      </c>
      <c r="N169" s="39">
        <v>0.45100000000000001</v>
      </c>
      <c r="O169" s="39">
        <v>0.75900000000000001</v>
      </c>
    </row>
    <row r="170" spans="1:15" ht="17.399999999999999" thickBot="1" x14ac:dyDescent="0.35">
      <c r="A170" s="5" t="s">
        <v>1123</v>
      </c>
      <c r="B170" s="38">
        <v>242</v>
      </c>
      <c r="C170" s="38">
        <v>24</v>
      </c>
      <c r="D170" s="38">
        <v>7</v>
      </c>
      <c r="E170" s="38">
        <v>26</v>
      </c>
      <c r="F170" s="38">
        <v>1</v>
      </c>
      <c r="G170" s="38">
        <v>0.22900000000000001</v>
      </c>
      <c r="H170" s="38">
        <v>0.28299999999999997</v>
      </c>
      <c r="I170" s="38">
        <v>56</v>
      </c>
      <c r="J170" s="38">
        <v>13</v>
      </c>
      <c r="K170" s="38">
        <v>3</v>
      </c>
      <c r="L170" s="38">
        <v>18</v>
      </c>
      <c r="M170" s="38">
        <v>72</v>
      </c>
      <c r="N170" s="38">
        <v>0.39200000000000002</v>
      </c>
      <c r="O170" s="38">
        <v>0.67500000000000004</v>
      </c>
    </row>
    <row r="171" spans="1:15" ht="15" thickBot="1" x14ac:dyDescent="0.35">
      <c r="A171" s="7" t="s">
        <v>1124</v>
      </c>
      <c r="B171" s="39">
        <v>354</v>
      </c>
      <c r="C171" s="39">
        <v>46</v>
      </c>
      <c r="D171" s="39">
        <v>4</v>
      </c>
      <c r="E171" s="39">
        <v>36</v>
      </c>
      <c r="F171" s="39">
        <v>6</v>
      </c>
      <c r="G171" s="39">
        <v>0.27</v>
      </c>
      <c r="H171" s="39">
        <v>0.33</v>
      </c>
      <c r="I171" s="39">
        <v>95</v>
      </c>
      <c r="J171" s="39">
        <v>21</v>
      </c>
      <c r="K171" s="39">
        <v>2</v>
      </c>
      <c r="L171" s="39">
        <v>32</v>
      </c>
      <c r="M171" s="39">
        <v>72</v>
      </c>
      <c r="N171" s="39">
        <v>0.379</v>
      </c>
      <c r="O171" s="39">
        <v>0.70799999999999996</v>
      </c>
    </row>
    <row r="172" spans="1:15" ht="15" thickBot="1" x14ac:dyDescent="0.35">
      <c r="A172" s="5" t="s">
        <v>1125</v>
      </c>
      <c r="B172" s="38">
        <v>321</v>
      </c>
      <c r="C172" s="38">
        <v>40</v>
      </c>
      <c r="D172" s="38">
        <v>9</v>
      </c>
      <c r="E172" s="38">
        <v>35</v>
      </c>
      <c r="F172" s="38">
        <v>6</v>
      </c>
      <c r="G172" s="38">
        <v>0.24099999999999999</v>
      </c>
      <c r="H172" s="38">
        <v>0.315</v>
      </c>
      <c r="I172" s="38">
        <v>77</v>
      </c>
      <c r="J172" s="38">
        <v>15</v>
      </c>
      <c r="K172" s="38">
        <v>2</v>
      </c>
      <c r="L172" s="38">
        <v>34</v>
      </c>
      <c r="M172" s="38">
        <v>70</v>
      </c>
      <c r="N172" s="38">
        <v>0.38100000000000001</v>
      </c>
      <c r="O172" s="38">
        <v>0.69499999999999995</v>
      </c>
    </row>
    <row r="173" spans="1:15" ht="15" thickBot="1" x14ac:dyDescent="0.35">
      <c r="A173" s="7" t="s">
        <v>1126</v>
      </c>
      <c r="B173" s="39">
        <v>287</v>
      </c>
      <c r="C173" s="39">
        <v>35</v>
      </c>
      <c r="D173" s="39">
        <v>5</v>
      </c>
      <c r="E173" s="39">
        <v>28</v>
      </c>
      <c r="F173" s="39">
        <v>7</v>
      </c>
      <c r="G173" s="39">
        <v>0.25800000000000001</v>
      </c>
      <c r="H173" s="39">
        <v>0.309</v>
      </c>
      <c r="I173" s="39">
        <v>74</v>
      </c>
      <c r="J173" s="39">
        <v>16</v>
      </c>
      <c r="K173" s="39">
        <v>3</v>
      </c>
      <c r="L173" s="39">
        <v>21</v>
      </c>
      <c r="M173" s="39">
        <v>67</v>
      </c>
      <c r="N173" s="39">
        <v>0.372</v>
      </c>
      <c r="O173" s="39">
        <v>0.68100000000000005</v>
      </c>
    </row>
    <row r="174" spans="1:15" ht="17.399999999999999" thickBot="1" x14ac:dyDescent="0.35">
      <c r="A174" s="5" t="s">
        <v>1127</v>
      </c>
      <c r="B174" s="38">
        <v>194</v>
      </c>
      <c r="C174" s="38">
        <v>24</v>
      </c>
      <c r="D174" s="38">
        <v>4</v>
      </c>
      <c r="E174" s="38">
        <v>15</v>
      </c>
      <c r="F174" s="38">
        <v>4</v>
      </c>
      <c r="G174" s="38">
        <v>0.23200000000000001</v>
      </c>
      <c r="H174" s="38">
        <v>0.27800000000000002</v>
      </c>
      <c r="I174" s="38">
        <v>45</v>
      </c>
      <c r="J174" s="38">
        <v>9</v>
      </c>
      <c r="K174" s="38">
        <v>2</v>
      </c>
      <c r="L174" s="38">
        <v>12</v>
      </c>
      <c r="M174" s="38">
        <v>54</v>
      </c>
      <c r="N174" s="38">
        <v>0.36799999999999999</v>
      </c>
      <c r="O174" s="38">
        <v>0.64500000000000002</v>
      </c>
    </row>
    <row r="175" spans="1:15" ht="15" thickBot="1" x14ac:dyDescent="0.35">
      <c r="A175" s="7" t="s">
        <v>1128</v>
      </c>
      <c r="B175" s="39">
        <v>232</v>
      </c>
      <c r="C175" s="39">
        <v>27</v>
      </c>
      <c r="D175" s="39">
        <v>2</v>
      </c>
      <c r="E175" s="39">
        <v>20</v>
      </c>
      <c r="F175" s="39">
        <v>8</v>
      </c>
      <c r="G175" s="39">
        <v>0.27300000000000002</v>
      </c>
      <c r="H175" s="39">
        <v>0.32400000000000001</v>
      </c>
      <c r="I175" s="39">
        <v>63</v>
      </c>
      <c r="J175" s="39">
        <v>12</v>
      </c>
      <c r="K175" s="39">
        <v>2</v>
      </c>
      <c r="L175" s="39">
        <v>18</v>
      </c>
      <c r="M175" s="39">
        <v>33</v>
      </c>
      <c r="N175" s="39">
        <v>0.35899999999999999</v>
      </c>
      <c r="O175" s="39">
        <v>0.68400000000000005</v>
      </c>
    </row>
    <row r="176" spans="1:15" ht="15" thickBot="1" x14ac:dyDescent="0.35">
      <c r="A176" s="5" t="s">
        <v>1129</v>
      </c>
      <c r="B176" s="38">
        <v>225</v>
      </c>
      <c r="C176" s="38">
        <v>27</v>
      </c>
      <c r="D176" s="38">
        <v>1</v>
      </c>
      <c r="E176" s="38">
        <v>18</v>
      </c>
      <c r="F176" s="38">
        <v>6</v>
      </c>
      <c r="G176" s="38">
        <v>0.25900000000000001</v>
      </c>
      <c r="H176" s="38">
        <v>0.313</v>
      </c>
      <c r="I176" s="38">
        <v>58</v>
      </c>
      <c r="J176" s="38">
        <v>8</v>
      </c>
      <c r="K176" s="38">
        <v>3</v>
      </c>
      <c r="L176" s="38">
        <v>18</v>
      </c>
      <c r="M176" s="38">
        <v>32</v>
      </c>
      <c r="N176" s="38">
        <v>0.33</v>
      </c>
      <c r="O176" s="38">
        <v>0.64300000000000002</v>
      </c>
    </row>
    <row r="177" spans="1:15" ht="15" thickBot="1" x14ac:dyDescent="0.35">
      <c r="A177" s="7" t="s">
        <v>1130</v>
      </c>
      <c r="B177" s="39">
        <v>257</v>
      </c>
      <c r="C177" s="39">
        <v>32</v>
      </c>
      <c r="D177" s="39">
        <v>13</v>
      </c>
      <c r="E177" s="39">
        <v>39</v>
      </c>
      <c r="F177" s="39">
        <v>2</v>
      </c>
      <c r="G177" s="39">
        <v>0.248</v>
      </c>
      <c r="H177" s="39">
        <v>0.27700000000000002</v>
      </c>
      <c r="I177" s="39">
        <v>64</v>
      </c>
      <c r="J177" s="39">
        <v>14</v>
      </c>
      <c r="K177" s="39">
        <v>2</v>
      </c>
      <c r="L177" s="39">
        <v>10</v>
      </c>
      <c r="M177" s="39">
        <v>83</v>
      </c>
      <c r="N177" s="39">
        <v>0.46400000000000002</v>
      </c>
      <c r="O177" s="39">
        <v>0.74099999999999999</v>
      </c>
    </row>
    <row r="178" spans="1:15" ht="17.399999999999999" thickBot="1" x14ac:dyDescent="0.35">
      <c r="A178" s="5" t="s">
        <v>1131</v>
      </c>
      <c r="B178" s="38">
        <v>253</v>
      </c>
      <c r="C178" s="38">
        <v>31</v>
      </c>
      <c r="D178" s="38">
        <v>8</v>
      </c>
      <c r="E178" s="38">
        <v>29</v>
      </c>
      <c r="F178" s="38">
        <v>12</v>
      </c>
      <c r="G178" s="38">
        <v>0.23200000000000001</v>
      </c>
      <c r="H178" s="38">
        <v>0.28000000000000003</v>
      </c>
      <c r="I178" s="38">
        <v>59</v>
      </c>
      <c r="J178" s="38">
        <v>13</v>
      </c>
      <c r="K178" s="38">
        <v>4</v>
      </c>
      <c r="L178" s="38">
        <v>17</v>
      </c>
      <c r="M178" s="38">
        <v>80</v>
      </c>
      <c r="N178" s="38">
        <v>0.39600000000000002</v>
      </c>
      <c r="O178" s="38">
        <v>0.67600000000000005</v>
      </c>
    </row>
    <row r="179" spans="1:15" ht="15" thickBot="1" x14ac:dyDescent="0.35">
      <c r="A179" s="7" t="s">
        <v>1132</v>
      </c>
      <c r="B179" s="39">
        <v>200</v>
      </c>
      <c r="C179" s="39">
        <v>23</v>
      </c>
      <c r="D179" s="39">
        <v>7</v>
      </c>
      <c r="E179" s="39">
        <v>25</v>
      </c>
      <c r="F179" s="39">
        <v>3</v>
      </c>
      <c r="G179" s="39">
        <v>0.24299999999999999</v>
      </c>
      <c r="H179" s="39">
        <v>0.315</v>
      </c>
      <c r="I179" s="39">
        <v>49</v>
      </c>
      <c r="J179" s="39">
        <v>10</v>
      </c>
      <c r="K179" s="39">
        <v>0</v>
      </c>
      <c r="L179" s="39">
        <v>21</v>
      </c>
      <c r="M179" s="39">
        <v>55</v>
      </c>
      <c r="N179" s="39">
        <v>0.39700000000000002</v>
      </c>
      <c r="O179" s="39">
        <v>0.71199999999999997</v>
      </c>
    </row>
    <row r="180" spans="1:15" ht="15" thickBot="1" x14ac:dyDescent="0.35">
      <c r="A180" s="5" t="s">
        <v>1133</v>
      </c>
      <c r="B180" s="38">
        <v>239</v>
      </c>
      <c r="C180" s="38">
        <v>30</v>
      </c>
      <c r="D180" s="38">
        <v>4</v>
      </c>
      <c r="E180" s="38">
        <v>21</v>
      </c>
      <c r="F180" s="38">
        <v>12</v>
      </c>
      <c r="G180" s="38">
        <v>0.249</v>
      </c>
      <c r="H180" s="38">
        <v>0.313</v>
      </c>
      <c r="I180" s="38">
        <v>60</v>
      </c>
      <c r="J180" s="38">
        <v>12</v>
      </c>
      <c r="K180" s="38">
        <v>2</v>
      </c>
      <c r="L180" s="38">
        <v>22</v>
      </c>
      <c r="M180" s="38">
        <v>58</v>
      </c>
      <c r="N180" s="38">
        <v>0.36299999999999999</v>
      </c>
      <c r="O180" s="38">
        <v>0.67600000000000005</v>
      </c>
    </row>
    <row r="181" spans="1:15" ht="15" thickBot="1" x14ac:dyDescent="0.35">
      <c r="A181" s="7" t="s">
        <v>1134</v>
      </c>
      <c r="B181" s="39">
        <v>267</v>
      </c>
      <c r="C181" s="39">
        <v>32</v>
      </c>
      <c r="D181" s="39">
        <v>7</v>
      </c>
      <c r="E181" s="39">
        <v>29</v>
      </c>
      <c r="F181" s="39">
        <v>7</v>
      </c>
      <c r="G181" s="39">
        <v>0.23</v>
      </c>
      <c r="H181" s="39">
        <v>0.29499999999999998</v>
      </c>
      <c r="I181" s="39">
        <v>61</v>
      </c>
      <c r="J181" s="39">
        <v>15</v>
      </c>
      <c r="K181" s="39">
        <v>1</v>
      </c>
      <c r="L181" s="39">
        <v>25</v>
      </c>
      <c r="M181" s="39">
        <v>89</v>
      </c>
      <c r="N181" s="39">
        <v>0.34599999999999997</v>
      </c>
      <c r="O181" s="39">
        <v>0.64100000000000001</v>
      </c>
    </row>
    <row r="182" spans="1:15" ht="17.399999999999999" thickBot="1" x14ac:dyDescent="0.35">
      <c r="A182" s="5" t="s">
        <v>1135</v>
      </c>
      <c r="B182" s="38">
        <v>306</v>
      </c>
      <c r="C182" s="38">
        <v>39</v>
      </c>
      <c r="D182" s="38">
        <v>16</v>
      </c>
      <c r="E182" s="38">
        <v>46</v>
      </c>
      <c r="F182" s="38">
        <v>6</v>
      </c>
      <c r="G182" s="38">
        <v>0.23200000000000001</v>
      </c>
      <c r="H182" s="38">
        <v>0.28399999999999997</v>
      </c>
      <c r="I182" s="38">
        <v>71</v>
      </c>
      <c r="J182" s="38">
        <v>13</v>
      </c>
      <c r="K182" s="38">
        <v>1</v>
      </c>
      <c r="L182" s="38">
        <v>22</v>
      </c>
      <c r="M182" s="38">
        <v>119</v>
      </c>
      <c r="N182" s="38">
        <v>0.44700000000000001</v>
      </c>
      <c r="O182" s="38">
        <v>0.73099999999999998</v>
      </c>
    </row>
    <row r="183" spans="1:15" ht="17.399999999999999" thickBot="1" x14ac:dyDescent="0.35">
      <c r="A183" s="7" t="s">
        <v>1136</v>
      </c>
      <c r="B183" s="39">
        <v>240</v>
      </c>
      <c r="C183" s="39">
        <v>27</v>
      </c>
      <c r="D183" s="39">
        <v>6</v>
      </c>
      <c r="E183" s="39">
        <v>25</v>
      </c>
      <c r="F183" s="39">
        <v>6</v>
      </c>
      <c r="G183" s="39">
        <v>0.251</v>
      </c>
      <c r="H183" s="39">
        <v>0.27800000000000002</v>
      </c>
      <c r="I183" s="39">
        <v>60</v>
      </c>
      <c r="J183" s="39">
        <v>10</v>
      </c>
      <c r="K183" s="39">
        <v>4</v>
      </c>
      <c r="L183" s="39">
        <v>9</v>
      </c>
      <c r="M183" s="39">
        <v>54</v>
      </c>
      <c r="N183" s="39">
        <v>0.39400000000000002</v>
      </c>
      <c r="O183" s="39">
        <v>0.67200000000000004</v>
      </c>
    </row>
    <row r="184" spans="1:15" ht="15" thickBot="1" x14ac:dyDescent="0.35">
      <c r="A184" s="5" t="s">
        <v>1137</v>
      </c>
      <c r="B184" s="38">
        <v>222</v>
      </c>
      <c r="C184" s="38">
        <v>26</v>
      </c>
      <c r="D184" s="38">
        <v>3</v>
      </c>
      <c r="E184" s="38">
        <v>20</v>
      </c>
      <c r="F184" s="38">
        <v>7</v>
      </c>
      <c r="G184" s="38">
        <v>0.246</v>
      </c>
      <c r="H184" s="38">
        <v>0.30499999999999999</v>
      </c>
      <c r="I184" s="38">
        <v>55</v>
      </c>
      <c r="J184" s="38">
        <v>13</v>
      </c>
      <c r="K184" s="38">
        <v>1</v>
      </c>
      <c r="L184" s="38">
        <v>19</v>
      </c>
      <c r="M184" s="38">
        <v>51</v>
      </c>
      <c r="N184" s="38">
        <v>0.35099999999999998</v>
      </c>
      <c r="O184" s="38">
        <v>0.65600000000000003</v>
      </c>
    </row>
    <row r="185" spans="1:15" ht="15" thickBot="1" x14ac:dyDescent="0.35">
      <c r="A185" s="7" t="s">
        <v>1138</v>
      </c>
      <c r="B185" s="39">
        <v>257</v>
      </c>
      <c r="C185" s="39">
        <v>32</v>
      </c>
      <c r="D185" s="39">
        <v>6</v>
      </c>
      <c r="E185" s="39">
        <v>26</v>
      </c>
      <c r="F185" s="39">
        <v>12</v>
      </c>
      <c r="G185" s="39">
        <v>0.22800000000000001</v>
      </c>
      <c r="H185" s="39">
        <v>0.26500000000000001</v>
      </c>
      <c r="I185" s="39">
        <v>59</v>
      </c>
      <c r="J185" s="39">
        <v>12</v>
      </c>
      <c r="K185" s="39">
        <v>2</v>
      </c>
      <c r="L185" s="39">
        <v>13</v>
      </c>
      <c r="M185" s="39">
        <v>74</v>
      </c>
      <c r="N185" s="39">
        <v>0.36</v>
      </c>
      <c r="O185" s="39">
        <v>0.625</v>
      </c>
    </row>
    <row r="186" spans="1:15" ht="17.399999999999999" thickBot="1" x14ac:dyDescent="0.35">
      <c r="A186" s="5" t="s">
        <v>1139</v>
      </c>
      <c r="B186" s="38">
        <v>178</v>
      </c>
      <c r="C186" s="38">
        <v>22</v>
      </c>
      <c r="D186" s="38">
        <v>4</v>
      </c>
      <c r="E186" s="38">
        <v>21</v>
      </c>
      <c r="F186" s="38">
        <v>2</v>
      </c>
      <c r="G186" s="38">
        <v>0.23899999999999999</v>
      </c>
      <c r="H186" s="38">
        <v>0.32100000000000001</v>
      </c>
      <c r="I186" s="38">
        <v>43</v>
      </c>
      <c r="J186" s="38">
        <v>9</v>
      </c>
      <c r="K186" s="38">
        <v>1</v>
      </c>
      <c r="L186" s="38">
        <v>22</v>
      </c>
      <c r="M186" s="38">
        <v>41</v>
      </c>
      <c r="N186" s="38">
        <v>0.374</v>
      </c>
      <c r="O186" s="38">
        <v>0.69499999999999995</v>
      </c>
    </row>
    <row r="187" spans="1:15" ht="17.399999999999999" thickBot="1" x14ac:dyDescent="0.35">
      <c r="A187" s="7" t="s">
        <v>1140</v>
      </c>
      <c r="B187" s="39">
        <v>217</v>
      </c>
      <c r="C187" s="39">
        <v>27</v>
      </c>
      <c r="D187" s="39">
        <v>8</v>
      </c>
      <c r="E187" s="39">
        <v>29</v>
      </c>
      <c r="F187" s="39">
        <v>5</v>
      </c>
      <c r="G187" s="39">
        <v>0.217</v>
      </c>
      <c r="H187" s="39">
        <v>0.30199999999999999</v>
      </c>
      <c r="I187" s="39">
        <v>47</v>
      </c>
      <c r="J187" s="39">
        <v>12</v>
      </c>
      <c r="K187" s="39">
        <v>1</v>
      </c>
      <c r="L187" s="39">
        <v>27</v>
      </c>
      <c r="M187" s="39">
        <v>77</v>
      </c>
      <c r="N187" s="39">
        <v>0.39900000000000002</v>
      </c>
      <c r="O187" s="39">
        <v>0.70199999999999996</v>
      </c>
    </row>
    <row r="188" spans="1:15" ht="17.399999999999999" thickBot="1" x14ac:dyDescent="0.35">
      <c r="A188" s="5" t="s">
        <v>1141</v>
      </c>
      <c r="B188" s="38">
        <v>232</v>
      </c>
      <c r="C188" s="38">
        <v>25</v>
      </c>
      <c r="D188" s="38">
        <v>2</v>
      </c>
      <c r="E188" s="38">
        <v>19</v>
      </c>
      <c r="F188" s="38">
        <v>8</v>
      </c>
      <c r="G188" s="38">
        <v>0.24</v>
      </c>
      <c r="H188" s="38">
        <v>0.29399999999999998</v>
      </c>
      <c r="I188" s="38">
        <v>56</v>
      </c>
      <c r="J188" s="38">
        <v>9</v>
      </c>
      <c r="K188" s="38">
        <v>3</v>
      </c>
      <c r="L188" s="38">
        <v>18</v>
      </c>
      <c r="M188" s="38">
        <v>58</v>
      </c>
      <c r="N188" s="38">
        <v>0.32300000000000001</v>
      </c>
      <c r="O188" s="38">
        <v>0.61799999999999999</v>
      </c>
    </row>
    <row r="189" spans="1:15" ht="17.399999999999999" thickBot="1" x14ac:dyDescent="0.35">
      <c r="A189" s="7" t="s">
        <v>1142</v>
      </c>
      <c r="B189" s="39">
        <v>218</v>
      </c>
      <c r="C189" s="39">
        <v>27</v>
      </c>
      <c r="D189" s="39">
        <v>6</v>
      </c>
      <c r="E189" s="39">
        <v>24</v>
      </c>
      <c r="F189" s="39">
        <v>5</v>
      </c>
      <c r="G189" s="39">
        <v>0.23899999999999999</v>
      </c>
      <c r="H189" s="39">
        <v>0.31</v>
      </c>
      <c r="I189" s="39">
        <v>52</v>
      </c>
      <c r="J189" s="39">
        <v>11</v>
      </c>
      <c r="K189" s="39">
        <v>1</v>
      </c>
      <c r="L189" s="39">
        <v>22</v>
      </c>
      <c r="M189" s="39">
        <v>52</v>
      </c>
      <c r="N189" s="39">
        <v>0.38500000000000001</v>
      </c>
      <c r="O189" s="39">
        <v>0.69499999999999995</v>
      </c>
    </row>
    <row r="190" spans="1:15" ht="17.399999999999999" thickBot="1" x14ac:dyDescent="0.35">
      <c r="A190" s="5" t="s">
        <v>1143</v>
      </c>
      <c r="B190" s="38">
        <v>166</v>
      </c>
      <c r="C190" s="38">
        <v>18</v>
      </c>
      <c r="D190" s="38">
        <v>6</v>
      </c>
      <c r="E190" s="38">
        <v>21</v>
      </c>
      <c r="F190" s="38">
        <v>2</v>
      </c>
      <c r="G190" s="38">
        <v>0.24199999999999999</v>
      </c>
      <c r="H190" s="38">
        <v>0.29899999999999999</v>
      </c>
      <c r="I190" s="38">
        <v>40</v>
      </c>
      <c r="J190" s="38">
        <v>8</v>
      </c>
      <c r="K190" s="38">
        <v>1</v>
      </c>
      <c r="L190" s="38">
        <v>13</v>
      </c>
      <c r="M190" s="38">
        <v>40</v>
      </c>
      <c r="N190" s="38">
        <v>0.39800000000000002</v>
      </c>
      <c r="O190" s="38">
        <v>0.69699999999999995</v>
      </c>
    </row>
    <row r="191" spans="1:15" ht="15" thickBot="1" x14ac:dyDescent="0.35">
      <c r="A191" s="7" t="s">
        <v>1144</v>
      </c>
      <c r="B191" s="39">
        <v>231</v>
      </c>
      <c r="C191" s="39">
        <v>25</v>
      </c>
      <c r="D191" s="39">
        <v>3</v>
      </c>
      <c r="E191" s="39">
        <v>22</v>
      </c>
      <c r="F191" s="39">
        <v>5</v>
      </c>
      <c r="G191" s="39">
        <v>0.25800000000000001</v>
      </c>
      <c r="H191" s="39">
        <v>0.29299999999999998</v>
      </c>
      <c r="I191" s="39">
        <v>60</v>
      </c>
      <c r="J191" s="39">
        <v>11</v>
      </c>
      <c r="K191" s="39">
        <v>2</v>
      </c>
      <c r="L191" s="39">
        <v>11</v>
      </c>
      <c r="M191" s="39">
        <v>47</v>
      </c>
      <c r="N191" s="39">
        <v>0.372</v>
      </c>
      <c r="O191" s="39">
        <v>0.66500000000000004</v>
      </c>
    </row>
    <row r="192" spans="1:15" ht="15" thickBot="1" x14ac:dyDescent="0.35">
      <c r="A192" s="5" t="s">
        <v>1145</v>
      </c>
      <c r="B192" s="38">
        <v>153</v>
      </c>
      <c r="C192" s="38">
        <v>19</v>
      </c>
      <c r="D192" s="38">
        <v>5</v>
      </c>
      <c r="E192" s="38">
        <v>18</v>
      </c>
      <c r="F192" s="38">
        <v>5</v>
      </c>
      <c r="G192" s="38">
        <v>0.23400000000000001</v>
      </c>
      <c r="H192" s="38">
        <v>0.28899999999999998</v>
      </c>
      <c r="I192" s="38">
        <v>36</v>
      </c>
      <c r="J192" s="38">
        <v>8</v>
      </c>
      <c r="K192" s="38">
        <v>0</v>
      </c>
      <c r="L192" s="38">
        <v>12</v>
      </c>
      <c r="M192" s="38">
        <v>33</v>
      </c>
      <c r="N192" s="38">
        <v>0.372</v>
      </c>
      <c r="O192" s="38">
        <v>0.66100000000000003</v>
      </c>
    </row>
    <row r="193" spans="1:15" ht="17.399999999999999" thickBot="1" x14ac:dyDescent="0.35">
      <c r="A193" s="7" t="s">
        <v>1146</v>
      </c>
      <c r="B193" s="39">
        <v>83</v>
      </c>
      <c r="C193" s="39">
        <v>10</v>
      </c>
      <c r="D193" s="39">
        <v>3</v>
      </c>
      <c r="E193" s="39">
        <v>11</v>
      </c>
      <c r="F193" s="39">
        <v>0</v>
      </c>
      <c r="G193" s="39">
        <v>0.249</v>
      </c>
      <c r="H193" s="39">
        <v>0.3</v>
      </c>
      <c r="I193" s="39">
        <v>21</v>
      </c>
      <c r="J193" s="39">
        <v>5</v>
      </c>
      <c r="K193" s="39">
        <v>0</v>
      </c>
      <c r="L193" s="39">
        <v>6</v>
      </c>
      <c r="M193" s="39">
        <v>25</v>
      </c>
      <c r="N193" s="39">
        <v>0.42499999999999999</v>
      </c>
      <c r="O193" s="39">
        <v>0.72499999999999998</v>
      </c>
    </row>
    <row r="194" spans="1:15" ht="15" thickBot="1" x14ac:dyDescent="0.35">
      <c r="A194" s="5" t="s">
        <v>1147</v>
      </c>
      <c r="B194" s="38">
        <v>217</v>
      </c>
      <c r="C194" s="38">
        <v>21</v>
      </c>
      <c r="D194" s="38">
        <v>5</v>
      </c>
      <c r="E194" s="38">
        <v>21</v>
      </c>
      <c r="F194" s="38">
        <v>5</v>
      </c>
      <c r="G194" s="38">
        <v>0.23200000000000001</v>
      </c>
      <c r="H194" s="38">
        <v>0.28499999999999998</v>
      </c>
      <c r="I194" s="38">
        <v>50</v>
      </c>
      <c r="J194" s="38">
        <v>7</v>
      </c>
      <c r="K194" s="38">
        <v>2</v>
      </c>
      <c r="L194" s="38">
        <v>16</v>
      </c>
      <c r="M194" s="38">
        <v>53</v>
      </c>
      <c r="N194" s="38">
        <v>0.36799999999999999</v>
      </c>
      <c r="O194" s="38">
        <v>0.65200000000000002</v>
      </c>
    </row>
    <row r="195" spans="1:15" ht="15" thickBot="1" x14ac:dyDescent="0.35">
      <c r="A195" s="7" t="s">
        <v>1148</v>
      </c>
      <c r="B195" s="39">
        <v>250</v>
      </c>
      <c r="C195" s="39">
        <v>34</v>
      </c>
      <c r="D195" s="39">
        <v>14</v>
      </c>
      <c r="E195" s="39">
        <v>31</v>
      </c>
      <c r="F195" s="39">
        <v>3</v>
      </c>
      <c r="G195" s="39">
        <v>0.21199999999999999</v>
      </c>
      <c r="H195" s="39">
        <v>0.308</v>
      </c>
      <c r="I195" s="39">
        <v>53</v>
      </c>
      <c r="J195" s="39">
        <v>13</v>
      </c>
      <c r="K195" s="39">
        <v>1</v>
      </c>
      <c r="L195" s="39">
        <v>34</v>
      </c>
      <c r="M195" s="39">
        <v>94</v>
      </c>
      <c r="N195" s="39">
        <v>0.41799999999999998</v>
      </c>
      <c r="O195" s="39">
        <v>0.72599999999999998</v>
      </c>
    </row>
    <row r="196" spans="1:15" ht="17.399999999999999" thickBot="1" x14ac:dyDescent="0.35">
      <c r="A196" s="5" t="s">
        <v>1149</v>
      </c>
      <c r="B196" s="38">
        <v>184</v>
      </c>
      <c r="C196" s="38">
        <v>22</v>
      </c>
      <c r="D196" s="38">
        <v>4</v>
      </c>
      <c r="E196" s="38">
        <v>20</v>
      </c>
      <c r="F196" s="38">
        <v>5</v>
      </c>
      <c r="G196" s="38">
        <v>0.247</v>
      </c>
      <c r="H196" s="38">
        <v>0.29699999999999999</v>
      </c>
      <c r="I196" s="38">
        <v>45</v>
      </c>
      <c r="J196" s="38">
        <v>8</v>
      </c>
      <c r="K196" s="38">
        <v>1</v>
      </c>
      <c r="L196" s="38">
        <v>13</v>
      </c>
      <c r="M196" s="38">
        <v>39</v>
      </c>
      <c r="N196" s="38">
        <v>0.36499999999999999</v>
      </c>
      <c r="O196" s="38">
        <v>0.66200000000000003</v>
      </c>
    </row>
    <row r="197" spans="1:15" ht="17.399999999999999" thickBot="1" x14ac:dyDescent="0.35">
      <c r="A197" s="7" t="s">
        <v>1150</v>
      </c>
      <c r="B197" s="39">
        <v>76</v>
      </c>
      <c r="C197" s="39">
        <v>9</v>
      </c>
      <c r="D197" s="39">
        <v>1</v>
      </c>
      <c r="E197" s="39">
        <v>4</v>
      </c>
      <c r="F197" s="39">
        <v>7</v>
      </c>
      <c r="G197" s="39">
        <v>0.219</v>
      </c>
      <c r="H197" s="39">
        <v>0.28000000000000003</v>
      </c>
      <c r="I197" s="39">
        <v>17</v>
      </c>
      <c r="J197" s="39">
        <v>4</v>
      </c>
      <c r="K197" s="39">
        <v>1</v>
      </c>
      <c r="L197" s="39">
        <v>7</v>
      </c>
      <c r="M197" s="39">
        <v>20</v>
      </c>
      <c r="N197" s="39">
        <v>0.28499999999999998</v>
      </c>
      <c r="O197" s="39">
        <v>0.56499999999999995</v>
      </c>
    </row>
    <row r="198" spans="1:15" ht="15" thickBot="1" x14ac:dyDescent="0.35">
      <c r="A198" s="5" t="s">
        <v>1151</v>
      </c>
      <c r="B198" s="38">
        <v>189</v>
      </c>
      <c r="C198" s="38">
        <v>20</v>
      </c>
      <c r="D198" s="38">
        <v>5</v>
      </c>
      <c r="E198" s="38">
        <v>21</v>
      </c>
      <c r="F198" s="38">
        <v>3</v>
      </c>
      <c r="G198" s="38">
        <v>0.23400000000000001</v>
      </c>
      <c r="H198" s="38">
        <v>0.27500000000000002</v>
      </c>
      <c r="I198" s="38">
        <v>44</v>
      </c>
      <c r="J198" s="38">
        <v>12</v>
      </c>
      <c r="K198" s="38">
        <v>2</v>
      </c>
      <c r="L198" s="38">
        <v>11</v>
      </c>
      <c r="M198" s="38">
        <v>54</v>
      </c>
      <c r="N198" s="38">
        <v>0.375</v>
      </c>
      <c r="O198" s="38">
        <v>0.65</v>
      </c>
    </row>
    <row r="199" spans="1:15" ht="17.399999999999999" thickBot="1" x14ac:dyDescent="0.35">
      <c r="A199" s="7" t="s">
        <v>1152</v>
      </c>
      <c r="B199" s="39">
        <v>208</v>
      </c>
      <c r="C199" s="39">
        <v>25</v>
      </c>
      <c r="D199" s="39">
        <v>3</v>
      </c>
      <c r="E199" s="39">
        <v>20</v>
      </c>
      <c r="F199" s="39">
        <v>3</v>
      </c>
      <c r="G199" s="39">
        <v>0.251</v>
      </c>
      <c r="H199" s="39">
        <v>0.316</v>
      </c>
      <c r="I199" s="39">
        <v>52</v>
      </c>
      <c r="J199" s="39">
        <v>8</v>
      </c>
      <c r="K199" s="39">
        <v>1</v>
      </c>
      <c r="L199" s="39">
        <v>20</v>
      </c>
      <c r="M199" s="39">
        <v>37</v>
      </c>
      <c r="N199" s="39">
        <v>0.33600000000000002</v>
      </c>
      <c r="O199" s="39">
        <v>0.65200000000000002</v>
      </c>
    </row>
    <row r="200" spans="1:15" ht="15" thickBot="1" x14ac:dyDescent="0.35">
      <c r="A200" s="5" t="s">
        <v>1153</v>
      </c>
      <c r="B200" s="38">
        <v>164</v>
      </c>
      <c r="C200" s="38">
        <v>21</v>
      </c>
      <c r="D200" s="38">
        <v>5</v>
      </c>
      <c r="E200" s="38">
        <v>20</v>
      </c>
      <c r="F200" s="38">
        <v>4</v>
      </c>
      <c r="G200" s="38">
        <v>0.25900000000000001</v>
      </c>
      <c r="H200" s="38">
        <v>0.31</v>
      </c>
      <c r="I200" s="38">
        <v>42</v>
      </c>
      <c r="J200" s="38">
        <v>8</v>
      </c>
      <c r="K200" s="38">
        <v>1</v>
      </c>
      <c r="L200" s="38">
        <v>12</v>
      </c>
      <c r="M200" s="38">
        <v>47</v>
      </c>
      <c r="N200" s="38">
        <v>0.41799999999999998</v>
      </c>
      <c r="O200" s="38">
        <v>0.72799999999999998</v>
      </c>
    </row>
    <row r="201" spans="1:15" ht="15" thickBot="1" x14ac:dyDescent="0.35">
      <c r="A201" s="7" t="s">
        <v>1154</v>
      </c>
      <c r="B201" s="39">
        <v>244</v>
      </c>
      <c r="C201" s="39">
        <v>30</v>
      </c>
      <c r="D201" s="39">
        <v>8</v>
      </c>
      <c r="E201" s="39">
        <v>30</v>
      </c>
      <c r="F201" s="39">
        <v>5</v>
      </c>
      <c r="G201" s="39">
        <v>0.23200000000000001</v>
      </c>
      <c r="H201" s="39">
        <v>0.29799999999999999</v>
      </c>
      <c r="I201" s="39">
        <v>57</v>
      </c>
      <c r="J201" s="39">
        <v>10</v>
      </c>
      <c r="K201" s="39">
        <v>4</v>
      </c>
      <c r="L201" s="39">
        <v>23</v>
      </c>
      <c r="M201" s="39">
        <v>82</v>
      </c>
      <c r="N201" s="39">
        <v>0.4</v>
      </c>
      <c r="O201" s="39">
        <v>0.69799999999999995</v>
      </c>
    </row>
    <row r="202" spans="1:15" ht="17.399999999999999" thickBot="1" x14ac:dyDescent="0.35">
      <c r="A202" s="5" t="s">
        <v>1155</v>
      </c>
      <c r="B202" s="38">
        <v>191</v>
      </c>
      <c r="C202" s="38">
        <v>24</v>
      </c>
      <c r="D202" s="38">
        <v>8</v>
      </c>
      <c r="E202" s="38">
        <v>23</v>
      </c>
      <c r="F202" s="38">
        <v>1</v>
      </c>
      <c r="G202" s="38">
        <v>0.23499999999999999</v>
      </c>
      <c r="H202" s="38">
        <v>0.28499999999999998</v>
      </c>
      <c r="I202" s="38">
        <v>45</v>
      </c>
      <c r="J202" s="38">
        <v>12</v>
      </c>
      <c r="K202" s="38">
        <v>0</v>
      </c>
      <c r="L202" s="38">
        <v>14</v>
      </c>
      <c r="M202" s="38">
        <v>52</v>
      </c>
      <c r="N202" s="38">
        <v>0.41299999999999998</v>
      </c>
      <c r="O202" s="38">
        <v>0.69799999999999995</v>
      </c>
    </row>
    <row r="203" spans="1:15" ht="17.399999999999999" thickBot="1" x14ac:dyDescent="0.35">
      <c r="A203" s="7" t="s">
        <v>1156</v>
      </c>
      <c r="B203" s="39">
        <v>153</v>
      </c>
      <c r="C203" s="39">
        <v>18</v>
      </c>
      <c r="D203" s="39">
        <v>2</v>
      </c>
      <c r="E203" s="39">
        <v>14</v>
      </c>
      <c r="F203" s="39">
        <v>6</v>
      </c>
      <c r="G203" s="39">
        <v>0.23499999999999999</v>
      </c>
      <c r="H203" s="39">
        <v>0.29399999999999998</v>
      </c>
      <c r="I203" s="39">
        <v>36</v>
      </c>
      <c r="J203" s="39">
        <v>6</v>
      </c>
      <c r="K203" s="39">
        <v>2</v>
      </c>
      <c r="L203" s="39">
        <v>13</v>
      </c>
      <c r="M203" s="39">
        <v>37</v>
      </c>
      <c r="N203" s="39">
        <v>0.32900000000000001</v>
      </c>
      <c r="O203" s="39">
        <v>0.623</v>
      </c>
    </row>
    <row r="204" spans="1:15" ht="15" thickBot="1" x14ac:dyDescent="0.35">
      <c r="A204" s="5" t="s">
        <v>1157</v>
      </c>
      <c r="B204" s="38">
        <v>199</v>
      </c>
      <c r="C204" s="38">
        <v>25</v>
      </c>
      <c r="D204" s="38">
        <v>7</v>
      </c>
      <c r="E204" s="38">
        <v>25</v>
      </c>
      <c r="F204" s="38">
        <v>3</v>
      </c>
      <c r="G204" s="38">
        <v>0.247</v>
      </c>
      <c r="H204" s="38">
        <v>0.27700000000000002</v>
      </c>
      <c r="I204" s="38">
        <v>49</v>
      </c>
      <c r="J204" s="38">
        <v>11</v>
      </c>
      <c r="K204" s="38">
        <v>2</v>
      </c>
      <c r="L204" s="38">
        <v>8</v>
      </c>
      <c r="M204" s="38">
        <v>57</v>
      </c>
      <c r="N204" s="38">
        <v>0.41099999999999998</v>
      </c>
      <c r="O204" s="38">
        <v>0.68799999999999994</v>
      </c>
    </row>
    <row r="205" spans="1:15" ht="17.399999999999999" thickBot="1" x14ac:dyDescent="0.35">
      <c r="A205" s="7" t="s">
        <v>1158</v>
      </c>
      <c r="B205" s="39">
        <v>177</v>
      </c>
      <c r="C205" s="39">
        <v>23</v>
      </c>
      <c r="D205" s="39">
        <v>5</v>
      </c>
      <c r="E205" s="39">
        <v>20</v>
      </c>
      <c r="F205" s="39">
        <v>8</v>
      </c>
      <c r="G205" s="39">
        <v>0.23799999999999999</v>
      </c>
      <c r="H205" s="39">
        <v>0.29099999999999998</v>
      </c>
      <c r="I205" s="39">
        <v>42</v>
      </c>
      <c r="J205" s="39">
        <v>9</v>
      </c>
      <c r="K205" s="39">
        <v>1</v>
      </c>
      <c r="L205" s="39">
        <v>13</v>
      </c>
      <c r="M205" s="39">
        <v>51</v>
      </c>
      <c r="N205" s="39">
        <v>0.39800000000000002</v>
      </c>
      <c r="O205" s="39">
        <v>0.68899999999999995</v>
      </c>
    </row>
    <row r="206" spans="1:15" ht="15" thickBot="1" x14ac:dyDescent="0.35">
      <c r="A206" s="5" t="s">
        <v>1159</v>
      </c>
      <c r="B206" s="38">
        <v>209</v>
      </c>
      <c r="C206" s="38">
        <v>26</v>
      </c>
      <c r="D206" s="38">
        <v>6</v>
      </c>
      <c r="E206" s="38">
        <v>25</v>
      </c>
      <c r="F206" s="38">
        <v>2</v>
      </c>
      <c r="G206" s="38">
        <v>0.252</v>
      </c>
      <c r="H206" s="38">
        <v>0.29299999999999998</v>
      </c>
      <c r="I206" s="38">
        <v>53</v>
      </c>
      <c r="J206" s="38">
        <v>15</v>
      </c>
      <c r="K206" s="38">
        <v>1</v>
      </c>
      <c r="L206" s="38">
        <v>12</v>
      </c>
      <c r="M206" s="38">
        <v>50</v>
      </c>
      <c r="N206" s="38">
        <v>0.42199999999999999</v>
      </c>
      <c r="O206" s="38">
        <v>0.71499999999999997</v>
      </c>
    </row>
    <row r="207" spans="1:15" ht="15" thickBot="1" x14ac:dyDescent="0.35">
      <c r="A207" s="7" t="s">
        <v>1160</v>
      </c>
      <c r="B207" s="39">
        <v>158</v>
      </c>
      <c r="C207" s="39">
        <v>24</v>
      </c>
      <c r="D207" s="39">
        <v>6</v>
      </c>
      <c r="E207" s="39">
        <v>27</v>
      </c>
      <c r="F207" s="39">
        <v>4</v>
      </c>
      <c r="G207" s="39">
        <v>0.23400000000000001</v>
      </c>
      <c r="H207" s="39">
        <v>0.28899999999999998</v>
      </c>
      <c r="I207" s="39">
        <v>37</v>
      </c>
      <c r="J207" s="39">
        <v>10</v>
      </c>
      <c r="K207" s="39">
        <v>1</v>
      </c>
      <c r="L207" s="39">
        <v>12</v>
      </c>
      <c r="M207" s="39">
        <v>61</v>
      </c>
      <c r="N207" s="39">
        <v>0.42599999999999999</v>
      </c>
      <c r="O207" s="39">
        <v>0.71499999999999997</v>
      </c>
    </row>
    <row r="208" spans="1:15" ht="17.399999999999999" thickBot="1" x14ac:dyDescent="0.35">
      <c r="A208" s="5" t="s">
        <v>1161</v>
      </c>
      <c r="B208" s="38">
        <v>172</v>
      </c>
      <c r="C208" s="38">
        <v>20</v>
      </c>
      <c r="D208" s="38">
        <v>9</v>
      </c>
      <c r="E208" s="38">
        <v>25</v>
      </c>
      <c r="F208" s="38">
        <v>1</v>
      </c>
      <c r="G208" s="38">
        <v>0.23400000000000001</v>
      </c>
      <c r="H208" s="38">
        <v>0.28899999999999998</v>
      </c>
      <c r="I208" s="38">
        <v>40</v>
      </c>
      <c r="J208" s="38">
        <v>9</v>
      </c>
      <c r="K208" s="38">
        <v>2</v>
      </c>
      <c r="L208" s="38">
        <v>13</v>
      </c>
      <c r="M208" s="38">
        <v>58</v>
      </c>
      <c r="N208" s="38">
        <v>0.437</v>
      </c>
      <c r="O208" s="38">
        <v>0.72599999999999998</v>
      </c>
    </row>
    <row r="209" spans="1:15" ht="17.399999999999999" thickBot="1" x14ac:dyDescent="0.35">
      <c r="A209" s="7" t="s">
        <v>1162</v>
      </c>
      <c r="B209" s="39">
        <v>291</v>
      </c>
      <c r="C209" s="39">
        <v>35</v>
      </c>
      <c r="D209" s="39">
        <v>8</v>
      </c>
      <c r="E209" s="39">
        <v>36</v>
      </c>
      <c r="F209" s="39">
        <v>3</v>
      </c>
      <c r="G209" s="39">
        <v>0.25900000000000001</v>
      </c>
      <c r="H209" s="39">
        <v>0.29799999999999999</v>
      </c>
      <c r="I209" s="39">
        <v>75</v>
      </c>
      <c r="J209" s="39">
        <v>15</v>
      </c>
      <c r="K209" s="39">
        <v>1</v>
      </c>
      <c r="L209" s="39">
        <v>16</v>
      </c>
      <c r="M209" s="39">
        <v>51</v>
      </c>
      <c r="N209" s="39">
        <v>0.39100000000000001</v>
      </c>
      <c r="O209" s="39">
        <v>0.68799999999999994</v>
      </c>
    </row>
    <row r="210" spans="1:15" ht="15" thickBot="1" x14ac:dyDescent="0.35">
      <c r="A210" s="5" t="s">
        <v>1163</v>
      </c>
      <c r="B210" s="38">
        <v>155</v>
      </c>
      <c r="C210" s="38">
        <v>16</v>
      </c>
      <c r="D210" s="38">
        <v>0</v>
      </c>
      <c r="E210" s="38">
        <v>7</v>
      </c>
      <c r="F210" s="38">
        <v>19</v>
      </c>
      <c r="G210" s="38">
        <v>0.20499999999999999</v>
      </c>
      <c r="H210" s="38">
        <v>0.255</v>
      </c>
      <c r="I210" s="38">
        <v>32</v>
      </c>
      <c r="J210" s="38">
        <v>2</v>
      </c>
      <c r="K210" s="38">
        <v>1</v>
      </c>
      <c r="L210" s="38">
        <v>10</v>
      </c>
      <c r="M210" s="38">
        <v>45</v>
      </c>
      <c r="N210" s="38">
        <v>0.25600000000000001</v>
      </c>
      <c r="O210" s="38">
        <v>0.51100000000000001</v>
      </c>
    </row>
    <row r="211" spans="1:15" ht="17.399999999999999" thickBot="1" x14ac:dyDescent="0.35">
      <c r="A211" s="7" t="s">
        <v>1164</v>
      </c>
      <c r="B211" s="39">
        <v>198</v>
      </c>
      <c r="C211" s="39">
        <v>25</v>
      </c>
      <c r="D211" s="39">
        <v>4</v>
      </c>
      <c r="E211" s="39">
        <v>20</v>
      </c>
      <c r="F211" s="39">
        <v>4</v>
      </c>
      <c r="G211" s="39">
        <v>0.23699999999999999</v>
      </c>
      <c r="H211" s="39">
        <v>0.3</v>
      </c>
      <c r="I211" s="39">
        <v>47</v>
      </c>
      <c r="J211" s="39">
        <v>10</v>
      </c>
      <c r="K211" s="39">
        <v>2</v>
      </c>
      <c r="L211" s="39">
        <v>18</v>
      </c>
      <c r="M211" s="39">
        <v>51</v>
      </c>
      <c r="N211" s="39">
        <v>0.36299999999999999</v>
      </c>
      <c r="O211" s="39">
        <v>0.66200000000000003</v>
      </c>
    </row>
    <row r="212" spans="1:15" ht="15" thickBot="1" x14ac:dyDescent="0.35">
      <c r="A212" s="5" t="s">
        <v>1165</v>
      </c>
      <c r="B212" s="38">
        <v>206</v>
      </c>
      <c r="C212" s="38">
        <v>27</v>
      </c>
      <c r="D212" s="38">
        <v>8</v>
      </c>
      <c r="E212" s="38">
        <v>25</v>
      </c>
      <c r="F212" s="38">
        <v>1</v>
      </c>
      <c r="G212" s="38">
        <v>0.215</v>
      </c>
      <c r="H212" s="38">
        <v>0.308</v>
      </c>
      <c r="I212" s="38">
        <v>44</v>
      </c>
      <c r="J212" s="38">
        <v>13</v>
      </c>
      <c r="K212" s="38">
        <v>0</v>
      </c>
      <c r="L212" s="38">
        <v>28</v>
      </c>
      <c r="M212" s="38">
        <v>63</v>
      </c>
      <c r="N212" s="38">
        <v>0.38</v>
      </c>
      <c r="O212" s="38">
        <v>0.68799999999999994</v>
      </c>
    </row>
    <row r="213" spans="1:15" ht="17.399999999999999" thickBot="1" x14ac:dyDescent="0.35">
      <c r="A213" s="7" t="s">
        <v>1166</v>
      </c>
      <c r="B213" s="39">
        <v>314</v>
      </c>
      <c r="C213" s="39">
        <v>38</v>
      </c>
      <c r="D213" s="39">
        <v>8</v>
      </c>
      <c r="E213" s="39">
        <v>35</v>
      </c>
      <c r="F213" s="39">
        <v>4</v>
      </c>
      <c r="G213" s="39">
        <v>0.24399999999999999</v>
      </c>
      <c r="H213" s="39">
        <v>0.29599999999999999</v>
      </c>
      <c r="I213" s="39">
        <v>77</v>
      </c>
      <c r="J213" s="39">
        <v>15</v>
      </c>
      <c r="K213" s="39">
        <v>1</v>
      </c>
      <c r="L213" s="39">
        <v>23</v>
      </c>
      <c r="M213" s="39">
        <v>59</v>
      </c>
      <c r="N213" s="39">
        <v>0.39200000000000002</v>
      </c>
      <c r="O213" s="39">
        <v>0.68799999999999994</v>
      </c>
    </row>
    <row r="214" spans="1:15" ht="17.399999999999999" thickBot="1" x14ac:dyDescent="0.35">
      <c r="A214" s="5" t="s">
        <v>1167</v>
      </c>
      <c r="B214" s="38">
        <v>186</v>
      </c>
      <c r="C214" s="38">
        <v>23</v>
      </c>
      <c r="D214" s="38">
        <v>6</v>
      </c>
      <c r="E214" s="38">
        <v>22</v>
      </c>
      <c r="F214" s="38">
        <v>5</v>
      </c>
      <c r="G214" s="38">
        <v>0.24399999999999999</v>
      </c>
      <c r="H214" s="38">
        <v>0.28699999999999998</v>
      </c>
      <c r="I214" s="38">
        <v>45</v>
      </c>
      <c r="J214" s="38">
        <v>8</v>
      </c>
      <c r="K214" s="38">
        <v>2</v>
      </c>
      <c r="L214" s="38">
        <v>11</v>
      </c>
      <c r="M214" s="38">
        <v>53</v>
      </c>
      <c r="N214" s="38">
        <v>0.40799999999999997</v>
      </c>
      <c r="O214" s="38">
        <v>0.69499999999999995</v>
      </c>
    </row>
    <row r="215" spans="1:15" ht="17.399999999999999" thickBot="1" x14ac:dyDescent="0.35">
      <c r="A215" s="7" t="s">
        <v>1168</v>
      </c>
      <c r="B215" s="39">
        <v>130</v>
      </c>
      <c r="C215" s="39">
        <v>16</v>
      </c>
      <c r="D215" s="39">
        <v>3</v>
      </c>
      <c r="E215" s="39">
        <v>19</v>
      </c>
      <c r="F215" s="39">
        <v>2</v>
      </c>
      <c r="G215" s="39">
        <v>0.23899999999999999</v>
      </c>
      <c r="H215" s="39">
        <v>0.29399999999999998</v>
      </c>
      <c r="I215" s="39">
        <v>31</v>
      </c>
      <c r="J215" s="39">
        <v>12</v>
      </c>
      <c r="K215" s="39">
        <v>2</v>
      </c>
      <c r="L215" s="39">
        <v>10</v>
      </c>
      <c r="M215" s="39">
        <v>23</v>
      </c>
      <c r="N215" s="39">
        <v>0.372</v>
      </c>
      <c r="O215" s="39">
        <v>0.66600000000000004</v>
      </c>
    </row>
    <row r="216" spans="1:15" ht="15" thickBot="1" x14ac:dyDescent="0.35">
      <c r="A216" s="5" t="s">
        <v>1169</v>
      </c>
      <c r="B216" s="38">
        <v>143</v>
      </c>
      <c r="C216" s="38">
        <v>18</v>
      </c>
      <c r="D216" s="38">
        <v>1</v>
      </c>
      <c r="E216" s="38">
        <v>12</v>
      </c>
      <c r="F216" s="38">
        <v>5</v>
      </c>
      <c r="G216" s="38">
        <v>0.252</v>
      </c>
      <c r="H216" s="38">
        <v>0.318</v>
      </c>
      <c r="I216" s="38">
        <v>36</v>
      </c>
      <c r="J216" s="38">
        <v>6</v>
      </c>
      <c r="K216" s="38">
        <v>2</v>
      </c>
      <c r="L216" s="38">
        <v>14</v>
      </c>
      <c r="M216" s="38">
        <v>25</v>
      </c>
      <c r="N216" s="38">
        <v>0.35199999999999998</v>
      </c>
      <c r="O216" s="38">
        <v>0.67</v>
      </c>
    </row>
    <row r="217" spans="1:15" ht="15" thickBot="1" x14ac:dyDescent="0.35">
      <c r="A217" s="7" t="s">
        <v>1170</v>
      </c>
      <c r="B217" s="39">
        <v>152</v>
      </c>
      <c r="C217" s="39">
        <v>17</v>
      </c>
      <c r="D217" s="39">
        <v>4</v>
      </c>
      <c r="E217" s="39">
        <v>15</v>
      </c>
      <c r="F217" s="39">
        <v>6</v>
      </c>
      <c r="G217" s="39">
        <v>0.21</v>
      </c>
      <c r="H217" s="39">
        <v>0.28100000000000003</v>
      </c>
      <c r="I217" s="39">
        <v>32</v>
      </c>
      <c r="J217" s="39">
        <v>7</v>
      </c>
      <c r="K217" s="39">
        <v>1</v>
      </c>
      <c r="L217" s="39">
        <v>15</v>
      </c>
      <c r="M217" s="39">
        <v>61</v>
      </c>
      <c r="N217" s="39">
        <v>0.34899999999999998</v>
      </c>
      <c r="O217" s="39">
        <v>0.63</v>
      </c>
    </row>
    <row r="218" spans="1:15" ht="15" thickBot="1" x14ac:dyDescent="0.35">
      <c r="A218" s="5" t="s">
        <v>1171</v>
      </c>
      <c r="B218" s="38">
        <v>409</v>
      </c>
      <c r="C218" s="38">
        <v>56</v>
      </c>
      <c r="D218" s="38">
        <v>15</v>
      </c>
      <c r="E218" s="38">
        <v>56</v>
      </c>
      <c r="F218" s="38">
        <v>6</v>
      </c>
      <c r="G218" s="38">
        <v>0.253</v>
      </c>
      <c r="H218" s="38">
        <v>0.32</v>
      </c>
      <c r="I218" s="38">
        <v>104</v>
      </c>
      <c r="J218" s="38">
        <v>20</v>
      </c>
      <c r="K218" s="38">
        <v>1</v>
      </c>
      <c r="L218" s="38">
        <v>41</v>
      </c>
      <c r="M218" s="38">
        <v>95</v>
      </c>
      <c r="N218" s="38">
        <v>0.41199999999999998</v>
      </c>
      <c r="O218" s="38">
        <v>0.73199999999999998</v>
      </c>
    </row>
    <row r="219" spans="1:15" ht="15" thickBot="1" x14ac:dyDescent="0.35">
      <c r="A219" s="7" t="s">
        <v>1172</v>
      </c>
      <c r="B219" s="39">
        <v>226</v>
      </c>
      <c r="C219" s="39">
        <v>31</v>
      </c>
      <c r="D219" s="39">
        <v>6</v>
      </c>
      <c r="E219" s="39">
        <v>28</v>
      </c>
      <c r="F219" s="39">
        <v>4</v>
      </c>
      <c r="G219" s="39">
        <v>0.246</v>
      </c>
      <c r="H219" s="39">
        <v>0.32700000000000001</v>
      </c>
      <c r="I219" s="39">
        <v>56</v>
      </c>
      <c r="J219" s="39">
        <v>21</v>
      </c>
      <c r="K219" s="39">
        <v>4</v>
      </c>
      <c r="L219" s="39">
        <v>28</v>
      </c>
      <c r="M219" s="39">
        <v>59</v>
      </c>
      <c r="N219" s="39">
        <v>0.41299999999999998</v>
      </c>
      <c r="O219" s="39">
        <v>0.74</v>
      </c>
    </row>
    <row r="220" spans="1:15" ht="15" thickBot="1" x14ac:dyDescent="0.35">
      <c r="A220" s="5" t="s">
        <v>1173</v>
      </c>
      <c r="B220" s="38">
        <v>293</v>
      </c>
      <c r="C220" s="38">
        <v>37</v>
      </c>
      <c r="D220" s="38">
        <v>14</v>
      </c>
      <c r="E220" s="38">
        <v>44</v>
      </c>
      <c r="F220" s="38">
        <v>1</v>
      </c>
      <c r="G220" s="38">
        <v>0.23100000000000001</v>
      </c>
      <c r="H220" s="38">
        <v>0.27900000000000003</v>
      </c>
      <c r="I220" s="38">
        <v>68</v>
      </c>
      <c r="J220" s="38">
        <v>16</v>
      </c>
      <c r="K220" s="38">
        <v>1</v>
      </c>
      <c r="L220" s="38">
        <v>20</v>
      </c>
      <c r="M220" s="38">
        <v>102</v>
      </c>
      <c r="N220" s="38">
        <v>0.42199999999999999</v>
      </c>
      <c r="O220" s="38">
        <v>0.70099999999999996</v>
      </c>
    </row>
    <row r="221" spans="1:15" ht="17.399999999999999" thickBot="1" x14ac:dyDescent="0.35">
      <c r="A221" s="7" t="s">
        <v>1174</v>
      </c>
      <c r="B221" s="39">
        <v>283</v>
      </c>
      <c r="C221" s="39">
        <v>34</v>
      </c>
      <c r="D221" s="39">
        <v>10</v>
      </c>
      <c r="E221" s="39">
        <v>35</v>
      </c>
      <c r="F221" s="39">
        <v>4</v>
      </c>
      <c r="G221" s="39">
        <v>0.23499999999999999</v>
      </c>
      <c r="H221" s="39">
        <v>0.27900000000000003</v>
      </c>
      <c r="I221" s="39">
        <v>67</v>
      </c>
      <c r="J221" s="39">
        <v>12</v>
      </c>
      <c r="K221" s="39">
        <v>2</v>
      </c>
      <c r="L221" s="39">
        <v>17</v>
      </c>
      <c r="M221" s="39">
        <v>83</v>
      </c>
      <c r="N221" s="39">
        <v>0.38700000000000001</v>
      </c>
      <c r="O221" s="39">
        <v>0.66600000000000004</v>
      </c>
    </row>
    <row r="222" spans="1:15" ht="15" thickBot="1" x14ac:dyDescent="0.35">
      <c r="A222" s="5" t="s">
        <v>1175</v>
      </c>
      <c r="B222" s="38">
        <v>285</v>
      </c>
      <c r="C222" s="38">
        <v>33</v>
      </c>
      <c r="D222" s="38">
        <v>2</v>
      </c>
      <c r="E222" s="38">
        <v>23</v>
      </c>
      <c r="F222" s="38">
        <v>19</v>
      </c>
      <c r="G222" s="38">
        <v>0.25600000000000001</v>
      </c>
      <c r="H222" s="38">
        <v>0.30099999999999999</v>
      </c>
      <c r="I222" s="38">
        <v>73</v>
      </c>
      <c r="J222" s="38">
        <v>9</v>
      </c>
      <c r="K222" s="38">
        <v>3</v>
      </c>
      <c r="L222" s="38">
        <v>18</v>
      </c>
      <c r="M222" s="38">
        <v>40</v>
      </c>
      <c r="N222" s="38">
        <v>0.33600000000000002</v>
      </c>
      <c r="O222" s="38">
        <v>0.63600000000000001</v>
      </c>
    </row>
    <row r="223" spans="1:15" ht="15" thickBot="1" x14ac:dyDescent="0.35">
      <c r="A223" s="7" t="s">
        <v>1176</v>
      </c>
      <c r="B223" s="39">
        <v>260</v>
      </c>
      <c r="C223" s="39">
        <v>28</v>
      </c>
      <c r="D223" s="39">
        <v>6</v>
      </c>
      <c r="E223" s="39">
        <v>29</v>
      </c>
      <c r="F223" s="39">
        <v>8</v>
      </c>
      <c r="G223" s="39">
        <v>0.25600000000000001</v>
      </c>
      <c r="H223" s="39">
        <v>0.29099999999999998</v>
      </c>
      <c r="I223" s="39">
        <v>67</v>
      </c>
      <c r="J223" s="39">
        <v>12</v>
      </c>
      <c r="K223" s="39">
        <v>2</v>
      </c>
      <c r="L223" s="39">
        <v>13</v>
      </c>
      <c r="M223" s="39">
        <v>47</v>
      </c>
      <c r="N223" s="39">
        <v>0.38600000000000001</v>
      </c>
      <c r="O223" s="39">
        <v>0.67600000000000005</v>
      </c>
    </row>
    <row r="224" spans="1:15" ht="17.399999999999999" thickBot="1" x14ac:dyDescent="0.35">
      <c r="A224" s="5" t="s">
        <v>1177</v>
      </c>
      <c r="B224" s="38">
        <v>223</v>
      </c>
      <c r="C224" s="38">
        <v>29</v>
      </c>
      <c r="D224" s="38">
        <v>8</v>
      </c>
      <c r="E224" s="38">
        <v>30</v>
      </c>
      <c r="F224" s="38">
        <v>8</v>
      </c>
      <c r="G224" s="38">
        <v>0.23400000000000001</v>
      </c>
      <c r="H224" s="38">
        <v>0.27900000000000003</v>
      </c>
      <c r="I224" s="38">
        <v>52</v>
      </c>
      <c r="J224" s="38">
        <v>12</v>
      </c>
      <c r="K224" s="38">
        <v>2</v>
      </c>
      <c r="L224" s="38">
        <v>14</v>
      </c>
      <c r="M224" s="38">
        <v>56</v>
      </c>
      <c r="N224" s="38">
        <v>0.40500000000000003</v>
      </c>
      <c r="O224" s="38">
        <v>0.68500000000000005</v>
      </c>
    </row>
    <row r="225" spans="1:15" ht="15" thickBot="1" x14ac:dyDescent="0.35">
      <c r="A225" s="7" t="s">
        <v>1178</v>
      </c>
      <c r="B225" s="39">
        <v>240</v>
      </c>
      <c r="C225" s="39">
        <v>26</v>
      </c>
      <c r="D225" s="39">
        <v>2</v>
      </c>
      <c r="E225" s="39">
        <v>17</v>
      </c>
      <c r="F225" s="39">
        <v>20</v>
      </c>
      <c r="G225" s="39">
        <v>0.253</v>
      </c>
      <c r="H225" s="39">
        <v>0.29399999999999998</v>
      </c>
      <c r="I225" s="39">
        <v>61</v>
      </c>
      <c r="J225" s="39">
        <v>7</v>
      </c>
      <c r="K225" s="39">
        <v>2</v>
      </c>
      <c r="L225" s="39">
        <v>14</v>
      </c>
      <c r="M225" s="39">
        <v>48</v>
      </c>
      <c r="N225" s="39">
        <v>0.33</v>
      </c>
      <c r="O225" s="39">
        <v>0.624</v>
      </c>
    </row>
    <row r="226" spans="1:15" ht="17.399999999999999" thickBot="1" x14ac:dyDescent="0.35">
      <c r="A226" s="5" t="s">
        <v>1179</v>
      </c>
      <c r="B226" s="38">
        <v>242</v>
      </c>
      <c r="C226" s="38">
        <v>31</v>
      </c>
      <c r="D226" s="38">
        <v>4</v>
      </c>
      <c r="E226" s="38">
        <v>25</v>
      </c>
      <c r="F226" s="38">
        <v>4</v>
      </c>
      <c r="G226" s="38">
        <v>0.26300000000000001</v>
      </c>
      <c r="H226" s="38">
        <v>0.32400000000000001</v>
      </c>
      <c r="I226" s="38">
        <v>64</v>
      </c>
      <c r="J226" s="38">
        <v>13</v>
      </c>
      <c r="K226" s="38">
        <v>1</v>
      </c>
      <c r="L226" s="38">
        <v>22</v>
      </c>
      <c r="M226" s="38">
        <v>48</v>
      </c>
      <c r="N226" s="38">
        <v>0.379</v>
      </c>
      <c r="O226" s="38">
        <v>0.70299999999999996</v>
      </c>
    </row>
    <row r="227" spans="1:15" ht="15" thickBot="1" x14ac:dyDescent="0.35">
      <c r="A227" s="7" t="s">
        <v>1180</v>
      </c>
      <c r="B227" s="39">
        <v>206</v>
      </c>
      <c r="C227" s="39">
        <v>26</v>
      </c>
      <c r="D227" s="39">
        <v>9</v>
      </c>
      <c r="E227" s="39">
        <v>28</v>
      </c>
      <c r="F227" s="39">
        <v>3</v>
      </c>
      <c r="G227" s="39">
        <v>0.23300000000000001</v>
      </c>
      <c r="H227" s="39">
        <v>0.29199999999999998</v>
      </c>
      <c r="I227" s="39">
        <v>48</v>
      </c>
      <c r="J227" s="39">
        <v>10</v>
      </c>
      <c r="K227" s="39">
        <v>1</v>
      </c>
      <c r="L227" s="39">
        <v>17</v>
      </c>
      <c r="M227" s="39">
        <v>74</v>
      </c>
      <c r="N227" s="39">
        <v>0.42299999999999999</v>
      </c>
      <c r="O227" s="39">
        <v>0.71499999999999997</v>
      </c>
    </row>
    <row r="228" spans="1:15" ht="17.399999999999999" thickBot="1" x14ac:dyDescent="0.35">
      <c r="A228" s="5" t="s">
        <v>1181</v>
      </c>
      <c r="B228" s="38">
        <v>149</v>
      </c>
      <c r="C228" s="38">
        <v>18</v>
      </c>
      <c r="D228" s="38">
        <v>4</v>
      </c>
      <c r="E228" s="38">
        <v>17</v>
      </c>
      <c r="F228" s="38">
        <v>1</v>
      </c>
      <c r="G228" s="38">
        <v>0.23499999999999999</v>
      </c>
      <c r="H228" s="38">
        <v>0.29299999999999998</v>
      </c>
      <c r="I228" s="38">
        <v>35</v>
      </c>
      <c r="J228" s="38">
        <v>8</v>
      </c>
      <c r="K228" s="38">
        <v>0</v>
      </c>
      <c r="L228" s="38">
        <v>12</v>
      </c>
      <c r="M228" s="38">
        <v>36</v>
      </c>
      <c r="N228" s="38">
        <v>0.38600000000000001</v>
      </c>
      <c r="O228" s="38">
        <v>0.67900000000000005</v>
      </c>
    </row>
    <row r="229" spans="1:15" ht="17.399999999999999" thickBot="1" x14ac:dyDescent="0.35">
      <c r="A229" s="7" t="s">
        <v>1182</v>
      </c>
      <c r="B229" s="39">
        <v>229</v>
      </c>
      <c r="C229" s="39">
        <v>24</v>
      </c>
      <c r="D229" s="39">
        <v>9</v>
      </c>
      <c r="E229" s="39">
        <v>28</v>
      </c>
      <c r="F229" s="39">
        <v>4</v>
      </c>
      <c r="G229" s="39">
        <v>0.23</v>
      </c>
      <c r="H229" s="39">
        <v>0.25800000000000001</v>
      </c>
      <c r="I229" s="39">
        <v>53</v>
      </c>
      <c r="J229" s="39">
        <v>10</v>
      </c>
      <c r="K229" s="39">
        <v>1</v>
      </c>
      <c r="L229" s="39">
        <v>9</v>
      </c>
      <c r="M229" s="39">
        <v>71</v>
      </c>
      <c r="N229" s="39">
        <v>0.39</v>
      </c>
      <c r="O229" s="39">
        <v>0.64800000000000002</v>
      </c>
    </row>
    <row r="230" spans="1:15" ht="17.399999999999999" thickBot="1" x14ac:dyDescent="0.35">
      <c r="A230" s="5" t="s">
        <v>1183</v>
      </c>
      <c r="B230" s="38">
        <v>197</v>
      </c>
      <c r="C230" s="38">
        <v>25</v>
      </c>
      <c r="D230" s="38">
        <v>8</v>
      </c>
      <c r="E230" s="38">
        <v>26</v>
      </c>
      <c r="F230" s="38">
        <v>3</v>
      </c>
      <c r="G230" s="38">
        <v>0.23899999999999999</v>
      </c>
      <c r="H230" s="38">
        <v>0.28499999999999998</v>
      </c>
      <c r="I230" s="38">
        <v>47</v>
      </c>
      <c r="J230" s="38">
        <v>10</v>
      </c>
      <c r="K230" s="38">
        <v>0</v>
      </c>
      <c r="L230" s="38">
        <v>13</v>
      </c>
      <c r="M230" s="38">
        <v>56</v>
      </c>
      <c r="N230" s="38">
        <v>0.4</v>
      </c>
      <c r="O230" s="38">
        <v>0.68500000000000005</v>
      </c>
    </row>
    <row r="231" spans="1:15" ht="17.399999999999999" thickBot="1" x14ac:dyDescent="0.35">
      <c r="A231" s="7" t="s">
        <v>1184</v>
      </c>
      <c r="B231" s="39">
        <v>203</v>
      </c>
      <c r="C231" s="39">
        <v>24</v>
      </c>
      <c r="D231" s="39">
        <v>8</v>
      </c>
      <c r="E231" s="39">
        <v>26</v>
      </c>
      <c r="F231" s="39">
        <v>1</v>
      </c>
      <c r="G231" s="39">
        <v>0.25</v>
      </c>
      <c r="H231" s="39">
        <v>0.29599999999999999</v>
      </c>
      <c r="I231" s="39">
        <v>51</v>
      </c>
      <c r="J231" s="39">
        <v>11</v>
      </c>
      <c r="K231" s="39">
        <v>1</v>
      </c>
      <c r="L231" s="39">
        <v>13</v>
      </c>
      <c r="M231" s="39">
        <v>64</v>
      </c>
      <c r="N231" s="39">
        <v>0.40799999999999997</v>
      </c>
      <c r="O231" s="39">
        <v>0.70499999999999996</v>
      </c>
    </row>
    <row r="232" spans="1:15" ht="15" thickBot="1" x14ac:dyDescent="0.35">
      <c r="A232" s="5" t="s">
        <v>1185</v>
      </c>
      <c r="B232" s="38">
        <v>214</v>
      </c>
      <c r="C232" s="38">
        <v>25</v>
      </c>
      <c r="D232" s="38">
        <v>7</v>
      </c>
      <c r="E232" s="38">
        <v>24</v>
      </c>
      <c r="F232" s="38">
        <v>6</v>
      </c>
      <c r="G232" s="38">
        <v>0.23899999999999999</v>
      </c>
      <c r="H232" s="38">
        <v>0.28000000000000003</v>
      </c>
      <c r="I232" s="38">
        <v>51</v>
      </c>
      <c r="J232" s="38">
        <v>9</v>
      </c>
      <c r="K232" s="38">
        <v>2</v>
      </c>
      <c r="L232" s="38">
        <v>12</v>
      </c>
      <c r="M232" s="38">
        <v>61</v>
      </c>
      <c r="N232" s="38">
        <v>0.38700000000000001</v>
      </c>
      <c r="O232" s="38">
        <v>0.66700000000000004</v>
      </c>
    </row>
    <row r="233" spans="1:15" ht="15" thickBot="1" x14ac:dyDescent="0.35">
      <c r="A233" s="7" t="s">
        <v>1186</v>
      </c>
      <c r="B233" s="39">
        <v>170</v>
      </c>
      <c r="C233" s="39">
        <v>24</v>
      </c>
      <c r="D233" s="39">
        <v>6</v>
      </c>
      <c r="E233" s="39">
        <v>23</v>
      </c>
      <c r="F233" s="39">
        <v>8</v>
      </c>
      <c r="G233" s="39">
        <v>0.23100000000000001</v>
      </c>
      <c r="H233" s="39">
        <v>0.29899999999999999</v>
      </c>
      <c r="I233" s="39">
        <v>39</v>
      </c>
      <c r="J233" s="39">
        <v>8</v>
      </c>
      <c r="K233" s="39">
        <v>1</v>
      </c>
      <c r="L233" s="39">
        <v>16</v>
      </c>
      <c r="M233" s="39">
        <v>49</v>
      </c>
      <c r="N233" s="39">
        <v>0.38600000000000001</v>
      </c>
      <c r="O233" s="39">
        <v>0.68400000000000005</v>
      </c>
    </row>
    <row r="234" spans="1:15" ht="17.399999999999999" thickBot="1" x14ac:dyDescent="0.35">
      <c r="A234" s="5" t="s">
        <v>1187</v>
      </c>
      <c r="B234" s="38">
        <v>226</v>
      </c>
      <c r="C234" s="38">
        <v>26</v>
      </c>
      <c r="D234" s="38">
        <v>2</v>
      </c>
      <c r="E234" s="38">
        <v>19</v>
      </c>
      <c r="F234" s="38">
        <v>12</v>
      </c>
      <c r="G234" s="38">
        <v>0.248</v>
      </c>
      <c r="H234" s="38">
        <v>0.29799999999999999</v>
      </c>
      <c r="I234" s="38">
        <v>56</v>
      </c>
      <c r="J234" s="38">
        <v>12</v>
      </c>
      <c r="K234" s="38">
        <v>3</v>
      </c>
      <c r="L234" s="38">
        <v>16</v>
      </c>
      <c r="M234" s="38">
        <v>56</v>
      </c>
      <c r="N234" s="38">
        <v>0.315</v>
      </c>
      <c r="O234" s="38">
        <v>0.61299999999999999</v>
      </c>
    </row>
    <row r="235" spans="1:15" ht="15" thickBot="1" x14ac:dyDescent="0.35">
      <c r="A235" s="7" t="s">
        <v>1188</v>
      </c>
      <c r="B235" s="39">
        <v>226</v>
      </c>
      <c r="C235" s="39">
        <v>29</v>
      </c>
      <c r="D235" s="39">
        <v>5</v>
      </c>
      <c r="E235" s="39">
        <v>23</v>
      </c>
      <c r="F235" s="39">
        <v>7</v>
      </c>
      <c r="G235" s="39">
        <v>0.23</v>
      </c>
      <c r="H235" s="39">
        <v>0.313</v>
      </c>
      <c r="I235" s="39">
        <v>52</v>
      </c>
      <c r="J235" s="39">
        <v>10</v>
      </c>
      <c r="K235" s="39">
        <v>1</v>
      </c>
      <c r="L235" s="39">
        <v>27</v>
      </c>
      <c r="M235" s="39">
        <v>57</v>
      </c>
      <c r="N235" s="39">
        <v>0.36</v>
      </c>
      <c r="O235" s="39">
        <v>0.67300000000000004</v>
      </c>
    </row>
    <row r="236" spans="1:15" ht="15" thickBot="1" x14ac:dyDescent="0.35">
      <c r="A236" s="5" t="s">
        <v>1189</v>
      </c>
      <c r="B236" s="38">
        <v>194</v>
      </c>
      <c r="C236" s="38">
        <v>24</v>
      </c>
      <c r="D236" s="38">
        <v>9</v>
      </c>
      <c r="E236" s="38">
        <v>27</v>
      </c>
      <c r="F236" s="38">
        <v>4</v>
      </c>
      <c r="G236" s="38">
        <v>0.219</v>
      </c>
      <c r="H236" s="38">
        <v>0.27600000000000002</v>
      </c>
      <c r="I236" s="38">
        <v>42</v>
      </c>
      <c r="J236" s="38">
        <v>8</v>
      </c>
      <c r="K236" s="38">
        <v>1</v>
      </c>
      <c r="L236" s="38">
        <v>15</v>
      </c>
      <c r="M236" s="38">
        <v>75</v>
      </c>
      <c r="N236" s="38">
        <v>0.40500000000000003</v>
      </c>
      <c r="O236" s="38">
        <v>0.68100000000000005</v>
      </c>
    </row>
    <row r="237" spans="1:15" ht="15" thickBot="1" x14ac:dyDescent="0.35">
      <c r="A237" s="7" t="s">
        <v>1190</v>
      </c>
      <c r="B237" s="39">
        <v>192</v>
      </c>
      <c r="C237" s="39">
        <v>21</v>
      </c>
      <c r="D237" s="39">
        <v>8</v>
      </c>
      <c r="E237" s="39">
        <v>28</v>
      </c>
      <c r="F237" s="39">
        <v>1</v>
      </c>
      <c r="G237" s="39">
        <v>0.245</v>
      </c>
      <c r="H237" s="39">
        <v>0.28899999999999998</v>
      </c>
      <c r="I237" s="39">
        <v>47</v>
      </c>
      <c r="J237" s="39">
        <v>12</v>
      </c>
      <c r="K237" s="39">
        <v>2</v>
      </c>
      <c r="L237" s="39">
        <v>12</v>
      </c>
      <c r="M237" s="39">
        <v>59</v>
      </c>
      <c r="N237" s="39">
        <v>0.437</v>
      </c>
      <c r="O237" s="39">
        <v>0.72599999999999998</v>
      </c>
    </row>
    <row r="238" spans="1:15" ht="15" thickBot="1" x14ac:dyDescent="0.35">
      <c r="A238" s="5" t="s">
        <v>1191</v>
      </c>
      <c r="B238" s="38">
        <v>261</v>
      </c>
      <c r="C238" s="38">
        <v>26</v>
      </c>
      <c r="D238" s="38">
        <v>3</v>
      </c>
      <c r="E238" s="38">
        <v>21</v>
      </c>
      <c r="F238" s="38">
        <v>11</v>
      </c>
      <c r="G238" s="38">
        <v>0.24199999999999999</v>
      </c>
      <c r="H238" s="38">
        <v>0.26900000000000002</v>
      </c>
      <c r="I238" s="38">
        <v>63</v>
      </c>
      <c r="J238" s="38">
        <v>10</v>
      </c>
      <c r="K238" s="38">
        <v>2</v>
      </c>
      <c r="L238" s="38">
        <v>10</v>
      </c>
      <c r="M238" s="38">
        <v>62</v>
      </c>
      <c r="N238" s="38">
        <v>0.33100000000000002</v>
      </c>
      <c r="O238" s="38">
        <v>0.59899999999999998</v>
      </c>
    </row>
    <row r="239" spans="1:15" ht="17.399999999999999" thickBot="1" x14ac:dyDescent="0.35">
      <c r="A239" s="7" t="s">
        <v>1192</v>
      </c>
      <c r="B239" s="39">
        <v>190</v>
      </c>
      <c r="C239" s="39">
        <v>24</v>
      </c>
      <c r="D239" s="39">
        <v>8</v>
      </c>
      <c r="E239" s="39">
        <v>23</v>
      </c>
      <c r="F239" s="39">
        <v>1</v>
      </c>
      <c r="G239" s="39">
        <v>0.23899999999999999</v>
      </c>
      <c r="H239" s="39">
        <v>0.30199999999999999</v>
      </c>
      <c r="I239" s="39">
        <v>46</v>
      </c>
      <c r="J239" s="39">
        <v>16</v>
      </c>
      <c r="K239" s="39">
        <v>0</v>
      </c>
      <c r="L239" s="39">
        <v>17</v>
      </c>
      <c r="M239" s="39">
        <v>46</v>
      </c>
      <c r="N239" s="39">
        <v>0.40500000000000003</v>
      </c>
      <c r="O239" s="39">
        <v>0.70699999999999996</v>
      </c>
    </row>
    <row r="240" spans="1:15" ht="15" thickBot="1" x14ac:dyDescent="0.35">
      <c r="A240" s="5" t="s">
        <v>1193</v>
      </c>
      <c r="B240" s="38">
        <v>259</v>
      </c>
      <c r="C240" s="38">
        <v>28</v>
      </c>
      <c r="D240" s="38">
        <v>4</v>
      </c>
      <c r="E240" s="38">
        <v>25</v>
      </c>
      <c r="F240" s="38">
        <v>5</v>
      </c>
      <c r="G240" s="38">
        <v>0.23899999999999999</v>
      </c>
      <c r="H240" s="38">
        <v>0.28599999999999998</v>
      </c>
      <c r="I240" s="38">
        <v>62</v>
      </c>
      <c r="J240" s="38">
        <v>12</v>
      </c>
      <c r="K240" s="38">
        <v>3</v>
      </c>
      <c r="L240" s="38">
        <v>17</v>
      </c>
      <c r="M240" s="38">
        <v>53</v>
      </c>
      <c r="N240" s="38">
        <v>0.34399999999999997</v>
      </c>
      <c r="O240" s="38">
        <v>0.63</v>
      </c>
    </row>
    <row r="241" spans="1:15" ht="15" thickBot="1" x14ac:dyDescent="0.35">
      <c r="A241" s="7" t="s">
        <v>1194</v>
      </c>
      <c r="B241" s="39">
        <v>221</v>
      </c>
      <c r="C241" s="39">
        <v>25</v>
      </c>
      <c r="D241" s="39">
        <v>2</v>
      </c>
      <c r="E241" s="39">
        <v>24</v>
      </c>
      <c r="F241" s="39">
        <v>6</v>
      </c>
      <c r="G241" s="39">
        <v>0.252</v>
      </c>
      <c r="H241" s="39">
        <v>0.28699999999999998</v>
      </c>
      <c r="I241" s="39">
        <v>56</v>
      </c>
      <c r="J241" s="39">
        <v>9</v>
      </c>
      <c r="K241" s="39">
        <v>3</v>
      </c>
      <c r="L241" s="39">
        <v>11</v>
      </c>
      <c r="M241" s="39">
        <v>51</v>
      </c>
      <c r="N241" s="39">
        <v>0.38200000000000001</v>
      </c>
      <c r="O241" s="39">
        <v>0.66900000000000004</v>
      </c>
    </row>
    <row r="242" spans="1:15" ht="17.399999999999999" thickBot="1" x14ac:dyDescent="0.35">
      <c r="A242" s="5" t="s">
        <v>1195</v>
      </c>
      <c r="B242" s="38">
        <v>237</v>
      </c>
      <c r="C242" s="38">
        <v>25</v>
      </c>
      <c r="D242" s="38">
        <v>4</v>
      </c>
      <c r="E242" s="38">
        <v>24</v>
      </c>
      <c r="F242" s="38">
        <v>3</v>
      </c>
      <c r="G242" s="38">
        <v>0.253</v>
      </c>
      <c r="H242" s="38">
        <v>0.29699999999999999</v>
      </c>
      <c r="I242" s="38">
        <v>60</v>
      </c>
      <c r="J242" s="38">
        <v>12</v>
      </c>
      <c r="K242" s="38">
        <v>1</v>
      </c>
      <c r="L242" s="38">
        <v>15</v>
      </c>
      <c r="M242" s="38">
        <v>38</v>
      </c>
      <c r="N242" s="38">
        <v>0.371</v>
      </c>
      <c r="O242" s="38">
        <v>0.66800000000000004</v>
      </c>
    </row>
    <row r="243" spans="1:15" ht="17.399999999999999" thickBot="1" x14ac:dyDescent="0.35">
      <c r="A243" s="7" t="s">
        <v>1196</v>
      </c>
      <c r="B243" s="39">
        <v>244</v>
      </c>
      <c r="C243" s="39">
        <v>27</v>
      </c>
      <c r="D243" s="39">
        <v>2</v>
      </c>
      <c r="E243" s="39">
        <v>20</v>
      </c>
      <c r="F243" s="39">
        <v>7</v>
      </c>
      <c r="G243" s="39">
        <v>0.251</v>
      </c>
      <c r="H243" s="39">
        <v>0.28999999999999998</v>
      </c>
      <c r="I243" s="39">
        <v>61</v>
      </c>
      <c r="J243" s="39">
        <v>10</v>
      </c>
      <c r="K243" s="39">
        <v>2</v>
      </c>
      <c r="L243" s="39">
        <v>13</v>
      </c>
      <c r="M243" s="39">
        <v>33</v>
      </c>
      <c r="N243" s="39">
        <v>0.33200000000000002</v>
      </c>
      <c r="O243" s="39">
        <v>0.622</v>
      </c>
    </row>
    <row r="244" spans="1:15" ht="17.399999999999999" thickBot="1" x14ac:dyDescent="0.35">
      <c r="A244" s="5" t="s">
        <v>1197</v>
      </c>
      <c r="B244" s="38">
        <v>222</v>
      </c>
      <c r="C244" s="38">
        <v>23</v>
      </c>
      <c r="D244" s="38">
        <v>5</v>
      </c>
      <c r="E244" s="38">
        <v>21</v>
      </c>
      <c r="F244" s="38">
        <v>7</v>
      </c>
      <c r="G244" s="38">
        <v>0.22500000000000001</v>
      </c>
      <c r="H244" s="38">
        <v>0.26400000000000001</v>
      </c>
      <c r="I244" s="38">
        <v>50</v>
      </c>
      <c r="J244" s="38">
        <v>10</v>
      </c>
      <c r="K244" s="38">
        <v>2</v>
      </c>
      <c r="L244" s="38">
        <v>12</v>
      </c>
      <c r="M244" s="38">
        <v>63</v>
      </c>
      <c r="N244" s="38">
        <v>0.34100000000000003</v>
      </c>
      <c r="O244" s="38">
        <v>0.60499999999999998</v>
      </c>
    </row>
    <row r="245" spans="1:15" ht="17.399999999999999" thickBot="1" x14ac:dyDescent="0.35">
      <c r="A245" s="7" t="s">
        <v>1198</v>
      </c>
      <c r="B245" s="39">
        <v>275</v>
      </c>
      <c r="C245" s="39">
        <v>29</v>
      </c>
      <c r="D245" s="39">
        <v>5</v>
      </c>
      <c r="E245" s="39">
        <v>28</v>
      </c>
      <c r="F245" s="39">
        <v>3</v>
      </c>
      <c r="G245" s="39">
        <v>0.22700000000000001</v>
      </c>
      <c r="H245" s="39">
        <v>0.28100000000000003</v>
      </c>
      <c r="I245" s="39">
        <v>62</v>
      </c>
      <c r="J245" s="39">
        <v>13</v>
      </c>
      <c r="K245" s="39">
        <v>3</v>
      </c>
      <c r="L245" s="39">
        <v>21</v>
      </c>
      <c r="M245" s="39">
        <v>72</v>
      </c>
      <c r="N245" s="39">
        <v>0.35899999999999999</v>
      </c>
      <c r="O245" s="39">
        <v>0.64</v>
      </c>
    </row>
    <row r="246" spans="1:15" ht="15" thickBot="1" x14ac:dyDescent="0.35">
      <c r="A246" s="5" t="s">
        <v>1199</v>
      </c>
      <c r="B246" s="38">
        <v>158</v>
      </c>
      <c r="C246" s="38">
        <v>21</v>
      </c>
      <c r="D246" s="38">
        <v>5</v>
      </c>
      <c r="E246" s="38">
        <v>24</v>
      </c>
      <c r="F246" s="38">
        <v>2</v>
      </c>
      <c r="G246" s="38">
        <v>0.246</v>
      </c>
      <c r="H246" s="38">
        <v>0.28299999999999997</v>
      </c>
      <c r="I246" s="38">
        <v>39</v>
      </c>
      <c r="J246" s="38">
        <v>11</v>
      </c>
      <c r="K246" s="38">
        <v>4</v>
      </c>
      <c r="L246" s="38">
        <v>8</v>
      </c>
      <c r="M246" s="38">
        <v>44</v>
      </c>
      <c r="N246" s="38">
        <v>0.41499999999999998</v>
      </c>
      <c r="O246" s="38">
        <v>0.69799999999999995</v>
      </c>
    </row>
    <row r="247" spans="1:15" ht="17.399999999999999" thickBot="1" x14ac:dyDescent="0.35">
      <c r="A247" s="7" t="s">
        <v>1200</v>
      </c>
      <c r="B247" s="39">
        <v>221</v>
      </c>
      <c r="C247" s="39">
        <v>23</v>
      </c>
      <c r="D247" s="39">
        <v>6</v>
      </c>
      <c r="E247" s="39">
        <v>23</v>
      </c>
      <c r="F247" s="39">
        <v>4</v>
      </c>
      <c r="G247" s="39">
        <v>0.23799999999999999</v>
      </c>
      <c r="H247" s="39">
        <v>0.27400000000000002</v>
      </c>
      <c r="I247" s="39">
        <v>52</v>
      </c>
      <c r="J247" s="39">
        <v>10</v>
      </c>
      <c r="K247" s="39">
        <v>1</v>
      </c>
      <c r="L247" s="39">
        <v>11</v>
      </c>
      <c r="M247" s="39">
        <v>67</v>
      </c>
      <c r="N247" s="39">
        <v>0.37</v>
      </c>
      <c r="O247" s="39">
        <v>0.64400000000000002</v>
      </c>
    </row>
    <row r="248" spans="1:15" ht="17.399999999999999" thickBot="1" x14ac:dyDescent="0.35">
      <c r="A248" s="5" t="s">
        <v>1201</v>
      </c>
      <c r="B248" s="38">
        <v>248</v>
      </c>
      <c r="C248" s="38">
        <v>25</v>
      </c>
      <c r="D248" s="38">
        <v>4</v>
      </c>
      <c r="E248" s="38">
        <v>23</v>
      </c>
      <c r="F248" s="38">
        <v>1</v>
      </c>
      <c r="G248" s="38">
        <v>0.25600000000000001</v>
      </c>
      <c r="H248" s="38">
        <v>0.29499999999999998</v>
      </c>
      <c r="I248" s="38">
        <v>63</v>
      </c>
      <c r="J248" s="38">
        <v>10</v>
      </c>
      <c r="K248" s="38">
        <v>1</v>
      </c>
      <c r="L248" s="38">
        <v>14</v>
      </c>
      <c r="M248" s="38">
        <v>52</v>
      </c>
      <c r="N248" s="38">
        <v>0.36499999999999999</v>
      </c>
      <c r="O248" s="38">
        <v>0.65900000000000003</v>
      </c>
    </row>
    <row r="249" spans="1:15" ht="17.399999999999999" thickBot="1" x14ac:dyDescent="0.35">
      <c r="A249" s="7" t="s">
        <v>1202</v>
      </c>
      <c r="B249" s="39">
        <v>264</v>
      </c>
      <c r="C249" s="39">
        <v>29</v>
      </c>
      <c r="D249" s="39">
        <v>3</v>
      </c>
      <c r="E249" s="39">
        <v>24</v>
      </c>
      <c r="F249" s="39">
        <v>1</v>
      </c>
      <c r="G249" s="39">
        <v>0.247</v>
      </c>
      <c r="H249" s="39">
        <v>0.30099999999999999</v>
      </c>
      <c r="I249" s="39">
        <v>65</v>
      </c>
      <c r="J249" s="39">
        <v>11</v>
      </c>
      <c r="K249" s="39">
        <v>1</v>
      </c>
      <c r="L249" s="39">
        <v>20</v>
      </c>
      <c r="M249" s="39">
        <v>53</v>
      </c>
      <c r="N249" s="39">
        <v>0.33200000000000002</v>
      </c>
      <c r="O249" s="39">
        <v>0.63300000000000001</v>
      </c>
    </row>
    <row r="250" spans="1:15" ht="15" thickBot="1" x14ac:dyDescent="0.35">
      <c r="A250" s="5" t="s">
        <v>1203</v>
      </c>
      <c r="B250" s="38">
        <v>252</v>
      </c>
      <c r="C250" s="38">
        <v>27</v>
      </c>
      <c r="D250" s="38">
        <v>8</v>
      </c>
      <c r="E250" s="38">
        <v>28</v>
      </c>
      <c r="F250" s="38">
        <v>2</v>
      </c>
      <c r="G250" s="38">
        <v>0.21199999999999999</v>
      </c>
      <c r="H250" s="38">
        <v>0.251</v>
      </c>
      <c r="I250" s="38">
        <v>53</v>
      </c>
      <c r="J250" s="38">
        <v>11</v>
      </c>
      <c r="K250" s="38">
        <v>2</v>
      </c>
      <c r="L250" s="38">
        <v>13</v>
      </c>
      <c r="M250" s="38">
        <v>94</v>
      </c>
      <c r="N250" s="38">
        <v>0.374</v>
      </c>
      <c r="O250" s="38">
        <v>0.625</v>
      </c>
    </row>
    <row r="251" spans="1:15" ht="17.399999999999999" thickBot="1" x14ac:dyDescent="0.35">
      <c r="A251" s="7" t="s">
        <v>1204</v>
      </c>
      <c r="B251" s="39">
        <v>213</v>
      </c>
      <c r="C251" s="39">
        <v>23</v>
      </c>
      <c r="D251" s="39">
        <v>5</v>
      </c>
      <c r="E251" s="39">
        <v>21</v>
      </c>
      <c r="F251" s="39">
        <v>10</v>
      </c>
      <c r="G251" s="39">
        <v>0.217</v>
      </c>
      <c r="H251" s="39">
        <v>0.26</v>
      </c>
      <c r="I251" s="39">
        <v>46</v>
      </c>
      <c r="J251" s="39">
        <v>9</v>
      </c>
      <c r="K251" s="39">
        <v>2</v>
      </c>
      <c r="L251" s="39">
        <v>12</v>
      </c>
      <c r="M251" s="39">
        <v>64</v>
      </c>
      <c r="N251" s="39">
        <v>0.34300000000000003</v>
      </c>
      <c r="O251" s="39">
        <v>0.60299999999999998</v>
      </c>
    </row>
    <row r="252" spans="1:15" ht="17.399999999999999" thickBot="1" x14ac:dyDescent="0.35">
      <c r="A252" s="5" t="s">
        <v>1205</v>
      </c>
      <c r="B252" s="38">
        <v>214</v>
      </c>
      <c r="C252" s="38">
        <v>22</v>
      </c>
      <c r="D252" s="38">
        <v>2</v>
      </c>
      <c r="E252" s="38">
        <v>18</v>
      </c>
      <c r="F252" s="38">
        <v>9</v>
      </c>
      <c r="G252" s="38">
        <v>0.23699999999999999</v>
      </c>
      <c r="H252" s="38">
        <v>0.28499999999999998</v>
      </c>
      <c r="I252" s="38">
        <v>51</v>
      </c>
      <c r="J252" s="38">
        <v>9</v>
      </c>
      <c r="K252" s="38">
        <v>2</v>
      </c>
      <c r="L252" s="38">
        <v>15</v>
      </c>
      <c r="M252" s="38">
        <v>45</v>
      </c>
      <c r="N252" s="38">
        <v>0.33400000000000002</v>
      </c>
      <c r="O252" s="38">
        <v>0.61899999999999999</v>
      </c>
    </row>
    <row r="253" spans="1:15" ht="17.399999999999999" thickBot="1" x14ac:dyDescent="0.35">
      <c r="A253" s="7" t="s">
        <v>1206</v>
      </c>
      <c r="B253" s="39">
        <v>170</v>
      </c>
      <c r="C253" s="39">
        <v>21</v>
      </c>
      <c r="D253" s="39">
        <v>4</v>
      </c>
      <c r="E253" s="39">
        <v>18</v>
      </c>
      <c r="F253" s="39">
        <v>4</v>
      </c>
      <c r="G253" s="39">
        <v>0.26</v>
      </c>
      <c r="H253" s="39">
        <v>0.307</v>
      </c>
      <c r="I253" s="39">
        <v>44</v>
      </c>
      <c r="J253" s="39">
        <v>8</v>
      </c>
      <c r="K253" s="39">
        <v>1</v>
      </c>
      <c r="L253" s="39">
        <v>12</v>
      </c>
      <c r="M253" s="39">
        <v>41</v>
      </c>
      <c r="N253" s="39">
        <v>0.38400000000000001</v>
      </c>
      <c r="O253" s="39">
        <v>0.69</v>
      </c>
    </row>
    <row r="254" spans="1:15" ht="15" thickBot="1" x14ac:dyDescent="0.35">
      <c r="A254" s="5" t="s">
        <v>1207</v>
      </c>
      <c r="B254" s="38">
        <v>242</v>
      </c>
      <c r="C254" s="38">
        <v>26</v>
      </c>
      <c r="D254" s="38">
        <v>3</v>
      </c>
      <c r="E254" s="38">
        <v>21</v>
      </c>
      <c r="F254" s="38">
        <v>3</v>
      </c>
      <c r="G254" s="38">
        <v>0.246</v>
      </c>
      <c r="H254" s="38">
        <v>0.29899999999999999</v>
      </c>
      <c r="I254" s="38">
        <v>60</v>
      </c>
      <c r="J254" s="38">
        <v>9</v>
      </c>
      <c r="K254" s="38">
        <v>2</v>
      </c>
      <c r="L254" s="38">
        <v>18</v>
      </c>
      <c r="M254" s="38">
        <v>39</v>
      </c>
      <c r="N254" s="38">
        <v>0.33100000000000002</v>
      </c>
      <c r="O254" s="38">
        <v>0.63</v>
      </c>
    </row>
    <row r="255" spans="1:15" ht="17.399999999999999" thickBot="1" x14ac:dyDescent="0.35">
      <c r="A255" s="7" t="s">
        <v>1208</v>
      </c>
      <c r="B255" s="39">
        <v>196</v>
      </c>
      <c r="C255" s="39">
        <v>20</v>
      </c>
      <c r="D255" s="39">
        <v>4</v>
      </c>
      <c r="E255" s="39">
        <v>20</v>
      </c>
      <c r="F255" s="39">
        <v>2</v>
      </c>
      <c r="G255" s="39">
        <v>0.26300000000000001</v>
      </c>
      <c r="H255" s="39">
        <v>0.28999999999999998</v>
      </c>
      <c r="I255" s="39">
        <v>52</v>
      </c>
      <c r="J255" s="39">
        <v>10</v>
      </c>
      <c r="K255" s="39">
        <v>0</v>
      </c>
      <c r="L255" s="39">
        <v>8</v>
      </c>
      <c r="M255" s="39">
        <v>32</v>
      </c>
      <c r="N255" s="39">
        <v>0.38100000000000001</v>
      </c>
      <c r="O255" s="39">
        <v>0.67100000000000004</v>
      </c>
    </row>
    <row r="256" spans="1:15" ht="15" thickBot="1" x14ac:dyDescent="0.35">
      <c r="A256" s="5" t="s">
        <v>1209</v>
      </c>
      <c r="B256" s="38">
        <v>212</v>
      </c>
      <c r="C256" s="38">
        <v>25</v>
      </c>
      <c r="D256" s="38">
        <v>4</v>
      </c>
      <c r="E256" s="38">
        <v>17</v>
      </c>
      <c r="F256" s="38">
        <v>9</v>
      </c>
      <c r="G256" s="38">
        <v>0.224</v>
      </c>
      <c r="H256" s="38">
        <v>0.28599999999999998</v>
      </c>
      <c r="I256" s="38">
        <v>48</v>
      </c>
      <c r="J256" s="38">
        <v>9</v>
      </c>
      <c r="K256" s="38">
        <v>2</v>
      </c>
      <c r="L256" s="38">
        <v>19</v>
      </c>
      <c r="M256" s="38">
        <v>72</v>
      </c>
      <c r="N256" s="38">
        <v>0.34599999999999997</v>
      </c>
      <c r="O256" s="38">
        <v>0.63200000000000001</v>
      </c>
    </row>
    <row r="257" spans="1:15" ht="17.399999999999999" thickBot="1" x14ac:dyDescent="0.35">
      <c r="A257" s="7" t="s">
        <v>1210</v>
      </c>
      <c r="B257" s="39">
        <v>156</v>
      </c>
      <c r="C257" s="39">
        <v>18</v>
      </c>
      <c r="D257" s="39">
        <v>6</v>
      </c>
      <c r="E257" s="39">
        <v>20</v>
      </c>
      <c r="F257" s="39">
        <v>1</v>
      </c>
      <c r="G257" s="39">
        <v>0.24099999999999999</v>
      </c>
      <c r="H257" s="39">
        <v>0.27600000000000002</v>
      </c>
      <c r="I257" s="39">
        <v>38</v>
      </c>
      <c r="J257" s="39">
        <v>6</v>
      </c>
      <c r="K257" s="39">
        <v>1</v>
      </c>
      <c r="L257" s="39">
        <v>8</v>
      </c>
      <c r="M257" s="39">
        <v>35</v>
      </c>
      <c r="N257" s="39">
        <v>0.40500000000000003</v>
      </c>
      <c r="O257" s="39">
        <v>0.68</v>
      </c>
    </row>
    <row r="258" spans="1:15" ht="15" thickBot="1" x14ac:dyDescent="0.35">
      <c r="A258" s="5" t="s">
        <v>1211</v>
      </c>
      <c r="B258" s="38">
        <v>220</v>
      </c>
      <c r="C258" s="38">
        <v>25</v>
      </c>
      <c r="D258" s="38">
        <v>5</v>
      </c>
      <c r="E258" s="38">
        <v>22</v>
      </c>
      <c r="F258" s="38">
        <v>2</v>
      </c>
      <c r="G258" s="38">
        <v>0.23799999999999999</v>
      </c>
      <c r="H258" s="38">
        <v>0.3</v>
      </c>
      <c r="I258" s="38">
        <v>52</v>
      </c>
      <c r="J258" s="38">
        <v>9</v>
      </c>
      <c r="K258" s="38">
        <v>1</v>
      </c>
      <c r="L258" s="38">
        <v>19</v>
      </c>
      <c r="M258" s="38">
        <v>63</v>
      </c>
      <c r="N258" s="38">
        <v>0.35399999999999998</v>
      </c>
      <c r="O258" s="38">
        <v>0.65300000000000002</v>
      </c>
    </row>
    <row r="259" spans="1:15" ht="15" thickBot="1" x14ac:dyDescent="0.35">
      <c r="A259" s="7" t="s">
        <v>1212</v>
      </c>
      <c r="B259" s="39">
        <v>192</v>
      </c>
      <c r="C259" s="39">
        <v>20</v>
      </c>
      <c r="D259" s="39">
        <v>4</v>
      </c>
      <c r="E259" s="39">
        <v>22</v>
      </c>
      <c r="F259" s="39">
        <v>3</v>
      </c>
      <c r="G259" s="39">
        <v>0.253</v>
      </c>
      <c r="H259" s="39">
        <v>0.29099999999999998</v>
      </c>
      <c r="I259" s="39">
        <v>48</v>
      </c>
      <c r="J259" s="39">
        <v>10</v>
      </c>
      <c r="K259" s="39">
        <v>1</v>
      </c>
      <c r="L259" s="39">
        <v>10</v>
      </c>
      <c r="M259" s="39">
        <v>40</v>
      </c>
      <c r="N259" s="39">
        <v>0.379</v>
      </c>
      <c r="O259" s="39">
        <v>0.67</v>
      </c>
    </row>
    <row r="260" spans="1:15" ht="15" thickBot="1" x14ac:dyDescent="0.35">
      <c r="A260" s="5" t="s">
        <v>1213</v>
      </c>
      <c r="B260" s="38">
        <v>162</v>
      </c>
      <c r="C260" s="38">
        <v>22</v>
      </c>
      <c r="D260" s="38">
        <v>6</v>
      </c>
      <c r="E260" s="38">
        <v>20</v>
      </c>
      <c r="F260" s="38">
        <v>3</v>
      </c>
      <c r="G260" s="38">
        <v>0.22800000000000001</v>
      </c>
      <c r="H260" s="38">
        <v>0.3</v>
      </c>
      <c r="I260" s="38">
        <v>37</v>
      </c>
      <c r="J260" s="38">
        <v>8</v>
      </c>
      <c r="K260" s="38">
        <v>1</v>
      </c>
      <c r="L260" s="38">
        <v>17</v>
      </c>
      <c r="M260" s="38">
        <v>49</v>
      </c>
      <c r="N260" s="38">
        <v>0.39600000000000002</v>
      </c>
      <c r="O260" s="38">
        <v>0.69599999999999995</v>
      </c>
    </row>
    <row r="261" spans="1:15" ht="15" thickBot="1" x14ac:dyDescent="0.35">
      <c r="A261" s="7" t="s">
        <v>1214</v>
      </c>
      <c r="B261" s="39">
        <v>180</v>
      </c>
      <c r="C261" s="39">
        <v>23</v>
      </c>
      <c r="D261" s="39">
        <v>3</v>
      </c>
      <c r="E261" s="39">
        <v>19</v>
      </c>
      <c r="F261" s="39">
        <v>2</v>
      </c>
      <c r="G261" s="39">
        <v>0.24299999999999999</v>
      </c>
      <c r="H261" s="39">
        <v>0.32500000000000001</v>
      </c>
      <c r="I261" s="39">
        <v>44</v>
      </c>
      <c r="J261" s="39">
        <v>7</v>
      </c>
      <c r="K261" s="39">
        <v>1</v>
      </c>
      <c r="L261" s="39">
        <v>22</v>
      </c>
      <c r="M261" s="39">
        <v>36</v>
      </c>
      <c r="N261" s="39">
        <v>0.371</v>
      </c>
      <c r="O261" s="39">
        <v>0.69599999999999995</v>
      </c>
    </row>
    <row r="262" spans="1:15" ht="17.399999999999999" thickBot="1" x14ac:dyDescent="0.35">
      <c r="A262" s="5" t="s">
        <v>1215</v>
      </c>
      <c r="B262" s="38">
        <v>206</v>
      </c>
      <c r="C262" s="38">
        <v>24</v>
      </c>
      <c r="D262" s="38">
        <v>2</v>
      </c>
      <c r="E262" s="38">
        <v>19</v>
      </c>
      <c r="F262" s="38">
        <v>4</v>
      </c>
      <c r="G262" s="38">
        <v>0.252</v>
      </c>
      <c r="H262" s="38">
        <v>0.29599999999999999</v>
      </c>
      <c r="I262" s="38">
        <v>52</v>
      </c>
      <c r="J262" s="38">
        <v>9</v>
      </c>
      <c r="K262" s="38">
        <v>2</v>
      </c>
      <c r="L262" s="38">
        <v>13</v>
      </c>
      <c r="M262" s="38">
        <v>20</v>
      </c>
      <c r="N262" s="38">
        <v>0.35</v>
      </c>
      <c r="O262" s="38">
        <v>0.64600000000000002</v>
      </c>
    </row>
    <row r="263" spans="1:15" ht="15" thickBot="1" x14ac:dyDescent="0.35">
      <c r="A263" s="7" t="s">
        <v>1216</v>
      </c>
      <c r="B263" s="39">
        <v>201</v>
      </c>
      <c r="C263" s="39">
        <v>23</v>
      </c>
      <c r="D263" s="39">
        <v>8</v>
      </c>
      <c r="E263" s="39">
        <v>24</v>
      </c>
      <c r="F263" s="39">
        <v>2</v>
      </c>
      <c r="G263" s="39">
        <v>0.21</v>
      </c>
      <c r="H263" s="39">
        <v>0.27</v>
      </c>
      <c r="I263" s="39">
        <v>42</v>
      </c>
      <c r="J263" s="39">
        <v>10</v>
      </c>
      <c r="K263" s="39">
        <v>1</v>
      </c>
      <c r="L263" s="39">
        <v>16</v>
      </c>
      <c r="M263" s="39">
        <v>70</v>
      </c>
      <c r="N263" s="39">
        <v>0.376</v>
      </c>
      <c r="O263" s="39">
        <v>0.64500000000000002</v>
      </c>
    </row>
    <row r="264" spans="1:15" ht="17.399999999999999" thickBot="1" x14ac:dyDescent="0.35">
      <c r="A264" s="5" t="s">
        <v>1217</v>
      </c>
      <c r="B264" s="38">
        <v>208</v>
      </c>
      <c r="C264" s="38">
        <v>22</v>
      </c>
      <c r="D264" s="38">
        <v>4</v>
      </c>
      <c r="E264" s="38">
        <v>19</v>
      </c>
      <c r="F264" s="38">
        <v>4</v>
      </c>
      <c r="G264" s="38">
        <v>0.246</v>
      </c>
      <c r="H264" s="38">
        <v>0.29499999999999998</v>
      </c>
      <c r="I264" s="38">
        <v>51</v>
      </c>
      <c r="J264" s="38">
        <v>11</v>
      </c>
      <c r="K264" s="38">
        <v>2</v>
      </c>
      <c r="L264" s="38">
        <v>15</v>
      </c>
      <c r="M264" s="38">
        <v>38</v>
      </c>
      <c r="N264" s="38">
        <v>0.36899999999999999</v>
      </c>
      <c r="O264" s="38">
        <v>0.66400000000000003</v>
      </c>
    </row>
    <row r="265" spans="1:15" ht="17.399999999999999" thickBot="1" x14ac:dyDescent="0.35">
      <c r="A265" s="7" t="s">
        <v>1218</v>
      </c>
      <c r="B265" s="39">
        <v>189</v>
      </c>
      <c r="C265" s="39">
        <v>22</v>
      </c>
      <c r="D265" s="39">
        <v>2</v>
      </c>
      <c r="E265" s="39">
        <v>16</v>
      </c>
      <c r="F265" s="39">
        <v>8</v>
      </c>
      <c r="G265" s="39">
        <v>0.23599999999999999</v>
      </c>
      <c r="H265" s="39">
        <v>0.28599999999999998</v>
      </c>
      <c r="I265" s="39">
        <v>44</v>
      </c>
      <c r="J265" s="39">
        <v>6</v>
      </c>
      <c r="K265" s="39">
        <v>1</v>
      </c>
      <c r="L265" s="39">
        <v>13</v>
      </c>
      <c r="M265" s="39">
        <v>44</v>
      </c>
      <c r="N265" s="39">
        <v>0.30399999999999999</v>
      </c>
      <c r="O265" s="39">
        <v>0.59</v>
      </c>
    </row>
    <row r="266" spans="1:15" ht="15" thickBot="1" x14ac:dyDescent="0.35">
      <c r="A266" s="5" t="s">
        <v>1219</v>
      </c>
      <c r="B266" s="38">
        <v>212</v>
      </c>
      <c r="C266" s="38">
        <v>24</v>
      </c>
      <c r="D266" s="38">
        <v>5</v>
      </c>
      <c r="E266" s="38">
        <v>22</v>
      </c>
      <c r="F266" s="38">
        <v>4</v>
      </c>
      <c r="G266" s="38">
        <v>0.222</v>
      </c>
      <c r="H266" s="38">
        <v>0.28299999999999997</v>
      </c>
      <c r="I266" s="38">
        <v>47</v>
      </c>
      <c r="J266" s="38">
        <v>9</v>
      </c>
      <c r="K266" s="38">
        <v>3</v>
      </c>
      <c r="L266" s="38">
        <v>18</v>
      </c>
      <c r="M266" s="38">
        <v>65</v>
      </c>
      <c r="N266" s="38">
        <v>0.35399999999999998</v>
      </c>
      <c r="O266" s="38">
        <v>0.63700000000000001</v>
      </c>
    </row>
    <row r="267" spans="1:15" ht="17.399999999999999" thickBot="1" x14ac:dyDescent="0.35">
      <c r="A267" s="7" t="s">
        <v>1220</v>
      </c>
      <c r="B267" s="39">
        <v>192</v>
      </c>
      <c r="C267" s="39">
        <v>23</v>
      </c>
      <c r="D267" s="39">
        <v>2</v>
      </c>
      <c r="E267" s="39">
        <v>16</v>
      </c>
      <c r="F267" s="39">
        <v>6</v>
      </c>
      <c r="G267" s="39">
        <v>0.249</v>
      </c>
      <c r="H267" s="39">
        <v>0.30299999999999999</v>
      </c>
      <c r="I267" s="39">
        <v>48</v>
      </c>
      <c r="J267" s="39">
        <v>8</v>
      </c>
      <c r="K267" s="39">
        <v>2</v>
      </c>
      <c r="L267" s="39">
        <v>15</v>
      </c>
      <c r="M267" s="39">
        <v>33</v>
      </c>
      <c r="N267" s="39">
        <v>0.33400000000000002</v>
      </c>
      <c r="O267" s="39">
        <v>0.63700000000000001</v>
      </c>
    </row>
    <row r="268" spans="1:15" ht="15" thickBot="1" x14ac:dyDescent="0.35">
      <c r="A268" s="5" t="s">
        <v>1221</v>
      </c>
      <c r="B268" s="38">
        <v>172</v>
      </c>
      <c r="C268" s="38">
        <v>20</v>
      </c>
      <c r="D268" s="38">
        <v>5</v>
      </c>
      <c r="E268" s="38">
        <v>19</v>
      </c>
      <c r="F268" s="38">
        <v>2</v>
      </c>
      <c r="G268" s="38">
        <v>0.22900000000000001</v>
      </c>
      <c r="H268" s="38">
        <v>0.28599999999999998</v>
      </c>
      <c r="I268" s="38">
        <v>40</v>
      </c>
      <c r="J268" s="38">
        <v>12</v>
      </c>
      <c r="K268" s="38">
        <v>0</v>
      </c>
      <c r="L268" s="38">
        <v>14</v>
      </c>
      <c r="M268" s="38">
        <v>52</v>
      </c>
      <c r="N268" s="38">
        <v>0.38800000000000001</v>
      </c>
      <c r="O268" s="38">
        <v>0.67400000000000004</v>
      </c>
    </row>
    <row r="269" spans="1:15" ht="15" thickBot="1" x14ac:dyDescent="0.35">
      <c r="A269" s="7" t="s">
        <v>1222</v>
      </c>
      <c r="B269" s="39">
        <v>166</v>
      </c>
      <c r="C269" s="39">
        <v>20</v>
      </c>
      <c r="D269" s="39">
        <v>6</v>
      </c>
      <c r="E269" s="39">
        <v>23</v>
      </c>
      <c r="F269" s="39">
        <v>0</v>
      </c>
      <c r="G269" s="39">
        <v>0.23200000000000001</v>
      </c>
      <c r="H269" s="39">
        <v>0.30599999999999999</v>
      </c>
      <c r="I269" s="39">
        <v>39</v>
      </c>
      <c r="J269" s="39">
        <v>8</v>
      </c>
      <c r="K269" s="39">
        <v>1</v>
      </c>
      <c r="L269" s="39">
        <v>18</v>
      </c>
      <c r="M269" s="39">
        <v>51</v>
      </c>
      <c r="N269" s="39">
        <v>0.40600000000000003</v>
      </c>
      <c r="O269" s="39">
        <v>0.71199999999999997</v>
      </c>
    </row>
    <row r="270" spans="1:15" ht="15" thickBot="1" x14ac:dyDescent="0.35">
      <c r="A270" s="5" t="s">
        <v>1223</v>
      </c>
      <c r="B270" s="38">
        <v>174</v>
      </c>
      <c r="C270" s="38">
        <v>21</v>
      </c>
      <c r="D270" s="38">
        <v>4</v>
      </c>
      <c r="E270" s="38">
        <v>20</v>
      </c>
      <c r="F270" s="38">
        <v>4</v>
      </c>
      <c r="G270" s="38">
        <v>0.23599999999999999</v>
      </c>
      <c r="H270" s="38">
        <v>0.29099999999999998</v>
      </c>
      <c r="I270" s="38">
        <v>41</v>
      </c>
      <c r="J270" s="38">
        <v>10</v>
      </c>
      <c r="K270" s="38">
        <v>2</v>
      </c>
      <c r="L270" s="38">
        <v>14</v>
      </c>
      <c r="M270" s="38">
        <v>51</v>
      </c>
      <c r="N270" s="38">
        <v>0.39400000000000002</v>
      </c>
      <c r="O270" s="38">
        <v>0.68500000000000005</v>
      </c>
    </row>
    <row r="271" spans="1:15" ht="15" thickBot="1" x14ac:dyDescent="0.35">
      <c r="A271" s="7" t="s">
        <v>1224</v>
      </c>
      <c r="B271" s="39">
        <v>140</v>
      </c>
      <c r="C271" s="39">
        <v>18</v>
      </c>
      <c r="D271" s="39">
        <v>7</v>
      </c>
      <c r="E271" s="39">
        <v>21</v>
      </c>
      <c r="F271" s="39">
        <v>0</v>
      </c>
      <c r="G271" s="39">
        <v>0.23799999999999999</v>
      </c>
      <c r="H271" s="39">
        <v>0.28799999999999998</v>
      </c>
      <c r="I271" s="39">
        <v>33</v>
      </c>
      <c r="J271" s="39">
        <v>6</v>
      </c>
      <c r="K271" s="39">
        <v>0</v>
      </c>
      <c r="L271" s="39">
        <v>10</v>
      </c>
      <c r="M271" s="39">
        <v>37</v>
      </c>
      <c r="N271" s="39">
        <v>0.42199999999999999</v>
      </c>
      <c r="O271" s="39">
        <v>0.71</v>
      </c>
    </row>
    <row r="272" spans="1:15" ht="15" thickBot="1" x14ac:dyDescent="0.35">
      <c r="A272" s="5" t="s">
        <v>1225</v>
      </c>
      <c r="B272" s="38">
        <v>207</v>
      </c>
      <c r="C272" s="38">
        <v>22</v>
      </c>
      <c r="D272" s="38">
        <v>4</v>
      </c>
      <c r="E272" s="38">
        <v>19</v>
      </c>
      <c r="F272" s="38">
        <v>6</v>
      </c>
      <c r="G272" s="38">
        <v>0.219</v>
      </c>
      <c r="H272" s="38">
        <v>0.25900000000000001</v>
      </c>
      <c r="I272" s="38">
        <v>45</v>
      </c>
      <c r="J272" s="38">
        <v>6</v>
      </c>
      <c r="K272" s="38">
        <v>3</v>
      </c>
      <c r="L272" s="38">
        <v>11</v>
      </c>
      <c r="M272" s="38">
        <v>66</v>
      </c>
      <c r="N272" s="38">
        <v>0.34200000000000003</v>
      </c>
      <c r="O272" s="38">
        <v>0.60099999999999998</v>
      </c>
    </row>
    <row r="273" spans="1:15" ht="15" thickBot="1" x14ac:dyDescent="0.35">
      <c r="A273" s="7" t="s">
        <v>1226</v>
      </c>
      <c r="B273" s="39">
        <v>157</v>
      </c>
      <c r="C273" s="39">
        <v>19</v>
      </c>
      <c r="D273" s="39">
        <v>4</v>
      </c>
      <c r="E273" s="39">
        <v>17</v>
      </c>
      <c r="F273" s="39">
        <v>2</v>
      </c>
      <c r="G273" s="39">
        <v>0.26100000000000001</v>
      </c>
      <c r="H273" s="39">
        <v>0.311</v>
      </c>
      <c r="I273" s="39">
        <v>41</v>
      </c>
      <c r="J273" s="39">
        <v>7</v>
      </c>
      <c r="K273" s="39">
        <v>1</v>
      </c>
      <c r="L273" s="39">
        <v>11</v>
      </c>
      <c r="M273" s="39">
        <v>34</v>
      </c>
      <c r="N273" s="39">
        <v>0.38100000000000001</v>
      </c>
      <c r="O273" s="39">
        <v>0.69099999999999995</v>
      </c>
    </row>
    <row r="274" spans="1:15" ht="15" thickBot="1" x14ac:dyDescent="0.35">
      <c r="A274" s="5" t="s">
        <v>1227</v>
      </c>
      <c r="B274" s="38">
        <v>194</v>
      </c>
      <c r="C274" s="38">
        <v>22</v>
      </c>
      <c r="D274" s="38">
        <v>3</v>
      </c>
      <c r="E274" s="38">
        <v>19</v>
      </c>
      <c r="F274" s="38">
        <v>3</v>
      </c>
      <c r="G274" s="38">
        <v>0.248</v>
      </c>
      <c r="H274" s="38">
        <v>0.309</v>
      </c>
      <c r="I274" s="38">
        <v>48</v>
      </c>
      <c r="J274" s="38">
        <v>10</v>
      </c>
      <c r="K274" s="38">
        <v>2</v>
      </c>
      <c r="L274" s="38">
        <v>17</v>
      </c>
      <c r="M274" s="38">
        <v>38</v>
      </c>
      <c r="N274" s="38">
        <v>0.35499999999999998</v>
      </c>
      <c r="O274" s="38">
        <v>0.66400000000000003</v>
      </c>
    </row>
    <row r="275" spans="1:15" ht="17.399999999999999" thickBot="1" x14ac:dyDescent="0.35">
      <c r="A275" s="7" t="s">
        <v>1228</v>
      </c>
      <c r="B275" s="39">
        <v>211</v>
      </c>
      <c r="C275" s="39">
        <v>23</v>
      </c>
      <c r="D275" s="39">
        <v>6</v>
      </c>
      <c r="E275" s="39">
        <v>24</v>
      </c>
      <c r="F275" s="39">
        <v>0</v>
      </c>
      <c r="G275" s="39">
        <v>0.218</v>
      </c>
      <c r="H275" s="39">
        <v>0.27700000000000002</v>
      </c>
      <c r="I275" s="39">
        <v>46</v>
      </c>
      <c r="J275" s="39">
        <v>8</v>
      </c>
      <c r="K275" s="39">
        <v>0</v>
      </c>
      <c r="L275" s="39">
        <v>17</v>
      </c>
      <c r="M275" s="39">
        <v>71</v>
      </c>
      <c r="N275" s="39">
        <v>0.34599999999999997</v>
      </c>
      <c r="O275" s="39">
        <v>0.623</v>
      </c>
    </row>
    <row r="276" spans="1:15" ht="17.399999999999999" thickBot="1" x14ac:dyDescent="0.35">
      <c r="A276" s="5" t="s">
        <v>1229</v>
      </c>
      <c r="B276" s="38">
        <v>195</v>
      </c>
      <c r="C276" s="38">
        <v>21</v>
      </c>
      <c r="D276" s="38">
        <v>1</v>
      </c>
      <c r="E276" s="38">
        <v>16</v>
      </c>
      <c r="F276" s="38">
        <v>5</v>
      </c>
      <c r="G276" s="38">
        <v>0.24</v>
      </c>
      <c r="H276" s="38">
        <v>0.32</v>
      </c>
      <c r="I276" s="38">
        <v>47</v>
      </c>
      <c r="J276" s="38">
        <v>7</v>
      </c>
      <c r="K276" s="38">
        <v>0</v>
      </c>
      <c r="L276" s="38">
        <v>23</v>
      </c>
      <c r="M276" s="38">
        <v>35</v>
      </c>
      <c r="N276" s="38">
        <v>0.308</v>
      </c>
      <c r="O276" s="38">
        <v>0.628</v>
      </c>
    </row>
    <row r="277" spans="1:15" ht="17.399999999999999" thickBot="1" x14ac:dyDescent="0.35">
      <c r="A277" s="7" t="s">
        <v>1230</v>
      </c>
      <c r="B277" s="39">
        <v>138</v>
      </c>
      <c r="C277" s="39">
        <v>16</v>
      </c>
      <c r="D277" s="39">
        <v>4</v>
      </c>
      <c r="E277" s="39">
        <v>17</v>
      </c>
      <c r="F277" s="39">
        <v>5</v>
      </c>
      <c r="G277" s="39">
        <v>0.24199999999999999</v>
      </c>
      <c r="H277" s="39">
        <v>0.28399999999999997</v>
      </c>
      <c r="I277" s="39">
        <v>33</v>
      </c>
      <c r="J277" s="39">
        <v>8</v>
      </c>
      <c r="K277" s="39">
        <v>1</v>
      </c>
      <c r="L277" s="39">
        <v>8</v>
      </c>
      <c r="M277" s="39">
        <v>38</v>
      </c>
      <c r="N277" s="39">
        <v>0.39200000000000002</v>
      </c>
      <c r="O277" s="39">
        <v>0.67600000000000005</v>
      </c>
    </row>
    <row r="278" spans="1:15" ht="15" thickBot="1" x14ac:dyDescent="0.35">
      <c r="A278" s="5" t="s">
        <v>1231</v>
      </c>
      <c r="B278" s="38">
        <v>166</v>
      </c>
      <c r="C278" s="38">
        <v>17</v>
      </c>
      <c r="D278" s="38">
        <v>5</v>
      </c>
      <c r="E278" s="38">
        <v>19</v>
      </c>
      <c r="F278" s="38">
        <v>2</v>
      </c>
      <c r="G278" s="38">
        <v>0.23899999999999999</v>
      </c>
      <c r="H278" s="38">
        <v>0.28299999999999997</v>
      </c>
      <c r="I278" s="38">
        <v>40</v>
      </c>
      <c r="J278" s="38">
        <v>8</v>
      </c>
      <c r="K278" s="38">
        <v>1</v>
      </c>
      <c r="L278" s="38">
        <v>10</v>
      </c>
      <c r="M278" s="38">
        <v>43</v>
      </c>
      <c r="N278" s="38">
        <v>0.38600000000000001</v>
      </c>
      <c r="O278" s="38">
        <v>0.66800000000000004</v>
      </c>
    </row>
    <row r="279" spans="1:15" ht="17.399999999999999" thickBot="1" x14ac:dyDescent="0.35">
      <c r="A279" s="7" t="s">
        <v>1232</v>
      </c>
      <c r="B279" s="39">
        <v>185</v>
      </c>
      <c r="C279" s="39">
        <v>20</v>
      </c>
      <c r="D279" s="39">
        <v>6</v>
      </c>
      <c r="E279" s="39">
        <v>23</v>
      </c>
      <c r="F279" s="39">
        <v>0</v>
      </c>
      <c r="G279" s="39">
        <v>0.223</v>
      </c>
      <c r="H279" s="39">
        <v>0.29199999999999998</v>
      </c>
      <c r="I279" s="39">
        <v>41</v>
      </c>
      <c r="J279" s="39">
        <v>7</v>
      </c>
      <c r="K279" s="39">
        <v>0</v>
      </c>
      <c r="L279" s="39">
        <v>18</v>
      </c>
      <c r="M279" s="39">
        <v>54</v>
      </c>
      <c r="N279" s="39">
        <v>0.36199999999999999</v>
      </c>
      <c r="O279" s="39">
        <v>0.65400000000000003</v>
      </c>
    </row>
    <row r="280" spans="1:15" ht="15" thickBot="1" x14ac:dyDescent="0.35">
      <c r="A280" s="5" t="s">
        <v>1233</v>
      </c>
      <c r="B280" s="38">
        <v>181</v>
      </c>
      <c r="C280" s="38">
        <v>21</v>
      </c>
      <c r="D280" s="38">
        <v>3</v>
      </c>
      <c r="E280" s="38">
        <v>18</v>
      </c>
      <c r="F280" s="38">
        <v>1</v>
      </c>
      <c r="G280" s="38">
        <v>0.246</v>
      </c>
      <c r="H280" s="38">
        <v>0.312</v>
      </c>
      <c r="I280" s="38">
        <v>45</v>
      </c>
      <c r="J280" s="38">
        <v>8</v>
      </c>
      <c r="K280" s="38">
        <v>0</v>
      </c>
      <c r="L280" s="38">
        <v>18</v>
      </c>
      <c r="M280" s="38">
        <v>41</v>
      </c>
      <c r="N280" s="38">
        <v>0.35499999999999998</v>
      </c>
      <c r="O280" s="38">
        <v>0.66700000000000004</v>
      </c>
    </row>
    <row r="281" spans="1:15" ht="15" thickBot="1" x14ac:dyDescent="0.35">
      <c r="A281" s="7" t="s">
        <v>1234</v>
      </c>
      <c r="B281" s="39">
        <v>154</v>
      </c>
      <c r="C281" s="39">
        <v>19</v>
      </c>
      <c r="D281" s="39">
        <v>3</v>
      </c>
      <c r="E281" s="39">
        <v>19</v>
      </c>
      <c r="F281" s="39">
        <v>1</v>
      </c>
      <c r="G281" s="39">
        <v>0.246</v>
      </c>
      <c r="H281" s="39">
        <v>0.307</v>
      </c>
      <c r="I281" s="39">
        <v>38</v>
      </c>
      <c r="J281" s="39">
        <v>8</v>
      </c>
      <c r="K281" s="39">
        <v>1</v>
      </c>
      <c r="L281" s="39">
        <v>14</v>
      </c>
      <c r="M281" s="39">
        <v>53</v>
      </c>
      <c r="N281" s="39">
        <v>0.38200000000000001</v>
      </c>
      <c r="O281" s="39">
        <v>0.68899999999999995</v>
      </c>
    </row>
    <row r="282" spans="1:15" ht="17.399999999999999" thickBot="1" x14ac:dyDescent="0.35">
      <c r="A282" s="5" t="s">
        <v>1235</v>
      </c>
      <c r="B282" s="38">
        <v>143</v>
      </c>
      <c r="C282" s="38">
        <v>17</v>
      </c>
      <c r="D282" s="38">
        <v>5</v>
      </c>
      <c r="E282" s="38">
        <v>17</v>
      </c>
      <c r="F282" s="38">
        <v>2</v>
      </c>
      <c r="G282" s="38">
        <v>0.24</v>
      </c>
      <c r="H282" s="38">
        <v>0.31900000000000001</v>
      </c>
      <c r="I282" s="38">
        <v>34</v>
      </c>
      <c r="J282" s="38">
        <v>7</v>
      </c>
      <c r="K282" s="38">
        <v>0</v>
      </c>
      <c r="L282" s="38">
        <v>17</v>
      </c>
      <c r="M282" s="38">
        <v>32</v>
      </c>
      <c r="N282" s="38">
        <v>0.39400000000000002</v>
      </c>
      <c r="O282" s="38">
        <v>0.71299999999999997</v>
      </c>
    </row>
    <row r="283" spans="1:15" ht="15" thickBot="1" x14ac:dyDescent="0.35">
      <c r="A283" s="7" t="s">
        <v>1236</v>
      </c>
      <c r="B283" s="39">
        <v>142</v>
      </c>
      <c r="C283" s="39">
        <v>19</v>
      </c>
      <c r="D283" s="39">
        <v>6</v>
      </c>
      <c r="E283" s="39">
        <v>17</v>
      </c>
      <c r="F283" s="39">
        <v>2</v>
      </c>
      <c r="G283" s="39">
        <v>0.218</v>
      </c>
      <c r="H283" s="39">
        <v>0.29199999999999998</v>
      </c>
      <c r="I283" s="39">
        <v>31</v>
      </c>
      <c r="J283" s="39">
        <v>6</v>
      </c>
      <c r="K283" s="39">
        <v>1</v>
      </c>
      <c r="L283" s="39">
        <v>15</v>
      </c>
      <c r="M283" s="39">
        <v>41</v>
      </c>
      <c r="N283" s="39">
        <v>0.39400000000000002</v>
      </c>
      <c r="O283" s="39">
        <v>0.68600000000000005</v>
      </c>
    </row>
    <row r="284" spans="1:15" ht="15" thickBot="1" x14ac:dyDescent="0.35">
      <c r="A284" s="5" t="s">
        <v>1237</v>
      </c>
      <c r="B284" s="38">
        <v>150</v>
      </c>
      <c r="C284" s="38">
        <v>18</v>
      </c>
      <c r="D284" s="38">
        <v>4</v>
      </c>
      <c r="E284" s="38">
        <v>16</v>
      </c>
      <c r="F284" s="38">
        <v>2</v>
      </c>
      <c r="G284" s="38">
        <v>0.245</v>
      </c>
      <c r="H284" s="38">
        <v>0.31</v>
      </c>
      <c r="I284" s="38">
        <v>37</v>
      </c>
      <c r="J284" s="38">
        <v>8</v>
      </c>
      <c r="K284" s="38">
        <v>1</v>
      </c>
      <c r="L284" s="38">
        <v>14</v>
      </c>
      <c r="M284" s="38">
        <v>31</v>
      </c>
      <c r="N284" s="38">
        <v>0.38100000000000001</v>
      </c>
      <c r="O284" s="38">
        <v>0.69</v>
      </c>
    </row>
    <row r="285" spans="1:15" ht="17.399999999999999" thickBot="1" x14ac:dyDescent="0.35">
      <c r="A285" s="7" t="s">
        <v>1238</v>
      </c>
      <c r="B285" s="39">
        <v>193</v>
      </c>
      <c r="C285" s="39">
        <v>20</v>
      </c>
      <c r="D285" s="39">
        <v>4</v>
      </c>
      <c r="E285" s="39">
        <v>19</v>
      </c>
      <c r="F285" s="39">
        <v>1</v>
      </c>
      <c r="G285" s="39">
        <v>0.24</v>
      </c>
      <c r="H285" s="39">
        <v>0.30399999999999999</v>
      </c>
      <c r="I285" s="39">
        <v>46</v>
      </c>
      <c r="J285" s="39">
        <v>9</v>
      </c>
      <c r="K285" s="39">
        <v>1</v>
      </c>
      <c r="L285" s="39">
        <v>18</v>
      </c>
      <c r="M285" s="39">
        <v>51</v>
      </c>
      <c r="N285" s="39">
        <v>0.36499999999999999</v>
      </c>
      <c r="O285" s="39">
        <v>0.66900000000000004</v>
      </c>
    </row>
    <row r="286" spans="1:15" ht="15" thickBot="1" x14ac:dyDescent="0.35">
      <c r="A286" s="5" t="s">
        <v>1239</v>
      </c>
      <c r="B286" s="38">
        <v>168</v>
      </c>
      <c r="C286" s="38">
        <v>20</v>
      </c>
      <c r="D286" s="38">
        <v>3</v>
      </c>
      <c r="E286" s="38">
        <v>17</v>
      </c>
      <c r="F286" s="38">
        <v>7</v>
      </c>
      <c r="G286" s="38">
        <v>0.215</v>
      </c>
      <c r="H286" s="38">
        <v>0.31</v>
      </c>
      <c r="I286" s="38">
        <v>36</v>
      </c>
      <c r="J286" s="38">
        <v>9</v>
      </c>
      <c r="K286" s="38">
        <v>1</v>
      </c>
      <c r="L286" s="38">
        <v>23</v>
      </c>
      <c r="M286" s="38">
        <v>55</v>
      </c>
      <c r="N286" s="38">
        <v>0.32600000000000001</v>
      </c>
      <c r="O286" s="38">
        <v>0.63600000000000001</v>
      </c>
    </row>
    <row r="287" spans="1:15" ht="15" thickBot="1" x14ac:dyDescent="0.35">
      <c r="A287" s="7" t="s">
        <v>1240</v>
      </c>
      <c r="B287" s="39">
        <v>177</v>
      </c>
      <c r="C287" s="39">
        <v>19</v>
      </c>
      <c r="D287" s="39">
        <v>2</v>
      </c>
      <c r="E287" s="39">
        <v>13</v>
      </c>
      <c r="F287" s="39">
        <v>9</v>
      </c>
      <c r="G287" s="39">
        <v>0.22900000000000001</v>
      </c>
      <c r="H287" s="39">
        <v>0.26300000000000001</v>
      </c>
      <c r="I287" s="39">
        <v>41</v>
      </c>
      <c r="J287" s="39">
        <v>7</v>
      </c>
      <c r="K287" s="39">
        <v>1</v>
      </c>
      <c r="L287" s="39">
        <v>8</v>
      </c>
      <c r="M287" s="39">
        <v>49</v>
      </c>
      <c r="N287" s="39">
        <v>0.314</v>
      </c>
      <c r="O287" s="39">
        <v>0.57699999999999996</v>
      </c>
    </row>
    <row r="288" spans="1:15" ht="17.399999999999999" thickBot="1" x14ac:dyDescent="0.35">
      <c r="A288" s="5" t="s">
        <v>1241</v>
      </c>
      <c r="B288" s="38">
        <v>176</v>
      </c>
      <c r="C288" s="38">
        <v>22</v>
      </c>
      <c r="D288" s="38">
        <v>4</v>
      </c>
      <c r="E288" s="38">
        <v>17</v>
      </c>
      <c r="F288" s="38">
        <v>1</v>
      </c>
      <c r="G288" s="38">
        <v>0.21299999999999999</v>
      </c>
      <c r="H288" s="38">
        <v>0.30099999999999999</v>
      </c>
      <c r="I288" s="38">
        <v>38</v>
      </c>
      <c r="J288" s="38">
        <v>7</v>
      </c>
      <c r="K288" s="38">
        <v>1</v>
      </c>
      <c r="L288" s="38">
        <v>22</v>
      </c>
      <c r="M288" s="38">
        <v>46</v>
      </c>
      <c r="N288" s="38">
        <v>0.33700000000000002</v>
      </c>
      <c r="O288" s="38">
        <v>0.63800000000000001</v>
      </c>
    </row>
    <row r="289" spans="1:15" ht="15" thickBot="1" x14ac:dyDescent="0.35">
      <c r="A289" s="7" t="s">
        <v>1242</v>
      </c>
      <c r="B289" s="39">
        <v>177</v>
      </c>
      <c r="C289" s="39">
        <v>20</v>
      </c>
      <c r="D289" s="39">
        <v>2</v>
      </c>
      <c r="E289" s="39">
        <v>16</v>
      </c>
      <c r="F289" s="39">
        <v>6</v>
      </c>
      <c r="G289" s="39">
        <v>0.223</v>
      </c>
      <c r="H289" s="39">
        <v>0.29599999999999999</v>
      </c>
      <c r="I289" s="39">
        <v>40</v>
      </c>
      <c r="J289" s="39">
        <v>9</v>
      </c>
      <c r="K289" s="39">
        <v>2</v>
      </c>
      <c r="L289" s="39">
        <v>18</v>
      </c>
      <c r="M289" s="39">
        <v>36</v>
      </c>
      <c r="N289" s="39">
        <v>0.32800000000000001</v>
      </c>
      <c r="O289" s="39">
        <v>0.624</v>
      </c>
    </row>
    <row r="290" spans="1:15" ht="17.399999999999999" thickBot="1" x14ac:dyDescent="0.35">
      <c r="A290" s="5" t="s">
        <v>1243</v>
      </c>
      <c r="B290" s="38">
        <v>164</v>
      </c>
      <c r="C290" s="38">
        <v>19</v>
      </c>
      <c r="D290" s="38">
        <v>4</v>
      </c>
      <c r="E290" s="38">
        <v>18</v>
      </c>
      <c r="F290" s="38">
        <v>1</v>
      </c>
      <c r="G290" s="38">
        <v>0.23</v>
      </c>
      <c r="H290" s="38">
        <v>0.28100000000000003</v>
      </c>
      <c r="I290" s="38">
        <v>38</v>
      </c>
      <c r="J290" s="38">
        <v>8</v>
      </c>
      <c r="K290" s="38">
        <v>1</v>
      </c>
      <c r="L290" s="38">
        <v>12</v>
      </c>
      <c r="M290" s="38">
        <v>48</v>
      </c>
      <c r="N290" s="38">
        <v>0.38600000000000001</v>
      </c>
      <c r="O290" s="38">
        <v>0.66700000000000004</v>
      </c>
    </row>
    <row r="291" spans="1:15" ht="17.399999999999999" thickBot="1" x14ac:dyDescent="0.35">
      <c r="A291" s="7" t="s">
        <v>1244</v>
      </c>
      <c r="B291" s="39">
        <v>159</v>
      </c>
      <c r="C291" s="39">
        <v>15</v>
      </c>
      <c r="D291" s="39">
        <v>2</v>
      </c>
      <c r="E291" s="39">
        <v>17</v>
      </c>
      <c r="F291" s="39">
        <v>1</v>
      </c>
      <c r="G291" s="39">
        <v>0.249</v>
      </c>
      <c r="H291" s="39">
        <v>0.30399999999999999</v>
      </c>
      <c r="I291" s="39">
        <v>40</v>
      </c>
      <c r="J291" s="39">
        <v>10</v>
      </c>
      <c r="K291" s="39">
        <v>2</v>
      </c>
      <c r="L291" s="39">
        <v>12</v>
      </c>
      <c r="M291" s="39">
        <v>38</v>
      </c>
      <c r="N291" s="39">
        <v>0.33100000000000002</v>
      </c>
      <c r="O291" s="39">
        <v>0.63500000000000001</v>
      </c>
    </row>
    <row r="292" spans="1:15" ht="15" thickBot="1" x14ac:dyDescent="0.35">
      <c r="A292" s="5" t="s">
        <v>1245</v>
      </c>
      <c r="B292" s="38">
        <v>134</v>
      </c>
      <c r="C292" s="38">
        <v>16</v>
      </c>
      <c r="D292" s="38">
        <v>5</v>
      </c>
      <c r="E292" s="38">
        <v>17</v>
      </c>
      <c r="F292" s="38">
        <v>2</v>
      </c>
      <c r="G292" s="38">
        <v>0.223</v>
      </c>
      <c r="H292" s="38">
        <v>0.307</v>
      </c>
      <c r="I292" s="38">
        <v>30</v>
      </c>
      <c r="J292" s="38">
        <v>5</v>
      </c>
      <c r="K292" s="38">
        <v>0</v>
      </c>
      <c r="L292" s="38">
        <v>16</v>
      </c>
      <c r="M292" s="38">
        <v>46</v>
      </c>
      <c r="N292" s="38">
        <v>0.379</v>
      </c>
      <c r="O292" s="38">
        <v>0.68600000000000005</v>
      </c>
    </row>
    <row r="293" spans="1:15" ht="17.399999999999999" thickBot="1" x14ac:dyDescent="0.35">
      <c r="A293" s="7" t="s">
        <v>1246</v>
      </c>
      <c r="B293" s="39">
        <v>128</v>
      </c>
      <c r="C293" s="39">
        <v>17</v>
      </c>
      <c r="D293" s="39">
        <v>4</v>
      </c>
      <c r="E293" s="39">
        <v>12</v>
      </c>
      <c r="F293" s="39">
        <v>6</v>
      </c>
      <c r="G293" s="39">
        <v>0.219</v>
      </c>
      <c r="H293" s="39">
        <v>0.29399999999999998</v>
      </c>
      <c r="I293" s="39">
        <v>28</v>
      </c>
      <c r="J293" s="39">
        <v>6</v>
      </c>
      <c r="K293" s="39">
        <v>1</v>
      </c>
      <c r="L293" s="39">
        <v>14</v>
      </c>
      <c r="M293" s="39">
        <v>49</v>
      </c>
      <c r="N293" s="39">
        <v>0.378</v>
      </c>
      <c r="O293" s="39">
        <v>0.67200000000000004</v>
      </c>
    </row>
    <row r="294" spans="1:15" ht="15" thickBot="1" x14ac:dyDescent="0.35">
      <c r="A294" s="5" t="s">
        <v>1247</v>
      </c>
      <c r="B294" s="38">
        <v>126</v>
      </c>
      <c r="C294" s="38">
        <v>14</v>
      </c>
      <c r="D294" s="38">
        <v>3</v>
      </c>
      <c r="E294" s="38">
        <v>16</v>
      </c>
      <c r="F294" s="38">
        <v>1</v>
      </c>
      <c r="G294" s="38">
        <v>0.26300000000000001</v>
      </c>
      <c r="H294" s="38">
        <v>0.3</v>
      </c>
      <c r="I294" s="38">
        <v>33</v>
      </c>
      <c r="J294" s="38">
        <v>6</v>
      </c>
      <c r="K294" s="38">
        <v>1</v>
      </c>
      <c r="L294" s="38">
        <v>7</v>
      </c>
      <c r="M294" s="38">
        <v>27</v>
      </c>
      <c r="N294" s="38">
        <v>0.40400000000000003</v>
      </c>
      <c r="O294" s="38">
        <v>0.70299999999999996</v>
      </c>
    </row>
    <row r="295" spans="1:15" ht="17.399999999999999" thickBot="1" x14ac:dyDescent="0.35">
      <c r="A295" s="7" t="s">
        <v>1248</v>
      </c>
      <c r="B295" s="39">
        <v>136</v>
      </c>
      <c r="C295" s="39">
        <v>15</v>
      </c>
      <c r="D295" s="39">
        <v>1</v>
      </c>
      <c r="E295" s="39">
        <v>11</v>
      </c>
      <c r="F295" s="39">
        <v>8</v>
      </c>
      <c r="G295" s="39">
        <v>0.251</v>
      </c>
      <c r="H295" s="39">
        <v>0.29799999999999999</v>
      </c>
      <c r="I295" s="39">
        <v>34</v>
      </c>
      <c r="J295" s="39">
        <v>5</v>
      </c>
      <c r="K295" s="39">
        <v>1</v>
      </c>
      <c r="L295" s="39">
        <v>9</v>
      </c>
      <c r="M295" s="39">
        <v>30</v>
      </c>
      <c r="N295" s="39">
        <v>0.307</v>
      </c>
      <c r="O295" s="39">
        <v>0.60499999999999998</v>
      </c>
    </row>
    <row r="296" spans="1:15" ht="17.399999999999999" thickBot="1" x14ac:dyDescent="0.35">
      <c r="A296" s="5" t="s">
        <v>1249</v>
      </c>
      <c r="B296" s="38">
        <v>195</v>
      </c>
      <c r="C296" s="38">
        <v>21</v>
      </c>
      <c r="D296" s="38">
        <v>3</v>
      </c>
      <c r="E296" s="38">
        <v>17</v>
      </c>
      <c r="F296" s="38">
        <v>4</v>
      </c>
      <c r="G296" s="38">
        <v>0.22</v>
      </c>
      <c r="H296" s="38">
        <v>0.28699999999999998</v>
      </c>
      <c r="I296" s="38">
        <v>43</v>
      </c>
      <c r="J296" s="38">
        <v>8</v>
      </c>
      <c r="K296" s="38">
        <v>1</v>
      </c>
      <c r="L296" s="38">
        <v>18</v>
      </c>
      <c r="M296" s="38">
        <v>49</v>
      </c>
      <c r="N296" s="38">
        <v>0.32400000000000001</v>
      </c>
      <c r="O296" s="38">
        <v>0.61099999999999999</v>
      </c>
    </row>
    <row r="297" spans="1:15" ht="15" thickBot="1" x14ac:dyDescent="0.35">
      <c r="A297" s="7" t="s">
        <v>1250</v>
      </c>
      <c r="B297" s="39">
        <v>157</v>
      </c>
      <c r="C297" s="39">
        <v>18</v>
      </c>
      <c r="D297" s="39">
        <v>4</v>
      </c>
      <c r="E297" s="39">
        <v>16</v>
      </c>
      <c r="F297" s="39">
        <v>2</v>
      </c>
      <c r="G297" s="39">
        <v>0.22800000000000001</v>
      </c>
      <c r="H297" s="39">
        <v>0.30299999999999999</v>
      </c>
      <c r="I297" s="39">
        <v>36</v>
      </c>
      <c r="J297" s="39">
        <v>7</v>
      </c>
      <c r="K297" s="39">
        <v>1</v>
      </c>
      <c r="L297" s="39">
        <v>17</v>
      </c>
      <c r="M297" s="39">
        <v>47</v>
      </c>
      <c r="N297" s="39">
        <v>0.35699999999999998</v>
      </c>
      <c r="O297" s="39">
        <v>0.66</v>
      </c>
    </row>
    <row r="298" spans="1:15" ht="15" thickBot="1" x14ac:dyDescent="0.35">
      <c r="A298" s="5" t="s">
        <v>1251</v>
      </c>
      <c r="B298" s="38">
        <v>158</v>
      </c>
      <c r="C298" s="38">
        <v>16</v>
      </c>
      <c r="D298" s="38">
        <v>4</v>
      </c>
      <c r="E298" s="38">
        <v>17</v>
      </c>
      <c r="F298" s="38">
        <v>1</v>
      </c>
      <c r="G298" s="38">
        <v>0.24099999999999999</v>
      </c>
      <c r="H298" s="38">
        <v>0.27800000000000002</v>
      </c>
      <c r="I298" s="38">
        <v>38</v>
      </c>
      <c r="J298" s="38">
        <v>7</v>
      </c>
      <c r="K298" s="38">
        <v>0</v>
      </c>
      <c r="L298" s="38">
        <v>8</v>
      </c>
      <c r="M298" s="38">
        <v>40</v>
      </c>
      <c r="N298" s="38">
        <v>0.372</v>
      </c>
      <c r="O298" s="38">
        <v>0.64900000000000002</v>
      </c>
    </row>
    <row r="299" spans="1:15" ht="15" thickBot="1" x14ac:dyDescent="0.35">
      <c r="A299" s="7" t="s">
        <v>1252</v>
      </c>
      <c r="B299" s="39">
        <v>173</v>
      </c>
      <c r="C299" s="39">
        <v>20</v>
      </c>
      <c r="D299" s="39">
        <v>3</v>
      </c>
      <c r="E299" s="39">
        <v>16</v>
      </c>
      <c r="F299" s="39">
        <v>1</v>
      </c>
      <c r="G299" s="39">
        <v>0.23699999999999999</v>
      </c>
      <c r="H299" s="39">
        <v>0.29799999999999999</v>
      </c>
      <c r="I299" s="39">
        <v>41</v>
      </c>
      <c r="J299" s="39">
        <v>9</v>
      </c>
      <c r="K299" s="39">
        <v>1</v>
      </c>
      <c r="L299" s="39">
        <v>15</v>
      </c>
      <c r="M299" s="39">
        <v>41</v>
      </c>
      <c r="N299" s="39">
        <v>0.34100000000000003</v>
      </c>
      <c r="O299" s="39">
        <v>0.63900000000000001</v>
      </c>
    </row>
    <row r="300" spans="1:15" ht="15" thickBot="1" x14ac:dyDescent="0.35">
      <c r="A300" s="5" t="s">
        <v>1253</v>
      </c>
      <c r="B300" s="38">
        <v>177</v>
      </c>
      <c r="C300" s="38">
        <v>20</v>
      </c>
      <c r="D300" s="38">
        <v>1</v>
      </c>
      <c r="E300" s="38">
        <v>12</v>
      </c>
      <c r="F300" s="38">
        <v>9</v>
      </c>
      <c r="G300" s="38">
        <v>0.223</v>
      </c>
      <c r="H300" s="38">
        <v>0.27800000000000002</v>
      </c>
      <c r="I300" s="38">
        <v>39</v>
      </c>
      <c r="J300" s="38">
        <v>7</v>
      </c>
      <c r="K300" s="38">
        <v>1</v>
      </c>
      <c r="L300" s="38">
        <v>14</v>
      </c>
      <c r="M300" s="38">
        <v>41</v>
      </c>
      <c r="N300" s="38">
        <v>0.28299999999999997</v>
      </c>
      <c r="O300" s="38">
        <v>0.56100000000000005</v>
      </c>
    </row>
    <row r="301" spans="1:15" ht="17.399999999999999" thickBot="1" x14ac:dyDescent="0.35">
      <c r="A301" s="7" t="s">
        <v>1254</v>
      </c>
      <c r="B301" s="39">
        <v>153</v>
      </c>
      <c r="C301" s="39">
        <v>17</v>
      </c>
      <c r="D301" s="39">
        <v>3</v>
      </c>
      <c r="E301" s="39">
        <v>17</v>
      </c>
      <c r="F301" s="39">
        <v>1</v>
      </c>
      <c r="G301" s="39">
        <v>0.23699999999999999</v>
      </c>
      <c r="H301" s="39">
        <v>0.31</v>
      </c>
      <c r="I301" s="39">
        <v>36</v>
      </c>
      <c r="J301" s="39">
        <v>9</v>
      </c>
      <c r="K301" s="39">
        <v>1</v>
      </c>
      <c r="L301" s="39">
        <v>16</v>
      </c>
      <c r="M301" s="39">
        <v>39</v>
      </c>
      <c r="N301" s="39">
        <v>0.35899999999999999</v>
      </c>
      <c r="O301" s="39">
        <v>0.66900000000000004</v>
      </c>
    </row>
    <row r="302" spans="1:15" ht="15" thickBot="1" x14ac:dyDescent="0.35">
      <c r="A302" s="5" t="s">
        <v>1255</v>
      </c>
      <c r="B302" s="38">
        <v>117</v>
      </c>
      <c r="C302" s="38">
        <v>14</v>
      </c>
      <c r="D302" s="38">
        <v>2</v>
      </c>
      <c r="E302" s="38">
        <v>10</v>
      </c>
      <c r="F302" s="38">
        <v>6</v>
      </c>
      <c r="G302" s="38">
        <v>0.25</v>
      </c>
      <c r="H302" s="38">
        <v>0.28899999999999998</v>
      </c>
      <c r="I302" s="38">
        <v>29</v>
      </c>
      <c r="J302" s="38">
        <v>5</v>
      </c>
      <c r="K302" s="38">
        <v>1</v>
      </c>
      <c r="L302" s="38">
        <v>6</v>
      </c>
      <c r="M302" s="38">
        <v>30</v>
      </c>
      <c r="N302" s="38">
        <v>0.35399999999999998</v>
      </c>
      <c r="O302" s="38">
        <v>0.64200000000000002</v>
      </c>
    </row>
    <row r="303" spans="1:15" ht="17.399999999999999" thickBot="1" x14ac:dyDescent="0.35">
      <c r="A303" s="7" t="s">
        <v>1256</v>
      </c>
      <c r="B303" s="39">
        <v>111</v>
      </c>
      <c r="C303" s="39">
        <v>14</v>
      </c>
      <c r="D303" s="39">
        <v>4</v>
      </c>
      <c r="E303" s="39">
        <v>14</v>
      </c>
      <c r="F303" s="39">
        <v>2</v>
      </c>
      <c r="G303" s="39">
        <v>0.23400000000000001</v>
      </c>
      <c r="H303" s="39">
        <v>0.29799999999999999</v>
      </c>
      <c r="I303" s="39">
        <v>26</v>
      </c>
      <c r="J303" s="39">
        <v>12</v>
      </c>
      <c r="K303" s="39">
        <v>1</v>
      </c>
      <c r="L303" s="39">
        <v>10</v>
      </c>
      <c r="M303" s="39">
        <v>35</v>
      </c>
      <c r="N303" s="39">
        <v>0.38200000000000001</v>
      </c>
      <c r="O303" s="39">
        <v>0.68</v>
      </c>
    </row>
    <row r="304" spans="1:15" ht="17.399999999999999" thickBot="1" x14ac:dyDescent="0.35">
      <c r="A304" s="5" t="s">
        <v>1257</v>
      </c>
      <c r="B304" s="38">
        <v>156</v>
      </c>
      <c r="C304" s="38">
        <v>15</v>
      </c>
      <c r="D304" s="38">
        <v>1</v>
      </c>
      <c r="E304" s="38">
        <v>12</v>
      </c>
      <c r="F304" s="38">
        <v>2</v>
      </c>
      <c r="G304" s="38">
        <v>0.25700000000000001</v>
      </c>
      <c r="H304" s="38">
        <v>0.30199999999999999</v>
      </c>
      <c r="I304" s="38">
        <v>40</v>
      </c>
      <c r="J304" s="38">
        <v>10</v>
      </c>
      <c r="K304" s="38">
        <v>1</v>
      </c>
      <c r="L304" s="38">
        <v>10</v>
      </c>
      <c r="M304" s="38">
        <v>29</v>
      </c>
      <c r="N304" s="38">
        <v>0.33300000000000002</v>
      </c>
      <c r="O304" s="38">
        <v>0.63500000000000001</v>
      </c>
    </row>
    <row r="305" spans="1:15" ht="17.399999999999999" thickBot="1" x14ac:dyDescent="0.35">
      <c r="A305" s="7" t="s">
        <v>1258</v>
      </c>
      <c r="B305" s="39">
        <v>172</v>
      </c>
      <c r="C305" s="39">
        <v>19</v>
      </c>
      <c r="D305" s="39">
        <v>1</v>
      </c>
      <c r="E305" s="39">
        <v>12</v>
      </c>
      <c r="F305" s="39">
        <v>6</v>
      </c>
      <c r="G305" s="39">
        <v>0.23300000000000001</v>
      </c>
      <c r="H305" s="39">
        <v>0.3</v>
      </c>
      <c r="I305" s="39">
        <v>40</v>
      </c>
      <c r="J305" s="39">
        <v>8</v>
      </c>
      <c r="K305" s="39">
        <v>2</v>
      </c>
      <c r="L305" s="39">
        <v>16</v>
      </c>
      <c r="M305" s="39">
        <v>42</v>
      </c>
      <c r="N305" s="39">
        <v>0.29499999999999998</v>
      </c>
      <c r="O305" s="39">
        <v>0.59499999999999997</v>
      </c>
    </row>
    <row r="306" spans="1:15" ht="17.399999999999999" thickBot="1" x14ac:dyDescent="0.35">
      <c r="A306" s="5" t="s">
        <v>1259</v>
      </c>
      <c r="B306" s="38">
        <v>162</v>
      </c>
      <c r="C306" s="38">
        <v>16</v>
      </c>
      <c r="D306" s="38">
        <v>1</v>
      </c>
      <c r="E306" s="38">
        <v>13</v>
      </c>
      <c r="F306" s="38">
        <v>2</v>
      </c>
      <c r="G306" s="38">
        <v>0.245</v>
      </c>
      <c r="H306" s="38">
        <v>0.29599999999999999</v>
      </c>
      <c r="I306" s="38">
        <v>40</v>
      </c>
      <c r="J306" s="38">
        <v>8</v>
      </c>
      <c r="K306" s="38">
        <v>2</v>
      </c>
      <c r="L306" s="38">
        <v>12</v>
      </c>
      <c r="M306" s="38">
        <v>33</v>
      </c>
      <c r="N306" s="38">
        <v>0.32</v>
      </c>
      <c r="O306" s="38">
        <v>0.61499999999999999</v>
      </c>
    </row>
    <row r="307" spans="1:15" ht="15" thickBot="1" x14ac:dyDescent="0.35">
      <c r="A307" s="7" t="s">
        <v>1260</v>
      </c>
      <c r="B307" s="39">
        <v>142</v>
      </c>
      <c r="C307" s="39">
        <v>17</v>
      </c>
      <c r="D307" s="39">
        <v>2</v>
      </c>
      <c r="E307" s="39">
        <v>11</v>
      </c>
      <c r="F307" s="39">
        <v>9</v>
      </c>
      <c r="G307" s="39">
        <v>0.20699999999999999</v>
      </c>
      <c r="H307" s="39">
        <v>0.26500000000000001</v>
      </c>
      <c r="I307" s="39">
        <v>29</v>
      </c>
      <c r="J307" s="39">
        <v>5</v>
      </c>
      <c r="K307" s="39">
        <v>1</v>
      </c>
      <c r="L307" s="39">
        <v>11</v>
      </c>
      <c r="M307" s="39">
        <v>48</v>
      </c>
      <c r="N307" s="39">
        <v>0.33200000000000002</v>
      </c>
      <c r="O307" s="39">
        <v>0.59699999999999998</v>
      </c>
    </row>
    <row r="308" spans="1:15" ht="17.399999999999999" thickBot="1" x14ac:dyDescent="0.35">
      <c r="A308" s="5" t="s">
        <v>1261</v>
      </c>
      <c r="B308" s="38">
        <v>175</v>
      </c>
      <c r="C308" s="38">
        <v>19</v>
      </c>
      <c r="D308" s="38">
        <v>2</v>
      </c>
      <c r="E308" s="38">
        <v>14</v>
      </c>
      <c r="F308" s="38">
        <v>3</v>
      </c>
      <c r="G308" s="38">
        <v>0.23</v>
      </c>
      <c r="H308" s="38">
        <v>0.28599999999999998</v>
      </c>
      <c r="I308" s="38">
        <v>40</v>
      </c>
      <c r="J308" s="38">
        <v>9</v>
      </c>
      <c r="K308" s="38">
        <v>2</v>
      </c>
      <c r="L308" s="38">
        <v>14</v>
      </c>
      <c r="M308" s="38">
        <v>35</v>
      </c>
      <c r="N308" s="38">
        <v>0.32500000000000001</v>
      </c>
      <c r="O308" s="38">
        <v>0.61199999999999999</v>
      </c>
    </row>
    <row r="309" spans="1:15" ht="15" thickBot="1" x14ac:dyDescent="0.35">
      <c r="A309" s="7" t="s">
        <v>1262</v>
      </c>
      <c r="B309" s="39">
        <v>126</v>
      </c>
      <c r="C309" s="39">
        <v>14</v>
      </c>
      <c r="D309" s="39">
        <v>5</v>
      </c>
      <c r="E309" s="39">
        <v>15</v>
      </c>
      <c r="F309" s="39">
        <v>0</v>
      </c>
      <c r="G309" s="39">
        <v>0.224</v>
      </c>
      <c r="H309" s="39">
        <v>0.28199999999999997</v>
      </c>
      <c r="I309" s="39">
        <v>28</v>
      </c>
      <c r="J309" s="39">
        <v>7</v>
      </c>
      <c r="K309" s="39">
        <v>0</v>
      </c>
      <c r="L309" s="39">
        <v>10</v>
      </c>
      <c r="M309" s="39">
        <v>37</v>
      </c>
      <c r="N309" s="39">
        <v>0.38800000000000001</v>
      </c>
      <c r="O309" s="39">
        <v>0.67</v>
      </c>
    </row>
    <row r="310" spans="1:15" ht="17.399999999999999" thickBot="1" x14ac:dyDescent="0.35">
      <c r="A310" s="5" t="s">
        <v>1263</v>
      </c>
      <c r="B310" s="38">
        <v>116</v>
      </c>
      <c r="C310" s="38">
        <v>13</v>
      </c>
      <c r="D310" s="38">
        <v>3</v>
      </c>
      <c r="E310" s="38">
        <v>13</v>
      </c>
      <c r="F310" s="38">
        <v>3</v>
      </c>
      <c r="G310" s="38">
        <v>0.23</v>
      </c>
      <c r="H310" s="38">
        <v>0.29499999999999998</v>
      </c>
      <c r="I310" s="38">
        <v>27</v>
      </c>
      <c r="J310" s="38">
        <v>6</v>
      </c>
      <c r="K310" s="38">
        <v>1</v>
      </c>
      <c r="L310" s="38">
        <v>11</v>
      </c>
      <c r="M310" s="38">
        <v>36</v>
      </c>
      <c r="N310" s="38">
        <v>0.35899999999999999</v>
      </c>
      <c r="O310" s="38">
        <v>0.65400000000000003</v>
      </c>
    </row>
    <row r="311" spans="1:15" ht="15" thickBot="1" x14ac:dyDescent="0.35">
      <c r="A311" s="7" t="s">
        <v>1264</v>
      </c>
      <c r="B311" s="39">
        <v>128</v>
      </c>
      <c r="C311" s="39">
        <v>14</v>
      </c>
      <c r="D311" s="39">
        <v>1</v>
      </c>
      <c r="E311" s="39">
        <v>11</v>
      </c>
      <c r="F311" s="39">
        <v>4</v>
      </c>
      <c r="G311" s="39">
        <v>0.253</v>
      </c>
      <c r="H311" s="39">
        <v>0.3</v>
      </c>
      <c r="I311" s="39">
        <v>32</v>
      </c>
      <c r="J311" s="39">
        <v>8</v>
      </c>
      <c r="K311" s="39">
        <v>1</v>
      </c>
      <c r="L311" s="39">
        <v>9</v>
      </c>
      <c r="M311" s="39">
        <v>18</v>
      </c>
      <c r="N311" s="39">
        <v>0.34100000000000003</v>
      </c>
      <c r="O311" s="39">
        <v>0.64100000000000001</v>
      </c>
    </row>
    <row r="312" spans="1:15" ht="17.399999999999999" thickBot="1" x14ac:dyDescent="0.35">
      <c r="A312" s="5" t="s">
        <v>1265</v>
      </c>
      <c r="B312" s="38">
        <v>132</v>
      </c>
      <c r="C312" s="38">
        <v>14</v>
      </c>
      <c r="D312" s="38">
        <v>2</v>
      </c>
      <c r="E312" s="38">
        <v>12</v>
      </c>
      <c r="F312" s="38">
        <v>1</v>
      </c>
      <c r="G312" s="38">
        <v>0.23599999999999999</v>
      </c>
      <c r="H312" s="38">
        <v>0.27800000000000002</v>
      </c>
      <c r="I312" s="38">
        <v>31</v>
      </c>
      <c r="J312" s="38">
        <v>8</v>
      </c>
      <c r="K312" s="38">
        <v>1</v>
      </c>
      <c r="L312" s="38">
        <v>8</v>
      </c>
      <c r="M312" s="38">
        <v>33</v>
      </c>
      <c r="N312" s="38">
        <v>0.33400000000000002</v>
      </c>
      <c r="O312" s="38">
        <v>0.61099999999999999</v>
      </c>
    </row>
    <row r="313" spans="1:15" ht="17.399999999999999" thickBot="1" x14ac:dyDescent="0.35">
      <c r="A313" s="7" t="s">
        <v>1266</v>
      </c>
      <c r="B313" s="39">
        <v>121</v>
      </c>
      <c r="C313" s="39">
        <v>14</v>
      </c>
      <c r="D313" s="39">
        <v>1</v>
      </c>
      <c r="E313" s="39">
        <v>12</v>
      </c>
      <c r="F313" s="39">
        <v>2</v>
      </c>
      <c r="G313" s="39">
        <v>0.25</v>
      </c>
      <c r="H313" s="39">
        <v>0.29199999999999998</v>
      </c>
      <c r="I313" s="39">
        <v>30</v>
      </c>
      <c r="J313" s="39">
        <v>5</v>
      </c>
      <c r="K313" s="39">
        <v>1</v>
      </c>
      <c r="L313" s="39">
        <v>7</v>
      </c>
      <c r="M313" s="39">
        <v>24</v>
      </c>
      <c r="N313" s="39">
        <v>0.35</v>
      </c>
      <c r="O313" s="39">
        <v>0.64200000000000002</v>
      </c>
    </row>
    <row r="314" spans="1:15" ht="15" thickBot="1" x14ac:dyDescent="0.35">
      <c r="A314" s="5" t="s">
        <v>1267</v>
      </c>
      <c r="B314" s="38">
        <v>128</v>
      </c>
      <c r="C314" s="38">
        <v>14</v>
      </c>
      <c r="D314" s="38">
        <v>3</v>
      </c>
      <c r="E314" s="38">
        <v>14</v>
      </c>
      <c r="F314" s="38">
        <v>2</v>
      </c>
      <c r="G314" s="38">
        <v>0.218</v>
      </c>
      <c r="H314" s="38">
        <v>0.28799999999999998</v>
      </c>
      <c r="I314" s="38">
        <v>28</v>
      </c>
      <c r="J314" s="38">
        <v>6</v>
      </c>
      <c r="K314" s="38">
        <v>1</v>
      </c>
      <c r="L314" s="38">
        <v>13</v>
      </c>
      <c r="M314" s="38">
        <v>35</v>
      </c>
      <c r="N314" s="38">
        <v>0.34399999999999997</v>
      </c>
      <c r="O314" s="38">
        <v>0.63100000000000001</v>
      </c>
    </row>
    <row r="315" spans="1:15" ht="15" thickBot="1" x14ac:dyDescent="0.35">
      <c r="A315" s="7" t="s">
        <v>1268</v>
      </c>
      <c r="B315" s="39">
        <v>112</v>
      </c>
      <c r="C315" s="39">
        <v>12</v>
      </c>
      <c r="D315" s="39">
        <v>3</v>
      </c>
      <c r="E315" s="39">
        <v>11</v>
      </c>
      <c r="F315" s="39">
        <v>4</v>
      </c>
      <c r="G315" s="39">
        <v>0.224</v>
      </c>
      <c r="H315" s="39">
        <v>0.27100000000000002</v>
      </c>
      <c r="I315" s="39">
        <v>25</v>
      </c>
      <c r="J315" s="39">
        <v>4</v>
      </c>
      <c r="K315" s="39">
        <v>0</v>
      </c>
      <c r="L315" s="39">
        <v>7</v>
      </c>
      <c r="M315" s="39">
        <v>36</v>
      </c>
      <c r="N315" s="39">
        <v>0.33900000000000002</v>
      </c>
      <c r="O315" s="39">
        <v>0.61</v>
      </c>
    </row>
    <row r="316" spans="1:15" ht="17.399999999999999" thickBot="1" x14ac:dyDescent="0.35">
      <c r="A316" s="5" t="s">
        <v>1269</v>
      </c>
      <c r="B316" s="38">
        <v>112</v>
      </c>
      <c r="C316" s="38">
        <v>15</v>
      </c>
      <c r="D316" s="38">
        <v>1</v>
      </c>
      <c r="E316" s="38">
        <v>8</v>
      </c>
      <c r="F316" s="38">
        <v>7</v>
      </c>
      <c r="G316" s="38">
        <v>0.215</v>
      </c>
      <c r="H316" s="38">
        <v>0.27400000000000002</v>
      </c>
      <c r="I316" s="38">
        <v>24</v>
      </c>
      <c r="J316" s="38">
        <v>5</v>
      </c>
      <c r="K316" s="38">
        <v>1</v>
      </c>
      <c r="L316" s="38">
        <v>9</v>
      </c>
      <c r="M316" s="38">
        <v>25</v>
      </c>
      <c r="N316" s="38">
        <v>0.27300000000000002</v>
      </c>
      <c r="O316" s="38">
        <v>0.54700000000000004</v>
      </c>
    </row>
    <row r="317" spans="1:15" ht="17.399999999999999" thickBot="1" x14ac:dyDescent="0.35">
      <c r="A317" s="7" t="s">
        <v>1270</v>
      </c>
      <c r="B317" s="39">
        <v>135</v>
      </c>
      <c r="C317" s="39">
        <v>16</v>
      </c>
      <c r="D317" s="39">
        <v>1</v>
      </c>
      <c r="E317" s="39">
        <v>11</v>
      </c>
      <c r="F317" s="39">
        <v>2</v>
      </c>
      <c r="G317" s="39">
        <v>0.23400000000000001</v>
      </c>
      <c r="H317" s="39">
        <v>0.27500000000000002</v>
      </c>
      <c r="I317" s="39">
        <v>32</v>
      </c>
      <c r="J317" s="39">
        <v>6</v>
      </c>
      <c r="K317" s="39">
        <v>1</v>
      </c>
      <c r="L317" s="39">
        <v>8</v>
      </c>
      <c r="M317" s="39">
        <v>31</v>
      </c>
      <c r="N317" s="39">
        <v>0.32</v>
      </c>
      <c r="O317" s="39">
        <v>0.59499999999999997</v>
      </c>
    </row>
    <row r="318" spans="1:15" ht="17.399999999999999" thickBot="1" x14ac:dyDescent="0.35">
      <c r="A318" s="5" t="s">
        <v>1271</v>
      </c>
      <c r="B318" s="38">
        <v>90</v>
      </c>
      <c r="C318" s="38">
        <v>11</v>
      </c>
      <c r="D318" s="38">
        <v>3</v>
      </c>
      <c r="E318" s="38">
        <v>10</v>
      </c>
      <c r="F318" s="38">
        <v>3</v>
      </c>
      <c r="G318" s="38">
        <v>0.217</v>
      </c>
      <c r="H318" s="38">
        <v>0.28100000000000003</v>
      </c>
      <c r="I318" s="38">
        <v>20</v>
      </c>
      <c r="J318" s="38">
        <v>4</v>
      </c>
      <c r="K318" s="38">
        <v>1</v>
      </c>
      <c r="L318" s="38">
        <v>8</v>
      </c>
      <c r="M318" s="38">
        <v>32</v>
      </c>
      <c r="N318" s="38">
        <v>0.35299999999999998</v>
      </c>
      <c r="O318" s="38">
        <v>0.63300000000000001</v>
      </c>
    </row>
    <row r="319" spans="1:15" ht="17.399999999999999" thickBot="1" x14ac:dyDescent="0.35">
      <c r="A319" s="7" t="s">
        <v>1272</v>
      </c>
      <c r="B319" s="39">
        <v>108</v>
      </c>
      <c r="C319" s="39">
        <v>12</v>
      </c>
      <c r="D319" s="39">
        <v>3</v>
      </c>
      <c r="E319" s="39">
        <v>13</v>
      </c>
      <c r="F319" s="39">
        <v>0</v>
      </c>
      <c r="G319" s="39">
        <v>0.23499999999999999</v>
      </c>
      <c r="H319" s="39">
        <v>0.28299999999999997</v>
      </c>
      <c r="I319" s="39">
        <v>25</v>
      </c>
      <c r="J319" s="39">
        <v>7</v>
      </c>
      <c r="K319" s="39">
        <v>0</v>
      </c>
      <c r="L319" s="39">
        <v>7</v>
      </c>
      <c r="M319" s="39">
        <v>35</v>
      </c>
      <c r="N319" s="39">
        <v>0.38800000000000001</v>
      </c>
      <c r="O319" s="39">
        <v>0.67100000000000004</v>
      </c>
    </row>
    <row r="320" spans="1:15" ht="17.399999999999999" thickBot="1" x14ac:dyDescent="0.35">
      <c r="A320" s="5" t="s">
        <v>1273</v>
      </c>
      <c r="B320" s="38">
        <v>110</v>
      </c>
      <c r="C320" s="38">
        <v>10</v>
      </c>
      <c r="D320" s="38">
        <v>4</v>
      </c>
      <c r="E320" s="38">
        <v>11</v>
      </c>
      <c r="F320" s="38">
        <v>0</v>
      </c>
      <c r="G320" s="38">
        <v>0.24</v>
      </c>
      <c r="H320" s="38">
        <v>0.29799999999999999</v>
      </c>
      <c r="I320" s="38">
        <v>26</v>
      </c>
      <c r="J320" s="38">
        <v>7</v>
      </c>
      <c r="K320" s="38">
        <v>1</v>
      </c>
      <c r="L320" s="38">
        <v>9</v>
      </c>
      <c r="M320" s="38">
        <v>34</v>
      </c>
      <c r="N320" s="38">
        <v>0.38</v>
      </c>
      <c r="O320" s="38">
        <v>0.67800000000000005</v>
      </c>
    </row>
    <row r="321" spans="1:15" ht="17.399999999999999" thickBot="1" x14ac:dyDescent="0.35">
      <c r="A321" s="7" t="s">
        <v>1274</v>
      </c>
      <c r="B321" s="39">
        <v>150</v>
      </c>
      <c r="C321" s="39">
        <v>17</v>
      </c>
      <c r="D321" s="39">
        <v>2</v>
      </c>
      <c r="E321" s="39">
        <v>10</v>
      </c>
      <c r="F321" s="39">
        <v>2</v>
      </c>
      <c r="G321" s="39">
        <v>0.217</v>
      </c>
      <c r="H321" s="39">
        <v>0.27700000000000002</v>
      </c>
      <c r="I321" s="39">
        <v>33</v>
      </c>
      <c r="J321" s="39">
        <v>6</v>
      </c>
      <c r="K321" s="39">
        <v>1</v>
      </c>
      <c r="L321" s="39">
        <v>13</v>
      </c>
      <c r="M321" s="39">
        <v>40</v>
      </c>
      <c r="N321" s="39">
        <v>0.308</v>
      </c>
      <c r="O321" s="39">
        <v>0.58499999999999996</v>
      </c>
    </row>
    <row r="322" spans="1:15" ht="15" thickBot="1" x14ac:dyDescent="0.35">
      <c r="A322" s="5" t="s">
        <v>1275</v>
      </c>
      <c r="B322" s="38">
        <v>94</v>
      </c>
      <c r="C322" s="38">
        <v>11</v>
      </c>
      <c r="D322" s="38">
        <v>2</v>
      </c>
      <c r="E322" s="38">
        <v>10</v>
      </c>
      <c r="F322" s="38">
        <v>1</v>
      </c>
      <c r="G322" s="38">
        <v>0.24099999999999999</v>
      </c>
      <c r="H322" s="38">
        <v>0.3</v>
      </c>
      <c r="I322" s="38">
        <v>23</v>
      </c>
      <c r="J322" s="38">
        <v>5</v>
      </c>
      <c r="K322" s="38">
        <v>0</v>
      </c>
      <c r="L322" s="38">
        <v>8</v>
      </c>
      <c r="M322" s="38">
        <v>22</v>
      </c>
      <c r="N322" s="38">
        <v>0.372</v>
      </c>
      <c r="O322" s="38">
        <v>0.67200000000000004</v>
      </c>
    </row>
    <row r="323" spans="1:15" ht="17.399999999999999" thickBot="1" x14ac:dyDescent="0.35">
      <c r="A323" s="7" t="s">
        <v>1276</v>
      </c>
      <c r="B323" s="39">
        <v>166</v>
      </c>
      <c r="C323" s="39">
        <v>16</v>
      </c>
      <c r="D323" s="39">
        <v>3</v>
      </c>
      <c r="E323" s="39">
        <v>15</v>
      </c>
      <c r="F323" s="39">
        <v>3</v>
      </c>
      <c r="G323" s="39">
        <v>0.186</v>
      </c>
      <c r="H323" s="39">
        <v>0.22600000000000001</v>
      </c>
      <c r="I323" s="39">
        <v>31</v>
      </c>
      <c r="J323" s="39">
        <v>10</v>
      </c>
      <c r="K323" s="39">
        <v>1</v>
      </c>
      <c r="L323" s="39">
        <v>9</v>
      </c>
      <c r="M323" s="39">
        <v>65</v>
      </c>
      <c r="N323" s="39">
        <v>0.30199999999999999</v>
      </c>
      <c r="O323" s="39">
        <v>0.52800000000000002</v>
      </c>
    </row>
    <row r="324" spans="1:15" ht="17.399999999999999" thickBot="1" x14ac:dyDescent="0.35">
      <c r="A324" s="5" t="s">
        <v>1277</v>
      </c>
      <c r="B324" s="38">
        <v>94</v>
      </c>
      <c r="C324" s="38">
        <v>11</v>
      </c>
      <c r="D324" s="38">
        <v>1</v>
      </c>
      <c r="E324" s="38">
        <v>8</v>
      </c>
      <c r="F324" s="38">
        <v>2</v>
      </c>
      <c r="G324" s="38">
        <v>0.23200000000000001</v>
      </c>
      <c r="H324" s="38">
        <v>0.28899999999999998</v>
      </c>
      <c r="I324" s="38">
        <v>22</v>
      </c>
      <c r="J324" s="38">
        <v>4</v>
      </c>
      <c r="K324" s="38">
        <v>0</v>
      </c>
      <c r="L324" s="38">
        <v>8</v>
      </c>
      <c r="M324" s="38">
        <v>16</v>
      </c>
      <c r="N324" s="38">
        <v>0.29399999999999998</v>
      </c>
      <c r="O324" s="38">
        <v>0.58299999999999996</v>
      </c>
    </row>
    <row r="325" spans="1:15" ht="15" thickBot="1" x14ac:dyDescent="0.35">
      <c r="A325" s="7" t="s">
        <v>1278</v>
      </c>
      <c r="B325" s="39">
        <v>166</v>
      </c>
      <c r="C325" s="39">
        <v>19</v>
      </c>
      <c r="D325" s="39">
        <v>3</v>
      </c>
      <c r="E325" s="39">
        <v>18</v>
      </c>
      <c r="F325" s="39">
        <v>2</v>
      </c>
      <c r="G325" s="39">
        <v>0.26900000000000002</v>
      </c>
      <c r="H325" s="39">
        <v>0.32200000000000001</v>
      </c>
      <c r="I325" s="39">
        <v>45</v>
      </c>
      <c r="J325" s="39">
        <v>8</v>
      </c>
      <c r="K325" s="39">
        <v>1</v>
      </c>
      <c r="L325" s="39">
        <v>13</v>
      </c>
      <c r="M325" s="39">
        <v>31</v>
      </c>
      <c r="N325" s="39">
        <v>0.38400000000000001</v>
      </c>
      <c r="O325" s="39">
        <v>0.70599999999999996</v>
      </c>
    </row>
    <row r="326" spans="1:15" ht="15" thickBot="1" x14ac:dyDescent="0.35">
      <c r="A326" s="5" t="s">
        <v>1279</v>
      </c>
      <c r="B326" s="38">
        <v>110</v>
      </c>
      <c r="C326" s="38">
        <v>13</v>
      </c>
      <c r="D326" s="38">
        <v>1</v>
      </c>
      <c r="E326" s="38">
        <v>9</v>
      </c>
      <c r="F326" s="38">
        <v>3</v>
      </c>
      <c r="G326" s="38">
        <v>0.246</v>
      </c>
      <c r="H326" s="38">
        <v>0.308</v>
      </c>
      <c r="I326" s="38">
        <v>27</v>
      </c>
      <c r="J326" s="38">
        <v>4</v>
      </c>
      <c r="K326" s="38">
        <v>1</v>
      </c>
      <c r="L326" s="38">
        <v>10</v>
      </c>
      <c r="M326" s="38">
        <v>23</v>
      </c>
      <c r="N326" s="38">
        <v>0.33</v>
      </c>
      <c r="O326" s="38">
        <v>0.63800000000000001</v>
      </c>
    </row>
    <row r="327" spans="1:15" ht="17.399999999999999" thickBot="1" x14ac:dyDescent="0.35">
      <c r="A327" s="7" t="s">
        <v>1280</v>
      </c>
      <c r="B327" s="39">
        <v>293</v>
      </c>
      <c r="C327" s="39">
        <v>39</v>
      </c>
      <c r="D327" s="39">
        <v>17</v>
      </c>
      <c r="E327" s="39">
        <v>50</v>
      </c>
      <c r="F327" s="39">
        <v>3</v>
      </c>
      <c r="G327" s="39">
        <v>0.222</v>
      </c>
      <c r="H327" s="39">
        <v>0.27600000000000002</v>
      </c>
      <c r="I327" s="39">
        <v>65</v>
      </c>
      <c r="J327" s="39">
        <v>17</v>
      </c>
      <c r="K327" s="39">
        <v>3</v>
      </c>
      <c r="L327" s="39">
        <v>22</v>
      </c>
      <c r="M327" s="39">
        <v>140</v>
      </c>
      <c r="N327" s="39">
        <v>0.44</v>
      </c>
      <c r="O327" s="39">
        <v>0.71599999999999997</v>
      </c>
    </row>
    <row r="328" spans="1:15" ht="17.399999999999999" thickBot="1" x14ac:dyDescent="0.35">
      <c r="A328" s="9" t="s">
        <v>1281</v>
      </c>
      <c r="B328" s="40">
        <v>235</v>
      </c>
      <c r="C328" s="40">
        <v>23</v>
      </c>
      <c r="D328" s="40">
        <v>7</v>
      </c>
      <c r="E328" s="40">
        <v>25</v>
      </c>
      <c r="F328" s="40">
        <v>4</v>
      </c>
      <c r="G328" s="40">
        <v>0.217</v>
      </c>
      <c r="H328" s="40">
        <v>0.253</v>
      </c>
      <c r="I328" s="40">
        <v>51</v>
      </c>
      <c r="J328" s="40">
        <v>11</v>
      </c>
      <c r="K328" s="40">
        <v>2</v>
      </c>
      <c r="L328" s="40">
        <v>11</v>
      </c>
      <c r="M328" s="40">
        <v>70</v>
      </c>
      <c r="N328" s="40">
        <v>0.35499999999999998</v>
      </c>
      <c r="O328" s="40">
        <v>0.60699999999999998</v>
      </c>
    </row>
    <row r="329" spans="1:15" ht="22.8" x14ac:dyDescent="0.3">
      <c r="A329" s="41" t="s">
        <v>1282</v>
      </c>
    </row>
    <row r="330" spans="1:15" ht="15" thickBot="1" x14ac:dyDescent="0.35"/>
    <row r="331" spans="1:15" ht="15" thickBot="1" x14ac:dyDescent="0.35">
      <c r="A331" s="5" t="s">
        <v>965</v>
      </c>
      <c r="B331" s="38">
        <v>518</v>
      </c>
      <c r="C331" s="38">
        <v>87</v>
      </c>
      <c r="D331" s="38">
        <v>17</v>
      </c>
      <c r="E331" s="38">
        <v>59</v>
      </c>
      <c r="F331" s="38">
        <v>26</v>
      </c>
      <c r="G331" s="38">
        <v>0.28799999999999998</v>
      </c>
      <c r="H331" s="38">
        <v>0.34499999999999997</v>
      </c>
      <c r="I331" s="38">
        <v>149</v>
      </c>
      <c r="J331" s="38">
        <v>31</v>
      </c>
      <c r="K331" s="38">
        <v>5</v>
      </c>
      <c r="L331" s="38">
        <v>45</v>
      </c>
      <c r="M331" s="38">
        <v>83</v>
      </c>
      <c r="N331" s="38">
        <v>0.46300000000000002</v>
      </c>
      <c r="O331" s="38">
        <v>0.80800000000000005</v>
      </c>
    </row>
    <row r="332" spans="1:15" ht="15" thickBot="1" x14ac:dyDescent="0.35">
      <c r="A332" s="7" t="s">
        <v>1078</v>
      </c>
      <c r="B332" s="39">
        <v>278</v>
      </c>
      <c r="C332" s="39">
        <v>35</v>
      </c>
      <c r="D332" s="39">
        <v>8</v>
      </c>
      <c r="E332" s="39">
        <v>34</v>
      </c>
      <c r="F332" s="39">
        <v>8</v>
      </c>
      <c r="G332" s="39">
        <v>0.22800000000000001</v>
      </c>
      <c r="H332" s="39">
        <v>0.29199999999999998</v>
      </c>
      <c r="I332" s="39">
        <v>63</v>
      </c>
      <c r="J332" s="39">
        <v>17</v>
      </c>
      <c r="K332" s="39">
        <v>2</v>
      </c>
      <c r="L332" s="39">
        <v>25</v>
      </c>
      <c r="M332" s="39">
        <v>83</v>
      </c>
      <c r="N332" s="39">
        <v>0.379</v>
      </c>
      <c r="O332" s="39">
        <v>0.67</v>
      </c>
    </row>
    <row r="333" spans="1:15" ht="15" thickBot="1" x14ac:dyDescent="0.35">
      <c r="A333" s="5" t="s">
        <v>1125</v>
      </c>
      <c r="B333" s="38">
        <v>321</v>
      </c>
      <c r="C333" s="38">
        <v>40</v>
      </c>
      <c r="D333" s="38">
        <v>9</v>
      </c>
      <c r="E333" s="38">
        <v>35</v>
      </c>
      <c r="F333" s="38">
        <v>6</v>
      </c>
      <c r="G333" s="38">
        <v>0.24099999999999999</v>
      </c>
      <c r="H333" s="38">
        <v>0.315</v>
      </c>
      <c r="I333" s="38">
        <v>77</v>
      </c>
      <c r="J333" s="38">
        <v>15</v>
      </c>
      <c r="K333" s="38">
        <v>2</v>
      </c>
      <c r="L333" s="38">
        <v>34</v>
      </c>
      <c r="M333" s="38">
        <v>70</v>
      </c>
      <c r="N333" s="38">
        <v>0.38100000000000001</v>
      </c>
      <c r="O333" s="38">
        <v>0.69499999999999995</v>
      </c>
    </row>
    <row r="334" spans="1:15" ht="17.399999999999999" thickBot="1" x14ac:dyDescent="0.35">
      <c r="A334" s="5" t="s">
        <v>1051</v>
      </c>
      <c r="B334" s="38">
        <v>360</v>
      </c>
      <c r="C334" s="38">
        <v>51</v>
      </c>
      <c r="D334" s="38">
        <v>19</v>
      </c>
      <c r="E334" s="38">
        <v>56</v>
      </c>
      <c r="F334" s="38">
        <v>4</v>
      </c>
      <c r="G334" s="38">
        <v>0.23799999999999999</v>
      </c>
      <c r="H334" s="38">
        <v>0.309</v>
      </c>
      <c r="I334" s="38">
        <v>86</v>
      </c>
      <c r="J334" s="38">
        <v>17</v>
      </c>
      <c r="K334" s="38">
        <v>1</v>
      </c>
      <c r="L334" s="38">
        <v>37</v>
      </c>
      <c r="M334" s="38">
        <v>126</v>
      </c>
      <c r="N334" s="38">
        <v>0.441</v>
      </c>
      <c r="O334" s="38">
        <v>0.75</v>
      </c>
    </row>
    <row r="335" spans="1:15" ht="17.399999999999999" thickBot="1" x14ac:dyDescent="0.35">
      <c r="A335" s="5" t="s">
        <v>1119</v>
      </c>
      <c r="B335" s="38">
        <v>177</v>
      </c>
      <c r="C335" s="38">
        <v>23</v>
      </c>
      <c r="D335" s="38">
        <v>3</v>
      </c>
      <c r="E335" s="38">
        <v>20</v>
      </c>
      <c r="F335" s="38">
        <v>6</v>
      </c>
      <c r="G335" s="38">
        <v>0.253</v>
      </c>
      <c r="H335" s="38">
        <v>0.30599999999999999</v>
      </c>
      <c r="I335" s="38">
        <v>45</v>
      </c>
      <c r="J335" s="38">
        <v>10</v>
      </c>
      <c r="K335" s="38">
        <v>2</v>
      </c>
      <c r="L335" s="38">
        <v>13</v>
      </c>
      <c r="M335" s="38">
        <v>43</v>
      </c>
      <c r="N335" s="38">
        <v>0.38600000000000001</v>
      </c>
      <c r="O335" s="38">
        <v>0.69199999999999995</v>
      </c>
    </row>
    <row r="336" spans="1:15" ht="17.399999999999999" thickBot="1" x14ac:dyDescent="0.35">
      <c r="A336" s="7" t="s">
        <v>1280</v>
      </c>
      <c r="B336" s="39">
        <v>293</v>
      </c>
      <c r="C336" s="39">
        <v>39</v>
      </c>
      <c r="D336" s="39">
        <v>17</v>
      </c>
      <c r="E336" s="39">
        <v>50</v>
      </c>
      <c r="F336" s="39">
        <v>3</v>
      </c>
      <c r="G336" s="39">
        <v>0.222</v>
      </c>
      <c r="H336" s="39">
        <v>0.27600000000000002</v>
      </c>
      <c r="I336" s="39">
        <v>65</v>
      </c>
      <c r="J336" s="39">
        <v>17</v>
      </c>
      <c r="K336" s="39">
        <v>3</v>
      </c>
      <c r="L336" s="39">
        <v>22</v>
      </c>
      <c r="M336" s="39">
        <v>140</v>
      </c>
      <c r="N336" s="39">
        <v>0.44</v>
      </c>
      <c r="O336" s="39">
        <v>0.71599999999999997</v>
      </c>
    </row>
    <row r="337" spans="1:15" ht="15" thickBot="1" x14ac:dyDescent="0.35">
      <c r="A337" s="5" t="s">
        <v>993</v>
      </c>
      <c r="B337" s="38">
        <v>522</v>
      </c>
      <c r="C337" s="38">
        <v>72</v>
      </c>
      <c r="D337" s="38">
        <v>30</v>
      </c>
      <c r="E337" s="38">
        <v>90</v>
      </c>
      <c r="F337" s="38">
        <v>5</v>
      </c>
      <c r="G337" s="38">
        <v>0.23799999999999999</v>
      </c>
      <c r="H337" s="38">
        <v>0.28699999999999998</v>
      </c>
      <c r="I337" s="38">
        <v>124</v>
      </c>
      <c r="J337" s="38">
        <v>24</v>
      </c>
      <c r="K337" s="38">
        <v>3</v>
      </c>
      <c r="L337" s="38">
        <v>36</v>
      </c>
      <c r="M337" s="38">
        <v>149</v>
      </c>
      <c r="N337" s="38">
        <v>0.47099999999999997</v>
      </c>
      <c r="O337" s="38">
        <v>0.75800000000000001</v>
      </c>
    </row>
    <row r="338" spans="1:15" ht="15" thickBot="1" x14ac:dyDescent="0.35">
      <c r="A338" s="7" t="s">
        <v>986</v>
      </c>
      <c r="B338" s="39">
        <v>584</v>
      </c>
      <c r="C338" s="39">
        <v>89</v>
      </c>
      <c r="D338" s="39">
        <v>10</v>
      </c>
      <c r="E338" s="39">
        <v>57</v>
      </c>
      <c r="F338" s="39">
        <v>15</v>
      </c>
      <c r="G338" s="39">
        <v>0.28999999999999998</v>
      </c>
      <c r="H338" s="39">
        <v>0.35099999999999998</v>
      </c>
      <c r="I338" s="39">
        <v>169</v>
      </c>
      <c r="J338" s="39">
        <v>29</v>
      </c>
      <c r="K338" s="39">
        <v>8</v>
      </c>
      <c r="L338" s="39">
        <v>55</v>
      </c>
      <c r="M338" s="39">
        <v>105</v>
      </c>
      <c r="N338" s="39">
        <v>0.42099999999999999</v>
      </c>
      <c r="O338" s="39">
        <v>0.77300000000000002</v>
      </c>
    </row>
    <row r="339" spans="1:15" ht="15" thickBot="1" x14ac:dyDescent="0.35">
      <c r="A339" s="7" t="s">
        <v>1260</v>
      </c>
      <c r="B339" s="39">
        <v>142</v>
      </c>
      <c r="C339" s="39">
        <v>17</v>
      </c>
      <c r="D339" s="39">
        <v>2</v>
      </c>
      <c r="E339" s="39">
        <v>11</v>
      </c>
      <c r="F339" s="39">
        <v>9</v>
      </c>
      <c r="G339" s="39">
        <v>0.20699999999999999</v>
      </c>
      <c r="H339" s="39">
        <v>0.26500000000000001</v>
      </c>
      <c r="I339" s="39">
        <v>29</v>
      </c>
      <c r="J339" s="39">
        <v>5</v>
      </c>
      <c r="K339" s="39">
        <v>1</v>
      </c>
      <c r="L339" s="39">
        <v>11</v>
      </c>
      <c r="M339" s="39">
        <v>48</v>
      </c>
      <c r="N339" s="39">
        <v>0.33200000000000002</v>
      </c>
      <c r="O339" s="39">
        <v>0.59699999999999998</v>
      </c>
    </row>
    <row r="340" spans="1:15" ht="15" thickBot="1" x14ac:dyDescent="0.35">
      <c r="A340" s="7" t="s">
        <v>1128</v>
      </c>
      <c r="B340" s="39">
        <v>232</v>
      </c>
      <c r="C340" s="39">
        <v>27</v>
      </c>
      <c r="D340" s="39">
        <v>2</v>
      </c>
      <c r="E340" s="39">
        <v>20</v>
      </c>
      <c r="F340" s="39">
        <v>8</v>
      </c>
      <c r="G340" s="39">
        <v>0.27300000000000002</v>
      </c>
      <c r="H340" s="39">
        <v>0.32400000000000001</v>
      </c>
      <c r="I340" s="39">
        <v>63</v>
      </c>
      <c r="J340" s="39">
        <v>12</v>
      </c>
      <c r="K340" s="39">
        <v>2</v>
      </c>
      <c r="L340" s="39">
        <v>18</v>
      </c>
      <c r="M340" s="39">
        <v>33</v>
      </c>
      <c r="N340" s="39">
        <v>0.35899999999999999</v>
      </c>
      <c r="O340" s="39">
        <v>0.68400000000000005</v>
      </c>
    </row>
    <row r="341" spans="1:15" ht="15" thickBot="1" x14ac:dyDescent="0.35">
      <c r="A341" s="5" t="s">
        <v>979</v>
      </c>
      <c r="B341" s="38">
        <v>594</v>
      </c>
      <c r="C341" s="38">
        <v>84</v>
      </c>
      <c r="D341" s="38">
        <v>28</v>
      </c>
      <c r="E341" s="38">
        <v>81</v>
      </c>
      <c r="F341" s="38">
        <v>3</v>
      </c>
      <c r="G341" s="38">
        <v>0.27</v>
      </c>
      <c r="H341" s="38">
        <v>0.30399999999999999</v>
      </c>
      <c r="I341" s="38">
        <v>160</v>
      </c>
      <c r="J341" s="38">
        <v>26</v>
      </c>
      <c r="K341" s="38">
        <v>2</v>
      </c>
      <c r="L341" s="38">
        <v>29</v>
      </c>
      <c r="M341" s="38">
        <v>113</v>
      </c>
      <c r="N341" s="38">
        <v>0.46</v>
      </c>
      <c r="O341" s="38">
        <v>0.76400000000000001</v>
      </c>
    </row>
    <row r="342" spans="1:15" ht="15" thickBot="1" x14ac:dyDescent="0.35">
      <c r="A342" s="7" t="s">
        <v>1084</v>
      </c>
      <c r="B342" s="39">
        <v>343</v>
      </c>
      <c r="C342" s="39">
        <v>39</v>
      </c>
      <c r="D342" s="39">
        <v>6</v>
      </c>
      <c r="E342" s="39">
        <v>37</v>
      </c>
      <c r="F342" s="39">
        <v>6</v>
      </c>
      <c r="G342" s="39">
        <v>0.26700000000000002</v>
      </c>
      <c r="H342" s="39">
        <v>0.29399999999999998</v>
      </c>
      <c r="I342" s="39">
        <v>92</v>
      </c>
      <c r="J342" s="39">
        <v>21</v>
      </c>
      <c r="K342" s="39">
        <v>3</v>
      </c>
      <c r="L342" s="39">
        <v>13</v>
      </c>
      <c r="M342" s="39">
        <v>54</v>
      </c>
      <c r="N342" s="39">
        <v>0.39300000000000002</v>
      </c>
      <c r="O342" s="39">
        <v>0.68799999999999994</v>
      </c>
    </row>
    <row r="343" spans="1:15" ht="17.399999999999999" thickBot="1" x14ac:dyDescent="0.35">
      <c r="A343" s="7" t="s">
        <v>1164</v>
      </c>
      <c r="B343" s="39">
        <v>198</v>
      </c>
      <c r="C343" s="39">
        <v>25</v>
      </c>
      <c r="D343" s="39">
        <v>4</v>
      </c>
      <c r="E343" s="39">
        <v>20</v>
      </c>
      <c r="F343" s="39">
        <v>4</v>
      </c>
      <c r="G343" s="39">
        <v>0.23699999999999999</v>
      </c>
      <c r="H343" s="39">
        <v>0.3</v>
      </c>
      <c r="I343" s="39">
        <v>47</v>
      </c>
      <c r="J343" s="39">
        <v>10</v>
      </c>
      <c r="K343" s="39">
        <v>2</v>
      </c>
      <c r="L343" s="39">
        <v>18</v>
      </c>
      <c r="M343" s="39">
        <v>51</v>
      </c>
      <c r="N343" s="39">
        <v>0.36299999999999999</v>
      </c>
      <c r="O343" s="39">
        <v>0.66200000000000003</v>
      </c>
    </row>
    <row r="344" spans="1:15" ht="15" thickBot="1" x14ac:dyDescent="0.35">
      <c r="A344" s="5" t="s">
        <v>1063</v>
      </c>
      <c r="B344" s="38">
        <v>386</v>
      </c>
      <c r="C344" s="38">
        <v>54</v>
      </c>
      <c r="D344" s="38">
        <v>12</v>
      </c>
      <c r="E344" s="38">
        <v>48</v>
      </c>
      <c r="F344" s="38">
        <v>3</v>
      </c>
      <c r="G344" s="38">
        <v>0.26600000000000001</v>
      </c>
      <c r="H344" s="38">
        <v>0.318</v>
      </c>
      <c r="I344" s="38">
        <v>103</v>
      </c>
      <c r="J344" s="38">
        <v>22</v>
      </c>
      <c r="K344" s="38">
        <v>3</v>
      </c>
      <c r="L344" s="38">
        <v>29</v>
      </c>
      <c r="M344" s="38">
        <v>75</v>
      </c>
      <c r="N344" s="38">
        <v>0.435</v>
      </c>
      <c r="O344" s="38">
        <v>0.753</v>
      </c>
    </row>
    <row r="345" spans="1:15" ht="15" thickBot="1" x14ac:dyDescent="0.35">
      <c r="A345" s="7" t="s">
        <v>1040</v>
      </c>
      <c r="B345" s="39">
        <v>468</v>
      </c>
      <c r="C345" s="39">
        <v>61</v>
      </c>
      <c r="D345" s="39">
        <v>16</v>
      </c>
      <c r="E345" s="39">
        <v>55</v>
      </c>
      <c r="F345" s="39">
        <v>7</v>
      </c>
      <c r="G345" s="39">
        <v>0.245</v>
      </c>
      <c r="H345" s="39">
        <v>0.32400000000000001</v>
      </c>
      <c r="I345" s="39">
        <v>115</v>
      </c>
      <c r="J345" s="39">
        <v>21</v>
      </c>
      <c r="K345" s="39">
        <v>2</v>
      </c>
      <c r="L345" s="39">
        <v>55</v>
      </c>
      <c r="M345" s="39">
        <v>130</v>
      </c>
      <c r="N345" s="39">
        <v>0.40200000000000002</v>
      </c>
      <c r="O345" s="39">
        <v>0.72599999999999998</v>
      </c>
    </row>
    <row r="346" spans="1:15" ht="17.399999999999999" thickBot="1" x14ac:dyDescent="0.35">
      <c r="A346" s="5" t="s">
        <v>1217</v>
      </c>
      <c r="B346" s="38">
        <v>208</v>
      </c>
      <c r="C346" s="38">
        <v>22</v>
      </c>
      <c r="D346" s="38">
        <v>4</v>
      </c>
      <c r="E346" s="38">
        <v>19</v>
      </c>
      <c r="F346" s="38">
        <v>4</v>
      </c>
      <c r="G346" s="38">
        <v>0.246</v>
      </c>
      <c r="H346" s="38">
        <v>0.29499999999999998</v>
      </c>
      <c r="I346" s="38">
        <v>51</v>
      </c>
      <c r="J346" s="38">
        <v>11</v>
      </c>
      <c r="K346" s="38">
        <v>2</v>
      </c>
      <c r="L346" s="38">
        <v>15</v>
      </c>
      <c r="M346" s="38">
        <v>38</v>
      </c>
      <c r="N346" s="38">
        <v>0.36899999999999999</v>
      </c>
      <c r="O346" s="38">
        <v>0.66400000000000003</v>
      </c>
    </row>
    <row r="347" spans="1:15" ht="15" thickBot="1" x14ac:dyDescent="0.35">
      <c r="A347" s="7" t="s">
        <v>1212</v>
      </c>
      <c r="B347" s="39">
        <v>192</v>
      </c>
      <c r="C347" s="39">
        <v>20</v>
      </c>
      <c r="D347" s="39">
        <v>4</v>
      </c>
      <c r="E347" s="39">
        <v>22</v>
      </c>
      <c r="F347" s="39">
        <v>3</v>
      </c>
      <c r="G347" s="39">
        <v>0.253</v>
      </c>
      <c r="H347" s="39">
        <v>0.29099999999999998</v>
      </c>
      <c r="I347" s="39">
        <v>48</v>
      </c>
      <c r="J347" s="39">
        <v>10</v>
      </c>
      <c r="K347" s="39">
        <v>1</v>
      </c>
      <c r="L347" s="39">
        <v>10</v>
      </c>
      <c r="M347" s="39">
        <v>40</v>
      </c>
      <c r="N347" s="39">
        <v>0.379</v>
      </c>
      <c r="O347" s="39">
        <v>0.67</v>
      </c>
    </row>
    <row r="348" spans="1:15" ht="17.399999999999999" thickBot="1" x14ac:dyDescent="0.35">
      <c r="A348" s="7" t="s">
        <v>1162</v>
      </c>
      <c r="B348" s="39">
        <v>291</v>
      </c>
      <c r="C348" s="39">
        <v>35</v>
      </c>
      <c r="D348" s="39">
        <v>8</v>
      </c>
      <c r="E348" s="39">
        <v>36</v>
      </c>
      <c r="F348" s="39">
        <v>3</v>
      </c>
      <c r="G348" s="39">
        <v>0.25900000000000001</v>
      </c>
      <c r="H348" s="39">
        <v>0.29799999999999999</v>
      </c>
      <c r="I348" s="39">
        <v>75</v>
      </c>
      <c r="J348" s="39">
        <v>15</v>
      </c>
      <c r="K348" s="39">
        <v>1</v>
      </c>
      <c r="L348" s="39">
        <v>16</v>
      </c>
      <c r="M348" s="39">
        <v>51</v>
      </c>
      <c r="N348" s="39">
        <v>0.39100000000000001</v>
      </c>
      <c r="O348" s="39">
        <v>0.68799999999999994</v>
      </c>
    </row>
    <row r="349" spans="1:15" ht="17.399999999999999" thickBot="1" x14ac:dyDescent="0.35">
      <c r="A349" s="7" t="s">
        <v>1210</v>
      </c>
      <c r="B349" s="39">
        <v>156</v>
      </c>
      <c r="C349" s="39">
        <v>18</v>
      </c>
      <c r="D349" s="39">
        <v>6</v>
      </c>
      <c r="E349" s="39">
        <v>20</v>
      </c>
      <c r="F349" s="39">
        <v>1</v>
      </c>
      <c r="G349" s="39">
        <v>0.24099999999999999</v>
      </c>
      <c r="H349" s="39">
        <v>0.27600000000000002</v>
      </c>
      <c r="I349" s="39">
        <v>38</v>
      </c>
      <c r="J349" s="39">
        <v>6</v>
      </c>
      <c r="K349" s="39">
        <v>1</v>
      </c>
      <c r="L349" s="39">
        <v>8</v>
      </c>
      <c r="M349" s="39">
        <v>35</v>
      </c>
      <c r="N349" s="39">
        <v>0.40500000000000003</v>
      </c>
      <c r="O349" s="39">
        <v>0.68</v>
      </c>
    </row>
    <row r="350" spans="1:15" ht="17.399999999999999" thickBot="1" x14ac:dyDescent="0.35">
      <c r="A350" s="7" t="s">
        <v>1238</v>
      </c>
      <c r="B350" s="39">
        <v>193</v>
      </c>
      <c r="C350" s="39">
        <v>20</v>
      </c>
      <c r="D350" s="39">
        <v>4</v>
      </c>
      <c r="E350" s="39">
        <v>19</v>
      </c>
      <c r="F350" s="39">
        <v>1</v>
      </c>
      <c r="G350" s="39">
        <v>0.24</v>
      </c>
      <c r="H350" s="39">
        <v>0.30399999999999999</v>
      </c>
      <c r="I350" s="39">
        <v>46</v>
      </c>
      <c r="J350" s="39">
        <v>9</v>
      </c>
      <c r="K350" s="39">
        <v>1</v>
      </c>
      <c r="L350" s="39">
        <v>18</v>
      </c>
      <c r="M350" s="39">
        <v>51</v>
      </c>
      <c r="N350" s="39">
        <v>0.36499999999999999</v>
      </c>
      <c r="O350" s="39">
        <v>0.66900000000000004</v>
      </c>
    </row>
    <row r="351" spans="1:15" ht="15" thickBot="1" x14ac:dyDescent="0.35">
      <c r="A351" s="7" t="s">
        <v>1106</v>
      </c>
      <c r="B351" s="39">
        <v>231</v>
      </c>
      <c r="C351" s="39">
        <v>26</v>
      </c>
      <c r="D351" s="39">
        <v>6</v>
      </c>
      <c r="E351" s="39">
        <v>29</v>
      </c>
      <c r="F351" s="39">
        <v>1</v>
      </c>
      <c r="G351" s="39">
        <v>0.25800000000000001</v>
      </c>
      <c r="H351" s="39">
        <v>0.32600000000000001</v>
      </c>
      <c r="I351" s="39">
        <v>60</v>
      </c>
      <c r="J351" s="39">
        <v>13</v>
      </c>
      <c r="K351" s="39">
        <v>3</v>
      </c>
      <c r="L351" s="39">
        <v>23</v>
      </c>
      <c r="M351" s="39">
        <v>49</v>
      </c>
      <c r="N351" s="39">
        <v>0.41199999999999998</v>
      </c>
      <c r="O351" s="39">
        <v>0.73799999999999999</v>
      </c>
    </row>
    <row r="352" spans="1:15" ht="17.399999999999999" thickBot="1" x14ac:dyDescent="0.35">
      <c r="A352" s="5" t="s">
        <v>989</v>
      </c>
      <c r="B352" s="38">
        <v>504</v>
      </c>
      <c r="C352" s="38">
        <v>70</v>
      </c>
      <c r="D352" s="38">
        <v>13</v>
      </c>
      <c r="E352" s="38">
        <v>67</v>
      </c>
      <c r="F352" s="38">
        <v>12</v>
      </c>
      <c r="G352" s="38">
        <v>0.28000000000000003</v>
      </c>
      <c r="H352" s="38">
        <v>0.33700000000000002</v>
      </c>
      <c r="I352" s="38">
        <v>141</v>
      </c>
      <c r="J352" s="38">
        <v>32</v>
      </c>
      <c r="K352" s="38">
        <v>7</v>
      </c>
      <c r="L352" s="38">
        <v>43</v>
      </c>
      <c r="M352" s="38">
        <v>82</v>
      </c>
      <c r="N352" s="38">
        <v>0.45700000000000002</v>
      </c>
      <c r="O352" s="38">
        <v>0.79400000000000004</v>
      </c>
    </row>
    <row r="353" spans="1:15" ht="15" thickBot="1" x14ac:dyDescent="0.35">
      <c r="A353" s="7" t="s">
        <v>972</v>
      </c>
      <c r="B353" s="39">
        <v>546</v>
      </c>
      <c r="C353" s="39">
        <v>84</v>
      </c>
      <c r="D353" s="39">
        <v>23</v>
      </c>
      <c r="E353" s="39">
        <v>85</v>
      </c>
      <c r="F353" s="39">
        <v>9</v>
      </c>
      <c r="G353" s="39">
        <v>0.28100000000000003</v>
      </c>
      <c r="H353" s="39">
        <v>0.37</v>
      </c>
      <c r="I353" s="39">
        <v>153</v>
      </c>
      <c r="J353" s="39">
        <v>30</v>
      </c>
      <c r="K353" s="39">
        <v>3</v>
      </c>
      <c r="L353" s="39">
        <v>78</v>
      </c>
      <c r="M353" s="39">
        <v>126</v>
      </c>
      <c r="N353" s="39">
        <v>0.47499999999999998</v>
      </c>
      <c r="O353" s="39">
        <v>0.84499999999999997</v>
      </c>
    </row>
    <row r="354" spans="1:15" ht="17.399999999999999" thickBot="1" x14ac:dyDescent="0.35">
      <c r="A354" s="7" t="s">
        <v>1218</v>
      </c>
      <c r="B354" s="39">
        <v>189</v>
      </c>
      <c r="C354" s="39">
        <v>22</v>
      </c>
      <c r="D354" s="39">
        <v>2</v>
      </c>
      <c r="E354" s="39">
        <v>16</v>
      </c>
      <c r="F354" s="39">
        <v>8</v>
      </c>
      <c r="G354" s="39">
        <v>0.23599999999999999</v>
      </c>
      <c r="H354" s="39">
        <v>0.28599999999999998</v>
      </c>
      <c r="I354" s="39">
        <v>44</v>
      </c>
      <c r="J354" s="39">
        <v>6</v>
      </c>
      <c r="K354" s="39">
        <v>1</v>
      </c>
      <c r="L354" s="39">
        <v>13</v>
      </c>
      <c r="M354" s="39">
        <v>44</v>
      </c>
      <c r="N354" s="39">
        <v>0.30399999999999999</v>
      </c>
      <c r="O354" s="39">
        <v>0.59</v>
      </c>
    </row>
    <row r="355" spans="1:15" ht="15" thickBot="1" x14ac:dyDescent="0.35">
      <c r="A355" s="5" t="s">
        <v>1053</v>
      </c>
      <c r="B355" s="38">
        <v>336</v>
      </c>
      <c r="C355" s="38">
        <v>41</v>
      </c>
      <c r="D355" s="38">
        <v>7</v>
      </c>
      <c r="E355" s="38">
        <v>38</v>
      </c>
      <c r="F355" s="38">
        <v>15</v>
      </c>
      <c r="G355" s="38">
        <v>0.27400000000000002</v>
      </c>
      <c r="H355" s="38">
        <v>0.31</v>
      </c>
      <c r="I355" s="38">
        <v>92</v>
      </c>
      <c r="J355" s="38">
        <v>19</v>
      </c>
      <c r="K355" s="38">
        <v>3</v>
      </c>
      <c r="L355" s="38">
        <v>17</v>
      </c>
      <c r="M355" s="38">
        <v>69</v>
      </c>
      <c r="N355" s="38">
        <v>0.42</v>
      </c>
      <c r="O355" s="38">
        <v>0.72899999999999998</v>
      </c>
    </row>
    <row r="356" spans="1:15" ht="15" thickBot="1" x14ac:dyDescent="0.35">
      <c r="A356" s="5" t="s">
        <v>1055</v>
      </c>
      <c r="B356" s="38">
        <v>307</v>
      </c>
      <c r="C356" s="38">
        <v>38</v>
      </c>
      <c r="D356" s="38">
        <v>5</v>
      </c>
      <c r="E356" s="38">
        <v>30</v>
      </c>
      <c r="F356" s="38">
        <v>8</v>
      </c>
      <c r="G356" s="38">
        <v>0.26900000000000002</v>
      </c>
      <c r="H356" s="38">
        <v>0.318</v>
      </c>
      <c r="I356" s="38">
        <v>83</v>
      </c>
      <c r="J356" s="38">
        <v>15</v>
      </c>
      <c r="K356" s="38">
        <v>2</v>
      </c>
      <c r="L356" s="38">
        <v>22</v>
      </c>
      <c r="M356" s="38">
        <v>47</v>
      </c>
      <c r="N356" s="38">
        <v>0.38200000000000001</v>
      </c>
      <c r="O356" s="38">
        <v>0.7</v>
      </c>
    </row>
    <row r="357" spans="1:15" ht="15" thickBot="1" x14ac:dyDescent="0.35">
      <c r="A357" s="7" t="s">
        <v>1170</v>
      </c>
      <c r="B357" s="39">
        <v>152</v>
      </c>
      <c r="C357" s="39">
        <v>17</v>
      </c>
      <c r="D357" s="39">
        <v>4</v>
      </c>
      <c r="E357" s="39">
        <v>15</v>
      </c>
      <c r="F357" s="39">
        <v>6</v>
      </c>
      <c r="G357" s="39">
        <v>0.21</v>
      </c>
      <c r="H357" s="39">
        <v>0.28100000000000003</v>
      </c>
      <c r="I357" s="39">
        <v>32</v>
      </c>
      <c r="J357" s="39">
        <v>7</v>
      </c>
      <c r="K357" s="39">
        <v>1</v>
      </c>
      <c r="L357" s="39">
        <v>15</v>
      </c>
      <c r="M357" s="39">
        <v>61</v>
      </c>
      <c r="N357" s="39">
        <v>0.34899999999999998</v>
      </c>
      <c r="O357" s="39">
        <v>0.63</v>
      </c>
    </row>
    <row r="358" spans="1:15" ht="17.399999999999999" thickBot="1" x14ac:dyDescent="0.35">
      <c r="A358" s="5" t="s">
        <v>1181</v>
      </c>
      <c r="B358" s="38">
        <v>149</v>
      </c>
      <c r="C358" s="38">
        <v>18</v>
      </c>
      <c r="D358" s="38">
        <v>4</v>
      </c>
      <c r="E358" s="38">
        <v>17</v>
      </c>
      <c r="F358" s="38">
        <v>1</v>
      </c>
      <c r="G358" s="38">
        <v>0.23499999999999999</v>
      </c>
      <c r="H358" s="38">
        <v>0.29299999999999998</v>
      </c>
      <c r="I358" s="38">
        <v>35</v>
      </c>
      <c r="J358" s="38">
        <v>8</v>
      </c>
      <c r="K358" s="38">
        <v>0</v>
      </c>
      <c r="L358" s="38">
        <v>12</v>
      </c>
      <c r="M358" s="38">
        <v>36</v>
      </c>
      <c r="N358" s="38">
        <v>0.38600000000000001</v>
      </c>
      <c r="O358" s="38">
        <v>0.67900000000000005</v>
      </c>
    </row>
    <row r="359" spans="1:15" ht="15" thickBot="1" x14ac:dyDescent="0.35">
      <c r="A359" s="5" t="s">
        <v>1115</v>
      </c>
      <c r="B359" s="38">
        <v>226</v>
      </c>
      <c r="C359" s="38">
        <v>27</v>
      </c>
      <c r="D359" s="38">
        <v>4</v>
      </c>
      <c r="E359" s="38">
        <v>17</v>
      </c>
      <c r="F359" s="38">
        <v>10</v>
      </c>
      <c r="G359" s="38">
        <v>0.216</v>
      </c>
      <c r="H359" s="38">
        <v>0.27700000000000002</v>
      </c>
      <c r="I359" s="38">
        <v>49</v>
      </c>
      <c r="J359" s="38">
        <v>9</v>
      </c>
      <c r="K359" s="38">
        <v>3</v>
      </c>
      <c r="L359" s="38">
        <v>19</v>
      </c>
      <c r="M359" s="38">
        <v>79</v>
      </c>
      <c r="N359" s="38">
        <v>0.32500000000000001</v>
      </c>
      <c r="O359" s="38">
        <v>0.60199999999999998</v>
      </c>
    </row>
    <row r="360" spans="1:15" ht="15" thickBot="1" x14ac:dyDescent="0.35">
      <c r="A360" s="5" t="s">
        <v>1169</v>
      </c>
      <c r="B360" s="38">
        <v>143</v>
      </c>
      <c r="C360" s="38">
        <v>18</v>
      </c>
      <c r="D360" s="38">
        <v>1</v>
      </c>
      <c r="E360" s="38">
        <v>12</v>
      </c>
      <c r="F360" s="38">
        <v>5</v>
      </c>
      <c r="G360" s="38">
        <v>0.252</v>
      </c>
      <c r="H360" s="38">
        <v>0.318</v>
      </c>
      <c r="I360" s="38">
        <v>36</v>
      </c>
      <c r="J360" s="38">
        <v>6</v>
      </c>
      <c r="K360" s="38">
        <v>2</v>
      </c>
      <c r="L360" s="38">
        <v>14</v>
      </c>
      <c r="M360" s="38">
        <v>25</v>
      </c>
      <c r="N360" s="38">
        <v>0.35199999999999998</v>
      </c>
      <c r="O360" s="38">
        <v>0.67</v>
      </c>
    </row>
    <row r="361" spans="1:15" ht="17.399999999999999" thickBot="1" x14ac:dyDescent="0.35">
      <c r="A361" s="5" t="s">
        <v>1183</v>
      </c>
      <c r="B361" s="38">
        <v>197</v>
      </c>
      <c r="C361" s="38">
        <v>25</v>
      </c>
      <c r="D361" s="38">
        <v>8</v>
      </c>
      <c r="E361" s="38">
        <v>26</v>
      </c>
      <c r="F361" s="38">
        <v>3</v>
      </c>
      <c r="G361" s="38">
        <v>0.23899999999999999</v>
      </c>
      <c r="H361" s="38">
        <v>0.28499999999999998</v>
      </c>
      <c r="I361" s="38">
        <v>47</v>
      </c>
      <c r="J361" s="38">
        <v>10</v>
      </c>
      <c r="K361" s="38">
        <v>0</v>
      </c>
      <c r="L361" s="38">
        <v>13</v>
      </c>
      <c r="M361" s="38">
        <v>56</v>
      </c>
      <c r="N361" s="38">
        <v>0.4</v>
      </c>
      <c r="O361" s="38">
        <v>0.68500000000000005</v>
      </c>
    </row>
    <row r="362" spans="1:15" ht="17.399999999999999" thickBot="1" x14ac:dyDescent="0.35">
      <c r="A362" s="5" t="s">
        <v>1131</v>
      </c>
      <c r="B362" s="38">
        <v>253</v>
      </c>
      <c r="C362" s="38">
        <v>31</v>
      </c>
      <c r="D362" s="38">
        <v>8</v>
      </c>
      <c r="E362" s="38">
        <v>29</v>
      </c>
      <c r="F362" s="38">
        <v>12</v>
      </c>
      <c r="G362" s="38">
        <v>0.23200000000000001</v>
      </c>
      <c r="H362" s="38">
        <v>0.28000000000000003</v>
      </c>
      <c r="I362" s="38">
        <v>59</v>
      </c>
      <c r="J362" s="38">
        <v>13</v>
      </c>
      <c r="K362" s="38">
        <v>4</v>
      </c>
      <c r="L362" s="38">
        <v>17</v>
      </c>
      <c r="M362" s="38">
        <v>80</v>
      </c>
      <c r="N362" s="38">
        <v>0.39600000000000002</v>
      </c>
      <c r="O362" s="38">
        <v>0.67600000000000005</v>
      </c>
    </row>
    <row r="363" spans="1:15" ht="15" thickBot="1" x14ac:dyDescent="0.35">
      <c r="A363" s="5" t="s">
        <v>1199</v>
      </c>
      <c r="B363" s="38">
        <v>158</v>
      </c>
      <c r="C363" s="38">
        <v>21</v>
      </c>
      <c r="D363" s="38">
        <v>5</v>
      </c>
      <c r="E363" s="38">
        <v>24</v>
      </c>
      <c r="F363" s="38">
        <v>2</v>
      </c>
      <c r="G363" s="38">
        <v>0.246</v>
      </c>
      <c r="H363" s="38">
        <v>0.28299999999999997</v>
      </c>
      <c r="I363" s="38">
        <v>39</v>
      </c>
      <c r="J363" s="38">
        <v>11</v>
      </c>
      <c r="K363" s="38">
        <v>4</v>
      </c>
      <c r="L363" s="38">
        <v>8</v>
      </c>
      <c r="M363" s="38">
        <v>44</v>
      </c>
      <c r="N363" s="38">
        <v>0.41499999999999998</v>
      </c>
      <c r="O363" s="38">
        <v>0.69799999999999995</v>
      </c>
    </row>
    <row r="364" spans="1:15" ht="17.399999999999999" thickBot="1" x14ac:dyDescent="0.35">
      <c r="A364" s="5" t="s">
        <v>1097</v>
      </c>
      <c r="B364" s="38">
        <v>195</v>
      </c>
      <c r="C364" s="38">
        <v>24</v>
      </c>
      <c r="D364" s="38">
        <v>3</v>
      </c>
      <c r="E364" s="38">
        <v>20</v>
      </c>
      <c r="F364" s="38">
        <v>5</v>
      </c>
      <c r="G364" s="38">
        <v>0.25900000000000001</v>
      </c>
      <c r="H364" s="38">
        <v>0.311</v>
      </c>
      <c r="I364" s="38">
        <v>51</v>
      </c>
      <c r="J364" s="38">
        <v>12</v>
      </c>
      <c r="K364" s="38">
        <v>2</v>
      </c>
      <c r="L364" s="38">
        <v>15</v>
      </c>
      <c r="M364" s="38">
        <v>49</v>
      </c>
      <c r="N364" s="38">
        <v>0.36799999999999999</v>
      </c>
      <c r="O364" s="38">
        <v>0.67900000000000005</v>
      </c>
    </row>
    <row r="365" spans="1:15" ht="17.399999999999999" thickBot="1" x14ac:dyDescent="0.35">
      <c r="A365" s="7" t="s">
        <v>1086</v>
      </c>
      <c r="B365" s="39">
        <v>251</v>
      </c>
      <c r="C365" s="39">
        <v>34</v>
      </c>
      <c r="D365" s="39">
        <v>7</v>
      </c>
      <c r="E365" s="39">
        <v>35</v>
      </c>
      <c r="F365" s="39">
        <v>9</v>
      </c>
      <c r="G365" s="39">
        <v>0.26</v>
      </c>
      <c r="H365" s="39">
        <v>0.313</v>
      </c>
      <c r="I365" s="39">
        <v>65</v>
      </c>
      <c r="J365" s="39">
        <v>15</v>
      </c>
      <c r="K365" s="39">
        <v>4</v>
      </c>
      <c r="L365" s="39">
        <v>20</v>
      </c>
      <c r="M365" s="39">
        <v>57</v>
      </c>
      <c r="N365" s="39">
        <v>0.443</v>
      </c>
      <c r="O365" s="39">
        <v>0.75700000000000001</v>
      </c>
    </row>
    <row r="366" spans="1:15" ht="17.399999999999999" thickBot="1" x14ac:dyDescent="0.35">
      <c r="A366" s="7" t="s">
        <v>1064</v>
      </c>
      <c r="B366" s="39">
        <v>426</v>
      </c>
      <c r="C366" s="39">
        <v>54</v>
      </c>
      <c r="D366" s="39">
        <v>14</v>
      </c>
      <c r="E366" s="39">
        <v>54</v>
      </c>
      <c r="F366" s="39">
        <v>6</v>
      </c>
      <c r="G366" s="39">
        <v>0.25800000000000001</v>
      </c>
      <c r="H366" s="39">
        <v>0.309</v>
      </c>
      <c r="I366" s="39">
        <v>110</v>
      </c>
      <c r="J366" s="39">
        <v>18</v>
      </c>
      <c r="K366" s="39">
        <v>1</v>
      </c>
      <c r="L366" s="39">
        <v>32</v>
      </c>
      <c r="M366" s="39">
        <v>112</v>
      </c>
      <c r="N366" s="39">
        <v>0.4</v>
      </c>
      <c r="O366" s="39">
        <v>0.71</v>
      </c>
    </row>
    <row r="367" spans="1:15" ht="15" thickBot="1" x14ac:dyDescent="0.35">
      <c r="A367" s="5" t="s">
        <v>1223</v>
      </c>
      <c r="B367" s="38">
        <v>174</v>
      </c>
      <c r="C367" s="38">
        <v>21</v>
      </c>
      <c r="D367" s="38">
        <v>4</v>
      </c>
      <c r="E367" s="38">
        <v>20</v>
      </c>
      <c r="F367" s="38">
        <v>4</v>
      </c>
      <c r="G367" s="38">
        <v>0.23599999999999999</v>
      </c>
      <c r="H367" s="38">
        <v>0.29099999999999998</v>
      </c>
      <c r="I367" s="38">
        <v>41</v>
      </c>
      <c r="J367" s="38">
        <v>10</v>
      </c>
      <c r="K367" s="38">
        <v>2</v>
      </c>
      <c r="L367" s="38">
        <v>14</v>
      </c>
      <c r="M367" s="38">
        <v>51</v>
      </c>
      <c r="N367" s="38">
        <v>0.39400000000000002</v>
      </c>
      <c r="O367" s="38">
        <v>0.68500000000000005</v>
      </c>
    </row>
    <row r="368" spans="1:15" ht="15" thickBot="1" x14ac:dyDescent="0.35">
      <c r="A368" s="7" t="s">
        <v>1126</v>
      </c>
      <c r="B368" s="39">
        <v>287</v>
      </c>
      <c r="C368" s="39">
        <v>35</v>
      </c>
      <c r="D368" s="39">
        <v>5</v>
      </c>
      <c r="E368" s="39">
        <v>28</v>
      </c>
      <c r="F368" s="39">
        <v>7</v>
      </c>
      <c r="G368" s="39">
        <v>0.25800000000000001</v>
      </c>
      <c r="H368" s="39">
        <v>0.309</v>
      </c>
      <c r="I368" s="39">
        <v>74</v>
      </c>
      <c r="J368" s="39">
        <v>16</v>
      </c>
      <c r="K368" s="39">
        <v>3</v>
      </c>
      <c r="L368" s="39">
        <v>21</v>
      </c>
      <c r="M368" s="39">
        <v>67</v>
      </c>
      <c r="N368" s="39">
        <v>0.372</v>
      </c>
      <c r="O368" s="39">
        <v>0.68100000000000005</v>
      </c>
    </row>
    <row r="369" spans="1:15" ht="17.399999999999999" thickBot="1" x14ac:dyDescent="0.35">
      <c r="A369" s="5" t="s">
        <v>1123</v>
      </c>
      <c r="B369" s="38">
        <v>242</v>
      </c>
      <c r="C369" s="38">
        <v>24</v>
      </c>
      <c r="D369" s="38">
        <v>7</v>
      </c>
      <c r="E369" s="38">
        <v>26</v>
      </c>
      <c r="F369" s="38">
        <v>1</v>
      </c>
      <c r="G369" s="38">
        <v>0.22900000000000001</v>
      </c>
      <c r="H369" s="38">
        <v>0.28299999999999997</v>
      </c>
      <c r="I369" s="38">
        <v>56</v>
      </c>
      <c r="J369" s="38">
        <v>13</v>
      </c>
      <c r="K369" s="38">
        <v>3</v>
      </c>
      <c r="L369" s="38">
        <v>18</v>
      </c>
      <c r="M369" s="38">
        <v>72</v>
      </c>
      <c r="N369" s="38">
        <v>0.39200000000000002</v>
      </c>
      <c r="O369" s="38">
        <v>0.67500000000000004</v>
      </c>
    </row>
    <row r="370" spans="1:15" ht="15" thickBot="1" x14ac:dyDescent="0.35">
      <c r="A370" s="7" t="s">
        <v>1060</v>
      </c>
      <c r="B370" s="39">
        <v>272</v>
      </c>
      <c r="C370" s="39">
        <v>33</v>
      </c>
      <c r="D370" s="39">
        <v>1</v>
      </c>
      <c r="E370" s="39">
        <v>20</v>
      </c>
      <c r="F370" s="39">
        <v>14</v>
      </c>
      <c r="G370" s="39">
        <v>0.27</v>
      </c>
      <c r="H370" s="39">
        <v>0.3</v>
      </c>
      <c r="I370" s="39">
        <v>73</v>
      </c>
      <c r="J370" s="39">
        <v>8</v>
      </c>
      <c r="K370" s="39">
        <v>3</v>
      </c>
      <c r="L370" s="39">
        <v>12</v>
      </c>
      <c r="M370" s="39">
        <v>27</v>
      </c>
      <c r="N370" s="39">
        <v>0.33900000000000002</v>
      </c>
      <c r="O370" s="39">
        <v>0.63900000000000001</v>
      </c>
    </row>
    <row r="371" spans="1:15" ht="15" thickBot="1" x14ac:dyDescent="0.35">
      <c r="A371" s="5" t="s">
        <v>999</v>
      </c>
      <c r="B371" s="38">
        <v>485</v>
      </c>
      <c r="C371" s="38">
        <v>78</v>
      </c>
      <c r="D371" s="38">
        <v>14</v>
      </c>
      <c r="E371" s="38">
        <v>63</v>
      </c>
      <c r="F371" s="38">
        <v>5</v>
      </c>
      <c r="G371" s="38">
        <v>0.27100000000000002</v>
      </c>
      <c r="H371" s="38">
        <v>0.36399999999999999</v>
      </c>
      <c r="I371" s="38">
        <v>131</v>
      </c>
      <c r="J371" s="38">
        <v>30</v>
      </c>
      <c r="K371" s="38">
        <v>3</v>
      </c>
      <c r="L371" s="38">
        <v>71</v>
      </c>
      <c r="M371" s="38">
        <v>73</v>
      </c>
      <c r="N371" s="38">
        <v>0.433</v>
      </c>
      <c r="O371" s="38">
        <v>0.79700000000000004</v>
      </c>
    </row>
    <row r="372" spans="1:15" ht="15" thickBot="1" x14ac:dyDescent="0.35">
      <c r="A372" s="5" t="s">
        <v>1101</v>
      </c>
      <c r="B372" s="38">
        <v>205</v>
      </c>
      <c r="C372" s="38">
        <v>25</v>
      </c>
      <c r="D372" s="38">
        <v>1</v>
      </c>
      <c r="E372" s="38">
        <v>15</v>
      </c>
      <c r="F372" s="38">
        <v>12</v>
      </c>
      <c r="G372" s="38">
        <v>0.26</v>
      </c>
      <c r="H372" s="38">
        <v>0.29699999999999999</v>
      </c>
      <c r="I372" s="38">
        <v>53</v>
      </c>
      <c r="J372" s="38">
        <v>8</v>
      </c>
      <c r="K372" s="38">
        <v>3</v>
      </c>
      <c r="L372" s="38">
        <v>11</v>
      </c>
      <c r="M372" s="38">
        <v>34</v>
      </c>
      <c r="N372" s="38">
        <v>0.33800000000000002</v>
      </c>
      <c r="O372" s="38">
        <v>0.63500000000000001</v>
      </c>
    </row>
    <row r="373" spans="1:15" ht="15" thickBot="1" x14ac:dyDescent="0.35">
      <c r="A373" s="7" t="s">
        <v>980</v>
      </c>
      <c r="B373" s="39">
        <v>493</v>
      </c>
      <c r="C373" s="39">
        <v>70</v>
      </c>
      <c r="D373" s="39">
        <v>5</v>
      </c>
      <c r="E373" s="39">
        <v>34</v>
      </c>
      <c r="F373" s="39">
        <v>59</v>
      </c>
      <c r="G373" s="39">
        <v>0.249</v>
      </c>
      <c r="H373" s="39">
        <v>0.30199999999999999</v>
      </c>
      <c r="I373" s="39">
        <v>123</v>
      </c>
      <c r="J373" s="39">
        <v>21</v>
      </c>
      <c r="K373" s="39">
        <v>4</v>
      </c>
      <c r="L373" s="39">
        <v>37</v>
      </c>
      <c r="M373" s="39">
        <v>100</v>
      </c>
      <c r="N373" s="39">
        <v>0.34</v>
      </c>
      <c r="O373" s="39">
        <v>0.64200000000000002</v>
      </c>
    </row>
    <row r="374" spans="1:15" ht="15" thickBot="1" x14ac:dyDescent="0.35">
      <c r="A374" s="5" t="s">
        <v>1085</v>
      </c>
      <c r="B374" s="38">
        <v>151</v>
      </c>
      <c r="C374" s="38">
        <v>18</v>
      </c>
      <c r="D374" s="38">
        <v>3</v>
      </c>
      <c r="E374" s="38">
        <v>16</v>
      </c>
      <c r="F374" s="38">
        <v>2</v>
      </c>
      <c r="G374" s="38">
        <v>0.25700000000000001</v>
      </c>
      <c r="H374" s="38">
        <v>0.316</v>
      </c>
      <c r="I374" s="38">
        <v>39</v>
      </c>
      <c r="J374" s="38">
        <v>9</v>
      </c>
      <c r="K374" s="38">
        <v>2</v>
      </c>
      <c r="L374" s="38">
        <v>13</v>
      </c>
      <c r="M374" s="38">
        <v>36</v>
      </c>
      <c r="N374" s="38">
        <v>0.36799999999999999</v>
      </c>
      <c r="O374" s="38">
        <v>0.68400000000000005</v>
      </c>
    </row>
    <row r="375" spans="1:15" ht="15" thickBot="1" x14ac:dyDescent="0.35">
      <c r="A375" s="5" t="s">
        <v>1279</v>
      </c>
      <c r="B375" s="38">
        <v>110</v>
      </c>
      <c r="C375" s="38">
        <v>13</v>
      </c>
      <c r="D375" s="38">
        <v>1</v>
      </c>
      <c r="E375" s="38">
        <v>9</v>
      </c>
      <c r="F375" s="38">
        <v>3</v>
      </c>
      <c r="G375" s="38">
        <v>0.246</v>
      </c>
      <c r="H375" s="38">
        <v>0.308</v>
      </c>
      <c r="I375" s="38">
        <v>27</v>
      </c>
      <c r="J375" s="38">
        <v>4</v>
      </c>
      <c r="K375" s="38">
        <v>1</v>
      </c>
      <c r="L375" s="38">
        <v>10</v>
      </c>
      <c r="M375" s="38">
        <v>23</v>
      </c>
      <c r="N375" s="38">
        <v>0.33</v>
      </c>
      <c r="O375" s="38">
        <v>0.63800000000000001</v>
      </c>
    </row>
    <row r="376" spans="1:15" ht="17.399999999999999" thickBot="1" x14ac:dyDescent="0.35">
      <c r="A376" s="5" t="s">
        <v>1075</v>
      </c>
      <c r="B376" s="38">
        <v>326</v>
      </c>
      <c r="C376" s="38">
        <v>41</v>
      </c>
      <c r="D376" s="38">
        <v>10</v>
      </c>
      <c r="E376" s="38">
        <v>38</v>
      </c>
      <c r="F376" s="38">
        <v>16</v>
      </c>
      <c r="G376" s="38">
        <v>0.22700000000000001</v>
      </c>
      <c r="H376" s="38">
        <v>0.3</v>
      </c>
      <c r="I376" s="38">
        <v>74</v>
      </c>
      <c r="J376" s="38">
        <v>14</v>
      </c>
      <c r="K376" s="38">
        <v>2</v>
      </c>
      <c r="L376" s="38">
        <v>34</v>
      </c>
      <c r="M376" s="38">
        <v>126</v>
      </c>
      <c r="N376" s="38">
        <v>0.378</v>
      </c>
      <c r="O376" s="38">
        <v>0.67800000000000005</v>
      </c>
    </row>
    <row r="377" spans="1:15" ht="17.399999999999999" thickBot="1" x14ac:dyDescent="0.35">
      <c r="A377" s="7" t="s">
        <v>1048</v>
      </c>
      <c r="B377" s="39">
        <v>455</v>
      </c>
      <c r="C377" s="39">
        <v>52</v>
      </c>
      <c r="D377" s="39">
        <v>13</v>
      </c>
      <c r="E377" s="39">
        <v>53</v>
      </c>
      <c r="F377" s="39">
        <v>2</v>
      </c>
      <c r="G377" s="39">
        <v>0.26900000000000002</v>
      </c>
      <c r="H377" s="39">
        <v>0.312</v>
      </c>
      <c r="I377" s="39">
        <v>122</v>
      </c>
      <c r="J377" s="39">
        <v>27</v>
      </c>
      <c r="K377" s="39">
        <v>1</v>
      </c>
      <c r="L377" s="39">
        <v>29</v>
      </c>
      <c r="M377" s="39">
        <v>91</v>
      </c>
      <c r="N377" s="39">
        <v>0.42199999999999999</v>
      </c>
      <c r="O377" s="39">
        <v>0.73399999999999999</v>
      </c>
    </row>
    <row r="378" spans="1:15" ht="17.399999999999999" thickBot="1" x14ac:dyDescent="0.35">
      <c r="A378" s="7" t="s">
        <v>1094</v>
      </c>
      <c r="B378" s="39">
        <v>287</v>
      </c>
      <c r="C378" s="39">
        <v>40</v>
      </c>
      <c r="D378" s="39">
        <v>7</v>
      </c>
      <c r="E378" s="39">
        <v>33</v>
      </c>
      <c r="F378" s="39">
        <v>5</v>
      </c>
      <c r="G378" s="39">
        <v>0.26600000000000001</v>
      </c>
      <c r="H378" s="39">
        <v>0.312</v>
      </c>
      <c r="I378" s="39">
        <v>76</v>
      </c>
      <c r="J378" s="39">
        <v>17</v>
      </c>
      <c r="K378" s="39">
        <v>1</v>
      </c>
      <c r="L378" s="39">
        <v>19</v>
      </c>
      <c r="M378" s="39">
        <v>52</v>
      </c>
      <c r="N378" s="39">
        <v>0.40799999999999997</v>
      </c>
      <c r="O378" s="39">
        <v>0.72</v>
      </c>
    </row>
    <row r="379" spans="1:15" ht="17.399999999999999" thickBot="1" x14ac:dyDescent="0.35">
      <c r="A379" s="5" t="s">
        <v>1041</v>
      </c>
      <c r="B379" s="38">
        <v>426</v>
      </c>
      <c r="C379" s="38">
        <v>57</v>
      </c>
      <c r="D379" s="38">
        <v>22</v>
      </c>
      <c r="E379" s="38">
        <v>62</v>
      </c>
      <c r="F379" s="38">
        <v>1</v>
      </c>
      <c r="G379" s="38">
        <v>0.22700000000000001</v>
      </c>
      <c r="H379" s="38">
        <v>0.29699999999999999</v>
      </c>
      <c r="I379" s="38">
        <v>97</v>
      </c>
      <c r="J379" s="38">
        <v>21</v>
      </c>
      <c r="K379" s="38">
        <v>2</v>
      </c>
      <c r="L379" s="38">
        <v>43</v>
      </c>
      <c r="M379" s="38">
        <v>138</v>
      </c>
      <c r="N379" s="38">
        <v>0.438</v>
      </c>
      <c r="O379" s="38">
        <v>0.73499999999999999</v>
      </c>
    </row>
    <row r="380" spans="1:15" ht="15" thickBot="1" x14ac:dyDescent="0.35">
      <c r="A380" s="7" t="s">
        <v>1108</v>
      </c>
      <c r="B380" s="39">
        <v>146</v>
      </c>
      <c r="C380" s="39">
        <v>20</v>
      </c>
      <c r="D380" s="39">
        <v>4</v>
      </c>
      <c r="E380" s="39">
        <v>16</v>
      </c>
      <c r="F380" s="39">
        <v>2</v>
      </c>
      <c r="G380" s="39">
        <v>0.26200000000000001</v>
      </c>
      <c r="H380" s="39">
        <v>0.33300000000000002</v>
      </c>
      <c r="I380" s="39">
        <v>38</v>
      </c>
      <c r="J380" s="39">
        <v>6</v>
      </c>
      <c r="K380" s="39">
        <v>2</v>
      </c>
      <c r="L380" s="39">
        <v>16</v>
      </c>
      <c r="M380" s="39">
        <v>37</v>
      </c>
      <c r="N380" s="39">
        <v>0.40400000000000003</v>
      </c>
      <c r="O380" s="39">
        <v>0.73699999999999999</v>
      </c>
    </row>
    <row r="381" spans="1:15" ht="15" thickBot="1" x14ac:dyDescent="0.35">
      <c r="A381" s="5" t="s">
        <v>1231</v>
      </c>
      <c r="B381" s="38">
        <v>166</v>
      </c>
      <c r="C381" s="38">
        <v>17</v>
      </c>
      <c r="D381" s="38">
        <v>5</v>
      </c>
      <c r="E381" s="38">
        <v>19</v>
      </c>
      <c r="F381" s="38">
        <v>2</v>
      </c>
      <c r="G381" s="38">
        <v>0.23899999999999999</v>
      </c>
      <c r="H381" s="38">
        <v>0.28299999999999997</v>
      </c>
      <c r="I381" s="38">
        <v>40</v>
      </c>
      <c r="J381" s="38">
        <v>8</v>
      </c>
      <c r="K381" s="38">
        <v>1</v>
      </c>
      <c r="L381" s="38">
        <v>10</v>
      </c>
      <c r="M381" s="38">
        <v>43</v>
      </c>
      <c r="N381" s="38">
        <v>0.38600000000000001</v>
      </c>
      <c r="O381" s="38">
        <v>0.66800000000000004</v>
      </c>
    </row>
    <row r="382" spans="1:15" ht="15" thickBot="1" x14ac:dyDescent="0.35">
      <c r="A382" s="5" t="s">
        <v>1073</v>
      </c>
      <c r="B382" s="38">
        <v>254</v>
      </c>
      <c r="C382" s="38">
        <v>34</v>
      </c>
      <c r="D382" s="38">
        <v>10</v>
      </c>
      <c r="E382" s="38">
        <v>32</v>
      </c>
      <c r="F382" s="38">
        <v>3</v>
      </c>
      <c r="G382" s="38">
        <v>0.22600000000000001</v>
      </c>
      <c r="H382" s="38">
        <v>0.29799999999999999</v>
      </c>
      <c r="I382" s="38">
        <v>57</v>
      </c>
      <c r="J382" s="38">
        <v>8</v>
      </c>
      <c r="K382" s="38">
        <v>1</v>
      </c>
      <c r="L382" s="38">
        <v>26</v>
      </c>
      <c r="M382" s="38">
        <v>69</v>
      </c>
      <c r="N382" s="38">
        <v>0.39300000000000002</v>
      </c>
      <c r="O382" s="38">
        <v>0.69099999999999995</v>
      </c>
    </row>
    <row r="383" spans="1:15" ht="15" thickBot="1" x14ac:dyDescent="0.35">
      <c r="A383" s="7" t="s">
        <v>1024</v>
      </c>
      <c r="B383" s="39">
        <v>517</v>
      </c>
      <c r="C383" s="39">
        <v>77</v>
      </c>
      <c r="D383" s="39">
        <v>12</v>
      </c>
      <c r="E383" s="39">
        <v>51</v>
      </c>
      <c r="F383" s="39">
        <v>15</v>
      </c>
      <c r="G383" s="39">
        <v>0.25700000000000001</v>
      </c>
      <c r="H383" s="39">
        <v>0.33300000000000002</v>
      </c>
      <c r="I383" s="39">
        <v>133</v>
      </c>
      <c r="J383" s="39">
        <v>23</v>
      </c>
      <c r="K383" s="39">
        <v>5</v>
      </c>
      <c r="L383" s="39">
        <v>59</v>
      </c>
      <c r="M383" s="39">
        <v>111</v>
      </c>
      <c r="N383" s="39">
        <v>0.38900000000000001</v>
      </c>
      <c r="O383" s="39">
        <v>0.72199999999999998</v>
      </c>
    </row>
    <row r="384" spans="1:15" ht="15" thickBot="1" x14ac:dyDescent="0.35">
      <c r="A384" s="7" t="s">
        <v>1154</v>
      </c>
      <c r="B384" s="39">
        <v>244</v>
      </c>
      <c r="C384" s="39">
        <v>30</v>
      </c>
      <c r="D384" s="39">
        <v>8</v>
      </c>
      <c r="E384" s="39">
        <v>30</v>
      </c>
      <c r="F384" s="39">
        <v>5</v>
      </c>
      <c r="G384" s="39">
        <v>0.23200000000000001</v>
      </c>
      <c r="H384" s="39">
        <v>0.29799999999999999</v>
      </c>
      <c r="I384" s="39">
        <v>57</v>
      </c>
      <c r="J384" s="39">
        <v>10</v>
      </c>
      <c r="K384" s="39">
        <v>4</v>
      </c>
      <c r="L384" s="39">
        <v>23</v>
      </c>
      <c r="M384" s="39">
        <v>82</v>
      </c>
      <c r="N384" s="39">
        <v>0.4</v>
      </c>
      <c r="O384" s="39">
        <v>0.69799999999999995</v>
      </c>
    </row>
    <row r="385" spans="1:15" ht="17.399999999999999" thickBot="1" x14ac:dyDescent="0.35">
      <c r="A385" s="5" t="s">
        <v>1263</v>
      </c>
      <c r="B385" s="38">
        <v>116</v>
      </c>
      <c r="C385" s="38">
        <v>13</v>
      </c>
      <c r="D385" s="38">
        <v>3</v>
      </c>
      <c r="E385" s="38">
        <v>13</v>
      </c>
      <c r="F385" s="38">
        <v>3</v>
      </c>
      <c r="G385" s="38">
        <v>0.23</v>
      </c>
      <c r="H385" s="38">
        <v>0.29499999999999998</v>
      </c>
      <c r="I385" s="38">
        <v>27</v>
      </c>
      <c r="J385" s="38">
        <v>6</v>
      </c>
      <c r="K385" s="38">
        <v>1</v>
      </c>
      <c r="L385" s="38">
        <v>11</v>
      </c>
      <c r="M385" s="38">
        <v>36</v>
      </c>
      <c r="N385" s="38">
        <v>0.35899999999999999</v>
      </c>
      <c r="O385" s="38">
        <v>0.65400000000000003</v>
      </c>
    </row>
    <row r="386" spans="1:15" ht="15" thickBot="1" x14ac:dyDescent="0.35">
      <c r="A386" s="7" t="s">
        <v>1124</v>
      </c>
      <c r="B386" s="39">
        <v>354</v>
      </c>
      <c r="C386" s="39">
        <v>46</v>
      </c>
      <c r="D386" s="39">
        <v>4</v>
      </c>
      <c r="E386" s="39">
        <v>36</v>
      </c>
      <c r="F386" s="39">
        <v>6</v>
      </c>
      <c r="G386" s="39">
        <v>0.27</v>
      </c>
      <c r="H386" s="39">
        <v>0.33</v>
      </c>
      <c r="I386" s="39">
        <v>95</v>
      </c>
      <c r="J386" s="39">
        <v>21</v>
      </c>
      <c r="K386" s="39">
        <v>2</v>
      </c>
      <c r="L386" s="39">
        <v>32</v>
      </c>
      <c r="M386" s="39">
        <v>72</v>
      </c>
      <c r="N386" s="39">
        <v>0.379</v>
      </c>
      <c r="O386" s="39">
        <v>0.70799999999999996</v>
      </c>
    </row>
    <row r="387" spans="1:15" ht="17.399999999999999" thickBot="1" x14ac:dyDescent="0.35">
      <c r="A387" s="7" t="s">
        <v>1272</v>
      </c>
      <c r="B387" s="39">
        <v>108</v>
      </c>
      <c r="C387" s="39">
        <v>12</v>
      </c>
      <c r="D387" s="39">
        <v>3</v>
      </c>
      <c r="E387" s="39">
        <v>13</v>
      </c>
      <c r="F387" s="39">
        <v>0</v>
      </c>
      <c r="G387" s="39">
        <v>0.23499999999999999</v>
      </c>
      <c r="H387" s="39">
        <v>0.28299999999999997</v>
      </c>
      <c r="I387" s="39">
        <v>25</v>
      </c>
      <c r="J387" s="39">
        <v>7</v>
      </c>
      <c r="K387" s="39">
        <v>0</v>
      </c>
      <c r="L387" s="39">
        <v>7</v>
      </c>
      <c r="M387" s="39">
        <v>35</v>
      </c>
      <c r="N387" s="39">
        <v>0.38800000000000001</v>
      </c>
      <c r="O387" s="39">
        <v>0.67100000000000004</v>
      </c>
    </row>
    <row r="388" spans="1:15" ht="15" thickBot="1" x14ac:dyDescent="0.35">
      <c r="A388" s="5" t="s">
        <v>957</v>
      </c>
      <c r="B388" s="38">
        <v>508</v>
      </c>
      <c r="C388" s="38">
        <v>95</v>
      </c>
      <c r="D388" s="38">
        <v>31</v>
      </c>
      <c r="E388" s="38">
        <v>94</v>
      </c>
      <c r="F388" s="38">
        <v>14</v>
      </c>
      <c r="G388" s="38">
        <v>0.28399999999999997</v>
      </c>
      <c r="H388" s="38">
        <v>0.40799999999999997</v>
      </c>
      <c r="I388" s="38">
        <v>144</v>
      </c>
      <c r="J388" s="38">
        <v>27</v>
      </c>
      <c r="K388" s="38">
        <v>2</v>
      </c>
      <c r="L388" s="38">
        <v>107</v>
      </c>
      <c r="M388" s="38">
        <v>120</v>
      </c>
      <c r="N388" s="38">
        <v>0.53200000000000003</v>
      </c>
      <c r="O388" s="38">
        <v>0.94</v>
      </c>
    </row>
    <row r="389" spans="1:15" ht="17.399999999999999" thickBot="1" x14ac:dyDescent="0.35">
      <c r="A389" s="7" t="s">
        <v>1276</v>
      </c>
      <c r="B389" s="39">
        <v>166</v>
      </c>
      <c r="C389" s="39">
        <v>16</v>
      </c>
      <c r="D389" s="39">
        <v>3</v>
      </c>
      <c r="E389" s="39">
        <v>15</v>
      </c>
      <c r="F389" s="39">
        <v>3</v>
      </c>
      <c r="G389" s="39">
        <v>0.186</v>
      </c>
      <c r="H389" s="39">
        <v>0.22600000000000001</v>
      </c>
      <c r="I389" s="39">
        <v>31</v>
      </c>
      <c r="J389" s="39">
        <v>10</v>
      </c>
      <c r="K389" s="39">
        <v>1</v>
      </c>
      <c r="L389" s="39">
        <v>9</v>
      </c>
      <c r="M389" s="39">
        <v>65</v>
      </c>
      <c r="N389" s="39">
        <v>0.30199999999999999</v>
      </c>
      <c r="O389" s="39">
        <v>0.52800000000000002</v>
      </c>
    </row>
    <row r="390" spans="1:15" ht="15" thickBot="1" x14ac:dyDescent="0.35">
      <c r="A390" s="5" t="s">
        <v>1001</v>
      </c>
      <c r="B390" s="38">
        <v>488</v>
      </c>
      <c r="C390" s="38">
        <v>72</v>
      </c>
      <c r="D390" s="38">
        <v>16</v>
      </c>
      <c r="E390" s="38">
        <v>55</v>
      </c>
      <c r="F390" s="38">
        <v>17</v>
      </c>
      <c r="G390" s="38">
        <v>0.24399999999999999</v>
      </c>
      <c r="H390" s="38">
        <v>0.29399999999999998</v>
      </c>
      <c r="I390" s="38">
        <v>119</v>
      </c>
      <c r="J390" s="38">
        <v>23</v>
      </c>
      <c r="K390" s="38">
        <v>7</v>
      </c>
      <c r="L390" s="38">
        <v>34</v>
      </c>
      <c r="M390" s="38">
        <v>158</v>
      </c>
      <c r="N390" s="38">
        <v>0.42699999999999999</v>
      </c>
      <c r="O390" s="38">
        <v>0.72</v>
      </c>
    </row>
    <row r="391" spans="1:15" ht="15" thickBot="1" x14ac:dyDescent="0.35">
      <c r="A391" s="7" t="s">
        <v>1038</v>
      </c>
      <c r="B391" s="39">
        <v>384</v>
      </c>
      <c r="C391" s="39">
        <v>51</v>
      </c>
      <c r="D391" s="39">
        <v>6</v>
      </c>
      <c r="E391" s="39">
        <v>42</v>
      </c>
      <c r="F391" s="39">
        <v>14</v>
      </c>
      <c r="G391" s="39">
        <v>0.26</v>
      </c>
      <c r="H391" s="39">
        <v>0.32200000000000001</v>
      </c>
      <c r="I391" s="39">
        <v>100</v>
      </c>
      <c r="J391" s="39">
        <v>17</v>
      </c>
      <c r="K391" s="39">
        <v>3</v>
      </c>
      <c r="L391" s="39">
        <v>35</v>
      </c>
      <c r="M391" s="39">
        <v>81</v>
      </c>
      <c r="N391" s="39">
        <v>0.36799999999999999</v>
      </c>
      <c r="O391" s="39">
        <v>0.69</v>
      </c>
    </row>
    <row r="392" spans="1:15" ht="15" thickBot="1" x14ac:dyDescent="0.35">
      <c r="A392" s="7" t="s">
        <v>1006</v>
      </c>
      <c r="B392" s="39">
        <v>471</v>
      </c>
      <c r="C392" s="39">
        <v>58</v>
      </c>
      <c r="D392" s="39">
        <v>20</v>
      </c>
      <c r="E392" s="39">
        <v>69</v>
      </c>
      <c r="F392" s="39">
        <v>1</v>
      </c>
      <c r="G392" s="39">
        <v>0.26900000000000002</v>
      </c>
      <c r="H392" s="39">
        <v>0.318</v>
      </c>
      <c r="I392" s="39">
        <v>127</v>
      </c>
      <c r="J392" s="39">
        <v>26</v>
      </c>
      <c r="K392" s="39">
        <v>1</v>
      </c>
      <c r="L392" s="39">
        <v>34</v>
      </c>
      <c r="M392" s="39">
        <v>90</v>
      </c>
      <c r="N392" s="39">
        <v>0.45300000000000001</v>
      </c>
      <c r="O392" s="39">
        <v>0.77100000000000002</v>
      </c>
    </row>
    <row r="393" spans="1:15" ht="17.399999999999999" thickBot="1" x14ac:dyDescent="0.35">
      <c r="A393" s="7" t="s">
        <v>1000</v>
      </c>
      <c r="B393" s="39">
        <v>507</v>
      </c>
      <c r="C393" s="39">
        <v>72</v>
      </c>
      <c r="D393" s="39">
        <v>18</v>
      </c>
      <c r="E393" s="39">
        <v>62</v>
      </c>
      <c r="F393" s="39">
        <v>21</v>
      </c>
      <c r="G393" s="39">
        <v>0.255</v>
      </c>
      <c r="H393" s="39">
        <v>0.307</v>
      </c>
      <c r="I393" s="39">
        <v>129</v>
      </c>
      <c r="J393" s="39">
        <v>29</v>
      </c>
      <c r="K393" s="39">
        <v>2</v>
      </c>
      <c r="L393" s="39">
        <v>38</v>
      </c>
      <c r="M393" s="39">
        <v>137</v>
      </c>
      <c r="N393" s="39">
        <v>0.42299999999999999</v>
      </c>
      <c r="O393" s="39">
        <v>0.73</v>
      </c>
    </row>
    <row r="394" spans="1:15" ht="15" thickBot="1" x14ac:dyDescent="0.35">
      <c r="A394" s="7" t="s">
        <v>968</v>
      </c>
      <c r="B394" s="39">
        <v>535</v>
      </c>
      <c r="C394" s="39">
        <v>80</v>
      </c>
      <c r="D394" s="39">
        <v>29</v>
      </c>
      <c r="E394" s="39">
        <v>93</v>
      </c>
      <c r="F394" s="39">
        <v>3</v>
      </c>
      <c r="G394" s="39">
        <v>0.28199999999999997</v>
      </c>
      <c r="H394" s="39">
        <v>0.33700000000000002</v>
      </c>
      <c r="I394" s="39">
        <v>151</v>
      </c>
      <c r="J394" s="39">
        <v>32</v>
      </c>
      <c r="K394" s="39">
        <v>2</v>
      </c>
      <c r="L394" s="39">
        <v>44</v>
      </c>
      <c r="M394" s="39">
        <v>127</v>
      </c>
      <c r="N394" s="39">
        <v>0.51600000000000001</v>
      </c>
      <c r="O394" s="39">
        <v>0.85299999999999998</v>
      </c>
    </row>
    <row r="395" spans="1:15" ht="15" thickBot="1" x14ac:dyDescent="0.35">
      <c r="A395" s="7" t="s">
        <v>1180</v>
      </c>
      <c r="B395" s="39">
        <v>206</v>
      </c>
      <c r="C395" s="39">
        <v>26</v>
      </c>
      <c r="D395" s="39">
        <v>9</v>
      </c>
      <c r="E395" s="39">
        <v>28</v>
      </c>
      <c r="F395" s="39">
        <v>3</v>
      </c>
      <c r="G395" s="39">
        <v>0.23300000000000001</v>
      </c>
      <c r="H395" s="39">
        <v>0.29199999999999998</v>
      </c>
      <c r="I395" s="39">
        <v>48</v>
      </c>
      <c r="J395" s="39">
        <v>10</v>
      </c>
      <c r="K395" s="39">
        <v>1</v>
      </c>
      <c r="L395" s="39">
        <v>17</v>
      </c>
      <c r="M395" s="39">
        <v>74</v>
      </c>
      <c r="N395" s="39">
        <v>0.42299999999999999</v>
      </c>
      <c r="O395" s="39">
        <v>0.71499999999999997</v>
      </c>
    </row>
    <row r="396" spans="1:15" ht="15" thickBot="1" x14ac:dyDescent="0.35">
      <c r="A396" s="5" t="s">
        <v>959</v>
      </c>
      <c r="B396" s="38">
        <v>576</v>
      </c>
      <c r="C396" s="38">
        <v>95</v>
      </c>
      <c r="D396" s="38">
        <v>23</v>
      </c>
      <c r="E396" s="38">
        <v>67</v>
      </c>
      <c r="F396" s="38">
        <v>25</v>
      </c>
      <c r="G396" s="38">
        <v>0.29599999999999999</v>
      </c>
      <c r="H396" s="38">
        <v>0.34200000000000003</v>
      </c>
      <c r="I396" s="38">
        <v>171</v>
      </c>
      <c r="J396" s="38">
        <v>31</v>
      </c>
      <c r="K396" s="38">
        <v>5</v>
      </c>
      <c r="L396" s="38">
        <v>41</v>
      </c>
      <c r="M396" s="38">
        <v>103</v>
      </c>
      <c r="N396" s="38">
        <v>0.48799999999999999</v>
      </c>
      <c r="O396" s="38">
        <v>0.83099999999999996</v>
      </c>
    </row>
    <row r="397" spans="1:15" ht="17.399999999999999" thickBot="1" x14ac:dyDescent="0.35">
      <c r="A397" s="5" t="s">
        <v>1059</v>
      </c>
      <c r="B397" s="38">
        <v>403</v>
      </c>
      <c r="C397" s="38">
        <v>49</v>
      </c>
      <c r="D397" s="38">
        <v>5</v>
      </c>
      <c r="E397" s="38">
        <v>34</v>
      </c>
      <c r="F397" s="38">
        <v>17</v>
      </c>
      <c r="G397" s="38">
        <v>0.25700000000000001</v>
      </c>
      <c r="H397" s="38">
        <v>0.30399999999999999</v>
      </c>
      <c r="I397" s="38">
        <v>103</v>
      </c>
      <c r="J397" s="38">
        <v>16</v>
      </c>
      <c r="K397" s="38">
        <v>5</v>
      </c>
      <c r="L397" s="38">
        <v>28</v>
      </c>
      <c r="M397" s="38">
        <v>73</v>
      </c>
      <c r="N397" s="38">
        <v>0.35899999999999999</v>
      </c>
      <c r="O397" s="38">
        <v>0.66300000000000003</v>
      </c>
    </row>
    <row r="398" spans="1:15" ht="17.399999999999999" thickBot="1" x14ac:dyDescent="0.35">
      <c r="A398" s="5" t="s">
        <v>1205</v>
      </c>
      <c r="B398" s="38">
        <v>214</v>
      </c>
      <c r="C398" s="38">
        <v>22</v>
      </c>
      <c r="D398" s="38">
        <v>2</v>
      </c>
      <c r="E398" s="38">
        <v>18</v>
      </c>
      <c r="F398" s="38">
        <v>9</v>
      </c>
      <c r="G398" s="38">
        <v>0.23699999999999999</v>
      </c>
      <c r="H398" s="38">
        <v>0.28499999999999998</v>
      </c>
      <c r="I398" s="38">
        <v>51</v>
      </c>
      <c r="J398" s="38">
        <v>9</v>
      </c>
      <c r="K398" s="38">
        <v>2</v>
      </c>
      <c r="L398" s="38">
        <v>15</v>
      </c>
      <c r="M398" s="38">
        <v>45</v>
      </c>
      <c r="N398" s="38">
        <v>0.33400000000000002</v>
      </c>
      <c r="O398" s="38">
        <v>0.61899999999999999</v>
      </c>
    </row>
    <row r="399" spans="1:15" ht="17.399999999999999" thickBot="1" x14ac:dyDescent="0.35">
      <c r="A399" s="5" t="s">
        <v>1109</v>
      </c>
      <c r="B399" s="38">
        <v>202</v>
      </c>
      <c r="C399" s="38">
        <v>28</v>
      </c>
      <c r="D399" s="38">
        <v>6</v>
      </c>
      <c r="E399" s="38">
        <v>22</v>
      </c>
      <c r="F399" s="38">
        <v>3</v>
      </c>
      <c r="G399" s="38">
        <v>0.23300000000000001</v>
      </c>
      <c r="H399" s="38">
        <v>0.317</v>
      </c>
      <c r="I399" s="38">
        <v>47</v>
      </c>
      <c r="J399" s="38">
        <v>12</v>
      </c>
      <c r="K399" s="38">
        <v>2</v>
      </c>
      <c r="L399" s="38">
        <v>25</v>
      </c>
      <c r="M399" s="38">
        <v>48</v>
      </c>
      <c r="N399" s="38">
        <v>0.39500000000000002</v>
      </c>
      <c r="O399" s="38">
        <v>0.71199999999999997</v>
      </c>
    </row>
    <row r="400" spans="1:15" ht="17.399999999999999" thickBot="1" x14ac:dyDescent="0.35">
      <c r="A400" s="7" t="s">
        <v>1184</v>
      </c>
      <c r="B400" s="39">
        <v>203</v>
      </c>
      <c r="C400" s="39">
        <v>24</v>
      </c>
      <c r="D400" s="39">
        <v>8</v>
      </c>
      <c r="E400" s="39">
        <v>26</v>
      </c>
      <c r="F400" s="39">
        <v>1</v>
      </c>
      <c r="G400" s="39">
        <v>0.25</v>
      </c>
      <c r="H400" s="39">
        <v>0.29599999999999999</v>
      </c>
      <c r="I400" s="39">
        <v>51</v>
      </c>
      <c r="J400" s="39">
        <v>11</v>
      </c>
      <c r="K400" s="39">
        <v>1</v>
      </c>
      <c r="L400" s="39">
        <v>13</v>
      </c>
      <c r="M400" s="39">
        <v>64</v>
      </c>
      <c r="N400" s="39">
        <v>0.40799999999999997</v>
      </c>
      <c r="O400" s="39">
        <v>0.70499999999999996</v>
      </c>
    </row>
    <row r="401" spans="1:15" ht="15" thickBot="1" x14ac:dyDescent="0.35">
      <c r="A401" s="7" t="s">
        <v>1226</v>
      </c>
      <c r="B401" s="39">
        <v>157</v>
      </c>
      <c r="C401" s="39">
        <v>19</v>
      </c>
      <c r="D401" s="39">
        <v>4</v>
      </c>
      <c r="E401" s="39">
        <v>17</v>
      </c>
      <c r="F401" s="39">
        <v>2</v>
      </c>
      <c r="G401" s="39">
        <v>0.26100000000000001</v>
      </c>
      <c r="H401" s="39">
        <v>0.311</v>
      </c>
      <c r="I401" s="39">
        <v>41</v>
      </c>
      <c r="J401" s="39">
        <v>7</v>
      </c>
      <c r="K401" s="39">
        <v>1</v>
      </c>
      <c r="L401" s="39">
        <v>11</v>
      </c>
      <c r="M401" s="39">
        <v>34</v>
      </c>
      <c r="N401" s="39">
        <v>0.38100000000000001</v>
      </c>
      <c r="O401" s="39">
        <v>0.69099999999999995</v>
      </c>
    </row>
    <row r="402" spans="1:15" ht="17.399999999999999" thickBot="1" x14ac:dyDescent="0.35">
      <c r="A402" s="5" t="s">
        <v>1271</v>
      </c>
      <c r="B402" s="38">
        <v>90</v>
      </c>
      <c r="C402" s="38">
        <v>11</v>
      </c>
      <c r="D402" s="38">
        <v>3</v>
      </c>
      <c r="E402" s="38">
        <v>10</v>
      </c>
      <c r="F402" s="38">
        <v>3</v>
      </c>
      <c r="G402" s="38">
        <v>0.217</v>
      </c>
      <c r="H402" s="38">
        <v>0.28100000000000003</v>
      </c>
      <c r="I402" s="38">
        <v>20</v>
      </c>
      <c r="J402" s="38">
        <v>4</v>
      </c>
      <c r="K402" s="38">
        <v>1</v>
      </c>
      <c r="L402" s="38">
        <v>8</v>
      </c>
      <c r="M402" s="38">
        <v>32</v>
      </c>
      <c r="N402" s="38">
        <v>0.35299999999999998</v>
      </c>
      <c r="O402" s="38">
        <v>0.63300000000000001</v>
      </c>
    </row>
    <row r="403" spans="1:15" ht="17.399999999999999" thickBot="1" x14ac:dyDescent="0.35">
      <c r="A403" s="7" t="s">
        <v>1182</v>
      </c>
      <c r="B403" s="39">
        <v>229</v>
      </c>
      <c r="C403" s="39">
        <v>24</v>
      </c>
      <c r="D403" s="39">
        <v>9</v>
      </c>
      <c r="E403" s="39">
        <v>28</v>
      </c>
      <c r="F403" s="39">
        <v>4</v>
      </c>
      <c r="G403" s="39">
        <v>0.23</v>
      </c>
      <c r="H403" s="39">
        <v>0.25800000000000001</v>
      </c>
      <c r="I403" s="39">
        <v>53</v>
      </c>
      <c r="J403" s="39">
        <v>10</v>
      </c>
      <c r="K403" s="39">
        <v>1</v>
      </c>
      <c r="L403" s="39">
        <v>9</v>
      </c>
      <c r="M403" s="39">
        <v>71</v>
      </c>
      <c r="N403" s="39">
        <v>0.39</v>
      </c>
      <c r="O403" s="39">
        <v>0.64800000000000002</v>
      </c>
    </row>
    <row r="404" spans="1:15" ht="15" thickBot="1" x14ac:dyDescent="0.35">
      <c r="A404" s="7" t="s">
        <v>1236</v>
      </c>
      <c r="B404" s="39">
        <v>142</v>
      </c>
      <c r="C404" s="39">
        <v>19</v>
      </c>
      <c r="D404" s="39">
        <v>6</v>
      </c>
      <c r="E404" s="39">
        <v>17</v>
      </c>
      <c r="F404" s="39">
        <v>2</v>
      </c>
      <c r="G404" s="39">
        <v>0.218</v>
      </c>
      <c r="H404" s="39">
        <v>0.29199999999999998</v>
      </c>
      <c r="I404" s="39">
        <v>31</v>
      </c>
      <c r="J404" s="39">
        <v>6</v>
      </c>
      <c r="K404" s="39">
        <v>1</v>
      </c>
      <c r="L404" s="39">
        <v>15</v>
      </c>
      <c r="M404" s="39">
        <v>41</v>
      </c>
      <c r="N404" s="39">
        <v>0.39400000000000002</v>
      </c>
      <c r="O404" s="39">
        <v>0.68600000000000005</v>
      </c>
    </row>
    <row r="405" spans="1:15" ht="15" thickBot="1" x14ac:dyDescent="0.35">
      <c r="A405" s="5" t="s">
        <v>1057</v>
      </c>
      <c r="B405" s="38">
        <v>411</v>
      </c>
      <c r="C405" s="38">
        <v>47</v>
      </c>
      <c r="D405" s="38">
        <v>5</v>
      </c>
      <c r="E405" s="38">
        <v>42</v>
      </c>
      <c r="F405" s="38">
        <v>15</v>
      </c>
      <c r="G405" s="38">
        <v>0.26</v>
      </c>
      <c r="H405" s="38">
        <v>0.29499999999999998</v>
      </c>
      <c r="I405" s="38">
        <v>107</v>
      </c>
      <c r="J405" s="38">
        <v>22</v>
      </c>
      <c r="K405" s="38">
        <v>7</v>
      </c>
      <c r="L405" s="38">
        <v>21</v>
      </c>
      <c r="M405" s="38">
        <v>93</v>
      </c>
      <c r="N405" s="38">
        <v>0.38800000000000001</v>
      </c>
      <c r="O405" s="38">
        <v>0.68200000000000005</v>
      </c>
    </row>
    <row r="406" spans="1:15" ht="17.399999999999999" thickBot="1" x14ac:dyDescent="0.35">
      <c r="A406" s="7" t="s">
        <v>1192</v>
      </c>
      <c r="B406" s="39">
        <v>190</v>
      </c>
      <c r="C406" s="39">
        <v>24</v>
      </c>
      <c r="D406" s="39">
        <v>8</v>
      </c>
      <c r="E406" s="39">
        <v>23</v>
      </c>
      <c r="F406" s="39">
        <v>1</v>
      </c>
      <c r="G406" s="39">
        <v>0.23899999999999999</v>
      </c>
      <c r="H406" s="39">
        <v>0.30199999999999999</v>
      </c>
      <c r="I406" s="39">
        <v>46</v>
      </c>
      <c r="J406" s="39">
        <v>16</v>
      </c>
      <c r="K406" s="39">
        <v>0</v>
      </c>
      <c r="L406" s="39">
        <v>17</v>
      </c>
      <c r="M406" s="39">
        <v>46</v>
      </c>
      <c r="N406" s="39">
        <v>0.40500000000000003</v>
      </c>
      <c r="O406" s="39">
        <v>0.70699999999999996</v>
      </c>
    </row>
    <row r="407" spans="1:15" ht="15" thickBot="1" x14ac:dyDescent="0.35">
      <c r="A407" s="7" t="s">
        <v>1120</v>
      </c>
      <c r="B407" s="39">
        <v>254</v>
      </c>
      <c r="C407" s="39">
        <v>35</v>
      </c>
      <c r="D407" s="39">
        <v>10</v>
      </c>
      <c r="E407" s="39">
        <v>34</v>
      </c>
      <c r="F407" s="39">
        <v>4</v>
      </c>
      <c r="G407" s="39">
        <v>0.249</v>
      </c>
      <c r="H407" s="39">
        <v>0.313</v>
      </c>
      <c r="I407" s="39">
        <v>63</v>
      </c>
      <c r="J407" s="39">
        <v>18</v>
      </c>
      <c r="K407" s="39">
        <v>1</v>
      </c>
      <c r="L407" s="39">
        <v>24</v>
      </c>
      <c r="M407" s="39">
        <v>60</v>
      </c>
      <c r="N407" s="39">
        <v>0.443</v>
      </c>
      <c r="O407" s="39">
        <v>0.75600000000000001</v>
      </c>
    </row>
    <row r="408" spans="1:15" ht="15" thickBot="1" x14ac:dyDescent="0.35">
      <c r="A408" s="7" t="s">
        <v>970</v>
      </c>
      <c r="B408" s="39">
        <v>560</v>
      </c>
      <c r="C408" s="39">
        <v>81</v>
      </c>
      <c r="D408" s="39">
        <v>16</v>
      </c>
      <c r="E408" s="39">
        <v>79</v>
      </c>
      <c r="F408" s="39">
        <v>13</v>
      </c>
      <c r="G408" s="39">
        <v>0.29499999999999998</v>
      </c>
      <c r="H408" s="39">
        <v>0.37</v>
      </c>
      <c r="I408" s="39">
        <v>165</v>
      </c>
      <c r="J408" s="39">
        <v>35</v>
      </c>
      <c r="K408" s="39">
        <v>3</v>
      </c>
      <c r="L408" s="39">
        <v>67</v>
      </c>
      <c r="M408" s="39">
        <v>128</v>
      </c>
      <c r="N408" s="39">
        <v>0.45700000000000002</v>
      </c>
      <c r="O408" s="39">
        <v>0.82799999999999996</v>
      </c>
    </row>
    <row r="409" spans="1:15" ht="17.399999999999999" thickBot="1" x14ac:dyDescent="0.35">
      <c r="A409" s="7" t="s">
        <v>1112</v>
      </c>
      <c r="B409" s="39">
        <v>330</v>
      </c>
      <c r="C409" s="39">
        <v>42</v>
      </c>
      <c r="D409" s="39">
        <v>13</v>
      </c>
      <c r="E409" s="39">
        <v>43</v>
      </c>
      <c r="F409" s="39">
        <v>7</v>
      </c>
      <c r="G409" s="39">
        <v>0.23799999999999999</v>
      </c>
      <c r="H409" s="39">
        <v>0.29599999999999999</v>
      </c>
      <c r="I409" s="39">
        <v>79</v>
      </c>
      <c r="J409" s="39">
        <v>16</v>
      </c>
      <c r="K409" s="39">
        <v>2</v>
      </c>
      <c r="L409" s="39">
        <v>27</v>
      </c>
      <c r="M409" s="39">
        <v>106</v>
      </c>
      <c r="N409" s="39">
        <v>0.40799999999999997</v>
      </c>
      <c r="O409" s="39">
        <v>0.70299999999999996</v>
      </c>
    </row>
    <row r="410" spans="1:15" ht="15" thickBot="1" x14ac:dyDescent="0.35">
      <c r="A410" s="7" t="s">
        <v>1090</v>
      </c>
      <c r="B410" s="39">
        <v>206</v>
      </c>
      <c r="C410" s="39">
        <v>26</v>
      </c>
      <c r="D410" s="39">
        <v>5</v>
      </c>
      <c r="E410" s="39">
        <v>23</v>
      </c>
      <c r="F410" s="39">
        <v>5</v>
      </c>
      <c r="G410" s="39">
        <v>0.23799999999999999</v>
      </c>
      <c r="H410" s="39">
        <v>0.309</v>
      </c>
      <c r="I410" s="39">
        <v>49</v>
      </c>
      <c r="J410" s="39">
        <v>14</v>
      </c>
      <c r="K410" s="39">
        <v>2</v>
      </c>
      <c r="L410" s="39">
        <v>21</v>
      </c>
      <c r="M410" s="39">
        <v>38</v>
      </c>
      <c r="N410" s="39">
        <v>0.38100000000000001</v>
      </c>
      <c r="O410" s="39">
        <v>0.69</v>
      </c>
    </row>
    <row r="411" spans="1:15" ht="17.399999999999999" thickBot="1" x14ac:dyDescent="0.35">
      <c r="A411" s="7" t="s">
        <v>1082</v>
      </c>
      <c r="B411" s="39">
        <v>242</v>
      </c>
      <c r="C411" s="39">
        <v>29</v>
      </c>
      <c r="D411" s="39">
        <v>8</v>
      </c>
      <c r="E411" s="39">
        <v>28</v>
      </c>
      <c r="F411" s="39">
        <v>2</v>
      </c>
      <c r="G411" s="39">
        <v>0.23599999999999999</v>
      </c>
      <c r="H411" s="39">
        <v>0.29099999999999998</v>
      </c>
      <c r="I411" s="39">
        <v>57</v>
      </c>
      <c r="J411" s="39">
        <v>11</v>
      </c>
      <c r="K411" s="39">
        <v>0</v>
      </c>
      <c r="L411" s="39">
        <v>19</v>
      </c>
      <c r="M411" s="39">
        <v>66</v>
      </c>
      <c r="N411" s="39">
        <v>0.39900000000000002</v>
      </c>
      <c r="O411" s="39">
        <v>0.69099999999999995</v>
      </c>
    </row>
    <row r="412" spans="1:15" ht="17.399999999999999" thickBot="1" x14ac:dyDescent="0.35">
      <c r="A412" s="5" t="s">
        <v>1077</v>
      </c>
      <c r="B412" s="38">
        <v>385</v>
      </c>
      <c r="C412" s="38">
        <v>47</v>
      </c>
      <c r="D412" s="38">
        <v>19</v>
      </c>
      <c r="E412" s="38">
        <v>52</v>
      </c>
      <c r="F412" s="38">
        <v>3</v>
      </c>
      <c r="G412" s="38">
        <v>0.223</v>
      </c>
      <c r="H412" s="38">
        <v>0.29799999999999999</v>
      </c>
      <c r="I412" s="38">
        <v>86</v>
      </c>
      <c r="J412" s="38">
        <v>16</v>
      </c>
      <c r="K412" s="38">
        <v>1</v>
      </c>
      <c r="L412" s="38">
        <v>41</v>
      </c>
      <c r="M412" s="38">
        <v>129</v>
      </c>
      <c r="N412" s="38">
        <v>0.41399999999999998</v>
      </c>
      <c r="O412" s="38">
        <v>0.71199999999999997</v>
      </c>
    </row>
    <row r="413" spans="1:15" ht="15" thickBot="1" x14ac:dyDescent="0.35">
      <c r="A413" s="5" t="s">
        <v>1227</v>
      </c>
      <c r="B413" s="38">
        <v>194</v>
      </c>
      <c r="C413" s="38">
        <v>22</v>
      </c>
      <c r="D413" s="38">
        <v>3</v>
      </c>
      <c r="E413" s="38">
        <v>19</v>
      </c>
      <c r="F413" s="38">
        <v>3</v>
      </c>
      <c r="G413" s="38">
        <v>0.248</v>
      </c>
      <c r="H413" s="38">
        <v>0.309</v>
      </c>
      <c r="I413" s="38">
        <v>48</v>
      </c>
      <c r="J413" s="38">
        <v>10</v>
      </c>
      <c r="K413" s="38">
        <v>2</v>
      </c>
      <c r="L413" s="38">
        <v>17</v>
      </c>
      <c r="M413" s="38">
        <v>38</v>
      </c>
      <c r="N413" s="38">
        <v>0.35499999999999998</v>
      </c>
      <c r="O413" s="38">
        <v>0.66400000000000003</v>
      </c>
    </row>
    <row r="414" spans="1:15" ht="17.399999999999999" thickBot="1" x14ac:dyDescent="0.35">
      <c r="A414" s="7" t="s">
        <v>1274</v>
      </c>
      <c r="B414" s="39">
        <v>150</v>
      </c>
      <c r="C414" s="39">
        <v>17</v>
      </c>
      <c r="D414" s="39">
        <v>2</v>
      </c>
      <c r="E414" s="39">
        <v>10</v>
      </c>
      <c r="F414" s="39">
        <v>2</v>
      </c>
      <c r="G414" s="39">
        <v>0.217</v>
      </c>
      <c r="H414" s="39">
        <v>0.27700000000000002</v>
      </c>
      <c r="I414" s="39">
        <v>33</v>
      </c>
      <c r="J414" s="39">
        <v>6</v>
      </c>
      <c r="K414" s="39">
        <v>1</v>
      </c>
      <c r="L414" s="39">
        <v>13</v>
      </c>
      <c r="M414" s="39">
        <v>40</v>
      </c>
      <c r="N414" s="39">
        <v>0.308</v>
      </c>
      <c r="O414" s="39">
        <v>0.58499999999999996</v>
      </c>
    </row>
    <row r="415" spans="1:15" ht="15" thickBot="1" x14ac:dyDescent="0.35">
      <c r="A415" s="5" t="s">
        <v>1027</v>
      </c>
      <c r="B415" s="38">
        <v>484</v>
      </c>
      <c r="C415" s="38">
        <v>59</v>
      </c>
      <c r="D415" s="38">
        <v>21</v>
      </c>
      <c r="E415" s="38">
        <v>66</v>
      </c>
      <c r="F415" s="38">
        <v>2</v>
      </c>
      <c r="G415" s="38">
        <v>0.25800000000000001</v>
      </c>
      <c r="H415" s="38">
        <v>0.30499999999999999</v>
      </c>
      <c r="I415" s="38">
        <v>125</v>
      </c>
      <c r="J415" s="38">
        <v>29</v>
      </c>
      <c r="K415" s="38">
        <v>3</v>
      </c>
      <c r="L415" s="38">
        <v>33</v>
      </c>
      <c r="M415" s="38">
        <v>125</v>
      </c>
      <c r="N415" s="38">
        <v>0.46800000000000003</v>
      </c>
      <c r="O415" s="38">
        <v>0.77300000000000002</v>
      </c>
    </row>
    <row r="416" spans="1:15" ht="15" thickBot="1" x14ac:dyDescent="0.35">
      <c r="A416" s="5" t="s">
        <v>1253</v>
      </c>
      <c r="B416" s="38">
        <v>177</v>
      </c>
      <c r="C416" s="38">
        <v>20</v>
      </c>
      <c r="D416" s="38">
        <v>1</v>
      </c>
      <c r="E416" s="38">
        <v>12</v>
      </c>
      <c r="F416" s="38">
        <v>9</v>
      </c>
      <c r="G416" s="38">
        <v>0.223</v>
      </c>
      <c r="H416" s="38">
        <v>0.27800000000000002</v>
      </c>
      <c r="I416" s="38">
        <v>39</v>
      </c>
      <c r="J416" s="38">
        <v>7</v>
      </c>
      <c r="K416" s="38">
        <v>1</v>
      </c>
      <c r="L416" s="38">
        <v>14</v>
      </c>
      <c r="M416" s="38">
        <v>41</v>
      </c>
      <c r="N416" s="38">
        <v>0.28299999999999997</v>
      </c>
      <c r="O416" s="38">
        <v>0.56100000000000005</v>
      </c>
    </row>
    <row r="417" spans="1:15" ht="17.399999999999999" thickBot="1" x14ac:dyDescent="0.35">
      <c r="A417" s="7" t="s">
        <v>1014</v>
      </c>
      <c r="B417" s="39">
        <v>506</v>
      </c>
      <c r="C417" s="39">
        <v>79</v>
      </c>
      <c r="D417" s="39">
        <v>23</v>
      </c>
      <c r="E417" s="39">
        <v>58</v>
      </c>
      <c r="F417" s="39">
        <v>6</v>
      </c>
      <c r="G417" s="39">
        <v>0.24</v>
      </c>
      <c r="H417" s="39">
        <v>0.33</v>
      </c>
      <c r="I417" s="39">
        <v>121</v>
      </c>
      <c r="J417" s="39">
        <v>23</v>
      </c>
      <c r="K417" s="39">
        <v>4</v>
      </c>
      <c r="L417" s="39">
        <v>68</v>
      </c>
      <c r="M417" s="39">
        <v>125</v>
      </c>
      <c r="N417" s="39">
        <v>0.436</v>
      </c>
      <c r="O417" s="39">
        <v>0.76600000000000001</v>
      </c>
    </row>
    <row r="418" spans="1:15" ht="15" thickBot="1" x14ac:dyDescent="0.35">
      <c r="A418" s="5" t="s">
        <v>1133</v>
      </c>
      <c r="B418" s="38">
        <v>239</v>
      </c>
      <c r="C418" s="38">
        <v>30</v>
      </c>
      <c r="D418" s="38">
        <v>4</v>
      </c>
      <c r="E418" s="38">
        <v>21</v>
      </c>
      <c r="F418" s="38">
        <v>12</v>
      </c>
      <c r="G418" s="38">
        <v>0.249</v>
      </c>
      <c r="H418" s="38">
        <v>0.313</v>
      </c>
      <c r="I418" s="38">
        <v>60</v>
      </c>
      <c r="J418" s="38">
        <v>12</v>
      </c>
      <c r="K418" s="38">
        <v>2</v>
      </c>
      <c r="L418" s="38">
        <v>22</v>
      </c>
      <c r="M418" s="38">
        <v>58</v>
      </c>
      <c r="N418" s="38">
        <v>0.36299999999999999</v>
      </c>
      <c r="O418" s="38">
        <v>0.67600000000000005</v>
      </c>
    </row>
    <row r="419" spans="1:15" ht="17.399999999999999" thickBot="1" x14ac:dyDescent="0.35">
      <c r="A419" s="5" t="s">
        <v>1139</v>
      </c>
      <c r="B419" s="38">
        <v>178</v>
      </c>
      <c r="C419" s="38">
        <v>22</v>
      </c>
      <c r="D419" s="38">
        <v>4</v>
      </c>
      <c r="E419" s="38">
        <v>21</v>
      </c>
      <c r="F419" s="38">
        <v>2</v>
      </c>
      <c r="G419" s="38">
        <v>0.23899999999999999</v>
      </c>
      <c r="H419" s="38">
        <v>0.32100000000000001</v>
      </c>
      <c r="I419" s="38">
        <v>43</v>
      </c>
      <c r="J419" s="38">
        <v>9</v>
      </c>
      <c r="K419" s="38">
        <v>1</v>
      </c>
      <c r="L419" s="38">
        <v>22</v>
      </c>
      <c r="M419" s="38">
        <v>41</v>
      </c>
      <c r="N419" s="38">
        <v>0.374</v>
      </c>
      <c r="O419" s="38">
        <v>0.69499999999999995</v>
      </c>
    </row>
    <row r="420" spans="1:15" ht="15" thickBot="1" x14ac:dyDescent="0.35">
      <c r="A420" s="5" t="s">
        <v>1233</v>
      </c>
      <c r="B420" s="38">
        <v>181</v>
      </c>
      <c r="C420" s="38">
        <v>21</v>
      </c>
      <c r="D420" s="38">
        <v>3</v>
      </c>
      <c r="E420" s="38">
        <v>18</v>
      </c>
      <c r="F420" s="38">
        <v>1</v>
      </c>
      <c r="G420" s="38">
        <v>0.246</v>
      </c>
      <c r="H420" s="38">
        <v>0.312</v>
      </c>
      <c r="I420" s="38">
        <v>45</v>
      </c>
      <c r="J420" s="38">
        <v>8</v>
      </c>
      <c r="K420" s="38">
        <v>0</v>
      </c>
      <c r="L420" s="38">
        <v>18</v>
      </c>
      <c r="M420" s="38">
        <v>41</v>
      </c>
      <c r="N420" s="38">
        <v>0.35499999999999998</v>
      </c>
      <c r="O420" s="38">
        <v>0.66700000000000004</v>
      </c>
    </row>
    <row r="421" spans="1:15" ht="15" thickBot="1" x14ac:dyDescent="0.35">
      <c r="A421" s="5" t="s">
        <v>1189</v>
      </c>
      <c r="B421" s="38">
        <v>194</v>
      </c>
      <c r="C421" s="38">
        <v>24</v>
      </c>
      <c r="D421" s="38">
        <v>9</v>
      </c>
      <c r="E421" s="38">
        <v>27</v>
      </c>
      <c r="F421" s="38">
        <v>4</v>
      </c>
      <c r="G421" s="38">
        <v>0.219</v>
      </c>
      <c r="H421" s="38">
        <v>0.27600000000000002</v>
      </c>
      <c r="I421" s="38">
        <v>42</v>
      </c>
      <c r="J421" s="38">
        <v>8</v>
      </c>
      <c r="K421" s="38">
        <v>1</v>
      </c>
      <c r="L421" s="38">
        <v>15</v>
      </c>
      <c r="M421" s="38">
        <v>75</v>
      </c>
      <c r="N421" s="38">
        <v>0.40500000000000003</v>
      </c>
      <c r="O421" s="38">
        <v>0.68100000000000005</v>
      </c>
    </row>
    <row r="422" spans="1:15" ht="15" thickBot="1" x14ac:dyDescent="0.35">
      <c r="A422" s="7" t="s">
        <v>1252</v>
      </c>
      <c r="B422" s="39">
        <v>173</v>
      </c>
      <c r="C422" s="39">
        <v>20</v>
      </c>
      <c r="D422" s="39">
        <v>3</v>
      </c>
      <c r="E422" s="39">
        <v>16</v>
      </c>
      <c r="F422" s="39">
        <v>1</v>
      </c>
      <c r="G422" s="39">
        <v>0.23699999999999999</v>
      </c>
      <c r="H422" s="39">
        <v>0.29799999999999999</v>
      </c>
      <c r="I422" s="39">
        <v>41</v>
      </c>
      <c r="J422" s="39">
        <v>9</v>
      </c>
      <c r="K422" s="39">
        <v>1</v>
      </c>
      <c r="L422" s="39">
        <v>15</v>
      </c>
      <c r="M422" s="39">
        <v>41</v>
      </c>
      <c r="N422" s="39">
        <v>0.34100000000000003</v>
      </c>
      <c r="O422" s="39">
        <v>0.63900000000000001</v>
      </c>
    </row>
    <row r="423" spans="1:15" ht="17.399999999999999" thickBot="1" x14ac:dyDescent="0.35">
      <c r="A423" s="5" t="s">
        <v>1089</v>
      </c>
      <c r="B423" s="38">
        <v>304</v>
      </c>
      <c r="C423" s="38">
        <v>39</v>
      </c>
      <c r="D423" s="38">
        <v>4</v>
      </c>
      <c r="E423" s="38">
        <v>29</v>
      </c>
      <c r="F423" s="38">
        <v>13</v>
      </c>
      <c r="G423" s="38">
        <v>0.26800000000000002</v>
      </c>
      <c r="H423" s="38">
        <v>0.29699999999999999</v>
      </c>
      <c r="I423" s="38">
        <v>81</v>
      </c>
      <c r="J423" s="38">
        <v>15</v>
      </c>
      <c r="K423" s="38">
        <v>4</v>
      </c>
      <c r="L423" s="38">
        <v>13</v>
      </c>
      <c r="M423" s="38">
        <v>71</v>
      </c>
      <c r="N423" s="38">
        <v>0.38300000000000001</v>
      </c>
      <c r="O423" s="38">
        <v>0.68</v>
      </c>
    </row>
    <row r="424" spans="1:15" ht="17.399999999999999" thickBot="1" x14ac:dyDescent="0.35">
      <c r="A424" s="5" t="s">
        <v>1049</v>
      </c>
      <c r="B424" s="38">
        <v>357</v>
      </c>
      <c r="C424" s="38">
        <v>49</v>
      </c>
      <c r="D424" s="38">
        <v>14</v>
      </c>
      <c r="E424" s="38">
        <v>47</v>
      </c>
      <c r="F424" s="38">
        <v>1</v>
      </c>
      <c r="G424" s="38">
        <v>0.26900000000000002</v>
      </c>
      <c r="H424" s="38">
        <v>0.32200000000000001</v>
      </c>
      <c r="I424" s="38">
        <v>96</v>
      </c>
      <c r="J424" s="38">
        <v>17</v>
      </c>
      <c r="K424" s="38">
        <v>1</v>
      </c>
      <c r="L424" s="38">
        <v>28</v>
      </c>
      <c r="M424" s="38">
        <v>88</v>
      </c>
      <c r="N424" s="38">
        <v>0.439</v>
      </c>
      <c r="O424" s="38">
        <v>0.76100000000000001</v>
      </c>
    </row>
    <row r="425" spans="1:15" ht="17.399999999999999" thickBot="1" x14ac:dyDescent="0.35">
      <c r="A425" s="7" t="s">
        <v>1208</v>
      </c>
      <c r="B425" s="39">
        <v>196</v>
      </c>
      <c r="C425" s="39">
        <v>20</v>
      </c>
      <c r="D425" s="39">
        <v>4</v>
      </c>
      <c r="E425" s="39">
        <v>20</v>
      </c>
      <c r="F425" s="39">
        <v>2</v>
      </c>
      <c r="G425" s="39">
        <v>0.26300000000000001</v>
      </c>
      <c r="H425" s="39">
        <v>0.28999999999999998</v>
      </c>
      <c r="I425" s="39">
        <v>52</v>
      </c>
      <c r="J425" s="39">
        <v>10</v>
      </c>
      <c r="K425" s="39">
        <v>0</v>
      </c>
      <c r="L425" s="39">
        <v>8</v>
      </c>
      <c r="M425" s="39">
        <v>32</v>
      </c>
      <c r="N425" s="39">
        <v>0.38100000000000001</v>
      </c>
      <c r="O425" s="39">
        <v>0.67100000000000004</v>
      </c>
    </row>
    <row r="426" spans="1:15" ht="15" thickBot="1" x14ac:dyDescent="0.35">
      <c r="A426" s="7" t="s">
        <v>1224</v>
      </c>
      <c r="B426" s="39">
        <v>140</v>
      </c>
      <c r="C426" s="39">
        <v>18</v>
      </c>
      <c r="D426" s="39">
        <v>7</v>
      </c>
      <c r="E426" s="39">
        <v>21</v>
      </c>
      <c r="F426" s="39">
        <v>0</v>
      </c>
      <c r="G426" s="39">
        <v>0.23799999999999999</v>
      </c>
      <c r="H426" s="39">
        <v>0.28799999999999998</v>
      </c>
      <c r="I426" s="39">
        <v>33</v>
      </c>
      <c r="J426" s="39">
        <v>6</v>
      </c>
      <c r="K426" s="39">
        <v>0</v>
      </c>
      <c r="L426" s="39">
        <v>10</v>
      </c>
      <c r="M426" s="39">
        <v>37</v>
      </c>
      <c r="N426" s="39">
        <v>0.42199999999999999</v>
      </c>
      <c r="O426" s="39">
        <v>0.71</v>
      </c>
    </row>
    <row r="427" spans="1:15" ht="17.399999999999999" thickBot="1" x14ac:dyDescent="0.35">
      <c r="A427" s="7" t="s">
        <v>1230</v>
      </c>
      <c r="B427" s="39">
        <v>138</v>
      </c>
      <c r="C427" s="39">
        <v>16</v>
      </c>
      <c r="D427" s="39">
        <v>4</v>
      </c>
      <c r="E427" s="39">
        <v>17</v>
      </c>
      <c r="F427" s="39">
        <v>5</v>
      </c>
      <c r="G427" s="39">
        <v>0.24199999999999999</v>
      </c>
      <c r="H427" s="39">
        <v>0.28399999999999997</v>
      </c>
      <c r="I427" s="39">
        <v>33</v>
      </c>
      <c r="J427" s="39">
        <v>8</v>
      </c>
      <c r="K427" s="39">
        <v>1</v>
      </c>
      <c r="L427" s="39">
        <v>8</v>
      </c>
      <c r="M427" s="39">
        <v>38</v>
      </c>
      <c r="N427" s="39">
        <v>0.39200000000000002</v>
      </c>
      <c r="O427" s="39">
        <v>0.67600000000000005</v>
      </c>
    </row>
    <row r="428" spans="1:15" ht="17.399999999999999" thickBot="1" x14ac:dyDescent="0.35">
      <c r="A428" s="7" t="s">
        <v>982</v>
      </c>
      <c r="B428" s="39">
        <v>452</v>
      </c>
      <c r="C428" s="39">
        <v>60</v>
      </c>
      <c r="D428" s="39">
        <v>16</v>
      </c>
      <c r="E428" s="39">
        <v>59</v>
      </c>
      <c r="F428" s="39">
        <v>15</v>
      </c>
      <c r="G428" s="39">
        <v>0.27400000000000002</v>
      </c>
      <c r="H428" s="39">
        <v>0.32300000000000001</v>
      </c>
      <c r="I428" s="39">
        <v>124</v>
      </c>
      <c r="J428" s="39">
        <v>27</v>
      </c>
      <c r="K428" s="39">
        <v>5</v>
      </c>
      <c r="L428" s="39">
        <v>33</v>
      </c>
      <c r="M428" s="39">
        <v>122</v>
      </c>
      <c r="N428" s="39">
        <v>0.46600000000000003</v>
      </c>
      <c r="O428" s="39">
        <v>0.78900000000000003</v>
      </c>
    </row>
    <row r="429" spans="1:15" ht="15" thickBot="1" x14ac:dyDescent="0.35">
      <c r="A429" s="5" t="s">
        <v>1237</v>
      </c>
      <c r="B429" s="38">
        <v>150</v>
      </c>
      <c r="C429" s="38">
        <v>18</v>
      </c>
      <c r="D429" s="38">
        <v>4</v>
      </c>
      <c r="E429" s="38">
        <v>16</v>
      </c>
      <c r="F429" s="38">
        <v>2</v>
      </c>
      <c r="G429" s="38">
        <v>0.245</v>
      </c>
      <c r="H429" s="38">
        <v>0.31</v>
      </c>
      <c r="I429" s="38">
        <v>37</v>
      </c>
      <c r="J429" s="38">
        <v>8</v>
      </c>
      <c r="K429" s="38">
        <v>1</v>
      </c>
      <c r="L429" s="38">
        <v>14</v>
      </c>
      <c r="M429" s="38">
        <v>31</v>
      </c>
      <c r="N429" s="38">
        <v>0.38100000000000001</v>
      </c>
      <c r="O429" s="38">
        <v>0.69</v>
      </c>
    </row>
    <row r="430" spans="1:15" ht="15" thickBot="1" x14ac:dyDescent="0.35">
      <c r="A430" s="7" t="s">
        <v>1022</v>
      </c>
      <c r="B430" s="39">
        <v>450</v>
      </c>
      <c r="C430" s="39">
        <v>59</v>
      </c>
      <c r="D430" s="39">
        <v>14</v>
      </c>
      <c r="E430" s="39">
        <v>62</v>
      </c>
      <c r="F430" s="39">
        <v>6</v>
      </c>
      <c r="G430" s="39">
        <v>0.28000000000000003</v>
      </c>
      <c r="H430" s="39">
        <v>0.32900000000000001</v>
      </c>
      <c r="I430" s="39">
        <v>126</v>
      </c>
      <c r="J430" s="39">
        <v>24</v>
      </c>
      <c r="K430" s="39">
        <v>8</v>
      </c>
      <c r="L430" s="39">
        <v>33</v>
      </c>
      <c r="M430" s="39">
        <v>97</v>
      </c>
      <c r="N430" s="39">
        <v>0.46800000000000003</v>
      </c>
      <c r="O430" s="39">
        <v>0.79700000000000004</v>
      </c>
    </row>
    <row r="431" spans="1:15" ht="17.399999999999999" thickBot="1" x14ac:dyDescent="0.35">
      <c r="A431" s="5" t="s">
        <v>1111</v>
      </c>
      <c r="B431" s="38">
        <v>220</v>
      </c>
      <c r="C431" s="38">
        <v>35</v>
      </c>
      <c r="D431" s="38">
        <v>4</v>
      </c>
      <c r="E431" s="38">
        <v>20</v>
      </c>
      <c r="F431" s="38">
        <v>13</v>
      </c>
      <c r="G431" s="38">
        <v>0.24299999999999999</v>
      </c>
      <c r="H431" s="38">
        <v>0.318</v>
      </c>
      <c r="I431" s="38">
        <v>53</v>
      </c>
      <c r="J431" s="38">
        <v>11</v>
      </c>
      <c r="K431" s="38">
        <v>2</v>
      </c>
      <c r="L431" s="38">
        <v>24</v>
      </c>
      <c r="M431" s="38">
        <v>61</v>
      </c>
      <c r="N431" s="38">
        <v>0.35199999999999998</v>
      </c>
      <c r="O431" s="38">
        <v>0.67</v>
      </c>
    </row>
    <row r="432" spans="1:15" ht="15" thickBot="1" x14ac:dyDescent="0.35">
      <c r="A432" s="5" t="s">
        <v>1247</v>
      </c>
      <c r="B432" s="38">
        <v>126</v>
      </c>
      <c r="C432" s="38">
        <v>14</v>
      </c>
      <c r="D432" s="38">
        <v>3</v>
      </c>
      <c r="E432" s="38">
        <v>16</v>
      </c>
      <c r="F432" s="38">
        <v>1</v>
      </c>
      <c r="G432" s="38">
        <v>0.26300000000000001</v>
      </c>
      <c r="H432" s="38">
        <v>0.3</v>
      </c>
      <c r="I432" s="38">
        <v>33</v>
      </c>
      <c r="J432" s="38">
        <v>6</v>
      </c>
      <c r="K432" s="38">
        <v>1</v>
      </c>
      <c r="L432" s="38">
        <v>7</v>
      </c>
      <c r="M432" s="38">
        <v>27</v>
      </c>
      <c r="N432" s="38">
        <v>0.40400000000000003</v>
      </c>
      <c r="O432" s="38">
        <v>0.70299999999999996</v>
      </c>
    </row>
    <row r="433" spans="1:15" ht="15" thickBot="1" x14ac:dyDescent="0.35">
      <c r="A433" s="7" t="s">
        <v>1044</v>
      </c>
      <c r="B433" s="39">
        <v>531</v>
      </c>
      <c r="C433" s="39">
        <v>72</v>
      </c>
      <c r="D433" s="39">
        <v>8</v>
      </c>
      <c r="E433" s="39">
        <v>44</v>
      </c>
      <c r="F433" s="39">
        <v>14</v>
      </c>
      <c r="G433" s="39">
        <v>0.27300000000000002</v>
      </c>
      <c r="H433" s="39">
        <v>0.33300000000000002</v>
      </c>
      <c r="I433" s="39">
        <v>145</v>
      </c>
      <c r="J433" s="39">
        <v>26</v>
      </c>
      <c r="K433" s="39">
        <v>5</v>
      </c>
      <c r="L433" s="39">
        <v>48</v>
      </c>
      <c r="M433" s="39">
        <v>68</v>
      </c>
      <c r="N433" s="39">
        <v>0.38700000000000001</v>
      </c>
      <c r="O433" s="39">
        <v>0.71899999999999997</v>
      </c>
    </row>
    <row r="434" spans="1:15" ht="17.399999999999999" thickBot="1" x14ac:dyDescent="0.35">
      <c r="A434" s="5" t="s">
        <v>1079</v>
      </c>
      <c r="B434" s="38">
        <v>308</v>
      </c>
      <c r="C434" s="38">
        <v>41</v>
      </c>
      <c r="D434" s="38">
        <v>9</v>
      </c>
      <c r="E434" s="38">
        <v>36</v>
      </c>
      <c r="F434" s="38">
        <v>1</v>
      </c>
      <c r="G434" s="38">
        <v>0.25700000000000001</v>
      </c>
      <c r="H434" s="38">
        <v>0.315</v>
      </c>
      <c r="I434" s="38">
        <v>79</v>
      </c>
      <c r="J434" s="38">
        <v>16</v>
      </c>
      <c r="K434" s="38">
        <v>4</v>
      </c>
      <c r="L434" s="38">
        <v>26</v>
      </c>
      <c r="M434" s="38">
        <v>75</v>
      </c>
      <c r="N434" s="38">
        <v>0.42399999999999999</v>
      </c>
      <c r="O434" s="38">
        <v>0.73899999999999999</v>
      </c>
    </row>
    <row r="435" spans="1:15" ht="17.399999999999999" thickBot="1" x14ac:dyDescent="0.35">
      <c r="A435" s="7" t="s">
        <v>1142</v>
      </c>
      <c r="B435" s="39">
        <v>218</v>
      </c>
      <c r="C435" s="39">
        <v>27</v>
      </c>
      <c r="D435" s="39">
        <v>6</v>
      </c>
      <c r="E435" s="39">
        <v>24</v>
      </c>
      <c r="F435" s="39">
        <v>5</v>
      </c>
      <c r="G435" s="39">
        <v>0.23899999999999999</v>
      </c>
      <c r="H435" s="39">
        <v>0.31</v>
      </c>
      <c r="I435" s="39">
        <v>52</v>
      </c>
      <c r="J435" s="39">
        <v>11</v>
      </c>
      <c r="K435" s="39">
        <v>1</v>
      </c>
      <c r="L435" s="39">
        <v>22</v>
      </c>
      <c r="M435" s="39">
        <v>52</v>
      </c>
      <c r="N435" s="39">
        <v>0.38500000000000001</v>
      </c>
      <c r="O435" s="39">
        <v>0.69499999999999995</v>
      </c>
    </row>
    <row r="436" spans="1:15" ht="15" thickBot="1" x14ac:dyDescent="0.35">
      <c r="A436" s="5" t="s">
        <v>1151</v>
      </c>
      <c r="B436" s="38">
        <v>189</v>
      </c>
      <c r="C436" s="38">
        <v>20</v>
      </c>
      <c r="D436" s="38">
        <v>5</v>
      </c>
      <c r="E436" s="38">
        <v>21</v>
      </c>
      <c r="F436" s="38">
        <v>3</v>
      </c>
      <c r="G436" s="38">
        <v>0.23400000000000001</v>
      </c>
      <c r="H436" s="38">
        <v>0.27500000000000002</v>
      </c>
      <c r="I436" s="38">
        <v>44</v>
      </c>
      <c r="J436" s="38">
        <v>12</v>
      </c>
      <c r="K436" s="38">
        <v>2</v>
      </c>
      <c r="L436" s="38">
        <v>11</v>
      </c>
      <c r="M436" s="38">
        <v>54</v>
      </c>
      <c r="N436" s="38">
        <v>0.375</v>
      </c>
      <c r="O436" s="38">
        <v>0.65</v>
      </c>
    </row>
    <row r="437" spans="1:15" ht="15" thickBot="1" x14ac:dyDescent="0.35">
      <c r="A437" s="5" t="s">
        <v>997</v>
      </c>
      <c r="B437" s="38">
        <v>505</v>
      </c>
      <c r="C437" s="38">
        <v>82</v>
      </c>
      <c r="D437" s="38">
        <v>13</v>
      </c>
      <c r="E437" s="38">
        <v>46</v>
      </c>
      <c r="F437" s="38">
        <v>13</v>
      </c>
      <c r="G437" s="38">
        <v>0.25900000000000001</v>
      </c>
      <c r="H437" s="38">
        <v>0.35499999999999998</v>
      </c>
      <c r="I437" s="38">
        <v>131</v>
      </c>
      <c r="J437" s="38">
        <v>25</v>
      </c>
      <c r="K437" s="38">
        <v>5</v>
      </c>
      <c r="L437" s="38">
        <v>75</v>
      </c>
      <c r="M437" s="38">
        <v>126</v>
      </c>
      <c r="N437" s="38">
        <v>0.40799999999999997</v>
      </c>
      <c r="O437" s="38">
        <v>0.76400000000000001</v>
      </c>
    </row>
    <row r="438" spans="1:15" ht="15" thickBot="1" x14ac:dyDescent="0.35">
      <c r="A438" s="5" t="s">
        <v>1025</v>
      </c>
      <c r="B438" s="38">
        <v>447</v>
      </c>
      <c r="C438" s="38">
        <v>62</v>
      </c>
      <c r="D438" s="38">
        <v>20</v>
      </c>
      <c r="E438" s="38">
        <v>65</v>
      </c>
      <c r="F438" s="38">
        <v>5</v>
      </c>
      <c r="G438" s="38">
        <v>0.252</v>
      </c>
      <c r="H438" s="38">
        <v>0.33700000000000002</v>
      </c>
      <c r="I438" s="38">
        <v>113</v>
      </c>
      <c r="J438" s="38">
        <v>23</v>
      </c>
      <c r="K438" s="38">
        <v>2</v>
      </c>
      <c r="L438" s="38">
        <v>58</v>
      </c>
      <c r="M438" s="38">
        <v>155</v>
      </c>
      <c r="N438" s="38">
        <v>0.44600000000000001</v>
      </c>
      <c r="O438" s="38">
        <v>0.78400000000000003</v>
      </c>
    </row>
    <row r="439" spans="1:15" ht="17.399999999999999" thickBot="1" x14ac:dyDescent="0.35">
      <c r="A439" s="7" t="s">
        <v>1246</v>
      </c>
      <c r="B439" s="39">
        <v>128</v>
      </c>
      <c r="C439" s="39">
        <v>17</v>
      </c>
      <c r="D439" s="39">
        <v>4</v>
      </c>
      <c r="E439" s="39">
        <v>12</v>
      </c>
      <c r="F439" s="39">
        <v>6</v>
      </c>
      <c r="G439" s="39">
        <v>0.219</v>
      </c>
      <c r="H439" s="39">
        <v>0.29399999999999998</v>
      </c>
      <c r="I439" s="39">
        <v>28</v>
      </c>
      <c r="J439" s="39">
        <v>6</v>
      </c>
      <c r="K439" s="39">
        <v>1</v>
      </c>
      <c r="L439" s="39">
        <v>14</v>
      </c>
      <c r="M439" s="39">
        <v>49</v>
      </c>
      <c r="N439" s="39">
        <v>0.378</v>
      </c>
      <c r="O439" s="39">
        <v>0.67200000000000004</v>
      </c>
    </row>
    <row r="440" spans="1:15" ht="17.399999999999999" thickBot="1" x14ac:dyDescent="0.35">
      <c r="A440" s="7" t="s">
        <v>1168</v>
      </c>
      <c r="B440" s="39">
        <v>130</v>
      </c>
      <c r="C440" s="39">
        <v>16</v>
      </c>
      <c r="D440" s="39">
        <v>3</v>
      </c>
      <c r="E440" s="39">
        <v>19</v>
      </c>
      <c r="F440" s="39">
        <v>2</v>
      </c>
      <c r="G440" s="39">
        <v>0.23899999999999999</v>
      </c>
      <c r="H440" s="39">
        <v>0.29399999999999998</v>
      </c>
      <c r="I440" s="39">
        <v>31</v>
      </c>
      <c r="J440" s="39">
        <v>12</v>
      </c>
      <c r="K440" s="39">
        <v>2</v>
      </c>
      <c r="L440" s="39">
        <v>10</v>
      </c>
      <c r="M440" s="39">
        <v>23</v>
      </c>
      <c r="N440" s="39">
        <v>0.372</v>
      </c>
      <c r="O440" s="39">
        <v>0.66600000000000004</v>
      </c>
    </row>
    <row r="441" spans="1:15" ht="15" thickBot="1" x14ac:dyDescent="0.35">
      <c r="A441" s="7" t="s">
        <v>1160</v>
      </c>
      <c r="B441" s="39">
        <v>158</v>
      </c>
      <c r="C441" s="39">
        <v>24</v>
      </c>
      <c r="D441" s="39">
        <v>6</v>
      </c>
      <c r="E441" s="39">
        <v>27</v>
      </c>
      <c r="F441" s="39">
        <v>4</v>
      </c>
      <c r="G441" s="39">
        <v>0.23400000000000001</v>
      </c>
      <c r="H441" s="39">
        <v>0.28899999999999998</v>
      </c>
      <c r="I441" s="39">
        <v>37</v>
      </c>
      <c r="J441" s="39">
        <v>10</v>
      </c>
      <c r="K441" s="39">
        <v>1</v>
      </c>
      <c r="L441" s="39">
        <v>12</v>
      </c>
      <c r="M441" s="39">
        <v>61</v>
      </c>
      <c r="N441" s="39">
        <v>0.42599999999999999</v>
      </c>
      <c r="O441" s="39">
        <v>0.71499999999999997</v>
      </c>
    </row>
    <row r="442" spans="1:15" ht="15" thickBot="1" x14ac:dyDescent="0.35">
      <c r="A442" s="5" t="s">
        <v>1071</v>
      </c>
      <c r="B442" s="38">
        <v>427</v>
      </c>
      <c r="C442" s="38">
        <v>55</v>
      </c>
      <c r="D442" s="38">
        <v>13</v>
      </c>
      <c r="E442" s="38">
        <v>49</v>
      </c>
      <c r="F442" s="38">
        <v>8</v>
      </c>
      <c r="G442" s="38">
        <v>0.26200000000000001</v>
      </c>
      <c r="H442" s="38">
        <v>0.29099999999999998</v>
      </c>
      <c r="I442" s="38">
        <v>112</v>
      </c>
      <c r="J442" s="38">
        <v>21</v>
      </c>
      <c r="K442" s="38">
        <v>4</v>
      </c>
      <c r="L442" s="38">
        <v>17</v>
      </c>
      <c r="M442" s="38">
        <v>103</v>
      </c>
      <c r="N442" s="38">
        <v>0.42399999999999999</v>
      </c>
      <c r="O442" s="38">
        <v>0.71499999999999997</v>
      </c>
    </row>
    <row r="443" spans="1:15" ht="17.399999999999999" thickBot="1" x14ac:dyDescent="0.35">
      <c r="A443" s="7" t="s">
        <v>1202</v>
      </c>
      <c r="B443" s="39">
        <v>264</v>
      </c>
      <c r="C443" s="39">
        <v>29</v>
      </c>
      <c r="D443" s="39">
        <v>3</v>
      </c>
      <c r="E443" s="39">
        <v>24</v>
      </c>
      <c r="F443" s="39">
        <v>1</v>
      </c>
      <c r="G443" s="39">
        <v>0.247</v>
      </c>
      <c r="H443" s="39">
        <v>0.30099999999999999</v>
      </c>
      <c r="I443" s="39">
        <v>65</v>
      </c>
      <c r="J443" s="39">
        <v>11</v>
      </c>
      <c r="K443" s="39">
        <v>1</v>
      </c>
      <c r="L443" s="39">
        <v>20</v>
      </c>
      <c r="M443" s="39">
        <v>53</v>
      </c>
      <c r="N443" s="39">
        <v>0.33200000000000002</v>
      </c>
      <c r="O443" s="39">
        <v>0.63300000000000001</v>
      </c>
    </row>
    <row r="444" spans="1:15" ht="17.399999999999999" thickBot="1" x14ac:dyDescent="0.35">
      <c r="A444" s="7" t="s">
        <v>1248</v>
      </c>
      <c r="B444" s="39">
        <v>136</v>
      </c>
      <c r="C444" s="39">
        <v>15</v>
      </c>
      <c r="D444" s="39">
        <v>1</v>
      </c>
      <c r="E444" s="39">
        <v>11</v>
      </c>
      <c r="F444" s="39">
        <v>8</v>
      </c>
      <c r="G444" s="39">
        <v>0.251</v>
      </c>
      <c r="H444" s="39">
        <v>0.29799999999999999</v>
      </c>
      <c r="I444" s="39">
        <v>34</v>
      </c>
      <c r="J444" s="39">
        <v>5</v>
      </c>
      <c r="K444" s="39">
        <v>1</v>
      </c>
      <c r="L444" s="39">
        <v>9</v>
      </c>
      <c r="M444" s="39">
        <v>30</v>
      </c>
      <c r="N444" s="39">
        <v>0.307</v>
      </c>
      <c r="O444" s="39">
        <v>0.60499999999999998</v>
      </c>
    </row>
    <row r="445" spans="1:15" ht="15" thickBot="1" x14ac:dyDescent="0.35">
      <c r="A445" s="7" t="s">
        <v>1010</v>
      </c>
      <c r="B445" s="39">
        <v>558</v>
      </c>
      <c r="C445" s="39">
        <v>78</v>
      </c>
      <c r="D445" s="39">
        <v>6</v>
      </c>
      <c r="E445" s="39">
        <v>40</v>
      </c>
      <c r="F445" s="39">
        <v>20</v>
      </c>
      <c r="G445" s="39">
        <v>0.28499999999999998</v>
      </c>
      <c r="H445" s="39">
        <v>0.33200000000000002</v>
      </c>
      <c r="I445" s="39">
        <v>159</v>
      </c>
      <c r="J445" s="39">
        <v>26</v>
      </c>
      <c r="K445" s="39">
        <v>5</v>
      </c>
      <c r="L445" s="39">
        <v>40</v>
      </c>
      <c r="M445" s="39">
        <v>73</v>
      </c>
      <c r="N445" s="39">
        <v>0.38300000000000001</v>
      </c>
      <c r="O445" s="39">
        <v>0.71499999999999997</v>
      </c>
    </row>
    <row r="446" spans="1:15" ht="17.399999999999999" thickBot="1" x14ac:dyDescent="0.35">
      <c r="A446" s="7" t="s">
        <v>1116</v>
      </c>
      <c r="B446" s="39">
        <v>204</v>
      </c>
      <c r="C446" s="39">
        <v>24</v>
      </c>
      <c r="D446" s="39">
        <v>6</v>
      </c>
      <c r="E446" s="39">
        <v>21</v>
      </c>
      <c r="F446" s="39">
        <v>2</v>
      </c>
      <c r="G446" s="39">
        <v>0.23899999999999999</v>
      </c>
      <c r="H446" s="39">
        <v>0.29899999999999999</v>
      </c>
      <c r="I446" s="39">
        <v>49</v>
      </c>
      <c r="J446" s="39">
        <v>10</v>
      </c>
      <c r="K446" s="39">
        <v>1</v>
      </c>
      <c r="L446" s="39">
        <v>18</v>
      </c>
      <c r="M446" s="39">
        <v>46</v>
      </c>
      <c r="N446" s="39">
        <v>0.38700000000000001</v>
      </c>
      <c r="O446" s="39">
        <v>0.68600000000000005</v>
      </c>
    </row>
    <row r="447" spans="1:15" ht="15" thickBot="1" x14ac:dyDescent="0.35">
      <c r="A447" s="5" t="s">
        <v>1017</v>
      </c>
      <c r="B447" s="38">
        <v>474</v>
      </c>
      <c r="C447" s="38">
        <v>72</v>
      </c>
      <c r="D447" s="38">
        <v>26</v>
      </c>
      <c r="E447" s="38">
        <v>82</v>
      </c>
      <c r="F447" s="38">
        <v>12</v>
      </c>
      <c r="G447" s="38">
        <v>0.26500000000000001</v>
      </c>
      <c r="H447" s="38">
        <v>0.33200000000000002</v>
      </c>
      <c r="I447" s="38">
        <v>126</v>
      </c>
      <c r="J447" s="38">
        <v>27</v>
      </c>
      <c r="K447" s="38">
        <v>3</v>
      </c>
      <c r="L447" s="38">
        <v>48</v>
      </c>
      <c r="M447" s="38">
        <v>131</v>
      </c>
      <c r="N447" s="38">
        <v>0.499</v>
      </c>
      <c r="O447" s="38">
        <v>0.83199999999999996</v>
      </c>
    </row>
    <row r="448" spans="1:15" ht="17.399999999999999" thickBot="1" x14ac:dyDescent="0.35">
      <c r="A448" s="5" t="s">
        <v>1269</v>
      </c>
      <c r="B448" s="38">
        <v>112</v>
      </c>
      <c r="C448" s="38">
        <v>15</v>
      </c>
      <c r="D448" s="38">
        <v>1</v>
      </c>
      <c r="E448" s="38">
        <v>8</v>
      </c>
      <c r="F448" s="38">
        <v>7</v>
      </c>
      <c r="G448" s="38">
        <v>0.215</v>
      </c>
      <c r="H448" s="38">
        <v>0.27400000000000002</v>
      </c>
      <c r="I448" s="38">
        <v>24</v>
      </c>
      <c r="J448" s="38">
        <v>5</v>
      </c>
      <c r="K448" s="38">
        <v>1</v>
      </c>
      <c r="L448" s="38">
        <v>9</v>
      </c>
      <c r="M448" s="38">
        <v>25</v>
      </c>
      <c r="N448" s="38">
        <v>0.27300000000000002</v>
      </c>
      <c r="O448" s="38">
        <v>0.54700000000000004</v>
      </c>
    </row>
    <row r="449" spans="1:15" ht="17.399999999999999" thickBot="1" x14ac:dyDescent="0.35">
      <c r="A449" s="5" t="s">
        <v>1093</v>
      </c>
      <c r="B449" s="38">
        <v>249</v>
      </c>
      <c r="C449" s="38">
        <v>34</v>
      </c>
      <c r="D449" s="38">
        <v>4</v>
      </c>
      <c r="E449" s="38">
        <v>24</v>
      </c>
      <c r="F449" s="38">
        <v>9</v>
      </c>
      <c r="G449" s="38">
        <v>0.248</v>
      </c>
      <c r="H449" s="38">
        <v>0.30499999999999999</v>
      </c>
      <c r="I449" s="38">
        <v>62</v>
      </c>
      <c r="J449" s="38">
        <v>9</v>
      </c>
      <c r="K449" s="38">
        <v>2</v>
      </c>
      <c r="L449" s="38">
        <v>20</v>
      </c>
      <c r="M449" s="38">
        <v>59</v>
      </c>
      <c r="N449" s="38">
        <v>0.35099999999999998</v>
      </c>
      <c r="O449" s="38">
        <v>0.65600000000000003</v>
      </c>
    </row>
    <row r="450" spans="1:15" ht="15" thickBot="1" x14ac:dyDescent="0.35">
      <c r="A450" s="5" t="s">
        <v>1225</v>
      </c>
      <c r="B450" s="38">
        <v>207</v>
      </c>
      <c r="C450" s="38">
        <v>22</v>
      </c>
      <c r="D450" s="38">
        <v>4</v>
      </c>
      <c r="E450" s="38">
        <v>19</v>
      </c>
      <c r="F450" s="38">
        <v>6</v>
      </c>
      <c r="G450" s="38">
        <v>0.219</v>
      </c>
      <c r="H450" s="38">
        <v>0.25900000000000001</v>
      </c>
      <c r="I450" s="38">
        <v>45</v>
      </c>
      <c r="J450" s="38">
        <v>6</v>
      </c>
      <c r="K450" s="38">
        <v>3</v>
      </c>
      <c r="L450" s="38">
        <v>11</v>
      </c>
      <c r="M450" s="38">
        <v>66</v>
      </c>
      <c r="N450" s="38">
        <v>0.34200000000000003</v>
      </c>
      <c r="O450" s="38">
        <v>0.60099999999999998</v>
      </c>
    </row>
    <row r="451" spans="1:15" ht="17.399999999999999" thickBot="1" x14ac:dyDescent="0.35">
      <c r="A451" s="7" t="s">
        <v>1122</v>
      </c>
      <c r="B451" s="39">
        <v>212</v>
      </c>
      <c r="C451" s="39">
        <v>28</v>
      </c>
      <c r="D451" s="39">
        <v>11</v>
      </c>
      <c r="E451" s="39">
        <v>32</v>
      </c>
      <c r="F451" s="39">
        <v>1</v>
      </c>
      <c r="G451" s="39">
        <v>0.246</v>
      </c>
      <c r="H451" s="39">
        <v>0.308</v>
      </c>
      <c r="I451" s="39">
        <v>52</v>
      </c>
      <c r="J451" s="39">
        <v>11</v>
      </c>
      <c r="K451" s="39">
        <v>0</v>
      </c>
      <c r="L451" s="39">
        <v>19</v>
      </c>
      <c r="M451" s="39">
        <v>66</v>
      </c>
      <c r="N451" s="39">
        <v>0.45100000000000001</v>
      </c>
      <c r="O451" s="39">
        <v>0.75900000000000001</v>
      </c>
    </row>
    <row r="452" spans="1:15" ht="17.399999999999999" thickBot="1" x14ac:dyDescent="0.35">
      <c r="A452" s="9" t="s">
        <v>1281</v>
      </c>
      <c r="B452" s="40">
        <v>235</v>
      </c>
      <c r="C452" s="40">
        <v>23</v>
      </c>
      <c r="D452" s="40">
        <v>7</v>
      </c>
      <c r="E452" s="40">
        <v>25</v>
      </c>
      <c r="F452" s="40">
        <v>4</v>
      </c>
      <c r="G452" s="40">
        <v>0.217</v>
      </c>
      <c r="H452" s="40">
        <v>0.253</v>
      </c>
      <c r="I452" s="40">
        <v>51</v>
      </c>
      <c r="J452" s="40">
        <v>11</v>
      </c>
      <c r="K452" s="40">
        <v>2</v>
      </c>
      <c r="L452" s="40">
        <v>11</v>
      </c>
      <c r="M452" s="40">
        <v>70</v>
      </c>
      <c r="N452" s="40">
        <v>0.35499999999999998</v>
      </c>
      <c r="O452" s="40">
        <v>0.60699999999999998</v>
      </c>
    </row>
    <row r="453" spans="1:15" ht="15" thickBot="1" x14ac:dyDescent="0.35">
      <c r="A453" s="7" t="s">
        <v>964</v>
      </c>
      <c r="B453" s="39">
        <v>556</v>
      </c>
      <c r="C453" s="39">
        <v>95</v>
      </c>
      <c r="D453" s="39">
        <v>27</v>
      </c>
      <c r="E453" s="39">
        <v>76</v>
      </c>
      <c r="F453" s="39">
        <v>12</v>
      </c>
      <c r="G453" s="39">
        <v>0.26200000000000001</v>
      </c>
      <c r="H453" s="39">
        <v>0.34699999999999998</v>
      </c>
      <c r="I453" s="39">
        <v>146</v>
      </c>
      <c r="J453" s="39">
        <v>24</v>
      </c>
      <c r="K453" s="39">
        <v>3</v>
      </c>
      <c r="L453" s="39">
        <v>72</v>
      </c>
      <c r="M453" s="39">
        <v>155</v>
      </c>
      <c r="N453" s="39">
        <v>0.46700000000000003</v>
      </c>
      <c r="O453" s="39">
        <v>0.81399999999999995</v>
      </c>
    </row>
    <row r="454" spans="1:15" ht="17.399999999999999" thickBot="1" x14ac:dyDescent="0.35">
      <c r="A454" s="7" t="s">
        <v>1070</v>
      </c>
      <c r="B454" s="39">
        <v>323</v>
      </c>
      <c r="C454" s="39">
        <v>42</v>
      </c>
      <c r="D454" s="39">
        <v>7</v>
      </c>
      <c r="E454" s="39">
        <v>34</v>
      </c>
      <c r="F454" s="39">
        <v>6</v>
      </c>
      <c r="G454" s="39">
        <v>0.27400000000000002</v>
      </c>
      <c r="H454" s="39">
        <v>0.308</v>
      </c>
      <c r="I454" s="39">
        <v>88</v>
      </c>
      <c r="J454" s="39">
        <v>19</v>
      </c>
      <c r="K454" s="39">
        <v>3</v>
      </c>
      <c r="L454" s="39">
        <v>16</v>
      </c>
      <c r="M454" s="39">
        <v>59</v>
      </c>
      <c r="N454" s="39">
        <v>0.42199999999999999</v>
      </c>
      <c r="O454" s="39">
        <v>0.73</v>
      </c>
    </row>
    <row r="455" spans="1:15" ht="15" thickBot="1" x14ac:dyDescent="0.35">
      <c r="A455" s="5" t="s">
        <v>967</v>
      </c>
      <c r="B455" s="38">
        <v>472</v>
      </c>
      <c r="C455" s="38">
        <v>76</v>
      </c>
      <c r="D455" s="38">
        <v>36</v>
      </c>
      <c r="E455" s="38">
        <v>97</v>
      </c>
      <c r="F455" s="38">
        <v>4</v>
      </c>
      <c r="G455" s="38">
        <v>0.26200000000000001</v>
      </c>
      <c r="H455" s="38">
        <v>0.35399999999999998</v>
      </c>
      <c r="I455" s="38">
        <v>124</v>
      </c>
      <c r="J455" s="38">
        <v>23</v>
      </c>
      <c r="K455" s="38">
        <v>1</v>
      </c>
      <c r="L455" s="38">
        <v>67</v>
      </c>
      <c r="M455" s="38">
        <v>152</v>
      </c>
      <c r="N455" s="38">
        <v>0.54800000000000004</v>
      </c>
      <c r="O455" s="38">
        <v>0.90200000000000002</v>
      </c>
    </row>
    <row r="456" spans="1:15" ht="15" thickBot="1" x14ac:dyDescent="0.35">
      <c r="A456" s="5" t="s">
        <v>1137</v>
      </c>
      <c r="B456" s="38">
        <v>222</v>
      </c>
      <c r="C456" s="38">
        <v>26</v>
      </c>
      <c r="D456" s="38">
        <v>3</v>
      </c>
      <c r="E456" s="38">
        <v>20</v>
      </c>
      <c r="F456" s="38">
        <v>7</v>
      </c>
      <c r="G456" s="38">
        <v>0.246</v>
      </c>
      <c r="H456" s="38">
        <v>0.30499999999999999</v>
      </c>
      <c r="I456" s="38">
        <v>55</v>
      </c>
      <c r="J456" s="38">
        <v>13</v>
      </c>
      <c r="K456" s="38">
        <v>1</v>
      </c>
      <c r="L456" s="38">
        <v>19</v>
      </c>
      <c r="M456" s="38">
        <v>51</v>
      </c>
      <c r="N456" s="38">
        <v>0.35099999999999998</v>
      </c>
      <c r="O456" s="38">
        <v>0.65600000000000003</v>
      </c>
    </row>
    <row r="457" spans="1:15" ht="15" thickBot="1" x14ac:dyDescent="0.35">
      <c r="A457" s="5" t="s">
        <v>1275</v>
      </c>
      <c r="B457" s="38">
        <v>94</v>
      </c>
      <c r="C457" s="38">
        <v>11</v>
      </c>
      <c r="D457" s="38">
        <v>2</v>
      </c>
      <c r="E457" s="38">
        <v>10</v>
      </c>
      <c r="F457" s="38">
        <v>1</v>
      </c>
      <c r="G457" s="38">
        <v>0.24099999999999999</v>
      </c>
      <c r="H457" s="38">
        <v>0.3</v>
      </c>
      <c r="I457" s="38">
        <v>23</v>
      </c>
      <c r="J457" s="38">
        <v>5</v>
      </c>
      <c r="K457" s="38">
        <v>0</v>
      </c>
      <c r="L457" s="38">
        <v>8</v>
      </c>
      <c r="M457" s="38">
        <v>22</v>
      </c>
      <c r="N457" s="38">
        <v>0.372</v>
      </c>
      <c r="O457" s="38">
        <v>0.67200000000000004</v>
      </c>
    </row>
    <row r="458" spans="1:15" ht="17.399999999999999" thickBot="1" x14ac:dyDescent="0.35">
      <c r="A458" s="5" t="s">
        <v>1121</v>
      </c>
      <c r="B458" s="38">
        <v>193</v>
      </c>
      <c r="C458" s="38">
        <v>27</v>
      </c>
      <c r="D458" s="38">
        <v>2</v>
      </c>
      <c r="E458" s="38">
        <v>19</v>
      </c>
      <c r="F458" s="38">
        <v>6</v>
      </c>
      <c r="G458" s="38">
        <v>0.26</v>
      </c>
      <c r="H458" s="38">
        <v>0.33500000000000002</v>
      </c>
      <c r="I458" s="38">
        <v>50</v>
      </c>
      <c r="J458" s="38">
        <v>11</v>
      </c>
      <c r="K458" s="38">
        <v>3</v>
      </c>
      <c r="L458" s="38">
        <v>22</v>
      </c>
      <c r="M458" s="38">
        <v>38</v>
      </c>
      <c r="N458" s="38">
        <v>0.36599999999999999</v>
      </c>
      <c r="O458" s="38">
        <v>0.70099999999999996</v>
      </c>
    </row>
    <row r="459" spans="1:15" ht="17.399999999999999" thickBot="1" x14ac:dyDescent="0.35">
      <c r="A459" s="5" t="s">
        <v>1265</v>
      </c>
      <c r="B459" s="38">
        <v>132</v>
      </c>
      <c r="C459" s="38">
        <v>14</v>
      </c>
      <c r="D459" s="38">
        <v>2</v>
      </c>
      <c r="E459" s="38">
        <v>12</v>
      </c>
      <c r="F459" s="38">
        <v>1</v>
      </c>
      <c r="G459" s="38">
        <v>0.23599999999999999</v>
      </c>
      <c r="H459" s="38">
        <v>0.27800000000000002</v>
      </c>
      <c r="I459" s="38">
        <v>31</v>
      </c>
      <c r="J459" s="38">
        <v>8</v>
      </c>
      <c r="K459" s="38">
        <v>1</v>
      </c>
      <c r="L459" s="38">
        <v>8</v>
      </c>
      <c r="M459" s="38">
        <v>33</v>
      </c>
      <c r="N459" s="38">
        <v>0.33400000000000002</v>
      </c>
      <c r="O459" s="38">
        <v>0.61099999999999999</v>
      </c>
    </row>
    <row r="460" spans="1:15" ht="15" thickBot="1" x14ac:dyDescent="0.35">
      <c r="A460" s="5" t="s">
        <v>973</v>
      </c>
      <c r="B460" s="38">
        <v>553</v>
      </c>
      <c r="C460" s="38">
        <v>82</v>
      </c>
      <c r="D460" s="38">
        <v>17</v>
      </c>
      <c r="E460" s="38">
        <v>73</v>
      </c>
      <c r="F460" s="38">
        <v>21</v>
      </c>
      <c r="G460" s="38">
        <v>0.26200000000000001</v>
      </c>
      <c r="H460" s="38">
        <v>0.32800000000000001</v>
      </c>
      <c r="I460" s="38">
        <v>145</v>
      </c>
      <c r="J460" s="38">
        <v>31</v>
      </c>
      <c r="K460" s="38">
        <v>4</v>
      </c>
      <c r="L460" s="38">
        <v>54</v>
      </c>
      <c r="M460" s="38">
        <v>116</v>
      </c>
      <c r="N460" s="38">
        <v>0.42899999999999999</v>
      </c>
      <c r="O460" s="38">
        <v>0.75800000000000001</v>
      </c>
    </row>
    <row r="461" spans="1:15" ht="17.399999999999999" thickBot="1" x14ac:dyDescent="0.35">
      <c r="A461" s="7" t="s">
        <v>1152</v>
      </c>
      <c r="B461" s="39">
        <v>208</v>
      </c>
      <c r="C461" s="39">
        <v>25</v>
      </c>
      <c r="D461" s="39">
        <v>3</v>
      </c>
      <c r="E461" s="39">
        <v>20</v>
      </c>
      <c r="F461" s="39">
        <v>3</v>
      </c>
      <c r="G461" s="39">
        <v>0.251</v>
      </c>
      <c r="H461" s="39">
        <v>0.316</v>
      </c>
      <c r="I461" s="39">
        <v>52</v>
      </c>
      <c r="J461" s="39">
        <v>8</v>
      </c>
      <c r="K461" s="39">
        <v>1</v>
      </c>
      <c r="L461" s="39">
        <v>20</v>
      </c>
      <c r="M461" s="39">
        <v>37</v>
      </c>
      <c r="N461" s="39">
        <v>0.33600000000000002</v>
      </c>
      <c r="O461" s="39">
        <v>0.65200000000000002</v>
      </c>
    </row>
    <row r="462" spans="1:15" ht="15" thickBot="1" x14ac:dyDescent="0.35">
      <c r="A462" s="7" t="s">
        <v>1194</v>
      </c>
      <c r="B462" s="39">
        <v>221</v>
      </c>
      <c r="C462" s="39">
        <v>25</v>
      </c>
      <c r="D462" s="39">
        <v>2</v>
      </c>
      <c r="E462" s="39">
        <v>24</v>
      </c>
      <c r="F462" s="39">
        <v>6</v>
      </c>
      <c r="G462" s="39">
        <v>0.252</v>
      </c>
      <c r="H462" s="39">
        <v>0.28699999999999998</v>
      </c>
      <c r="I462" s="39">
        <v>56</v>
      </c>
      <c r="J462" s="39">
        <v>9</v>
      </c>
      <c r="K462" s="39">
        <v>3</v>
      </c>
      <c r="L462" s="39">
        <v>11</v>
      </c>
      <c r="M462" s="39">
        <v>51</v>
      </c>
      <c r="N462" s="39">
        <v>0.38200000000000001</v>
      </c>
      <c r="O462" s="39">
        <v>0.66900000000000004</v>
      </c>
    </row>
    <row r="463" spans="1:15" ht="17.399999999999999" thickBot="1" x14ac:dyDescent="0.35">
      <c r="A463" s="5" t="s">
        <v>1167</v>
      </c>
      <c r="B463" s="38">
        <v>186</v>
      </c>
      <c r="C463" s="38">
        <v>23</v>
      </c>
      <c r="D463" s="38">
        <v>6</v>
      </c>
      <c r="E463" s="38">
        <v>22</v>
      </c>
      <c r="F463" s="38">
        <v>5</v>
      </c>
      <c r="G463" s="38">
        <v>0.24399999999999999</v>
      </c>
      <c r="H463" s="38">
        <v>0.28699999999999998</v>
      </c>
      <c r="I463" s="38">
        <v>45</v>
      </c>
      <c r="J463" s="38">
        <v>8</v>
      </c>
      <c r="K463" s="38">
        <v>2</v>
      </c>
      <c r="L463" s="38">
        <v>11</v>
      </c>
      <c r="M463" s="38">
        <v>53</v>
      </c>
      <c r="N463" s="38">
        <v>0.40799999999999997</v>
      </c>
      <c r="O463" s="38">
        <v>0.69499999999999995</v>
      </c>
    </row>
    <row r="464" spans="1:15" ht="17.399999999999999" thickBot="1" x14ac:dyDescent="0.35">
      <c r="A464" s="5" t="s">
        <v>1201</v>
      </c>
      <c r="B464" s="38">
        <v>248</v>
      </c>
      <c r="C464" s="38">
        <v>25</v>
      </c>
      <c r="D464" s="38">
        <v>4</v>
      </c>
      <c r="E464" s="38">
        <v>23</v>
      </c>
      <c r="F464" s="38">
        <v>1</v>
      </c>
      <c r="G464" s="38">
        <v>0.25600000000000001</v>
      </c>
      <c r="H464" s="38">
        <v>0.29499999999999998</v>
      </c>
      <c r="I464" s="38">
        <v>63</v>
      </c>
      <c r="J464" s="38">
        <v>10</v>
      </c>
      <c r="K464" s="38">
        <v>1</v>
      </c>
      <c r="L464" s="38">
        <v>14</v>
      </c>
      <c r="M464" s="38">
        <v>52</v>
      </c>
      <c r="N464" s="38">
        <v>0.36499999999999999</v>
      </c>
      <c r="O464" s="38">
        <v>0.65900000000000003</v>
      </c>
    </row>
    <row r="465" spans="1:15" ht="17.399999999999999" thickBot="1" x14ac:dyDescent="0.35">
      <c r="A465" s="5" t="s">
        <v>1259</v>
      </c>
      <c r="B465" s="38">
        <v>162</v>
      </c>
      <c r="C465" s="38">
        <v>16</v>
      </c>
      <c r="D465" s="38">
        <v>1</v>
      </c>
      <c r="E465" s="38">
        <v>13</v>
      </c>
      <c r="F465" s="38">
        <v>2</v>
      </c>
      <c r="G465" s="38">
        <v>0.245</v>
      </c>
      <c r="H465" s="38">
        <v>0.29599999999999999</v>
      </c>
      <c r="I465" s="38">
        <v>40</v>
      </c>
      <c r="J465" s="38">
        <v>8</v>
      </c>
      <c r="K465" s="38">
        <v>2</v>
      </c>
      <c r="L465" s="38">
        <v>12</v>
      </c>
      <c r="M465" s="38">
        <v>33</v>
      </c>
      <c r="N465" s="38">
        <v>0.32</v>
      </c>
      <c r="O465" s="38">
        <v>0.61499999999999999</v>
      </c>
    </row>
    <row r="466" spans="1:15" ht="17.399999999999999" thickBot="1" x14ac:dyDescent="0.35">
      <c r="A466" s="5" t="s">
        <v>1033</v>
      </c>
      <c r="B466" s="38">
        <v>356</v>
      </c>
      <c r="C466" s="38">
        <v>37</v>
      </c>
      <c r="D466" s="38">
        <v>8</v>
      </c>
      <c r="E466" s="38">
        <v>41</v>
      </c>
      <c r="F466" s="38">
        <v>18</v>
      </c>
      <c r="G466" s="38">
        <v>0.26100000000000001</v>
      </c>
      <c r="H466" s="38">
        <v>0.28999999999999998</v>
      </c>
      <c r="I466" s="38">
        <v>93</v>
      </c>
      <c r="J466" s="38">
        <v>18</v>
      </c>
      <c r="K466" s="38">
        <v>3</v>
      </c>
      <c r="L466" s="38">
        <v>14</v>
      </c>
      <c r="M466" s="38">
        <v>74</v>
      </c>
      <c r="N466" s="38">
        <v>0.39100000000000001</v>
      </c>
      <c r="O466" s="38">
        <v>0.68100000000000005</v>
      </c>
    </row>
    <row r="467" spans="1:15" ht="17.399999999999999" thickBot="1" x14ac:dyDescent="0.35">
      <c r="A467" s="7" t="s">
        <v>1052</v>
      </c>
      <c r="B467" s="39">
        <v>462</v>
      </c>
      <c r="C467" s="39">
        <v>58</v>
      </c>
      <c r="D467" s="39">
        <v>8</v>
      </c>
      <c r="E467" s="39">
        <v>48</v>
      </c>
      <c r="F467" s="39">
        <v>8</v>
      </c>
      <c r="G467" s="39">
        <v>0.27100000000000002</v>
      </c>
      <c r="H467" s="39">
        <v>0.32500000000000001</v>
      </c>
      <c r="I467" s="39">
        <v>125</v>
      </c>
      <c r="J467" s="39">
        <v>23</v>
      </c>
      <c r="K467" s="39">
        <v>3</v>
      </c>
      <c r="L467" s="39">
        <v>37</v>
      </c>
      <c r="M467" s="39">
        <v>89</v>
      </c>
      <c r="N467" s="39">
        <v>0.38700000000000001</v>
      </c>
      <c r="O467" s="39">
        <v>0.71199999999999997</v>
      </c>
    </row>
    <row r="468" spans="1:15" ht="15" thickBot="1" x14ac:dyDescent="0.35">
      <c r="A468" s="5" t="s">
        <v>1221</v>
      </c>
      <c r="B468" s="38">
        <v>172</v>
      </c>
      <c r="C468" s="38">
        <v>20</v>
      </c>
      <c r="D468" s="38">
        <v>5</v>
      </c>
      <c r="E468" s="38">
        <v>19</v>
      </c>
      <c r="F468" s="38">
        <v>2</v>
      </c>
      <c r="G468" s="38">
        <v>0.22900000000000001</v>
      </c>
      <c r="H468" s="38">
        <v>0.28599999999999998</v>
      </c>
      <c r="I468" s="38">
        <v>40</v>
      </c>
      <c r="J468" s="38">
        <v>12</v>
      </c>
      <c r="K468" s="38">
        <v>0</v>
      </c>
      <c r="L468" s="38">
        <v>14</v>
      </c>
      <c r="M468" s="38">
        <v>52</v>
      </c>
      <c r="N468" s="38">
        <v>0.38800000000000001</v>
      </c>
      <c r="O468" s="38">
        <v>0.67400000000000004</v>
      </c>
    </row>
    <row r="469" spans="1:15" ht="15" thickBot="1" x14ac:dyDescent="0.35">
      <c r="A469" s="5" t="s">
        <v>995</v>
      </c>
      <c r="B469" s="38">
        <v>467</v>
      </c>
      <c r="C469" s="38">
        <v>66</v>
      </c>
      <c r="D469" s="38">
        <v>17</v>
      </c>
      <c r="E469" s="38">
        <v>71</v>
      </c>
      <c r="F469" s="38">
        <v>4</v>
      </c>
      <c r="G469" s="38">
        <v>0.27500000000000002</v>
      </c>
      <c r="H469" s="38">
        <v>0.33400000000000002</v>
      </c>
      <c r="I469" s="38">
        <v>128</v>
      </c>
      <c r="J469" s="38">
        <v>23</v>
      </c>
      <c r="K469" s="38">
        <v>3</v>
      </c>
      <c r="L469" s="38">
        <v>42</v>
      </c>
      <c r="M469" s="38">
        <v>106</v>
      </c>
      <c r="N469" s="38">
        <v>0.44800000000000001</v>
      </c>
      <c r="O469" s="38">
        <v>0.78200000000000003</v>
      </c>
    </row>
    <row r="470" spans="1:15" ht="15" thickBot="1" x14ac:dyDescent="0.35">
      <c r="A470" s="5" t="s">
        <v>1019</v>
      </c>
      <c r="B470" s="38">
        <v>481</v>
      </c>
      <c r="C470" s="38">
        <v>59</v>
      </c>
      <c r="D470" s="38">
        <v>21</v>
      </c>
      <c r="E470" s="38">
        <v>66</v>
      </c>
      <c r="F470" s="38">
        <v>4</v>
      </c>
      <c r="G470" s="38">
        <v>0.251</v>
      </c>
      <c r="H470" s="38">
        <v>0.28499999999999998</v>
      </c>
      <c r="I470" s="38">
        <v>120</v>
      </c>
      <c r="J470" s="38">
        <v>23</v>
      </c>
      <c r="K470" s="38">
        <v>2</v>
      </c>
      <c r="L470" s="38">
        <v>23</v>
      </c>
      <c r="M470" s="38">
        <v>121</v>
      </c>
      <c r="N470" s="38">
        <v>0.44</v>
      </c>
      <c r="O470" s="38">
        <v>0.72399999999999998</v>
      </c>
    </row>
    <row r="471" spans="1:15" ht="15" thickBot="1" x14ac:dyDescent="0.35">
      <c r="A471" s="7" t="s">
        <v>1068</v>
      </c>
      <c r="B471" s="39">
        <v>389</v>
      </c>
      <c r="C471" s="39">
        <v>51</v>
      </c>
      <c r="D471" s="39">
        <v>11</v>
      </c>
      <c r="E471" s="39">
        <v>38</v>
      </c>
      <c r="F471" s="39">
        <v>3</v>
      </c>
      <c r="G471" s="39">
        <v>0.27800000000000002</v>
      </c>
      <c r="H471" s="39">
        <v>0.34699999999999998</v>
      </c>
      <c r="I471" s="39">
        <v>108</v>
      </c>
      <c r="J471" s="39">
        <v>17</v>
      </c>
      <c r="K471" s="39">
        <v>1</v>
      </c>
      <c r="L471" s="39">
        <v>41</v>
      </c>
      <c r="M471" s="39">
        <v>62</v>
      </c>
      <c r="N471" s="39">
        <v>0.41599999999999998</v>
      </c>
      <c r="O471" s="39">
        <v>0.76300000000000001</v>
      </c>
    </row>
    <row r="472" spans="1:15" ht="15" thickBot="1" x14ac:dyDescent="0.35">
      <c r="A472" s="5" t="s">
        <v>969</v>
      </c>
      <c r="B472" s="38">
        <v>564</v>
      </c>
      <c r="C472" s="38">
        <v>79</v>
      </c>
      <c r="D472" s="38">
        <v>24</v>
      </c>
      <c r="E472" s="38">
        <v>85</v>
      </c>
      <c r="F472" s="38">
        <v>17</v>
      </c>
      <c r="G472" s="38">
        <v>0.27600000000000002</v>
      </c>
      <c r="H472" s="38">
        <v>0.32800000000000001</v>
      </c>
      <c r="I472" s="38">
        <v>156</v>
      </c>
      <c r="J472" s="38">
        <v>29</v>
      </c>
      <c r="K472" s="38">
        <v>3</v>
      </c>
      <c r="L472" s="38">
        <v>43</v>
      </c>
      <c r="M472" s="38">
        <v>155</v>
      </c>
      <c r="N472" s="38">
        <v>0.46700000000000003</v>
      </c>
      <c r="O472" s="38">
        <v>0.79500000000000004</v>
      </c>
    </row>
    <row r="473" spans="1:15" ht="15" thickBot="1" x14ac:dyDescent="0.35">
      <c r="A473" s="5" t="s">
        <v>1129</v>
      </c>
      <c r="B473" s="38">
        <v>225</v>
      </c>
      <c r="C473" s="38">
        <v>27</v>
      </c>
      <c r="D473" s="38">
        <v>1</v>
      </c>
      <c r="E473" s="38">
        <v>18</v>
      </c>
      <c r="F473" s="38">
        <v>6</v>
      </c>
      <c r="G473" s="38">
        <v>0.25900000000000001</v>
      </c>
      <c r="H473" s="38">
        <v>0.313</v>
      </c>
      <c r="I473" s="38">
        <v>58</v>
      </c>
      <c r="J473" s="38">
        <v>8</v>
      </c>
      <c r="K473" s="38">
        <v>3</v>
      </c>
      <c r="L473" s="38">
        <v>18</v>
      </c>
      <c r="M473" s="38">
        <v>32</v>
      </c>
      <c r="N473" s="38">
        <v>0.33</v>
      </c>
      <c r="O473" s="38">
        <v>0.64300000000000002</v>
      </c>
    </row>
    <row r="474" spans="1:15" ht="17.399999999999999" thickBot="1" x14ac:dyDescent="0.35">
      <c r="A474" s="7" t="s">
        <v>1244</v>
      </c>
      <c r="B474" s="39">
        <v>159</v>
      </c>
      <c r="C474" s="39">
        <v>15</v>
      </c>
      <c r="D474" s="39">
        <v>2</v>
      </c>
      <c r="E474" s="39">
        <v>17</v>
      </c>
      <c r="F474" s="39">
        <v>1</v>
      </c>
      <c r="G474" s="39">
        <v>0.249</v>
      </c>
      <c r="H474" s="39">
        <v>0.30399999999999999</v>
      </c>
      <c r="I474" s="39">
        <v>40</v>
      </c>
      <c r="J474" s="39">
        <v>10</v>
      </c>
      <c r="K474" s="39">
        <v>2</v>
      </c>
      <c r="L474" s="39">
        <v>12</v>
      </c>
      <c r="M474" s="39">
        <v>38</v>
      </c>
      <c r="N474" s="39">
        <v>0.33100000000000002</v>
      </c>
      <c r="O474" s="39">
        <v>0.63500000000000001</v>
      </c>
    </row>
    <row r="475" spans="1:15" ht="17.399999999999999" thickBot="1" x14ac:dyDescent="0.35">
      <c r="A475" s="5" t="s">
        <v>1215</v>
      </c>
      <c r="B475" s="38">
        <v>206</v>
      </c>
      <c r="C475" s="38">
        <v>24</v>
      </c>
      <c r="D475" s="38">
        <v>2</v>
      </c>
      <c r="E475" s="38">
        <v>19</v>
      </c>
      <c r="F475" s="38">
        <v>4</v>
      </c>
      <c r="G475" s="38">
        <v>0.252</v>
      </c>
      <c r="H475" s="38">
        <v>0.29599999999999999</v>
      </c>
      <c r="I475" s="38">
        <v>52</v>
      </c>
      <c r="J475" s="38">
        <v>9</v>
      </c>
      <c r="K475" s="38">
        <v>2</v>
      </c>
      <c r="L475" s="38">
        <v>13</v>
      </c>
      <c r="M475" s="38">
        <v>20</v>
      </c>
      <c r="N475" s="38">
        <v>0.35</v>
      </c>
      <c r="O475" s="38">
        <v>0.64600000000000002</v>
      </c>
    </row>
    <row r="476" spans="1:15" ht="15" thickBot="1" x14ac:dyDescent="0.35">
      <c r="A476" s="7" t="s">
        <v>966</v>
      </c>
      <c r="B476" s="39">
        <v>534</v>
      </c>
      <c r="C476" s="39">
        <v>78</v>
      </c>
      <c r="D476" s="39">
        <v>28</v>
      </c>
      <c r="E476" s="39">
        <v>86</v>
      </c>
      <c r="F476" s="39">
        <v>3</v>
      </c>
      <c r="G476" s="39">
        <v>0.28399999999999997</v>
      </c>
      <c r="H476" s="39">
        <v>0.34200000000000003</v>
      </c>
      <c r="I476" s="39">
        <v>152</v>
      </c>
      <c r="J476" s="39">
        <v>32</v>
      </c>
      <c r="K476" s="39">
        <v>2</v>
      </c>
      <c r="L476" s="39">
        <v>47</v>
      </c>
      <c r="M476" s="39">
        <v>151</v>
      </c>
      <c r="N476" s="39">
        <v>0.51400000000000001</v>
      </c>
      <c r="O476" s="39">
        <v>0.85599999999999998</v>
      </c>
    </row>
    <row r="477" spans="1:15" ht="15" thickBot="1" x14ac:dyDescent="0.35">
      <c r="A477" s="7" t="s">
        <v>1148</v>
      </c>
      <c r="B477" s="39">
        <v>250</v>
      </c>
      <c r="C477" s="39">
        <v>34</v>
      </c>
      <c r="D477" s="39">
        <v>14</v>
      </c>
      <c r="E477" s="39">
        <v>31</v>
      </c>
      <c r="F477" s="39">
        <v>3</v>
      </c>
      <c r="G477" s="39">
        <v>0.21199999999999999</v>
      </c>
      <c r="H477" s="39">
        <v>0.308</v>
      </c>
      <c r="I477" s="39">
        <v>53</v>
      </c>
      <c r="J477" s="39">
        <v>13</v>
      </c>
      <c r="K477" s="39">
        <v>1</v>
      </c>
      <c r="L477" s="39">
        <v>34</v>
      </c>
      <c r="M477" s="39">
        <v>94</v>
      </c>
      <c r="N477" s="39">
        <v>0.41799999999999998</v>
      </c>
      <c r="O477" s="39">
        <v>0.72599999999999998</v>
      </c>
    </row>
    <row r="478" spans="1:15" ht="15" thickBot="1" x14ac:dyDescent="0.35">
      <c r="A478" s="5" t="s">
        <v>1107</v>
      </c>
      <c r="B478" s="38">
        <v>317</v>
      </c>
      <c r="C478" s="38">
        <v>35</v>
      </c>
      <c r="D478" s="38">
        <v>4</v>
      </c>
      <c r="E478" s="38">
        <v>29</v>
      </c>
      <c r="F478" s="38">
        <v>7</v>
      </c>
      <c r="G478" s="38">
        <v>0.24199999999999999</v>
      </c>
      <c r="H478" s="38">
        <v>0.32200000000000001</v>
      </c>
      <c r="I478" s="38">
        <v>77</v>
      </c>
      <c r="J478" s="38">
        <v>16</v>
      </c>
      <c r="K478" s="38">
        <v>3</v>
      </c>
      <c r="L478" s="38">
        <v>37</v>
      </c>
      <c r="M478" s="38">
        <v>69</v>
      </c>
      <c r="N478" s="38">
        <v>0.34300000000000003</v>
      </c>
      <c r="O478" s="38">
        <v>0.66500000000000004</v>
      </c>
    </row>
    <row r="479" spans="1:15" ht="15" thickBot="1" x14ac:dyDescent="0.35">
      <c r="A479" s="5" t="s">
        <v>983</v>
      </c>
      <c r="B479" s="38">
        <v>516</v>
      </c>
      <c r="C479" s="38">
        <v>76</v>
      </c>
      <c r="D479" s="38">
        <v>18</v>
      </c>
      <c r="E479" s="38">
        <v>73</v>
      </c>
      <c r="F479" s="38">
        <v>8</v>
      </c>
      <c r="G479" s="38">
        <v>0.25600000000000001</v>
      </c>
      <c r="H479" s="38">
        <v>0.32500000000000001</v>
      </c>
      <c r="I479" s="38">
        <v>132</v>
      </c>
      <c r="J479" s="38">
        <v>30</v>
      </c>
      <c r="K479" s="38">
        <v>4</v>
      </c>
      <c r="L479" s="38">
        <v>53</v>
      </c>
      <c r="M479" s="38">
        <v>134</v>
      </c>
      <c r="N479" s="38">
        <v>0.442</v>
      </c>
      <c r="O479" s="38">
        <v>0.76700000000000002</v>
      </c>
    </row>
    <row r="480" spans="1:15" ht="17.399999999999999" thickBot="1" x14ac:dyDescent="0.35">
      <c r="A480" s="5" t="s">
        <v>1229</v>
      </c>
      <c r="B480" s="38">
        <v>195</v>
      </c>
      <c r="C480" s="38">
        <v>21</v>
      </c>
      <c r="D480" s="38">
        <v>1</v>
      </c>
      <c r="E480" s="38">
        <v>16</v>
      </c>
      <c r="F480" s="38">
        <v>5</v>
      </c>
      <c r="G480" s="38">
        <v>0.24</v>
      </c>
      <c r="H480" s="38">
        <v>0.32</v>
      </c>
      <c r="I480" s="38">
        <v>47</v>
      </c>
      <c r="J480" s="38">
        <v>7</v>
      </c>
      <c r="K480" s="38">
        <v>0</v>
      </c>
      <c r="L480" s="38">
        <v>23</v>
      </c>
      <c r="M480" s="38">
        <v>35</v>
      </c>
      <c r="N480" s="38">
        <v>0.308</v>
      </c>
      <c r="O480" s="38">
        <v>0.628</v>
      </c>
    </row>
    <row r="481" spans="1:15" ht="17.399999999999999" thickBot="1" x14ac:dyDescent="0.35">
      <c r="A481" s="7" t="s">
        <v>1204</v>
      </c>
      <c r="B481" s="39">
        <v>213</v>
      </c>
      <c r="C481" s="39">
        <v>23</v>
      </c>
      <c r="D481" s="39">
        <v>5</v>
      </c>
      <c r="E481" s="39">
        <v>21</v>
      </c>
      <c r="F481" s="39">
        <v>10</v>
      </c>
      <c r="G481" s="39">
        <v>0.217</v>
      </c>
      <c r="H481" s="39">
        <v>0.26</v>
      </c>
      <c r="I481" s="39">
        <v>46</v>
      </c>
      <c r="J481" s="39">
        <v>9</v>
      </c>
      <c r="K481" s="39">
        <v>2</v>
      </c>
      <c r="L481" s="39">
        <v>12</v>
      </c>
      <c r="M481" s="39">
        <v>64</v>
      </c>
      <c r="N481" s="39">
        <v>0.34300000000000003</v>
      </c>
      <c r="O481" s="39">
        <v>0.60299999999999998</v>
      </c>
    </row>
    <row r="482" spans="1:15" ht="15" thickBot="1" x14ac:dyDescent="0.35">
      <c r="A482" s="7" t="s">
        <v>1240</v>
      </c>
      <c r="B482" s="39">
        <v>177</v>
      </c>
      <c r="C482" s="39">
        <v>19</v>
      </c>
      <c r="D482" s="39">
        <v>2</v>
      </c>
      <c r="E482" s="39">
        <v>13</v>
      </c>
      <c r="F482" s="39">
        <v>9</v>
      </c>
      <c r="G482" s="39">
        <v>0.22900000000000001</v>
      </c>
      <c r="H482" s="39">
        <v>0.26300000000000001</v>
      </c>
      <c r="I482" s="39">
        <v>41</v>
      </c>
      <c r="J482" s="39">
        <v>7</v>
      </c>
      <c r="K482" s="39">
        <v>1</v>
      </c>
      <c r="L482" s="39">
        <v>8</v>
      </c>
      <c r="M482" s="39">
        <v>49</v>
      </c>
      <c r="N482" s="39">
        <v>0.314</v>
      </c>
      <c r="O482" s="39">
        <v>0.57699999999999996</v>
      </c>
    </row>
    <row r="483" spans="1:15" ht="15" thickBot="1" x14ac:dyDescent="0.35">
      <c r="A483" s="7" t="s">
        <v>1018</v>
      </c>
      <c r="B483" s="39">
        <v>512</v>
      </c>
      <c r="C483" s="39">
        <v>69</v>
      </c>
      <c r="D483" s="39">
        <v>10</v>
      </c>
      <c r="E483" s="39">
        <v>50</v>
      </c>
      <c r="F483" s="39">
        <v>21</v>
      </c>
      <c r="G483" s="39">
        <v>0.26200000000000001</v>
      </c>
      <c r="H483" s="39">
        <v>0.32</v>
      </c>
      <c r="I483" s="39">
        <v>134</v>
      </c>
      <c r="J483" s="39">
        <v>22</v>
      </c>
      <c r="K483" s="39">
        <v>3</v>
      </c>
      <c r="L483" s="39">
        <v>44</v>
      </c>
      <c r="M483" s="39">
        <v>84</v>
      </c>
      <c r="N483" s="39">
        <v>0.377</v>
      </c>
      <c r="O483" s="39">
        <v>0.69699999999999995</v>
      </c>
    </row>
    <row r="484" spans="1:15" ht="15" thickBot="1" x14ac:dyDescent="0.35">
      <c r="A484" s="7" t="s">
        <v>1188</v>
      </c>
      <c r="B484" s="39">
        <v>226</v>
      </c>
      <c r="C484" s="39">
        <v>29</v>
      </c>
      <c r="D484" s="39">
        <v>5</v>
      </c>
      <c r="E484" s="39">
        <v>23</v>
      </c>
      <c r="F484" s="39">
        <v>7</v>
      </c>
      <c r="G484" s="39">
        <v>0.23</v>
      </c>
      <c r="H484" s="39">
        <v>0.313</v>
      </c>
      <c r="I484" s="39">
        <v>52</v>
      </c>
      <c r="J484" s="39">
        <v>10</v>
      </c>
      <c r="K484" s="39">
        <v>1</v>
      </c>
      <c r="L484" s="39">
        <v>27</v>
      </c>
      <c r="M484" s="39">
        <v>57</v>
      </c>
      <c r="N484" s="39">
        <v>0.36</v>
      </c>
      <c r="O484" s="39">
        <v>0.67300000000000004</v>
      </c>
    </row>
    <row r="485" spans="1:15" ht="15" thickBot="1" x14ac:dyDescent="0.35">
      <c r="A485" s="5" t="s">
        <v>1171</v>
      </c>
      <c r="B485" s="38">
        <v>409</v>
      </c>
      <c r="C485" s="38">
        <v>56</v>
      </c>
      <c r="D485" s="38">
        <v>15</v>
      </c>
      <c r="E485" s="38">
        <v>56</v>
      </c>
      <c r="F485" s="38">
        <v>6</v>
      </c>
      <c r="G485" s="38">
        <v>0.253</v>
      </c>
      <c r="H485" s="38">
        <v>0.32</v>
      </c>
      <c r="I485" s="38">
        <v>104</v>
      </c>
      <c r="J485" s="38">
        <v>20</v>
      </c>
      <c r="K485" s="38">
        <v>1</v>
      </c>
      <c r="L485" s="38">
        <v>41</v>
      </c>
      <c r="M485" s="38">
        <v>95</v>
      </c>
      <c r="N485" s="38">
        <v>0.41199999999999998</v>
      </c>
      <c r="O485" s="38">
        <v>0.73199999999999998</v>
      </c>
    </row>
    <row r="486" spans="1:15" ht="15" thickBot="1" x14ac:dyDescent="0.35">
      <c r="A486" s="7" t="s">
        <v>1138</v>
      </c>
      <c r="B486" s="39">
        <v>257</v>
      </c>
      <c r="C486" s="39">
        <v>32</v>
      </c>
      <c r="D486" s="39">
        <v>6</v>
      </c>
      <c r="E486" s="39">
        <v>26</v>
      </c>
      <c r="F486" s="39">
        <v>12</v>
      </c>
      <c r="G486" s="39">
        <v>0.22800000000000001</v>
      </c>
      <c r="H486" s="39">
        <v>0.26500000000000001</v>
      </c>
      <c r="I486" s="39">
        <v>59</v>
      </c>
      <c r="J486" s="39">
        <v>12</v>
      </c>
      <c r="K486" s="39">
        <v>2</v>
      </c>
      <c r="L486" s="39">
        <v>13</v>
      </c>
      <c r="M486" s="39">
        <v>74</v>
      </c>
      <c r="N486" s="39">
        <v>0.36</v>
      </c>
      <c r="O486" s="39">
        <v>0.625</v>
      </c>
    </row>
    <row r="487" spans="1:15" ht="17.399999999999999" thickBot="1" x14ac:dyDescent="0.35">
      <c r="A487" s="7" t="s">
        <v>1166</v>
      </c>
      <c r="B487" s="39">
        <v>314</v>
      </c>
      <c r="C487" s="39">
        <v>38</v>
      </c>
      <c r="D487" s="39">
        <v>8</v>
      </c>
      <c r="E487" s="39">
        <v>35</v>
      </c>
      <c r="F487" s="39">
        <v>4</v>
      </c>
      <c r="G487" s="39">
        <v>0.24399999999999999</v>
      </c>
      <c r="H487" s="39">
        <v>0.29599999999999999</v>
      </c>
      <c r="I487" s="39">
        <v>77</v>
      </c>
      <c r="J487" s="39">
        <v>15</v>
      </c>
      <c r="K487" s="39">
        <v>1</v>
      </c>
      <c r="L487" s="39">
        <v>23</v>
      </c>
      <c r="M487" s="39">
        <v>59</v>
      </c>
      <c r="N487" s="39">
        <v>0.39200000000000002</v>
      </c>
      <c r="O487" s="39">
        <v>0.68799999999999994</v>
      </c>
    </row>
    <row r="488" spans="1:15" ht="15" thickBot="1" x14ac:dyDescent="0.35">
      <c r="A488" s="7" t="s">
        <v>1216</v>
      </c>
      <c r="B488" s="39">
        <v>201</v>
      </c>
      <c r="C488" s="39">
        <v>23</v>
      </c>
      <c r="D488" s="39">
        <v>8</v>
      </c>
      <c r="E488" s="39">
        <v>24</v>
      </c>
      <c r="F488" s="39">
        <v>2</v>
      </c>
      <c r="G488" s="39">
        <v>0.21</v>
      </c>
      <c r="H488" s="39">
        <v>0.27</v>
      </c>
      <c r="I488" s="39">
        <v>42</v>
      </c>
      <c r="J488" s="39">
        <v>10</v>
      </c>
      <c r="K488" s="39">
        <v>1</v>
      </c>
      <c r="L488" s="39">
        <v>16</v>
      </c>
      <c r="M488" s="39">
        <v>70</v>
      </c>
      <c r="N488" s="39">
        <v>0.376</v>
      </c>
      <c r="O488" s="39">
        <v>0.64500000000000002</v>
      </c>
    </row>
    <row r="489" spans="1:15" ht="17.399999999999999" thickBot="1" x14ac:dyDescent="0.35">
      <c r="A489" s="5" t="s">
        <v>1177</v>
      </c>
      <c r="B489" s="38">
        <v>223</v>
      </c>
      <c r="C489" s="38">
        <v>29</v>
      </c>
      <c r="D489" s="38">
        <v>8</v>
      </c>
      <c r="E489" s="38">
        <v>30</v>
      </c>
      <c r="F489" s="38">
        <v>8</v>
      </c>
      <c r="G489" s="38">
        <v>0.23400000000000001</v>
      </c>
      <c r="H489" s="38">
        <v>0.27900000000000003</v>
      </c>
      <c r="I489" s="38">
        <v>52</v>
      </c>
      <c r="J489" s="38">
        <v>12</v>
      </c>
      <c r="K489" s="38">
        <v>2</v>
      </c>
      <c r="L489" s="38">
        <v>14</v>
      </c>
      <c r="M489" s="38">
        <v>56</v>
      </c>
      <c r="N489" s="38">
        <v>0.40500000000000003</v>
      </c>
      <c r="O489" s="38">
        <v>0.68500000000000005</v>
      </c>
    </row>
    <row r="490" spans="1:15" ht="17.399999999999999" thickBot="1" x14ac:dyDescent="0.35">
      <c r="A490" s="5" t="s">
        <v>1091</v>
      </c>
      <c r="B490" s="38">
        <v>293</v>
      </c>
      <c r="C490" s="38">
        <v>39</v>
      </c>
      <c r="D490" s="38">
        <v>12</v>
      </c>
      <c r="E490" s="38">
        <v>37</v>
      </c>
      <c r="F490" s="38">
        <v>4</v>
      </c>
      <c r="G490" s="38">
        <v>0.22900000000000001</v>
      </c>
      <c r="H490" s="38">
        <v>0.30599999999999999</v>
      </c>
      <c r="I490" s="38">
        <v>67</v>
      </c>
      <c r="J490" s="38">
        <v>13</v>
      </c>
      <c r="K490" s="38">
        <v>2</v>
      </c>
      <c r="L490" s="38">
        <v>33</v>
      </c>
      <c r="M490" s="38">
        <v>111</v>
      </c>
      <c r="N490" s="38">
        <v>0.40699999999999997</v>
      </c>
      <c r="O490" s="38">
        <v>0.71299999999999997</v>
      </c>
    </row>
    <row r="491" spans="1:15" ht="17.399999999999999" thickBot="1" x14ac:dyDescent="0.35">
      <c r="A491" s="5" t="s">
        <v>1031</v>
      </c>
      <c r="B491" s="38">
        <v>356</v>
      </c>
      <c r="C491" s="38">
        <v>49</v>
      </c>
      <c r="D491" s="38">
        <v>3</v>
      </c>
      <c r="E491" s="38">
        <v>30</v>
      </c>
      <c r="F491" s="38">
        <v>36</v>
      </c>
      <c r="G491" s="38">
        <v>0.25900000000000001</v>
      </c>
      <c r="H491" s="38">
        <v>0.315</v>
      </c>
      <c r="I491" s="38">
        <v>92</v>
      </c>
      <c r="J491" s="38">
        <v>13</v>
      </c>
      <c r="K491" s="38">
        <v>5</v>
      </c>
      <c r="L491" s="38">
        <v>29</v>
      </c>
      <c r="M491" s="38">
        <v>60</v>
      </c>
      <c r="N491" s="38">
        <v>0.35</v>
      </c>
      <c r="O491" s="38">
        <v>0.66500000000000004</v>
      </c>
    </row>
    <row r="492" spans="1:15" ht="17.399999999999999" thickBot="1" x14ac:dyDescent="0.35">
      <c r="A492" s="7" t="s">
        <v>1196</v>
      </c>
      <c r="B492" s="39">
        <v>244</v>
      </c>
      <c r="C492" s="39">
        <v>27</v>
      </c>
      <c r="D492" s="39">
        <v>2</v>
      </c>
      <c r="E492" s="39">
        <v>20</v>
      </c>
      <c r="F492" s="39">
        <v>7</v>
      </c>
      <c r="G492" s="39">
        <v>0.251</v>
      </c>
      <c r="H492" s="39">
        <v>0.28999999999999998</v>
      </c>
      <c r="I492" s="39">
        <v>61</v>
      </c>
      <c r="J492" s="39">
        <v>10</v>
      </c>
      <c r="K492" s="39">
        <v>2</v>
      </c>
      <c r="L492" s="39">
        <v>13</v>
      </c>
      <c r="M492" s="39">
        <v>33</v>
      </c>
      <c r="N492" s="39">
        <v>0.33200000000000002</v>
      </c>
      <c r="O492" s="39">
        <v>0.622</v>
      </c>
    </row>
    <row r="493" spans="1:15" ht="15" thickBot="1" x14ac:dyDescent="0.35">
      <c r="A493" s="5" t="s">
        <v>1159</v>
      </c>
      <c r="B493" s="38">
        <v>209</v>
      </c>
      <c r="C493" s="38">
        <v>26</v>
      </c>
      <c r="D493" s="38">
        <v>6</v>
      </c>
      <c r="E493" s="38">
        <v>25</v>
      </c>
      <c r="F493" s="38">
        <v>2</v>
      </c>
      <c r="G493" s="38">
        <v>0.252</v>
      </c>
      <c r="H493" s="38">
        <v>0.29299999999999998</v>
      </c>
      <c r="I493" s="38">
        <v>53</v>
      </c>
      <c r="J493" s="38">
        <v>15</v>
      </c>
      <c r="K493" s="38">
        <v>1</v>
      </c>
      <c r="L493" s="38">
        <v>12</v>
      </c>
      <c r="M493" s="38">
        <v>50</v>
      </c>
      <c r="N493" s="38">
        <v>0.42199999999999999</v>
      </c>
      <c r="O493" s="38">
        <v>0.71499999999999997</v>
      </c>
    </row>
    <row r="494" spans="1:15" ht="15" thickBot="1" x14ac:dyDescent="0.35">
      <c r="A494" s="5" t="s">
        <v>1023</v>
      </c>
      <c r="B494" s="38">
        <v>478</v>
      </c>
      <c r="C494" s="38">
        <v>65</v>
      </c>
      <c r="D494" s="38">
        <v>11</v>
      </c>
      <c r="E494" s="38">
        <v>55</v>
      </c>
      <c r="F494" s="38">
        <v>13</v>
      </c>
      <c r="G494" s="38">
        <v>0.26400000000000001</v>
      </c>
      <c r="H494" s="38">
        <v>0.33800000000000002</v>
      </c>
      <c r="I494" s="38">
        <v>126</v>
      </c>
      <c r="J494" s="38">
        <v>27</v>
      </c>
      <c r="K494" s="38">
        <v>2</v>
      </c>
      <c r="L494" s="38">
        <v>53</v>
      </c>
      <c r="M494" s="38">
        <v>82</v>
      </c>
      <c r="N494" s="38">
        <v>0.39500000000000002</v>
      </c>
      <c r="O494" s="38">
        <v>0.73299999999999998</v>
      </c>
    </row>
    <row r="495" spans="1:15" ht="15" thickBot="1" x14ac:dyDescent="0.35">
      <c r="A495" s="5" t="s">
        <v>1003</v>
      </c>
      <c r="B495" s="38">
        <v>505</v>
      </c>
      <c r="C495" s="38">
        <v>66</v>
      </c>
      <c r="D495" s="38">
        <v>24</v>
      </c>
      <c r="E495" s="38">
        <v>80</v>
      </c>
      <c r="F495" s="38">
        <v>6</v>
      </c>
      <c r="G495" s="38">
        <v>0.23699999999999999</v>
      </c>
      <c r="H495" s="38">
        <v>0.3</v>
      </c>
      <c r="I495" s="38">
        <v>120</v>
      </c>
      <c r="J495" s="38">
        <v>26</v>
      </c>
      <c r="K495" s="38">
        <v>4</v>
      </c>
      <c r="L495" s="38">
        <v>45</v>
      </c>
      <c r="M495" s="38">
        <v>126</v>
      </c>
      <c r="N495" s="38">
        <v>0.44900000000000001</v>
      </c>
      <c r="O495" s="38">
        <v>0.75</v>
      </c>
    </row>
    <row r="496" spans="1:15" ht="17.399999999999999" thickBot="1" x14ac:dyDescent="0.35">
      <c r="A496" s="7" t="s">
        <v>1198</v>
      </c>
      <c r="B496" s="39">
        <v>275</v>
      </c>
      <c r="C496" s="39">
        <v>29</v>
      </c>
      <c r="D496" s="39">
        <v>5</v>
      </c>
      <c r="E496" s="39">
        <v>28</v>
      </c>
      <c r="F496" s="39">
        <v>3</v>
      </c>
      <c r="G496" s="39">
        <v>0.22700000000000001</v>
      </c>
      <c r="H496" s="39">
        <v>0.28100000000000003</v>
      </c>
      <c r="I496" s="39">
        <v>62</v>
      </c>
      <c r="J496" s="39">
        <v>13</v>
      </c>
      <c r="K496" s="39">
        <v>3</v>
      </c>
      <c r="L496" s="39">
        <v>21</v>
      </c>
      <c r="M496" s="39">
        <v>72</v>
      </c>
      <c r="N496" s="39">
        <v>0.35899999999999999</v>
      </c>
      <c r="O496" s="39">
        <v>0.64</v>
      </c>
    </row>
    <row r="497" spans="1:15" ht="15" thickBot="1" x14ac:dyDescent="0.35">
      <c r="A497" s="7" t="s">
        <v>1042</v>
      </c>
      <c r="B497" s="39">
        <v>404</v>
      </c>
      <c r="C497" s="39">
        <v>59</v>
      </c>
      <c r="D497" s="39">
        <v>15</v>
      </c>
      <c r="E497" s="39">
        <v>54</v>
      </c>
      <c r="F497" s="39">
        <v>3</v>
      </c>
      <c r="G497" s="39">
        <v>0.249</v>
      </c>
      <c r="H497" s="39">
        <v>0.33200000000000002</v>
      </c>
      <c r="I497" s="39">
        <v>101</v>
      </c>
      <c r="J497" s="39">
        <v>21</v>
      </c>
      <c r="K497" s="39">
        <v>1</v>
      </c>
      <c r="L497" s="39">
        <v>50</v>
      </c>
      <c r="M497" s="39">
        <v>101</v>
      </c>
      <c r="N497" s="39">
        <v>0.41</v>
      </c>
      <c r="O497" s="39">
        <v>0.74199999999999999</v>
      </c>
    </row>
    <row r="498" spans="1:15" ht="15" thickBot="1" x14ac:dyDescent="0.35">
      <c r="A498" s="5" t="s">
        <v>1251</v>
      </c>
      <c r="B498" s="38">
        <v>158</v>
      </c>
      <c r="C498" s="38">
        <v>16</v>
      </c>
      <c r="D498" s="38">
        <v>4</v>
      </c>
      <c r="E498" s="38">
        <v>17</v>
      </c>
      <c r="F498" s="38">
        <v>1</v>
      </c>
      <c r="G498" s="38">
        <v>0.24099999999999999</v>
      </c>
      <c r="H498" s="38">
        <v>0.27800000000000002</v>
      </c>
      <c r="I498" s="38">
        <v>38</v>
      </c>
      <c r="J498" s="38">
        <v>7</v>
      </c>
      <c r="K498" s="38">
        <v>0</v>
      </c>
      <c r="L498" s="38">
        <v>8</v>
      </c>
      <c r="M498" s="38">
        <v>40</v>
      </c>
      <c r="N498" s="38">
        <v>0.372</v>
      </c>
      <c r="O498" s="38">
        <v>0.64900000000000002</v>
      </c>
    </row>
    <row r="499" spans="1:15" ht="15" thickBot="1" x14ac:dyDescent="0.35">
      <c r="A499" s="5" t="s">
        <v>1083</v>
      </c>
      <c r="B499" s="38">
        <v>225</v>
      </c>
      <c r="C499" s="38">
        <v>29</v>
      </c>
      <c r="D499" s="38">
        <v>11</v>
      </c>
      <c r="E499" s="38">
        <v>32</v>
      </c>
      <c r="F499" s="38">
        <v>3</v>
      </c>
      <c r="G499" s="38">
        <v>0.24</v>
      </c>
      <c r="H499" s="38">
        <v>0.29299999999999998</v>
      </c>
      <c r="I499" s="38">
        <v>54</v>
      </c>
      <c r="J499" s="38">
        <v>10</v>
      </c>
      <c r="K499" s="38">
        <v>0</v>
      </c>
      <c r="L499" s="38">
        <v>17</v>
      </c>
      <c r="M499" s="38">
        <v>54</v>
      </c>
      <c r="N499" s="38">
        <v>0.43</v>
      </c>
      <c r="O499" s="38">
        <v>0.72299999999999998</v>
      </c>
    </row>
    <row r="500" spans="1:15" ht="17.399999999999999" thickBot="1" x14ac:dyDescent="0.35">
      <c r="A500" s="5" t="s">
        <v>1113</v>
      </c>
      <c r="B500" s="38">
        <v>153</v>
      </c>
      <c r="C500" s="38">
        <v>21</v>
      </c>
      <c r="D500" s="38">
        <v>6</v>
      </c>
      <c r="E500" s="38">
        <v>19</v>
      </c>
      <c r="F500" s="38">
        <v>5</v>
      </c>
      <c r="G500" s="38">
        <v>0.23899999999999999</v>
      </c>
      <c r="H500" s="38">
        <v>0.29599999999999999</v>
      </c>
      <c r="I500" s="38">
        <v>37</v>
      </c>
      <c r="J500" s="38">
        <v>7</v>
      </c>
      <c r="K500" s="38">
        <v>2</v>
      </c>
      <c r="L500" s="38">
        <v>12</v>
      </c>
      <c r="M500" s="38">
        <v>49</v>
      </c>
      <c r="N500" s="38">
        <v>0.41899999999999998</v>
      </c>
      <c r="O500" s="38">
        <v>0.71499999999999997</v>
      </c>
    </row>
    <row r="501" spans="1:15" ht="15" thickBot="1" x14ac:dyDescent="0.35">
      <c r="A501" s="7" t="s">
        <v>1118</v>
      </c>
      <c r="B501" s="39">
        <v>196</v>
      </c>
      <c r="C501" s="39">
        <v>25</v>
      </c>
      <c r="D501" s="39">
        <v>6</v>
      </c>
      <c r="E501" s="39">
        <v>25</v>
      </c>
      <c r="F501" s="39">
        <v>1</v>
      </c>
      <c r="G501" s="39">
        <v>0.27400000000000002</v>
      </c>
      <c r="H501" s="39">
        <v>0.36</v>
      </c>
      <c r="I501" s="39">
        <v>54</v>
      </c>
      <c r="J501" s="39">
        <v>11</v>
      </c>
      <c r="K501" s="39">
        <v>1</v>
      </c>
      <c r="L501" s="39">
        <v>26</v>
      </c>
      <c r="M501" s="39">
        <v>42</v>
      </c>
      <c r="N501" s="39">
        <v>0.41499999999999998</v>
      </c>
      <c r="O501" s="39">
        <v>0.77500000000000002</v>
      </c>
    </row>
    <row r="502" spans="1:15" ht="17.399999999999999" thickBot="1" x14ac:dyDescent="0.35">
      <c r="A502" s="5" t="s">
        <v>1235</v>
      </c>
      <c r="B502" s="38">
        <v>143</v>
      </c>
      <c r="C502" s="38">
        <v>17</v>
      </c>
      <c r="D502" s="38">
        <v>5</v>
      </c>
      <c r="E502" s="38">
        <v>17</v>
      </c>
      <c r="F502" s="38">
        <v>2</v>
      </c>
      <c r="G502" s="38">
        <v>0.24</v>
      </c>
      <c r="H502" s="38">
        <v>0.31900000000000001</v>
      </c>
      <c r="I502" s="38">
        <v>34</v>
      </c>
      <c r="J502" s="38">
        <v>7</v>
      </c>
      <c r="K502" s="38">
        <v>0</v>
      </c>
      <c r="L502" s="38">
        <v>17</v>
      </c>
      <c r="M502" s="38">
        <v>32</v>
      </c>
      <c r="N502" s="38">
        <v>0.39400000000000002</v>
      </c>
      <c r="O502" s="38">
        <v>0.71299999999999997</v>
      </c>
    </row>
    <row r="503" spans="1:15" ht="17.399999999999999" thickBot="1" x14ac:dyDescent="0.35">
      <c r="A503" s="7" t="s">
        <v>1200</v>
      </c>
      <c r="B503" s="39">
        <v>221</v>
      </c>
      <c r="C503" s="39">
        <v>23</v>
      </c>
      <c r="D503" s="39">
        <v>6</v>
      </c>
      <c r="E503" s="39">
        <v>23</v>
      </c>
      <c r="F503" s="39">
        <v>4</v>
      </c>
      <c r="G503" s="39">
        <v>0.23799999999999999</v>
      </c>
      <c r="H503" s="39">
        <v>0.27400000000000002</v>
      </c>
      <c r="I503" s="39">
        <v>52</v>
      </c>
      <c r="J503" s="39">
        <v>10</v>
      </c>
      <c r="K503" s="39">
        <v>1</v>
      </c>
      <c r="L503" s="39">
        <v>11</v>
      </c>
      <c r="M503" s="39">
        <v>67</v>
      </c>
      <c r="N503" s="39">
        <v>0.37</v>
      </c>
      <c r="O503" s="39">
        <v>0.64400000000000002</v>
      </c>
    </row>
    <row r="504" spans="1:15" ht="15" thickBot="1" x14ac:dyDescent="0.35">
      <c r="A504" s="7" t="s">
        <v>998</v>
      </c>
      <c r="B504" s="39">
        <v>454</v>
      </c>
      <c r="C504" s="39">
        <v>68</v>
      </c>
      <c r="D504" s="39">
        <v>26</v>
      </c>
      <c r="E504" s="39">
        <v>67</v>
      </c>
      <c r="F504" s="39">
        <v>8</v>
      </c>
      <c r="G504" s="39">
        <v>0.23400000000000001</v>
      </c>
      <c r="H504" s="39">
        <v>0.34399999999999997</v>
      </c>
      <c r="I504" s="39">
        <v>106</v>
      </c>
      <c r="J504" s="39">
        <v>20</v>
      </c>
      <c r="K504" s="39">
        <v>1</v>
      </c>
      <c r="L504" s="39">
        <v>76</v>
      </c>
      <c r="M504" s="39">
        <v>147</v>
      </c>
      <c r="N504" s="39">
        <v>0.45300000000000001</v>
      </c>
      <c r="O504" s="39">
        <v>0.79700000000000004</v>
      </c>
    </row>
    <row r="505" spans="1:15" ht="15" thickBot="1" x14ac:dyDescent="0.35">
      <c r="A505" s="5" t="s">
        <v>1211</v>
      </c>
      <c r="B505" s="38">
        <v>220</v>
      </c>
      <c r="C505" s="38">
        <v>25</v>
      </c>
      <c r="D505" s="38">
        <v>5</v>
      </c>
      <c r="E505" s="38">
        <v>22</v>
      </c>
      <c r="F505" s="38">
        <v>2</v>
      </c>
      <c r="G505" s="38">
        <v>0.23799999999999999</v>
      </c>
      <c r="H505" s="38">
        <v>0.3</v>
      </c>
      <c r="I505" s="38">
        <v>52</v>
      </c>
      <c r="J505" s="38">
        <v>9</v>
      </c>
      <c r="K505" s="38">
        <v>1</v>
      </c>
      <c r="L505" s="38">
        <v>19</v>
      </c>
      <c r="M505" s="38">
        <v>63</v>
      </c>
      <c r="N505" s="38">
        <v>0.35399999999999998</v>
      </c>
      <c r="O505" s="38">
        <v>0.65300000000000002</v>
      </c>
    </row>
    <row r="506" spans="1:15" ht="15" thickBot="1" x14ac:dyDescent="0.35">
      <c r="A506" s="5" t="s">
        <v>1103</v>
      </c>
      <c r="B506" s="38">
        <v>211</v>
      </c>
      <c r="C506" s="38">
        <v>27</v>
      </c>
      <c r="D506" s="38">
        <v>3</v>
      </c>
      <c r="E506" s="38">
        <v>18</v>
      </c>
      <c r="F506" s="38">
        <v>5</v>
      </c>
      <c r="G506" s="38">
        <v>0.25700000000000001</v>
      </c>
      <c r="H506" s="38">
        <v>0.316</v>
      </c>
      <c r="I506" s="38">
        <v>54</v>
      </c>
      <c r="J506" s="38">
        <v>10</v>
      </c>
      <c r="K506" s="38">
        <v>1</v>
      </c>
      <c r="L506" s="38">
        <v>18</v>
      </c>
      <c r="M506" s="38">
        <v>47</v>
      </c>
      <c r="N506" s="38">
        <v>0.36499999999999999</v>
      </c>
      <c r="O506" s="38">
        <v>0.68100000000000005</v>
      </c>
    </row>
    <row r="507" spans="1:15" ht="15" thickBot="1" x14ac:dyDescent="0.35">
      <c r="A507" s="7" t="s">
        <v>1096</v>
      </c>
      <c r="B507" s="39">
        <v>328</v>
      </c>
      <c r="C507" s="39">
        <v>39</v>
      </c>
      <c r="D507" s="39">
        <v>3</v>
      </c>
      <c r="E507" s="39">
        <v>29</v>
      </c>
      <c r="F507" s="39">
        <v>3</v>
      </c>
      <c r="G507" s="39">
        <v>0.26700000000000002</v>
      </c>
      <c r="H507" s="39">
        <v>0.315</v>
      </c>
      <c r="I507" s="39">
        <v>88</v>
      </c>
      <c r="J507" s="39">
        <v>16</v>
      </c>
      <c r="K507" s="39">
        <v>1</v>
      </c>
      <c r="L507" s="39">
        <v>23</v>
      </c>
      <c r="M507" s="39">
        <v>67</v>
      </c>
      <c r="N507" s="39">
        <v>0.35099999999999998</v>
      </c>
      <c r="O507" s="39">
        <v>0.66600000000000004</v>
      </c>
    </row>
    <row r="508" spans="1:15" ht="15" thickBot="1" x14ac:dyDescent="0.35">
      <c r="A508" s="5" t="s">
        <v>1245</v>
      </c>
      <c r="B508" s="38">
        <v>134</v>
      </c>
      <c r="C508" s="38">
        <v>16</v>
      </c>
      <c r="D508" s="38">
        <v>5</v>
      </c>
      <c r="E508" s="38">
        <v>17</v>
      </c>
      <c r="F508" s="38">
        <v>2</v>
      </c>
      <c r="G508" s="38">
        <v>0.223</v>
      </c>
      <c r="H508" s="38">
        <v>0.307</v>
      </c>
      <c r="I508" s="38">
        <v>30</v>
      </c>
      <c r="J508" s="38">
        <v>5</v>
      </c>
      <c r="K508" s="38">
        <v>0</v>
      </c>
      <c r="L508" s="38">
        <v>16</v>
      </c>
      <c r="M508" s="38">
        <v>46</v>
      </c>
      <c r="N508" s="38">
        <v>0.379</v>
      </c>
      <c r="O508" s="38">
        <v>0.68600000000000005</v>
      </c>
    </row>
    <row r="509" spans="1:15" ht="15" thickBot="1" x14ac:dyDescent="0.35">
      <c r="A509" s="5" t="s">
        <v>1153</v>
      </c>
      <c r="B509" s="38">
        <v>164</v>
      </c>
      <c r="C509" s="38">
        <v>21</v>
      </c>
      <c r="D509" s="38">
        <v>5</v>
      </c>
      <c r="E509" s="38">
        <v>20</v>
      </c>
      <c r="F509" s="38">
        <v>4</v>
      </c>
      <c r="G509" s="38">
        <v>0.25900000000000001</v>
      </c>
      <c r="H509" s="38">
        <v>0.31</v>
      </c>
      <c r="I509" s="38">
        <v>42</v>
      </c>
      <c r="J509" s="38">
        <v>8</v>
      </c>
      <c r="K509" s="38">
        <v>1</v>
      </c>
      <c r="L509" s="38">
        <v>12</v>
      </c>
      <c r="M509" s="38">
        <v>47</v>
      </c>
      <c r="N509" s="38">
        <v>0.41799999999999998</v>
      </c>
      <c r="O509" s="38">
        <v>0.72799999999999998</v>
      </c>
    </row>
    <row r="510" spans="1:15" ht="17.399999999999999" thickBot="1" x14ac:dyDescent="0.35">
      <c r="A510" s="7" t="s">
        <v>1150</v>
      </c>
      <c r="B510" s="39">
        <v>76</v>
      </c>
      <c r="C510" s="39">
        <v>9</v>
      </c>
      <c r="D510" s="39">
        <v>1</v>
      </c>
      <c r="E510" s="39">
        <v>4</v>
      </c>
      <c r="F510" s="39">
        <v>7</v>
      </c>
      <c r="G510" s="39">
        <v>0.219</v>
      </c>
      <c r="H510" s="39">
        <v>0.28000000000000003</v>
      </c>
      <c r="I510" s="39">
        <v>17</v>
      </c>
      <c r="J510" s="39">
        <v>4</v>
      </c>
      <c r="K510" s="39">
        <v>1</v>
      </c>
      <c r="L510" s="39">
        <v>7</v>
      </c>
      <c r="M510" s="39">
        <v>20</v>
      </c>
      <c r="N510" s="39">
        <v>0.28499999999999998</v>
      </c>
      <c r="O510" s="39">
        <v>0.56499999999999995</v>
      </c>
    </row>
    <row r="511" spans="1:15" ht="17.399999999999999" thickBot="1" x14ac:dyDescent="0.35">
      <c r="A511" s="5" t="s">
        <v>1243</v>
      </c>
      <c r="B511" s="38">
        <v>164</v>
      </c>
      <c r="C511" s="38">
        <v>19</v>
      </c>
      <c r="D511" s="38">
        <v>4</v>
      </c>
      <c r="E511" s="38">
        <v>18</v>
      </c>
      <c r="F511" s="38">
        <v>1</v>
      </c>
      <c r="G511" s="38">
        <v>0.23</v>
      </c>
      <c r="H511" s="38">
        <v>0.28100000000000003</v>
      </c>
      <c r="I511" s="38">
        <v>38</v>
      </c>
      <c r="J511" s="38">
        <v>8</v>
      </c>
      <c r="K511" s="38">
        <v>1</v>
      </c>
      <c r="L511" s="38">
        <v>12</v>
      </c>
      <c r="M511" s="38">
        <v>48</v>
      </c>
      <c r="N511" s="38">
        <v>0.38600000000000001</v>
      </c>
      <c r="O511" s="38">
        <v>0.66700000000000004</v>
      </c>
    </row>
    <row r="512" spans="1:15" ht="15" thickBot="1" x14ac:dyDescent="0.35">
      <c r="A512" s="7" t="s">
        <v>1030</v>
      </c>
      <c r="B512" s="39">
        <v>394</v>
      </c>
      <c r="C512" s="39">
        <v>54</v>
      </c>
      <c r="D512" s="39">
        <v>16</v>
      </c>
      <c r="E512" s="39">
        <v>56</v>
      </c>
      <c r="F512" s="39">
        <v>2</v>
      </c>
      <c r="G512" s="39">
        <v>0.25700000000000001</v>
      </c>
      <c r="H512" s="39">
        <v>0.33200000000000002</v>
      </c>
      <c r="I512" s="39">
        <v>101</v>
      </c>
      <c r="J512" s="39">
        <v>21</v>
      </c>
      <c r="K512" s="39">
        <v>1</v>
      </c>
      <c r="L512" s="39">
        <v>44</v>
      </c>
      <c r="M512" s="39">
        <v>115</v>
      </c>
      <c r="N512" s="39">
        <v>0.441</v>
      </c>
      <c r="O512" s="39">
        <v>0.77300000000000002</v>
      </c>
    </row>
    <row r="513" spans="1:15" ht="15" thickBot="1" x14ac:dyDescent="0.35">
      <c r="A513" s="5" t="s">
        <v>981</v>
      </c>
      <c r="B513" s="38">
        <v>481</v>
      </c>
      <c r="C513" s="38">
        <v>82</v>
      </c>
      <c r="D513" s="38">
        <v>29</v>
      </c>
      <c r="E513" s="38">
        <v>88</v>
      </c>
      <c r="F513" s="38">
        <v>4</v>
      </c>
      <c r="G513" s="38">
        <v>0.247</v>
      </c>
      <c r="H513" s="38">
        <v>0.36199999999999999</v>
      </c>
      <c r="I513" s="38">
        <v>119</v>
      </c>
      <c r="J513" s="38">
        <v>24</v>
      </c>
      <c r="K513" s="38">
        <v>2</v>
      </c>
      <c r="L513" s="38">
        <v>87</v>
      </c>
      <c r="M513" s="38">
        <v>105</v>
      </c>
      <c r="N513" s="38">
        <v>0.48499999999999999</v>
      </c>
      <c r="O513" s="38">
        <v>0.84699999999999998</v>
      </c>
    </row>
    <row r="514" spans="1:15" ht="15" thickBot="1" x14ac:dyDescent="0.35">
      <c r="A514" s="7" t="s">
        <v>1278</v>
      </c>
      <c r="B514" s="39">
        <v>166</v>
      </c>
      <c r="C514" s="39">
        <v>19</v>
      </c>
      <c r="D514" s="39">
        <v>3</v>
      </c>
      <c r="E514" s="39">
        <v>18</v>
      </c>
      <c r="F514" s="39">
        <v>2</v>
      </c>
      <c r="G514" s="39">
        <v>0.26900000000000002</v>
      </c>
      <c r="H514" s="39">
        <v>0.32200000000000001</v>
      </c>
      <c r="I514" s="39">
        <v>45</v>
      </c>
      <c r="J514" s="39">
        <v>8</v>
      </c>
      <c r="K514" s="39">
        <v>1</v>
      </c>
      <c r="L514" s="39">
        <v>13</v>
      </c>
      <c r="M514" s="39">
        <v>31</v>
      </c>
      <c r="N514" s="39">
        <v>0.38400000000000001</v>
      </c>
      <c r="O514" s="39">
        <v>0.70599999999999996</v>
      </c>
    </row>
    <row r="515" spans="1:15" ht="17.399999999999999" thickBot="1" x14ac:dyDescent="0.35">
      <c r="A515" s="5" t="s">
        <v>1007</v>
      </c>
      <c r="B515" s="38">
        <v>478</v>
      </c>
      <c r="C515" s="38">
        <v>55</v>
      </c>
      <c r="D515" s="38">
        <v>5</v>
      </c>
      <c r="E515" s="38">
        <v>42</v>
      </c>
      <c r="F515" s="38">
        <v>30</v>
      </c>
      <c r="G515" s="38">
        <v>0.28199999999999997</v>
      </c>
      <c r="H515" s="38">
        <v>0.311</v>
      </c>
      <c r="I515" s="38">
        <v>135</v>
      </c>
      <c r="J515" s="38">
        <v>19</v>
      </c>
      <c r="K515" s="38">
        <v>6</v>
      </c>
      <c r="L515" s="38">
        <v>20</v>
      </c>
      <c r="M515" s="38">
        <v>68</v>
      </c>
      <c r="N515" s="38">
        <v>0.379</v>
      </c>
      <c r="O515" s="38">
        <v>0.69</v>
      </c>
    </row>
    <row r="516" spans="1:15" ht="15" thickBot="1" x14ac:dyDescent="0.35">
      <c r="A516" s="5" t="s">
        <v>991</v>
      </c>
      <c r="B516" s="38">
        <v>554</v>
      </c>
      <c r="C516" s="38">
        <v>76</v>
      </c>
      <c r="D516" s="38">
        <v>10</v>
      </c>
      <c r="E516" s="38">
        <v>64</v>
      </c>
      <c r="F516" s="38">
        <v>21</v>
      </c>
      <c r="G516" s="38">
        <v>0.28499999999999998</v>
      </c>
      <c r="H516" s="38">
        <v>0.33800000000000002</v>
      </c>
      <c r="I516" s="38">
        <v>158</v>
      </c>
      <c r="J516" s="38">
        <v>36</v>
      </c>
      <c r="K516" s="38">
        <v>3</v>
      </c>
      <c r="L516" s="38">
        <v>44</v>
      </c>
      <c r="M516" s="38">
        <v>61</v>
      </c>
      <c r="N516" s="38">
        <v>0.41899999999999998</v>
      </c>
      <c r="O516" s="38">
        <v>0.75700000000000001</v>
      </c>
    </row>
    <row r="517" spans="1:15" ht="17.399999999999999" thickBot="1" x14ac:dyDescent="0.35">
      <c r="A517" s="7" t="s">
        <v>1146</v>
      </c>
      <c r="B517" s="39">
        <v>83</v>
      </c>
      <c r="C517" s="39">
        <v>10</v>
      </c>
      <c r="D517" s="39">
        <v>3</v>
      </c>
      <c r="E517" s="39">
        <v>11</v>
      </c>
      <c r="F517" s="39">
        <v>0</v>
      </c>
      <c r="G517" s="39">
        <v>0.249</v>
      </c>
      <c r="H517" s="39">
        <v>0.3</v>
      </c>
      <c r="I517" s="39">
        <v>21</v>
      </c>
      <c r="J517" s="39">
        <v>5</v>
      </c>
      <c r="K517" s="39">
        <v>0</v>
      </c>
      <c r="L517" s="39">
        <v>6</v>
      </c>
      <c r="M517" s="39">
        <v>25</v>
      </c>
      <c r="N517" s="39">
        <v>0.42499999999999999</v>
      </c>
      <c r="O517" s="39">
        <v>0.72499999999999998</v>
      </c>
    </row>
    <row r="518" spans="1:15" ht="15" thickBot="1" x14ac:dyDescent="0.35">
      <c r="A518" s="7" t="s">
        <v>1028</v>
      </c>
      <c r="B518" s="39">
        <v>436</v>
      </c>
      <c r="C518" s="39">
        <v>59</v>
      </c>
      <c r="D518" s="39">
        <v>16</v>
      </c>
      <c r="E518" s="39">
        <v>60</v>
      </c>
      <c r="F518" s="39">
        <v>7</v>
      </c>
      <c r="G518" s="39">
        <v>0.27</v>
      </c>
      <c r="H518" s="39">
        <v>0.33200000000000002</v>
      </c>
      <c r="I518" s="39">
        <v>118</v>
      </c>
      <c r="J518" s="39">
        <v>21</v>
      </c>
      <c r="K518" s="39">
        <v>3</v>
      </c>
      <c r="L518" s="39">
        <v>40</v>
      </c>
      <c r="M518" s="39">
        <v>67</v>
      </c>
      <c r="N518" s="39">
        <v>0.442</v>
      </c>
      <c r="O518" s="39">
        <v>0.77400000000000002</v>
      </c>
    </row>
    <row r="519" spans="1:15" ht="15" thickBot="1" x14ac:dyDescent="0.35">
      <c r="A519" s="5" t="s">
        <v>1037</v>
      </c>
      <c r="B519" s="38">
        <v>450</v>
      </c>
      <c r="C519" s="38">
        <v>59</v>
      </c>
      <c r="D519" s="38">
        <v>12</v>
      </c>
      <c r="E519" s="38">
        <v>59</v>
      </c>
      <c r="F519" s="38">
        <v>4</v>
      </c>
      <c r="G519" s="38">
        <v>0.27800000000000002</v>
      </c>
      <c r="H519" s="38">
        <v>0.35199999999999998</v>
      </c>
      <c r="I519" s="38">
        <v>125</v>
      </c>
      <c r="J519" s="38">
        <v>24</v>
      </c>
      <c r="K519" s="38">
        <v>3</v>
      </c>
      <c r="L519" s="38">
        <v>51</v>
      </c>
      <c r="M519" s="38">
        <v>76</v>
      </c>
      <c r="N519" s="38">
        <v>0.42399999999999999</v>
      </c>
      <c r="O519" s="38">
        <v>0.77500000000000002</v>
      </c>
    </row>
    <row r="520" spans="1:15" ht="15" thickBot="1" x14ac:dyDescent="0.35">
      <c r="A520" s="7" t="s">
        <v>1144</v>
      </c>
      <c r="B520" s="39">
        <v>231</v>
      </c>
      <c r="C520" s="39">
        <v>25</v>
      </c>
      <c r="D520" s="39">
        <v>3</v>
      </c>
      <c r="E520" s="39">
        <v>22</v>
      </c>
      <c r="F520" s="39">
        <v>5</v>
      </c>
      <c r="G520" s="39">
        <v>0.25800000000000001</v>
      </c>
      <c r="H520" s="39">
        <v>0.29299999999999998</v>
      </c>
      <c r="I520" s="39">
        <v>60</v>
      </c>
      <c r="J520" s="39">
        <v>11</v>
      </c>
      <c r="K520" s="39">
        <v>2</v>
      </c>
      <c r="L520" s="39">
        <v>11</v>
      </c>
      <c r="M520" s="39">
        <v>47</v>
      </c>
      <c r="N520" s="39">
        <v>0.372</v>
      </c>
      <c r="O520" s="39">
        <v>0.66500000000000004</v>
      </c>
    </row>
    <row r="521" spans="1:15" ht="17.399999999999999" thickBot="1" x14ac:dyDescent="0.35">
      <c r="A521" s="5" t="s">
        <v>1067</v>
      </c>
      <c r="B521" s="38">
        <v>306</v>
      </c>
      <c r="C521" s="38">
        <v>39</v>
      </c>
      <c r="D521" s="38">
        <v>7</v>
      </c>
      <c r="E521" s="38">
        <v>32</v>
      </c>
      <c r="F521" s="38">
        <v>4</v>
      </c>
      <c r="G521" s="38">
        <v>0.25</v>
      </c>
      <c r="H521" s="38">
        <v>0.315</v>
      </c>
      <c r="I521" s="38">
        <v>76</v>
      </c>
      <c r="J521" s="38">
        <v>11</v>
      </c>
      <c r="K521" s="38">
        <v>2</v>
      </c>
      <c r="L521" s="38">
        <v>29</v>
      </c>
      <c r="M521" s="38">
        <v>63</v>
      </c>
      <c r="N521" s="38">
        <v>0.36499999999999999</v>
      </c>
      <c r="O521" s="38">
        <v>0.68</v>
      </c>
    </row>
    <row r="522" spans="1:15" ht="17.399999999999999" thickBot="1" x14ac:dyDescent="0.35">
      <c r="A522" s="7" t="s">
        <v>1256</v>
      </c>
      <c r="B522" s="39">
        <v>111</v>
      </c>
      <c r="C522" s="39">
        <v>14</v>
      </c>
      <c r="D522" s="39">
        <v>4</v>
      </c>
      <c r="E522" s="39">
        <v>14</v>
      </c>
      <c r="F522" s="39">
        <v>2</v>
      </c>
      <c r="G522" s="39">
        <v>0.23400000000000001</v>
      </c>
      <c r="H522" s="39">
        <v>0.29799999999999999</v>
      </c>
      <c r="I522" s="39">
        <v>26</v>
      </c>
      <c r="J522" s="39">
        <v>12</v>
      </c>
      <c r="K522" s="39">
        <v>1</v>
      </c>
      <c r="L522" s="39">
        <v>10</v>
      </c>
      <c r="M522" s="39">
        <v>35</v>
      </c>
      <c r="N522" s="39">
        <v>0.38200000000000001</v>
      </c>
      <c r="O522" s="39">
        <v>0.68</v>
      </c>
    </row>
    <row r="523" spans="1:15" ht="15" thickBot="1" x14ac:dyDescent="0.35">
      <c r="A523" s="7" t="s">
        <v>974</v>
      </c>
      <c r="B523" s="39">
        <v>538</v>
      </c>
      <c r="C523" s="39">
        <v>81</v>
      </c>
      <c r="D523" s="39">
        <v>28</v>
      </c>
      <c r="E523" s="39">
        <v>85</v>
      </c>
      <c r="F523" s="39">
        <v>10</v>
      </c>
      <c r="G523" s="39">
        <v>0.25600000000000001</v>
      </c>
      <c r="H523" s="39">
        <v>0.32700000000000001</v>
      </c>
      <c r="I523" s="39">
        <v>138</v>
      </c>
      <c r="J523" s="39">
        <v>28</v>
      </c>
      <c r="K523" s="39">
        <v>2</v>
      </c>
      <c r="L523" s="39">
        <v>57</v>
      </c>
      <c r="M523" s="39">
        <v>159</v>
      </c>
      <c r="N523" s="39">
        <v>0.47299999999999998</v>
      </c>
      <c r="O523" s="39">
        <v>0.8</v>
      </c>
    </row>
    <row r="524" spans="1:15" ht="17.399999999999999" thickBot="1" x14ac:dyDescent="0.35">
      <c r="A524" s="5" t="s">
        <v>1143</v>
      </c>
      <c r="B524" s="38">
        <v>166</v>
      </c>
      <c r="C524" s="38">
        <v>18</v>
      </c>
      <c r="D524" s="38">
        <v>6</v>
      </c>
      <c r="E524" s="38">
        <v>21</v>
      </c>
      <c r="F524" s="38">
        <v>2</v>
      </c>
      <c r="G524" s="38">
        <v>0.24199999999999999</v>
      </c>
      <c r="H524" s="38">
        <v>0.29899999999999999</v>
      </c>
      <c r="I524" s="38">
        <v>40</v>
      </c>
      <c r="J524" s="38">
        <v>8</v>
      </c>
      <c r="K524" s="38">
        <v>1</v>
      </c>
      <c r="L524" s="38">
        <v>13</v>
      </c>
      <c r="M524" s="38">
        <v>40</v>
      </c>
      <c r="N524" s="38">
        <v>0.39800000000000002</v>
      </c>
      <c r="O524" s="38">
        <v>0.69699999999999995</v>
      </c>
    </row>
    <row r="525" spans="1:15" ht="17.399999999999999" thickBot="1" x14ac:dyDescent="0.35">
      <c r="A525" s="5" t="s">
        <v>1011</v>
      </c>
      <c r="B525" s="38">
        <v>521</v>
      </c>
      <c r="C525" s="38">
        <v>69</v>
      </c>
      <c r="D525" s="38">
        <v>25</v>
      </c>
      <c r="E525" s="38">
        <v>89</v>
      </c>
      <c r="F525" s="38">
        <v>0</v>
      </c>
      <c r="G525" s="38">
        <v>0.26400000000000001</v>
      </c>
      <c r="H525" s="38">
        <v>0.32600000000000001</v>
      </c>
      <c r="I525" s="38">
        <v>137</v>
      </c>
      <c r="J525" s="38">
        <v>27</v>
      </c>
      <c r="K525" s="38">
        <v>1</v>
      </c>
      <c r="L525" s="38">
        <v>48</v>
      </c>
      <c r="M525" s="38">
        <v>112</v>
      </c>
      <c r="N525" s="38">
        <v>0.46500000000000002</v>
      </c>
      <c r="O525" s="38">
        <v>0.79100000000000004</v>
      </c>
    </row>
    <row r="526" spans="1:15" ht="15" thickBot="1" x14ac:dyDescent="0.35">
      <c r="A526" s="5" t="s">
        <v>1009</v>
      </c>
      <c r="B526" s="38">
        <v>432</v>
      </c>
      <c r="C526" s="38">
        <v>56</v>
      </c>
      <c r="D526" s="38">
        <v>14</v>
      </c>
      <c r="E526" s="38">
        <v>48</v>
      </c>
      <c r="F526" s="38">
        <v>31</v>
      </c>
      <c r="G526" s="38">
        <v>0.22900000000000001</v>
      </c>
      <c r="H526" s="38">
        <v>0.31</v>
      </c>
      <c r="I526" s="38">
        <v>99</v>
      </c>
      <c r="J526" s="38">
        <v>18</v>
      </c>
      <c r="K526" s="38">
        <v>5</v>
      </c>
      <c r="L526" s="38">
        <v>51</v>
      </c>
      <c r="M526" s="38">
        <v>163</v>
      </c>
      <c r="N526" s="38">
        <v>0.40100000000000002</v>
      </c>
      <c r="O526" s="38">
        <v>0.71</v>
      </c>
    </row>
    <row r="527" spans="1:15" ht="15" thickBot="1" x14ac:dyDescent="0.35">
      <c r="A527" s="5" t="s">
        <v>1015</v>
      </c>
      <c r="B527" s="38">
        <v>502</v>
      </c>
      <c r="C527" s="38">
        <v>68</v>
      </c>
      <c r="D527" s="38">
        <v>14</v>
      </c>
      <c r="E527" s="38">
        <v>51</v>
      </c>
      <c r="F527" s="38">
        <v>20</v>
      </c>
      <c r="G527" s="38">
        <v>0.25900000000000001</v>
      </c>
      <c r="H527" s="38">
        <v>0.314</v>
      </c>
      <c r="I527" s="38">
        <v>130</v>
      </c>
      <c r="J527" s="38">
        <v>25</v>
      </c>
      <c r="K527" s="38">
        <v>6</v>
      </c>
      <c r="L527" s="38">
        <v>40</v>
      </c>
      <c r="M527" s="38">
        <v>100</v>
      </c>
      <c r="N527" s="38">
        <v>0.41899999999999998</v>
      </c>
      <c r="O527" s="38">
        <v>0.73299999999999998</v>
      </c>
    </row>
    <row r="528" spans="1:15" ht="15" thickBot="1" x14ac:dyDescent="0.35">
      <c r="A528" s="7" t="s">
        <v>1034</v>
      </c>
      <c r="B528" s="39">
        <v>532</v>
      </c>
      <c r="C528" s="39">
        <v>61</v>
      </c>
      <c r="D528" s="39">
        <v>10</v>
      </c>
      <c r="E528" s="39">
        <v>55</v>
      </c>
      <c r="F528" s="39">
        <v>16</v>
      </c>
      <c r="G528" s="39">
        <v>0.27200000000000002</v>
      </c>
      <c r="H528" s="39">
        <v>0.30299999999999999</v>
      </c>
      <c r="I528" s="39">
        <v>145</v>
      </c>
      <c r="J528" s="39">
        <v>34</v>
      </c>
      <c r="K528" s="39">
        <v>2</v>
      </c>
      <c r="L528" s="39">
        <v>24</v>
      </c>
      <c r="M528" s="39">
        <v>86</v>
      </c>
      <c r="N528" s="39">
        <v>0.4</v>
      </c>
      <c r="O528" s="39">
        <v>0.70299999999999996</v>
      </c>
    </row>
    <row r="529" spans="1:15" ht="15" thickBot="1" x14ac:dyDescent="0.35">
      <c r="A529" s="7" t="s">
        <v>976</v>
      </c>
      <c r="B529" s="39">
        <v>542</v>
      </c>
      <c r="C529" s="39">
        <v>78</v>
      </c>
      <c r="D529" s="39">
        <v>34</v>
      </c>
      <c r="E529" s="39">
        <v>94</v>
      </c>
      <c r="F529" s="39">
        <v>3</v>
      </c>
      <c r="G529" s="39">
        <v>0.246</v>
      </c>
      <c r="H529" s="39">
        <v>0.30299999999999999</v>
      </c>
      <c r="I529" s="39">
        <v>133</v>
      </c>
      <c r="J529" s="39">
        <v>25</v>
      </c>
      <c r="K529" s="39">
        <v>2</v>
      </c>
      <c r="L529" s="39">
        <v>45</v>
      </c>
      <c r="M529" s="39">
        <v>154</v>
      </c>
      <c r="N529" s="39">
        <v>0.48899999999999999</v>
      </c>
      <c r="O529" s="39">
        <v>0.79200000000000004</v>
      </c>
    </row>
    <row r="530" spans="1:15" ht="17.399999999999999" thickBot="1" x14ac:dyDescent="0.35">
      <c r="A530" s="7" t="s">
        <v>1140</v>
      </c>
      <c r="B530" s="39">
        <v>217</v>
      </c>
      <c r="C530" s="39">
        <v>27</v>
      </c>
      <c r="D530" s="39">
        <v>8</v>
      </c>
      <c r="E530" s="39">
        <v>29</v>
      </c>
      <c r="F530" s="39">
        <v>5</v>
      </c>
      <c r="G530" s="39">
        <v>0.217</v>
      </c>
      <c r="H530" s="39">
        <v>0.30199999999999999</v>
      </c>
      <c r="I530" s="39">
        <v>47</v>
      </c>
      <c r="J530" s="39">
        <v>12</v>
      </c>
      <c r="K530" s="39">
        <v>1</v>
      </c>
      <c r="L530" s="39">
        <v>27</v>
      </c>
      <c r="M530" s="39">
        <v>77</v>
      </c>
      <c r="N530" s="39">
        <v>0.39900000000000002</v>
      </c>
      <c r="O530" s="39">
        <v>0.70199999999999996</v>
      </c>
    </row>
    <row r="531" spans="1:15" ht="15" thickBot="1" x14ac:dyDescent="0.35">
      <c r="A531" s="7" t="s">
        <v>992</v>
      </c>
      <c r="B531" s="39">
        <v>579</v>
      </c>
      <c r="C531" s="39">
        <v>85</v>
      </c>
      <c r="D531" s="39">
        <v>20</v>
      </c>
      <c r="E531" s="39">
        <v>74</v>
      </c>
      <c r="F531" s="39">
        <v>3</v>
      </c>
      <c r="G531" s="39">
        <v>0.26500000000000001</v>
      </c>
      <c r="H531" s="39">
        <v>0.32700000000000001</v>
      </c>
      <c r="I531" s="39">
        <v>154</v>
      </c>
      <c r="J531" s="39">
        <v>29</v>
      </c>
      <c r="K531" s="39">
        <v>3</v>
      </c>
      <c r="L531" s="39">
        <v>54</v>
      </c>
      <c r="M531" s="39">
        <v>128</v>
      </c>
      <c r="N531" s="39">
        <v>0.433</v>
      </c>
      <c r="O531" s="39">
        <v>0.76100000000000001</v>
      </c>
    </row>
    <row r="532" spans="1:15" ht="15" thickBot="1" x14ac:dyDescent="0.35">
      <c r="A532" s="7" t="s">
        <v>1056</v>
      </c>
      <c r="B532" s="39">
        <v>453</v>
      </c>
      <c r="C532" s="39">
        <v>56</v>
      </c>
      <c r="D532" s="39">
        <v>11</v>
      </c>
      <c r="E532" s="39">
        <v>48</v>
      </c>
      <c r="F532" s="39">
        <v>13</v>
      </c>
      <c r="G532" s="39">
        <v>0.25800000000000001</v>
      </c>
      <c r="H532" s="39">
        <v>0.312</v>
      </c>
      <c r="I532" s="39">
        <v>117</v>
      </c>
      <c r="J532" s="39">
        <v>17</v>
      </c>
      <c r="K532" s="39">
        <v>5</v>
      </c>
      <c r="L532" s="39">
        <v>36</v>
      </c>
      <c r="M532" s="39">
        <v>76</v>
      </c>
      <c r="N532" s="39">
        <v>0.39500000000000002</v>
      </c>
      <c r="O532" s="39">
        <v>0.70699999999999996</v>
      </c>
    </row>
    <row r="533" spans="1:15" ht="17.399999999999999" thickBot="1" x14ac:dyDescent="0.35">
      <c r="A533" s="7" t="s">
        <v>958</v>
      </c>
      <c r="B533" s="39">
        <v>568</v>
      </c>
      <c r="C533" s="39">
        <v>102</v>
      </c>
      <c r="D533" s="39">
        <v>34</v>
      </c>
      <c r="E533" s="39">
        <v>102</v>
      </c>
      <c r="F533" s="39">
        <v>10</v>
      </c>
      <c r="G533" s="39">
        <v>0.28399999999999997</v>
      </c>
      <c r="H533" s="39">
        <v>0.36599999999999999</v>
      </c>
      <c r="I533" s="39">
        <v>162</v>
      </c>
      <c r="J533" s="39">
        <v>31</v>
      </c>
      <c r="K533" s="39">
        <v>3</v>
      </c>
      <c r="L533" s="39">
        <v>73</v>
      </c>
      <c r="M533" s="39">
        <v>164</v>
      </c>
      <c r="N533" s="39">
        <v>0.53200000000000003</v>
      </c>
      <c r="O533" s="39">
        <v>0.89800000000000002</v>
      </c>
    </row>
    <row r="534" spans="1:15" ht="17.399999999999999" thickBot="1" x14ac:dyDescent="0.35">
      <c r="A534" s="5" t="s">
        <v>1197</v>
      </c>
      <c r="B534" s="38">
        <v>222</v>
      </c>
      <c r="C534" s="38">
        <v>23</v>
      </c>
      <c r="D534" s="38">
        <v>5</v>
      </c>
      <c r="E534" s="38">
        <v>21</v>
      </c>
      <c r="F534" s="38">
        <v>7</v>
      </c>
      <c r="G534" s="38">
        <v>0.22500000000000001</v>
      </c>
      <c r="H534" s="38">
        <v>0.26400000000000001</v>
      </c>
      <c r="I534" s="38">
        <v>50</v>
      </c>
      <c r="J534" s="38">
        <v>10</v>
      </c>
      <c r="K534" s="38">
        <v>2</v>
      </c>
      <c r="L534" s="38">
        <v>12</v>
      </c>
      <c r="M534" s="38">
        <v>63</v>
      </c>
      <c r="N534" s="38">
        <v>0.34100000000000003</v>
      </c>
      <c r="O534" s="38">
        <v>0.60499999999999998</v>
      </c>
    </row>
    <row r="535" spans="1:15" ht="15" thickBot="1" x14ac:dyDescent="0.35">
      <c r="A535" s="5" t="s">
        <v>1173</v>
      </c>
      <c r="B535" s="38">
        <v>293</v>
      </c>
      <c r="C535" s="38">
        <v>37</v>
      </c>
      <c r="D535" s="38">
        <v>14</v>
      </c>
      <c r="E535" s="38">
        <v>44</v>
      </c>
      <c r="F535" s="38">
        <v>1</v>
      </c>
      <c r="G535" s="38">
        <v>0.23100000000000001</v>
      </c>
      <c r="H535" s="38">
        <v>0.27900000000000003</v>
      </c>
      <c r="I535" s="38">
        <v>68</v>
      </c>
      <c r="J535" s="38">
        <v>16</v>
      </c>
      <c r="K535" s="38">
        <v>1</v>
      </c>
      <c r="L535" s="38">
        <v>20</v>
      </c>
      <c r="M535" s="38">
        <v>102</v>
      </c>
      <c r="N535" s="38">
        <v>0.42199999999999999</v>
      </c>
      <c r="O535" s="38">
        <v>0.70099999999999996</v>
      </c>
    </row>
    <row r="536" spans="1:15" ht="15" thickBot="1" x14ac:dyDescent="0.35">
      <c r="A536" s="5" t="s">
        <v>977</v>
      </c>
      <c r="B536" s="38">
        <v>463</v>
      </c>
      <c r="C536" s="38">
        <v>85</v>
      </c>
      <c r="D536" s="38">
        <v>29</v>
      </c>
      <c r="E536" s="38">
        <v>78</v>
      </c>
      <c r="F536" s="38">
        <v>5</v>
      </c>
      <c r="G536" s="38">
        <v>0.26400000000000001</v>
      </c>
      <c r="H536" s="38">
        <v>0.35599999999999998</v>
      </c>
      <c r="I536" s="38">
        <v>122</v>
      </c>
      <c r="J536" s="38">
        <v>19</v>
      </c>
      <c r="K536" s="38">
        <v>2</v>
      </c>
      <c r="L536" s="38">
        <v>65</v>
      </c>
      <c r="M536" s="38">
        <v>138</v>
      </c>
      <c r="N536" s="38">
        <v>0.51100000000000001</v>
      </c>
      <c r="O536" s="38">
        <v>0.86599999999999999</v>
      </c>
    </row>
    <row r="537" spans="1:15" ht="15" thickBot="1" x14ac:dyDescent="0.35">
      <c r="A537" s="7" t="s">
        <v>1032</v>
      </c>
      <c r="B537" s="39">
        <v>461</v>
      </c>
      <c r="C537" s="39">
        <v>57</v>
      </c>
      <c r="D537" s="39">
        <v>11</v>
      </c>
      <c r="E537" s="39">
        <v>45</v>
      </c>
      <c r="F537" s="39">
        <v>20</v>
      </c>
      <c r="G537" s="39">
        <v>0.245</v>
      </c>
      <c r="H537" s="39">
        <v>0.29699999999999999</v>
      </c>
      <c r="I537" s="39">
        <v>113</v>
      </c>
      <c r="J537" s="39">
        <v>17</v>
      </c>
      <c r="K537" s="39">
        <v>3</v>
      </c>
      <c r="L537" s="39">
        <v>34</v>
      </c>
      <c r="M537" s="39">
        <v>118</v>
      </c>
      <c r="N537" s="39">
        <v>0.36499999999999999</v>
      </c>
      <c r="O537" s="39">
        <v>0.66200000000000003</v>
      </c>
    </row>
    <row r="538" spans="1:15" ht="15" thickBot="1" x14ac:dyDescent="0.35">
      <c r="A538" s="5" t="s">
        <v>1255</v>
      </c>
      <c r="B538" s="38">
        <v>117</v>
      </c>
      <c r="C538" s="38">
        <v>14</v>
      </c>
      <c r="D538" s="38">
        <v>2</v>
      </c>
      <c r="E538" s="38">
        <v>10</v>
      </c>
      <c r="F538" s="38">
        <v>6</v>
      </c>
      <c r="G538" s="38">
        <v>0.25</v>
      </c>
      <c r="H538" s="38">
        <v>0.28899999999999998</v>
      </c>
      <c r="I538" s="38">
        <v>29</v>
      </c>
      <c r="J538" s="38">
        <v>5</v>
      </c>
      <c r="K538" s="38">
        <v>1</v>
      </c>
      <c r="L538" s="38">
        <v>6</v>
      </c>
      <c r="M538" s="38">
        <v>30</v>
      </c>
      <c r="N538" s="38">
        <v>0.35399999999999998</v>
      </c>
      <c r="O538" s="38">
        <v>0.64200000000000002</v>
      </c>
    </row>
    <row r="539" spans="1:15" ht="15" thickBot="1" x14ac:dyDescent="0.35">
      <c r="A539" s="5" t="s">
        <v>1065</v>
      </c>
      <c r="B539" s="38">
        <v>232</v>
      </c>
      <c r="C539" s="38">
        <v>28</v>
      </c>
      <c r="D539" s="38">
        <v>9</v>
      </c>
      <c r="E539" s="38">
        <v>29</v>
      </c>
      <c r="F539" s="38">
        <v>7</v>
      </c>
      <c r="G539" s="38">
        <v>0.249</v>
      </c>
      <c r="H539" s="38">
        <v>0.28799999999999998</v>
      </c>
      <c r="I539" s="38">
        <v>58</v>
      </c>
      <c r="J539" s="38">
        <v>14</v>
      </c>
      <c r="K539" s="38">
        <v>3</v>
      </c>
      <c r="L539" s="38">
        <v>13</v>
      </c>
      <c r="M539" s="38">
        <v>59</v>
      </c>
      <c r="N539" s="38">
        <v>0.43</v>
      </c>
      <c r="O539" s="38">
        <v>0.71899999999999997</v>
      </c>
    </row>
    <row r="540" spans="1:15" ht="17.399999999999999" thickBot="1" x14ac:dyDescent="0.35">
      <c r="A540" s="5" t="s">
        <v>1261</v>
      </c>
      <c r="B540" s="38">
        <v>175</v>
      </c>
      <c r="C540" s="38">
        <v>19</v>
      </c>
      <c r="D540" s="38">
        <v>2</v>
      </c>
      <c r="E540" s="38">
        <v>14</v>
      </c>
      <c r="F540" s="38">
        <v>3</v>
      </c>
      <c r="G540" s="38">
        <v>0.23</v>
      </c>
      <c r="H540" s="38">
        <v>0.28599999999999998</v>
      </c>
      <c r="I540" s="38">
        <v>40</v>
      </c>
      <c r="J540" s="38">
        <v>9</v>
      </c>
      <c r="K540" s="38">
        <v>2</v>
      </c>
      <c r="L540" s="38">
        <v>14</v>
      </c>
      <c r="M540" s="38">
        <v>35</v>
      </c>
      <c r="N540" s="38">
        <v>0.32500000000000001</v>
      </c>
      <c r="O540" s="38">
        <v>0.61199999999999999</v>
      </c>
    </row>
    <row r="541" spans="1:15" ht="15" thickBot="1" x14ac:dyDescent="0.35">
      <c r="A541" s="7" t="s">
        <v>1074</v>
      </c>
      <c r="B541" s="39">
        <v>406</v>
      </c>
      <c r="C541" s="39">
        <v>48</v>
      </c>
      <c r="D541" s="39">
        <v>10</v>
      </c>
      <c r="E541" s="39">
        <v>55</v>
      </c>
      <c r="F541" s="39">
        <v>4</v>
      </c>
      <c r="G541" s="39">
        <v>0.26300000000000001</v>
      </c>
      <c r="H541" s="39">
        <v>0.311</v>
      </c>
      <c r="I541" s="39">
        <v>107</v>
      </c>
      <c r="J541" s="39">
        <v>23</v>
      </c>
      <c r="K541" s="39">
        <v>2</v>
      </c>
      <c r="L541" s="39">
        <v>28</v>
      </c>
      <c r="M541" s="39">
        <v>82</v>
      </c>
      <c r="N541" s="39">
        <v>0.41099999999999998</v>
      </c>
      <c r="O541" s="39">
        <v>0.72199999999999998</v>
      </c>
    </row>
    <row r="542" spans="1:15" ht="15" thickBot="1" x14ac:dyDescent="0.35">
      <c r="A542" s="7" t="s">
        <v>984</v>
      </c>
      <c r="B542" s="39">
        <v>525</v>
      </c>
      <c r="C542" s="39">
        <v>74</v>
      </c>
      <c r="D542" s="39">
        <v>12</v>
      </c>
      <c r="E542" s="39">
        <v>68</v>
      </c>
      <c r="F542" s="39">
        <v>21</v>
      </c>
      <c r="G542" s="39">
        <v>0.28399999999999997</v>
      </c>
      <c r="H542" s="39">
        <v>0.33100000000000002</v>
      </c>
      <c r="I542" s="39">
        <v>149</v>
      </c>
      <c r="J542" s="39">
        <v>28</v>
      </c>
      <c r="K542" s="39">
        <v>3</v>
      </c>
      <c r="L542" s="39">
        <v>36</v>
      </c>
      <c r="M542" s="39">
        <v>109</v>
      </c>
      <c r="N542" s="39">
        <v>0.41599999999999998</v>
      </c>
      <c r="O542" s="39">
        <v>0.747</v>
      </c>
    </row>
    <row r="543" spans="1:15" ht="15" thickBot="1" x14ac:dyDescent="0.35">
      <c r="A543" s="7" t="s">
        <v>1114</v>
      </c>
      <c r="B543" s="39">
        <v>276</v>
      </c>
      <c r="C543" s="39">
        <v>34</v>
      </c>
      <c r="D543" s="39">
        <v>10</v>
      </c>
      <c r="E543" s="39">
        <v>36</v>
      </c>
      <c r="F543" s="39">
        <v>3</v>
      </c>
      <c r="G543" s="39">
        <v>0.24299999999999999</v>
      </c>
      <c r="H543" s="39">
        <v>0.29899999999999999</v>
      </c>
      <c r="I543" s="39">
        <v>67</v>
      </c>
      <c r="J543" s="39">
        <v>14</v>
      </c>
      <c r="K543" s="39">
        <v>1</v>
      </c>
      <c r="L543" s="39">
        <v>22</v>
      </c>
      <c r="M543" s="39">
        <v>78</v>
      </c>
      <c r="N543" s="39">
        <v>0.40300000000000002</v>
      </c>
      <c r="O543" s="39">
        <v>0.70199999999999996</v>
      </c>
    </row>
    <row r="544" spans="1:15" ht="15" thickBot="1" x14ac:dyDescent="0.35">
      <c r="A544" s="5" t="s">
        <v>1191</v>
      </c>
      <c r="B544" s="38">
        <v>261</v>
      </c>
      <c r="C544" s="38">
        <v>26</v>
      </c>
      <c r="D544" s="38">
        <v>3</v>
      </c>
      <c r="E544" s="38">
        <v>21</v>
      </c>
      <c r="F544" s="38">
        <v>11</v>
      </c>
      <c r="G544" s="38">
        <v>0.24199999999999999</v>
      </c>
      <c r="H544" s="38">
        <v>0.26900000000000002</v>
      </c>
      <c r="I544" s="38">
        <v>63</v>
      </c>
      <c r="J544" s="38">
        <v>10</v>
      </c>
      <c r="K544" s="38">
        <v>2</v>
      </c>
      <c r="L544" s="38">
        <v>10</v>
      </c>
      <c r="M544" s="38">
        <v>62</v>
      </c>
      <c r="N544" s="38">
        <v>0.33100000000000002</v>
      </c>
      <c r="O544" s="38">
        <v>0.59899999999999998</v>
      </c>
    </row>
    <row r="545" spans="1:15" ht="15" thickBot="1" x14ac:dyDescent="0.35">
      <c r="A545" s="7" t="s">
        <v>1062</v>
      </c>
      <c r="B545" s="39">
        <v>251</v>
      </c>
      <c r="C545" s="39">
        <v>34</v>
      </c>
      <c r="D545" s="39">
        <v>3</v>
      </c>
      <c r="E545" s="39">
        <v>25</v>
      </c>
      <c r="F545" s="39">
        <v>22</v>
      </c>
      <c r="G545" s="39">
        <v>0.25</v>
      </c>
      <c r="H545" s="39">
        <v>0.312</v>
      </c>
      <c r="I545" s="39">
        <v>63</v>
      </c>
      <c r="J545" s="39">
        <v>10</v>
      </c>
      <c r="K545" s="39">
        <v>3</v>
      </c>
      <c r="L545" s="39">
        <v>23</v>
      </c>
      <c r="M545" s="39">
        <v>60</v>
      </c>
      <c r="N545" s="39">
        <v>0.35799999999999998</v>
      </c>
      <c r="O545" s="39">
        <v>0.67</v>
      </c>
    </row>
    <row r="546" spans="1:15" ht="15" thickBot="1" x14ac:dyDescent="0.35">
      <c r="A546" s="5" t="s">
        <v>1035</v>
      </c>
      <c r="B546" s="38">
        <v>473</v>
      </c>
      <c r="C546" s="38">
        <v>59</v>
      </c>
      <c r="D546" s="38">
        <v>6</v>
      </c>
      <c r="E546" s="38">
        <v>42</v>
      </c>
      <c r="F546" s="38">
        <v>24</v>
      </c>
      <c r="G546" s="38">
        <v>0.26</v>
      </c>
      <c r="H546" s="38">
        <v>0.29899999999999999</v>
      </c>
      <c r="I546" s="38">
        <v>123</v>
      </c>
      <c r="J546" s="38">
        <v>20</v>
      </c>
      <c r="K546" s="38">
        <v>6</v>
      </c>
      <c r="L546" s="38">
        <v>26</v>
      </c>
      <c r="M546" s="38">
        <v>69</v>
      </c>
      <c r="N546" s="38">
        <v>0.372</v>
      </c>
      <c r="O546" s="38">
        <v>0.67100000000000004</v>
      </c>
    </row>
    <row r="547" spans="1:15" ht="17.399999999999999" thickBot="1" x14ac:dyDescent="0.35">
      <c r="A547" s="7" t="s">
        <v>994</v>
      </c>
      <c r="B547" s="39">
        <v>544</v>
      </c>
      <c r="C547" s="39">
        <v>70</v>
      </c>
      <c r="D547" s="39">
        <v>21</v>
      </c>
      <c r="E547" s="39">
        <v>77</v>
      </c>
      <c r="F547" s="39">
        <v>2</v>
      </c>
      <c r="G547" s="39">
        <v>0.27100000000000002</v>
      </c>
      <c r="H547" s="39">
        <v>0.32200000000000001</v>
      </c>
      <c r="I547" s="39">
        <v>147</v>
      </c>
      <c r="J547" s="39">
        <v>27</v>
      </c>
      <c r="K547" s="39">
        <v>4</v>
      </c>
      <c r="L547" s="39">
        <v>41</v>
      </c>
      <c r="M547" s="39">
        <v>124</v>
      </c>
      <c r="N547" s="39">
        <v>0.45100000000000001</v>
      </c>
      <c r="O547" s="39">
        <v>0.77300000000000002</v>
      </c>
    </row>
    <row r="548" spans="1:15" ht="15" thickBot="1" x14ac:dyDescent="0.35">
      <c r="A548" s="5" t="s">
        <v>975</v>
      </c>
      <c r="B548" s="38">
        <v>539</v>
      </c>
      <c r="C548" s="38">
        <v>76</v>
      </c>
      <c r="D548" s="38">
        <v>34</v>
      </c>
      <c r="E548" s="38">
        <v>92</v>
      </c>
      <c r="F548" s="38">
        <v>2</v>
      </c>
      <c r="G548" s="38">
        <v>0.25600000000000001</v>
      </c>
      <c r="H548" s="38">
        <v>0.312</v>
      </c>
      <c r="I548" s="38">
        <v>138</v>
      </c>
      <c r="J548" s="38">
        <v>23</v>
      </c>
      <c r="K548" s="38">
        <v>1</v>
      </c>
      <c r="L548" s="38">
        <v>44</v>
      </c>
      <c r="M548" s="38">
        <v>146</v>
      </c>
      <c r="N548" s="38">
        <v>0.49299999999999999</v>
      </c>
      <c r="O548" s="38">
        <v>0.80500000000000005</v>
      </c>
    </row>
    <row r="549" spans="1:15" ht="15" thickBot="1" x14ac:dyDescent="0.35">
      <c r="A549" s="7" t="s">
        <v>1172</v>
      </c>
      <c r="B549" s="39">
        <v>226</v>
      </c>
      <c r="C549" s="39">
        <v>31</v>
      </c>
      <c r="D549" s="39">
        <v>6</v>
      </c>
      <c r="E549" s="39">
        <v>28</v>
      </c>
      <c r="F549" s="39">
        <v>4</v>
      </c>
      <c r="G549" s="39">
        <v>0.246</v>
      </c>
      <c r="H549" s="39">
        <v>0.32700000000000001</v>
      </c>
      <c r="I549" s="39">
        <v>56</v>
      </c>
      <c r="J549" s="39">
        <v>21</v>
      </c>
      <c r="K549" s="39">
        <v>4</v>
      </c>
      <c r="L549" s="39">
        <v>28</v>
      </c>
      <c r="M549" s="39">
        <v>59</v>
      </c>
      <c r="N549" s="39">
        <v>0.41299999999999998</v>
      </c>
      <c r="O549" s="39">
        <v>0.74</v>
      </c>
    </row>
    <row r="550" spans="1:15" ht="15" thickBot="1" x14ac:dyDescent="0.35">
      <c r="A550" s="7" t="s">
        <v>1190</v>
      </c>
      <c r="B550" s="39">
        <v>192</v>
      </c>
      <c r="C550" s="39">
        <v>21</v>
      </c>
      <c r="D550" s="39">
        <v>8</v>
      </c>
      <c r="E550" s="39">
        <v>28</v>
      </c>
      <c r="F550" s="39">
        <v>1</v>
      </c>
      <c r="G550" s="39">
        <v>0.245</v>
      </c>
      <c r="H550" s="39">
        <v>0.28899999999999998</v>
      </c>
      <c r="I550" s="39">
        <v>47</v>
      </c>
      <c r="J550" s="39">
        <v>12</v>
      </c>
      <c r="K550" s="39">
        <v>2</v>
      </c>
      <c r="L550" s="39">
        <v>12</v>
      </c>
      <c r="M550" s="39">
        <v>59</v>
      </c>
      <c r="N550" s="39">
        <v>0.437</v>
      </c>
      <c r="O550" s="39">
        <v>0.72599999999999998</v>
      </c>
    </row>
    <row r="551" spans="1:15" ht="17.399999999999999" thickBot="1" x14ac:dyDescent="0.35">
      <c r="A551" s="5" t="s">
        <v>1099</v>
      </c>
      <c r="B551" s="38">
        <v>255</v>
      </c>
      <c r="C551" s="38">
        <v>30</v>
      </c>
      <c r="D551" s="38">
        <v>7</v>
      </c>
      <c r="E551" s="38">
        <v>28</v>
      </c>
      <c r="F551" s="38">
        <v>4</v>
      </c>
      <c r="G551" s="38">
        <v>0.26</v>
      </c>
      <c r="H551" s="38">
        <v>0.29399999999999998</v>
      </c>
      <c r="I551" s="38">
        <v>66</v>
      </c>
      <c r="J551" s="38">
        <v>14</v>
      </c>
      <c r="K551" s="38">
        <v>1</v>
      </c>
      <c r="L551" s="38">
        <v>12</v>
      </c>
      <c r="M551" s="38">
        <v>56</v>
      </c>
      <c r="N551" s="38">
        <v>0.41</v>
      </c>
      <c r="O551" s="38">
        <v>0.70399999999999996</v>
      </c>
    </row>
    <row r="552" spans="1:15" ht="17.399999999999999" thickBot="1" x14ac:dyDescent="0.35">
      <c r="A552" s="7" t="s">
        <v>1266</v>
      </c>
      <c r="B552" s="39">
        <v>121</v>
      </c>
      <c r="C552" s="39">
        <v>14</v>
      </c>
      <c r="D552" s="39">
        <v>1</v>
      </c>
      <c r="E552" s="39">
        <v>12</v>
      </c>
      <c r="F552" s="39">
        <v>2</v>
      </c>
      <c r="G552" s="39">
        <v>0.25</v>
      </c>
      <c r="H552" s="39">
        <v>0.29199999999999998</v>
      </c>
      <c r="I552" s="39">
        <v>30</v>
      </c>
      <c r="J552" s="39">
        <v>5</v>
      </c>
      <c r="K552" s="39">
        <v>1</v>
      </c>
      <c r="L552" s="39">
        <v>7</v>
      </c>
      <c r="M552" s="39">
        <v>24</v>
      </c>
      <c r="N552" s="39">
        <v>0.35</v>
      </c>
      <c r="O552" s="39">
        <v>0.64200000000000002</v>
      </c>
    </row>
    <row r="553" spans="1:15" ht="15" thickBot="1" x14ac:dyDescent="0.35">
      <c r="A553" s="7" t="s">
        <v>1020</v>
      </c>
      <c r="B553" s="39">
        <v>388</v>
      </c>
      <c r="C553" s="39">
        <v>53</v>
      </c>
      <c r="D553" s="39">
        <v>18</v>
      </c>
      <c r="E553" s="39">
        <v>65</v>
      </c>
      <c r="F553" s="39">
        <v>1</v>
      </c>
      <c r="G553" s="39">
        <v>0.26100000000000001</v>
      </c>
      <c r="H553" s="39">
        <v>0.33400000000000002</v>
      </c>
      <c r="I553" s="39">
        <v>101</v>
      </c>
      <c r="J553" s="39">
        <v>21</v>
      </c>
      <c r="K553" s="39">
        <v>1</v>
      </c>
      <c r="L553" s="39">
        <v>43</v>
      </c>
      <c r="M553" s="39">
        <v>78</v>
      </c>
      <c r="N553" s="39">
        <v>0.45600000000000002</v>
      </c>
      <c r="O553" s="39">
        <v>0.79</v>
      </c>
    </row>
    <row r="554" spans="1:15" ht="15" thickBot="1" x14ac:dyDescent="0.35">
      <c r="A554" s="7" t="s">
        <v>1076</v>
      </c>
      <c r="B554" s="39">
        <v>343</v>
      </c>
      <c r="C554" s="39">
        <v>46</v>
      </c>
      <c r="D554" s="39">
        <v>12</v>
      </c>
      <c r="E554" s="39">
        <v>45</v>
      </c>
      <c r="F554" s="39">
        <v>2</v>
      </c>
      <c r="G554" s="39">
        <v>0.23200000000000001</v>
      </c>
      <c r="H554" s="39">
        <v>0.34200000000000003</v>
      </c>
      <c r="I554" s="39">
        <v>79</v>
      </c>
      <c r="J554" s="39">
        <v>17</v>
      </c>
      <c r="K554" s="39">
        <v>1</v>
      </c>
      <c r="L554" s="39">
        <v>58</v>
      </c>
      <c r="M554" s="39">
        <v>93</v>
      </c>
      <c r="N554" s="39">
        <v>0.39300000000000002</v>
      </c>
      <c r="O554" s="39">
        <v>0.73499999999999999</v>
      </c>
    </row>
    <row r="555" spans="1:15" ht="15" thickBot="1" x14ac:dyDescent="0.35">
      <c r="A555" s="7" t="s">
        <v>978</v>
      </c>
      <c r="B555" s="39">
        <v>556</v>
      </c>
      <c r="C555" s="39">
        <v>75</v>
      </c>
      <c r="D555" s="39">
        <v>25</v>
      </c>
      <c r="E555" s="39">
        <v>93</v>
      </c>
      <c r="F555" s="39">
        <v>5</v>
      </c>
      <c r="G555" s="39">
        <v>0.26700000000000002</v>
      </c>
      <c r="H555" s="39">
        <v>0.316</v>
      </c>
      <c r="I555" s="39">
        <v>149</v>
      </c>
      <c r="J555" s="39">
        <v>32</v>
      </c>
      <c r="K555" s="39">
        <v>2</v>
      </c>
      <c r="L555" s="39">
        <v>40</v>
      </c>
      <c r="M555" s="39">
        <v>142</v>
      </c>
      <c r="N555" s="39">
        <v>0.46600000000000003</v>
      </c>
      <c r="O555" s="39">
        <v>0.78200000000000003</v>
      </c>
    </row>
    <row r="556" spans="1:15" ht="15" thickBot="1" x14ac:dyDescent="0.35">
      <c r="A556" s="5" t="s">
        <v>1165</v>
      </c>
      <c r="B556" s="38">
        <v>206</v>
      </c>
      <c r="C556" s="38">
        <v>27</v>
      </c>
      <c r="D556" s="38">
        <v>8</v>
      </c>
      <c r="E556" s="38">
        <v>25</v>
      </c>
      <c r="F556" s="38">
        <v>1</v>
      </c>
      <c r="G556" s="38">
        <v>0.215</v>
      </c>
      <c r="H556" s="38">
        <v>0.308</v>
      </c>
      <c r="I556" s="38">
        <v>44</v>
      </c>
      <c r="J556" s="38">
        <v>13</v>
      </c>
      <c r="K556" s="38">
        <v>0</v>
      </c>
      <c r="L556" s="38">
        <v>28</v>
      </c>
      <c r="M556" s="38">
        <v>63</v>
      </c>
      <c r="N556" s="38">
        <v>0.38</v>
      </c>
      <c r="O556" s="38">
        <v>0.68799999999999994</v>
      </c>
    </row>
    <row r="557" spans="1:15" ht="17.399999999999999" thickBot="1" x14ac:dyDescent="0.35">
      <c r="A557" s="5" t="s">
        <v>1149</v>
      </c>
      <c r="B557" s="38">
        <v>184</v>
      </c>
      <c r="C557" s="38">
        <v>22</v>
      </c>
      <c r="D557" s="38">
        <v>4</v>
      </c>
      <c r="E557" s="38">
        <v>20</v>
      </c>
      <c r="F557" s="38">
        <v>5</v>
      </c>
      <c r="G557" s="38">
        <v>0.247</v>
      </c>
      <c r="H557" s="38">
        <v>0.29699999999999999</v>
      </c>
      <c r="I557" s="38">
        <v>45</v>
      </c>
      <c r="J557" s="38">
        <v>8</v>
      </c>
      <c r="K557" s="38">
        <v>1</v>
      </c>
      <c r="L557" s="38">
        <v>13</v>
      </c>
      <c r="M557" s="38">
        <v>39</v>
      </c>
      <c r="N557" s="38">
        <v>0.36499999999999999</v>
      </c>
      <c r="O557" s="38">
        <v>0.66200000000000003</v>
      </c>
    </row>
    <row r="558" spans="1:15" ht="15" thickBot="1" x14ac:dyDescent="0.35">
      <c r="A558" s="5" t="s">
        <v>1021</v>
      </c>
      <c r="B558" s="38">
        <v>504</v>
      </c>
      <c r="C558" s="38">
        <v>66</v>
      </c>
      <c r="D558" s="38">
        <v>16</v>
      </c>
      <c r="E558" s="38">
        <v>74</v>
      </c>
      <c r="F558" s="38">
        <v>9</v>
      </c>
      <c r="G558" s="38">
        <v>0.253</v>
      </c>
      <c r="H558" s="38">
        <v>0.32300000000000001</v>
      </c>
      <c r="I558" s="38">
        <v>128</v>
      </c>
      <c r="J558" s="38">
        <v>26</v>
      </c>
      <c r="K558" s="38">
        <v>6</v>
      </c>
      <c r="L558" s="38">
        <v>52</v>
      </c>
      <c r="M558" s="38">
        <v>102</v>
      </c>
      <c r="N558" s="38">
        <v>0.42899999999999999</v>
      </c>
      <c r="O558" s="38">
        <v>0.752</v>
      </c>
    </row>
    <row r="559" spans="1:15" ht="17.399999999999999" thickBot="1" x14ac:dyDescent="0.35">
      <c r="A559" s="5" t="s">
        <v>1241</v>
      </c>
      <c r="B559" s="38">
        <v>176</v>
      </c>
      <c r="C559" s="38">
        <v>22</v>
      </c>
      <c r="D559" s="38">
        <v>4</v>
      </c>
      <c r="E559" s="38">
        <v>17</v>
      </c>
      <c r="F559" s="38">
        <v>1</v>
      </c>
      <c r="G559" s="38">
        <v>0.21299999999999999</v>
      </c>
      <c r="H559" s="38">
        <v>0.30099999999999999</v>
      </c>
      <c r="I559" s="38">
        <v>38</v>
      </c>
      <c r="J559" s="38">
        <v>7</v>
      </c>
      <c r="K559" s="38">
        <v>1</v>
      </c>
      <c r="L559" s="38">
        <v>22</v>
      </c>
      <c r="M559" s="38">
        <v>46</v>
      </c>
      <c r="N559" s="38">
        <v>0.33700000000000002</v>
      </c>
      <c r="O559" s="38">
        <v>0.63800000000000001</v>
      </c>
    </row>
    <row r="560" spans="1:15" ht="15" thickBot="1" x14ac:dyDescent="0.35">
      <c r="A560" s="5" t="s">
        <v>1219</v>
      </c>
      <c r="B560" s="38">
        <v>212</v>
      </c>
      <c r="C560" s="38">
        <v>24</v>
      </c>
      <c r="D560" s="38">
        <v>5</v>
      </c>
      <c r="E560" s="38">
        <v>22</v>
      </c>
      <c r="F560" s="38">
        <v>4</v>
      </c>
      <c r="G560" s="38">
        <v>0.222</v>
      </c>
      <c r="H560" s="38">
        <v>0.28299999999999997</v>
      </c>
      <c r="I560" s="38">
        <v>47</v>
      </c>
      <c r="J560" s="38">
        <v>9</v>
      </c>
      <c r="K560" s="38">
        <v>3</v>
      </c>
      <c r="L560" s="38">
        <v>18</v>
      </c>
      <c r="M560" s="38">
        <v>65</v>
      </c>
      <c r="N560" s="38">
        <v>0.35399999999999998</v>
      </c>
      <c r="O560" s="38">
        <v>0.63700000000000001</v>
      </c>
    </row>
    <row r="561" spans="1:15" ht="15" thickBot="1" x14ac:dyDescent="0.35">
      <c r="A561" s="5" t="s">
        <v>1013</v>
      </c>
      <c r="B561" s="38">
        <v>560</v>
      </c>
      <c r="C561" s="38">
        <v>69</v>
      </c>
      <c r="D561" s="38">
        <v>13</v>
      </c>
      <c r="E561" s="38">
        <v>74</v>
      </c>
      <c r="F561" s="38">
        <v>3</v>
      </c>
      <c r="G561" s="38">
        <v>0.28599999999999998</v>
      </c>
      <c r="H561" s="38">
        <v>0.33500000000000002</v>
      </c>
      <c r="I561" s="38">
        <v>160</v>
      </c>
      <c r="J561" s="38">
        <v>33</v>
      </c>
      <c r="K561" s="38">
        <v>3</v>
      </c>
      <c r="L561" s="38">
        <v>42</v>
      </c>
      <c r="M561" s="38">
        <v>71</v>
      </c>
      <c r="N561" s="38">
        <v>0.42899999999999999</v>
      </c>
      <c r="O561" s="38">
        <v>0.76400000000000001</v>
      </c>
    </row>
    <row r="562" spans="1:15" ht="17.399999999999999" thickBot="1" x14ac:dyDescent="0.35">
      <c r="A562" s="7" t="s">
        <v>1072</v>
      </c>
      <c r="B562" s="39">
        <v>307</v>
      </c>
      <c r="C562" s="39">
        <v>38</v>
      </c>
      <c r="D562" s="39">
        <v>11</v>
      </c>
      <c r="E562" s="39">
        <v>34</v>
      </c>
      <c r="F562" s="39">
        <v>13</v>
      </c>
      <c r="G562" s="39">
        <v>0.22900000000000001</v>
      </c>
      <c r="H562" s="39">
        <v>0.28999999999999998</v>
      </c>
      <c r="I562" s="39">
        <v>70</v>
      </c>
      <c r="J562" s="39">
        <v>14</v>
      </c>
      <c r="K562" s="39">
        <v>2</v>
      </c>
      <c r="L562" s="39">
        <v>26</v>
      </c>
      <c r="M562" s="39">
        <v>98</v>
      </c>
      <c r="N562" s="39">
        <v>0.38900000000000001</v>
      </c>
      <c r="O562" s="39">
        <v>0.67900000000000005</v>
      </c>
    </row>
    <row r="563" spans="1:15" ht="17.399999999999999" thickBot="1" x14ac:dyDescent="0.35">
      <c r="A563" s="5" t="s">
        <v>1141</v>
      </c>
      <c r="B563" s="38">
        <v>232</v>
      </c>
      <c r="C563" s="38">
        <v>25</v>
      </c>
      <c r="D563" s="38">
        <v>2</v>
      </c>
      <c r="E563" s="38">
        <v>19</v>
      </c>
      <c r="F563" s="38">
        <v>8</v>
      </c>
      <c r="G563" s="38">
        <v>0.24</v>
      </c>
      <c r="H563" s="38">
        <v>0.29399999999999998</v>
      </c>
      <c r="I563" s="38">
        <v>56</v>
      </c>
      <c r="J563" s="38">
        <v>9</v>
      </c>
      <c r="K563" s="38">
        <v>3</v>
      </c>
      <c r="L563" s="38">
        <v>18</v>
      </c>
      <c r="M563" s="38">
        <v>58</v>
      </c>
      <c r="N563" s="38">
        <v>0.32300000000000001</v>
      </c>
      <c r="O563" s="38">
        <v>0.61799999999999999</v>
      </c>
    </row>
    <row r="564" spans="1:15" ht="15" thickBot="1" x14ac:dyDescent="0.35">
      <c r="A564" s="7" t="s">
        <v>1008</v>
      </c>
      <c r="B564" s="39">
        <v>405</v>
      </c>
      <c r="C564" s="39">
        <v>55</v>
      </c>
      <c r="D564" s="39">
        <v>11</v>
      </c>
      <c r="E564" s="39">
        <v>65</v>
      </c>
      <c r="F564" s="39">
        <v>11</v>
      </c>
      <c r="G564" s="39">
        <v>0.29299999999999998</v>
      </c>
      <c r="H564" s="39">
        <v>0.35599999999999998</v>
      </c>
      <c r="I564" s="39">
        <v>119</v>
      </c>
      <c r="J564" s="39">
        <v>27</v>
      </c>
      <c r="K564" s="39">
        <v>1</v>
      </c>
      <c r="L564" s="39">
        <v>39</v>
      </c>
      <c r="M564" s="39">
        <v>43</v>
      </c>
      <c r="N564" s="39">
        <v>0.44400000000000001</v>
      </c>
      <c r="O564" s="39">
        <v>0.8</v>
      </c>
    </row>
    <row r="565" spans="1:15" ht="17.399999999999999" thickBot="1" x14ac:dyDescent="0.35">
      <c r="A565" s="7" t="s">
        <v>1026</v>
      </c>
      <c r="B565" s="39">
        <v>335</v>
      </c>
      <c r="C565" s="39">
        <v>46</v>
      </c>
      <c r="D565" s="39">
        <v>15</v>
      </c>
      <c r="E565" s="39">
        <v>49</v>
      </c>
      <c r="F565" s="39">
        <v>2</v>
      </c>
      <c r="G565" s="39">
        <v>0.25900000000000001</v>
      </c>
      <c r="H565" s="39">
        <v>0.32700000000000001</v>
      </c>
      <c r="I565" s="39">
        <v>87</v>
      </c>
      <c r="J565" s="39">
        <v>20</v>
      </c>
      <c r="K565" s="39">
        <v>2</v>
      </c>
      <c r="L565" s="39">
        <v>34</v>
      </c>
      <c r="M565" s="39">
        <v>80</v>
      </c>
      <c r="N565" s="39">
        <v>0.46300000000000002</v>
      </c>
      <c r="O565" s="39">
        <v>0.78900000000000003</v>
      </c>
    </row>
    <row r="566" spans="1:15" ht="17.399999999999999" thickBot="1" x14ac:dyDescent="0.35">
      <c r="A566" s="7" t="s">
        <v>1270</v>
      </c>
      <c r="B566" s="39">
        <v>135</v>
      </c>
      <c r="C566" s="39">
        <v>16</v>
      </c>
      <c r="D566" s="39">
        <v>1</v>
      </c>
      <c r="E566" s="39">
        <v>11</v>
      </c>
      <c r="F566" s="39">
        <v>2</v>
      </c>
      <c r="G566" s="39">
        <v>0.23400000000000001</v>
      </c>
      <c r="H566" s="39">
        <v>0.27500000000000002</v>
      </c>
      <c r="I566" s="39">
        <v>32</v>
      </c>
      <c r="J566" s="39">
        <v>6</v>
      </c>
      <c r="K566" s="39">
        <v>1</v>
      </c>
      <c r="L566" s="39">
        <v>8</v>
      </c>
      <c r="M566" s="39">
        <v>31</v>
      </c>
      <c r="N566" s="39">
        <v>0.32</v>
      </c>
      <c r="O566" s="39">
        <v>0.59499999999999997</v>
      </c>
    </row>
    <row r="567" spans="1:15" ht="17.399999999999999" thickBot="1" x14ac:dyDescent="0.35">
      <c r="A567" s="5" t="s">
        <v>1273</v>
      </c>
      <c r="B567" s="38">
        <v>110</v>
      </c>
      <c r="C567" s="38">
        <v>10</v>
      </c>
      <c r="D567" s="38">
        <v>4</v>
      </c>
      <c r="E567" s="38">
        <v>11</v>
      </c>
      <c r="F567" s="38">
        <v>0</v>
      </c>
      <c r="G567" s="38">
        <v>0.24</v>
      </c>
      <c r="H567" s="38">
        <v>0.29799999999999999</v>
      </c>
      <c r="I567" s="38">
        <v>26</v>
      </c>
      <c r="J567" s="38">
        <v>7</v>
      </c>
      <c r="K567" s="38">
        <v>1</v>
      </c>
      <c r="L567" s="38">
        <v>9</v>
      </c>
      <c r="M567" s="38">
        <v>34</v>
      </c>
      <c r="N567" s="38">
        <v>0.38</v>
      </c>
      <c r="O567" s="38">
        <v>0.67800000000000005</v>
      </c>
    </row>
    <row r="568" spans="1:15" ht="15" thickBot="1" x14ac:dyDescent="0.35">
      <c r="A568" s="5" t="s">
        <v>1239</v>
      </c>
      <c r="B568" s="38">
        <v>168</v>
      </c>
      <c r="C568" s="38">
        <v>20</v>
      </c>
      <c r="D568" s="38">
        <v>3</v>
      </c>
      <c r="E568" s="38">
        <v>17</v>
      </c>
      <c r="F568" s="38">
        <v>7</v>
      </c>
      <c r="G568" s="38">
        <v>0.215</v>
      </c>
      <c r="H568" s="38">
        <v>0.31</v>
      </c>
      <c r="I568" s="38">
        <v>36</v>
      </c>
      <c r="J568" s="38">
        <v>9</v>
      </c>
      <c r="K568" s="38">
        <v>1</v>
      </c>
      <c r="L568" s="38">
        <v>23</v>
      </c>
      <c r="M568" s="38">
        <v>55</v>
      </c>
      <c r="N568" s="38">
        <v>0.32600000000000001</v>
      </c>
      <c r="O568" s="38">
        <v>0.63600000000000001</v>
      </c>
    </row>
    <row r="569" spans="1:15" ht="17.399999999999999" thickBot="1" x14ac:dyDescent="0.35">
      <c r="A569" s="5" t="s">
        <v>1047</v>
      </c>
      <c r="B569" s="38">
        <v>417</v>
      </c>
      <c r="C569" s="38">
        <v>57</v>
      </c>
      <c r="D569" s="38">
        <v>18</v>
      </c>
      <c r="E569" s="38">
        <v>52</v>
      </c>
      <c r="F569" s="38">
        <v>2</v>
      </c>
      <c r="G569" s="38">
        <v>0.24399999999999999</v>
      </c>
      <c r="H569" s="38">
        <v>0.32900000000000001</v>
      </c>
      <c r="I569" s="38">
        <v>102</v>
      </c>
      <c r="J569" s="38">
        <v>22</v>
      </c>
      <c r="K569" s="38">
        <v>2</v>
      </c>
      <c r="L569" s="38">
        <v>53</v>
      </c>
      <c r="M569" s="38">
        <v>125</v>
      </c>
      <c r="N569" s="38">
        <v>0.438</v>
      </c>
      <c r="O569" s="38">
        <v>0.76700000000000002</v>
      </c>
    </row>
    <row r="570" spans="1:15" ht="15" thickBot="1" x14ac:dyDescent="0.35">
      <c r="A570" s="5" t="s">
        <v>1117</v>
      </c>
      <c r="B570" s="38">
        <v>221</v>
      </c>
      <c r="C570" s="38">
        <v>26</v>
      </c>
      <c r="D570" s="38">
        <v>7</v>
      </c>
      <c r="E570" s="38">
        <v>24</v>
      </c>
      <c r="F570" s="38">
        <v>10</v>
      </c>
      <c r="G570" s="38">
        <v>0.22800000000000001</v>
      </c>
      <c r="H570" s="38">
        <v>0.28699999999999998</v>
      </c>
      <c r="I570" s="38">
        <v>51</v>
      </c>
      <c r="J570" s="38">
        <v>10</v>
      </c>
      <c r="K570" s="38">
        <v>1</v>
      </c>
      <c r="L570" s="38">
        <v>18</v>
      </c>
      <c r="M570" s="38">
        <v>78</v>
      </c>
      <c r="N570" s="38">
        <v>0.36799999999999999</v>
      </c>
      <c r="O570" s="38">
        <v>0.65500000000000003</v>
      </c>
    </row>
    <row r="571" spans="1:15" ht="15" thickBot="1" x14ac:dyDescent="0.35">
      <c r="A571" s="7" t="s">
        <v>990</v>
      </c>
      <c r="B571" s="39">
        <v>504</v>
      </c>
      <c r="C571" s="39">
        <v>71</v>
      </c>
      <c r="D571" s="39">
        <v>30</v>
      </c>
      <c r="E571" s="39">
        <v>84</v>
      </c>
      <c r="F571" s="39">
        <v>2</v>
      </c>
      <c r="G571" s="39">
        <v>0.23699999999999999</v>
      </c>
      <c r="H571" s="39">
        <v>0.32700000000000001</v>
      </c>
      <c r="I571" s="39">
        <v>120</v>
      </c>
      <c r="J571" s="39">
        <v>26</v>
      </c>
      <c r="K571" s="39">
        <v>2</v>
      </c>
      <c r="L571" s="39">
        <v>67</v>
      </c>
      <c r="M571" s="39">
        <v>197</v>
      </c>
      <c r="N571" s="39">
        <v>0.47199999999999998</v>
      </c>
      <c r="O571" s="39">
        <v>0.79900000000000004</v>
      </c>
    </row>
    <row r="572" spans="1:15" ht="17.399999999999999" thickBot="1" x14ac:dyDescent="0.35">
      <c r="A572" s="5" t="s">
        <v>1249</v>
      </c>
      <c r="B572" s="38">
        <v>195</v>
      </c>
      <c r="C572" s="38">
        <v>21</v>
      </c>
      <c r="D572" s="38">
        <v>3</v>
      </c>
      <c r="E572" s="38">
        <v>17</v>
      </c>
      <c r="F572" s="38">
        <v>4</v>
      </c>
      <c r="G572" s="38">
        <v>0.22</v>
      </c>
      <c r="H572" s="38">
        <v>0.28699999999999998</v>
      </c>
      <c r="I572" s="38">
        <v>43</v>
      </c>
      <c r="J572" s="38">
        <v>8</v>
      </c>
      <c r="K572" s="38">
        <v>1</v>
      </c>
      <c r="L572" s="38">
        <v>18</v>
      </c>
      <c r="M572" s="38">
        <v>49</v>
      </c>
      <c r="N572" s="38">
        <v>0.32400000000000001</v>
      </c>
      <c r="O572" s="38">
        <v>0.61099999999999999</v>
      </c>
    </row>
    <row r="573" spans="1:15" ht="15" thickBot="1" x14ac:dyDescent="0.35">
      <c r="A573" s="5" t="s">
        <v>955</v>
      </c>
      <c r="B573" s="38">
        <v>545</v>
      </c>
      <c r="C573" s="38">
        <v>110</v>
      </c>
      <c r="D573" s="38">
        <v>34</v>
      </c>
      <c r="E573" s="38">
        <v>101</v>
      </c>
      <c r="F573" s="38">
        <v>21</v>
      </c>
      <c r="G573" s="38">
        <v>0.30199999999999999</v>
      </c>
      <c r="H573" s="38">
        <v>0.40899999999999997</v>
      </c>
      <c r="I573" s="38">
        <v>165</v>
      </c>
      <c r="J573" s="38">
        <v>31</v>
      </c>
      <c r="K573" s="38">
        <v>6</v>
      </c>
      <c r="L573" s="38">
        <v>99</v>
      </c>
      <c r="M573" s="38">
        <v>142</v>
      </c>
      <c r="N573" s="38">
        <v>0.56799999999999995</v>
      </c>
      <c r="O573" s="38">
        <v>0.97699999999999998</v>
      </c>
    </row>
    <row r="574" spans="1:15" ht="17.399999999999999" thickBot="1" x14ac:dyDescent="0.35">
      <c r="A574" s="5" t="s">
        <v>1095</v>
      </c>
      <c r="B574" s="38">
        <v>291</v>
      </c>
      <c r="C574" s="38">
        <v>32</v>
      </c>
      <c r="D574" s="38">
        <v>7</v>
      </c>
      <c r="E574" s="38">
        <v>28</v>
      </c>
      <c r="F574" s="38">
        <v>6</v>
      </c>
      <c r="G574" s="38">
        <v>0.23899999999999999</v>
      </c>
      <c r="H574" s="38">
        <v>0.28100000000000003</v>
      </c>
      <c r="I574" s="38">
        <v>69</v>
      </c>
      <c r="J574" s="38">
        <v>18</v>
      </c>
      <c r="K574" s="38">
        <v>2</v>
      </c>
      <c r="L574" s="38">
        <v>17</v>
      </c>
      <c r="M574" s="38">
        <v>86</v>
      </c>
      <c r="N574" s="38">
        <v>0.38200000000000001</v>
      </c>
      <c r="O574" s="38">
        <v>0.66300000000000003</v>
      </c>
    </row>
    <row r="575" spans="1:15" ht="15" thickBot="1" x14ac:dyDescent="0.35">
      <c r="A575" s="5" t="s">
        <v>1045</v>
      </c>
      <c r="B575" s="38">
        <v>413</v>
      </c>
      <c r="C575" s="38">
        <v>50</v>
      </c>
      <c r="D575" s="38">
        <v>16</v>
      </c>
      <c r="E575" s="38">
        <v>55</v>
      </c>
      <c r="F575" s="38">
        <v>6</v>
      </c>
      <c r="G575" s="38">
        <v>0.248</v>
      </c>
      <c r="H575" s="38">
        <v>0.31</v>
      </c>
      <c r="I575" s="38">
        <v>102</v>
      </c>
      <c r="J575" s="38">
        <v>22</v>
      </c>
      <c r="K575" s="38">
        <v>2</v>
      </c>
      <c r="L575" s="38">
        <v>37</v>
      </c>
      <c r="M575" s="38">
        <v>103</v>
      </c>
      <c r="N575" s="38">
        <v>0.42699999999999999</v>
      </c>
      <c r="O575" s="38">
        <v>0.73799999999999999</v>
      </c>
    </row>
    <row r="576" spans="1:15" ht="17.399999999999999" thickBot="1" x14ac:dyDescent="0.35">
      <c r="A576" s="7" t="s">
        <v>1206</v>
      </c>
      <c r="B576" s="39">
        <v>170</v>
      </c>
      <c r="C576" s="39">
        <v>21</v>
      </c>
      <c r="D576" s="39">
        <v>4</v>
      </c>
      <c r="E576" s="39">
        <v>18</v>
      </c>
      <c r="F576" s="39">
        <v>4</v>
      </c>
      <c r="G576" s="39">
        <v>0.26</v>
      </c>
      <c r="H576" s="39">
        <v>0.307</v>
      </c>
      <c r="I576" s="39">
        <v>44</v>
      </c>
      <c r="J576" s="39">
        <v>8</v>
      </c>
      <c r="K576" s="39">
        <v>1</v>
      </c>
      <c r="L576" s="39">
        <v>12</v>
      </c>
      <c r="M576" s="39">
        <v>41</v>
      </c>
      <c r="N576" s="39">
        <v>0.38400000000000001</v>
      </c>
      <c r="O576" s="39">
        <v>0.69</v>
      </c>
    </row>
    <row r="577" spans="1:15" ht="15" thickBot="1" x14ac:dyDescent="0.35">
      <c r="A577" s="7" t="s">
        <v>956</v>
      </c>
      <c r="B577" s="39">
        <v>605</v>
      </c>
      <c r="C577" s="39">
        <v>102</v>
      </c>
      <c r="D577" s="39">
        <v>24</v>
      </c>
      <c r="E577" s="39">
        <v>89</v>
      </c>
      <c r="F577" s="39">
        <v>22</v>
      </c>
      <c r="G577" s="39">
        <v>0.307</v>
      </c>
      <c r="H577" s="39">
        <v>0.35899999999999999</v>
      </c>
      <c r="I577" s="39">
        <v>185</v>
      </c>
      <c r="J577" s="39">
        <v>40</v>
      </c>
      <c r="K577" s="39">
        <v>5</v>
      </c>
      <c r="L577" s="39">
        <v>49</v>
      </c>
      <c r="M577" s="39">
        <v>77</v>
      </c>
      <c r="N577" s="39">
        <v>0.50900000000000001</v>
      </c>
      <c r="O577" s="39">
        <v>0.86799999999999999</v>
      </c>
    </row>
    <row r="578" spans="1:15" ht="15" thickBot="1" x14ac:dyDescent="0.35">
      <c r="A578" s="5" t="s">
        <v>1267</v>
      </c>
      <c r="B578" s="38">
        <v>128</v>
      </c>
      <c r="C578" s="38">
        <v>14</v>
      </c>
      <c r="D578" s="38">
        <v>3</v>
      </c>
      <c r="E578" s="38">
        <v>14</v>
      </c>
      <c r="F578" s="38">
        <v>2</v>
      </c>
      <c r="G578" s="38">
        <v>0.218</v>
      </c>
      <c r="H578" s="38">
        <v>0.28799999999999998</v>
      </c>
      <c r="I578" s="38">
        <v>28</v>
      </c>
      <c r="J578" s="38">
        <v>6</v>
      </c>
      <c r="K578" s="38">
        <v>1</v>
      </c>
      <c r="L578" s="38">
        <v>13</v>
      </c>
      <c r="M578" s="38">
        <v>35</v>
      </c>
      <c r="N578" s="38">
        <v>0.34399999999999997</v>
      </c>
      <c r="O578" s="38">
        <v>0.63100000000000001</v>
      </c>
    </row>
    <row r="579" spans="1:15" ht="15" thickBot="1" x14ac:dyDescent="0.35">
      <c r="A579" s="7" t="s">
        <v>962</v>
      </c>
      <c r="B579" s="39">
        <v>551</v>
      </c>
      <c r="C579" s="39">
        <v>82</v>
      </c>
      <c r="D579" s="39">
        <v>36</v>
      </c>
      <c r="E579" s="39">
        <v>96</v>
      </c>
      <c r="F579" s="39">
        <v>2</v>
      </c>
      <c r="G579" s="39">
        <v>0.27500000000000002</v>
      </c>
      <c r="H579" s="39">
        <v>0.33700000000000002</v>
      </c>
      <c r="I579" s="39">
        <v>151</v>
      </c>
      <c r="J579" s="39">
        <v>23</v>
      </c>
      <c r="K579" s="39">
        <v>1</v>
      </c>
      <c r="L579" s="39">
        <v>52</v>
      </c>
      <c r="M579" s="39">
        <v>147</v>
      </c>
      <c r="N579" s="39">
        <v>0.51800000000000002</v>
      </c>
      <c r="O579" s="39">
        <v>0.85599999999999998</v>
      </c>
    </row>
    <row r="580" spans="1:15" ht="15" thickBot="1" x14ac:dyDescent="0.35">
      <c r="A580" s="5" t="s">
        <v>1193</v>
      </c>
      <c r="B580" s="38">
        <v>259</v>
      </c>
      <c r="C580" s="38">
        <v>28</v>
      </c>
      <c r="D580" s="38">
        <v>4</v>
      </c>
      <c r="E580" s="38">
        <v>25</v>
      </c>
      <c r="F580" s="38">
        <v>5</v>
      </c>
      <c r="G580" s="38">
        <v>0.23899999999999999</v>
      </c>
      <c r="H580" s="38">
        <v>0.28599999999999998</v>
      </c>
      <c r="I580" s="38">
        <v>62</v>
      </c>
      <c r="J580" s="38">
        <v>12</v>
      </c>
      <c r="K580" s="38">
        <v>3</v>
      </c>
      <c r="L580" s="38">
        <v>17</v>
      </c>
      <c r="M580" s="38">
        <v>53</v>
      </c>
      <c r="N580" s="38">
        <v>0.34399999999999997</v>
      </c>
      <c r="O580" s="38">
        <v>0.63</v>
      </c>
    </row>
    <row r="581" spans="1:15" ht="17.399999999999999" thickBot="1" x14ac:dyDescent="0.35">
      <c r="A581" s="5" t="s">
        <v>1081</v>
      </c>
      <c r="B581" s="38">
        <v>257</v>
      </c>
      <c r="C581" s="38">
        <v>30</v>
      </c>
      <c r="D581" s="38">
        <v>7</v>
      </c>
      <c r="E581" s="38">
        <v>31</v>
      </c>
      <c r="F581" s="38">
        <v>6</v>
      </c>
      <c r="G581" s="38">
        <v>0.23400000000000001</v>
      </c>
      <c r="H581" s="38">
        <v>0.29899999999999999</v>
      </c>
      <c r="I581" s="38">
        <v>60</v>
      </c>
      <c r="J581" s="38">
        <v>12</v>
      </c>
      <c r="K581" s="38">
        <v>1</v>
      </c>
      <c r="L581" s="38">
        <v>24</v>
      </c>
      <c r="M581" s="38">
        <v>69</v>
      </c>
      <c r="N581" s="38">
        <v>0.379</v>
      </c>
      <c r="O581" s="38">
        <v>0.67800000000000005</v>
      </c>
    </row>
    <row r="582" spans="1:15" ht="15" thickBot="1" x14ac:dyDescent="0.35">
      <c r="A582" s="7" t="s">
        <v>1050</v>
      </c>
      <c r="B582" s="39">
        <v>546</v>
      </c>
      <c r="C582" s="39">
        <v>65</v>
      </c>
      <c r="D582" s="39">
        <v>10</v>
      </c>
      <c r="E582" s="39">
        <v>62</v>
      </c>
      <c r="F582" s="39">
        <v>1</v>
      </c>
      <c r="G582" s="39">
        <v>0.27300000000000002</v>
      </c>
      <c r="H582" s="39">
        <v>0.34599999999999997</v>
      </c>
      <c r="I582" s="39">
        <v>149</v>
      </c>
      <c r="J582" s="39">
        <v>27</v>
      </c>
      <c r="K582" s="39">
        <v>1</v>
      </c>
      <c r="L582" s="39">
        <v>61</v>
      </c>
      <c r="M582" s="39">
        <v>84</v>
      </c>
      <c r="N582" s="39">
        <v>0.38100000000000001</v>
      </c>
      <c r="O582" s="39">
        <v>0.72699999999999998</v>
      </c>
    </row>
    <row r="583" spans="1:15" ht="17.399999999999999" thickBot="1" x14ac:dyDescent="0.35">
      <c r="A583" s="7" t="s">
        <v>1232</v>
      </c>
      <c r="B583" s="39">
        <v>185</v>
      </c>
      <c r="C583" s="39">
        <v>20</v>
      </c>
      <c r="D583" s="39">
        <v>6</v>
      </c>
      <c r="E583" s="39">
        <v>23</v>
      </c>
      <c r="F583" s="39">
        <v>0</v>
      </c>
      <c r="G583" s="39">
        <v>0.223</v>
      </c>
      <c r="H583" s="39">
        <v>0.29199999999999998</v>
      </c>
      <c r="I583" s="39">
        <v>41</v>
      </c>
      <c r="J583" s="39">
        <v>7</v>
      </c>
      <c r="K583" s="39">
        <v>0</v>
      </c>
      <c r="L583" s="39">
        <v>18</v>
      </c>
      <c r="M583" s="39">
        <v>54</v>
      </c>
      <c r="N583" s="39">
        <v>0.36199999999999999</v>
      </c>
      <c r="O583" s="39">
        <v>0.65400000000000003</v>
      </c>
    </row>
    <row r="584" spans="1:15" ht="15" thickBot="1" x14ac:dyDescent="0.35">
      <c r="A584" s="5" t="s">
        <v>1157</v>
      </c>
      <c r="B584" s="38">
        <v>199</v>
      </c>
      <c r="C584" s="38">
        <v>25</v>
      </c>
      <c r="D584" s="38">
        <v>7</v>
      </c>
      <c r="E584" s="38">
        <v>25</v>
      </c>
      <c r="F584" s="38">
        <v>3</v>
      </c>
      <c r="G584" s="38">
        <v>0.247</v>
      </c>
      <c r="H584" s="38">
        <v>0.27700000000000002</v>
      </c>
      <c r="I584" s="38">
        <v>49</v>
      </c>
      <c r="J584" s="38">
        <v>11</v>
      </c>
      <c r="K584" s="38">
        <v>2</v>
      </c>
      <c r="L584" s="38">
        <v>8</v>
      </c>
      <c r="M584" s="38">
        <v>57</v>
      </c>
      <c r="N584" s="38">
        <v>0.41099999999999998</v>
      </c>
      <c r="O584" s="38">
        <v>0.68799999999999994</v>
      </c>
    </row>
    <row r="585" spans="1:15" ht="15" thickBot="1" x14ac:dyDescent="0.35">
      <c r="A585" s="7" t="s">
        <v>1250</v>
      </c>
      <c r="B585" s="39">
        <v>157</v>
      </c>
      <c r="C585" s="39">
        <v>18</v>
      </c>
      <c r="D585" s="39">
        <v>4</v>
      </c>
      <c r="E585" s="39">
        <v>16</v>
      </c>
      <c r="F585" s="39">
        <v>2</v>
      </c>
      <c r="G585" s="39">
        <v>0.22800000000000001</v>
      </c>
      <c r="H585" s="39">
        <v>0.30299999999999999</v>
      </c>
      <c r="I585" s="39">
        <v>36</v>
      </c>
      <c r="J585" s="39">
        <v>7</v>
      </c>
      <c r="K585" s="39">
        <v>1</v>
      </c>
      <c r="L585" s="39">
        <v>17</v>
      </c>
      <c r="M585" s="39">
        <v>47</v>
      </c>
      <c r="N585" s="39">
        <v>0.35699999999999998</v>
      </c>
      <c r="O585" s="39">
        <v>0.66</v>
      </c>
    </row>
    <row r="586" spans="1:15" ht="15" thickBot="1" x14ac:dyDescent="0.35">
      <c r="A586" s="7" t="s">
        <v>1004</v>
      </c>
      <c r="B586" s="39">
        <v>529</v>
      </c>
      <c r="C586" s="39">
        <v>67</v>
      </c>
      <c r="D586" s="39">
        <v>20</v>
      </c>
      <c r="E586" s="39">
        <v>73</v>
      </c>
      <c r="F586" s="39">
        <v>1</v>
      </c>
      <c r="G586" s="39">
        <v>0.27</v>
      </c>
      <c r="H586" s="39">
        <v>0.32400000000000001</v>
      </c>
      <c r="I586" s="39">
        <v>143</v>
      </c>
      <c r="J586" s="39">
        <v>21</v>
      </c>
      <c r="K586" s="39">
        <v>3</v>
      </c>
      <c r="L586" s="39">
        <v>42</v>
      </c>
      <c r="M586" s="39">
        <v>115</v>
      </c>
      <c r="N586" s="39">
        <v>0.432</v>
      </c>
      <c r="O586" s="39">
        <v>0.75600000000000001</v>
      </c>
    </row>
    <row r="587" spans="1:15" ht="15" thickBot="1" x14ac:dyDescent="0.35">
      <c r="A587" s="7" t="s">
        <v>1100</v>
      </c>
      <c r="B587" s="39">
        <v>296</v>
      </c>
      <c r="C587" s="39">
        <v>38</v>
      </c>
      <c r="D587" s="39">
        <v>3</v>
      </c>
      <c r="E587" s="39">
        <v>22</v>
      </c>
      <c r="F587" s="39">
        <v>7</v>
      </c>
      <c r="G587" s="39">
        <v>0.27500000000000002</v>
      </c>
      <c r="H587" s="39">
        <v>0.32800000000000001</v>
      </c>
      <c r="I587" s="39">
        <v>81</v>
      </c>
      <c r="J587" s="39">
        <v>14</v>
      </c>
      <c r="K587" s="39">
        <v>3</v>
      </c>
      <c r="L587" s="39">
        <v>23</v>
      </c>
      <c r="M587" s="39">
        <v>32</v>
      </c>
      <c r="N587" s="39">
        <v>0.37</v>
      </c>
      <c r="O587" s="39">
        <v>0.69799999999999995</v>
      </c>
    </row>
    <row r="588" spans="1:15" ht="15" thickBot="1" x14ac:dyDescent="0.35">
      <c r="A588" s="7" t="s">
        <v>988</v>
      </c>
      <c r="B588" s="39">
        <v>562</v>
      </c>
      <c r="C588" s="39">
        <v>77</v>
      </c>
      <c r="D588" s="39">
        <v>12</v>
      </c>
      <c r="E588" s="39">
        <v>49</v>
      </c>
      <c r="F588" s="39">
        <v>20</v>
      </c>
      <c r="G588" s="39">
        <v>0.28000000000000003</v>
      </c>
      <c r="H588" s="39">
        <v>0.33800000000000002</v>
      </c>
      <c r="I588" s="39">
        <v>157</v>
      </c>
      <c r="J588" s="39">
        <v>26</v>
      </c>
      <c r="K588" s="39">
        <v>4</v>
      </c>
      <c r="L588" s="39">
        <v>50</v>
      </c>
      <c r="M588" s="39">
        <v>130</v>
      </c>
      <c r="N588" s="39">
        <v>0.40400000000000003</v>
      </c>
      <c r="O588" s="39">
        <v>0.74199999999999999</v>
      </c>
    </row>
    <row r="589" spans="1:15" ht="17.399999999999999" thickBot="1" x14ac:dyDescent="0.35">
      <c r="A589" s="5" t="s">
        <v>1161</v>
      </c>
      <c r="B589" s="38">
        <v>172</v>
      </c>
      <c r="C589" s="38">
        <v>20</v>
      </c>
      <c r="D589" s="38">
        <v>9</v>
      </c>
      <c r="E589" s="38">
        <v>25</v>
      </c>
      <c r="F589" s="38">
        <v>1</v>
      </c>
      <c r="G589" s="38">
        <v>0.23400000000000001</v>
      </c>
      <c r="H589" s="38">
        <v>0.28899999999999998</v>
      </c>
      <c r="I589" s="38">
        <v>40</v>
      </c>
      <c r="J589" s="38">
        <v>9</v>
      </c>
      <c r="K589" s="38">
        <v>2</v>
      </c>
      <c r="L589" s="38">
        <v>13</v>
      </c>
      <c r="M589" s="38">
        <v>58</v>
      </c>
      <c r="N589" s="38">
        <v>0.437</v>
      </c>
      <c r="O589" s="38">
        <v>0.72599999999999998</v>
      </c>
    </row>
    <row r="590" spans="1:15" ht="17.399999999999999" thickBot="1" x14ac:dyDescent="0.35">
      <c r="A590" s="7" t="s">
        <v>1174</v>
      </c>
      <c r="B590" s="39">
        <v>283</v>
      </c>
      <c r="C590" s="39">
        <v>34</v>
      </c>
      <c r="D590" s="39">
        <v>10</v>
      </c>
      <c r="E590" s="39">
        <v>35</v>
      </c>
      <c r="F590" s="39">
        <v>4</v>
      </c>
      <c r="G590" s="39">
        <v>0.23499999999999999</v>
      </c>
      <c r="H590" s="39">
        <v>0.27900000000000003</v>
      </c>
      <c r="I590" s="39">
        <v>67</v>
      </c>
      <c r="J590" s="39">
        <v>12</v>
      </c>
      <c r="K590" s="39">
        <v>2</v>
      </c>
      <c r="L590" s="39">
        <v>17</v>
      </c>
      <c r="M590" s="39">
        <v>83</v>
      </c>
      <c r="N590" s="39">
        <v>0.38700000000000001</v>
      </c>
      <c r="O590" s="39">
        <v>0.66600000000000004</v>
      </c>
    </row>
    <row r="591" spans="1:15" ht="15" thickBot="1" x14ac:dyDescent="0.35">
      <c r="A591" s="7" t="s">
        <v>1080</v>
      </c>
      <c r="B591" s="39">
        <v>333</v>
      </c>
      <c r="C591" s="39">
        <v>36</v>
      </c>
      <c r="D591" s="39">
        <v>5</v>
      </c>
      <c r="E591" s="39">
        <v>32</v>
      </c>
      <c r="F591" s="39">
        <v>10</v>
      </c>
      <c r="G591" s="39">
        <v>0.26800000000000002</v>
      </c>
      <c r="H591" s="39">
        <v>0.29299999999999998</v>
      </c>
      <c r="I591" s="39">
        <v>89</v>
      </c>
      <c r="J591" s="39">
        <v>15</v>
      </c>
      <c r="K591" s="39">
        <v>3</v>
      </c>
      <c r="L591" s="39">
        <v>12</v>
      </c>
      <c r="M591" s="39">
        <v>73</v>
      </c>
      <c r="N591" s="39">
        <v>0.377</v>
      </c>
      <c r="O591" s="39">
        <v>0.67</v>
      </c>
    </row>
    <row r="592" spans="1:15" ht="17.399999999999999" thickBot="1" x14ac:dyDescent="0.35">
      <c r="A592" s="5" t="s">
        <v>1127</v>
      </c>
      <c r="B592" s="38">
        <v>194</v>
      </c>
      <c r="C592" s="38">
        <v>24</v>
      </c>
      <c r="D592" s="38">
        <v>4</v>
      </c>
      <c r="E592" s="38">
        <v>15</v>
      </c>
      <c r="F592" s="38">
        <v>4</v>
      </c>
      <c r="G592" s="38">
        <v>0.23200000000000001</v>
      </c>
      <c r="H592" s="38">
        <v>0.27800000000000002</v>
      </c>
      <c r="I592" s="38">
        <v>45</v>
      </c>
      <c r="J592" s="38">
        <v>9</v>
      </c>
      <c r="K592" s="38">
        <v>2</v>
      </c>
      <c r="L592" s="38">
        <v>12</v>
      </c>
      <c r="M592" s="38">
        <v>54</v>
      </c>
      <c r="N592" s="38">
        <v>0.36799999999999999</v>
      </c>
      <c r="O592" s="38">
        <v>0.64500000000000002</v>
      </c>
    </row>
    <row r="593" spans="1:15" ht="15" thickBot="1" x14ac:dyDescent="0.35">
      <c r="A593" s="7" t="s">
        <v>1088</v>
      </c>
      <c r="B593" s="39">
        <v>244</v>
      </c>
      <c r="C593" s="39">
        <v>30</v>
      </c>
      <c r="D593" s="39">
        <v>14</v>
      </c>
      <c r="E593" s="39">
        <v>36</v>
      </c>
      <c r="F593" s="39">
        <v>1</v>
      </c>
      <c r="G593" s="39">
        <v>0.218</v>
      </c>
      <c r="H593" s="39">
        <v>0.254</v>
      </c>
      <c r="I593" s="39">
        <v>53</v>
      </c>
      <c r="J593" s="39">
        <v>11</v>
      </c>
      <c r="K593" s="39">
        <v>2</v>
      </c>
      <c r="L593" s="39">
        <v>12</v>
      </c>
      <c r="M593" s="39">
        <v>94</v>
      </c>
      <c r="N593" s="39">
        <v>0.439</v>
      </c>
      <c r="O593" s="39">
        <v>0.69299999999999995</v>
      </c>
    </row>
    <row r="594" spans="1:15" ht="15" thickBot="1" x14ac:dyDescent="0.35">
      <c r="A594" s="7" t="s">
        <v>1186</v>
      </c>
      <c r="B594" s="39">
        <v>170</v>
      </c>
      <c r="C594" s="39">
        <v>24</v>
      </c>
      <c r="D594" s="39">
        <v>6</v>
      </c>
      <c r="E594" s="39">
        <v>23</v>
      </c>
      <c r="F594" s="39">
        <v>8</v>
      </c>
      <c r="G594" s="39">
        <v>0.23100000000000001</v>
      </c>
      <c r="H594" s="39">
        <v>0.29899999999999999</v>
      </c>
      <c r="I594" s="39">
        <v>39</v>
      </c>
      <c r="J594" s="39">
        <v>8</v>
      </c>
      <c r="K594" s="39">
        <v>1</v>
      </c>
      <c r="L594" s="39">
        <v>16</v>
      </c>
      <c r="M594" s="39">
        <v>49</v>
      </c>
      <c r="N594" s="39">
        <v>0.38600000000000001</v>
      </c>
      <c r="O594" s="39">
        <v>0.68400000000000005</v>
      </c>
    </row>
    <row r="595" spans="1:15" ht="17.399999999999999" thickBot="1" x14ac:dyDescent="0.35">
      <c r="A595" s="5" t="s">
        <v>1155</v>
      </c>
      <c r="B595" s="38">
        <v>191</v>
      </c>
      <c r="C595" s="38">
        <v>24</v>
      </c>
      <c r="D595" s="38">
        <v>8</v>
      </c>
      <c r="E595" s="38">
        <v>23</v>
      </c>
      <c r="F595" s="38">
        <v>1</v>
      </c>
      <c r="G595" s="38">
        <v>0.23499999999999999</v>
      </c>
      <c r="H595" s="38">
        <v>0.28499999999999998</v>
      </c>
      <c r="I595" s="38">
        <v>45</v>
      </c>
      <c r="J595" s="38">
        <v>12</v>
      </c>
      <c r="K595" s="38">
        <v>0</v>
      </c>
      <c r="L595" s="38">
        <v>14</v>
      </c>
      <c r="M595" s="38">
        <v>52</v>
      </c>
      <c r="N595" s="38">
        <v>0.41299999999999998</v>
      </c>
      <c r="O595" s="38">
        <v>0.69799999999999995</v>
      </c>
    </row>
    <row r="596" spans="1:15" ht="15" thickBot="1" x14ac:dyDescent="0.35">
      <c r="A596" s="7" t="s">
        <v>1178</v>
      </c>
      <c r="B596" s="39">
        <v>240</v>
      </c>
      <c r="C596" s="39">
        <v>26</v>
      </c>
      <c r="D596" s="39">
        <v>2</v>
      </c>
      <c r="E596" s="39">
        <v>17</v>
      </c>
      <c r="F596" s="39">
        <v>20</v>
      </c>
      <c r="G596" s="39">
        <v>0.253</v>
      </c>
      <c r="H596" s="39">
        <v>0.29399999999999998</v>
      </c>
      <c r="I596" s="39">
        <v>61</v>
      </c>
      <c r="J596" s="39">
        <v>7</v>
      </c>
      <c r="K596" s="39">
        <v>2</v>
      </c>
      <c r="L596" s="39">
        <v>14</v>
      </c>
      <c r="M596" s="39">
        <v>48</v>
      </c>
      <c r="N596" s="39">
        <v>0.33</v>
      </c>
      <c r="O596" s="39">
        <v>0.624</v>
      </c>
    </row>
    <row r="597" spans="1:15" ht="17.399999999999999" thickBot="1" x14ac:dyDescent="0.35">
      <c r="A597" s="7" t="s">
        <v>1220</v>
      </c>
      <c r="B597" s="39">
        <v>192</v>
      </c>
      <c r="C597" s="39">
        <v>23</v>
      </c>
      <c r="D597" s="39">
        <v>2</v>
      </c>
      <c r="E597" s="39">
        <v>16</v>
      </c>
      <c r="F597" s="39">
        <v>6</v>
      </c>
      <c r="G597" s="39">
        <v>0.249</v>
      </c>
      <c r="H597" s="39">
        <v>0.30299999999999999</v>
      </c>
      <c r="I597" s="39">
        <v>48</v>
      </c>
      <c r="J597" s="39">
        <v>8</v>
      </c>
      <c r="K597" s="39">
        <v>2</v>
      </c>
      <c r="L597" s="39">
        <v>15</v>
      </c>
      <c r="M597" s="39">
        <v>33</v>
      </c>
      <c r="N597" s="39">
        <v>0.33400000000000002</v>
      </c>
      <c r="O597" s="39">
        <v>0.63700000000000001</v>
      </c>
    </row>
    <row r="598" spans="1:15" ht="17.399999999999999" thickBot="1" x14ac:dyDescent="0.35">
      <c r="A598" s="5" t="s">
        <v>1257</v>
      </c>
      <c r="B598" s="38">
        <v>156</v>
      </c>
      <c r="C598" s="38">
        <v>15</v>
      </c>
      <c r="D598" s="38">
        <v>1</v>
      </c>
      <c r="E598" s="38">
        <v>12</v>
      </c>
      <c r="F598" s="38">
        <v>2</v>
      </c>
      <c r="G598" s="38">
        <v>0.25700000000000001</v>
      </c>
      <c r="H598" s="38">
        <v>0.30199999999999999</v>
      </c>
      <c r="I598" s="38">
        <v>40</v>
      </c>
      <c r="J598" s="38">
        <v>10</v>
      </c>
      <c r="K598" s="38">
        <v>1</v>
      </c>
      <c r="L598" s="38">
        <v>10</v>
      </c>
      <c r="M598" s="38">
        <v>29</v>
      </c>
      <c r="N598" s="38">
        <v>0.33300000000000002</v>
      </c>
      <c r="O598" s="38">
        <v>0.63500000000000001</v>
      </c>
    </row>
    <row r="599" spans="1:15" ht="15" thickBot="1" x14ac:dyDescent="0.35">
      <c r="A599" s="5" t="s">
        <v>1061</v>
      </c>
      <c r="B599" s="38">
        <v>260</v>
      </c>
      <c r="C599" s="38">
        <v>31</v>
      </c>
      <c r="D599" s="38">
        <v>5</v>
      </c>
      <c r="E599" s="38">
        <v>27</v>
      </c>
      <c r="F599" s="38">
        <v>10</v>
      </c>
      <c r="G599" s="38">
        <v>0.29099999999999998</v>
      </c>
      <c r="H599" s="38">
        <v>0.32</v>
      </c>
      <c r="I599" s="38">
        <v>76</v>
      </c>
      <c r="J599" s="38">
        <v>16</v>
      </c>
      <c r="K599" s="38">
        <v>4</v>
      </c>
      <c r="L599" s="38">
        <v>11</v>
      </c>
      <c r="M599" s="38">
        <v>44</v>
      </c>
      <c r="N599" s="38">
        <v>0.42199999999999999</v>
      </c>
      <c r="O599" s="38">
        <v>0.74199999999999999</v>
      </c>
    </row>
    <row r="600" spans="1:15" ht="15" thickBot="1" x14ac:dyDescent="0.35">
      <c r="A600" s="7" t="s">
        <v>1016</v>
      </c>
      <c r="B600" s="39">
        <v>415</v>
      </c>
      <c r="C600" s="39">
        <v>58</v>
      </c>
      <c r="D600" s="39">
        <v>9</v>
      </c>
      <c r="E600" s="39">
        <v>41</v>
      </c>
      <c r="F600" s="39">
        <v>26</v>
      </c>
      <c r="G600" s="39">
        <v>0.249</v>
      </c>
      <c r="H600" s="39">
        <v>0.29299999999999998</v>
      </c>
      <c r="I600" s="39">
        <v>103</v>
      </c>
      <c r="J600" s="39">
        <v>21</v>
      </c>
      <c r="K600" s="39">
        <v>3</v>
      </c>
      <c r="L600" s="39">
        <v>25</v>
      </c>
      <c r="M600" s="39">
        <v>88</v>
      </c>
      <c r="N600" s="39">
        <v>0.38400000000000001</v>
      </c>
      <c r="O600" s="39">
        <v>0.67600000000000005</v>
      </c>
    </row>
    <row r="601" spans="1:15" ht="15" thickBot="1" x14ac:dyDescent="0.35">
      <c r="A601" s="5" t="s">
        <v>1005</v>
      </c>
      <c r="B601" s="38">
        <v>484</v>
      </c>
      <c r="C601" s="38">
        <v>65</v>
      </c>
      <c r="D601" s="38">
        <v>24</v>
      </c>
      <c r="E601" s="38">
        <v>74</v>
      </c>
      <c r="F601" s="38">
        <v>5</v>
      </c>
      <c r="G601" s="38">
        <v>0.248</v>
      </c>
      <c r="H601" s="38">
        <v>0.29099999999999998</v>
      </c>
      <c r="I601" s="38">
        <v>120</v>
      </c>
      <c r="J601" s="38">
        <v>28</v>
      </c>
      <c r="K601" s="38">
        <v>4</v>
      </c>
      <c r="L601" s="38">
        <v>29</v>
      </c>
      <c r="M601" s="38">
        <v>140</v>
      </c>
      <c r="N601" s="38">
        <v>0.47599999999999998</v>
      </c>
      <c r="O601" s="38">
        <v>0.76700000000000002</v>
      </c>
    </row>
    <row r="602" spans="1:15" ht="17.399999999999999" thickBot="1" x14ac:dyDescent="0.35">
      <c r="A602" s="5" t="s">
        <v>1187</v>
      </c>
      <c r="B602" s="38">
        <v>226</v>
      </c>
      <c r="C602" s="38">
        <v>26</v>
      </c>
      <c r="D602" s="38">
        <v>2</v>
      </c>
      <c r="E602" s="38">
        <v>19</v>
      </c>
      <c r="F602" s="38">
        <v>12</v>
      </c>
      <c r="G602" s="38">
        <v>0.248</v>
      </c>
      <c r="H602" s="38">
        <v>0.29799999999999999</v>
      </c>
      <c r="I602" s="38">
        <v>56</v>
      </c>
      <c r="J602" s="38">
        <v>12</v>
      </c>
      <c r="K602" s="38">
        <v>3</v>
      </c>
      <c r="L602" s="38">
        <v>16</v>
      </c>
      <c r="M602" s="38">
        <v>56</v>
      </c>
      <c r="N602" s="38">
        <v>0.315</v>
      </c>
      <c r="O602" s="38">
        <v>0.61299999999999999</v>
      </c>
    </row>
    <row r="603" spans="1:15" ht="15" thickBot="1" x14ac:dyDescent="0.35">
      <c r="A603" s="5" t="s">
        <v>1213</v>
      </c>
      <c r="B603" s="38">
        <v>162</v>
      </c>
      <c r="C603" s="38">
        <v>22</v>
      </c>
      <c r="D603" s="38">
        <v>6</v>
      </c>
      <c r="E603" s="38">
        <v>20</v>
      </c>
      <c r="F603" s="38">
        <v>3</v>
      </c>
      <c r="G603" s="38">
        <v>0.22800000000000001</v>
      </c>
      <c r="H603" s="38">
        <v>0.3</v>
      </c>
      <c r="I603" s="38">
        <v>37</v>
      </c>
      <c r="J603" s="38">
        <v>8</v>
      </c>
      <c r="K603" s="38">
        <v>1</v>
      </c>
      <c r="L603" s="38">
        <v>17</v>
      </c>
      <c r="M603" s="38">
        <v>49</v>
      </c>
      <c r="N603" s="38">
        <v>0.39600000000000002</v>
      </c>
      <c r="O603" s="38">
        <v>0.69599999999999995</v>
      </c>
    </row>
    <row r="604" spans="1:15" ht="17.399999999999999" thickBot="1" x14ac:dyDescent="0.35">
      <c r="A604" s="5" t="s">
        <v>1179</v>
      </c>
      <c r="B604" s="38">
        <v>242</v>
      </c>
      <c r="C604" s="38">
        <v>31</v>
      </c>
      <c r="D604" s="38">
        <v>4</v>
      </c>
      <c r="E604" s="38">
        <v>25</v>
      </c>
      <c r="F604" s="38">
        <v>4</v>
      </c>
      <c r="G604" s="38">
        <v>0.26300000000000001</v>
      </c>
      <c r="H604" s="38">
        <v>0.32400000000000001</v>
      </c>
      <c r="I604" s="38">
        <v>64</v>
      </c>
      <c r="J604" s="38">
        <v>13</v>
      </c>
      <c r="K604" s="38">
        <v>1</v>
      </c>
      <c r="L604" s="38">
        <v>22</v>
      </c>
      <c r="M604" s="38">
        <v>48</v>
      </c>
      <c r="N604" s="38">
        <v>0.379</v>
      </c>
      <c r="O604" s="38">
        <v>0.70299999999999996</v>
      </c>
    </row>
    <row r="605" spans="1:15" ht="17.399999999999999" thickBot="1" x14ac:dyDescent="0.35">
      <c r="A605" s="7" t="s">
        <v>1104</v>
      </c>
      <c r="B605" s="39">
        <v>159</v>
      </c>
      <c r="C605" s="39">
        <v>23</v>
      </c>
      <c r="D605" s="39">
        <v>6</v>
      </c>
      <c r="E605" s="39">
        <v>24</v>
      </c>
      <c r="F605" s="39">
        <v>1</v>
      </c>
      <c r="G605" s="39">
        <v>0.25</v>
      </c>
      <c r="H605" s="39">
        <v>0.30299999999999999</v>
      </c>
      <c r="I605" s="39">
        <v>40</v>
      </c>
      <c r="J605" s="39">
        <v>7</v>
      </c>
      <c r="K605" s="39">
        <v>1</v>
      </c>
      <c r="L605" s="39">
        <v>12</v>
      </c>
      <c r="M605" s="39">
        <v>39</v>
      </c>
      <c r="N605" s="39">
        <v>0.42899999999999999</v>
      </c>
      <c r="O605" s="39">
        <v>0.73199999999999998</v>
      </c>
    </row>
    <row r="606" spans="1:15" ht="15" thickBot="1" x14ac:dyDescent="0.35">
      <c r="A606" s="7" t="s">
        <v>1092</v>
      </c>
      <c r="B606" s="39">
        <v>304</v>
      </c>
      <c r="C606" s="39">
        <v>39</v>
      </c>
      <c r="D606" s="39">
        <v>8</v>
      </c>
      <c r="E606" s="39">
        <v>33</v>
      </c>
      <c r="F606" s="39">
        <v>6</v>
      </c>
      <c r="G606" s="39">
        <v>0.249</v>
      </c>
      <c r="H606" s="39">
        <v>0.33900000000000002</v>
      </c>
      <c r="I606" s="39">
        <v>76</v>
      </c>
      <c r="J606" s="39">
        <v>14</v>
      </c>
      <c r="K606" s="39">
        <v>1</v>
      </c>
      <c r="L606" s="39">
        <v>41</v>
      </c>
      <c r="M606" s="39">
        <v>82</v>
      </c>
      <c r="N606" s="39">
        <v>0.377</v>
      </c>
      <c r="O606" s="39">
        <v>0.71499999999999997</v>
      </c>
    </row>
    <row r="607" spans="1:15" ht="15" thickBot="1" x14ac:dyDescent="0.35">
      <c r="A607" s="7" t="s">
        <v>1046</v>
      </c>
      <c r="B607" s="39">
        <v>230</v>
      </c>
      <c r="C607" s="39">
        <v>34</v>
      </c>
      <c r="D607" s="39">
        <v>4</v>
      </c>
      <c r="E607" s="39">
        <v>20</v>
      </c>
      <c r="F607" s="39">
        <v>18</v>
      </c>
      <c r="G607" s="39">
        <v>0.247</v>
      </c>
      <c r="H607" s="39">
        <v>0.30399999999999999</v>
      </c>
      <c r="I607" s="39">
        <v>57</v>
      </c>
      <c r="J607" s="39">
        <v>7</v>
      </c>
      <c r="K607" s="39">
        <v>2</v>
      </c>
      <c r="L607" s="39">
        <v>19</v>
      </c>
      <c r="M607" s="39">
        <v>63</v>
      </c>
      <c r="N607" s="39">
        <v>0.35899999999999999</v>
      </c>
      <c r="O607" s="39">
        <v>0.66300000000000003</v>
      </c>
    </row>
    <row r="608" spans="1:15" ht="17.399999999999999" thickBot="1" x14ac:dyDescent="0.35">
      <c r="A608" s="5" t="s">
        <v>1195</v>
      </c>
      <c r="B608" s="38">
        <v>237</v>
      </c>
      <c r="C608" s="38">
        <v>25</v>
      </c>
      <c r="D608" s="38">
        <v>4</v>
      </c>
      <c r="E608" s="38">
        <v>24</v>
      </c>
      <c r="F608" s="38">
        <v>3</v>
      </c>
      <c r="G608" s="38">
        <v>0.253</v>
      </c>
      <c r="H608" s="38">
        <v>0.29699999999999999</v>
      </c>
      <c r="I608" s="38">
        <v>60</v>
      </c>
      <c r="J608" s="38">
        <v>12</v>
      </c>
      <c r="K608" s="38">
        <v>1</v>
      </c>
      <c r="L608" s="38">
        <v>15</v>
      </c>
      <c r="M608" s="38">
        <v>38</v>
      </c>
      <c r="N608" s="38">
        <v>0.371</v>
      </c>
      <c r="O608" s="38">
        <v>0.66800000000000004</v>
      </c>
    </row>
    <row r="609" spans="1:15" ht="15" thickBot="1" x14ac:dyDescent="0.35">
      <c r="A609" s="5" t="s">
        <v>963</v>
      </c>
      <c r="B609" s="38">
        <v>509</v>
      </c>
      <c r="C609" s="38">
        <v>77</v>
      </c>
      <c r="D609" s="38">
        <v>25</v>
      </c>
      <c r="E609" s="38">
        <v>85</v>
      </c>
      <c r="F609" s="38">
        <v>15</v>
      </c>
      <c r="G609" s="38">
        <v>0.28499999999999998</v>
      </c>
      <c r="H609" s="38">
        <v>0.34399999999999997</v>
      </c>
      <c r="I609" s="38">
        <v>145</v>
      </c>
      <c r="J609" s="38">
        <v>26</v>
      </c>
      <c r="K609" s="38">
        <v>3</v>
      </c>
      <c r="L609" s="38">
        <v>46</v>
      </c>
      <c r="M609" s="38">
        <v>107</v>
      </c>
      <c r="N609" s="38">
        <v>0.498</v>
      </c>
      <c r="O609" s="38">
        <v>0.84199999999999997</v>
      </c>
    </row>
    <row r="610" spans="1:15" ht="15" thickBot="1" x14ac:dyDescent="0.35">
      <c r="A610" s="5" t="s">
        <v>1185</v>
      </c>
      <c r="B610" s="38">
        <v>214</v>
      </c>
      <c r="C610" s="38">
        <v>25</v>
      </c>
      <c r="D610" s="38">
        <v>7</v>
      </c>
      <c r="E610" s="38">
        <v>24</v>
      </c>
      <c r="F610" s="38">
        <v>6</v>
      </c>
      <c r="G610" s="38">
        <v>0.23899999999999999</v>
      </c>
      <c r="H610" s="38">
        <v>0.28000000000000003</v>
      </c>
      <c r="I610" s="38">
        <v>51</v>
      </c>
      <c r="J610" s="38">
        <v>9</v>
      </c>
      <c r="K610" s="38">
        <v>2</v>
      </c>
      <c r="L610" s="38">
        <v>12</v>
      </c>
      <c r="M610" s="38">
        <v>61</v>
      </c>
      <c r="N610" s="38">
        <v>0.38700000000000001</v>
      </c>
      <c r="O610" s="38">
        <v>0.66700000000000004</v>
      </c>
    </row>
    <row r="611" spans="1:15" ht="15" thickBot="1" x14ac:dyDescent="0.35">
      <c r="A611" s="7" t="s">
        <v>1268</v>
      </c>
      <c r="B611" s="39">
        <v>112</v>
      </c>
      <c r="C611" s="39">
        <v>12</v>
      </c>
      <c r="D611" s="39">
        <v>3</v>
      </c>
      <c r="E611" s="39">
        <v>11</v>
      </c>
      <c r="F611" s="39">
        <v>4</v>
      </c>
      <c r="G611" s="39">
        <v>0.224</v>
      </c>
      <c r="H611" s="39">
        <v>0.27100000000000002</v>
      </c>
      <c r="I611" s="39">
        <v>25</v>
      </c>
      <c r="J611" s="39">
        <v>4</v>
      </c>
      <c r="K611" s="39">
        <v>0</v>
      </c>
      <c r="L611" s="39">
        <v>7</v>
      </c>
      <c r="M611" s="39">
        <v>36</v>
      </c>
      <c r="N611" s="39">
        <v>0.33900000000000002</v>
      </c>
      <c r="O611" s="39">
        <v>0.61</v>
      </c>
    </row>
    <row r="612" spans="1:15" ht="15" thickBot="1" x14ac:dyDescent="0.35">
      <c r="A612" s="5" t="s">
        <v>1207</v>
      </c>
      <c r="B612" s="38">
        <v>242</v>
      </c>
      <c r="C612" s="38">
        <v>26</v>
      </c>
      <c r="D612" s="38">
        <v>3</v>
      </c>
      <c r="E612" s="38">
        <v>21</v>
      </c>
      <c r="F612" s="38">
        <v>3</v>
      </c>
      <c r="G612" s="38">
        <v>0.246</v>
      </c>
      <c r="H612" s="38">
        <v>0.29899999999999999</v>
      </c>
      <c r="I612" s="38">
        <v>60</v>
      </c>
      <c r="J612" s="38">
        <v>9</v>
      </c>
      <c r="K612" s="38">
        <v>2</v>
      </c>
      <c r="L612" s="38">
        <v>18</v>
      </c>
      <c r="M612" s="38">
        <v>39</v>
      </c>
      <c r="N612" s="38">
        <v>0.33100000000000002</v>
      </c>
      <c r="O612" s="38">
        <v>0.63</v>
      </c>
    </row>
    <row r="613" spans="1:15" ht="15" thickBot="1" x14ac:dyDescent="0.35">
      <c r="A613" s="7" t="s">
        <v>1222</v>
      </c>
      <c r="B613" s="39">
        <v>166</v>
      </c>
      <c r="C613" s="39">
        <v>20</v>
      </c>
      <c r="D613" s="39">
        <v>6</v>
      </c>
      <c r="E613" s="39">
        <v>23</v>
      </c>
      <c r="F613" s="39">
        <v>0</v>
      </c>
      <c r="G613" s="39">
        <v>0.23200000000000001</v>
      </c>
      <c r="H613" s="39">
        <v>0.30599999999999999</v>
      </c>
      <c r="I613" s="39">
        <v>39</v>
      </c>
      <c r="J613" s="39">
        <v>8</v>
      </c>
      <c r="K613" s="39">
        <v>1</v>
      </c>
      <c r="L613" s="39">
        <v>18</v>
      </c>
      <c r="M613" s="39">
        <v>51</v>
      </c>
      <c r="N613" s="39">
        <v>0.40600000000000003</v>
      </c>
      <c r="O613" s="39">
        <v>0.71199999999999997</v>
      </c>
    </row>
    <row r="614" spans="1:15" ht="15" thickBot="1" x14ac:dyDescent="0.35">
      <c r="A614" s="5" t="s">
        <v>1087</v>
      </c>
      <c r="B614" s="38">
        <v>226</v>
      </c>
      <c r="C614" s="38">
        <v>31</v>
      </c>
      <c r="D614" s="38">
        <v>8</v>
      </c>
      <c r="E614" s="38">
        <v>25</v>
      </c>
      <c r="F614" s="38">
        <v>4</v>
      </c>
      <c r="G614" s="38">
        <v>0.246</v>
      </c>
      <c r="H614" s="38">
        <v>0.30099999999999999</v>
      </c>
      <c r="I614" s="38">
        <v>56</v>
      </c>
      <c r="J614" s="38">
        <v>10</v>
      </c>
      <c r="K614" s="38">
        <v>1</v>
      </c>
      <c r="L614" s="38">
        <v>18</v>
      </c>
      <c r="M614" s="38">
        <v>67</v>
      </c>
      <c r="N614" s="38">
        <v>0.40100000000000002</v>
      </c>
      <c r="O614" s="38">
        <v>0.70099999999999996</v>
      </c>
    </row>
    <row r="615" spans="1:15" ht="15" thickBot="1" x14ac:dyDescent="0.35">
      <c r="A615" s="7" t="s">
        <v>1134</v>
      </c>
      <c r="B615" s="39">
        <v>267</v>
      </c>
      <c r="C615" s="39">
        <v>32</v>
      </c>
      <c r="D615" s="39">
        <v>7</v>
      </c>
      <c r="E615" s="39">
        <v>29</v>
      </c>
      <c r="F615" s="39">
        <v>7</v>
      </c>
      <c r="G615" s="39">
        <v>0.23</v>
      </c>
      <c r="H615" s="39">
        <v>0.29499999999999998</v>
      </c>
      <c r="I615" s="39">
        <v>61</v>
      </c>
      <c r="J615" s="39">
        <v>15</v>
      </c>
      <c r="K615" s="39">
        <v>1</v>
      </c>
      <c r="L615" s="39">
        <v>25</v>
      </c>
      <c r="M615" s="39">
        <v>89</v>
      </c>
      <c r="N615" s="39">
        <v>0.34599999999999997</v>
      </c>
      <c r="O615" s="39">
        <v>0.64100000000000001</v>
      </c>
    </row>
    <row r="616" spans="1:15" ht="15" thickBot="1" x14ac:dyDescent="0.35">
      <c r="A616" s="7" t="s">
        <v>1242</v>
      </c>
      <c r="B616" s="39">
        <v>177</v>
      </c>
      <c r="C616" s="39">
        <v>20</v>
      </c>
      <c r="D616" s="39">
        <v>2</v>
      </c>
      <c r="E616" s="39">
        <v>16</v>
      </c>
      <c r="F616" s="39">
        <v>6</v>
      </c>
      <c r="G616" s="39">
        <v>0.223</v>
      </c>
      <c r="H616" s="39">
        <v>0.29599999999999999</v>
      </c>
      <c r="I616" s="39">
        <v>40</v>
      </c>
      <c r="J616" s="39">
        <v>9</v>
      </c>
      <c r="K616" s="39">
        <v>2</v>
      </c>
      <c r="L616" s="39">
        <v>18</v>
      </c>
      <c r="M616" s="39">
        <v>36</v>
      </c>
      <c r="N616" s="39">
        <v>0.32800000000000001</v>
      </c>
      <c r="O616" s="39">
        <v>0.624</v>
      </c>
    </row>
    <row r="617" spans="1:15" ht="15" thickBot="1" x14ac:dyDescent="0.35">
      <c r="A617" s="7" t="s">
        <v>1176</v>
      </c>
      <c r="B617" s="39">
        <v>260</v>
      </c>
      <c r="C617" s="39">
        <v>28</v>
      </c>
      <c r="D617" s="39">
        <v>6</v>
      </c>
      <c r="E617" s="39">
        <v>29</v>
      </c>
      <c r="F617" s="39">
        <v>8</v>
      </c>
      <c r="G617" s="39">
        <v>0.25600000000000001</v>
      </c>
      <c r="H617" s="39">
        <v>0.29099999999999998</v>
      </c>
      <c r="I617" s="39">
        <v>67</v>
      </c>
      <c r="J617" s="39">
        <v>12</v>
      </c>
      <c r="K617" s="39">
        <v>2</v>
      </c>
      <c r="L617" s="39">
        <v>13</v>
      </c>
      <c r="M617" s="39">
        <v>47</v>
      </c>
      <c r="N617" s="39">
        <v>0.38600000000000001</v>
      </c>
      <c r="O617" s="39">
        <v>0.67600000000000005</v>
      </c>
    </row>
    <row r="618" spans="1:15" ht="17.399999999999999" thickBot="1" x14ac:dyDescent="0.35">
      <c r="A618" s="5" t="s">
        <v>1043</v>
      </c>
      <c r="B618" s="38">
        <v>428</v>
      </c>
      <c r="C618" s="38">
        <v>54</v>
      </c>
      <c r="D618" s="38">
        <v>18</v>
      </c>
      <c r="E618" s="38">
        <v>60</v>
      </c>
      <c r="F618" s="38">
        <v>6</v>
      </c>
      <c r="G618" s="38">
        <v>0.255</v>
      </c>
      <c r="H618" s="38">
        <v>0.30299999999999999</v>
      </c>
      <c r="I618" s="38">
        <v>109</v>
      </c>
      <c r="J618" s="38">
        <v>18</v>
      </c>
      <c r="K618" s="38">
        <v>6</v>
      </c>
      <c r="L618" s="38">
        <v>29</v>
      </c>
      <c r="M618" s="38">
        <v>106</v>
      </c>
      <c r="N618" s="38">
        <v>0.45200000000000001</v>
      </c>
      <c r="O618" s="38">
        <v>0.755</v>
      </c>
    </row>
    <row r="619" spans="1:15" ht="15" thickBot="1" x14ac:dyDescent="0.35">
      <c r="A619" s="7" t="s">
        <v>1132</v>
      </c>
      <c r="B619" s="39">
        <v>200</v>
      </c>
      <c r="C619" s="39">
        <v>23</v>
      </c>
      <c r="D619" s="39">
        <v>7</v>
      </c>
      <c r="E619" s="39">
        <v>25</v>
      </c>
      <c r="F619" s="39">
        <v>3</v>
      </c>
      <c r="G619" s="39">
        <v>0.24299999999999999</v>
      </c>
      <c r="H619" s="39">
        <v>0.315</v>
      </c>
      <c r="I619" s="39">
        <v>49</v>
      </c>
      <c r="J619" s="39">
        <v>10</v>
      </c>
      <c r="K619" s="39">
        <v>0</v>
      </c>
      <c r="L619" s="39">
        <v>21</v>
      </c>
      <c r="M619" s="39">
        <v>55</v>
      </c>
      <c r="N619" s="39">
        <v>0.39700000000000002</v>
      </c>
      <c r="O619" s="39">
        <v>0.71199999999999997</v>
      </c>
    </row>
    <row r="620" spans="1:15" ht="17.399999999999999" thickBot="1" x14ac:dyDescent="0.35">
      <c r="A620" s="7" t="s">
        <v>1066</v>
      </c>
      <c r="B620" s="39">
        <v>182</v>
      </c>
      <c r="C620" s="39">
        <v>25</v>
      </c>
      <c r="D620" s="39">
        <v>7</v>
      </c>
      <c r="E620" s="39">
        <v>25</v>
      </c>
      <c r="F620" s="39">
        <v>1</v>
      </c>
      <c r="G620" s="39">
        <v>0.23699999999999999</v>
      </c>
      <c r="H620" s="39">
        <v>0.28899999999999998</v>
      </c>
      <c r="I620" s="39">
        <v>43</v>
      </c>
      <c r="J620" s="39">
        <v>11</v>
      </c>
      <c r="K620" s="39">
        <v>1</v>
      </c>
      <c r="L620" s="39">
        <v>13</v>
      </c>
      <c r="M620" s="39">
        <v>58</v>
      </c>
      <c r="N620" s="39">
        <v>0.42299999999999999</v>
      </c>
      <c r="O620" s="39">
        <v>0.71199999999999997</v>
      </c>
    </row>
    <row r="621" spans="1:15" ht="15" thickBot="1" x14ac:dyDescent="0.35">
      <c r="A621" s="5" t="s">
        <v>1069</v>
      </c>
      <c r="B621" s="38">
        <v>379</v>
      </c>
      <c r="C621" s="38">
        <v>56</v>
      </c>
      <c r="D621" s="38">
        <v>14</v>
      </c>
      <c r="E621" s="38">
        <v>53</v>
      </c>
      <c r="F621" s="38">
        <v>0</v>
      </c>
      <c r="G621" s="38">
        <v>0.25800000000000001</v>
      </c>
      <c r="H621" s="38">
        <v>0.34</v>
      </c>
      <c r="I621" s="38">
        <v>98</v>
      </c>
      <c r="J621" s="38">
        <v>22</v>
      </c>
      <c r="K621" s="38">
        <v>2</v>
      </c>
      <c r="L621" s="38">
        <v>47</v>
      </c>
      <c r="M621" s="38">
        <v>85</v>
      </c>
      <c r="N621" s="38">
        <v>0.437</v>
      </c>
      <c r="O621" s="38">
        <v>0.77700000000000002</v>
      </c>
    </row>
    <row r="622" spans="1:15" ht="17.399999999999999" thickBot="1" x14ac:dyDescent="0.35">
      <c r="A622" s="5" t="s">
        <v>1277</v>
      </c>
      <c r="B622" s="38">
        <v>94</v>
      </c>
      <c r="C622" s="38">
        <v>11</v>
      </c>
      <c r="D622" s="38">
        <v>1</v>
      </c>
      <c r="E622" s="38">
        <v>8</v>
      </c>
      <c r="F622" s="38">
        <v>2</v>
      </c>
      <c r="G622" s="38">
        <v>0.23200000000000001</v>
      </c>
      <c r="H622" s="38">
        <v>0.28899999999999998</v>
      </c>
      <c r="I622" s="38">
        <v>22</v>
      </c>
      <c r="J622" s="38">
        <v>4</v>
      </c>
      <c r="K622" s="38">
        <v>0</v>
      </c>
      <c r="L622" s="38">
        <v>8</v>
      </c>
      <c r="M622" s="38">
        <v>16</v>
      </c>
      <c r="N622" s="38">
        <v>0.29399999999999998</v>
      </c>
      <c r="O622" s="38">
        <v>0.58299999999999996</v>
      </c>
    </row>
    <row r="623" spans="1:15" ht="17.399999999999999" thickBot="1" x14ac:dyDescent="0.35">
      <c r="A623" s="7" t="s">
        <v>1156</v>
      </c>
      <c r="B623" s="39">
        <v>153</v>
      </c>
      <c r="C623" s="39">
        <v>18</v>
      </c>
      <c r="D623" s="39">
        <v>2</v>
      </c>
      <c r="E623" s="39">
        <v>14</v>
      </c>
      <c r="F623" s="39">
        <v>6</v>
      </c>
      <c r="G623" s="39">
        <v>0.23499999999999999</v>
      </c>
      <c r="H623" s="39">
        <v>0.29399999999999998</v>
      </c>
      <c r="I623" s="39">
        <v>36</v>
      </c>
      <c r="J623" s="39">
        <v>6</v>
      </c>
      <c r="K623" s="39">
        <v>2</v>
      </c>
      <c r="L623" s="39">
        <v>13</v>
      </c>
      <c r="M623" s="39">
        <v>37</v>
      </c>
      <c r="N623" s="39">
        <v>0.32900000000000001</v>
      </c>
      <c r="O623" s="39">
        <v>0.623</v>
      </c>
    </row>
    <row r="624" spans="1:15" ht="15" thickBot="1" x14ac:dyDescent="0.35">
      <c r="A624" s="5" t="s">
        <v>1029</v>
      </c>
      <c r="B624" s="38">
        <v>424</v>
      </c>
      <c r="C624" s="38">
        <v>66</v>
      </c>
      <c r="D624" s="38">
        <v>16</v>
      </c>
      <c r="E624" s="38">
        <v>53</v>
      </c>
      <c r="F624" s="38">
        <v>6</v>
      </c>
      <c r="G624" s="38">
        <v>0.26</v>
      </c>
      <c r="H624" s="38">
        <v>0.34799999999999998</v>
      </c>
      <c r="I624" s="38">
        <v>110</v>
      </c>
      <c r="J624" s="38">
        <v>22</v>
      </c>
      <c r="K624" s="38">
        <v>1</v>
      </c>
      <c r="L624" s="38">
        <v>58</v>
      </c>
      <c r="M624" s="38">
        <v>113</v>
      </c>
      <c r="N624" s="38">
        <v>0.42799999999999999</v>
      </c>
      <c r="O624" s="38">
        <v>0.77600000000000002</v>
      </c>
    </row>
    <row r="625" spans="1:15" ht="17.399999999999999" thickBot="1" x14ac:dyDescent="0.35">
      <c r="A625" s="7" t="s">
        <v>1136</v>
      </c>
      <c r="B625" s="39">
        <v>240</v>
      </c>
      <c r="C625" s="39">
        <v>27</v>
      </c>
      <c r="D625" s="39">
        <v>6</v>
      </c>
      <c r="E625" s="39">
        <v>25</v>
      </c>
      <c r="F625" s="39">
        <v>6</v>
      </c>
      <c r="G625" s="39">
        <v>0.251</v>
      </c>
      <c r="H625" s="39">
        <v>0.27800000000000002</v>
      </c>
      <c r="I625" s="39">
        <v>60</v>
      </c>
      <c r="J625" s="39">
        <v>10</v>
      </c>
      <c r="K625" s="39">
        <v>4</v>
      </c>
      <c r="L625" s="39">
        <v>9</v>
      </c>
      <c r="M625" s="39">
        <v>54</v>
      </c>
      <c r="N625" s="39">
        <v>0.39400000000000002</v>
      </c>
      <c r="O625" s="39">
        <v>0.67200000000000004</v>
      </c>
    </row>
    <row r="626" spans="1:15" ht="15" thickBot="1" x14ac:dyDescent="0.35">
      <c r="A626" s="7" t="s">
        <v>960</v>
      </c>
      <c r="B626" s="39">
        <v>545</v>
      </c>
      <c r="C626" s="39">
        <v>77</v>
      </c>
      <c r="D626" s="39">
        <v>14</v>
      </c>
      <c r="E626" s="39">
        <v>68</v>
      </c>
      <c r="F626" s="39">
        <v>36</v>
      </c>
      <c r="G626" s="39">
        <v>0.29299999999999998</v>
      </c>
      <c r="H626" s="39">
        <v>0.32800000000000001</v>
      </c>
      <c r="I626" s="39">
        <v>160</v>
      </c>
      <c r="J626" s="39">
        <v>33</v>
      </c>
      <c r="K626" s="39">
        <v>4</v>
      </c>
      <c r="L626" s="39">
        <v>28</v>
      </c>
      <c r="M626" s="39">
        <v>121</v>
      </c>
      <c r="N626" s="39">
        <v>0.44900000000000001</v>
      </c>
      <c r="O626" s="39">
        <v>0.77600000000000002</v>
      </c>
    </row>
    <row r="627" spans="1:15" ht="17.399999999999999" thickBot="1" x14ac:dyDescent="0.35">
      <c r="A627" s="5" t="s">
        <v>987</v>
      </c>
      <c r="B627" s="38">
        <v>566</v>
      </c>
      <c r="C627" s="38">
        <v>77</v>
      </c>
      <c r="D627" s="38">
        <v>19</v>
      </c>
      <c r="E627" s="38">
        <v>82</v>
      </c>
      <c r="F627" s="38">
        <v>7</v>
      </c>
      <c r="G627" s="38">
        <v>0.27100000000000002</v>
      </c>
      <c r="H627" s="38">
        <v>0.33</v>
      </c>
      <c r="I627" s="38">
        <v>153</v>
      </c>
      <c r="J627" s="38">
        <v>33</v>
      </c>
      <c r="K627" s="38">
        <v>3</v>
      </c>
      <c r="L627" s="38">
        <v>50</v>
      </c>
      <c r="M627" s="38">
        <v>119</v>
      </c>
      <c r="N627" s="38">
        <v>0.441</v>
      </c>
      <c r="O627" s="38">
        <v>0.77</v>
      </c>
    </row>
    <row r="628" spans="1:15" ht="17.399999999999999" thickBot="1" x14ac:dyDescent="0.35">
      <c r="A628" s="7" t="s">
        <v>1058</v>
      </c>
      <c r="B628" s="39">
        <v>334</v>
      </c>
      <c r="C628" s="39">
        <v>47</v>
      </c>
      <c r="D628" s="39">
        <v>17</v>
      </c>
      <c r="E628" s="39">
        <v>47</v>
      </c>
      <c r="F628" s="39">
        <v>2</v>
      </c>
      <c r="G628" s="39">
        <v>0.26500000000000001</v>
      </c>
      <c r="H628" s="39">
        <v>0.33600000000000002</v>
      </c>
      <c r="I628" s="39">
        <v>88</v>
      </c>
      <c r="J628" s="39">
        <v>18</v>
      </c>
      <c r="K628" s="39">
        <v>1</v>
      </c>
      <c r="L628" s="39">
        <v>36</v>
      </c>
      <c r="M628" s="39">
        <v>73</v>
      </c>
      <c r="N628" s="39">
        <v>0.47699999999999998</v>
      </c>
      <c r="O628" s="39">
        <v>0.81200000000000006</v>
      </c>
    </row>
    <row r="629" spans="1:15" ht="15" thickBot="1" x14ac:dyDescent="0.35">
      <c r="A629" s="7" t="s">
        <v>1234</v>
      </c>
      <c r="B629" s="39">
        <v>154</v>
      </c>
      <c r="C629" s="39">
        <v>19</v>
      </c>
      <c r="D629" s="39">
        <v>3</v>
      </c>
      <c r="E629" s="39">
        <v>19</v>
      </c>
      <c r="F629" s="39">
        <v>1</v>
      </c>
      <c r="G629" s="39">
        <v>0.246</v>
      </c>
      <c r="H629" s="39">
        <v>0.307</v>
      </c>
      <c r="I629" s="39">
        <v>38</v>
      </c>
      <c r="J629" s="39">
        <v>8</v>
      </c>
      <c r="K629" s="39">
        <v>1</v>
      </c>
      <c r="L629" s="39">
        <v>14</v>
      </c>
      <c r="M629" s="39">
        <v>53</v>
      </c>
      <c r="N629" s="39">
        <v>0.38200000000000001</v>
      </c>
      <c r="O629" s="39">
        <v>0.68899999999999995</v>
      </c>
    </row>
    <row r="630" spans="1:15" ht="15" thickBot="1" x14ac:dyDescent="0.35">
      <c r="A630" s="7" t="s">
        <v>1130</v>
      </c>
      <c r="B630" s="39">
        <v>257</v>
      </c>
      <c r="C630" s="39">
        <v>32</v>
      </c>
      <c r="D630" s="39">
        <v>13</v>
      </c>
      <c r="E630" s="39">
        <v>39</v>
      </c>
      <c r="F630" s="39">
        <v>2</v>
      </c>
      <c r="G630" s="39">
        <v>0.248</v>
      </c>
      <c r="H630" s="39">
        <v>0.27700000000000002</v>
      </c>
      <c r="I630" s="39">
        <v>64</v>
      </c>
      <c r="J630" s="39">
        <v>14</v>
      </c>
      <c r="K630" s="39">
        <v>2</v>
      </c>
      <c r="L630" s="39">
        <v>10</v>
      </c>
      <c r="M630" s="39">
        <v>83</v>
      </c>
      <c r="N630" s="39">
        <v>0.46400000000000002</v>
      </c>
      <c r="O630" s="39">
        <v>0.74099999999999999</v>
      </c>
    </row>
    <row r="631" spans="1:15" ht="15" thickBot="1" x14ac:dyDescent="0.35">
      <c r="A631" s="7" t="s">
        <v>1054</v>
      </c>
      <c r="B631" s="39">
        <v>415</v>
      </c>
      <c r="C631" s="39">
        <v>54</v>
      </c>
      <c r="D631" s="39">
        <v>17</v>
      </c>
      <c r="E631" s="39">
        <v>51</v>
      </c>
      <c r="F631" s="39">
        <v>10</v>
      </c>
      <c r="G631" s="39">
        <v>0.24</v>
      </c>
      <c r="H631" s="39">
        <v>0.30599999999999999</v>
      </c>
      <c r="I631" s="39">
        <v>100</v>
      </c>
      <c r="J631" s="39">
        <v>17</v>
      </c>
      <c r="K631" s="39">
        <v>1</v>
      </c>
      <c r="L631" s="39">
        <v>39</v>
      </c>
      <c r="M631" s="39">
        <v>143</v>
      </c>
      <c r="N631" s="39">
        <v>0.41099999999999998</v>
      </c>
      <c r="O631" s="39">
        <v>0.71599999999999997</v>
      </c>
    </row>
    <row r="632" spans="1:15" ht="15" thickBot="1" x14ac:dyDescent="0.35">
      <c r="A632" s="5" t="s">
        <v>1145</v>
      </c>
      <c r="B632" s="38">
        <v>153</v>
      </c>
      <c r="C632" s="38">
        <v>19</v>
      </c>
      <c r="D632" s="38">
        <v>5</v>
      </c>
      <c r="E632" s="38">
        <v>18</v>
      </c>
      <c r="F632" s="38">
        <v>5</v>
      </c>
      <c r="G632" s="38">
        <v>0.23400000000000001</v>
      </c>
      <c r="H632" s="38">
        <v>0.28899999999999998</v>
      </c>
      <c r="I632" s="38">
        <v>36</v>
      </c>
      <c r="J632" s="38">
        <v>8</v>
      </c>
      <c r="K632" s="38">
        <v>0</v>
      </c>
      <c r="L632" s="38">
        <v>12</v>
      </c>
      <c r="M632" s="38">
        <v>33</v>
      </c>
      <c r="N632" s="38">
        <v>0.372</v>
      </c>
      <c r="O632" s="38">
        <v>0.66100000000000003</v>
      </c>
    </row>
    <row r="633" spans="1:15" ht="17.399999999999999" thickBot="1" x14ac:dyDescent="0.35">
      <c r="A633" s="7" t="s">
        <v>1158</v>
      </c>
      <c r="B633" s="39">
        <v>177</v>
      </c>
      <c r="C633" s="39">
        <v>23</v>
      </c>
      <c r="D633" s="39">
        <v>5</v>
      </c>
      <c r="E633" s="39">
        <v>20</v>
      </c>
      <c r="F633" s="39">
        <v>8</v>
      </c>
      <c r="G633" s="39">
        <v>0.23799999999999999</v>
      </c>
      <c r="H633" s="39">
        <v>0.29099999999999998</v>
      </c>
      <c r="I633" s="39">
        <v>42</v>
      </c>
      <c r="J633" s="39">
        <v>9</v>
      </c>
      <c r="K633" s="39">
        <v>1</v>
      </c>
      <c r="L633" s="39">
        <v>13</v>
      </c>
      <c r="M633" s="39">
        <v>51</v>
      </c>
      <c r="N633" s="39">
        <v>0.39800000000000002</v>
      </c>
      <c r="O633" s="39">
        <v>0.68899999999999995</v>
      </c>
    </row>
    <row r="634" spans="1:15" ht="15" thickBot="1" x14ac:dyDescent="0.35">
      <c r="A634" s="5" t="s">
        <v>1163</v>
      </c>
      <c r="B634" s="38">
        <v>155</v>
      </c>
      <c r="C634" s="38">
        <v>16</v>
      </c>
      <c r="D634" s="38">
        <v>0</v>
      </c>
      <c r="E634" s="38">
        <v>7</v>
      </c>
      <c r="F634" s="38">
        <v>19</v>
      </c>
      <c r="G634" s="38">
        <v>0.20499999999999999</v>
      </c>
      <c r="H634" s="38">
        <v>0.255</v>
      </c>
      <c r="I634" s="38">
        <v>32</v>
      </c>
      <c r="J634" s="38">
        <v>2</v>
      </c>
      <c r="K634" s="38">
        <v>1</v>
      </c>
      <c r="L634" s="38">
        <v>10</v>
      </c>
      <c r="M634" s="38">
        <v>45</v>
      </c>
      <c r="N634" s="38">
        <v>0.25600000000000001</v>
      </c>
      <c r="O634" s="38">
        <v>0.51100000000000001</v>
      </c>
    </row>
    <row r="635" spans="1:15" ht="15" thickBot="1" x14ac:dyDescent="0.35">
      <c r="A635" s="5" t="s">
        <v>1105</v>
      </c>
      <c r="B635" s="38">
        <v>241</v>
      </c>
      <c r="C635" s="38">
        <v>34</v>
      </c>
      <c r="D635" s="38">
        <v>8</v>
      </c>
      <c r="E635" s="38">
        <v>29</v>
      </c>
      <c r="F635" s="38">
        <v>7</v>
      </c>
      <c r="G635" s="38">
        <v>0.24299999999999999</v>
      </c>
      <c r="H635" s="38">
        <v>0.31900000000000001</v>
      </c>
      <c r="I635" s="38">
        <v>59</v>
      </c>
      <c r="J635" s="38">
        <v>10</v>
      </c>
      <c r="K635" s="38">
        <v>2</v>
      </c>
      <c r="L635" s="38">
        <v>27</v>
      </c>
      <c r="M635" s="38">
        <v>74</v>
      </c>
      <c r="N635" s="38">
        <v>0.40799999999999997</v>
      </c>
      <c r="O635" s="38">
        <v>0.72699999999999998</v>
      </c>
    </row>
    <row r="636" spans="1:15" ht="15" thickBot="1" x14ac:dyDescent="0.35">
      <c r="A636" s="7" t="s">
        <v>1264</v>
      </c>
      <c r="B636" s="39">
        <v>128</v>
      </c>
      <c r="C636" s="39">
        <v>14</v>
      </c>
      <c r="D636" s="39">
        <v>1</v>
      </c>
      <c r="E636" s="39">
        <v>11</v>
      </c>
      <c r="F636" s="39">
        <v>4</v>
      </c>
      <c r="G636" s="39">
        <v>0.253</v>
      </c>
      <c r="H636" s="39">
        <v>0.3</v>
      </c>
      <c r="I636" s="39">
        <v>32</v>
      </c>
      <c r="J636" s="39">
        <v>8</v>
      </c>
      <c r="K636" s="39">
        <v>1</v>
      </c>
      <c r="L636" s="39">
        <v>9</v>
      </c>
      <c r="M636" s="39">
        <v>18</v>
      </c>
      <c r="N636" s="39">
        <v>0.34100000000000003</v>
      </c>
      <c r="O636" s="39">
        <v>0.64100000000000001</v>
      </c>
    </row>
    <row r="637" spans="1:15" ht="17.399999999999999" thickBot="1" x14ac:dyDescent="0.35">
      <c r="A637" s="7" t="s">
        <v>1228</v>
      </c>
      <c r="B637" s="39">
        <v>211</v>
      </c>
      <c r="C637" s="39">
        <v>23</v>
      </c>
      <c r="D637" s="39">
        <v>6</v>
      </c>
      <c r="E637" s="39">
        <v>24</v>
      </c>
      <c r="F637" s="39">
        <v>0</v>
      </c>
      <c r="G637" s="39">
        <v>0.218</v>
      </c>
      <c r="H637" s="39">
        <v>0.27700000000000002</v>
      </c>
      <c r="I637" s="39">
        <v>46</v>
      </c>
      <c r="J637" s="39">
        <v>8</v>
      </c>
      <c r="K637" s="39">
        <v>0</v>
      </c>
      <c r="L637" s="39">
        <v>17</v>
      </c>
      <c r="M637" s="39">
        <v>71</v>
      </c>
      <c r="N637" s="39">
        <v>0.34599999999999997</v>
      </c>
      <c r="O637" s="39">
        <v>0.623</v>
      </c>
    </row>
    <row r="638" spans="1:15" ht="17.399999999999999" thickBot="1" x14ac:dyDescent="0.35">
      <c r="A638" s="7" t="s">
        <v>1036</v>
      </c>
      <c r="B638" s="39">
        <v>465</v>
      </c>
      <c r="C638" s="39">
        <v>59</v>
      </c>
      <c r="D638" s="39">
        <v>3</v>
      </c>
      <c r="E638" s="39">
        <v>30</v>
      </c>
      <c r="F638" s="39">
        <v>33</v>
      </c>
      <c r="G638" s="39">
        <v>0.24099999999999999</v>
      </c>
      <c r="H638" s="39">
        <v>0.311</v>
      </c>
      <c r="I638" s="39">
        <v>112</v>
      </c>
      <c r="J638" s="39">
        <v>17</v>
      </c>
      <c r="K638" s="39">
        <v>4</v>
      </c>
      <c r="L638" s="39">
        <v>47</v>
      </c>
      <c r="M638" s="39">
        <v>113</v>
      </c>
      <c r="N638" s="39">
        <v>0.318</v>
      </c>
      <c r="O638" s="39">
        <v>0.628</v>
      </c>
    </row>
    <row r="639" spans="1:15" ht="17.399999999999999" thickBot="1" x14ac:dyDescent="0.35">
      <c r="A639" s="7" t="s">
        <v>1254</v>
      </c>
      <c r="B639" s="39">
        <v>153</v>
      </c>
      <c r="C639" s="39">
        <v>17</v>
      </c>
      <c r="D639" s="39">
        <v>3</v>
      </c>
      <c r="E639" s="39">
        <v>17</v>
      </c>
      <c r="F639" s="39">
        <v>1</v>
      </c>
      <c r="G639" s="39">
        <v>0.23699999999999999</v>
      </c>
      <c r="H639" s="39">
        <v>0.31</v>
      </c>
      <c r="I639" s="39">
        <v>36</v>
      </c>
      <c r="J639" s="39">
        <v>9</v>
      </c>
      <c r="K639" s="39">
        <v>1</v>
      </c>
      <c r="L639" s="39">
        <v>16</v>
      </c>
      <c r="M639" s="39">
        <v>39</v>
      </c>
      <c r="N639" s="39">
        <v>0.35899999999999999</v>
      </c>
      <c r="O639" s="39">
        <v>0.66900000000000004</v>
      </c>
    </row>
    <row r="640" spans="1:15" ht="17.399999999999999" thickBot="1" x14ac:dyDescent="0.35">
      <c r="A640" s="7" t="s">
        <v>1102</v>
      </c>
      <c r="B640" s="39">
        <v>250</v>
      </c>
      <c r="C640" s="39">
        <v>31</v>
      </c>
      <c r="D640" s="39">
        <v>10</v>
      </c>
      <c r="E640" s="39">
        <v>32</v>
      </c>
      <c r="F640" s="39">
        <v>5</v>
      </c>
      <c r="G640" s="39">
        <v>0.23300000000000001</v>
      </c>
      <c r="H640" s="39">
        <v>0.29399999999999998</v>
      </c>
      <c r="I640" s="39">
        <v>58</v>
      </c>
      <c r="J640" s="39">
        <v>13</v>
      </c>
      <c r="K640" s="39">
        <v>2</v>
      </c>
      <c r="L640" s="39">
        <v>21</v>
      </c>
      <c r="M640" s="39">
        <v>69</v>
      </c>
      <c r="N640" s="39">
        <v>0.42199999999999999</v>
      </c>
      <c r="O640" s="39">
        <v>0.71599999999999997</v>
      </c>
    </row>
    <row r="641" spans="1:15" ht="15" thickBot="1" x14ac:dyDescent="0.35">
      <c r="A641" s="5" t="s">
        <v>961</v>
      </c>
      <c r="B641" s="38">
        <v>583</v>
      </c>
      <c r="C641" s="38">
        <v>89</v>
      </c>
      <c r="D641" s="38">
        <v>16</v>
      </c>
      <c r="E641" s="38">
        <v>62</v>
      </c>
      <c r="F641" s="38">
        <v>41</v>
      </c>
      <c r="G641" s="38">
        <v>0.29499999999999998</v>
      </c>
      <c r="H641" s="38">
        <v>0.33900000000000002</v>
      </c>
      <c r="I641" s="38">
        <v>172</v>
      </c>
      <c r="J641" s="38">
        <v>28</v>
      </c>
      <c r="K641" s="38">
        <v>10</v>
      </c>
      <c r="L641" s="38">
        <v>40</v>
      </c>
      <c r="M641" s="38">
        <v>128</v>
      </c>
      <c r="N641" s="38">
        <v>0.46100000000000002</v>
      </c>
      <c r="O641" s="38">
        <v>0.8</v>
      </c>
    </row>
    <row r="642" spans="1:15" ht="15" thickBot="1" x14ac:dyDescent="0.35">
      <c r="A642" s="7" t="s">
        <v>1214</v>
      </c>
      <c r="B642" s="39">
        <v>180</v>
      </c>
      <c r="C642" s="39">
        <v>23</v>
      </c>
      <c r="D642" s="39">
        <v>3</v>
      </c>
      <c r="E642" s="39">
        <v>19</v>
      </c>
      <c r="F642" s="39">
        <v>2</v>
      </c>
      <c r="G642" s="39">
        <v>0.24299999999999999</v>
      </c>
      <c r="H642" s="39">
        <v>0.32500000000000001</v>
      </c>
      <c r="I642" s="39">
        <v>44</v>
      </c>
      <c r="J642" s="39">
        <v>7</v>
      </c>
      <c r="K642" s="39">
        <v>1</v>
      </c>
      <c r="L642" s="39">
        <v>22</v>
      </c>
      <c r="M642" s="39">
        <v>36</v>
      </c>
      <c r="N642" s="39">
        <v>0.371</v>
      </c>
      <c r="O642" s="39">
        <v>0.69599999999999995</v>
      </c>
    </row>
    <row r="643" spans="1:15" ht="15" thickBot="1" x14ac:dyDescent="0.35">
      <c r="A643" s="7" t="s">
        <v>1098</v>
      </c>
      <c r="B643" s="39">
        <v>277</v>
      </c>
      <c r="C643" s="39">
        <v>31</v>
      </c>
      <c r="D643" s="39">
        <v>8</v>
      </c>
      <c r="E643" s="39">
        <v>31</v>
      </c>
      <c r="F643" s="39">
        <v>4</v>
      </c>
      <c r="G643" s="39">
        <v>0.23200000000000001</v>
      </c>
      <c r="H643" s="39">
        <v>0.28599999999999998</v>
      </c>
      <c r="I643" s="39">
        <v>64</v>
      </c>
      <c r="J643" s="39">
        <v>10</v>
      </c>
      <c r="K643" s="39">
        <v>2</v>
      </c>
      <c r="L643" s="39">
        <v>21</v>
      </c>
      <c r="M643" s="39">
        <v>73</v>
      </c>
      <c r="N643" s="39">
        <v>0.36899999999999999</v>
      </c>
      <c r="O643" s="39">
        <v>0.65500000000000003</v>
      </c>
    </row>
    <row r="644" spans="1:15" ht="15" thickBot="1" x14ac:dyDescent="0.35">
      <c r="A644" s="5" t="s">
        <v>1147</v>
      </c>
      <c r="B644" s="38">
        <v>217</v>
      </c>
      <c r="C644" s="38">
        <v>21</v>
      </c>
      <c r="D644" s="38">
        <v>5</v>
      </c>
      <c r="E644" s="38">
        <v>21</v>
      </c>
      <c r="F644" s="38">
        <v>5</v>
      </c>
      <c r="G644" s="38">
        <v>0.23200000000000001</v>
      </c>
      <c r="H644" s="38">
        <v>0.28499999999999998</v>
      </c>
      <c r="I644" s="38">
        <v>50</v>
      </c>
      <c r="J644" s="38">
        <v>7</v>
      </c>
      <c r="K644" s="38">
        <v>2</v>
      </c>
      <c r="L644" s="38">
        <v>16</v>
      </c>
      <c r="M644" s="38">
        <v>53</v>
      </c>
      <c r="N644" s="38">
        <v>0.36799999999999999</v>
      </c>
      <c r="O644" s="38">
        <v>0.65200000000000002</v>
      </c>
    </row>
    <row r="645" spans="1:15" ht="17.399999999999999" thickBot="1" x14ac:dyDescent="0.35">
      <c r="A645" s="7" t="s">
        <v>1258</v>
      </c>
      <c r="B645" s="39">
        <v>172</v>
      </c>
      <c r="C645" s="39">
        <v>19</v>
      </c>
      <c r="D645" s="39">
        <v>1</v>
      </c>
      <c r="E645" s="39">
        <v>12</v>
      </c>
      <c r="F645" s="39">
        <v>6</v>
      </c>
      <c r="G645" s="39">
        <v>0.23300000000000001</v>
      </c>
      <c r="H645" s="39">
        <v>0.3</v>
      </c>
      <c r="I645" s="39">
        <v>40</v>
      </c>
      <c r="J645" s="39">
        <v>8</v>
      </c>
      <c r="K645" s="39">
        <v>2</v>
      </c>
      <c r="L645" s="39">
        <v>16</v>
      </c>
      <c r="M645" s="39">
        <v>42</v>
      </c>
      <c r="N645" s="39">
        <v>0.29499999999999998</v>
      </c>
      <c r="O645" s="39">
        <v>0.59499999999999997</v>
      </c>
    </row>
    <row r="646" spans="1:15" ht="15" thickBot="1" x14ac:dyDescent="0.35">
      <c r="A646" s="7" t="s">
        <v>1262</v>
      </c>
      <c r="B646" s="39">
        <v>126</v>
      </c>
      <c r="C646" s="39">
        <v>14</v>
      </c>
      <c r="D646" s="39">
        <v>5</v>
      </c>
      <c r="E646" s="39">
        <v>15</v>
      </c>
      <c r="F646" s="39">
        <v>0</v>
      </c>
      <c r="G646" s="39">
        <v>0.224</v>
      </c>
      <c r="H646" s="39">
        <v>0.28199999999999997</v>
      </c>
      <c r="I646" s="39">
        <v>28</v>
      </c>
      <c r="J646" s="39">
        <v>7</v>
      </c>
      <c r="K646" s="39">
        <v>0</v>
      </c>
      <c r="L646" s="39">
        <v>10</v>
      </c>
      <c r="M646" s="39">
        <v>37</v>
      </c>
      <c r="N646" s="39">
        <v>0.38800000000000001</v>
      </c>
      <c r="O646" s="39">
        <v>0.67</v>
      </c>
    </row>
    <row r="647" spans="1:15" ht="15" thickBot="1" x14ac:dyDescent="0.35">
      <c r="A647" s="5" t="s">
        <v>1039</v>
      </c>
      <c r="B647" s="38">
        <v>407</v>
      </c>
      <c r="C647" s="38">
        <v>53</v>
      </c>
      <c r="D647" s="38">
        <v>11</v>
      </c>
      <c r="E647" s="38">
        <v>48</v>
      </c>
      <c r="F647" s="38">
        <v>9</v>
      </c>
      <c r="G647" s="38">
        <v>0.26600000000000001</v>
      </c>
      <c r="H647" s="38">
        <v>0.32900000000000001</v>
      </c>
      <c r="I647" s="38">
        <v>108</v>
      </c>
      <c r="J647" s="38">
        <v>19</v>
      </c>
      <c r="K647" s="38">
        <v>3</v>
      </c>
      <c r="L647" s="38">
        <v>39</v>
      </c>
      <c r="M647" s="38">
        <v>123</v>
      </c>
      <c r="N647" s="38">
        <v>0.41799999999999998</v>
      </c>
      <c r="O647" s="38">
        <v>0.748</v>
      </c>
    </row>
    <row r="648" spans="1:15" ht="17.399999999999999" thickBot="1" x14ac:dyDescent="0.35">
      <c r="A648" s="5" t="s">
        <v>1135</v>
      </c>
      <c r="B648" s="38">
        <v>306</v>
      </c>
      <c r="C648" s="38">
        <v>39</v>
      </c>
      <c r="D648" s="38">
        <v>16</v>
      </c>
      <c r="E648" s="38">
        <v>46</v>
      </c>
      <c r="F648" s="38">
        <v>6</v>
      </c>
      <c r="G648" s="38">
        <v>0.23200000000000001</v>
      </c>
      <c r="H648" s="38">
        <v>0.28399999999999997</v>
      </c>
      <c r="I648" s="38">
        <v>71</v>
      </c>
      <c r="J648" s="38">
        <v>13</v>
      </c>
      <c r="K648" s="38">
        <v>1</v>
      </c>
      <c r="L648" s="38">
        <v>22</v>
      </c>
      <c r="M648" s="38">
        <v>119</v>
      </c>
      <c r="N648" s="38">
        <v>0.44700000000000001</v>
      </c>
      <c r="O648" s="38">
        <v>0.73099999999999998</v>
      </c>
    </row>
    <row r="649" spans="1:15" ht="15" thickBot="1" x14ac:dyDescent="0.35">
      <c r="A649" s="7" t="s">
        <v>1110</v>
      </c>
      <c r="B649" s="39">
        <v>296</v>
      </c>
      <c r="C649" s="39">
        <v>36</v>
      </c>
      <c r="D649" s="39">
        <v>3</v>
      </c>
      <c r="E649" s="39">
        <v>26</v>
      </c>
      <c r="F649" s="39">
        <v>10</v>
      </c>
      <c r="G649" s="39">
        <v>0.252</v>
      </c>
      <c r="H649" s="39">
        <v>0.29299999999999998</v>
      </c>
      <c r="I649" s="39">
        <v>74</v>
      </c>
      <c r="J649" s="39">
        <v>19</v>
      </c>
      <c r="K649" s="39">
        <v>2</v>
      </c>
      <c r="L649" s="39">
        <v>17</v>
      </c>
      <c r="M649" s="39">
        <v>60</v>
      </c>
      <c r="N649" s="39">
        <v>0.36</v>
      </c>
      <c r="O649" s="39">
        <v>0.65300000000000002</v>
      </c>
    </row>
    <row r="650" spans="1:15" ht="15" thickBot="1" x14ac:dyDescent="0.35">
      <c r="A650" s="5" t="s">
        <v>985</v>
      </c>
      <c r="B650" s="38">
        <v>548</v>
      </c>
      <c r="C650" s="38">
        <v>83</v>
      </c>
      <c r="D650" s="38">
        <v>24</v>
      </c>
      <c r="E650" s="38">
        <v>82</v>
      </c>
      <c r="F650" s="38">
        <v>18</v>
      </c>
      <c r="G650" s="38">
        <v>0.25600000000000001</v>
      </c>
      <c r="H650" s="38">
        <v>0.33200000000000002</v>
      </c>
      <c r="I650" s="38">
        <v>140</v>
      </c>
      <c r="J650" s="38">
        <v>26</v>
      </c>
      <c r="K650" s="38">
        <v>3</v>
      </c>
      <c r="L650" s="38">
        <v>62</v>
      </c>
      <c r="M650" s="38">
        <v>141</v>
      </c>
      <c r="N650" s="38">
        <v>0.44500000000000001</v>
      </c>
      <c r="O650" s="38">
        <v>0.77700000000000002</v>
      </c>
    </row>
    <row r="651" spans="1:15" ht="17.399999999999999" thickBot="1" x14ac:dyDescent="0.35">
      <c r="A651" s="7" t="s">
        <v>996</v>
      </c>
      <c r="B651" s="39">
        <v>416</v>
      </c>
      <c r="C651" s="39">
        <v>54</v>
      </c>
      <c r="D651" s="39">
        <v>15</v>
      </c>
      <c r="E651" s="39">
        <v>59</v>
      </c>
      <c r="F651" s="39">
        <v>4</v>
      </c>
      <c r="G651" s="39">
        <v>0.27500000000000002</v>
      </c>
      <c r="H651" s="39">
        <v>0.33800000000000002</v>
      </c>
      <c r="I651" s="39">
        <v>115</v>
      </c>
      <c r="J651" s="39">
        <v>23</v>
      </c>
      <c r="K651" s="39">
        <v>2</v>
      </c>
      <c r="L651" s="39">
        <v>39</v>
      </c>
      <c r="M651" s="39">
        <v>91</v>
      </c>
      <c r="N651" s="39">
        <v>0.45300000000000001</v>
      </c>
      <c r="O651" s="39">
        <v>0.79100000000000004</v>
      </c>
    </row>
    <row r="652" spans="1:15" ht="15" thickBot="1" x14ac:dyDescent="0.35">
      <c r="A652" s="5" t="s">
        <v>1203</v>
      </c>
      <c r="B652" s="38">
        <v>252</v>
      </c>
      <c r="C652" s="38">
        <v>27</v>
      </c>
      <c r="D652" s="38">
        <v>8</v>
      </c>
      <c r="E652" s="38">
        <v>28</v>
      </c>
      <c r="F652" s="38">
        <v>2</v>
      </c>
      <c r="G652" s="38">
        <v>0.21199999999999999</v>
      </c>
      <c r="H652" s="38">
        <v>0.251</v>
      </c>
      <c r="I652" s="38">
        <v>53</v>
      </c>
      <c r="J652" s="38">
        <v>11</v>
      </c>
      <c r="K652" s="38">
        <v>2</v>
      </c>
      <c r="L652" s="38">
        <v>13</v>
      </c>
      <c r="M652" s="38">
        <v>94</v>
      </c>
      <c r="N652" s="38">
        <v>0.374</v>
      </c>
      <c r="O652" s="38">
        <v>0.625</v>
      </c>
    </row>
    <row r="653" spans="1:15" ht="15" thickBot="1" x14ac:dyDescent="0.35">
      <c r="A653" s="5" t="s">
        <v>1209</v>
      </c>
      <c r="B653" s="38">
        <v>212</v>
      </c>
      <c r="C653" s="38">
        <v>25</v>
      </c>
      <c r="D653" s="38">
        <v>4</v>
      </c>
      <c r="E653" s="38">
        <v>17</v>
      </c>
      <c r="F653" s="38">
        <v>9</v>
      </c>
      <c r="G653" s="38">
        <v>0.224</v>
      </c>
      <c r="H653" s="38">
        <v>0.28599999999999998</v>
      </c>
      <c r="I653" s="38">
        <v>48</v>
      </c>
      <c r="J653" s="38">
        <v>9</v>
      </c>
      <c r="K653" s="38">
        <v>2</v>
      </c>
      <c r="L653" s="38">
        <v>19</v>
      </c>
      <c r="M653" s="38">
        <v>72</v>
      </c>
      <c r="N653" s="38">
        <v>0.34599999999999997</v>
      </c>
      <c r="O653" s="38">
        <v>0.63200000000000001</v>
      </c>
    </row>
    <row r="654" spans="1:15" ht="15" thickBot="1" x14ac:dyDescent="0.35">
      <c r="A654" s="7" t="s">
        <v>1012</v>
      </c>
      <c r="B654" s="39">
        <v>444</v>
      </c>
      <c r="C654" s="39">
        <v>63</v>
      </c>
      <c r="D654" s="39">
        <v>18</v>
      </c>
      <c r="E654" s="39">
        <v>65</v>
      </c>
      <c r="F654" s="39">
        <v>6</v>
      </c>
      <c r="G654" s="39">
        <v>0.27700000000000002</v>
      </c>
      <c r="H654" s="39">
        <v>0.33900000000000002</v>
      </c>
      <c r="I654" s="39">
        <v>123</v>
      </c>
      <c r="J654" s="39">
        <v>25</v>
      </c>
      <c r="K654" s="39">
        <v>4</v>
      </c>
      <c r="L654" s="39">
        <v>42</v>
      </c>
      <c r="M654" s="39">
        <v>97</v>
      </c>
      <c r="N654" s="39">
        <v>0.46500000000000002</v>
      </c>
      <c r="O654" s="39">
        <v>0.80400000000000005</v>
      </c>
    </row>
    <row r="655" spans="1:15" ht="17.399999999999999" thickBot="1" x14ac:dyDescent="0.35">
      <c r="A655" s="7" t="s">
        <v>1002</v>
      </c>
      <c r="B655" s="39">
        <v>468</v>
      </c>
      <c r="C655" s="39">
        <v>57</v>
      </c>
      <c r="D655" s="39">
        <v>21</v>
      </c>
      <c r="E655" s="39">
        <v>66</v>
      </c>
      <c r="F655" s="39">
        <v>3</v>
      </c>
      <c r="G655" s="39">
        <v>0.26700000000000002</v>
      </c>
      <c r="H655" s="39">
        <v>0.30499999999999999</v>
      </c>
      <c r="I655" s="39">
        <v>125</v>
      </c>
      <c r="J655" s="39">
        <v>25</v>
      </c>
      <c r="K655" s="39">
        <v>2</v>
      </c>
      <c r="L655" s="39">
        <v>26</v>
      </c>
      <c r="M655" s="39">
        <v>120</v>
      </c>
      <c r="N655" s="39">
        <v>0.46400000000000002</v>
      </c>
      <c r="O655" s="39">
        <v>0.77</v>
      </c>
    </row>
    <row r="656" spans="1:15" ht="17.399999999999999" thickBot="1" x14ac:dyDescent="0.35">
      <c r="A656" s="5" t="s">
        <v>971</v>
      </c>
      <c r="B656" s="38">
        <v>557</v>
      </c>
      <c r="C656" s="38">
        <v>82</v>
      </c>
      <c r="D656" s="38">
        <v>30</v>
      </c>
      <c r="E656" s="38">
        <v>93</v>
      </c>
      <c r="F656" s="38">
        <v>5</v>
      </c>
      <c r="G656" s="38">
        <v>0.27100000000000002</v>
      </c>
      <c r="H656" s="38">
        <v>0.32200000000000001</v>
      </c>
      <c r="I656" s="38">
        <v>151</v>
      </c>
      <c r="J656" s="38">
        <v>30</v>
      </c>
      <c r="K656" s="38">
        <v>3</v>
      </c>
      <c r="L656" s="38">
        <v>43</v>
      </c>
      <c r="M656" s="38">
        <v>126</v>
      </c>
      <c r="N656" s="38">
        <v>0.499</v>
      </c>
      <c r="O656" s="38">
        <v>0.82199999999999995</v>
      </c>
    </row>
    <row r="657" spans="1:15" ht="15" thickBot="1" x14ac:dyDescent="0.35">
      <c r="A657" s="5" t="s">
        <v>1175</v>
      </c>
      <c r="B657" s="38">
        <v>285</v>
      </c>
      <c r="C657" s="38">
        <v>33</v>
      </c>
      <c r="D657" s="38">
        <v>2</v>
      </c>
      <c r="E657" s="38">
        <v>23</v>
      </c>
      <c r="F657" s="38">
        <v>19</v>
      </c>
      <c r="G657" s="38">
        <v>0.25600000000000001</v>
      </c>
      <c r="H657" s="38">
        <v>0.30099999999999999</v>
      </c>
      <c r="I657" s="38">
        <v>73</v>
      </c>
      <c r="J657" s="38">
        <v>9</v>
      </c>
      <c r="K657" s="38">
        <v>3</v>
      </c>
      <c r="L657" s="38">
        <v>18</v>
      </c>
      <c r="M657" s="38">
        <v>40</v>
      </c>
      <c r="N657" s="38">
        <v>0.33600000000000002</v>
      </c>
      <c r="O657" s="38">
        <v>0.63600000000000001</v>
      </c>
    </row>
  </sheetData>
  <sortState ref="A331:O657">
    <sortCondition ref="A331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O33"/>
  <sheetViews>
    <sheetView workbookViewId="0">
      <selection activeCell="A2" sqref="A2:A33"/>
    </sheetView>
  </sheetViews>
  <sheetFormatPr defaultRowHeight="14.4" x14ac:dyDescent="0.3"/>
  <cols>
    <col min="1" max="1" width="21.44140625" customWidth="1"/>
  </cols>
  <sheetData>
    <row r="1" spans="1:15" ht="15" thickBot="1" x14ac:dyDescent="0.35">
      <c r="A1" s="3" t="s">
        <v>167</v>
      </c>
      <c r="B1" s="3" t="s">
        <v>168</v>
      </c>
      <c r="C1" s="4" t="s">
        <v>169</v>
      </c>
      <c r="D1" s="4" t="s">
        <v>170</v>
      </c>
      <c r="E1" s="4" t="s">
        <v>171</v>
      </c>
      <c r="F1" s="4" t="s">
        <v>172</v>
      </c>
      <c r="G1" s="4" t="s">
        <v>173</v>
      </c>
      <c r="H1" s="3" t="s">
        <v>174</v>
      </c>
      <c r="I1" s="3" t="s">
        <v>175</v>
      </c>
      <c r="J1" s="3" t="s">
        <v>176</v>
      </c>
      <c r="K1" s="3" t="s">
        <v>177</v>
      </c>
      <c r="L1" s="3" t="s">
        <v>178</v>
      </c>
      <c r="M1" s="3" t="s">
        <v>179</v>
      </c>
      <c r="N1" s="3" t="s">
        <v>180</v>
      </c>
      <c r="O1" s="3" t="s">
        <v>181</v>
      </c>
    </row>
    <row r="2" spans="1:15" ht="15" thickBot="1" x14ac:dyDescent="0.35">
      <c r="A2" s="5" t="s">
        <v>200</v>
      </c>
      <c r="B2" s="6">
        <v>529</v>
      </c>
      <c r="C2" s="6">
        <v>86</v>
      </c>
      <c r="D2" s="6">
        <v>34</v>
      </c>
      <c r="E2" s="6">
        <v>104</v>
      </c>
      <c r="F2" s="6">
        <v>2</v>
      </c>
      <c r="G2" s="6">
        <v>0.26200000000000001</v>
      </c>
      <c r="H2" s="6">
        <v>0.35</v>
      </c>
      <c r="I2" s="6">
        <v>139</v>
      </c>
      <c r="J2" s="6">
        <v>27</v>
      </c>
      <c r="K2" s="6">
        <v>1</v>
      </c>
      <c r="L2" s="6">
        <v>72</v>
      </c>
      <c r="M2" s="6">
        <v>109</v>
      </c>
      <c r="N2" s="6">
        <v>0.51</v>
      </c>
      <c r="O2" s="6">
        <v>0.86</v>
      </c>
    </row>
    <row r="3" spans="1:15" ht="15" thickBot="1" x14ac:dyDescent="0.35">
      <c r="A3" s="7" t="s">
        <v>201</v>
      </c>
      <c r="B3" s="8">
        <v>551</v>
      </c>
      <c r="C3" s="8">
        <v>82</v>
      </c>
      <c r="D3" s="8">
        <v>36</v>
      </c>
      <c r="E3" s="8">
        <v>96</v>
      </c>
      <c r="F3" s="8">
        <v>2</v>
      </c>
      <c r="G3" s="8">
        <v>0.27500000000000002</v>
      </c>
      <c r="H3" s="8">
        <v>0.33700000000000002</v>
      </c>
      <c r="I3" s="8">
        <v>151</v>
      </c>
      <c r="J3" s="8">
        <v>23</v>
      </c>
      <c r="K3" s="8">
        <v>1</v>
      </c>
      <c r="L3" s="8">
        <v>52</v>
      </c>
      <c r="M3" s="8">
        <v>147</v>
      </c>
      <c r="N3" s="8">
        <v>0.51800000000000002</v>
      </c>
      <c r="O3" s="8">
        <v>0.85599999999999998</v>
      </c>
    </row>
    <row r="4" spans="1:15" ht="15" thickBot="1" x14ac:dyDescent="0.35">
      <c r="A4" s="5" t="s">
        <v>235</v>
      </c>
      <c r="B4" s="6">
        <v>539</v>
      </c>
      <c r="C4" s="6">
        <v>76</v>
      </c>
      <c r="D4" s="6">
        <v>34</v>
      </c>
      <c r="E4" s="6">
        <v>92</v>
      </c>
      <c r="F4" s="6">
        <v>2</v>
      </c>
      <c r="G4" s="6">
        <v>0.25600000000000001</v>
      </c>
      <c r="H4" s="6">
        <v>0.312</v>
      </c>
      <c r="I4" s="6">
        <v>138</v>
      </c>
      <c r="J4" s="6">
        <v>23</v>
      </c>
      <c r="K4" s="6">
        <v>1</v>
      </c>
      <c r="L4" s="6">
        <v>44</v>
      </c>
      <c r="M4" s="6">
        <v>146</v>
      </c>
      <c r="N4" s="6">
        <v>0.49299999999999999</v>
      </c>
      <c r="O4" s="6">
        <v>0.80500000000000005</v>
      </c>
    </row>
    <row r="5" spans="1:15" ht="15" thickBot="1" x14ac:dyDescent="0.35">
      <c r="A5" s="7" t="s">
        <v>237</v>
      </c>
      <c r="B5" s="8">
        <v>542</v>
      </c>
      <c r="C5" s="8">
        <v>78</v>
      </c>
      <c r="D5" s="8">
        <v>34</v>
      </c>
      <c r="E5" s="8">
        <v>94</v>
      </c>
      <c r="F5" s="8">
        <v>3</v>
      </c>
      <c r="G5" s="8">
        <v>0.246</v>
      </c>
      <c r="H5" s="8">
        <v>0.30299999999999999</v>
      </c>
      <c r="I5" s="8">
        <v>133</v>
      </c>
      <c r="J5" s="8">
        <v>25</v>
      </c>
      <c r="K5" s="8">
        <v>2</v>
      </c>
      <c r="L5" s="8">
        <v>45</v>
      </c>
      <c r="M5" s="8">
        <v>154</v>
      </c>
      <c r="N5" s="8">
        <v>0.48899999999999999</v>
      </c>
      <c r="O5" s="8">
        <v>0.79200000000000004</v>
      </c>
    </row>
    <row r="6" spans="1:15" ht="15" thickBot="1" x14ac:dyDescent="0.35">
      <c r="A6" s="5" t="s">
        <v>249</v>
      </c>
      <c r="B6" s="6">
        <v>481</v>
      </c>
      <c r="C6" s="6">
        <v>82</v>
      </c>
      <c r="D6" s="6">
        <v>29</v>
      </c>
      <c r="E6" s="6">
        <v>88</v>
      </c>
      <c r="F6" s="6">
        <v>4</v>
      </c>
      <c r="G6" s="6">
        <v>0.247</v>
      </c>
      <c r="H6" s="6">
        <v>0.36199999999999999</v>
      </c>
      <c r="I6" s="6">
        <v>119</v>
      </c>
      <c r="J6" s="6">
        <v>24</v>
      </c>
      <c r="K6" s="6">
        <v>2</v>
      </c>
      <c r="L6" s="6">
        <v>87</v>
      </c>
      <c r="M6" s="6">
        <v>105</v>
      </c>
      <c r="N6" s="6">
        <v>0.48499999999999999</v>
      </c>
      <c r="O6" s="6">
        <v>0.84699999999999998</v>
      </c>
    </row>
    <row r="7" spans="1:15" ht="15" thickBot="1" x14ac:dyDescent="0.35">
      <c r="A7" s="7" t="s">
        <v>248</v>
      </c>
      <c r="B7" s="8">
        <v>543</v>
      </c>
      <c r="C7" s="8">
        <v>84</v>
      </c>
      <c r="D7" s="8">
        <v>26</v>
      </c>
      <c r="E7" s="8">
        <v>79</v>
      </c>
      <c r="F7" s="8">
        <v>6</v>
      </c>
      <c r="G7" s="8">
        <v>0.247</v>
      </c>
      <c r="H7" s="8">
        <v>0.36</v>
      </c>
      <c r="I7" s="8">
        <v>134</v>
      </c>
      <c r="J7" s="8">
        <v>28</v>
      </c>
      <c r="K7" s="8">
        <v>2</v>
      </c>
      <c r="L7" s="8">
        <v>96</v>
      </c>
      <c r="M7" s="8">
        <v>106</v>
      </c>
      <c r="N7" s="8">
        <v>0.45200000000000001</v>
      </c>
      <c r="O7" s="8">
        <v>0.81200000000000006</v>
      </c>
    </row>
    <row r="8" spans="1:15" ht="15" thickBot="1" x14ac:dyDescent="0.35">
      <c r="A8" s="5" t="s">
        <v>250</v>
      </c>
      <c r="B8" s="6">
        <v>521</v>
      </c>
      <c r="C8" s="6">
        <v>69</v>
      </c>
      <c r="D8" s="6">
        <v>28</v>
      </c>
      <c r="E8" s="6">
        <v>94</v>
      </c>
      <c r="F8" s="6">
        <v>3</v>
      </c>
      <c r="G8" s="6">
        <v>0.26</v>
      </c>
      <c r="H8" s="6">
        <v>0.314</v>
      </c>
      <c r="I8" s="6">
        <v>135</v>
      </c>
      <c r="J8" s="6">
        <v>21</v>
      </c>
      <c r="K8" s="6">
        <v>1</v>
      </c>
      <c r="L8" s="6">
        <v>41</v>
      </c>
      <c r="M8" s="6">
        <v>67</v>
      </c>
      <c r="N8" s="6">
        <v>0.46200000000000002</v>
      </c>
      <c r="O8" s="6">
        <v>0.77600000000000002</v>
      </c>
    </row>
    <row r="9" spans="1:15" ht="15" thickBot="1" x14ac:dyDescent="0.35">
      <c r="A9" s="7" t="s">
        <v>260</v>
      </c>
      <c r="B9" s="8">
        <v>504</v>
      </c>
      <c r="C9" s="8">
        <v>71</v>
      </c>
      <c r="D9" s="8">
        <v>30</v>
      </c>
      <c r="E9" s="8">
        <v>84</v>
      </c>
      <c r="F9" s="8">
        <v>2</v>
      </c>
      <c r="G9" s="8">
        <v>0.23699999999999999</v>
      </c>
      <c r="H9" s="8">
        <v>0.32700000000000001</v>
      </c>
      <c r="I9" s="8">
        <v>120</v>
      </c>
      <c r="J9" s="8">
        <v>26</v>
      </c>
      <c r="K9" s="8">
        <v>2</v>
      </c>
      <c r="L9" s="8">
        <v>67</v>
      </c>
      <c r="M9" s="8">
        <v>197</v>
      </c>
      <c r="N9" s="8">
        <v>0.47199999999999998</v>
      </c>
      <c r="O9" s="8">
        <v>0.79900000000000004</v>
      </c>
    </row>
    <row r="10" spans="1:15" ht="15" thickBot="1" x14ac:dyDescent="0.35">
      <c r="A10" s="5" t="s">
        <v>280</v>
      </c>
      <c r="B10" s="6">
        <v>521</v>
      </c>
      <c r="C10" s="6">
        <v>69</v>
      </c>
      <c r="D10" s="6">
        <v>25</v>
      </c>
      <c r="E10" s="6">
        <v>89</v>
      </c>
      <c r="F10" s="6">
        <v>0</v>
      </c>
      <c r="G10" s="6">
        <v>0.26400000000000001</v>
      </c>
      <c r="H10" s="6">
        <v>0.32600000000000001</v>
      </c>
      <c r="I10" s="6">
        <v>137</v>
      </c>
      <c r="J10" s="6">
        <v>27</v>
      </c>
      <c r="K10" s="6">
        <v>1</v>
      </c>
      <c r="L10" s="6">
        <v>48</v>
      </c>
      <c r="M10" s="6">
        <v>112</v>
      </c>
      <c r="N10" s="6">
        <v>0.46500000000000002</v>
      </c>
      <c r="O10" s="6">
        <v>0.79100000000000004</v>
      </c>
    </row>
    <row r="11" spans="1:15" ht="15" thickBot="1" x14ac:dyDescent="0.35">
      <c r="A11" s="7" t="s">
        <v>277</v>
      </c>
      <c r="B11" s="8">
        <v>491</v>
      </c>
      <c r="C11" s="8">
        <v>61</v>
      </c>
      <c r="D11" s="8">
        <v>20</v>
      </c>
      <c r="E11" s="8">
        <v>79</v>
      </c>
      <c r="F11" s="8">
        <v>1</v>
      </c>
      <c r="G11" s="8">
        <v>0.27900000000000003</v>
      </c>
      <c r="H11" s="8">
        <v>0.33700000000000002</v>
      </c>
      <c r="I11" s="8">
        <v>137</v>
      </c>
      <c r="J11" s="8">
        <v>22</v>
      </c>
      <c r="K11" s="8">
        <v>1</v>
      </c>
      <c r="L11" s="8">
        <v>43</v>
      </c>
      <c r="M11" s="8">
        <v>69</v>
      </c>
      <c r="N11" s="8">
        <v>0.44600000000000001</v>
      </c>
      <c r="O11" s="8">
        <v>0.78300000000000003</v>
      </c>
    </row>
    <row r="12" spans="1:15" ht="15" thickBot="1" x14ac:dyDescent="0.35">
      <c r="A12" s="5" t="s">
        <v>278</v>
      </c>
      <c r="B12" s="6">
        <v>369</v>
      </c>
      <c r="C12" s="6">
        <v>46</v>
      </c>
      <c r="D12" s="6">
        <v>22</v>
      </c>
      <c r="E12" s="6">
        <v>58</v>
      </c>
      <c r="F12" s="6">
        <v>1</v>
      </c>
      <c r="G12" s="6">
        <v>0.25</v>
      </c>
      <c r="H12" s="6">
        <v>0.3</v>
      </c>
      <c r="I12" s="6">
        <v>92</v>
      </c>
      <c r="J12" s="6">
        <v>15</v>
      </c>
      <c r="K12" s="6">
        <v>2</v>
      </c>
      <c r="L12" s="6">
        <v>26</v>
      </c>
      <c r="M12" s="6">
        <v>90</v>
      </c>
      <c r="N12" s="6">
        <v>0.48</v>
      </c>
      <c r="O12" s="6">
        <v>0.78</v>
      </c>
    </row>
    <row r="13" spans="1:15" ht="15" thickBot="1" x14ac:dyDescent="0.35">
      <c r="A13" s="7" t="s">
        <v>456</v>
      </c>
      <c r="B13" s="8">
        <v>277</v>
      </c>
      <c r="C13" s="8">
        <v>38</v>
      </c>
      <c r="D13" s="8">
        <v>18</v>
      </c>
      <c r="E13" s="8">
        <v>46</v>
      </c>
      <c r="F13" s="8">
        <v>2</v>
      </c>
      <c r="G13" s="8">
        <v>0.245</v>
      </c>
      <c r="H13" s="8">
        <v>0.31900000000000001</v>
      </c>
      <c r="I13" s="8">
        <v>68</v>
      </c>
      <c r="J13" s="8">
        <v>12</v>
      </c>
      <c r="K13" s="8">
        <v>0</v>
      </c>
      <c r="L13" s="8">
        <v>30</v>
      </c>
      <c r="M13" s="8">
        <v>82</v>
      </c>
      <c r="N13" s="8">
        <v>0.48599999999999999</v>
      </c>
      <c r="O13" s="8">
        <v>0.80500000000000005</v>
      </c>
    </row>
    <row r="14" spans="1:15" ht="15" thickBot="1" x14ac:dyDescent="0.35">
      <c r="A14" s="5" t="s">
        <v>569</v>
      </c>
      <c r="B14" s="6">
        <v>298</v>
      </c>
      <c r="C14" s="6">
        <v>38</v>
      </c>
      <c r="D14" s="6">
        <v>11</v>
      </c>
      <c r="E14" s="6">
        <v>39</v>
      </c>
      <c r="F14" s="6">
        <v>2</v>
      </c>
      <c r="G14" s="6">
        <v>0.26400000000000001</v>
      </c>
      <c r="H14" s="6">
        <v>0.312</v>
      </c>
      <c r="I14" s="6">
        <v>79</v>
      </c>
      <c r="J14" s="6">
        <v>17</v>
      </c>
      <c r="K14" s="6">
        <v>2</v>
      </c>
      <c r="L14" s="6">
        <v>21</v>
      </c>
      <c r="M14" s="6">
        <v>78</v>
      </c>
      <c r="N14" s="6">
        <v>0.42799999999999999</v>
      </c>
      <c r="O14" s="6">
        <v>0.74</v>
      </c>
    </row>
    <row r="15" spans="1:15" ht="15" thickBot="1" x14ac:dyDescent="0.35">
      <c r="A15" s="7" t="s">
        <v>294</v>
      </c>
      <c r="B15" s="8">
        <v>409</v>
      </c>
      <c r="C15" s="8">
        <v>53</v>
      </c>
      <c r="D15" s="8">
        <v>19</v>
      </c>
      <c r="E15" s="8">
        <v>61</v>
      </c>
      <c r="F15" s="8">
        <v>1</v>
      </c>
      <c r="G15" s="8">
        <v>0.23599999999999999</v>
      </c>
      <c r="H15" s="8">
        <v>0.30599999999999999</v>
      </c>
      <c r="I15" s="8">
        <v>96</v>
      </c>
      <c r="J15" s="8">
        <v>13</v>
      </c>
      <c r="K15" s="8">
        <v>1</v>
      </c>
      <c r="L15" s="8">
        <v>42</v>
      </c>
      <c r="M15" s="8">
        <v>86</v>
      </c>
      <c r="N15" s="8">
        <v>0.41099999999999998</v>
      </c>
      <c r="O15" s="8">
        <v>0.71799999999999997</v>
      </c>
    </row>
    <row r="16" spans="1:15" ht="15" thickBot="1" x14ac:dyDescent="0.35">
      <c r="A16" s="5" t="s">
        <v>548</v>
      </c>
      <c r="B16" s="6">
        <v>239</v>
      </c>
      <c r="C16" s="6">
        <v>30</v>
      </c>
      <c r="D16" s="6">
        <v>4</v>
      </c>
      <c r="E16" s="6">
        <v>21</v>
      </c>
      <c r="F16" s="6">
        <v>12</v>
      </c>
      <c r="G16" s="6">
        <v>0.249</v>
      </c>
      <c r="H16" s="6">
        <v>0.313</v>
      </c>
      <c r="I16" s="6">
        <v>60</v>
      </c>
      <c r="J16" s="6">
        <v>12</v>
      </c>
      <c r="K16" s="6">
        <v>2</v>
      </c>
      <c r="L16" s="6">
        <v>22</v>
      </c>
      <c r="M16" s="6">
        <v>58</v>
      </c>
      <c r="N16" s="6">
        <v>0.36299999999999999</v>
      </c>
      <c r="O16" s="6">
        <v>0.67600000000000005</v>
      </c>
    </row>
    <row r="17" spans="1:15" ht="15" thickBot="1" x14ac:dyDescent="0.35">
      <c r="A17" s="7" t="s">
        <v>334</v>
      </c>
      <c r="B17" s="8">
        <v>484</v>
      </c>
      <c r="C17" s="8">
        <v>59</v>
      </c>
      <c r="D17" s="8">
        <v>21</v>
      </c>
      <c r="E17" s="8">
        <v>66</v>
      </c>
      <c r="F17" s="8">
        <v>2</v>
      </c>
      <c r="G17" s="8">
        <v>0.25800000000000001</v>
      </c>
      <c r="H17" s="8">
        <v>0.30499999999999999</v>
      </c>
      <c r="I17" s="8">
        <v>125</v>
      </c>
      <c r="J17" s="8">
        <v>29</v>
      </c>
      <c r="K17" s="8">
        <v>3</v>
      </c>
      <c r="L17" s="8">
        <v>33</v>
      </c>
      <c r="M17" s="8">
        <v>125</v>
      </c>
      <c r="N17" s="8">
        <v>0.46800000000000003</v>
      </c>
      <c r="O17" s="8">
        <v>0.77300000000000002</v>
      </c>
    </row>
    <row r="18" spans="1:15" ht="15" thickBot="1" x14ac:dyDescent="0.35">
      <c r="A18" s="5" t="s">
        <v>300</v>
      </c>
      <c r="B18" s="6">
        <v>459</v>
      </c>
      <c r="C18" s="6">
        <v>64</v>
      </c>
      <c r="D18" s="6">
        <v>24</v>
      </c>
      <c r="E18" s="6">
        <v>70</v>
      </c>
      <c r="F18" s="6">
        <v>3</v>
      </c>
      <c r="G18" s="6">
        <v>0.23200000000000001</v>
      </c>
      <c r="H18" s="6">
        <v>0.32500000000000001</v>
      </c>
      <c r="I18" s="6">
        <v>106</v>
      </c>
      <c r="J18" s="6">
        <v>19</v>
      </c>
      <c r="K18" s="6">
        <v>1</v>
      </c>
      <c r="L18" s="6">
        <v>63</v>
      </c>
      <c r="M18" s="6">
        <v>152</v>
      </c>
      <c r="N18" s="6">
        <v>0.437</v>
      </c>
      <c r="O18" s="6">
        <v>0.76200000000000001</v>
      </c>
    </row>
    <row r="19" spans="1:15" ht="15" thickBot="1" x14ac:dyDescent="0.35">
      <c r="A19" s="7" t="s">
        <v>388</v>
      </c>
      <c r="B19" s="8">
        <v>478</v>
      </c>
      <c r="C19" s="8">
        <v>63</v>
      </c>
      <c r="D19" s="8">
        <v>9</v>
      </c>
      <c r="E19" s="8">
        <v>56</v>
      </c>
      <c r="F19" s="8">
        <v>2</v>
      </c>
      <c r="G19" s="8">
        <v>0.26600000000000001</v>
      </c>
      <c r="H19" s="8">
        <v>0.35499999999999998</v>
      </c>
      <c r="I19" s="8">
        <v>127</v>
      </c>
      <c r="J19" s="8">
        <v>25</v>
      </c>
      <c r="K19" s="8">
        <v>3</v>
      </c>
      <c r="L19" s="8">
        <v>66</v>
      </c>
      <c r="M19" s="8">
        <v>96</v>
      </c>
      <c r="N19" s="8">
        <v>0.38900000000000001</v>
      </c>
      <c r="O19" s="8">
        <v>0.74299999999999999</v>
      </c>
    </row>
    <row r="20" spans="1:15" ht="15" thickBot="1" x14ac:dyDescent="0.35">
      <c r="A20" s="5" t="s">
        <v>298</v>
      </c>
      <c r="B20" s="6">
        <v>471</v>
      </c>
      <c r="C20" s="6">
        <v>58</v>
      </c>
      <c r="D20" s="6">
        <v>20</v>
      </c>
      <c r="E20" s="6">
        <v>69</v>
      </c>
      <c r="F20" s="6">
        <v>1</v>
      </c>
      <c r="G20" s="6">
        <v>0.26900000000000002</v>
      </c>
      <c r="H20" s="6">
        <v>0.318</v>
      </c>
      <c r="I20" s="6">
        <v>127</v>
      </c>
      <c r="J20" s="6">
        <v>26</v>
      </c>
      <c r="K20" s="6">
        <v>1</v>
      </c>
      <c r="L20" s="6">
        <v>34</v>
      </c>
      <c r="M20" s="6">
        <v>90</v>
      </c>
      <c r="N20" s="6">
        <v>0.45300000000000001</v>
      </c>
      <c r="O20" s="6">
        <v>0.77100000000000002</v>
      </c>
    </row>
    <row r="21" spans="1:15" ht="15" thickBot="1" x14ac:dyDescent="0.35">
      <c r="A21" s="7" t="s">
        <v>336</v>
      </c>
      <c r="B21" s="8">
        <v>453</v>
      </c>
      <c r="C21" s="8">
        <v>54</v>
      </c>
      <c r="D21" s="8">
        <v>14</v>
      </c>
      <c r="E21" s="8">
        <v>59</v>
      </c>
      <c r="F21" s="8">
        <v>0</v>
      </c>
      <c r="G21" s="8">
        <v>0.25800000000000001</v>
      </c>
      <c r="H21" s="8">
        <v>0.317</v>
      </c>
      <c r="I21" s="8">
        <v>117</v>
      </c>
      <c r="J21" s="8">
        <v>24</v>
      </c>
      <c r="K21" s="8">
        <v>2</v>
      </c>
      <c r="L21" s="8">
        <v>39</v>
      </c>
      <c r="M21" s="8">
        <v>83</v>
      </c>
      <c r="N21" s="8">
        <v>0.41799999999999998</v>
      </c>
      <c r="O21" s="8">
        <v>0.73499999999999999</v>
      </c>
    </row>
    <row r="22" spans="1:15" ht="15" thickBot="1" x14ac:dyDescent="0.35">
      <c r="A22" s="5" t="s">
        <v>430</v>
      </c>
      <c r="B22" s="6">
        <v>426</v>
      </c>
      <c r="C22" s="6">
        <v>54</v>
      </c>
      <c r="D22" s="6">
        <v>14</v>
      </c>
      <c r="E22" s="6">
        <v>54</v>
      </c>
      <c r="F22" s="6">
        <v>6</v>
      </c>
      <c r="G22" s="6">
        <v>0.25800000000000001</v>
      </c>
      <c r="H22" s="6">
        <v>0.309</v>
      </c>
      <c r="I22" s="6">
        <v>110</v>
      </c>
      <c r="J22" s="6">
        <v>18</v>
      </c>
      <c r="K22" s="6">
        <v>1</v>
      </c>
      <c r="L22" s="6">
        <v>32</v>
      </c>
      <c r="M22" s="6">
        <v>112</v>
      </c>
      <c r="N22" s="6">
        <v>0.4</v>
      </c>
      <c r="O22" s="6">
        <v>0.71</v>
      </c>
    </row>
    <row r="23" spans="1:15" ht="15" thickBot="1" x14ac:dyDescent="0.35">
      <c r="A23" s="7" t="s">
        <v>469</v>
      </c>
      <c r="B23" s="8">
        <v>187</v>
      </c>
      <c r="C23" s="8">
        <v>26</v>
      </c>
      <c r="D23" s="8">
        <v>11</v>
      </c>
      <c r="E23" s="8">
        <v>25</v>
      </c>
      <c r="F23" s="8">
        <v>1</v>
      </c>
      <c r="G23" s="8">
        <v>0.22500000000000001</v>
      </c>
      <c r="H23" s="8">
        <v>0.28599999999999998</v>
      </c>
      <c r="I23" s="8">
        <v>42</v>
      </c>
      <c r="J23" s="8">
        <v>10</v>
      </c>
      <c r="K23" s="8">
        <v>1</v>
      </c>
      <c r="L23" s="8">
        <v>16</v>
      </c>
      <c r="M23" s="8">
        <v>64</v>
      </c>
      <c r="N23" s="8">
        <v>0.443</v>
      </c>
      <c r="O23" s="8">
        <v>0.73</v>
      </c>
    </row>
    <row r="24" spans="1:15" ht="17.399999999999999" thickBot="1" x14ac:dyDescent="0.35">
      <c r="A24" s="5" t="s">
        <v>888</v>
      </c>
      <c r="B24" s="6">
        <v>90</v>
      </c>
      <c r="C24" s="6">
        <v>11</v>
      </c>
      <c r="D24" s="6">
        <v>3</v>
      </c>
      <c r="E24" s="6">
        <v>10</v>
      </c>
      <c r="F24" s="6">
        <v>3</v>
      </c>
      <c r="G24" s="6">
        <v>0.217</v>
      </c>
      <c r="H24" s="6">
        <v>0.28100000000000003</v>
      </c>
      <c r="I24" s="6">
        <v>20</v>
      </c>
      <c r="J24" s="6">
        <v>4</v>
      </c>
      <c r="K24" s="6">
        <v>1</v>
      </c>
      <c r="L24" s="6">
        <v>8</v>
      </c>
      <c r="M24" s="6">
        <v>32</v>
      </c>
      <c r="N24" s="6">
        <v>0.35299999999999998</v>
      </c>
      <c r="O24" s="6">
        <v>0.63300000000000001</v>
      </c>
    </row>
    <row r="25" spans="1:15" ht="15" thickBot="1" x14ac:dyDescent="0.35">
      <c r="A25" s="7" t="s">
        <v>645</v>
      </c>
      <c r="B25" s="8">
        <v>191</v>
      </c>
      <c r="C25" s="8">
        <v>24</v>
      </c>
      <c r="D25" s="8">
        <v>8</v>
      </c>
      <c r="E25" s="8">
        <v>23</v>
      </c>
      <c r="F25" s="8">
        <v>1</v>
      </c>
      <c r="G25" s="8">
        <v>0.23499999999999999</v>
      </c>
      <c r="H25" s="8">
        <v>0.28499999999999998</v>
      </c>
      <c r="I25" s="8">
        <v>45</v>
      </c>
      <c r="J25" s="8">
        <v>12</v>
      </c>
      <c r="K25" s="8">
        <v>0</v>
      </c>
      <c r="L25" s="8">
        <v>14</v>
      </c>
      <c r="M25" s="8">
        <v>52</v>
      </c>
      <c r="N25" s="8">
        <v>0.41299999999999998</v>
      </c>
      <c r="O25" s="8">
        <v>0.69799999999999995</v>
      </c>
    </row>
    <row r="26" spans="1:15" ht="15" thickBot="1" x14ac:dyDescent="0.35">
      <c r="A26" s="5" t="s">
        <v>831</v>
      </c>
      <c r="B26" s="6">
        <v>150</v>
      </c>
      <c r="C26" s="6">
        <v>18</v>
      </c>
      <c r="D26" s="6">
        <v>4</v>
      </c>
      <c r="E26" s="6">
        <v>16</v>
      </c>
      <c r="F26" s="6">
        <v>2</v>
      </c>
      <c r="G26" s="6">
        <v>0.245</v>
      </c>
      <c r="H26" s="6">
        <v>0.31</v>
      </c>
      <c r="I26" s="6">
        <v>37</v>
      </c>
      <c r="J26" s="6">
        <v>8</v>
      </c>
      <c r="K26" s="6">
        <v>1</v>
      </c>
      <c r="L26" s="6">
        <v>14</v>
      </c>
      <c r="M26" s="6">
        <v>31</v>
      </c>
      <c r="N26" s="6">
        <v>0.38100000000000001</v>
      </c>
      <c r="O26" s="6">
        <v>0.69</v>
      </c>
    </row>
    <row r="27" spans="1:15" ht="15" thickBot="1" x14ac:dyDescent="0.35">
      <c r="A27" s="7" t="s">
        <v>564</v>
      </c>
      <c r="B27" s="8">
        <v>269</v>
      </c>
      <c r="C27" s="8">
        <v>31</v>
      </c>
      <c r="D27" s="8">
        <v>8</v>
      </c>
      <c r="E27" s="8">
        <v>36</v>
      </c>
      <c r="F27" s="8">
        <v>0</v>
      </c>
      <c r="G27" s="8">
        <v>0.26900000000000002</v>
      </c>
      <c r="H27" s="8">
        <v>0.33100000000000002</v>
      </c>
      <c r="I27" s="8">
        <v>72</v>
      </c>
      <c r="J27" s="8">
        <v>17</v>
      </c>
      <c r="K27" s="8">
        <v>0</v>
      </c>
      <c r="L27" s="8">
        <v>25</v>
      </c>
      <c r="M27" s="8">
        <v>51</v>
      </c>
      <c r="N27" s="8">
        <v>0.41099999999999998</v>
      </c>
      <c r="O27" s="8">
        <v>0.74199999999999999</v>
      </c>
    </row>
    <row r="28" spans="1:15" ht="15" thickBot="1" x14ac:dyDescent="0.35">
      <c r="A28" s="5" t="s">
        <v>620</v>
      </c>
      <c r="B28" s="6">
        <v>155</v>
      </c>
      <c r="C28" s="6">
        <v>16</v>
      </c>
      <c r="D28" s="6">
        <v>0</v>
      </c>
      <c r="E28" s="6">
        <v>7</v>
      </c>
      <c r="F28" s="6">
        <v>19</v>
      </c>
      <c r="G28" s="6">
        <v>0.20499999999999999</v>
      </c>
      <c r="H28" s="6">
        <v>0.255</v>
      </c>
      <c r="I28" s="6">
        <v>32</v>
      </c>
      <c r="J28" s="6">
        <v>2</v>
      </c>
      <c r="K28" s="6">
        <v>1</v>
      </c>
      <c r="L28" s="6">
        <v>10</v>
      </c>
      <c r="M28" s="6">
        <v>45</v>
      </c>
      <c r="N28" s="6">
        <v>0.25600000000000001</v>
      </c>
      <c r="O28" s="6">
        <v>0.51100000000000001</v>
      </c>
    </row>
    <row r="29" spans="1:15" ht="15" thickBot="1" x14ac:dyDescent="0.35">
      <c r="A29" s="7" t="s">
        <v>626</v>
      </c>
      <c r="B29" s="8">
        <v>222</v>
      </c>
      <c r="C29" s="8">
        <v>23</v>
      </c>
      <c r="D29" s="8">
        <v>7</v>
      </c>
      <c r="E29" s="8">
        <v>28</v>
      </c>
      <c r="F29" s="8">
        <v>0</v>
      </c>
      <c r="G29" s="8">
        <v>0.26200000000000001</v>
      </c>
      <c r="H29" s="8">
        <v>0.309</v>
      </c>
      <c r="I29" s="8">
        <v>58</v>
      </c>
      <c r="J29" s="8">
        <v>13</v>
      </c>
      <c r="K29" s="8">
        <v>1</v>
      </c>
      <c r="L29" s="8">
        <v>15</v>
      </c>
      <c r="M29" s="8">
        <v>45</v>
      </c>
      <c r="N29" s="8">
        <v>0.42099999999999999</v>
      </c>
      <c r="O29" s="8">
        <v>0.73</v>
      </c>
    </row>
    <row r="30" spans="1:15" ht="15" thickBot="1" x14ac:dyDescent="0.35">
      <c r="A30" s="5" t="s">
        <v>630</v>
      </c>
      <c r="B30" s="6">
        <v>263</v>
      </c>
      <c r="C30" s="6">
        <v>32</v>
      </c>
      <c r="D30" s="6">
        <v>10</v>
      </c>
      <c r="E30" s="6">
        <v>32</v>
      </c>
      <c r="F30" s="6">
        <v>1</v>
      </c>
      <c r="G30" s="6">
        <v>0.21299999999999999</v>
      </c>
      <c r="H30" s="6">
        <v>0.28000000000000003</v>
      </c>
      <c r="I30" s="6">
        <v>56</v>
      </c>
      <c r="J30" s="6">
        <v>11</v>
      </c>
      <c r="K30" s="6">
        <v>0</v>
      </c>
      <c r="L30" s="6">
        <v>25</v>
      </c>
      <c r="M30" s="6">
        <v>95</v>
      </c>
      <c r="N30" s="6">
        <v>0.373</v>
      </c>
      <c r="O30" s="6">
        <v>0.65300000000000002</v>
      </c>
    </row>
    <row r="31" spans="1:15" ht="15" thickBot="1" x14ac:dyDescent="0.35">
      <c r="A31" s="7" t="s">
        <v>741</v>
      </c>
      <c r="B31" s="8">
        <v>248</v>
      </c>
      <c r="C31" s="8">
        <v>25</v>
      </c>
      <c r="D31" s="8">
        <v>4</v>
      </c>
      <c r="E31" s="8">
        <v>23</v>
      </c>
      <c r="F31" s="8">
        <v>1</v>
      </c>
      <c r="G31" s="8">
        <v>0.25600000000000001</v>
      </c>
      <c r="H31" s="8">
        <v>0.29499999999999998</v>
      </c>
      <c r="I31" s="8">
        <v>63</v>
      </c>
      <c r="J31" s="8">
        <v>10</v>
      </c>
      <c r="K31" s="8">
        <v>1</v>
      </c>
      <c r="L31" s="8">
        <v>14</v>
      </c>
      <c r="M31" s="8">
        <v>52</v>
      </c>
      <c r="N31" s="8">
        <v>0.36499999999999999</v>
      </c>
      <c r="O31" s="8">
        <v>0.65900000000000003</v>
      </c>
    </row>
    <row r="32" spans="1:15" ht="15" thickBot="1" x14ac:dyDescent="0.35">
      <c r="A32" s="5" t="s">
        <v>692</v>
      </c>
      <c r="B32" s="6">
        <v>175</v>
      </c>
      <c r="C32" s="6">
        <v>23</v>
      </c>
      <c r="D32" s="6">
        <v>8</v>
      </c>
      <c r="E32" s="6">
        <v>25</v>
      </c>
      <c r="F32" s="6">
        <v>1</v>
      </c>
      <c r="G32" s="6">
        <v>0.24399999999999999</v>
      </c>
      <c r="H32" s="6">
        <v>0.28000000000000003</v>
      </c>
      <c r="I32" s="6">
        <v>43</v>
      </c>
      <c r="J32" s="6">
        <v>12</v>
      </c>
      <c r="K32" s="6">
        <v>1</v>
      </c>
      <c r="L32" s="6">
        <v>9</v>
      </c>
      <c r="M32" s="6">
        <v>40</v>
      </c>
      <c r="N32" s="6">
        <v>0.42799999999999999</v>
      </c>
      <c r="O32" s="6">
        <v>0.70899999999999996</v>
      </c>
    </row>
    <row r="33" spans="1:15" ht="15" thickBot="1" x14ac:dyDescent="0.35">
      <c r="A33" s="9" t="s">
        <v>885</v>
      </c>
      <c r="B33" s="10">
        <v>112</v>
      </c>
      <c r="C33" s="10">
        <v>15</v>
      </c>
      <c r="D33" s="10">
        <v>1</v>
      </c>
      <c r="E33" s="10">
        <v>8</v>
      </c>
      <c r="F33" s="10">
        <v>7</v>
      </c>
      <c r="G33" s="10">
        <v>0.215</v>
      </c>
      <c r="H33" s="10">
        <v>0.27400000000000002</v>
      </c>
      <c r="I33" s="10">
        <v>24</v>
      </c>
      <c r="J33" s="10">
        <v>5</v>
      </c>
      <c r="K33" s="10">
        <v>1</v>
      </c>
      <c r="L33" s="10">
        <v>9</v>
      </c>
      <c r="M33" s="10">
        <v>25</v>
      </c>
      <c r="N33" s="10">
        <v>0.27300000000000002</v>
      </c>
      <c r="O33" s="10">
        <v>0.54700000000000004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60"/>
  <sheetViews>
    <sheetView workbookViewId="0">
      <selection activeCell="G20" sqref="G20"/>
    </sheetView>
  </sheetViews>
  <sheetFormatPr defaultRowHeight="14.4" x14ac:dyDescent="0.3"/>
  <cols>
    <col min="1" max="1" width="16.77734375" customWidth="1"/>
  </cols>
  <sheetData>
    <row r="1" spans="1:15" ht="15" thickBot="1" x14ac:dyDescent="0.35">
      <c r="A1" s="3" t="s">
        <v>167</v>
      </c>
      <c r="B1" s="3" t="s">
        <v>168</v>
      </c>
      <c r="C1" s="4" t="s">
        <v>169</v>
      </c>
      <c r="D1" s="4" t="s">
        <v>170</v>
      </c>
      <c r="E1" s="4" t="s">
        <v>171</v>
      </c>
      <c r="F1" s="4" t="s">
        <v>172</v>
      </c>
      <c r="G1" s="4" t="s">
        <v>173</v>
      </c>
      <c r="H1" s="3" t="s">
        <v>174</v>
      </c>
      <c r="I1" s="3" t="s">
        <v>175</v>
      </c>
      <c r="J1" s="3" t="s">
        <v>176</v>
      </c>
      <c r="K1" s="3" t="s">
        <v>177</v>
      </c>
      <c r="L1" s="3" t="s">
        <v>178</v>
      </c>
      <c r="M1" s="3" t="s">
        <v>179</v>
      </c>
      <c r="N1" s="3" t="s">
        <v>180</v>
      </c>
      <c r="O1" s="3" t="s">
        <v>181</v>
      </c>
    </row>
    <row r="2" spans="1:15" ht="15" thickBot="1" x14ac:dyDescent="0.35">
      <c r="A2" s="5" t="s">
        <v>182</v>
      </c>
      <c r="B2" s="6">
        <v>545</v>
      </c>
      <c r="C2" s="6">
        <v>110</v>
      </c>
      <c r="D2" s="6">
        <v>34</v>
      </c>
      <c r="E2" s="6">
        <v>101</v>
      </c>
      <c r="F2" s="6">
        <v>21</v>
      </c>
      <c r="G2" s="6">
        <v>0.30199999999999999</v>
      </c>
      <c r="H2" s="6">
        <v>0.40899999999999997</v>
      </c>
      <c r="I2" s="6">
        <v>165</v>
      </c>
      <c r="J2" s="6">
        <v>31</v>
      </c>
      <c r="K2" s="6">
        <v>6</v>
      </c>
      <c r="L2" s="6">
        <v>99</v>
      </c>
      <c r="M2" s="6">
        <v>142</v>
      </c>
      <c r="N2" s="6">
        <v>0.56799999999999995</v>
      </c>
      <c r="O2" s="6">
        <v>0.97699999999999998</v>
      </c>
    </row>
    <row r="3" spans="1:15" ht="15" thickBot="1" x14ac:dyDescent="0.35">
      <c r="A3" s="7" t="s">
        <v>183</v>
      </c>
      <c r="B3" s="8">
        <v>605</v>
      </c>
      <c r="C3" s="8">
        <v>102</v>
      </c>
      <c r="D3" s="8">
        <v>24</v>
      </c>
      <c r="E3" s="8">
        <v>89</v>
      </c>
      <c r="F3" s="8">
        <v>22</v>
      </c>
      <c r="G3" s="8">
        <v>0.307</v>
      </c>
      <c r="H3" s="8">
        <v>0.35899999999999999</v>
      </c>
      <c r="I3" s="8">
        <v>185</v>
      </c>
      <c r="J3" s="8">
        <v>40</v>
      </c>
      <c r="K3" s="8">
        <v>5</v>
      </c>
      <c r="L3" s="8">
        <v>49</v>
      </c>
      <c r="M3" s="8">
        <v>77</v>
      </c>
      <c r="N3" s="8">
        <v>0.50900000000000001</v>
      </c>
      <c r="O3" s="8">
        <v>0.86799999999999999</v>
      </c>
    </row>
    <row r="4" spans="1:15" ht="15" thickBot="1" x14ac:dyDescent="0.35">
      <c r="A4" s="5" t="s">
        <v>184</v>
      </c>
      <c r="B4" s="6">
        <v>611</v>
      </c>
      <c r="C4" s="6">
        <v>93</v>
      </c>
      <c r="D4" s="6">
        <v>16</v>
      </c>
      <c r="E4" s="6">
        <v>74</v>
      </c>
      <c r="F4" s="6">
        <v>31</v>
      </c>
      <c r="G4" s="6">
        <v>0.32200000000000001</v>
      </c>
      <c r="H4" s="6">
        <v>0.36699999999999999</v>
      </c>
      <c r="I4" s="6">
        <v>196</v>
      </c>
      <c r="J4" s="6">
        <v>37</v>
      </c>
      <c r="K4" s="6">
        <v>4</v>
      </c>
      <c r="L4" s="6">
        <v>44</v>
      </c>
      <c r="M4" s="6">
        <v>61</v>
      </c>
      <c r="N4" s="6">
        <v>0.47699999999999998</v>
      </c>
      <c r="O4" s="6">
        <v>0.84399999999999997</v>
      </c>
    </row>
    <row r="5" spans="1:15" ht="15" thickBot="1" x14ac:dyDescent="0.35">
      <c r="A5" s="7" t="s">
        <v>185</v>
      </c>
      <c r="B5" s="8">
        <v>533</v>
      </c>
      <c r="C5" s="8">
        <v>94</v>
      </c>
      <c r="D5" s="8">
        <v>26</v>
      </c>
      <c r="E5" s="8">
        <v>94</v>
      </c>
      <c r="F5" s="8">
        <v>20</v>
      </c>
      <c r="G5" s="8">
        <v>0.29499999999999998</v>
      </c>
      <c r="H5" s="8">
        <v>0.40600000000000003</v>
      </c>
      <c r="I5" s="8">
        <v>157</v>
      </c>
      <c r="J5" s="8">
        <v>32</v>
      </c>
      <c r="K5" s="8">
        <v>2</v>
      </c>
      <c r="L5" s="8">
        <v>100</v>
      </c>
      <c r="M5" s="8">
        <v>138</v>
      </c>
      <c r="N5" s="8">
        <v>0.51100000000000001</v>
      </c>
      <c r="O5" s="8">
        <v>0.91700000000000004</v>
      </c>
    </row>
    <row r="6" spans="1:15" ht="17.399999999999999" thickBot="1" x14ac:dyDescent="0.35">
      <c r="A6" s="5" t="s">
        <v>186</v>
      </c>
      <c r="B6" s="6">
        <v>568</v>
      </c>
      <c r="C6" s="6">
        <v>102</v>
      </c>
      <c r="D6" s="6">
        <v>34</v>
      </c>
      <c r="E6" s="6">
        <v>102</v>
      </c>
      <c r="F6" s="6">
        <v>10</v>
      </c>
      <c r="G6" s="6">
        <v>0.28399999999999997</v>
      </c>
      <c r="H6" s="6">
        <v>0.36599999999999999</v>
      </c>
      <c r="I6" s="6">
        <v>162</v>
      </c>
      <c r="J6" s="6">
        <v>31</v>
      </c>
      <c r="K6" s="6">
        <v>3</v>
      </c>
      <c r="L6" s="6">
        <v>73</v>
      </c>
      <c r="M6" s="6">
        <v>164</v>
      </c>
      <c r="N6" s="6">
        <v>0.53200000000000003</v>
      </c>
      <c r="O6" s="6">
        <v>0.89800000000000002</v>
      </c>
    </row>
    <row r="7" spans="1:15" ht="15" thickBot="1" x14ac:dyDescent="0.35">
      <c r="A7" s="7" t="s">
        <v>187</v>
      </c>
      <c r="B7" s="8">
        <v>587</v>
      </c>
      <c r="C7" s="8">
        <v>96</v>
      </c>
      <c r="D7" s="8">
        <v>38</v>
      </c>
      <c r="E7" s="8">
        <v>117</v>
      </c>
      <c r="F7" s="8">
        <v>2</v>
      </c>
      <c r="G7" s="8">
        <v>0.28899999999999998</v>
      </c>
      <c r="H7" s="8">
        <v>0.34399999999999997</v>
      </c>
      <c r="I7" s="8">
        <v>169</v>
      </c>
      <c r="J7" s="8">
        <v>37</v>
      </c>
      <c r="K7" s="8">
        <v>4</v>
      </c>
      <c r="L7" s="8">
        <v>50</v>
      </c>
      <c r="M7" s="8">
        <v>98</v>
      </c>
      <c r="N7" s="8">
        <v>0.56100000000000005</v>
      </c>
      <c r="O7" s="8">
        <v>0.90600000000000003</v>
      </c>
    </row>
    <row r="8" spans="1:15" ht="17.399999999999999" thickBot="1" x14ac:dyDescent="0.35">
      <c r="A8" s="5" t="s">
        <v>188</v>
      </c>
      <c r="B8" s="6">
        <v>595</v>
      </c>
      <c r="C8" s="6">
        <v>94</v>
      </c>
      <c r="D8" s="6">
        <v>33</v>
      </c>
      <c r="E8" s="6">
        <v>92</v>
      </c>
      <c r="F8" s="6">
        <v>7</v>
      </c>
      <c r="G8" s="6">
        <v>0.29099999999999998</v>
      </c>
      <c r="H8" s="6">
        <v>0.34899999999999998</v>
      </c>
      <c r="I8" s="6">
        <v>173</v>
      </c>
      <c r="J8" s="6">
        <v>32</v>
      </c>
      <c r="K8" s="6">
        <v>1</v>
      </c>
      <c r="L8" s="6">
        <v>53</v>
      </c>
      <c r="M8" s="6">
        <v>107</v>
      </c>
      <c r="N8" s="6">
        <v>0.51800000000000002</v>
      </c>
      <c r="O8" s="6">
        <v>0.86699999999999999</v>
      </c>
    </row>
    <row r="9" spans="1:15" ht="15" thickBot="1" x14ac:dyDescent="0.35">
      <c r="A9" s="7" t="s">
        <v>189</v>
      </c>
      <c r="B9" s="8">
        <v>508</v>
      </c>
      <c r="C9" s="8">
        <v>95</v>
      </c>
      <c r="D9" s="8">
        <v>31</v>
      </c>
      <c r="E9" s="8">
        <v>94</v>
      </c>
      <c r="F9" s="8">
        <v>14</v>
      </c>
      <c r="G9" s="8">
        <v>0.28399999999999997</v>
      </c>
      <c r="H9" s="8">
        <v>0.40799999999999997</v>
      </c>
      <c r="I9" s="8">
        <v>144</v>
      </c>
      <c r="J9" s="8">
        <v>27</v>
      </c>
      <c r="K9" s="8">
        <v>2</v>
      </c>
      <c r="L9" s="8">
        <v>107</v>
      </c>
      <c r="M9" s="8">
        <v>120</v>
      </c>
      <c r="N9" s="8">
        <v>0.53200000000000003</v>
      </c>
      <c r="O9" s="8">
        <v>0.94</v>
      </c>
    </row>
    <row r="10" spans="1:15" ht="17.399999999999999" thickBot="1" x14ac:dyDescent="0.35">
      <c r="A10" s="5" t="s">
        <v>190</v>
      </c>
      <c r="B10" s="6">
        <v>558</v>
      </c>
      <c r="C10" s="6">
        <v>102</v>
      </c>
      <c r="D10" s="6">
        <v>33</v>
      </c>
      <c r="E10" s="6">
        <v>101</v>
      </c>
      <c r="F10" s="6">
        <v>6</v>
      </c>
      <c r="G10" s="6">
        <v>0.27800000000000002</v>
      </c>
      <c r="H10" s="6">
        <v>0.36899999999999999</v>
      </c>
      <c r="I10" s="6">
        <v>155</v>
      </c>
      <c r="J10" s="6">
        <v>32</v>
      </c>
      <c r="K10" s="6">
        <v>3</v>
      </c>
      <c r="L10" s="6">
        <v>81</v>
      </c>
      <c r="M10" s="6">
        <v>118</v>
      </c>
      <c r="N10" s="6">
        <v>0.52300000000000002</v>
      </c>
      <c r="O10" s="6">
        <v>0.89200000000000002</v>
      </c>
    </row>
    <row r="11" spans="1:15" ht="15" thickBot="1" x14ac:dyDescent="0.35">
      <c r="A11" s="7" t="s">
        <v>191</v>
      </c>
      <c r="B11" s="8">
        <v>555</v>
      </c>
      <c r="C11" s="8">
        <v>92</v>
      </c>
      <c r="D11" s="8">
        <v>32</v>
      </c>
      <c r="E11" s="8">
        <v>104</v>
      </c>
      <c r="F11" s="8">
        <v>7</v>
      </c>
      <c r="G11" s="8">
        <v>0.28499999999999998</v>
      </c>
      <c r="H11" s="8">
        <v>0.36799999999999999</v>
      </c>
      <c r="I11" s="8">
        <v>158</v>
      </c>
      <c r="J11" s="8">
        <v>35</v>
      </c>
      <c r="K11" s="8">
        <v>3</v>
      </c>
      <c r="L11" s="8">
        <v>73</v>
      </c>
      <c r="M11" s="8">
        <v>103</v>
      </c>
      <c r="N11" s="8">
        <v>0.53100000000000003</v>
      </c>
      <c r="O11" s="8">
        <v>0.9</v>
      </c>
    </row>
    <row r="12" spans="1:15" ht="15" thickBot="1" x14ac:dyDescent="0.35">
      <c r="A12" s="5" t="s">
        <v>192</v>
      </c>
      <c r="B12" s="6">
        <v>551</v>
      </c>
      <c r="C12" s="6">
        <v>87</v>
      </c>
      <c r="D12" s="6">
        <v>30</v>
      </c>
      <c r="E12" s="6">
        <v>99</v>
      </c>
      <c r="F12" s="6">
        <v>1</v>
      </c>
      <c r="G12" s="6">
        <v>0.309</v>
      </c>
      <c r="H12" s="6">
        <v>0.38800000000000001</v>
      </c>
      <c r="I12" s="6">
        <v>170</v>
      </c>
      <c r="J12" s="6">
        <v>31</v>
      </c>
      <c r="K12" s="6">
        <v>1</v>
      </c>
      <c r="L12" s="6">
        <v>71</v>
      </c>
      <c r="M12" s="6">
        <v>110</v>
      </c>
      <c r="N12" s="6">
        <v>0.53300000000000003</v>
      </c>
      <c r="O12" s="6">
        <v>0.92100000000000004</v>
      </c>
    </row>
    <row r="13" spans="1:15" ht="17.399999999999999" thickBot="1" x14ac:dyDescent="0.35">
      <c r="A13" s="7" t="s">
        <v>193</v>
      </c>
      <c r="B13" s="8">
        <v>576</v>
      </c>
      <c r="C13" s="8">
        <v>95</v>
      </c>
      <c r="D13" s="8">
        <v>23</v>
      </c>
      <c r="E13" s="8">
        <v>67</v>
      </c>
      <c r="F13" s="8">
        <v>25</v>
      </c>
      <c r="G13" s="8">
        <v>0.29599999999999999</v>
      </c>
      <c r="H13" s="8">
        <v>0.34200000000000003</v>
      </c>
      <c r="I13" s="8">
        <v>171</v>
      </c>
      <c r="J13" s="8">
        <v>31</v>
      </c>
      <c r="K13" s="8">
        <v>5</v>
      </c>
      <c r="L13" s="8">
        <v>41</v>
      </c>
      <c r="M13" s="8">
        <v>103</v>
      </c>
      <c r="N13" s="8">
        <v>0.48799999999999999</v>
      </c>
      <c r="O13" s="8">
        <v>0.83099999999999996</v>
      </c>
    </row>
    <row r="14" spans="1:15" ht="15" thickBot="1" x14ac:dyDescent="0.35">
      <c r="A14" s="5" t="s">
        <v>194</v>
      </c>
      <c r="B14" s="6">
        <v>576</v>
      </c>
      <c r="C14" s="6">
        <v>82</v>
      </c>
      <c r="D14" s="6">
        <v>23</v>
      </c>
      <c r="E14" s="6">
        <v>98</v>
      </c>
      <c r="F14" s="6">
        <v>16</v>
      </c>
      <c r="G14" s="6">
        <v>0.27900000000000003</v>
      </c>
      <c r="H14" s="6">
        <v>0.35399999999999998</v>
      </c>
      <c r="I14" s="6">
        <v>161</v>
      </c>
      <c r="J14" s="6">
        <v>34</v>
      </c>
      <c r="K14" s="6">
        <v>3</v>
      </c>
      <c r="L14" s="6">
        <v>67</v>
      </c>
      <c r="M14" s="6">
        <v>123</v>
      </c>
      <c r="N14" s="6">
        <v>0.47299999999999998</v>
      </c>
      <c r="O14" s="6">
        <v>0.82599999999999996</v>
      </c>
    </row>
    <row r="15" spans="1:15" ht="15" thickBot="1" x14ac:dyDescent="0.35">
      <c r="A15" s="7" t="s">
        <v>195</v>
      </c>
      <c r="B15" s="8">
        <v>583</v>
      </c>
      <c r="C15" s="8">
        <v>89</v>
      </c>
      <c r="D15" s="8">
        <v>16</v>
      </c>
      <c r="E15" s="8">
        <v>62</v>
      </c>
      <c r="F15" s="8">
        <v>41</v>
      </c>
      <c r="G15" s="8">
        <v>0.29499999999999998</v>
      </c>
      <c r="H15" s="8">
        <v>0.33900000000000002</v>
      </c>
      <c r="I15" s="8">
        <v>172</v>
      </c>
      <c r="J15" s="8">
        <v>28</v>
      </c>
      <c r="K15" s="8">
        <v>10</v>
      </c>
      <c r="L15" s="8">
        <v>40</v>
      </c>
      <c r="M15" s="8">
        <v>128</v>
      </c>
      <c r="N15" s="8">
        <v>0.46100000000000002</v>
      </c>
      <c r="O15" s="8">
        <v>0.8</v>
      </c>
    </row>
    <row r="16" spans="1:15" ht="15" thickBot="1" x14ac:dyDescent="0.35">
      <c r="A16" s="5" t="s">
        <v>196</v>
      </c>
      <c r="B16" s="6">
        <v>521</v>
      </c>
      <c r="C16" s="6">
        <v>89</v>
      </c>
      <c r="D16" s="6">
        <v>25</v>
      </c>
      <c r="E16" s="6">
        <v>83</v>
      </c>
      <c r="F16" s="6">
        <v>7</v>
      </c>
      <c r="G16" s="6">
        <v>0.3</v>
      </c>
      <c r="H16" s="6">
        <v>0.42199999999999999</v>
      </c>
      <c r="I16" s="6">
        <v>157</v>
      </c>
      <c r="J16" s="6">
        <v>30</v>
      </c>
      <c r="K16" s="6">
        <v>2</v>
      </c>
      <c r="L16" s="6">
        <v>110</v>
      </c>
      <c r="M16" s="6">
        <v>120</v>
      </c>
      <c r="N16" s="6">
        <v>0.50700000000000001</v>
      </c>
      <c r="O16" s="6">
        <v>0.92900000000000005</v>
      </c>
    </row>
    <row r="17" spans="1:15" ht="15" thickBot="1" x14ac:dyDescent="0.35">
      <c r="A17" s="7" t="s">
        <v>197</v>
      </c>
      <c r="B17" s="8">
        <v>600</v>
      </c>
      <c r="C17" s="8">
        <v>94</v>
      </c>
      <c r="D17" s="8">
        <v>23</v>
      </c>
      <c r="E17" s="8">
        <v>80</v>
      </c>
      <c r="F17" s="8">
        <v>4</v>
      </c>
      <c r="G17" s="8">
        <v>0.29499999999999998</v>
      </c>
      <c r="H17" s="8">
        <v>0.34699999999999998</v>
      </c>
      <c r="I17" s="8">
        <v>177</v>
      </c>
      <c r="J17" s="8">
        <v>39</v>
      </c>
      <c r="K17" s="8">
        <v>5</v>
      </c>
      <c r="L17" s="8">
        <v>48</v>
      </c>
      <c r="M17" s="8">
        <v>122</v>
      </c>
      <c r="N17" s="8">
        <v>0.49399999999999999</v>
      </c>
      <c r="O17" s="8">
        <v>0.84099999999999997</v>
      </c>
    </row>
    <row r="18" spans="1:15" ht="15" thickBot="1" x14ac:dyDescent="0.35">
      <c r="A18" s="5" t="s">
        <v>198</v>
      </c>
      <c r="B18" s="6">
        <v>545</v>
      </c>
      <c r="C18" s="6">
        <v>77</v>
      </c>
      <c r="D18" s="6">
        <v>14</v>
      </c>
      <c r="E18" s="6">
        <v>68</v>
      </c>
      <c r="F18" s="6">
        <v>36</v>
      </c>
      <c r="G18" s="6">
        <v>0.29299999999999998</v>
      </c>
      <c r="H18" s="6">
        <v>0.32800000000000001</v>
      </c>
      <c r="I18" s="6">
        <v>160</v>
      </c>
      <c r="J18" s="6">
        <v>33</v>
      </c>
      <c r="K18" s="6">
        <v>4</v>
      </c>
      <c r="L18" s="6">
        <v>28</v>
      </c>
      <c r="M18" s="6">
        <v>121</v>
      </c>
      <c r="N18" s="6">
        <v>0.44900000000000001</v>
      </c>
      <c r="O18" s="6">
        <v>0.77600000000000002</v>
      </c>
    </row>
    <row r="19" spans="1:15" ht="15" thickBot="1" x14ac:dyDescent="0.35">
      <c r="A19" s="7" t="s">
        <v>199</v>
      </c>
      <c r="B19" s="8">
        <v>556</v>
      </c>
      <c r="C19" s="8">
        <v>91</v>
      </c>
      <c r="D19" s="8">
        <v>28</v>
      </c>
      <c r="E19" s="8">
        <v>89</v>
      </c>
      <c r="F19" s="8">
        <v>4</v>
      </c>
      <c r="G19" s="8">
        <v>0.28799999999999998</v>
      </c>
      <c r="H19" s="8">
        <v>0.38</v>
      </c>
      <c r="I19" s="8">
        <v>160</v>
      </c>
      <c r="J19" s="8">
        <v>36</v>
      </c>
      <c r="K19" s="8">
        <v>3</v>
      </c>
      <c r="L19" s="8">
        <v>82</v>
      </c>
      <c r="M19" s="8">
        <v>148</v>
      </c>
      <c r="N19" s="8">
        <v>0.51800000000000002</v>
      </c>
      <c r="O19" s="8">
        <v>0.89800000000000002</v>
      </c>
    </row>
    <row r="20" spans="1:15" ht="17.399999999999999" thickBot="1" x14ac:dyDescent="0.35">
      <c r="A20" s="5" t="s">
        <v>200</v>
      </c>
      <c r="B20" s="6">
        <v>529</v>
      </c>
      <c r="C20" s="6">
        <v>86</v>
      </c>
      <c r="D20" s="6">
        <v>34</v>
      </c>
      <c r="E20" s="6">
        <v>104</v>
      </c>
      <c r="F20" s="6">
        <v>2</v>
      </c>
      <c r="G20" s="6">
        <v>0.26200000000000001</v>
      </c>
      <c r="H20" s="6">
        <v>0.35</v>
      </c>
      <c r="I20" s="6">
        <v>139</v>
      </c>
      <c r="J20" s="6">
        <v>27</v>
      </c>
      <c r="K20" s="6">
        <v>1</v>
      </c>
      <c r="L20" s="6">
        <v>72</v>
      </c>
      <c r="M20" s="6">
        <v>109</v>
      </c>
      <c r="N20" s="6">
        <v>0.51</v>
      </c>
      <c r="O20" s="6">
        <v>0.86</v>
      </c>
    </row>
    <row r="21" spans="1:15" ht="15" thickBot="1" x14ac:dyDescent="0.35">
      <c r="A21" s="7" t="s">
        <v>201</v>
      </c>
      <c r="B21" s="8">
        <v>551</v>
      </c>
      <c r="C21" s="8">
        <v>82</v>
      </c>
      <c r="D21" s="8">
        <v>36</v>
      </c>
      <c r="E21" s="8">
        <v>96</v>
      </c>
      <c r="F21" s="8">
        <v>2</v>
      </c>
      <c r="G21" s="8">
        <v>0.27500000000000002</v>
      </c>
      <c r="H21" s="8">
        <v>0.33700000000000002</v>
      </c>
      <c r="I21" s="8">
        <v>151</v>
      </c>
      <c r="J21" s="8">
        <v>23</v>
      </c>
      <c r="K21" s="8">
        <v>1</v>
      </c>
      <c r="L21" s="8">
        <v>52</v>
      </c>
      <c r="M21" s="8">
        <v>147</v>
      </c>
      <c r="N21" s="8">
        <v>0.51800000000000002</v>
      </c>
      <c r="O21" s="8">
        <v>0.85599999999999998</v>
      </c>
    </row>
    <row r="22" spans="1:15" ht="15" thickBot="1" x14ac:dyDescent="0.35">
      <c r="A22" s="5" t="s">
        <v>202</v>
      </c>
      <c r="B22" s="6">
        <v>591</v>
      </c>
      <c r="C22" s="6">
        <v>85</v>
      </c>
      <c r="D22" s="6">
        <v>25</v>
      </c>
      <c r="E22" s="6">
        <v>89</v>
      </c>
      <c r="F22" s="6">
        <v>2</v>
      </c>
      <c r="G22" s="6">
        <v>0.29099999999999998</v>
      </c>
      <c r="H22" s="6">
        <v>0.34100000000000003</v>
      </c>
      <c r="I22" s="6">
        <v>172</v>
      </c>
      <c r="J22" s="6">
        <v>31</v>
      </c>
      <c r="K22" s="6">
        <v>2</v>
      </c>
      <c r="L22" s="6">
        <v>44</v>
      </c>
      <c r="M22" s="6">
        <v>90</v>
      </c>
      <c r="N22" s="6">
        <v>0.47799999999999998</v>
      </c>
      <c r="O22" s="6">
        <v>0.81799999999999995</v>
      </c>
    </row>
    <row r="23" spans="1:15" ht="15" thickBot="1" x14ac:dyDescent="0.35">
      <c r="A23" s="7" t="s">
        <v>203</v>
      </c>
      <c r="B23" s="8">
        <v>595</v>
      </c>
      <c r="C23" s="8">
        <v>88</v>
      </c>
      <c r="D23" s="8">
        <v>15</v>
      </c>
      <c r="E23" s="8">
        <v>80</v>
      </c>
      <c r="F23" s="8">
        <v>18</v>
      </c>
      <c r="G23" s="8">
        <v>0.29499999999999998</v>
      </c>
      <c r="H23" s="8">
        <v>0.35099999999999998</v>
      </c>
      <c r="I23" s="8">
        <v>176</v>
      </c>
      <c r="J23" s="8">
        <v>30</v>
      </c>
      <c r="K23" s="8">
        <v>4</v>
      </c>
      <c r="L23" s="8">
        <v>51</v>
      </c>
      <c r="M23" s="8">
        <v>92</v>
      </c>
      <c r="N23" s="8">
        <v>0.439</v>
      </c>
      <c r="O23" s="8">
        <v>0.79</v>
      </c>
    </row>
    <row r="24" spans="1:15" ht="15" thickBot="1" x14ac:dyDescent="0.35">
      <c r="A24" s="5" t="s">
        <v>204</v>
      </c>
      <c r="B24" s="6">
        <v>509</v>
      </c>
      <c r="C24" s="6">
        <v>77</v>
      </c>
      <c r="D24" s="6">
        <v>25</v>
      </c>
      <c r="E24" s="6">
        <v>85</v>
      </c>
      <c r="F24" s="6">
        <v>15</v>
      </c>
      <c r="G24" s="6">
        <v>0.28499999999999998</v>
      </c>
      <c r="H24" s="6">
        <v>0.34399999999999997</v>
      </c>
      <c r="I24" s="6">
        <v>145</v>
      </c>
      <c r="J24" s="6">
        <v>26</v>
      </c>
      <c r="K24" s="6">
        <v>3</v>
      </c>
      <c r="L24" s="6">
        <v>46</v>
      </c>
      <c r="M24" s="6">
        <v>107</v>
      </c>
      <c r="N24" s="6">
        <v>0.498</v>
      </c>
      <c r="O24" s="6">
        <v>0.84199999999999997</v>
      </c>
    </row>
    <row r="25" spans="1:15" ht="15" thickBot="1" x14ac:dyDescent="0.35">
      <c r="A25" s="7" t="s">
        <v>205</v>
      </c>
      <c r="B25" s="8">
        <v>556</v>
      </c>
      <c r="C25" s="8">
        <v>95</v>
      </c>
      <c r="D25" s="8">
        <v>27</v>
      </c>
      <c r="E25" s="8">
        <v>76</v>
      </c>
      <c r="F25" s="8">
        <v>12</v>
      </c>
      <c r="G25" s="8">
        <v>0.26200000000000001</v>
      </c>
      <c r="H25" s="8">
        <v>0.34699999999999998</v>
      </c>
      <c r="I25" s="8">
        <v>146</v>
      </c>
      <c r="J25" s="8">
        <v>24</v>
      </c>
      <c r="K25" s="8">
        <v>3</v>
      </c>
      <c r="L25" s="8">
        <v>72</v>
      </c>
      <c r="M25" s="8">
        <v>155</v>
      </c>
      <c r="N25" s="8">
        <v>0.46700000000000003</v>
      </c>
      <c r="O25" s="8">
        <v>0.81399999999999995</v>
      </c>
    </row>
    <row r="26" spans="1:15" ht="15" thickBot="1" x14ac:dyDescent="0.35">
      <c r="A26" s="5" t="s">
        <v>206</v>
      </c>
      <c r="B26" s="6">
        <v>596</v>
      </c>
      <c r="C26" s="6">
        <v>89</v>
      </c>
      <c r="D26" s="6">
        <v>17</v>
      </c>
      <c r="E26" s="6">
        <v>82</v>
      </c>
      <c r="F26" s="6">
        <v>9</v>
      </c>
      <c r="G26" s="6">
        <v>0.29299999999999998</v>
      </c>
      <c r="H26" s="6">
        <v>0.34300000000000003</v>
      </c>
      <c r="I26" s="6">
        <v>174</v>
      </c>
      <c r="J26" s="6">
        <v>33</v>
      </c>
      <c r="K26" s="6">
        <v>2</v>
      </c>
      <c r="L26" s="6">
        <v>46</v>
      </c>
      <c r="M26" s="6">
        <v>111</v>
      </c>
      <c r="N26" s="6">
        <v>0.439</v>
      </c>
      <c r="O26" s="6">
        <v>0.78200000000000003</v>
      </c>
    </row>
    <row r="27" spans="1:15" ht="15" thickBot="1" x14ac:dyDescent="0.35">
      <c r="A27" s="7" t="s">
        <v>207</v>
      </c>
      <c r="B27" s="8">
        <v>534</v>
      </c>
      <c r="C27" s="8">
        <v>78</v>
      </c>
      <c r="D27" s="8">
        <v>28</v>
      </c>
      <c r="E27" s="8">
        <v>86</v>
      </c>
      <c r="F27" s="8">
        <v>3</v>
      </c>
      <c r="G27" s="8">
        <v>0.28399999999999997</v>
      </c>
      <c r="H27" s="8">
        <v>0.34200000000000003</v>
      </c>
      <c r="I27" s="8">
        <v>152</v>
      </c>
      <c r="J27" s="8">
        <v>32</v>
      </c>
      <c r="K27" s="8">
        <v>2</v>
      </c>
      <c r="L27" s="8">
        <v>47</v>
      </c>
      <c r="M27" s="8">
        <v>151</v>
      </c>
      <c r="N27" s="8">
        <v>0.51400000000000001</v>
      </c>
      <c r="O27" s="8">
        <v>0.85599999999999998</v>
      </c>
    </row>
    <row r="28" spans="1:15" ht="15" thickBot="1" x14ac:dyDescent="0.35">
      <c r="A28" s="5" t="s">
        <v>208</v>
      </c>
      <c r="B28" s="6">
        <v>518</v>
      </c>
      <c r="C28" s="6">
        <v>87</v>
      </c>
      <c r="D28" s="6">
        <v>17</v>
      </c>
      <c r="E28" s="6">
        <v>59</v>
      </c>
      <c r="F28" s="6">
        <v>26</v>
      </c>
      <c r="G28" s="6">
        <v>0.28799999999999998</v>
      </c>
      <c r="H28" s="6">
        <v>0.34499999999999997</v>
      </c>
      <c r="I28" s="6">
        <v>149</v>
      </c>
      <c r="J28" s="6">
        <v>31</v>
      </c>
      <c r="K28" s="6">
        <v>5</v>
      </c>
      <c r="L28" s="6">
        <v>45</v>
      </c>
      <c r="M28" s="6">
        <v>83</v>
      </c>
      <c r="N28" s="6">
        <v>0.46300000000000002</v>
      </c>
      <c r="O28" s="6">
        <v>0.80800000000000005</v>
      </c>
    </row>
    <row r="29" spans="1:15" ht="15" thickBot="1" x14ac:dyDescent="0.35">
      <c r="A29" s="7" t="s">
        <v>209</v>
      </c>
      <c r="B29" s="8">
        <v>575</v>
      </c>
      <c r="C29" s="8">
        <v>93</v>
      </c>
      <c r="D29" s="8">
        <v>30</v>
      </c>
      <c r="E29" s="8">
        <v>80</v>
      </c>
      <c r="F29" s="8">
        <v>14</v>
      </c>
      <c r="G29" s="8">
        <v>0.249</v>
      </c>
      <c r="H29" s="8">
        <v>0.32200000000000001</v>
      </c>
      <c r="I29" s="8">
        <v>143</v>
      </c>
      <c r="J29" s="8">
        <v>31</v>
      </c>
      <c r="K29" s="8">
        <v>3</v>
      </c>
      <c r="L29" s="8">
        <v>62</v>
      </c>
      <c r="M29" s="8">
        <v>131</v>
      </c>
      <c r="N29" s="8">
        <v>0.47299999999999998</v>
      </c>
      <c r="O29" s="8">
        <v>0.79500000000000004</v>
      </c>
    </row>
    <row r="30" spans="1:15" ht="15" thickBot="1" x14ac:dyDescent="0.35">
      <c r="A30" s="5" t="s">
        <v>210</v>
      </c>
      <c r="B30" s="6">
        <v>472</v>
      </c>
      <c r="C30" s="6">
        <v>76</v>
      </c>
      <c r="D30" s="6">
        <v>36</v>
      </c>
      <c r="E30" s="6">
        <v>97</v>
      </c>
      <c r="F30" s="6">
        <v>4</v>
      </c>
      <c r="G30" s="6">
        <v>0.26200000000000001</v>
      </c>
      <c r="H30" s="6">
        <v>0.35399999999999998</v>
      </c>
      <c r="I30" s="6">
        <v>124</v>
      </c>
      <c r="J30" s="6">
        <v>23</v>
      </c>
      <c r="K30" s="6">
        <v>1</v>
      </c>
      <c r="L30" s="6">
        <v>67</v>
      </c>
      <c r="M30" s="6">
        <v>152</v>
      </c>
      <c r="N30" s="6">
        <v>0.54800000000000004</v>
      </c>
      <c r="O30" s="6">
        <v>0.90200000000000002</v>
      </c>
    </row>
    <row r="31" spans="1:15" ht="17.399999999999999" thickBot="1" x14ac:dyDescent="0.35">
      <c r="A31" s="7" t="s">
        <v>211</v>
      </c>
      <c r="B31" s="8">
        <v>558</v>
      </c>
      <c r="C31" s="8">
        <v>83</v>
      </c>
      <c r="D31" s="8">
        <v>15</v>
      </c>
      <c r="E31" s="8">
        <v>57</v>
      </c>
      <c r="F31" s="8">
        <v>50</v>
      </c>
      <c r="G31" s="8">
        <v>0.26400000000000001</v>
      </c>
      <c r="H31" s="8">
        <v>0.33700000000000002</v>
      </c>
      <c r="I31" s="8">
        <v>147</v>
      </c>
      <c r="J31" s="8">
        <v>30</v>
      </c>
      <c r="K31" s="8">
        <v>4</v>
      </c>
      <c r="L31" s="8">
        <v>62</v>
      </c>
      <c r="M31" s="8">
        <v>162</v>
      </c>
      <c r="N31" s="8">
        <v>0.41399999999999998</v>
      </c>
      <c r="O31" s="8">
        <v>0.752</v>
      </c>
    </row>
    <row r="32" spans="1:15" ht="15" thickBot="1" x14ac:dyDescent="0.35">
      <c r="A32" s="5" t="s">
        <v>212</v>
      </c>
      <c r="B32" s="6">
        <v>535</v>
      </c>
      <c r="C32" s="6">
        <v>80</v>
      </c>
      <c r="D32" s="6">
        <v>29</v>
      </c>
      <c r="E32" s="6">
        <v>93</v>
      </c>
      <c r="F32" s="6">
        <v>3</v>
      </c>
      <c r="G32" s="6">
        <v>0.28199999999999997</v>
      </c>
      <c r="H32" s="6">
        <v>0.33700000000000002</v>
      </c>
      <c r="I32" s="6">
        <v>151</v>
      </c>
      <c r="J32" s="6">
        <v>32</v>
      </c>
      <c r="K32" s="6">
        <v>2</v>
      </c>
      <c r="L32" s="6">
        <v>44</v>
      </c>
      <c r="M32" s="6">
        <v>127</v>
      </c>
      <c r="N32" s="6">
        <v>0.51600000000000001</v>
      </c>
      <c r="O32" s="6">
        <v>0.85299999999999998</v>
      </c>
    </row>
    <row r="33" spans="1:15" ht="15" thickBot="1" x14ac:dyDescent="0.35">
      <c r="A33" s="7" t="s">
        <v>213</v>
      </c>
      <c r="B33" s="8">
        <v>520</v>
      </c>
      <c r="C33" s="8">
        <v>80</v>
      </c>
      <c r="D33" s="8">
        <v>29</v>
      </c>
      <c r="E33" s="8">
        <v>84</v>
      </c>
      <c r="F33" s="8">
        <v>13</v>
      </c>
      <c r="G33" s="8">
        <v>0.25900000000000001</v>
      </c>
      <c r="H33" s="8">
        <v>0.31900000000000001</v>
      </c>
      <c r="I33" s="8">
        <v>135</v>
      </c>
      <c r="J33" s="8">
        <v>30</v>
      </c>
      <c r="K33" s="8">
        <v>6</v>
      </c>
      <c r="L33" s="8">
        <v>46</v>
      </c>
      <c r="M33" s="8">
        <v>172</v>
      </c>
      <c r="N33" s="8">
        <v>0.50700000000000001</v>
      </c>
      <c r="O33" s="8">
        <v>0.82599999999999996</v>
      </c>
    </row>
    <row r="34" spans="1:15" ht="17.399999999999999" thickBot="1" x14ac:dyDescent="0.35">
      <c r="A34" s="5" t="s">
        <v>214</v>
      </c>
      <c r="B34" s="6">
        <v>546</v>
      </c>
      <c r="C34" s="6">
        <v>78</v>
      </c>
      <c r="D34" s="6">
        <v>18</v>
      </c>
      <c r="E34" s="6">
        <v>91</v>
      </c>
      <c r="F34" s="6">
        <v>6</v>
      </c>
      <c r="G34" s="6">
        <v>0.316</v>
      </c>
      <c r="H34" s="6">
        <v>0.35699999999999998</v>
      </c>
      <c r="I34" s="6">
        <v>172</v>
      </c>
      <c r="J34" s="6">
        <v>40</v>
      </c>
      <c r="K34" s="6">
        <v>4</v>
      </c>
      <c r="L34" s="6">
        <v>35</v>
      </c>
      <c r="M34" s="6">
        <v>59</v>
      </c>
      <c r="N34" s="6">
        <v>0.503</v>
      </c>
      <c r="O34" s="6">
        <v>0.86099999999999999</v>
      </c>
    </row>
    <row r="35" spans="1:15" ht="15" thickBot="1" x14ac:dyDescent="0.35">
      <c r="A35" s="7" t="s">
        <v>215</v>
      </c>
      <c r="B35" s="8">
        <v>580</v>
      </c>
      <c r="C35" s="8">
        <v>76</v>
      </c>
      <c r="D35" s="8">
        <v>28</v>
      </c>
      <c r="E35" s="8">
        <v>95</v>
      </c>
      <c r="F35" s="8">
        <v>1</v>
      </c>
      <c r="G35" s="8">
        <v>0.28799999999999998</v>
      </c>
      <c r="H35" s="8">
        <v>0.33800000000000002</v>
      </c>
      <c r="I35" s="8">
        <v>167</v>
      </c>
      <c r="J35" s="8">
        <v>31</v>
      </c>
      <c r="K35" s="8">
        <v>2</v>
      </c>
      <c r="L35" s="8">
        <v>43</v>
      </c>
      <c r="M35" s="8">
        <v>124</v>
      </c>
      <c r="N35" s="8">
        <v>0.49299999999999999</v>
      </c>
      <c r="O35" s="8">
        <v>0.83</v>
      </c>
    </row>
    <row r="36" spans="1:15" ht="15" thickBot="1" x14ac:dyDescent="0.35">
      <c r="A36" s="5" t="s">
        <v>216</v>
      </c>
      <c r="B36" s="6">
        <v>591</v>
      </c>
      <c r="C36" s="6">
        <v>83</v>
      </c>
      <c r="D36" s="6">
        <v>28</v>
      </c>
      <c r="E36" s="6">
        <v>90</v>
      </c>
      <c r="F36" s="6">
        <v>12</v>
      </c>
      <c r="G36" s="6">
        <v>0.27200000000000002</v>
      </c>
      <c r="H36" s="6">
        <v>0.30299999999999999</v>
      </c>
      <c r="I36" s="6">
        <v>161</v>
      </c>
      <c r="J36" s="6">
        <v>32</v>
      </c>
      <c r="K36" s="6">
        <v>6</v>
      </c>
      <c r="L36" s="6">
        <v>26</v>
      </c>
      <c r="M36" s="6">
        <v>118</v>
      </c>
      <c r="N36" s="6">
        <v>0.49</v>
      </c>
      <c r="O36" s="6">
        <v>0.79200000000000004</v>
      </c>
    </row>
    <row r="37" spans="1:15" ht="15" thickBot="1" x14ac:dyDescent="0.35">
      <c r="A37" s="7" t="s">
        <v>217</v>
      </c>
      <c r="B37" s="8">
        <v>564</v>
      </c>
      <c r="C37" s="8">
        <v>79</v>
      </c>
      <c r="D37" s="8">
        <v>24</v>
      </c>
      <c r="E37" s="8">
        <v>85</v>
      </c>
      <c r="F37" s="8">
        <v>17</v>
      </c>
      <c r="G37" s="8">
        <v>0.27600000000000002</v>
      </c>
      <c r="H37" s="8">
        <v>0.32800000000000001</v>
      </c>
      <c r="I37" s="8">
        <v>156</v>
      </c>
      <c r="J37" s="8">
        <v>29</v>
      </c>
      <c r="K37" s="8">
        <v>3</v>
      </c>
      <c r="L37" s="8">
        <v>43</v>
      </c>
      <c r="M37" s="8">
        <v>155</v>
      </c>
      <c r="N37" s="8">
        <v>0.46700000000000003</v>
      </c>
      <c r="O37" s="8">
        <v>0.79500000000000004</v>
      </c>
    </row>
    <row r="38" spans="1:15" ht="17.399999999999999" thickBot="1" x14ac:dyDescent="0.35">
      <c r="A38" s="5" t="s">
        <v>218</v>
      </c>
      <c r="B38" s="6">
        <v>560</v>
      </c>
      <c r="C38" s="6">
        <v>81</v>
      </c>
      <c r="D38" s="6">
        <v>16</v>
      </c>
      <c r="E38" s="6">
        <v>79</v>
      </c>
      <c r="F38" s="6">
        <v>13</v>
      </c>
      <c r="G38" s="6">
        <v>0.29499999999999998</v>
      </c>
      <c r="H38" s="6">
        <v>0.37</v>
      </c>
      <c r="I38" s="6">
        <v>165</v>
      </c>
      <c r="J38" s="6">
        <v>35</v>
      </c>
      <c r="K38" s="6">
        <v>3</v>
      </c>
      <c r="L38" s="6">
        <v>67</v>
      </c>
      <c r="M38" s="6">
        <v>128</v>
      </c>
      <c r="N38" s="6">
        <v>0.45700000000000002</v>
      </c>
      <c r="O38" s="6">
        <v>0.82799999999999996</v>
      </c>
    </row>
    <row r="39" spans="1:15" ht="15" thickBot="1" x14ac:dyDescent="0.35">
      <c r="A39" s="7" t="s">
        <v>219</v>
      </c>
      <c r="B39" s="8">
        <v>548</v>
      </c>
      <c r="C39" s="8">
        <v>83</v>
      </c>
      <c r="D39" s="8">
        <v>24</v>
      </c>
      <c r="E39" s="8">
        <v>82</v>
      </c>
      <c r="F39" s="8">
        <v>18</v>
      </c>
      <c r="G39" s="8">
        <v>0.25600000000000001</v>
      </c>
      <c r="H39" s="8">
        <v>0.33200000000000002</v>
      </c>
      <c r="I39" s="8">
        <v>140</v>
      </c>
      <c r="J39" s="8">
        <v>26</v>
      </c>
      <c r="K39" s="8">
        <v>3</v>
      </c>
      <c r="L39" s="8">
        <v>62</v>
      </c>
      <c r="M39" s="8">
        <v>141</v>
      </c>
      <c r="N39" s="8">
        <v>0.44500000000000001</v>
      </c>
      <c r="O39" s="8">
        <v>0.77700000000000002</v>
      </c>
    </row>
    <row r="40" spans="1:15" ht="15" thickBot="1" x14ac:dyDescent="0.35">
      <c r="A40" s="5" t="s">
        <v>220</v>
      </c>
      <c r="B40" s="6">
        <v>567</v>
      </c>
      <c r="C40" s="6">
        <v>80</v>
      </c>
      <c r="D40" s="6">
        <v>26</v>
      </c>
      <c r="E40" s="6">
        <v>87</v>
      </c>
      <c r="F40" s="6">
        <v>4</v>
      </c>
      <c r="G40" s="6">
        <v>0.27</v>
      </c>
      <c r="H40" s="6">
        <v>0.33700000000000002</v>
      </c>
      <c r="I40" s="6">
        <v>153</v>
      </c>
      <c r="J40" s="6">
        <v>31</v>
      </c>
      <c r="K40" s="6">
        <v>3</v>
      </c>
      <c r="L40" s="6">
        <v>57</v>
      </c>
      <c r="M40" s="6">
        <v>101</v>
      </c>
      <c r="N40" s="6">
        <v>0.47</v>
      </c>
      <c r="O40" s="6">
        <v>0.80800000000000005</v>
      </c>
    </row>
    <row r="41" spans="1:15" ht="17.399999999999999" thickBot="1" x14ac:dyDescent="0.35">
      <c r="A41" s="7" t="s">
        <v>221</v>
      </c>
      <c r="B41" s="8">
        <v>557</v>
      </c>
      <c r="C41" s="8">
        <v>82</v>
      </c>
      <c r="D41" s="8">
        <v>30</v>
      </c>
      <c r="E41" s="8">
        <v>93</v>
      </c>
      <c r="F41" s="8">
        <v>5</v>
      </c>
      <c r="G41" s="8">
        <v>0.27100000000000002</v>
      </c>
      <c r="H41" s="8">
        <v>0.32200000000000001</v>
      </c>
      <c r="I41" s="8">
        <v>151</v>
      </c>
      <c r="J41" s="8">
        <v>30</v>
      </c>
      <c r="K41" s="8">
        <v>3</v>
      </c>
      <c r="L41" s="8">
        <v>43</v>
      </c>
      <c r="M41" s="8">
        <v>126</v>
      </c>
      <c r="N41" s="8">
        <v>0.499</v>
      </c>
      <c r="O41" s="8">
        <v>0.82199999999999995</v>
      </c>
    </row>
    <row r="42" spans="1:15" ht="15" thickBot="1" x14ac:dyDescent="0.35">
      <c r="A42" s="5" t="s">
        <v>222</v>
      </c>
      <c r="B42" s="6">
        <v>505</v>
      </c>
      <c r="C42" s="6">
        <v>71</v>
      </c>
      <c r="D42" s="6">
        <v>17</v>
      </c>
      <c r="E42" s="6">
        <v>80</v>
      </c>
      <c r="F42" s="6">
        <v>3</v>
      </c>
      <c r="G42" s="6">
        <v>0.29899999999999999</v>
      </c>
      <c r="H42" s="6">
        <v>0.36499999999999999</v>
      </c>
      <c r="I42" s="6">
        <v>151</v>
      </c>
      <c r="J42" s="6">
        <v>27</v>
      </c>
      <c r="K42" s="6">
        <v>2</v>
      </c>
      <c r="L42" s="6">
        <v>53</v>
      </c>
      <c r="M42" s="6">
        <v>60</v>
      </c>
      <c r="N42" s="6">
        <v>0.45800000000000002</v>
      </c>
      <c r="O42" s="6">
        <v>0.82399999999999995</v>
      </c>
    </row>
    <row r="43" spans="1:15" ht="17.399999999999999" thickBot="1" x14ac:dyDescent="0.35">
      <c r="A43" s="7" t="s">
        <v>223</v>
      </c>
      <c r="B43" s="8">
        <v>546</v>
      </c>
      <c r="C43" s="8">
        <v>84</v>
      </c>
      <c r="D43" s="8">
        <v>23</v>
      </c>
      <c r="E43" s="8">
        <v>85</v>
      </c>
      <c r="F43" s="8">
        <v>9</v>
      </c>
      <c r="G43" s="8">
        <v>0.28100000000000003</v>
      </c>
      <c r="H43" s="8">
        <v>0.37</v>
      </c>
      <c r="I43" s="8">
        <v>153</v>
      </c>
      <c r="J43" s="8">
        <v>30</v>
      </c>
      <c r="K43" s="8">
        <v>3</v>
      </c>
      <c r="L43" s="8">
        <v>78</v>
      </c>
      <c r="M43" s="8">
        <v>126</v>
      </c>
      <c r="N43" s="8">
        <v>0.47499999999999998</v>
      </c>
      <c r="O43" s="8">
        <v>0.84499999999999997</v>
      </c>
    </row>
    <row r="44" spans="1:15" ht="17.399999999999999" thickBot="1" x14ac:dyDescent="0.35">
      <c r="A44" s="5" t="s">
        <v>224</v>
      </c>
      <c r="B44" s="6">
        <v>553</v>
      </c>
      <c r="C44" s="6">
        <v>82</v>
      </c>
      <c r="D44" s="6">
        <v>17</v>
      </c>
      <c r="E44" s="6">
        <v>73</v>
      </c>
      <c r="F44" s="6">
        <v>21</v>
      </c>
      <c r="G44" s="6">
        <v>0.26200000000000001</v>
      </c>
      <c r="H44" s="6">
        <v>0.32800000000000001</v>
      </c>
      <c r="I44" s="6">
        <v>145</v>
      </c>
      <c r="J44" s="6">
        <v>31</v>
      </c>
      <c r="K44" s="6">
        <v>4</v>
      </c>
      <c r="L44" s="6">
        <v>54</v>
      </c>
      <c r="M44" s="6">
        <v>116</v>
      </c>
      <c r="N44" s="6">
        <v>0.42899999999999999</v>
      </c>
      <c r="O44" s="6">
        <v>0.75800000000000001</v>
      </c>
    </row>
    <row r="45" spans="1:15" ht="15" thickBot="1" x14ac:dyDescent="0.35">
      <c r="A45" s="7" t="s">
        <v>225</v>
      </c>
      <c r="B45" s="8">
        <v>538</v>
      </c>
      <c r="C45" s="8">
        <v>81</v>
      </c>
      <c r="D45" s="8">
        <v>28</v>
      </c>
      <c r="E45" s="8">
        <v>85</v>
      </c>
      <c r="F45" s="8">
        <v>10</v>
      </c>
      <c r="G45" s="8">
        <v>0.25600000000000001</v>
      </c>
      <c r="H45" s="8">
        <v>0.32700000000000001</v>
      </c>
      <c r="I45" s="8">
        <v>138</v>
      </c>
      <c r="J45" s="8">
        <v>28</v>
      </c>
      <c r="K45" s="8">
        <v>2</v>
      </c>
      <c r="L45" s="8">
        <v>57</v>
      </c>
      <c r="M45" s="8">
        <v>159</v>
      </c>
      <c r="N45" s="8">
        <v>0.47299999999999998</v>
      </c>
      <c r="O45" s="8">
        <v>0.8</v>
      </c>
    </row>
    <row r="46" spans="1:15" ht="15" thickBot="1" x14ac:dyDescent="0.35">
      <c r="A46" s="5" t="s">
        <v>226</v>
      </c>
      <c r="B46" s="6">
        <v>532</v>
      </c>
      <c r="C46" s="6">
        <v>76</v>
      </c>
      <c r="D46" s="6">
        <v>23</v>
      </c>
      <c r="E46" s="6">
        <v>88</v>
      </c>
      <c r="F46" s="6">
        <v>1</v>
      </c>
      <c r="G46" s="6">
        <v>0.28999999999999998</v>
      </c>
      <c r="H46" s="6">
        <v>0.34200000000000003</v>
      </c>
      <c r="I46" s="6">
        <v>154</v>
      </c>
      <c r="J46" s="6">
        <v>27</v>
      </c>
      <c r="K46" s="6">
        <v>2</v>
      </c>
      <c r="L46" s="6">
        <v>42</v>
      </c>
      <c r="M46" s="6">
        <v>66</v>
      </c>
      <c r="N46" s="6">
        <v>0.47799999999999998</v>
      </c>
      <c r="O46" s="6">
        <v>0.82</v>
      </c>
    </row>
    <row r="47" spans="1:15" ht="15" thickBot="1" x14ac:dyDescent="0.35">
      <c r="A47" s="7" t="s">
        <v>227</v>
      </c>
      <c r="B47" s="8">
        <v>513</v>
      </c>
      <c r="C47" s="8">
        <v>73</v>
      </c>
      <c r="D47" s="8">
        <v>24</v>
      </c>
      <c r="E47" s="8">
        <v>91</v>
      </c>
      <c r="F47" s="8">
        <v>8</v>
      </c>
      <c r="G47" s="8">
        <v>0.27500000000000002</v>
      </c>
      <c r="H47" s="8">
        <v>0.33900000000000002</v>
      </c>
      <c r="I47" s="8">
        <v>141</v>
      </c>
      <c r="J47" s="8">
        <v>27</v>
      </c>
      <c r="K47" s="8">
        <v>1</v>
      </c>
      <c r="L47" s="8">
        <v>50</v>
      </c>
      <c r="M47" s="8">
        <v>108</v>
      </c>
      <c r="N47" s="8">
        <v>0.47399999999999998</v>
      </c>
      <c r="O47" s="8">
        <v>0.81299999999999994</v>
      </c>
    </row>
    <row r="48" spans="1:15" ht="15" thickBot="1" x14ac:dyDescent="0.35">
      <c r="A48" s="5" t="s">
        <v>228</v>
      </c>
      <c r="B48" s="6">
        <v>533</v>
      </c>
      <c r="C48" s="6">
        <v>87</v>
      </c>
      <c r="D48" s="6">
        <v>36</v>
      </c>
      <c r="E48" s="6">
        <v>94</v>
      </c>
      <c r="F48" s="6">
        <v>2</v>
      </c>
      <c r="G48" s="6">
        <v>0.23</v>
      </c>
      <c r="H48" s="6">
        <v>0.32500000000000001</v>
      </c>
      <c r="I48" s="6">
        <v>122</v>
      </c>
      <c r="J48" s="6">
        <v>22</v>
      </c>
      <c r="K48" s="6">
        <v>0</v>
      </c>
      <c r="L48" s="6">
        <v>76</v>
      </c>
      <c r="M48" s="6">
        <v>199</v>
      </c>
      <c r="N48" s="6">
        <v>0.47799999999999998</v>
      </c>
      <c r="O48" s="6">
        <v>0.80300000000000005</v>
      </c>
    </row>
    <row r="49" spans="1:15" ht="15" thickBot="1" x14ac:dyDescent="0.35">
      <c r="A49" s="7" t="s">
        <v>229</v>
      </c>
      <c r="B49" s="8">
        <v>593</v>
      </c>
      <c r="C49" s="8">
        <v>95</v>
      </c>
      <c r="D49" s="8">
        <v>18</v>
      </c>
      <c r="E49" s="8">
        <v>71</v>
      </c>
      <c r="F49" s="8">
        <v>11</v>
      </c>
      <c r="G49" s="8">
        <v>0.27600000000000002</v>
      </c>
      <c r="H49" s="8">
        <v>0.32</v>
      </c>
      <c r="I49" s="8">
        <v>164</v>
      </c>
      <c r="J49" s="8">
        <v>31</v>
      </c>
      <c r="K49" s="8">
        <v>4</v>
      </c>
      <c r="L49" s="8">
        <v>38</v>
      </c>
      <c r="M49" s="8">
        <v>95</v>
      </c>
      <c r="N49" s="8">
        <v>0.435</v>
      </c>
      <c r="O49" s="8">
        <v>0.75600000000000001</v>
      </c>
    </row>
    <row r="50" spans="1:15" ht="17.399999999999999" thickBot="1" x14ac:dyDescent="0.35">
      <c r="A50" s="5" t="s">
        <v>230</v>
      </c>
      <c r="B50" s="6">
        <v>463</v>
      </c>
      <c r="C50" s="6">
        <v>85</v>
      </c>
      <c r="D50" s="6">
        <v>29</v>
      </c>
      <c r="E50" s="6">
        <v>78</v>
      </c>
      <c r="F50" s="6">
        <v>5</v>
      </c>
      <c r="G50" s="6">
        <v>0.26400000000000001</v>
      </c>
      <c r="H50" s="6">
        <v>0.35599999999999998</v>
      </c>
      <c r="I50" s="6">
        <v>122</v>
      </c>
      <c r="J50" s="6">
        <v>19</v>
      </c>
      <c r="K50" s="6">
        <v>2</v>
      </c>
      <c r="L50" s="6">
        <v>65</v>
      </c>
      <c r="M50" s="6">
        <v>138</v>
      </c>
      <c r="N50" s="6">
        <v>0.51100000000000001</v>
      </c>
      <c r="O50" s="6">
        <v>0.86599999999999999</v>
      </c>
    </row>
    <row r="51" spans="1:15" ht="15" thickBot="1" x14ac:dyDescent="0.35">
      <c r="A51" s="7" t="s">
        <v>231</v>
      </c>
      <c r="B51" s="8">
        <v>585</v>
      </c>
      <c r="C51" s="8">
        <v>83</v>
      </c>
      <c r="D51" s="8">
        <v>3</v>
      </c>
      <c r="E51" s="8">
        <v>39</v>
      </c>
      <c r="F51" s="8">
        <v>50</v>
      </c>
      <c r="G51" s="8">
        <v>0.28799999999999998</v>
      </c>
      <c r="H51" s="8">
        <v>0.32400000000000001</v>
      </c>
      <c r="I51" s="8">
        <v>169</v>
      </c>
      <c r="J51" s="8">
        <v>21</v>
      </c>
      <c r="K51" s="8">
        <v>9</v>
      </c>
      <c r="L51" s="8">
        <v>31</v>
      </c>
      <c r="M51" s="8">
        <v>95</v>
      </c>
      <c r="N51" s="8">
        <v>0.37</v>
      </c>
      <c r="O51" s="8">
        <v>0.69399999999999995</v>
      </c>
    </row>
    <row r="52" spans="1:15" ht="15" thickBot="1" x14ac:dyDescent="0.35">
      <c r="A52" s="5" t="s">
        <v>232</v>
      </c>
      <c r="B52" s="6">
        <v>572</v>
      </c>
      <c r="C52" s="6">
        <v>81</v>
      </c>
      <c r="D52" s="6">
        <v>33</v>
      </c>
      <c r="E52" s="6">
        <v>90</v>
      </c>
      <c r="F52" s="6">
        <v>13</v>
      </c>
      <c r="G52" s="6">
        <v>0.24099999999999999</v>
      </c>
      <c r="H52" s="6">
        <v>0.30399999999999999</v>
      </c>
      <c r="I52" s="6">
        <v>138</v>
      </c>
      <c r="J52" s="6">
        <v>26</v>
      </c>
      <c r="K52" s="6">
        <v>1</v>
      </c>
      <c r="L52" s="6">
        <v>52</v>
      </c>
      <c r="M52" s="6">
        <v>145</v>
      </c>
      <c r="N52" s="6">
        <v>0.46100000000000002</v>
      </c>
      <c r="O52" s="6">
        <v>0.76500000000000001</v>
      </c>
    </row>
    <row r="53" spans="1:15" ht="15" thickBot="1" x14ac:dyDescent="0.35">
      <c r="A53" s="7" t="s">
        <v>233</v>
      </c>
      <c r="B53" s="8">
        <v>601</v>
      </c>
      <c r="C53" s="8">
        <v>82</v>
      </c>
      <c r="D53" s="8">
        <v>13</v>
      </c>
      <c r="E53" s="8">
        <v>55</v>
      </c>
      <c r="F53" s="8">
        <v>26</v>
      </c>
      <c r="G53" s="8">
        <v>0.27700000000000002</v>
      </c>
      <c r="H53" s="8">
        <v>0.311</v>
      </c>
      <c r="I53" s="8">
        <v>166</v>
      </c>
      <c r="J53" s="8">
        <v>27</v>
      </c>
      <c r="K53" s="8">
        <v>4</v>
      </c>
      <c r="L53" s="8">
        <v>30</v>
      </c>
      <c r="M53" s="8">
        <v>95</v>
      </c>
      <c r="N53" s="8">
        <v>0.40200000000000002</v>
      </c>
      <c r="O53" s="8">
        <v>0.71299999999999997</v>
      </c>
    </row>
    <row r="54" spans="1:15" ht="15" thickBot="1" x14ac:dyDescent="0.35">
      <c r="A54" s="5" t="s">
        <v>234</v>
      </c>
      <c r="B54" s="6">
        <v>450</v>
      </c>
      <c r="C54" s="6">
        <v>64</v>
      </c>
      <c r="D54" s="6">
        <v>26</v>
      </c>
      <c r="E54" s="6">
        <v>74</v>
      </c>
      <c r="F54" s="6">
        <v>5</v>
      </c>
      <c r="G54" s="6">
        <v>0.26300000000000001</v>
      </c>
      <c r="H54" s="6">
        <v>0.32</v>
      </c>
      <c r="I54" s="6">
        <v>118</v>
      </c>
      <c r="J54" s="6">
        <v>22</v>
      </c>
      <c r="K54" s="6">
        <v>1</v>
      </c>
      <c r="L54" s="6">
        <v>38</v>
      </c>
      <c r="M54" s="6">
        <v>108</v>
      </c>
      <c r="N54" s="6">
        <v>0.495</v>
      </c>
      <c r="O54" s="6">
        <v>0.81499999999999995</v>
      </c>
    </row>
    <row r="55" spans="1:15" ht="15" thickBot="1" x14ac:dyDescent="0.35">
      <c r="A55" s="7" t="s">
        <v>235</v>
      </c>
      <c r="B55" s="8">
        <v>539</v>
      </c>
      <c r="C55" s="8">
        <v>76</v>
      </c>
      <c r="D55" s="8">
        <v>34</v>
      </c>
      <c r="E55" s="8">
        <v>92</v>
      </c>
      <c r="F55" s="8">
        <v>2</v>
      </c>
      <c r="G55" s="8">
        <v>0.25600000000000001</v>
      </c>
      <c r="H55" s="8">
        <v>0.312</v>
      </c>
      <c r="I55" s="8">
        <v>138</v>
      </c>
      <c r="J55" s="8">
        <v>23</v>
      </c>
      <c r="K55" s="8">
        <v>1</v>
      </c>
      <c r="L55" s="8">
        <v>44</v>
      </c>
      <c r="M55" s="8">
        <v>146</v>
      </c>
      <c r="N55" s="8">
        <v>0.49299999999999999</v>
      </c>
      <c r="O55" s="8">
        <v>0.80500000000000005</v>
      </c>
    </row>
    <row r="56" spans="1:15" ht="17.399999999999999" thickBot="1" x14ac:dyDescent="0.35">
      <c r="A56" s="5" t="s">
        <v>236</v>
      </c>
      <c r="B56" s="6">
        <v>542</v>
      </c>
      <c r="C56" s="6">
        <v>89</v>
      </c>
      <c r="D56" s="6">
        <v>21</v>
      </c>
      <c r="E56" s="6">
        <v>75</v>
      </c>
      <c r="F56" s="6">
        <v>2</v>
      </c>
      <c r="G56" s="6">
        <v>0.26900000000000002</v>
      </c>
      <c r="H56" s="6">
        <v>0.36499999999999999</v>
      </c>
      <c r="I56" s="6">
        <v>146</v>
      </c>
      <c r="J56" s="6">
        <v>36</v>
      </c>
      <c r="K56" s="6">
        <v>4</v>
      </c>
      <c r="L56" s="6">
        <v>83</v>
      </c>
      <c r="M56" s="6">
        <v>127</v>
      </c>
      <c r="N56" s="6">
        <v>0.47</v>
      </c>
      <c r="O56" s="6">
        <v>0.83599999999999997</v>
      </c>
    </row>
    <row r="57" spans="1:15" ht="15" thickBot="1" x14ac:dyDescent="0.35">
      <c r="A57" s="7" t="s">
        <v>237</v>
      </c>
      <c r="B57" s="8">
        <v>542</v>
      </c>
      <c r="C57" s="8">
        <v>78</v>
      </c>
      <c r="D57" s="8">
        <v>34</v>
      </c>
      <c r="E57" s="8">
        <v>94</v>
      </c>
      <c r="F57" s="8">
        <v>3</v>
      </c>
      <c r="G57" s="8">
        <v>0.246</v>
      </c>
      <c r="H57" s="8">
        <v>0.30299999999999999</v>
      </c>
      <c r="I57" s="8">
        <v>133</v>
      </c>
      <c r="J57" s="8">
        <v>25</v>
      </c>
      <c r="K57" s="8">
        <v>2</v>
      </c>
      <c r="L57" s="8">
        <v>45</v>
      </c>
      <c r="M57" s="8">
        <v>154</v>
      </c>
      <c r="N57" s="8">
        <v>0.48899999999999999</v>
      </c>
      <c r="O57" s="8">
        <v>0.79200000000000004</v>
      </c>
    </row>
    <row r="58" spans="1:15" ht="15" thickBot="1" x14ac:dyDescent="0.35">
      <c r="A58" s="5" t="s">
        <v>238</v>
      </c>
      <c r="B58" s="6">
        <v>556</v>
      </c>
      <c r="C58" s="6">
        <v>75</v>
      </c>
      <c r="D58" s="6">
        <v>25</v>
      </c>
      <c r="E58" s="6">
        <v>93</v>
      </c>
      <c r="F58" s="6">
        <v>5</v>
      </c>
      <c r="G58" s="6">
        <v>0.26700000000000002</v>
      </c>
      <c r="H58" s="6">
        <v>0.316</v>
      </c>
      <c r="I58" s="6">
        <v>149</v>
      </c>
      <c r="J58" s="6">
        <v>32</v>
      </c>
      <c r="K58" s="6">
        <v>2</v>
      </c>
      <c r="L58" s="6">
        <v>40</v>
      </c>
      <c r="M58" s="6">
        <v>142</v>
      </c>
      <c r="N58" s="6">
        <v>0.46600000000000003</v>
      </c>
      <c r="O58" s="6">
        <v>0.78200000000000003</v>
      </c>
    </row>
    <row r="59" spans="1:15" ht="17.399999999999999" thickBot="1" x14ac:dyDescent="0.35">
      <c r="A59" s="7" t="s">
        <v>239</v>
      </c>
      <c r="B59" s="8">
        <v>543</v>
      </c>
      <c r="C59" s="8">
        <v>83</v>
      </c>
      <c r="D59" s="8">
        <v>18</v>
      </c>
      <c r="E59" s="8">
        <v>75</v>
      </c>
      <c r="F59" s="8">
        <v>9</v>
      </c>
      <c r="G59" s="8">
        <v>0.27100000000000002</v>
      </c>
      <c r="H59" s="8">
        <v>0.34200000000000003</v>
      </c>
      <c r="I59" s="8">
        <v>147</v>
      </c>
      <c r="J59" s="8">
        <v>33</v>
      </c>
      <c r="K59" s="8">
        <v>2</v>
      </c>
      <c r="L59" s="8">
        <v>58</v>
      </c>
      <c r="M59" s="8">
        <v>109</v>
      </c>
      <c r="N59" s="8">
        <v>0.442</v>
      </c>
      <c r="O59" s="8">
        <v>0.78400000000000003</v>
      </c>
    </row>
    <row r="60" spans="1:15" ht="15" thickBot="1" x14ac:dyDescent="0.35">
      <c r="A60" s="5" t="s">
        <v>240</v>
      </c>
      <c r="B60" s="6">
        <v>594</v>
      </c>
      <c r="C60" s="6">
        <v>84</v>
      </c>
      <c r="D60" s="6">
        <v>28</v>
      </c>
      <c r="E60" s="6">
        <v>81</v>
      </c>
      <c r="F60" s="6">
        <v>3</v>
      </c>
      <c r="G60" s="6">
        <v>0.27</v>
      </c>
      <c r="H60" s="6">
        <v>0.30399999999999999</v>
      </c>
      <c r="I60" s="6">
        <v>160</v>
      </c>
      <c r="J60" s="6">
        <v>26</v>
      </c>
      <c r="K60" s="6">
        <v>2</v>
      </c>
      <c r="L60" s="6">
        <v>29</v>
      </c>
      <c r="M60" s="6">
        <v>113</v>
      </c>
      <c r="N60" s="6">
        <v>0.46</v>
      </c>
      <c r="O60" s="6">
        <v>0.76400000000000001</v>
      </c>
    </row>
    <row r="61" spans="1:15" ht="15" thickBot="1" x14ac:dyDescent="0.35">
      <c r="A61" s="7" t="s">
        <v>241</v>
      </c>
      <c r="B61" s="8">
        <v>569</v>
      </c>
      <c r="C61" s="8">
        <v>83</v>
      </c>
      <c r="D61" s="8">
        <v>15</v>
      </c>
      <c r="E61" s="8">
        <v>67</v>
      </c>
      <c r="F61" s="8">
        <v>14</v>
      </c>
      <c r="G61" s="8">
        <v>0.27300000000000002</v>
      </c>
      <c r="H61" s="8">
        <v>0.33800000000000002</v>
      </c>
      <c r="I61" s="8">
        <v>156</v>
      </c>
      <c r="J61" s="8">
        <v>35</v>
      </c>
      <c r="K61" s="8">
        <v>4</v>
      </c>
      <c r="L61" s="8">
        <v>56</v>
      </c>
      <c r="M61" s="8">
        <v>123</v>
      </c>
      <c r="N61" s="8">
        <v>0.433</v>
      </c>
      <c r="O61" s="8">
        <v>0.77100000000000002</v>
      </c>
    </row>
    <row r="62" spans="1:15" ht="17.399999999999999" thickBot="1" x14ac:dyDescent="0.35">
      <c r="A62" s="5" t="s">
        <v>242</v>
      </c>
      <c r="B62" s="6">
        <v>483</v>
      </c>
      <c r="C62" s="6">
        <v>66</v>
      </c>
      <c r="D62" s="6">
        <v>16</v>
      </c>
      <c r="E62" s="6">
        <v>69</v>
      </c>
      <c r="F62" s="6">
        <v>3</v>
      </c>
      <c r="G62" s="6">
        <v>0.28100000000000003</v>
      </c>
      <c r="H62" s="6">
        <v>0.34399999999999997</v>
      </c>
      <c r="I62" s="6">
        <v>136</v>
      </c>
      <c r="J62" s="6">
        <v>28</v>
      </c>
      <c r="K62" s="6">
        <v>3</v>
      </c>
      <c r="L62" s="6">
        <v>47</v>
      </c>
      <c r="M62" s="6">
        <v>84</v>
      </c>
      <c r="N62" s="6">
        <v>0.45200000000000001</v>
      </c>
      <c r="O62" s="6">
        <v>0.79700000000000004</v>
      </c>
    </row>
    <row r="63" spans="1:15" ht="15" thickBot="1" x14ac:dyDescent="0.35">
      <c r="A63" s="7" t="s">
        <v>243</v>
      </c>
      <c r="B63" s="8">
        <v>591</v>
      </c>
      <c r="C63" s="8">
        <v>77</v>
      </c>
      <c r="D63" s="8">
        <v>27</v>
      </c>
      <c r="E63" s="8">
        <v>87</v>
      </c>
      <c r="F63" s="8">
        <v>2</v>
      </c>
      <c r="G63" s="8">
        <v>0.26500000000000001</v>
      </c>
      <c r="H63" s="8">
        <v>0.318</v>
      </c>
      <c r="I63" s="8">
        <v>157</v>
      </c>
      <c r="J63" s="8">
        <v>32</v>
      </c>
      <c r="K63" s="8">
        <v>2</v>
      </c>
      <c r="L63" s="8">
        <v>46</v>
      </c>
      <c r="M63" s="8">
        <v>133</v>
      </c>
      <c r="N63" s="8">
        <v>0.46700000000000003</v>
      </c>
      <c r="O63" s="8">
        <v>0.78500000000000003</v>
      </c>
    </row>
    <row r="64" spans="1:15" ht="15" thickBot="1" x14ac:dyDescent="0.35">
      <c r="A64" s="5" t="s">
        <v>244</v>
      </c>
      <c r="B64" s="6">
        <v>576</v>
      </c>
      <c r="C64" s="6">
        <v>78</v>
      </c>
      <c r="D64" s="6">
        <v>21</v>
      </c>
      <c r="E64" s="6">
        <v>92</v>
      </c>
      <c r="F64" s="6">
        <v>5</v>
      </c>
      <c r="G64" s="6">
        <v>0.27400000000000002</v>
      </c>
      <c r="H64" s="6">
        <v>0.33700000000000002</v>
      </c>
      <c r="I64" s="6">
        <v>158</v>
      </c>
      <c r="J64" s="6">
        <v>28</v>
      </c>
      <c r="K64" s="6">
        <v>2</v>
      </c>
      <c r="L64" s="6">
        <v>54</v>
      </c>
      <c r="M64" s="6">
        <v>117</v>
      </c>
      <c r="N64" s="6">
        <v>0.439</v>
      </c>
      <c r="O64" s="6">
        <v>0.77600000000000002</v>
      </c>
    </row>
    <row r="65" spans="1:15" ht="15" thickBot="1" x14ac:dyDescent="0.35">
      <c r="A65" s="7" t="s">
        <v>245</v>
      </c>
      <c r="B65" s="8">
        <v>533</v>
      </c>
      <c r="C65" s="8">
        <v>79</v>
      </c>
      <c r="D65" s="8">
        <v>20</v>
      </c>
      <c r="E65" s="8">
        <v>80</v>
      </c>
      <c r="F65" s="8">
        <v>8</v>
      </c>
      <c r="G65" s="8">
        <v>0.26400000000000001</v>
      </c>
      <c r="H65" s="8">
        <v>0.32400000000000001</v>
      </c>
      <c r="I65" s="8">
        <v>141</v>
      </c>
      <c r="J65" s="8">
        <v>28</v>
      </c>
      <c r="K65" s="8">
        <v>4</v>
      </c>
      <c r="L65" s="8">
        <v>47</v>
      </c>
      <c r="M65" s="8">
        <v>95</v>
      </c>
      <c r="N65" s="8">
        <v>0.45</v>
      </c>
      <c r="O65" s="8">
        <v>0.77400000000000002</v>
      </c>
    </row>
    <row r="66" spans="1:15" ht="15" thickBot="1" x14ac:dyDescent="0.35">
      <c r="A66" s="5" t="s">
        <v>246</v>
      </c>
      <c r="B66" s="6">
        <v>493</v>
      </c>
      <c r="C66" s="6">
        <v>70</v>
      </c>
      <c r="D66" s="6">
        <v>5</v>
      </c>
      <c r="E66" s="6">
        <v>34</v>
      </c>
      <c r="F66" s="6">
        <v>59</v>
      </c>
      <c r="G66" s="6">
        <v>0.249</v>
      </c>
      <c r="H66" s="6">
        <v>0.30199999999999999</v>
      </c>
      <c r="I66" s="6">
        <v>123</v>
      </c>
      <c r="J66" s="6">
        <v>21</v>
      </c>
      <c r="K66" s="6">
        <v>4</v>
      </c>
      <c r="L66" s="6">
        <v>37</v>
      </c>
      <c r="M66" s="6">
        <v>100</v>
      </c>
      <c r="N66" s="6">
        <v>0.34</v>
      </c>
      <c r="O66" s="6">
        <v>0.64200000000000002</v>
      </c>
    </row>
    <row r="67" spans="1:15" ht="15" thickBot="1" x14ac:dyDescent="0.35">
      <c r="A67" s="7" t="s">
        <v>247</v>
      </c>
      <c r="B67" s="8">
        <v>560</v>
      </c>
      <c r="C67" s="8">
        <v>85</v>
      </c>
      <c r="D67" s="8">
        <v>9</v>
      </c>
      <c r="E67" s="8">
        <v>61</v>
      </c>
      <c r="F67" s="8">
        <v>15</v>
      </c>
      <c r="G67" s="8">
        <v>0.307</v>
      </c>
      <c r="H67" s="8">
        <v>0.36799999999999999</v>
      </c>
      <c r="I67" s="8">
        <v>172</v>
      </c>
      <c r="J67" s="8">
        <v>27</v>
      </c>
      <c r="K67" s="8">
        <v>6</v>
      </c>
      <c r="L67" s="8">
        <v>54</v>
      </c>
      <c r="M67" s="8">
        <v>95</v>
      </c>
      <c r="N67" s="8">
        <v>0.42499999999999999</v>
      </c>
      <c r="O67" s="8">
        <v>0.79200000000000004</v>
      </c>
    </row>
    <row r="68" spans="1:15" ht="17.399999999999999" thickBot="1" x14ac:dyDescent="0.35">
      <c r="A68" s="5" t="s">
        <v>248</v>
      </c>
      <c r="B68" s="6">
        <v>543</v>
      </c>
      <c r="C68" s="6">
        <v>84</v>
      </c>
      <c r="D68" s="6">
        <v>26</v>
      </c>
      <c r="E68" s="6">
        <v>79</v>
      </c>
      <c r="F68" s="6">
        <v>6</v>
      </c>
      <c r="G68" s="6">
        <v>0.247</v>
      </c>
      <c r="H68" s="6">
        <v>0.36</v>
      </c>
      <c r="I68" s="6">
        <v>134</v>
      </c>
      <c r="J68" s="6">
        <v>28</v>
      </c>
      <c r="K68" s="6">
        <v>2</v>
      </c>
      <c r="L68" s="6">
        <v>96</v>
      </c>
      <c r="M68" s="6">
        <v>106</v>
      </c>
      <c r="N68" s="6">
        <v>0.45200000000000001</v>
      </c>
      <c r="O68" s="6">
        <v>0.81200000000000006</v>
      </c>
    </row>
    <row r="69" spans="1:15" ht="15" thickBot="1" x14ac:dyDescent="0.35">
      <c r="A69" s="7" t="s">
        <v>249</v>
      </c>
      <c r="B69" s="8">
        <v>481</v>
      </c>
      <c r="C69" s="8">
        <v>82</v>
      </c>
      <c r="D69" s="8">
        <v>29</v>
      </c>
      <c r="E69" s="8">
        <v>88</v>
      </c>
      <c r="F69" s="8">
        <v>4</v>
      </c>
      <c r="G69" s="8">
        <v>0.247</v>
      </c>
      <c r="H69" s="8">
        <v>0.36199999999999999</v>
      </c>
      <c r="I69" s="8">
        <v>119</v>
      </c>
      <c r="J69" s="8">
        <v>24</v>
      </c>
      <c r="K69" s="8">
        <v>2</v>
      </c>
      <c r="L69" s="8">
        <v>87</v>
      </c>
      <c r="M69" s="8">
        <v>105</v>
      </c>
      <c r="N69" s="8">
        <v>0.48499999999999999</v>
      </c>
      <c r="O69" s="8">
        <v>0.84699999999999998</v>
      </c>
    </row>
    <row r="70" spans="1:15" ht="17.399999999999999" thickBot="1" x14ac:dyDescent="0.35">
      <c r="A70" s="5" t="s">
        <v>250</v>
      </c>
      <c r="B70" s="6">
        <v>521</v>
      </c>
      <c r="C70" s="6">
        <v>69</v>
      </c>
      <c r="D70" s="6">
        <v>28</v>
      </c>
      <c r="E70" s="6">
        <v>94</v>
      </c>
      <c r="F70" s="6">
        <v>3</v>
      </c>
      <c r="G70" s="6">
        <v>0.26</v>
      </c>
      <c r="H70" s="6">
        <v>0.314</v>
      </c>
      <c r="I70" s="6">
        <v>135</v>
      </c>
      <c r="J70" s="6">
        <v>21</v>
      </c>
      <c r="K70" s="6">
        <v>1</v>
      </c>
      <c r="L70" s="6">
        <v>41</v>
      </c>
      <c r="M70" s="6">
        <v>67</v>
      </c>
      <c r="N70" s="6">
        <v>0.46200000000000002</v>
      </c>
      <c r="O70" s="6">
        <v>0.77600000000000002</v>
      </c>
    </row>
    <row r="71" spans="1:15" ht="17.399999999999999" thickBot="1" x14ac:dyDescent="0.35">
      <c r="A71" s="7" t="s">
        <v>251</v>
      </c>
      <c r="B71" s="8">
        <v>452</v>
      </c>
      <c r="C71" s="8">
        <v>60</v>
      </c>
      <c r="D71" s="8">
        <v>16</v>
      </c>
      <c r="E71" s="8">
        <v>59</v>
      </c>
      <c r="F71" s="8">
        <v>15</v>
      </c>
      <c r="G71" s="8">
        <v>0.27400000000000002</v>
      </c>
      <c r="H71" s="8">
        <v>0.32300000000000001</v>
      </c>
      <c r="I71" s="8">
        <v>124</v>
      </c>
      <c r="J71" s="8">
        <v>27</v>
      </c>
      <c r="K71" s="8">
        <v>5</v>
      </c>
      <c r="L71" s="8">
        <v>33</v>
      </c>
      <c r="M71" s="8">
        <v>122</v>
      </c>
      <c r="N71" s="8">
        <v>0.46600000000000003</v>
      </c>
      <c r="O71" s="8">
        <v>0.78900000000000003</v>
      </c>
    </row>
    <row r="72" spans="1:15" ht="15" thickBot="1" x14ac:dyDescent="0.35">
      <c r="A72" s="5" t="s">
        <v>252</v>
      </c>
      <c r="B72" s="6">
        <v>525</v>
      </c>
      <c r="C72" s="6">
        <v>74</v>
      </c>
      <c r="D72" s="6">
        <v>12</v>
      </c>
      <c r="E72" s="6">
        <v>68</v>
      </c>
      <c r="F72" s="6">
        <v>21</v>
      </c>
      <c r="G72" s="6">
        <v>0.28399999999999997</v>
      </c>
      <c r="H72" s="6">
        <v>0.33100000000000002</v>
      </c>
      <c r="I72" s="6">
        <v>149</v>
      </c>
      <c r="J72" s="6">
        <v>28</v>
      </c>
      <c r="K72" s="6">
        <v>3</v>
      </c>
      <c r="L72" s="6">
        <v>36</v>
      </c>
      <c r="M72" s="6">
        <v>109</v>
      </c>
      <c r="N72" s="6">
        <v>0.41599999999999998</v>
      </c>
      <c r="O72" s="6">
        <v>0.747</v>
      </c>
    </row>
    <row r="73" spans="1:15" ht="15" thickBot="1" x14ac:dyDescent="0.35">
      <c r="A73" s="7" t="s">
        <v>253</v>
      </c>
      <c r="B73" s="8">
        <v>584</v>
      </c>
      <c r="C73" s="8">
        <v>89</v>
      </c>
      <c r="D73" s="8">
        <v>10</v>
      </c>
      <c r="E73" s="8">
        <v>57</v>
      </c>
      <c r="F73" s="8">
        <v>15</v>
      </c>
      <c r="G73" s="8">
        <v>0.28999999999999998</v>
      </c>
      <c r="H73" s="8">
        <v>0.35099999999999998</v>
      </c>
      <c r="I73" s="8">
        <v>169</v>
      </c>
      <c r="J73" s="8">
        <v>29</v>
      </c>
      <c r="K73" s="8">
        <v>8</v>
      </c>
      <c r="L73" s="8">
        <v>55</v>
      </c>
      <c r="M73" s="8">
        <v>105</v>
      </c>
      <c r="N73" s="8">
        <v>0.42099999999999999</v>
      </c>
      <c r="O73" s="8">
        <v>0.77300000000000002</v>
      </c>
    </row>
    <row r="74" spans="1:15" ht="15" thickBot="1" x14ac:dyDescent="0.35">
      <c r="A74" s="5" t="s">
        <v>254</v>
      </c>
      <c r="B74" s="6">
        <v>515</v>
      </c>
      <c r="C74" s="6">
        <v>74</v>
      </c>
      <c r="D74" s="6">
        <v>21</v>
      </c>
      <c r="E74" s="6">
        <v>82</v>
      </c>
      <c r="F74" s="6">
        <v>5</v>
      </c>
      <c r="G74" s="6">
        <v>0.28399999999999997</v>
      </c>
      <c r="H74" s="6">
        <v>0.34100000000000003</v>
      </c>
      <c r="I74" s="6">
        <v>146</v>
      </c>
      <c r="J74" s="6">
        <v>32</v>
      </c>
      <c r="K74" s="6">
        <v>3</v>
      </c>
      <c r="L74" s="6">
        <v>45</v>
      </c>
      <c r="M74" s="6">
        <v>98</v>
      </c>
      <c r="N74" s="6">
        <v>0.47899999999999998</v>
      </c>
      <c r="O74" s="6">
        <v>0.82</v>
      </c>
    </row>
    <row r="75" spans="1:15" ht="15" thickBot="1" x14ac:dyDescent="0.35">
      <c r="A75" s="7" t="s">
        <v>255</v>
      </c>
      <c r="B75" s="8">
        <v>562</v>
      </c>
      <c r="C75" s="8">
        <v>77</v>
      </c>
      <c r="D75" s="8">
        <v>12</v>
      </c>
      <c r="E75" s="8">
        <v>49</v>
      </c>
      <c r="F75" s="8">
        <v>20</v>
      </c>
      <c r="G75" s="8">
        <v>0.28000000000000003</v>
      </c>
      <c r="H75" s="8">
        <v>0.33800000000000002</v>
      </c>
      <c r="I75" s="8">
        <v>157</v>
      </c>
      <c r="J75" s="8">
        <v>26</v>
      </c>
      <c r="K75" s="8">
        <v>4</v>
      </c>
      <c r="L75" s="8">
        <v>50</v>
      </c>
      <c r="M75" s="8">
        <v>130</v>
      </c>
      <c r="N75" s="8">
        <v>0.40400000000000003</v>
      </c>
      <c r="O75" s="8">
        <v>0.74199999999999999</v>
      </c>
    </row>
    <row r="76" spans="1:15" ht="15" thickBot="1" x14ac:dyDescent="0.35">
      <c r="A76" s="5" t="s">
        <v>256</v>
      </c>
      <c r="B76" s="6">
        <v>516</v>
      </c>
      <c r="C76" s="6">
        <v>76</v>
      </c>
      <c r="D76" s="6">
        <v>18</v>
      </c>
      <c r="E76" s="6">
        <v>73</v>
      </c>
      <c r="F76" s="6">
        <v>8</v>
      </c>
      <c r="G76" s="6">
        <v>0.25600000000000001</v>
      </c>
      <c r="H76" s="6">
        <v>0.32500000000000001</v>
      </c>
      <c r="I76" s="6">
        <v>132</v>
      </c>
      <c r="J76" s="6">
        <v>30</v>
      </c>
      <c r="K76" s="6">
        <v>4</v>
      </c>
      <c r="L76" s="6">
        <v>53</v>
      </c>
      <c r="M76" s="6">
        <v>134</v>
      </c>
      <c r="N76" s="6">
        <v>0.442</v>
      </c>
      <c r="O76" s="6">
        <v>0.76700000000000002</v>
      </c>
    </row>
    <row r="77" spans="1:15" ht="17.399999999999999" thickBot="1" x14ac:dyDescent="0.35">
      <c r="A77" s="7" t="s">
        <v>257</v>
      </c>
      <c r="B77" s="8">
        <v>566</v>
      </c>
      <c r="C77" s="8">
        <v>77</v>
      </c>
      <c r="D77" s="8">
        <v>19</v>
      </c>
      <c r="E77" s="8">
        <v>82</v>
      </c>
      <c r="F77" s="8">
        <v>7</v>
      </c>
      <c r="G77" s="8">
        <v>0.27100000000000002</v>
      </c>
      <c r="H77" s="8">
        <v>0.33</v>
      </c>
      <c r="I77" s="8">
        <v>153</v>
      </c>
      <c r="J77" s="8">
        <v>33</v>
      </c>
      <c r="K77" s="8">
        <v>3</v>
      </c>
      <c r="L77" s="8">
        <v>50</v>
      </c>
      <c r="M77" s="8">
        <v>119</v>
      </c>
      <c r="N77" s="8">
        <v>0.441</v>
      </c>
      <c r="O77" s="8">
        <v>0.77</v>
      </c>
    </row>
    <row r="78" spans="1:15" ht="15" thickBot="1" x14ac:dyDescent="0.35">
      <c r="A78" s="5" t="s">
        <v>258</v>
      </c>
      <c r="B78" s="6">
        <v>553</v>
      </c>
      <c r="C78" s="6">
        <v>79</v>
      </c>
      <c r="D78" s="6">
        <v>12</v>
      </c>
      <c r="E78" s="6">
        <v>61</v>
      </c>
      <c r="F78" s="6">
        <v>6</v>
      </c>
      <c r="G78" s="6">
        <v>0.29299999999999998</v>
      </c>
      <c r="H78" s="6">
        <v>0.35399999999999998</v>
      </c>
      <c r="I78" s="6">
        <v>162</v>
      </c>
      <c r="J78" s="6">
        <v>30</v>
      </c>
      <c r="K78" s="6">
        <v>1</v>
      </c>
      <c r="L78" s="6">
        <v>52</v>
      </c>
      <c r="M78" s="6">
        <v>70</v>
      </c>
      <c r="N78" s="6">
        <v>0.41599999999999998</v>
      </c>
      <c r="O78" s="6">
        <v>0.77</v>
      </c>
    </row>
    <row r="79" spans="1:15" ht="17.399999999999999" thickBot="1" x14ac:dyDescent="0.35">
      <c r="A79" s="7" t="s">
        <v>259</v>
      </c>
      <c r="B79" s="8">
        <v>504</v>
      </c>
      <c r="C79" s="8">
        <v>70</v>
      </c>
      <c r="D79" s="8">
        <v>13</v>
      </c>
      <c r="E79" s="8">
        <v>67</v>
      </c>
      <c r="F79" s="8">
        <v>12</v>
      </c>
      <c r="G79" s="8">
        <v>0.28000000000000003</v>
      </c>
      <c r="H79" s="8">
        <v>0.33700000000000002</v>
      </c>
      <c r="I79" s="8">
        <v>141</v>
      </c>
      <c r="J79" s="8">
        <v>32</v>
      </c>
      <c r="K79" s="8">
        <v>7</v>
      </c>
      <c r="L79" s="8">
        <v>43</v>
      </c>
      <c r="M79" s="8">
        <v>82</v>
      </c>
      <c r="N79" s="8">
        <v>0.45700000000000002</v>
      </c>
      <c r="O79" s="8">
        <v>0.79400000000000004</v>
      </c>
    </row>
    <row r="80" spans="1:15" ht="17.399999999999999" thickBot="1" x14ac:dyDescent="0.35">
      <c r="A80" s="5" t="s">
        <v>260</v>
      </c>
      <c r="B80" s="6">
        <v>504</v>
      </c>
      <c r="C80" s="6">
        <v>71</v>
      </c>
      <c r="D80" s="6">
        <v>30</v>
      </c>
      <c r="E80" s="6">
        <v>84</v>
      </c>
      <c r="F80" s="6">
        <v>2</v>
      </c>
      <c r="G80" s="6">
        <v>0.23699999999999999</v>
      </c>
      <c r="H80" s="6">
        <v>0.32700000000000001</v>
      </c>
      <c r="I80" s="6">
        <v>120</v>
      </c>
      <c r="J80" s="6">
        <v>26</v>
      </c>
      <c r="K80" s="6">
        <v>2</v>
      </c>
      <c r="L80" s="6">
        <v>67</v>
      </c>
      <c r="M80" s="6">
        <v>197</v>
      </c>
      <c r="N80" s="6">
        <v>0.47199999999999998</v>
      </c>
      <c r="O80" s="6">
        <v>0.79900000000000004</v>
      </c>
    </row>
    <row r="81" spans="1:15" ht="17.399999999999999" thickBot="1" x14ac:dyDescent="0.35">
      <c r="A81" s="7" t="s">
        <v>261</v>
      </c>
      <c r="B81" s="8">
        <v>416</v>
      </c>
      <c r="C81" s="8">
        <v>54</v>
      </c>
      <c r="D81" s="8">
        <v>15</v>
      </c>
      <c r="E81" s="8">
        <v>59</v>
      </c>
      <c r="F81" s="8">
        <v>4</v>
      </c>
      <c r="G81" s="8">
        <v>0.27500000000000002</v>
      </c>
      <c r="H81" s="8">
        <v>0.33800000000000002</v>
      </c>
      <c r="I81" s="8">
        <v>115</v>
      </c>
      <c r="J81" s="8">
        <v>23</v>
      </c>
      <c r="K81" s="8">
        <v>2</v>
      </c>
      <c r="L81" s="8">
        <v>39</v>
      </c>
      <c r="M81" s="8">
        <v>91</v>
      </c>
      <c r="N81" s="8">
        <v>0.45300000000000001</v>
      </c>
      <c r="O81" s="8">
        <v>0.79100000000000004</v>
      </c>
    </row>
    <row r="82" spans="1:15" ht="15" thickBot="1" x14ac:dyDescent="0.35">
      <c r="A82" s="5" t="s">
        <v>262</v>
      </c>
      <c r="B82" s="6">
        <v>554</v>
      </c>
      <c r="C82" s="6">
        <v>76</v>
      </c>
      <c r="D82" s="6">
        <v>10</v>
      </c>
      <c r="E82" s="6">
        <v>64</v>
      </c>
      <c r="F82" s="6">
        <v>21</v>
      </c>
      <c r="G82" s="6">
        <v>0.28499999999999998</v>
      </c>
      <c r="H82" s="6">
        <v>0.33800000000000002</v>
      </c>
      <c r="I82" s="6">
        <v>158</v>
      </c>
      <c r="J82" s="6">
        <v>36</v>
      </c>
      <c r="K82" s="6">
        <v>3</v>
      </c>
      <c r="L82" s="6">
        <v>44</v>
      </c>
      <c r="M82" s="6">
        <v>61</v>
      </c>
      <c r="N82" s="6">
        <v>0.41899999999999998</v>
      </c>
      <c r="O82" s="6">
        <v>0.75700000000000001</v>
      </c>
    </row>
    <row r="83" spans="1:15" ht="15" thickBot="1" x14ac:dyDescent="0.35">
      <c r="A83" s="7" t="s">
        <v>263</v>
      </c>
      <c r="B83" s="8">
        <v>529</v>
      </c>
      <c r="C83" s="8">
        <v>69</v>
      </c>
      <c r="D83" s="8">
        <v>21</v>
      </c>
      <c r="E83" s="8">
        <v>89</v>
      </c>
      <c r="F83" s="8">
        <v>0</v>
      </c>
      <c r="G83" s="8">
        <v>0.27200000000000002</v>
      </c>
      <c r="H83" s="8">
        <v>0.33700000000000002</v>
      </c>
      <c r="I83" s="8">
        <v>144</v>
      </c>
      <c r="J83" s="8">
        <v>27</v>
      </c>
      <c r="K83" s="8">
        <v>0</v>
      </c>
      <c r="L83" s="8">
        <v>51</v>
      </c>
      <c r="M83" s="8">
        <v>107</v>
      </c>
      <c r="N83" s="8">
        <v>0.44600000000000001</v>
      </c>
      <c r="O83" s="8">
        <v>0.78300000000000003</v>
      </c>
    </row>
    <row r="84" spans="1:15" ht="15" thickBot="1" x14ac:dyDescent="0.35">
      <c r="A84" s="5" t="s">
        <v>264</v>
      </c>
      <c r="B84" s="6">
        <v>564</v>
      </c>
      <c r="C84" s="6">
        <v>71</v>
      </c>
      <c r="D84" s="6">
        <v>25</v>
      </c>
      <c r="E84" s="6">
        <v>87</v>
      </c>
      <c r="F84" s="6">
        <v>2</v>
      </c>
      <c r="G84" s="6">
        <v>0.26400000000000001</v>
      </c>
      <c r="H84" s="6">
        <v>0.312</v>
      </c>
      <c r="I84" s="6">
        <v>149</v>
      </c>
      <c r="J84" s="6">
        <v>29</v>
      </c>
      <c r="K84" s="6">
        <v>2</v>
      </c>
      <c r="L84" s="6">
        <v>39</v>
      </c>
      <c r="M84" s="6">
        <v>102</v>
      </c>
      <c r="N84" s="6">
        <v>0.45300000000000001</v>
      </c>
      <c r="O84" s="6">
        <v>0.76500000000000001</v>
      </c>
    </row>
    <row r="85" spans="1:15" ht="15" thickBot="1" x14ac:dyDescent="0.35">
      <c r="A85" s="7" t="s">
        <v>265</v>
      </c>
      <c r="B85" s="8">
        <v>500</v>
      </c>
      <c r="C85" s="8">
        <v>69</v>
      </c>
      <c r="D85" s="8">
        <v>21</v>
      </c>
      <c r="E85" s="8">
        <v>77</v>
      </c>
      <c r="F85" s="8">
        <v>5</v>
      </c>
      <c r="G85" s="8">
        <v>0.253</v>
      </c>
      <c r="H85" s="8">
        <v>0.32800000000000001</v>
      </c>
      <c r="I85" s="8">
        <v>127</v>
      </c>
      <c r="J85" s="8">
        <v>26</v>
      </c>
      <c r="K85" s="8">
        <v>6</v>
      </c>
      <c r="L85" s="8">
        <v>55</v>
      </c>
      <c r="M85" s="8">
        <v>145</v>
      </c>
      <c r="N85" s="8">
        <v>0.46200000000000002</v>
      </c>
      <c r="O85" s="8">
        <v>0.79</v>
      </c>
    </row>
    <row r="86" spans="1:15" ht="15" thickBot="1" x14ac:dyDescent="0.35">
      <c r="A86" s="5" t="s">
        <v>266</v>
      </c>
      <c r="B86" s="6">
        <v>579</v>
      </c>
      <c r="C86" s="6">
        <v>85</v>
      </c>
      <c r="D86" s="6">
        <v>20</v>
      </c>
      <c r="E86" s="6">
        <v>74</v>
      </c>
      <c r="F86" s="6">
        <v>3</v>
      </c>
      <c r="G86" s="6">
        <v>0.26500000000000001</v>
      </c>
      <c r="H86" s="6">
        <v>0.32700000000000001</v>
      </c>
      <c r="I86" s="6">
        <v>154</v>
      </c>
      <c r="J86" s="6">
        <v>29</v>
      </c>
      <c r="K86" s="6">
        <v>3</v>
      </c>
      <c r="L86" s="6">
        <v>54</v>
      </c>
      <c r="M86" s="6">
        <v>128</v>
      </c>
      <c r="N86" s="6">
        <v>0.433</v>
      </c>
      <c r="O86" s="6">
        <v>0.76100000000000001</v>
      </c>
    </row>
    <row r="87" spans="1:15" ht="15" thickBot="1" x14ac:dyDescent="0.35">
      <c r="A87" s="7" t="s">
        <v>267</v>
      </c>
      <c r="B87" s="8">
        <v>491</v>
      </c>
      <c r="C87" s="8">
        <v>70</v>
      </c>
      <c r="D87" s="8">
        <v>16</v>
      </c>
      <c r="E87" s="8">
        <v>65</v>
      </c>
      <c r="F87" s="8">
        <v>7</v>
      </c>
      <c r="G87" s="8">
        <v>0.27900000000000003</v>
      </c>
      <c r="H87" s="8">
        <v>0.33400000000000002</v>
      </c>
      <c r="I87" s="8">
        <v>137</v>
      </c>
      <c r="J87" s="8">
        <v>31</v>
      </c>
      <c r="K87" s="8">
        <v>3</v>
      </c>
      <c r="L87" s="8">
        <v>41</v>
      </c>
      <c r="M87" s="8">
        <v>80</v>
      </c>
      <c r="N87" s="8">
        <v>0.45400000000000001</v>
      </c>
      <c r="O87" s="8">
        <v>0.78800000000000003</v>
      </c>
    </row>
    <row r="88" spans="1:15" ht="15" thickBot="1" x14ac:dyDescent="0.35">
      <c r="A88" s="5" t="s">
        <v>268</v>
      </c>
      <c r="B88" s="6">
        <v>538</v>
      </c>
      <c r="C88" s="6">
        <v>72</v>
      </c>
      <c r="D88" s="6">
        <v>20</v>
      </c>
      <c r="E88" s="6">
        <v>79</v>
      </c>
      <c r="F88" s="6">
        <v>5</v>
      </c>
      <c r="G88" s="6">
        <v>0.251</v>
      </c>
      <c r="H88" s="6">
        <v>0.314</v>
      </c>
      <c r="I88" s="6">
        <v>135</v>
      </c>
      <c r="J88" s="6">
        <v>27</v>
      </c>
      <c r="K88" s="6">
        <v>3</v>
      </c>
      <c r="L88" s="6">
        <v>49</v>
      </c>
      <c r="M88" s="6">
        <v>138</v>
      </c>
      <c r="N88" s="6">
        <v>0.42499999999999999</v>
      </c>
      <c r="O88" s="6">
        <v>0.73899999999999999</v>
      </c>
    </row>
    <row r="89" spans="1:15" ht="15" thickBot="1" x14ac:dyDescent="0.35">
      <c r="A89" s="7" t="s">
        <v>269</v>
      </c>
      <c r="B89" s="8">
        <v>522</v>
      </c>
      <c r="C89" s="8">
        <v>72</v>
      </c>
      <c r="D89" s="8">
        <v>30</v>
      </c>
      <c r="E89" s="8">
        <v>90</v>
      </c>
      <c r="F89" s="8">
        <v>5</v>
      </c>
      <c r="G89" s="8">
        <v>0.23799999999999999</v>
      </c>
      <c r="H89" s="8">
        <v>0.28699999999999998</v>
      </c>
      <c r="I89" s="8">
        <v>124</v>
      </c>
      <c r="J89" s="8">
        <v>24</v>
      </c>
      <c r="K89" s="8">
        <v>3</v>
      </c>
      <c r="L89" s="8">
        <v>36</v>
      </c>
      <c r="M89" s="8">
        <v>149</v>
      </c>
      <c r="N89" s="8">
        <v>0.47099999999999997</v>
      </c>
      <c r="O89" s="8">
        <v>0.75800000000000001</v>
      </c>
    </row>
    <row r="90" spans="1:15" ht="15" thickBot="1" x14ac:dyDescent="0.35">
      <c r="A90" s="5" t="s">
        <v>270</v>
      </c>
      <c r="B90" s="6">
        <v>457</v>
      </c>
      <c r="C90" s="6">
        <v>52</v>
      </c>
      <c r="D90" s="6">
        <v>10</v>
      </c>
      <c r="E90" s="6">
        <v>50</v>
      </c>
      <c r="F90" s="6">
        <v>10</v>
      </c>
      <c r="G90" s="6">
        <v>0.27900000000000003</v>
      </c>
      <c r="H90" s="6">
        <v>0.318</v>
      </c>
      <c r="I90" s="6">
        <v>128</v>
      </c>
      <c r="J90" s="6">
        <v>26</v>
      </c>
      <c r="K90" s="6">
        <v>3</v>
      </c>
      <c r="L90" s="6">
        <v>26</v>
      </c>
      <c r="M90" s="6">
        <v>84</v>
      </c>
      <c r="N90" s="6">
        <v>0.41799999999999998</v>
      </c>
      <c r="O90" s="6">
        <v>0.73599999999999999</v>
      </c>
    </row>
    <row r="91" spans="1:15" ht="15" thickBot="1" x14ac:dyDescent="0.35">
      <c r="A91" s="7" t="s">
        <v>271</v>
      </c>
      <c r="B91" s="8">
        <v>511</v>
      </c>
      <c r="C91" s="8">
        <v>55</v>
      </c>
      <c r="D91" s="8">
        <v>21</v>
      </c>
      <c r="E91" s="8">
        <v>66</v>
      </c>
      <c r="F91" s="8">
        <v>0</v>
      </c>
      <c r="G91" s="8">
        <v>0.255</v>
      </c>
      <c r="H91" s="8">
        <v>0.28299999999999997</v>
      </c>
      <c r="I91" s="8">
        <v>130</v>
      </c>
      <c r="J91" s="8">
        <v>25</v>
      </c>
      <c r="K91" s="8">
        <v>2</v>
      </c>
      <c r="L91" s="8">
        <v>20</v>
      </c>
      <c r="M91" s="8">
        <v>100</v>
      </c>
      <c r="N91" s="8">
        <v>0.433</v>
      </c>
      <c r="O91" s="8">
        <v>0.71499999999999997</v>
      </c>
    </row>
    <row r="92" spans="1:15" ht="17.399999999999999" thickBot="1" x14ac:dyDescent="0.35">
      <c r="A92" s="5" t="s">
        <v>272</v>
      </c>
      <c r="B92" s="6">
        <v>544</v>
      </c>
      <c r="C92" s="6">
        <v>70</v>
      </c>
      <c r="D92" s="6">
        <v>21</v>
      </c>
      <c r="E92" s="6">
        <v>77</v>
      </c>
      <c r="F92" s="6">
        <v>2</v>
      </c>
      <c r="G92" s="6">
        <v>0.27100000000000002</v>
      </c>
      <c r="H92" s="6">
        <v>0.32200000000000001</v>
      </c>
      <c r="I92" s="6">
        <v>147</v>
      </c>
      <c r="J92" s="6">
        <v>27</v>
      </c>
      <c r="K92" s="6">
        <v>4</v>
      </c>
      <c r="L92" s="6">
        <v>41</v>
      </c>
      <c r="M92" s="6">
        <v>124</v>
      </c>
      <c r="N92" s="6">
        <v>0.45100000000000001</v>
      </c>
      <c r="O92" s="6">
        <v>0.77300000000000002</v>
      </c>
    </row>
    <row r="93" spans="1:15" ht="15" thickBot="1" x14ac:dyDescent="0.35">
      <c r="A93" s="7" t="s">
        <v>273</v>
      </c>
      <c r="B93" s="8">
        <v>467</v>
      </c>
      <c r="C93" s="8">
        <v>66</v>
      </c>
      <c r="D93" s="8">
        <v>17</v>
      </c>
      <c r="E93" s="8">
        <v>71</v>
      </c>
      <c r="F93" s="8">
        <v>4</v>
      </c>
      <c r="G93" s="8">
        <v>0.27500000000000002</v>
      </c>
      <c r="H93" s="8">
        <v>0.33400000000000002</v>
      </c>
      <c r="I93" s="8">
        <v>128</v>
      </c>
      <c r="J93" s="8">
        <v>23</v>
      </c>
      <c r="K93" s="8">
        <v>3</v>
      </c>
      <c r="L93" s="8">
        <v>42</v>
      </c>
      <c r="M93" s="8">
        <v>106</v>
      </c>
      <c r="N93" s="8">
        <v>0.44800000000000001</v>
      </c>
      <c r="O93" s="8">
        <v>0.78200000000000003</v>
      </c>
    </row>
    <row r="94" spans="1:15" ht="15" thickBot="1" x14ac:dyDescent="0.35">
      <c r="A94" s="5" t="s">
        <v>274</v>
      </c>
      <c r="B94" s="6">
        <v>482</v>
      </c>
      <c r="C94" s="6">
        <v>65</v>
      </c>
      <c r="D94" s="6">
        <v>21</v>
      </c>
      <c r="E94" s="6">
        <v>71</v>
      </c>
      <c r="F94" s="6">
        <v>1</v>
      </c>
      <c r="G94" s="6">
        <v>0.26200000000000001</v>
      </c>
      <c r="H94" s="6">
        <v>0.32200000000000001</v>
      </c>
      <c r="I94" s="6">
        <v>126</v>
      </c>
      <c r="J94" s="6">
        <v>22</v>
      </c>
      <c r="K94" s="6">
        <v>1</v>
      </c>
      <c r="L94" s="6">
        <v>43</v>
      </c>
      <c r="M94" s="6">
        <v>105</v>
      </c>
      <c r="N94" s="6">
        <v>0.44400000000000001</v>
      </c>
      <c r="O94" s="6">
        <v>0.76600000000000001</v>
      </c>
    </row>
    <row r="95" spans="1:15" ht="15" thickBot="1" x14ac:dyDescent="0.35">
      <c r="A95" s="7" t="s">
        <v>275</v>
      </c>
      <c r="B95" s="8">
        <v>378</v>
      </c>
      <c r="C95" s="8">
        <v>50</v>
      </c>
      <c r="D95" s="8">
        <v>21</v>
      </c>
      <c r="E95" s="8">
        <v>61</v>
      </c>
      <c r="F95" s="8">
        <v>1</v>
      </c>
      <c r="G95" s="8">
        <v>0.23200000000000001</v>
      </c>
      <c r="H95" s="8">
        <v>0.34</v>
      </c>
      <c r="I95" s="8">
        <v>88</v>
      </c>
      <c r="J95" s="8">
        <v>15</v>
      </c>
      <c r="K95" s="8">
        <v>1</v>
      </c>
      <c r="L95" s="8">
        <v>62</v>
      </c>
      <c r="M95" s="8">
        <v>109</v>
      </c>
      <c r="N95" s="8">
        <v>0.44</v>
      </c>
      <c r="O95" s="8">
        <v>0.78</v>
      </c>
    </row>
    <row r="96" spans="1:15" ht="15" thickBot="1" x14ac:dyDescent="0.35">
      <c r="A96" s="5" t="s">
        <v>276</v>
      </c>
      <c r="B96" s="6">
        <v>512</v>
      </c>
      <c r="C96" s="6">
        <v>72</v>
      </c>
      <c r="D96" s="6">
        <v>18</v>
      </c>
      <c r="E96" s="6">
        <v>73</v>
      </c>
      <c r="F96" s="6">
        <v>4</v>
      </c>
      <c r="G96" s="6">
        <v>0.26700000000000002</v>
      </c>
      <c r="H96" s="6">
        <v>0.36199999999999999</v>
      </c>
      <c r="I96" s="6">
        <v>136</v>
      </c>
      <c r="J96" s="6">
        <v>32</v>
      </c>
      <c r="K96" s="6">
        <v>5</v>
      </c>
      <c r="L96" s="6">
        <v>77</v>
      </c>
      <c r="M96" s="6">
        <v>145</v>
      </c>
      <c r="N96" s="6">
        <v>0.46</v>
      </c>
      <c r="O96" s="6">
        <v>0.82199999999999995</v>
      </c>
    </row>
    <row r="97" spans="1:15" ht="17.399999999999999" thickBot="1" x14ac:dyDescent="0.35">
      <c r="A97" s="7" t="s">
        <v>277</v>
      </c>
      <c r="B97" s="8">
        <v>491</v>
      </c>
      <c r="C97" s="8">
        <v>61</v>
      </c>
      <c r="D97" s="8">
        <v>20</v>
      </c>
      <c r="E97" s="8">
        <v>79</v>
      </c>
      <c r="F97" s="8">
        <v>1</v>
      </c>
      <c r="G97" s="8">
        <v>0.27900000000000003</v>
      </c>
      <c r="H97" s="8">
        <v>0.33700000000000002</v>
      </c>
      <c r="I97" s="8">
        <v>137</v>
      </c>
      <c r="J97" s="8">
        <v>22</v>
      </c>
      <c r="K97" s="8">
        <v>1</v>
      </c>
      <c r="L97" s="8">
        <v>43</v>
      </c>
      <c r="M97" s="8">
        <v>69</v>
      </c>
      <c r="N97" s="8">
        <v>0.44600000000000001</v>
      </c>
      <c r="O97" s="8">
        <v>0.78300000000000003</v>
      </c>
    </row>
    <row r="98" spans="1:15" ht="15" thickBot="1" x14ac:dyDescent="0.35">
      <c r="A98" s="5" t="s">
        <v>278</v>
      </c>
      <c r="B98" s="6">
        <v>369</v>
      </c>
      <c r="C98" s="6">
        <v>46</v>
      </c>
      <c r="D98" s="6">
        <v>22</v>
      </c>
      <c r="E98" s="6">
        <v>58</v>
      </c>
      <c r="F98" s="6">
        <v>1</v>
      </c>
      <c r="G98" s="6">
        <v>0.25</v>
      </c>
      <c r="H98" s="6">
        <v>0.3</v>
      </c>
      <c r="I98" s="6">
        <v>92</v>
      </c>
      <c r="J98" s="6">
        <v>15</v>
      </c>
      <c r="K98" s="6">
        <v>2</v>
      </c>
      <c r="L98" s="6">
        <v>26</v>
      </c>
      <c r="M98" s="6">
        <v>90</v>
      </c>
      <c r="N98" s="6">
        <v>0.48</v>
      </c>
      <c r="O98" s="6">
        <v>0.78</v>
      </c>
    </row>
    <row r="99" spans="1:15" ht="15" thickBot="1" x14ac:dyDescent="0.35">
      <c r="A99" s="7" t="s">
        <v>279</v>
      </c>
      <c r="B99" s="8">
        <v>505</v>
      </c>
      <c r="C99" s="8">
        <v>82</v>
      </c>
      <c r="D99" s="8">
        <v>13</v>
      </c>
      <c r="E99" s="8">
        <v>46</v>
      </c>
      <c r="F99" s="8">
        <v>13</v>
      </c>
      <c r="G99" s="8">
        <v>0.25900000000000001</v>
      </c>
      <c r="H99" s="8">
        <v>0.35499999999999998</v>
      </c>
      <c r="I99" s="8">
        <v>131</v>
      </c>
      <c r="J99" s="8">
        <v>25</v>
      </c>
      <c r="K99" s="8">
        <v>5</v>
      </c>
      <c r="L99" s="8">
        <v>75</v>
      </c>
      <c r="M99" s="8">
        <v>126</v>
      </c>
      <c r="N99" s="8">
        <v>0.40799999999999997</v>
      </c>
      <c r="O99" s="8">
        <v>0.76400000000000001</v>
      </c>
    </row>
    <row r="100" spans="1:15" ht="17.399999999999999" thickBot="1" x14ac:dyDescent="0.35">
      <c r="A100" s="5" t="s">
        <v>280</v>
      </c>
      <c r="B100" s="6">
        <v>521</v>
      </c>
      <c r="C100" s="6">
        <v>69</v>
      </c>
      <c r="D100" s="6">
        <v>25</v>
      </c>
      <c r="E100" s="6">
        <v>89</v>
      </c>
      <c r="F100" s="6">
        <v>0</v>
      </c>
      <c r="G100" s="6">
        <v>0.26400000000000001</v>
      </c>
      <c r="H100" s="6">
        <v>0.32600000000000001</v>
      </c>
      <c r="I100" s="6">
        <v>137</v>
      </c>
      <c r="J100" s="6">
        <v>27</v>
      </c>
      <c r="K100" s="6">
        <v>1</v>
      </c>
      <c r="L100" s="6">
        <v>48</v>
      </c>
      <c r="M100" s="6">
        <v>112</v>
      </c>
      <c r="N100" s="6">
        <v>0.46500000000000002</v>
      </c>
      <c r="O100" s="6">
        <v>0.79100000000000004</v>
      </c>
    </row>
    <row r="101" spans="1:15" ht="17.399999999999999" thickBot="1" x14ac:dyDescent="0.35">
      <c r="A101" s="7" t="s">
        <v>281</v>
      </c>
      <c r="B101" s="8">
        <v>485</v>
      </c>
      <c r="C101" s="8">
        <v>78</v>
      </c>
      <c r="D101" s="8">
        <v>14</v>
      </c>
      <c r="E101" s="8">
        <v>63</v>
      </c>
      <c r="F101" s="8">
        <v>5</v>
      </c>
      <c r="G101" s="8">
        <v>0.27100000000000002</v>
      </c>
      <c r="H101" s="8">
        <v>0.36399999999999999</v>
      </c>
      <c r="I101" s="8">
        <v>131</v>
      </c>
      <c r="J101" s="8">
        <v>30</v>
      </c>
      <c r="K101" s="8">
        <v>3</v>
      </c>
      <c r="L101" s="8">
        <v>71</v>
      </c>
      <c r="M101" s="8">
        <v>73</v>
      </c>
      <c r="N101" s="8">
        <v>0.433</v>
      </c>
      <c r="O101" s="8">
        <v>0.79700000000000004</v>
      </c>
    </row>
    <row r="102" spans="1:15" ht="17.399999999999999" thickBot="1" x14ac:dyDescent="0.35">
      <c r="A102" s="5" t="s">
        <v>282</v>
      </c>
      <c r="B102" s="6">
        <v>489</v>
      </c>
      <c r="C102" s="6">
        <v>59</v>
      </c>
      <c r="D102" s="6">
        <v>11</v>
      </c>
      <c r="E102" s="6">
        <v>56</v>
      </c>
      <c r="F102" s="6">
        <v>29</v>
      </c>
      <c r="G102" s="6">
        <v>0.27800000000000002</v>
      </c>
      <c r="H102" s="6">
        <v>0.316</v>
      </c>
      <c r="I102" s="6">
        <v>136</v>
      </c>
      <c r="J102" s="6">
        <v>23</v>
      </c>
      <c r="K102" s="6">
        <v>4</v>
      </c>
      <c r="L102" s="6">
        <v>27</v>
      </c>
      <c r="M102" s="6">
        <v>78</v>
      </c>
      <c r="N102" s="6">
        <v>0.41199999999999998</v>
      </c>
      <c r="O102" s="6">
        <v>0.72699999999999998</v>
      </c>
    </row>
    <row r="103" spans="1:15" ht="15" thickBot="1" x14ac:dyDescent="0.35">
      <c r="A103" s="7" t="s">
        <v>283</v>
      </c>
      <c r="B103" s="8">
        <v>454</v>
      </c>
      <c r="C103" s="8">
        <v>68</v>
      </c>
      <c r="D103" s="8">
        <v>26</v>
      </c>
      <c r="E103" s="8">
        <v>67</v>
      </c>
      <c r="F103" s="8">
        <v>8</v>
      </c>
      <c r="G103" s="8">
        <v>0.23400000000000001</v>
      </c>
      <c r="H103" s="8">
        <v>0.34399999999999997</v>
      </c>
      <c r="I103" s="8">
        <v>106</v>
      </c>
      <c r="J103" s="8">
        <v>20</v>
      </c>
      <c r="K103" s="8">
        <v>1</v>
      </c>
      <c r="L103" s="8">
        <v>76</v>
      </c>
      <c r="M103" s="8">
        <v>147</v>
      </c>
      <c r="N103" s="8">
        <v>0.45300000000000001</v>
      </c>
      <c r="O103" s="8">
        <v>0.79700000000000004</v>
      </c>
    </row>
    <row r="104" spans="1:15" ht="15" thickBot="1" x14ac:dyDescent="0.35">
      <c r="A104" s="5" t="s">
        <v>284</v>
      </c>
      <c r="B104" s="6">
        <v>428</v>
      </c>
      <c r="C104" s="6">
        <v>58</v>
      </c>
      <c r="D104" s="6">
        <v>18</v>
      </c>
      <c r="E104" s="6">
        <v>66</v>
      </c>
      <c r="F104" s="6">
        <v>3</v>
      </c>
      <c r="G104" s="6">
        <v>0.23400000000000001</v>
      </c>
      <c r="H104" s="6">
        <v>0.31900000000000001</v>
      </c>
      <c r="I104" s="6">
        <v>100</v>
      </c>
      <c r="J104" s="6">
        <v>18</v>
      </c>
      <c r="K104" s="6">
        <v>1</v>
      </c>
      <c r="L104" s="6">
        <v>53</v>
      </c>
      <c r="M104" s="6">
        <v>122</v>
      </c>
      <c r="N104" s="6">
        <v>0.40699999999999997</v>
      </c>
      <c r="O104" s="6">
        <v>0.72599999999999998</v>
      </c>
    </row>
    <row r="105" spans="1:15" ht="15" thickBot="1" x14ac:dyDescent="0.35">
      <c r="A105" s="7" t="s">
        <v>285</v>
      </c>
      <c r="B105" s="8">
        <v>546</v>
      </c>
      <c r="C105" s="8">
        <v>68</v>
      </c>
      <c r="D105" s="8">
        <v>7</v>
      </c>
      <c r="E105" s="8">
        <v>58</v>
      </c>
      <c r="F105" s="8">
        <v>23</v>
      </c>
      <c r="G105" s="8">
        <v>0.27700000000000002</v>
      </c>
      <c r="H105" s="8">
        <v>0.33200000000000002</v>
      </c>
      <c r="I105" s="8">
        <v>151</v>
      </c>
      <c r="J105" s="8">
        <v>31</v>
      </c>
      <c r="K105" s="8">
        <v>4</v>
      </c>
      <c r="L105" s="8">
        <v>45</v>
      </c>
      <c r="M105" s="8">
        <v>77</v>
      </c>
      <c r="N105" s="8">
        <v>0.38700000000000001</v>
      </c>
      <c r="O105" s="8">
        <v>0.71899999999999997</v>
      </c>
    </row>
    <row r="106" spans="1:15" ht="17.399999999999999" thickBot="1" x14ac:dyDescent="0.35">
      <c r="A106" s="5" t="s">
        <v>286</v>
      </c>
      <c r="B106" s="6">
        <v>468</v>
      </c>
      <c r="C106" s="6">
        <v>57</v>
      </c>
      <c r="D106" s="6">
        <v>21</v>
      </c>
      <c r="E106" s="6">
        <v>66</v>
      </c>
      <c r="F106" s="6">
        <v>3</v>
      </c>
      <c r="G106" s="6">
        <v>0.26700000000000002</v>
      </c>
      <c r="H106" s="6">
        <v>0.30499999999999999</v>
      </c>
      <c r="I106" s="6">
        <v>125</v>
      </c>
      <c r="J106" s="6">
        <v>25</v>
      </c>
      <c r="K106" s="6">
        <v>2</v>
      </c>
      <c r="L106" s="6">
        <v>26</v>
      </c>
      <c r="M106" s="6">
        <v>120</v>
      </c>
      <c r="N106" s="6">
        <v>0.46400000000000002</v>
      </c>
      <c r="O106" s="6">
        <v>0.77</v>
      </c>
    </row>
    <row r="107" spans="1:15" ht="17.399999999999999" thickBot="1" x14ac:dyDescent="0.35">
      <c r="A107" s="7" t="s">
        <v>287</v>
      </c>
      <c r="B107" s="8">
        <v>550</v>
      </c>
      <c r="C107" s="8">
        <v>68</v>
      </c>
      <c r="D107" s="8">
        <v>23</v>
      </c>
      <c r="E107" s="8">
        <v>72</v>
      </c>
      <c r="F107" s="8">
        <v>2</v>
      </c>
      <c r="G107" s="8">
        <v>0.26100000000000001</v>
      </c>
      <c r="H107" s="8">
        <v>0.28599999999999998</v>
      </c>
      <c r="I107" s="8">
        <v>144</v>
      </c>
      <c r="J107" s="8">
        <v>29</v>
      </c>
      <c r="K107" s="8">
        <v>1</v>
      </c>
      <c r="L107" s="8">
        <v>19</v>
      </c>
      <c r="M107" s="8">
        <v>125</v>
      </c>
      <c r="N107" s="8">
        <v>0.44800000000000001</v>
      </c>
      <c r="O107" s="8">
        <v>0.73399999999999999</v>
      </c>
    </row>
    <row r="108" spans="1:15" ht="15" thickBot="1" x14ac:dyDescent="0.35">
      <c r="A108" s="5" t="s">
        <v>288</v>
      </c>
      <c r="B108" s="6">
        <v>482</v>
      </c>
      <c r="C108" s="6">
        <v>60</v>
      </c>
      <c r="D108" s="6">
        <v>17</v>
      </c>
      <c r="E108" s="6">
        <v>64</v>
      </c>
      <c r="F108" s="6">
        <v>1</v>
      </c>
      <c r="G108" s="6">
        <v>0.27100000000000002</v>
      </c>
      <c r="H108" s="6">
        <v>0.307</v>
      </c>
      <c r="I108" s="6">
        <v>131</v>
      </c>
      <c r="J108" s="6">
        <v>28</v>
      </c>
      <c r="K108" s="6">
        <v>1</v>
      </c>
      <c r="L108" s="6">
        <v>25</v>
      </c>
      <c r="M108" s="6">
        <v>104</v>
      </c>
      <c r="N108" s="6">
        <v>0.443</v>
      </c>
      <c r="O108" s="6">
        <v>0.75</v>
      </c>
    </row>
    <row r="109" spans="1:15" ht="15" thickBot="1" x14ac:dyDescent="0.35">
      <c r="A109" s="7" t="s">
        <v>289</v>
      </c>
      <c r="B109" s="8">
        <v>529</v>
      </c>
      <c r="C109" s="8">
        <v>67</v>
      </c>
      <c r="D109" s="8">
        <v>20</v>
      </c>
      <c r="E109" s="8">
        <v>73</v>
      </c>
      <c r="F109" s="8">
        <v>1</v>
      </c>
      <c r="G109" s="8">
        <v>0.27</v>
      </c>
      <c r="H109" s="8">
        <v>0.32400000000000001</v>
      </c>
      <c r="I109" s="8">
        <v>143</v>
      </c>
      <c r="J109" s="8">
        <v>21</v>
      </c>
      <c r="K109" s="8">
        <v>3</v>
      </c>
      <c r="L109" s="8">
        <v>42</v>
      </c>
      <c r="M109" s="8">
        <v>115</v>
      </c>
      <c r="N109" s="8">
        <v>0.432</v>
      </c>
      <c r="O109" s="8">
        <v>0.75600000000000001</v>
      </c>
    </row>
    <row r="110" spans="1:15" ht="15" thickBot="1" x14ac:dyDescent="0.35">
      <c r="A110" s="5" t="s">
        <v>290</v>
      </c>
      <c r="B110" s="6">
        <v>516</v>
      </c>
      <c r="C110" s="6">
        <v>66</v>
      </c>
      <c r="D110" s="6">
        <v>21</v>
      </c>
      <c r="E110" s="6">
        <v>70</v>
      </c>
      <c r="F110" s="6">
        <v>8</v>
      </c>
      <c r="G110" s="6">
        <v>0.249</v>
      </c>
      <c r="H110" s="6">
        <v>0.312</v>
      </c>
      <c r="I110" s="6">
        <v>128</v>
      </c>
      <c r="J110" s="6">
        <v>25</v>
      </c>
      <c r="K110" s="6">
        <v>5</v>
      </c>
      <c r="L110" s="6">
        <v>47</v>
      </c>
      <c r="M110" s="6">
        <v>130</v>
      </c>
      <c r="N110" s="6">
        <v>0.442</v>
      </c>
      <c r="O110" s="6">
        <v>0.754</v>
      </c>
    </row>
    <row r="111" spans="1:15" ht="15" thickBot="1" x14ac:dyDescent="0.35">
      <c r="A111" s="7" t="s">
        <v>291</v>
      </c>
      <c r="B111" s="8">
        <v>488</v>
      </c>
      <c r="C111" s="8">
        <v>72</v>
      </c>
      <c r="D111" s="8">
        <v>16</v>
      </c>
      <c r="E111" s="8">
        <v>55</v>
      </c>
      <c r="F111" s="8">
        <v>17</v>
      </c>
      <c r="G111" s="8">
        <v>0.24399999999999999</v>
      </c>
      <c r="H111" s="8">
        <v>0.29399999999999998</v>
      </c>
      <c r="I111" s="8">
        <v>119</v>
      </c>
      <c r="J111" s="8">
        <v>23</v>
      </c>
      <c r="K111" s="8">
        <v>7</v>
      </c>
      <c r="L111" s="8">
        <v>34</v>
      </c>
      <c r="M111" s="8">
        <v>158</v>
      </c>
      <c r="N111" s="8">
        <v>0.42699999999999999</v>
      </c>
      <c r="O111" s="8">
        <v>0.72</v>
      </c>
    </row>
    <row r="112" spans="1:15" ht="17.399999999999999" thickBot="1" x14ac:dyDescent="0.35">
      <c r="A112" s="5" t="s">
        <v>292</v>
      </c>
      <c r="B112" s="6">
        <v>457</v>
      </c>
      <c r="C112" s="6">
        <v>56</v>
      </c>
      <c r="D112" s="6">
        <v>18</v>
      </c>
      <c r="E112" s="6">
        <v>64</v>
      </c>
      <c r="F112" s="6">
        <v>13</v>
      </c>
      <c r="G112" s="6">
        <v>0.26300000000000001</v>
      </c>
      <c r="H112" s="6">
        <v>0.29799999999999999</v>
      </c>
      <c r="I112" s="6">
        <v>120</v>
      </c>
      <c r="J112" s="6">
        <v>21</v>
      </c>
      <c r="K112" s="6">
        <v>1</v>
      </c>
      <c r="L112" s="6">
        <v>23</v>
      </c>
      <c r="M112" s="6">
        <v>129</v>
      </c>
      <c r="N112" s="6">
        <v>0.435</v>
      </c>
      <c r="O112" s="6">
        <v>0.73299999999999998</v>
      </c>
    </row>
    <row r="113" spans="1:15" ht="17.399999999999999" thickBot="1" x14ac:dyDescent="0.35">
      <c r="A113" s="7" t="s">
        <v>293</v>
      </c>
      <c r="B113" s="8">
        <v>507</v>
      </c>
      <c r="C113" s="8">
        <v>72</v>
      </c>
      <c r="D113" s="8">
        <v>18</v>
      </c>
      <c r="E113" s="8">
        <v>62</v>
      </c>
      <c r="F113" s="8">
        <v>21</v>
      </c>
      <c r="G113" s="8">
        <v>0.255</v>
      </c>
      <c r="H113" s="8">
        <v>0.307</v>
      </c>
      <c r="I113" s="8">
        <v>129</v>
      </c>
      <c r="J113" s="8">
        <v>29</v>
      </c>
      <c r="K113" s="8">
        <v>2</v>
      </c>
      <c r="L113" s="8">
        <v>38</v>
      </c>
      <c r="M113" s="8">
        <v>137</v>
      </c>
      <c r="N113" s="8">
        <v>0.42299999999999999</v>
      </c>
      <c r="O113" s="8">
        <v>0.73</v>
      </c>
    </row>
    <row r="114" spans="1:15" ht="15" thickBot="1" x14ac:dyDescent="0.35">
      <c r="A114" s="5" t="s">
        <v>294</v>
      </c>
      <c r="B114" s="6">
        <v>409</v>
      </c>
      <c r="C114" s="6">
        <v>53</v>
      </c>
      <c r="D114" s="6">
        <v>19</v>
      </c>
      <c r="E114" s="6">
        <v>61</v>
      </c>
      <c r="F114" s="6">
        <v>1</v>
      </c>
      <c r="G114" s="6">
        <v>0.23599999999999999</v>
      </c>
      <c r="H114" s="6">
        <v>0.30599999999999999</v>
      </c>
      <c r="I114" s="6">
        <v>96</v>
      </c>
      <c r="J114" s="6">
        <v>13</v>
      </c>
      <c r="K114" s="6">
        <v>1</v>
      </c>
      <c r="L114" s="6">
        <v>42</v>
      </c>
      <c r="M114" s="6">
        <v>86</v>
      </c>
      <c r="N114" s="6">
        <v>0.41099999999999998</v>
      </c>
      <c r="O114" s="6">
        <v>0.71799999999999997</v>
      </c>
    </row>
    <row r="115" spans="1:15" ht="15" thickBot="1" x14ac:dyDescent="0.35">
      <c r="A115" s="7" t="s">
        <v>295</v>
      </c>
      <c r="B115" s="8">
        <v>505</v>
      </c>
      <c r="C115" s="8">
        <v>66</v>
      </c>
      <c r="D115" s="8">
        <v>24</v>
      </c>
      <c r="E115" s="8">
        <v>80</v>
      </c>
      <c r="F115" s="8">
        <v>6</v>
      </c>
      <c r="G115" s="8">
        <v>0.23699999999999999</v>
      </c>
      <c r="H115" s="8">
        <v>0.3</v>
      </c>
      <c r="I115" s="8">
        <v>120</v>
      </c>
      <c r="J115" s="8">
        <v>26</v>
      </c>
      <c r="K115" s="8">
        <v>4</v>
      </c>
      <c r="L115" s="8">
        <v>45</v>
      </c>
      <c r="M115" s="8">
        <v>126</v>
      </c>
      <c r="N115" s="8">
        <v>0.44900000000000001</v>
      </c>
      <c r="O115" s="8">
        <v>0.75</v>
      </c>
    </row>
    <row r="116" spans="1:15" ht="17.399999999999999" thickBot="1" x14ac:dyDescent="0.35">
      <c r="A116" s="5" t="s">
        <v>296</v>
      </c>
      <c r="B116" s="6">
        <v>478</v>
      </c>
      <c r="C116" s="6">
        <v>55</v>
      </c>
      <c r="D116" s="6">
        <v>5</v>
      </c>
      <c r="E116" s="6">
        <v>42</v>
      </c>
      <c r="F116" s="6">
        <v>30</v>
      </c>
      <c r="G116" s="6">
        <v>0.28199999999999997</v>
      </c>
      <c r="H116" s="6">
        <v>0.311</v>
      </c>
      <c r="I116" s="6">
        <v>135</v>
      </c>
      <c r="J116" s="6">
        <v>19</v>
      </c>
      <c r="K116" s="6">
        <v>6</v>
      </c>
      <c r="L116" s="6">
        <v>20</v>
      </c>
      <c r="M116" s="6">
        <v>68</v>
      </c>
      <c r="N116" s="6">
        <v>0.379</v>
      </c>
      <c r="O116" s="6">
        <v>0.69</v>
      </c>
    </row>
    <row r="117" spans="1:15" ht="15" thickBot="1" x14ac:dyDescent="0.35">
      <c r="A117" s="7" t="s">
        <v>297</v>
      </c>
      <c r="B117" s="8">
        <v>484</v>
      </c>
      <c r="C117" s="8">
        <v>65</v>
      </c>
      <c r="D117" s="8">
        <v>24</v>
      </c>
      <c r="E117" s="8">
        <v>74</v>
      </c>
      <c r="F117" s="8">
        <v>5</v>
      </c>
      <c r="G117" s="8">
        <v>0.248</v>
      </c>
      <c r="H117" s="8">
        <v>0.29099999999999998</v>
      </c>
      <c r="I117" s="8">
        <v>120</v>
      </c>
      <c r="J117" s="8">
        <v>28</v>
      </c>
      <c r="K117" s="8">
        <v>4</v>
      </c>
      <c r="L117" s="8">
        <v>29</v>
      </c>
      <c r="M117" s="8">
        <v>140</v>
      </c>
      <c r="N117" s="8">
        <v>0.47599999999999998</v>
      </c>
      <c r="O117" s="8">
        <v>0.76700000000000002</v>
      </c>
    </row>
    <row r="118" spans="1:15" ht="17.399999999999999" thickBot="1" x14ac:dyDescent="0.35">
      <c r="A118" s="5" t="s">
        <v>298</v>
      </c>
      <c r="B118" s="6">
        <v>471</v>
      </c>
      <c r="C118" s="6">
        <v>58</v>
      </c>
      <c r="D118" s="6">
        <v>20</v>
      </c>
      <c r="E118" s="6">
        <v>69</v>
      </c>
      <c r="F118" s="6">
        <v>1</v>
      </c>
      <c r="G118" s="6">
        <v>0.26900000000000002</v>
      </c>
      <c r="H118" s="6">
        <v>0.318</v>
      </c>
      <c r="I118" s="6">
        <v>127</v>
      </c>
      <c r="J118" s="6">
        <v>26</v>
      </c>
      <c r="K118" s="6">
        <v>1</v>
      </c>
      <c r="L118" s="6">
        <v>34</v>
      </c>
      <c r="M118" s="6">
        <v>90</v>
      </c>
      <c r="N118" s="6">
        <v>0.45300000000000001</v>
      </c>
      <c r="O118" s="6">
        <v>0.77100000000000002</v>
      </c>
    </row>
    <row r="119" spans="1:15" ht="15" thickBot="1" x14ac:dyDescent="0.35">
      <c r="A119" s="7" t="s">
        <v>299</v>
      </c>
      <c r="B119" s="8">
        <v>405</v>
      </c>
      <c r="C119" s="8">
        <v>55</v>
      </c>
      <c r="D119" s="8">
        <v>11</v>
      </c>
      <c r="E119" s="8">
        <v>65</v>
      </c>
      <c r="F119" s="8">
        <v>11</v>
      </c>
      <c r="G119" s="8">
        <v>0.29299999999999998</v>
      </c>
      <c r="H119" s="8">
        <v>0.35599999999999998</v>
      </c>
      <c r="I119" s="8">
        <v>119</v>
      </c>
      <c r="J119" s="8">
        <v>27</v>
      </c>
      <c r="K119" s="8">
        <v>1</v>
      </c>
      <c r="L119" s="8">
        <v>39</v>
      </c>
      <c r="M119" s="8">
        <v>43</v>
      </c>
      <c r="N119" s="8">
        <v>0.44400000000000001</v>
      </c>
      <c r="O119" s="8">
        <v>0.8</v>
      </c>
    </row>
    <row r="120" spans="1:15" ht="15" thickBot="1" x14ac:dyDescent="0.35">
      <c r="A120" s="5" t="s">
        <v>300</v>
      </c>
      <c r="B120" s="6">
        <v>459</v>
      </c>
      <c r="C120" s="6">
        <v>64</v>
      </c>
      <c r="D120" s="6">
        <v>24</v>
      </c>
      <c r="E120" s="6">
        <v>70</v>
      </c>
      <c r="F120" s="6">
        <v>3</v>
      </c>
      <c r="G120" s="6">
        <v>0.23200000000000001</v>
      </c>
      <c r="H120" s="6">
        <v>0.32500000000000001</v>
      </c>
      <c r="I120" s="6">
        <v>106</v>
      </c>
      <c r="J120" s="6">
        <v>19</v>
      </c>
      <c r="K120" s="6">
        <v>1</v>
      </c>
      <c r="L120" s="6">
        <v>63</v>
      </c>
      <c r="M120" s="6">
        <v>152</v>
      </c>
      <c r="N120" s="6">
        <v>0.437</v>
      </c>
      <c r="O120" s="6">
        <v>0.76200000000000001</v>
      </c>
    </row>
    <row r="121" spans="1:15" ht="15" thickBot="1" x14ac:dyDescent="0.35">
      <c r="A121" s="7" t="s">
        <v>301</v>
      </c>
      <c r="B121" s="8">
        <v>505</v>
      </c>
      <c r="C121" s="8">
        <v>70</v>
      </c>
      <c r="D121" s="8">
        <v>14</v>
      </c>
      <c r="E121" s="8">
        <v>59</v>
      </c>
      <c r="F121" s="8">
        <v>7</v>
      </c>
      <c r="G121" s="8">
        <v>0.28199999999999997</v>
      </c>
      <c r="H121" s="8">
        <v>0.32100000000000001</v>
      </c>
      <c r="I121" s="8">
        <v>143</v>
      </c>
      <c r="J121" s="8">
        <v>32</v>
      </c>
      <c r="K121" s="8">
        <v>2</v>
      </c>
      <c r="L121" s="8">
        <v>29</v>
      </c>
      <c r="M121" s="8">
        <v>101</v>
      </c>
      <c r="N121" s="8">
        <v>0.436</v>
      </c>
      <c r="O121" s="8">
        <v>0.75800000000000001</v>
      </c>
    </row>
    <row r="122" spans="1:15" ht="15" thickBot="1" x14ac:dyDescent="0.35">
      <c r="A122" s="5" t="s">
        <v>302</v>
      </c>
      <c r="B122" s="6">
        <v>432</v>
      </c>
      <c r="C122" s="6">
        <v>56</v>
      </c>
      <c r="D122" s="6">
        <v>14</v>
      </c>
      <c r="E122" s="6">
        <v>48</v>
      </c>
      <c r="F122" s="6">
        <v>31</v>
      </c>
      <c r="G122" s="6">
        <v>0.22900000000000001</v>
      </c>
      <c r="H122" s="6">
        <v>0.31</v>
      </c>
      <c r="I122" s="6">
        <v>99</v>
      </c>
      <c r="J122" s="6">
        <v>18</v>
      </c>
      <c r="K122" s="6">
        <v>5</v>
      </c>
      <c r="L122" s="6">
        <v>51</v>
      </c>
      <c r="M122" s="6">
        <v>163</v>
      </c>
      <c r="N122" s="6">
        <v>0.40100000000000002</v>
      </c>
      <c r="O122" s="6">
        <v>0.71</v>
      </c>
    </row>
    <row r="123" spans="1:15" ht="15" thickBot="1" x14ac:dyDescent="0.35">
      <c r="A123" s="7" t="s">
        <v>303</v>
      </c>
      <c r="B123" s="8">
        <v>558</v>
      </c>
      <c r="C123" s="8">
        <v>78</v>
      </c>
      <c r="D123" s="8">
        <v>6</v>
      </c>
      <c r="E123" s="8">
        <v>40</v>
      </c>
      <c r="F123" s="8">
        <v>20</v>
      </c>
      <c r="G123" s="8">
        <v>0.28499999999999998</v>
      </c>
      <c r="H123" s="8">
        <v>0.33200000000000002</v>
      </c>
      <c r="I123" s="8">
        <v>159</v>
      </c>
      <c r="J123" s="8">
        <v>26</v>
      </c>
      <c r="K123" s="8">
        <v>5</v>
      </c>
      <c r="L123" s="8">
        <v>40</v>
      </c>
      <c r="M123" s="8">
        <v>73</v>
      </c>
      <c r="N123" s="8">
        <v>0.38300000000000001</v>
      </c>
      <c r="O123" s="8">
        <v>0.71499999999999997</v>
      </c>
    </row>
    <row r="124" spans="1:15" ht="17.399999999999999" thickBot="1" x14ac:dyDescent="0.35">
      <c r="A124" s="5" t="s">
        <v>304</v>
      </c>
      <c r="B124" s="6">
        <v>511</v>
      </c>
      <c r="C124" s="6">
        <v>70</v>
      </c>
      <c r="D124" s="6">
        <v>11</v>
      </c>
      <c r="E124" s="6">
        <v>56</v>
      </c>
      <c r="F124" s="6">
        <v>9</v>
      </c>
      <c r="G124" s="6">
        <v>0.25800000000000001</v>
      </c>
      <c r="H124" s="6">
        <v>0.318</v>
      </c>
      <c r="I124" s="6">
        <v>132</v>
      </c>
      <c r="J124" s="6">
        <v>26</v>
      </c>
      <c r="K124" s="6">
        <v>5</v>
      </c>
      <c r="L124" s="6">
        <v>45</v>
      </c>
      <c r="M124" s="6">
        <v>120</v>
      </c>
      <c r="N124" s="6">
        <v>0.39100000000000001</v>
      </c>
      <c r="O124" s="6">
        <v>0.71</v>
      </c>
    </row>
    <row r="125" spans="1:15" ht="15" thickBot="1" x14ac:dyDescent="0.35">
      <c r="A125" s="7" t="s">
        <v>305</v>
      </c>
      <c r="B125" s="8">
        <v>555</v>
      </c>
      <c r="C125" s="8">
        <v>69</v>
      </c>
      <c r="D125" s="8">
        <v>22</v>
      </c>
      <c r="E125" s="8">
        <v>64</v>
      </c>
      <c r="F125" s="8">
        <v>10</v>
      </c>
      <c r="G125" s="8">
        <v>0.246</v>
      </c>
      <c r="H125" s="8">
        <v>0.308</v>
      </c>
      <c r="I125" s="8">
        <v>136</v>
      </c>
      <c r="J125" s="8">
        <v>26</v>
      </c>
      <c r="K125" s="8">
        <v>3</v>
      </c>
      <c r="L125" s="8">
        <v>50</v>
      </c>
      <c r="M125" s="8">
        <v>135</v>
      </c>
      <c r="N125" s="8">
        <v>0.42299999999999999</v>
      </c>
      <c r="O125" s="8">
        <v>0.73099999999999998</v>
      </c>
    </row>
    <row r="126" spans="1:15" ht="15" thickBot="1" x14ac:dyDescent="0.35">
      <c r="A126" s="5" t="s">
        <v>306</v>
      </c>
      <c r="B126" s="6">
        <v>517</v>
      </c>
      <c r="C126" s="6">
        <v>75</v>
      </c>
      <c r="D126" s="6">
        <v>18</v>
      </c>
      <c r="E126" s="6">
        <v>57</v>
      </c>
      <c r="F126" s="6">
        <v>7</v>
      </c>
      <c r="G126" s="6">
        <v>0.26400000000000001</v>
      </c>
      <c r="H126" s="6">
        <v>0.32700000000000001</v>
      </c>
      <c r="I126" s="6">
        <v>136</v>
      </c>
      <c r="J126" s="6">
        <v>26</v>
      </c>
      <c r="K126" s="6">
        <v>3</v>
      </c>
      <c r="L126" s="6">
        <v>48</v>
      </c>
      <c r="M126" s="6">
        <v>113</v>
      </c>
      <c r="N126" s="6">
        <v>0.42899999999999999</v>
      </c>
      <c r="O126" s="6">
        <v>0.75600000000000001</v>
      </c>
    </row>
    <row r="127" spans="1:15" ht="15" thickBot="1" x14ac:dyDescent="0.35">
      <c r="A127" s="7" t="s">
        <v>307</v>
      </c>
      <c r="B127" s="8">
        <v>487</v>
      </c>
      <c r="C127" s="8">
        <v>62</v>
      </c>
      <c r="D127" s="8">
        <v>20</v>
      </c>
      <c r="E127" s="8">
        <v>67</v>
      </c>
      <c r="F127" s="8">
        <v>1</v>
      </c>
      <c r="G127" s="8">
        <v>0.26</v>
      </c>
      <c r="H127" s="8">
        <v>0.314</v>
      </c>
      <c r="I127" s="8">
        <v>126</v>
      </c>
      <c r="J127" s="8">
        <v>25</v>
      </c>
      <c r="K127" s="8">
        <v>1</v>
      </c>
      <c r="L127" s="8">
        <v>39</v>
      </c>
      <c r="M127" s="8">
        <v>74</v>
      </c>
      <c r="N127" s="8">
        <v>0.443</v>
      </c>
      <c r="O127" s="8">
        <v>0.75800000000000001</v>
      </c>
    </row>
    <row r="128" spans="1:15" ht="15" thickBot="1" x14ac:dyDescent="0.35">
      <c r="A128" s="5" t="s">
        <v>308</v>
      </c>
      <c r="B128" s="6">
        <v>474</v>
      </c>
      <c r="C128" s="6">
        <v>72</v>
      </c>
      <c r="D128" s="6">
        <v>26</v>
      </c>
      <c r="E128" s="6">
        <v>82</v>
      </c>
      <c r="F128" s="6">
        <v>12</v>
      </c>
      <c r="G128" s="6">
        <v>0.26500000000000001</v>
      </c>
      <c r="H128" s="6">
        <v>0.33200000000000002</v>
      </c>
      <c r="I128" s="6">
        <v>126</v>
      </c>
      <c r="J128" s="6">
        <v>27</v>
      </c>
      <c r="K128" s="6">
        <v>3</v>
      </c>
      <c r="L128" s="6">
        <v>48</v>
      </c>
      <c r="M128" s="6">
        <v>131</v>
      </c>
      <c r="N128" s="6">
        <v>0.499</v>
      </c>
      <c r="O128" s="6">
        <v>0.83199999999999996</v>
      </c>
    </row>
    <row r="129" spans="1:15" ht="15" thickBot="1" x14ac:dyDescent="0.35">
      <c r="A129" s="7" t="s">
        <v>309</v>
      </c>
      <c r="B129" s="8">
        <v>439</v>
      </c>
      <c r="C129" s="8">
        <v>57</v>
      </c>
      <c r="D129" s="8">
        <v>25</v>
      </c>
      <c r="E129" s="8">
        <v>68</v>
      </c>
      <c r="F129" s="8">
        <v>1</v>
      </c>
      <c r="G129" s="8">
        <v>0.25700000000000001</v>
      </c>
      <c r="H129" s="8">
        <v>0.29899999999999999</v>
      </c>
      <c r="I129" s="8">
        <v>113</v>
      </c>
      <c r="J129" s="8">
        <v>20</v>
      </c>
      <c r="K129" s="8">
        <v>1</v>
      </c>
      <c r="L129" s="8">
        <v>26</v>
      </c>
      <c r="M129" s="8">
        <v>95</v>
      </c>
      <c r="N129" s="8">
        <v>0.47799999999999998</v>
      </c>
      <c r="O129" s="8">
        <v>0.77700000000000002</v>
      </c>
    </row>
    <row r="130" spans="1:15" ht="15" thickBot="1" x14ac:dyDescent="0.35">
      <c r="A130" s="5" t="s">
        <v>310</v>
      </c>
      <c r="B130" s="6">
        <v>560</v>
      </c>
      <c r="C130" s="6">
        <v>69</v>
      </c>
      <c r="D130" s="6">
        <v>13</v>
      </c>
      <c r="E130" s="6">
        <v>74</v>
      </c>
      <c r="F130" s="6">
        <v>3</v>
      </c>
      <c r="G130" s="6">
        <v>0.28599999999999998</v>
      </c>
      <c r="H130" s="6">
        <v>0.33500000000000002</v>
      </c>
      <c r="I130" s="6">
        <v>160</v>
      </c>
      <c r="J130" s="6">
        <v>33</v>
      </c>
      <c r="K130" s="6">
        <v>3</v>
      </c>
      <c r="L130" s="6">
        <v>42</v>
      </c>
      <c r="M130" s="6">
        <v>71</v>
      </c>
      <c r="N130" s="6">
        <v>0.42899999999999999</v>
      </c>
      <c r="O130" s="6">
        <v>0.76400000000000001</v>
      </c>
    </row>
    <row r="131" spans="1:15" ht="15" thickBot="1" x14ac:dyDescent="0.35">
      <c r="A131" s="7" t="s">
        <v>311</v>
      </c>
      <c r="B131" s="8">
        <v>444</v>
      </c>
      <c r="C131" s="8">
        <v>63</v>
      </c>
      <c r="D131" s="8">
        <v>18</v>
      </c>
      <c r="E131" s="8">
        <v>65</v>
      </c>
      <c r="F131" s="8">
        <v>6</v>
      </c>
      <c r="G131" s="8">
        <v>0.27700000000000002</v>
      </c>
      <c r="H131" s="8">
        <v>0.33900000000000002</v>
      </c>
      <c r="I131" s="8">
        <v>123</v>
      </c>
      <c r="J131" s="8">
        <v>25</v>
      </c>
      <c r="K131" s="8">
        <v>4</v>
      </c>
      <c r="L131" s="8">
        <v>42</v>
      </c>
      <c r="M131" s="8">
        <v>97</v>
      </c>
      <c r="N131" s="8">
        <v>0.46500000000000002</v>
      </c>
      <c r="O131" s="8">
        <v>0.80400000000000005</v>
      </c>
    </row>
    <row r="132" spans="1:15" ht="15" thickBot="1" x14ac:dyDescent="0.35">
      <c r="A132" s="5" t="s">
        <v>312</v>
      </c>
      <c r="B132" s="6">
        <v>502</v>
      </c>
      <c r="C132" s="6">
        <v>68</v>
      </c>
      <c r="D132" s="6">
        <v>14</v>
      </c>
      <c r="E132" s="6">
        <v>51</v>
      </c>
      <c r="F132" s="6">
        <v>20</v>
      </c>
      <c r="G132" s="6">
        <v>0.25900000000000001</v>
      </c>
      <c r="H132" s="6">
        <v>0.314</v>
      </c>
      <c r="I132" s="6">
        <v>130</v>
      </c>
      <c r="J132" s="6">
        <v>25</v>
      </c>
      <c r="K132" s="6">
        <v>6</v>
      </c>
      <c r="L132" s="6">
        <v>40</v>
      </c>
      <c r="M132" s="6">
        <v>100</v>
      </c>
      <c r="N132" s="6">
        <v>0.41899999999999998</v>
      </c>
      <c r="O132" s="6">
        <v>0.73299999999999998</v>
      </c>
    </row>
    <row r="133" spans="1:15" ht="17.399999999999999" thickBot="1" x14ac:dyDescent="0.35">
      <c r="A133" s="7" t="s">
        <v>313</v>
      </c>
      <c r="B133" s="8">
        <v>506</v>
      </c>
      <c r="C133" s="8">
        <v>79</v>
      </c>
      <c r="D133" s="8">
        <v>23</v>
      </c>
      <c r="E133" s="8">
        <v>58</v>
      </c>
      <c r="F133" s="8">
        <v>6</v>
      </c>
      <c r="G133" s="8">
        <v>0.24</v>
      </c>
      <c r="H133" s="8">
        <v>0.33</v>
      </c>
      <c r="I133" s="8">
        <v>121</v>
      </c>
      <c r="J133" s="8">
        <v>23</v>
      </c>
      <c r="K133" s="8">
        <v>4</v>
      </c>
      <c r="L133" s="8">
        <v>68</v>
      </c>
      <c r="M133" s="8">
        <v>125</v>
      </c>
      <c r="N133" s="8">
        <v>0.436</v>
      </c>
      <c r="O133" s="8">
        <v>0.76600000000000001</v>
      </c>
    </row>
    <row r="134" spans="1:15" ht="15" thickBot="1" x14ac:dyDescent="0.35">
      <c r="A134" s="5" t="s">
        <v>314</v>
      </c>
      <c r="B134" s="6">
        <v>532</v>
      </c>
      <c r="C134" s="6">
        <v>60</v>
      </c>
      <c r="D134" s="6">
        <v>19</v>
      </c>
      <c r="E134" s="6">
        <v>72</v>
      </c>
      <c r="F134" s="6">
        <v>2</v>
      </c>
      <c r="G134" s="6">
        <v>0.26500000000000001</v>
      </c>
      <c r="H134" s="6">
        <v>0.314</v>
      </c>
      <c r="I134" s="6">
        <v>141</v>
      </c>
      <c r="J134" s="6">
        <v>31</v>
      </c>
      <c r="K134" s="6">
        <v>4</v>
      </c>
      <c r="L134" s="6">
        <v>38</v>
      </c>
      <c r="M134" s="6">
        <v>142</v>
      </c>
      <c r="N134" s="6">
        <v>0.44800000000000001</v>
      </c>
      <c r="O134" s="6">
        <v>0.76200000000000001</v>
      </c>
    </row>
    <row r="135" spans="1:15" ht="15" thickBot="1" x14ac:dyDescent="0.35">
      <c r="A135" s="7" t="s">
        <v>315</v>
      </c>
      <c r="B135" s="8">
        <v>565</v>
      </c>
      <c r="C135" s="8">
        <v>72</v>
      </c>
      <c r="D135" s="8">
        <v>11</v>
      </c>
      <c r="E135" s="8">
        <v>48</v>
      </c>
      <c r="F135" s="8">
        <v>19</v>
      </c>
      <c r="G135" s="8">
        <v>0.26700000000000002</v>
      </c>
      <c r="H135" s="8">
        <v>0.28999999999999998</v>
      </c>
      <c r="I135" s="8">
        <v>151</v>
      </c>
      <c r="J135" s="8">
        <v>27</v>
      </c>
      <c r="K135" s="8">
        <v>6</v>
      </c>
      <c r="L135" s="8">
        <v>19</v>
      </c>
      <c r="M135" s="8">
        <v>155</v>
      </c>
      <c r="N135" s="8">
        <v>0.39300000000000002</v>
      </c>
      <c r="O135" s="8">
        <v>0.68300000000000005</v>
      </c>
    </row>
    <row r="136" spans="1:15" ht="15" thickBot="1" x14ac:dyDescent="0.35">
      <c r="A136" s="5" t="s">
        <v>316</v>
      </c>
      <c r="B136" s="6">
        <v>494</v>
      </c>
      <c r="C136" s="6">
        <v>66</v>
      </c>
      <c r="D136" s="6">
        <v>21</v>
      </c>
      <c r="E136" s="6">
        <v>70</v>
      </c>
      <c r="F136" s="6">
        <v>3</v>
      </c>
      <c r="G136" s="6">
        <v>0.26800000000000002</v>
      </c>
      <c r="H136" s="6">
        <v>0.33</v>
      </c>
      <c r="I136" s="6">
        <v>132</v>
      </c>
      <c r="J136" s="6">
        <v>22</v>
      </c>
      <c r="K136" s="6">
        <v>2</v>
      </c>
      <c r="L136" s="6">
        <v>46</v>
      </c>
      <c r="M136" s="6">
        <v>99</v>
      </c>
      <c r="N136" s="6">
        <v>0.44900000000000001</v>
      </c>
      <c r="O136" s="6">
        <v>0.77900000000000003</v>
      </c>
    </row>
    <row r="137" spans="1:15" ht="15" thickBot="1" x14ac:dyDescent="0.35">
      <c r="A137" s="7" t="s">
        <v>317</v>
      </c>
      <c r="B137" s="8">
        <v>481</v>
      </c>
      <c r="C137" s="8">
        <v>59</v>
      </c>
      <c r="D137" s="8">
        <v>21</v>
      </c>
      <c r="E137" s="8">
        <v>66</v>
      </c>
      <c r="F137" s="8">
        <v>4</v>
      </c>
      <c r="G137" s="8">
        <v>0.251</v>
      </c>
      <c r="H137" s="8">
        <v>0.28499999999999998</v>
      </c>
      <c r="I137" s="8">
        <v>120</v>
      </c>
      <c r="J137" s="8">
        <v>23</v>
      </c>
      <c r="K137" s="8">
        <v>2</v>
      </c>
      <c r="L137" s="8">
        <v>23</v>
      </c>
      <c r="M137" s="8">
        <v>121</v>
      </c>
      <c r="N137" s="8">
        <v>0.44</v>
      </c>
      <c r="O137" s="8">
        <v>0.72399999999999998</v>
      </c>
    </row>
    <row r="138" spans="1:15" ht="15" thickBot="1" x14ac:dyDescent="0.35">
      <c r="A138" s="5" t="s">
        <v>318</v>
      </c>
      <c r="B138" s="6">
        <v>527</v>
      </c>
      <c r="C138" s="6">
        <v>63</v>
      </c>
      <c r="D138" s="6">
        <v>14</v>
      </c>
      <c r="E138" s="6">
        <v>75</v>
      </c>
      <c r="F138" s="6">
        <v>6</v>
      </c>
      <c r="G138" s="6">
        <v>0.25800000000000001</v>
      </c>
      <c r="H138" s="6">
        <v>0.32300000000000001</v>
      </c>
      <c r="I138" s="6">
        <v>136</v>
      </c>
      <c r="J138" s="6">
        <v>27</v>
      </c>
      <c r="K138" s="6">
        <v>7</v>
      </c>
      <c r="L138" s="6">
        <v>50</v>
      </c>
      <c r="M138" s="6">
        <v>119</v>
      </c>
      <c r="N138" s="6">
        <v>0.42</v>
      </c>
      <c r="O138" s="6">
        <v>0.74299999999999999</v>
      </c>
    </row>
    <row r="139" spans="1:15" ht="15" thickBot="1" x14ac:dyDescent="0.35">
      <c r="A139" s="7" t="s">
        <v>319</v>
      </c>
      <c r="B139" s="8">
        <v>415</v>
      </c>
      <c r="C139" s="8">
        <v>58</v>
      </c>
      <c r="D139" s="8">
        <v>9</v>
      </c>
      <c r="E139" s="8">
        <v>41</v>
      </c>
      <c r="F139" s="8">
        <v>26</v>
      </c>
      <c r="G139" s="8">
        <v>0.249</v>
      </c>
      <c r="H139" s="8">
        <v>0.29299999999999998</v>
      </c>
      <c r="I139" s="8">
        <v>103</v>
      </c>
      <c r="J139" s="8">
        <v>21</v>
      </c>
      <c r="K139" s="8">
        <v>3</v>
      </c>
      <c r="L139" s="8">
        <v>25</v>
      </c>
      <c r="M139" s="8">
        <v>88</v>
      </c>
      <c r="N139" s="8">
        <v>0.38400000000000001</v>
      </c>
      <c r="O139" s="8">
        <v>0.67600000000000005</v>
      </c>
    </row>
    <row r="140" spans="1:15" ht="15" thickBot="1" x14ac:dyDescent="0.35">
      <c r="A140" s="5" t="s">
        <v>320</v>
      </c>
      <c r="B140" s="6">
        <v>471</v>
      </c>
      <c r="C140" s="6">
        <v>55</v>
      </c>
      <c r="D140" s="6">
        <v>20</v>
      </c>
      <c r="E140" s="6">
        <v>72</v>
      </c>
      <c r="F140" s="6">
        <v>3</v>
      </c>
      <c r="G140" s="6">
        <v>0.26700000000000002</v>
      </c>
      <c r="H140" s="6">
        <v>0.30399999999999999</v>
      </c>
      <c r="I140" s="6">
        <v>126</v>
      </c>
      <c r="J140" s="6">
        <v>23</v>
      </c>
      <c r="K140" s="6">
        <v>2</v>
      </c>
      <c r="L140" s="6">
        <v>25</v>
      </c>
      <c r="M140" s="6">
        <v>98</v>
      </c>
      <c r="N140" s="6">
        <v>0.45500000000000002</v>
      </c>
      <c r="O140" s="6">
        <v>0.75900000000000001</v>
      </c>
    </row>
    <row r="141" spans="1:15" ht="15" thickBot="1" x14ac:dyDescent="0.35">
      <c r="A141" s="7" t="s">
        <v>321</v>
      </c>
      <c r="B141" s="8">
        <v>384</v>
      </c>
      <c r="C141" s="8">
        <v>41</v>
      </c>
      <c r="D141" s="8">
        <v>15</v>
      </c>
      <c r="E141" s="8">
        <v>55</v>
      </c>
      <c r="F141" s="8">
        <v>1</v>
      </c>
      <c r="G141" s="8">
        <v>0.247</v>
      </c>
      <c r="H141" s="8">
        <v>0.3</v>
      </c>
      <c r="I141" s="8">
        <v>95</v>
      </c>
      <c r="J141" s="8">
        <v>17</v>
      </c>
      <c r="K141" s="8">
        <v>0</v>
      </c>
      <c r="L141" s="8">
        <v>29</v>
      </c>
      <c r="M141" s="8">
        <v>105</v>
      </c>
      <c r="N141" s="8">
        <v>0.41499999999999998</v>
      </c>
      <c r="O141" s="8">
        <v>0.71499999999999997</v>
      </c>
    </row>
    <row r="142" spans="1:15" ht="15" thickBot="1" x14ac:dyDescent="0.35">
      <c r="A142" s="5" t="s">
        <v>322</v>
      </c>
      <c r="B142" s="6">
        <v>406</v>
      </c>
      <c r="C142" s="6">
        <v>55</v>
      </c>
      <c r="D142" s="6">
        <v>20</v>
      </c>
      <c r="E142" s="6">
        <v>65</v>
      </c>
      <c r="F142" s="6">
        <v>4</v>
      </c>
      <c r="G142" s="6">
        <v>0.26200000000000001</v>
      </c>
      <c r="H142" s="6">
        <v>0.32400000000000001</v>
      </c>
      <c r="I142" s="6">
        <v>107</v>
      </c>
      <c r="J142" s="6">
        <v>22</v>
      </c>
      <c r="K142" s="6">
        <v>1</v>
      </c>
      <c r="L142" s="6">
        <v>37</v>
      </c>
      <c r="M142" s="6">
        <v>101</v>
      </c>
      <c r="N142" s="6">
        <v>0.47099999999999997</v>
      </c>
      <c r="O142" s="6">
        <v>0.79500000000000004</v>
      </c>
    </row>
    <row r="143" spans="1:15" ht="15" thickBot="1" x14ac:dyDescent="0.35">
      <c r="A143" s="7" t="s">
        <v>323</v>
      </c>
      <c r="B143" s="8">
        <v>512</v>
      </c>
      <c r="C143" s="8">
        <v>69</v>
      </c>
      <c r="D143" s="8">
        <v>10</v>
      </c>
      <c r="E143" s="8">
        <v>50</v>
      </c>
      <c r="F143" s="8">
        <v>21</v>
      </c>
      <c r="G143" s="8">
        <v>0.26200000000000001</v>
      </c>
      <c r="H143" s="8">
        <v>0.32</v>
      </c>
      <c r="I143" s="8">
        <v>134</v>
      </c>
      <c r="J143" s="8">
        <v>22</v>
      </c>
      <c r="K143" s="8">
        <v>3</v>
      </c>
      <c r="L143" s="8">
        <v>44</v>
      </c>
      <c r="M143" s="8">
        <v>84</v>
      </c>
      <c r="N143" s="8">
        <v>0.377</v>
      </c>
      <c r="O143" s="8">
        <v>0.69699999999999995</v>
      </c>
    </row>
    <row r="144" spans="1:15" ht="15" thickBot="1" x14ac:dyDescent="0.35">
      <c r="A144" s="5" t="s">
        <v>324</v>
      </c>
      <c r="B144" s="6">
        <v>350</v>
      </c>
      <c r="C144" s="6">
        <v>52</v>
      </c>
      <c r="D144" s="6">
        <v>20</v>
      </c>
      <c r="E144" s="6">
        <v>58</v>
      </c>
      <c r="F144" s="6">
        <v>1</v>
      </c>
      <c r="G144" s="6">
        <v>0.253</v>
      </c>
      <c r="H144" s="6">
        <v>0.32700000000000001</v>
      </c>
      <c r="I144" s="6">
        <v>89</v>
      </c>
      <c r="J144" s="6">
        <v>19</v>
      </c>
      <c r="K144" s="6">
        <v>1</v>
      </c>
      <c r="L144" s="6">
        <v>39</v>
      </c>
      <c r="M144" s="6">
        <v>99</v>
      </c>
      <c r="N144" s="6">
        <v>0.48299999999999998</v>
      </c>
      <c r="O144" s="6">
        <v>0.81</v>
      </c>
    </row>
    <row r="145" spans="1:15" ht="15" thickBot="1" x14ac:dyDescent="0.35">
      <c r="A145" s="7" t="s">
        <v>325</v>
      </c>
      <c r="B145" s="8">
        <v>388</v>
      </c>
      <c r="C145" s="8">
        <v>53</v>
      </c>
      <c r="D145" s="8">
        <v>18</v>
      </c>
      <c r="E145" s="8">
        <v>65</v>
      </c>
      <c r="F145" s="8">
        <v>1</v>
      </c>
      <c r="G145" s="8">
        <v>0.26100000000000001</v>
      </c>
      <c r="H145" s="8">
        <v>0.33400000000000002</v>
      </c>
      <c r="I145" s="8">
        <v>101</v>
      </c>
      <c r="J145" s="8">
        <v>21</v>
      </c>
      <c r="K145" s="8">
        <v>1</v>
      </c>
      <c r="L145" s="8">
        <v>43</v>
      </c>
      <c r="M145" s="8">
        <v>78</v>
      </c>
      <c r="N145" s="8">
        <v>0.45600000000000002</v>
      </c>
      <c r="O145" s="8">
        <v>0.79</v>
      </c>
    </row>
    <row r="146" spans="1:15" ht="15" thickBot="1" x14ac:dyDescent="0.35">
      <c r="A146" s="5" t="s">
        <v>326</v>
      </c>
      <c r="B146" s="6">
        <v>450</v>
      </c>
      <c r="C146" s="6">
        <v>59</v>
      </c>
      <c r="D146" s="6">
        <v>14</v>
      </c>
      <c r="E146" s="6">
        <v>62</v>
      </c>
      <c r="F146" s="6">
        <v>6</v>
      </c>
      <c r="G146" s="6">
        <v>0.28000000000000003</v>
      </c>
      <c r="H146" s="6">
        <v>0.32900000000000001</v>
      </c>
      <c r="I146" s="6">
        <v>126</v>
      </c>
      <c r="J146" s="6">
        <v>24</v>
      </c>
      <c r="K146" s="6">
        <v>8</v>
      </c>
      <c r="L146" s="6">
        <v>33</v>
      </c>
      <c r="M146" s="6">
        <v>97</v>
      </c>
      <c r="N146" s="6">
        <v>0.46800000000000003</v>
      </c>
      <c r="O146" s="6">
        <v>0.79700000000000004</v>
      </c>
    </row>
    <row r="147" spans="1:15" ht="17.399999999999999" thickBot="1" x14ac:dyDescent="0.35">
      <c r="A147" s="7" t="s">
        <v>327</v>
      </c>
      <c r="B147" s="8">
        <v>335</v>
      </c>
      <c r="C147" s="8">
        <v>46</v>
      </c>
      <c r="D147" s="8">
        <v>15</v>
      </c>
      <c r="E147" s="8">
        <v>49</v>
      </c>
      <c r="F147" s="8">
        <v>2</v>
      </c>
      <c r="G147" s="8">
        <v>0.25900000000000001</v>
      </c>
      <c r="H147" s="8">
        <v>0.32700000000000001</v>
      </c>
      <c r="I147" s="8">
        <v>87</v>
      </c>
      <c r="J147" s="8">
        <v>20</v>
      </c>
      <c r="K147" s="8">
        <v>2</v>
      </c>
      <c r="L147" s="8">
        <v>34</v>
      </c>
      <c r="M147" s="8">
        <v>80</v>
      </c>
      <c r="N147" s="8">
        <v>0.46300000000000002</v>
      </c>
      <c r="O147" s="8">
        <v>0.78900000000000003</v>
      </c>
    </row>
    <row r="148" spans="1:15" ht="15" thickBot="1" x14ac:dyDescent="0.35">
      <c r="A148" s="5" t="s">
        <v>328</v>
      </c>
      <c r="B148" s="6">
        <v>561</v>
      </c>
      <c r="C148" s="6">
        <v>61</v>
      </c>
      <c r="D148" s="6">
        <v>18</v>
      </c>
      <c r="E148" s="6">
        <v>69</v>
      </c>
      <c r="F148" s="6">
        <v>4</v>
      </c>
      <c r="G148" s="6">
        <v>0.26900000000000002</v>
      </c>
      <c r="H148" s="6">
        <v>0.30099999999999999</v>
      </c>
      <c r="I148" s="6">
        <v>151</v>
      </c>
      <c r="J148" s="6">
        <v>28</v>
      </c>
      <c r="K148" s="6">
        <v>1</v>
      </c>
      <c r="L148" s="6">
        <v>25</v>
      </c>
      <c r="M148" s="6">
        <v>108</v>
      </c>
      <c r="N148" s="6">
        <v>0.41799999999999998</v>
      </c>
      <c r="O148" s="6">
        <v>0.71899999999999997</v>
      </c>
    </row>
    <row r="149" spans="1:15" ht="15" thickBot="1" x14ac:dyDescent="0.35">
      <c r="A149" s="7" t="s">
        <v>329</v>
      </c>
      <c r="B149" s="8">
        <v>517</v>
      </c>
      <c r="C149" s="8">
        <v>77</v>
      </c>
      <c r="D149" s="8">
        <v>12</v>
      </c>
      <c r="E149" s="8">
        <v>51</v>
      </c>
      <c r="F149" s="8">
        <v>15</v>
      </c>
      <c r="G149" s="8">
        <v>0.25700000000000001</v>
      </c>
      <c r="H149" s="8">
        <v>0.33300000000000002</v>
      </c>
      <c r="I149" s="8">
        <v>133</v>
      </c>
      <c r="J149" s="8">
        <v>23</v>
      </c>
      <c r="K149" s="8">
        <v>5</v>
      </c>
      <c r="L149" s="8">
        <v>59</v>
      </c>
      <c r="M149" s="8">
        <v>111</v>
      </c>
      <c r="N149" s="8">
        <v>0.38900000000000001</v>
      </c>
      <c r="O149" s="8">
        <v>0.72199999999999998</v>
      </c>
    </row>
    <row r="150" spans="1:15" ht="15" thickBot="1" x14ac:dyDescent="0.35">
      <c r="A150" s="5" t="s">
        <v>330</v>
      </c>
      <c r="B150" s="6">
        <v>447</v>
      </c>
      <c r="C150" s="6">
        <v>62</v>
      </c>
      <c r="D150" s="6">
        <v>20</v>
      </c>
      <c r="E150" s="6">
        <v>65</v>
      </c>
      <c r="F150" s="6">
        <v>5</v>
      </c>
      <c r="G150" s="6">
        <v>0.252</v>
      </c>
      <c r="H150" s="6">
        <v>0.33700000000000002</v>
      </c>
      <c r="I150" s="6">
        <v>113</v>
      </c>
      <c r="J150" s="6">
        <v>23</v>
      </c>
      <c r="K150" s="6">
        <v>2</v>
      </c>
      <c r="L150" s="6">
        <v>58</v>
      </c>
      <c r="M150" s="6">
        <v>155</v>
      </c>
      <c r="N150" s="6">
        <v>0.44600000000000001</v>
      </c>
      <c r="O150" s="6">
        <v>0.78400000000000003</v>
      </c>
    </row>
    <row r="151" spans="1:15" ht="15" thickBot="1" x14ac:dyDescent="0.35">
      <c r="A151" s="7" t="s">
        <v>331</v>
      </c>
      <c r="B151" s="8">
        <v>504</v>
      </c>
      <c r="C151" s="8">
        <v>66</v>
      </c>
      <c r="D151" s="8">
        <v>16</v>
      </c>
      <c r="E151" s="8">
        <v>74</v>
      </c>
      <c r="F151" s="8">
        <v>9</v>
      </c>
      <c r="G151" s="8">
        <v>0.253</v>
      </c>
      <c r="H151" s="8">
        <v>0.32300000000000001</v>
      </c>
      <c r="I151" s="8">
        <v>128</v>
      </c>
      <c r="J151" s="8">
        <v>26</v>
      </c>
      <c r="K151" s="8">
        <v>6</v>
      </c>
      <c r="L151" s="8">
        <v>52</v>
      </c>
      <c r="M151" s="8">
        <v>102</v>
      </c>
      <c r="N151" s="8">
        <v>0.42899999999999999</v>
      </c>
      <c r="O151" s="8">
        <v>0.752</v>
      </c>
    </row>
    <row r="152" spans="1:15" ht="15" thickBot="1" x14ac:dyDescent="0.35">
      <c r="A152" s="5" t="s">
        <v>332</v>
      </c>
      <c r="B152" s="6">
        <v>368</v>
      </c>
      <c r="C152" s="6">
        <v>54</v>
      </c>
      <c r="D152" s="6">
        <v>27</v>
      </c>
      <c r="E152" s="6">
        <v>66</v>
      </c>
      <c r="F152" s="6">
        <v>2</v>
      </c>
      <c r="G152" s="6">
        <v>0.22</v>
      </c>
      <c r="H152" s="6">
        <v>0.308</v>
      </c>
      <c r="I152" s="6">
        <v>81</v>
      </c>
      <c r="J152" s="6">
        <v>17</v>
      </c>
      <c r="K152" s="6">
        <v>1</v>
      </c>
      <c r="L152" s="6">
        <v>47</v>
      </c>
      <c r="M152" s="6">
        <v>133</v>
      </c>
      <c r="N152" s="6">
        <v>0.48199999999999998</v>
      </c>
      <c r="O152" s="6">
        <v>0.79</v>
      </c>
    </row>
    <row r="153" spans="1:15" ht="15" thickBot="1" x14ac:dyDescent="0.35">
      <c r="A153" s="7" t="s">
        <v>333</v>
      </c>
      <c r="B153" s="8">
        <v>539</v>
      </c>
      <c r="C153" s="8">
        <v>68</v>
      </c>
      <c r="D153" s="8">
        <v>19</v>
      </c>
      <c r="E153" s="8">
        <v>68</v>
      </c>
      <c r="F153" s="8">
        <v>9</v>
      </c>
      <c r="G153" s="8">
        <v>0.25</v>
      </c>
      <c r="H153" s="8">
        <v>0.307</v>
      </c>
      <c r="I153" s="8">
        <v>135</v>
      </c>
      <c r="J153" s="8">
        <v>25</v>
      </c>
      <c r="K153" s="8">
        <v>2</v>
      </c>
      <c r="L153" s="8">
        <v>44</v>
      </c>
      <c r="M153" s="8">
        <v>142</v>
      </c>
      <c r="N153" s="8">
        <v>0.41199999999999998</v>
      </c>
      <c r="O153" s="8">
        <v>0.71899999999999997</v>
      </c>
    </row>
    <row r="154" spans="1:15" ht="17.399999999999999" thickBot="1" x14ac:dyDescent="0.35">
      <c r="A154" s="5" t="s">
        <v>334</v>
      </c>
      <c r="B154" s="6">
        <v>484</v>
      </c>
      <c r="C154" s="6">
        <v>59</v>
      </c>
      <c r="D154" s="6">
        <v>21</v>
      </c>
      <c r="E154" s="6">
        <v>66</v>
      </c>
      <c r="F154" s="6">
        <v>2</v>
      </c>
      <c r="G154" s="6">
        <v>0.25800000000000001</v>
      </c>
      <c r="H154" s="6">
        <v>0.30499999999999999</v>
      </c>
      <c r="I154" s="6">
        <v>125</v>
      </c>
      <c r="J154" s="6">
        <v>29</v>
      </c>
      <c r="K154" s="6">
        <v>3</v>
      </c>
      <c r="L154" s="6">
        <v>33</v>
      </c>
      <c r="M154" s="6">
        <v>125</v>
      </c>
      <c r="N154" s="6">
        <v>0.46800000000000003</v>
      </c>
      <c r="O154" s="6">
        <v>0.77300000000000002</v>
      </c>
    </row>
    <row r="155" spans="1:15" ht="17.399999999999999" thickBot="1" x14ac:dyDescent="0.35">
      <c r="A155" s="7" t="s">
        <v>335</v>
      </c>
      <c r="B155" s="8">
        <v>356</v>
      </c>
      <c r="C155" s="8">
        <v>49</v>
      </c>
      <c r="D155" s="8">
        <v>3</v>
      </c>
      <c r="E155" s="8">
        <v>30</v>
      </c>
      <c r="F155" s="8">
        <v>36</v>
      </c>
      <c r="G155" s="8">
        <v>0.25900000000000001</v>
      </c>
      <c r="H155" s="8">
        <v>0.315</v>
      </c>
      <c r="I155" s="8">
        <v>92</v>
      </c>
      <c r="J155" s="8">
        <v>13</v>
      </c>
      <c r="K155" s="8">
        <v>5</v>
      </c>
      <c r="L155" s="8">
        <v>29</v>
      </c>
      <c r="M155" s="8">
        <v>60</v>
      </c>
      <c r="N155" s="8">
        <v>0.35</v>
      </c>
      <c r="O155" s="8">
        <v>0.66500000000000004</v>
      </c>
    </row>
    <row r="156" spans="1:15" ht="15" thickBot="1" x14ac:dyDescent="0.35">
      <c r="A156" s="5" t="s">
        <v>336</v>
      </c>
      <c r="B156" s="6">
        <v>453</v>
      </c>
      <c r="C156" s="6">
        <v>54</v>
      </c>
      <c r="D156" s="6">
        <v>14</v>
      </c>
      <c r="E156" s="6">
        <v>59</v>
      </c>
      <c r="F156" s="6">
        <v>0</v>
      </c>
      <c r="G156" s="6">
        <v>0.25800000000000001</v>
      </c>
      <c r="H156" s="6">
        <v>0.317</v>
      </c>
      <c r="I156" s="6">
        <v>117</v>
      </c>
      <c r="J156" s="6">
        <v>24</v>
      </c>
      <c r="K156" s="6">
        <v>2</v>
      </c>
      <c r="L156" s="6">
        <v>39</v>
      </c>
      <c r="M156" s="6">
        <v>83</v>
      </c>
      <c r="N156" s="6">
        <v>0.41799999999999998</v>
      </c>
      <c r="O156" s="6">
        <v>0.73499999999999999</v>
      </c>
    </row>
    <row r="157" spans="1:15" ht="17.399999999999999" thickBot="1" x14ac:dyDescent="0.35">
      <c r="A157" s="7" t="s">
        <v>337</v>
      </c>
      <c r="B157" s="8">
        <v>478</v>
      </c>
      <c r="C157" s="8">
        <v>65</v>
      </c>
      <c r="D157" s="8">
        <v>11</v>
      </c>
      <c r="E157" s="8">
        <v>55</v>
      </c>
      <c r="F157" s="8">
        <v>13</v>
      </c>
      <c r="G157" s="8">
        <v>0.26400000000000001</v>
      </c>
      <c r="H157" s="8">
        <v>0.33800000000000002</v>
      </c>
      <c r="I157" s="8">
        <v>126</v>
      </c>
      <c r="J157" s="8">
        <v>27</v>
      </c>
      <c r="K157" s="8">
        <v>2</v>
      </c>
      <c r="L157" s="8">
        <v>53</v>
      </c>
      <c r="M157" s="8">
        <v>82</v>
      </c>
      <c r="N157" s="8">
        <v>0.39500000000000002</v>
      </c>
      <c r="O157" s="8">
        <v>0.73299999999999998</v>
      </c>
    </row>
    <row r="158" spans="1:15" ht="15" thickBot="1" x14ac:dyDescent="0.35">
      <c r="A158" s="5" t="s">
        <v>338</v>
      </c>
      <c r="B158" s="6">
        <v>456</v>
      </c>
      <c r="C158" s="6">
        <v>44</v>
      </c>
      <c r="D158" s="6">
        <v>7</v>
      </c>
      <c r="E158" s="6">
        <v>50</v>
      </c>
      <c r="F158" s="6">
        <v>3</v>
      </c>
      <c r="G158" s="6">
        <v>0.28399999999999997</v>
      </c>
      <c r="H158" s="6">
        <v>0.32900000000000001</v>
      </c>
      <c r="I158" s="6">
        <v>130</v>
      </c>
      <c r="J158" s="6">
        <v>26</v>
      </c>
      <c r="K158" s="6">
        <v>1</v>
      </c>
      <c r="L158" s="6">
        <v>30</v>
      </c>
      <c r="M158" s="6">
        <v>58</v>
      </c>
      <c r="N158" s="6">
        <v>0.39200000000000002</v>
      </c>
      <c r="O158" s="6">
        <v>0.72099999999999997</v>
      </c>
    </row>
    <row r="159" spans="1:15" ht="15" thickBot="1" x14ac:dyDescent="0.35">
      <c r="A159" s="7" t="s">
        <v>339</v>
      </c>
      <c r="B159" s="8">
        <v>413</v>
      </c>
      <c r="C159" s="8">
        <v>51</v>
      </c>
      <c r="D159" s="8">
        <v>13</v>
      </c>
      <c r="E159" s="8">
        <v>54</v>
      </c>
      <c r="F159" s="8">
        <v>4</v>
      </c>
      <c r="G159" s="8">
        <v>0.26400000000000001</v>
      </c>
      <c r="H159" s="8">
        <v>0.309</v>
      </c>
      <c r="I159" s="8">
        <v>109</v>
      </c>
      <c r="J159" s="8">
        <v>24</v>
      </c>
      <c r="K159" s="8">
        <v>1</v>
      </c>
      <c r="L159" s="8">
        <v>27</v>
      </c>
      <c r="M159" s="8">
        <v>69</v>
      </c>
      <c r="N159" s="8">
        <v>0.41599999999999998</v>
      </c>
      <c r="O159" s="8">
        <v>0.72499999999999998</v>
      </c>
    </row>
    <row r="160" spans="1:15" ht="15" thickBot="1" x14ac:dyDescent="0.35">
      <c r="A160" s="5" t="s">
        <v>340</v>
      </c>
      <c r="B160" s="6">
        <v>436</v>
      </c>
      <c r="C160" s="6">
        <v>59</v>
      </c>
      <c r="D160" s="6">
        <v>16</v>
      </c>
      <c r="E160" s="6">
        <v>60</v>
      </c>
      <c r="F160" s="6">
        <v>7</v>
      </c>
      <c r="G160" s="6">
        <v>0.27</v>
      </c>
      <c r="H160" s="6">
        <v>0.33200000000000002</v>
      </c>
      <c r="I160" s="6">
        <v>118</v>
      </c>
      <c r="J160" s="6">
        <v>21</v>
      </c>
      <c r="K160" s="6">
        <v>3</v>
      </c>
      <c r="L160" s="6">
        <v>40</v>
      </c>
      <c r="M160" s="6">
        <v>67</v>
      </c>
      <c r="N160" s="6">
        <v>0.442</v>
      </c>
      <c r="O160" s="6">
        <v>0.77400000000000002</v>
      </c>
    </row>
    <row r="161" spans="1:15" ht="15" thickBot="1" x14ac:dyDescent="0.35">
      <c r="A161" s="7" t="s">
        <v>341</v>
      </c>
      <c r="B161" s="8">
        <v>394</v>
      </c>
      <c r="C161" s="8">
        <v>54</v>
      </c>
      <c r="D161" s="8">
        <v>16</v>
      </c>
      <c r="E161" s="8">
        <v>56</v>
      </c>
      <c r="F161" s="8">
        <v>2</v>
      </c>
      <c r="G161" s="8">
        <v>0.25700000000000001</v>
      </c>
      <c r="H161" s="8">
        <v>0.33200000000000002</v>
      </c>
      <c r="I161" s="8">
        <v>101</v>
      </c>
      <c r="J161" s="8">
        <v>21</v>
      </c>
      <c r="K161" s="8">
        <v>1</v>
      </c>
      <c r="L161" s="8">
        <v>44</v>
      </c>
      <c r="M161" s="8">
        <v>115</v>
      </c>
      <c r="N161" s="8">
        <v>0.441</v>
      </c>
      <c r="O161" s="8">
        <v>0.77300000000000002</v>
      </c>
    </row>
    <row r="162" spans="1:15" ht="15" thickBot="1" x14ac:dyDescent="0.35">
      <c r="A162" s="5" t="s">
        <v>342</v>
      </c>
      <c r="B162" s="6">
        <v>371</v>
      </c>
      <c r="C162" s="6">
        <v>41</v>
      </c>
      <c r="D162" s="6">
        <v>13</v>
      </c>
      <c r="E162" s="6">
        <v>52</v>
      </c>
      <c r="F162" s="6">
        <v>1</v>
      </c>
      <c r="G162" s="6">
        <v>0.254</v>
      </c>
      <c r="H162" s="6">
        <v>0.30599999999999999</v>
      </c>
      <c r="I162" s="6">
        <v>94</v>
      </c>
      <c r="J162" s="6">
        <v>16</v>
      </c>
      <c r="K162" s="6">
        <v>2</v>
      </c>
      <c r="L162" s="6">
        <v>28</v>
      </c>
      <c r="M162" s="6">
        <v>78</v>
      </c>
      <c r="N162" s="6">
        <v>0.41299999999999998</v>
      </c>
      <c r="O162" s="6">
        <v>0.71899999999999997</v>
      </c>
    </row>
    <row r="163" spans="1:15" ht="15" thickBot="1" x14ac:dyDescent="0.35">
      <c r="A163" s="7" t="s">
        <v>343</v>
      </c>
      <c r="B163" s="8">
        <v>433</v>
      </c>
      <c r="C163" s="8">
        <v>53</v>
      </c>
      <c r="D163" s="8">
        <v>21</v>
      </c>
      <c r="E163" s="8">
        <v>70</v>
      </c>
      <c r="F163" s="8">
        <v>1</v>
      </c>
      <c r="G163" s="8">
        <v>0.26300000000000001</v>
      </c>
      <c r="H163" s="8">
        <v>0.33400000000000002</v>
      </c>
      <c r="I163" s="8">
        <v>114</v>
      </c>
      <c r="J163" s="8">
        <v>20</v>
      </c>
      <c r="K163" s="8">
        <v>1</v>
      </c>
      <c r="L163" s="8">
        <v>46</v>
      </c>
      <c r="M163" s="8">
        <v>92</v>
      </c>
      <c r="N163" s="8">
        <v>0.45900000000000002</v>
      </c>
      <c r="O163" s="8">
        <v>0.79400000000000004</v>
      </c>
    </row>
    <row r="164" spans="1:15" ht="15" thickBot="1" x14ac:dyDescent="0.35">
      <c r="A164" s="5" t="s">
        <v>344</v>
      </c>
      <c r="B164" s="6">
        <v>450</v>
      </c>
      <c r="C164" s="6">
        <v>59</v>
      </c>
      <c r="D164" s="6">
        <v>12</v>
      </c>
      <c r="E164" s="6">
        <v>59</v>
      </c>
      <c r="F164" s="6">
        <v>4</v>
      </c>
      <c r="G164" s="6">
        <v>0.27800000000000002</v>
      </c>
      <c r="H164" s="6">
        <v>0.35199999999999998</v>
      </c>
      <c r="I164" s="6">
        <v>125</v>
      </c>
      <c r="J164" s="6">
        <v>24</v>
      </c>
      <c r="K164" s="6">
        <v>3</v>
      </c>
      <c r="L164" s="6">
        <v>51</v>
      </c>
      <c r="M164" s="6">
        <v>76</v>
      </c>
      <c r="N164" s="6">
        <v>0.42399999999999999</v>
      </c>
      <c r="O164" s="6">
        <v>0.77500000000000002</v>
      </c>
    </row>
    <row r="165" spans="1:15" ht="15" thickBot="1" x14ac:dyDescent="0.35">
      <c r="A165" s="7" t="s">
        <v>345</v>
      </c>
      <c r="B165" s="8">
        <v>424</v>
      </c>
      <c r="C165" s="8">
        <v>66</v>
      </c>
      <c r="D165" s="8">
        <v>16</v>
      </c>
      <c r="E165" s="8">
        <v>53</v>
      </c>
      <c r="F165" s="8">
        <v>6</v>
      </c>
      <c r="G165" s="8">
        <v>0.26</v>
      </c>
      <c r="H165" s="8">
        <v>0.34799999999999998</v>
      </c>
      <c r="I165" s="8">
        <v>110</v>
      </c>
      <c r="J165" s="8">
        <v>22</v>
      </c>
      <c r="K165" s="8">
        <v>1</v>
      </c>
      <c r="L165" s="8">
        <v>58</v>
      </c>
      <c r="M165" s="8">
        <v>113</v>
      </c>
      <c r="N165" s="8">
        <v>0.42799999999999999</v>
      </c>
      <c r="O165" s="8">
        <v>0.77600000000000002</v>
      </c>
    </row>
    <row r="166" spans="1:15" ht="17.399999999999999" thickBot="1" x14ac:dyDescent="0.35">
      <c r="A166" s="5" t="s">
        <v>346</v>
      </c>
      <c r="B166" s="6">
        <v>356</v>
      </c>
      <c r="C166" s="6">
        <v>37</v>
      </c>
      <c r="D166" s="6">
        <v>8</v>
      </c>
      <c r="E166" s="6">
        <v>41</v>
      </c>
      <c r="F166" s="6">
        <v>18</v>
      </c>
      <c r="G166" s="6">
        <v>0.26100000000000001</v>
      </c>
      <c r="H166" s="6">
        <v>0.28999999999999998</v>
      </c>
      <c r="I166" s="6">
        <v>93</v>
      </c>
      <c r="J166" s="6">
        <v>18</v>
      </c>
      <c r="K166" s="6">
        <v>3</v>
      </c>
      <c r="L166" s="6">
        <v>14</v>
      </c>
      <c r="M166" s="6">
        <v>74</v>
      </c>
      <c r="N166" s="6">
        <v>0.39100000000000001</v>
      </c>
      <c r="O166" s="6">
        <v>0.68100000000000005</v>
      </c>
    </row>
    <row r="167" spans="1:15" ht="15" thickBot="1" x14ac:dyDescent="0.35">
      <c r="A167" s="7" t="s">
        <v>347</v>
      </c>
      <c r="B167" s="8">
        <v>532</v>
      </c>
      <c r="C167" s="8">
        <v>61</v>
      </c>
      <c r="D167" s="8">
        <v>10</v>
      </c>
      <c r="E167" s="8">
        <v>55</v>
      </c>
      <c r="F167" s="8">
        <v>16</v>
      </c>
      <c r="G167" s="8">
        <v>0.27200000000000002</v>
      </c>
      <c r="H167" s="8">
        <v>0.30299999999999999</v>
      </c>
      <c r="I167" s="8">
        <v>145</v>
      </c>
      <c r="J167" s="8">
        <v>34</v>
      </c>
      <c r="K167" s="8">
        <v>2</v>
      </c>
      <c r="L167" s="8">
        <v>24</v>
      </c>
      <c r="M167" s="8">
        <v>86</v>
      </c>
      <c r="N167" s="8">
        <v>0.4</v>
      </c>
      <c r="O167" s="8">
        <v>0.70299999999999996</v>
      </c>
    </row>
    <row r="168" spans="1:15" ht="15" thickBot="1" x14ac:dyDescent="0.35">
      <c r="A168" s="5" t="s">
        <v>348</v>
      </c>
      <c r="B168" s="6">
        <v>396</v>
      </c>
      <c r="C168" s="6">
        <v>55</v>
      </c>
      <c r="D168" s="6">
        <v>22</v>
      </c>
      <c r="E168" s="6">
        <v>63</v>
      </c>
      <c r="F168" s="6">
        <v>1</v>
      </c>
      <c r="G168" s="6">
        <v>0.24199999999999999</v>
      </c>
      <c r="H168" s="6">
        <v>0.33</v>
      </c>
      <c r="I168" s="6">
        <v>96</v>
      </c>
      <c r="J168" s="6">
        <v>20</v>
      </c>
      <c r="K168" s="6">
        <v>1</v>
      </c>
      <c r="L168" s="6">
        <v>52</v>
      </c>
      <c r="M168" s="6">
        <v>108</v>
      </c>
      <c r="N168" s="6">
        <v>0.46200000000000002</v>
      </c>
      <c r="O168" s="6">
        <v>0.79100000000000004</v>
      </c>
    </row>
    <row r="169" spans="1:15" ht="17.399999999999999" thickBot="1" x14ac:dyDescent="0.35">
      <c r="A169" s="7" t="s">
        <v>349</v>
      </c>
      <c r="B169" s="8">
        <v>418</v>
      </c>
      <c r="C169" s="8">
        <v>48</v>
      </c>
      <c r="D169" s="8">
        <v>17</v>
      </c>
      <c r="E169" s="8">
        <v>62</v>
      </c>
      <c r="F169" s="8">
        <v>1</v>
      </c>
      <c r="G169" s="8">
        <v>0.253</v>
      </c>
      <c r="H169" s="8">
        <v>0.307</v>
      </c>
      <c r="I169" s="8">
        <v>106</v>
      </c>
      <c r="J169" s="8">
        <v>24</v>
      </c>
      <c r="K169" s="8">
        <v>1</v>
      </c>
      <c r="L169" s="8">
        <v>32</v>
      </c>
      <c r="M169" s="8">
        <v>104</v>
      </c>
      <c r="N169" s="8">
        <v>0.435</v>
      </c>
      <c r="O169" s="8">
        <v>0.74199999999999999</v>
      </c>
    </row>
    <row r="170" spans="1:15" ht="15" thickBot="1" x14ac:dyDescent="0.35">
      <c r="A170" s="5" t="s">
        <v>350</v>
      </c>
      <c r="B170" s="6">
        <v>461</v>
      </c>
      <c r="C170" s="6">
        <v>57</v>
      </c>
      <c r="D170" s="6">
        <v>11</v>
      </c>
      <c r="E170" s="6">
        <v>45</v>
      </c>
      <c r="F170" s="6">
        <v>20</v>
      </c>
      <c r="G170" s="6">
        <v>0.245</v>
      </c>
      <c r="H170" s="6">
        <v>0.29699999999999999</v>
      </c>
      <c r="I170" s="6">
        <v>113</v>
      </c>
      <c r="J170" s="6">
        <v>17</v>
      </c>
      <c r="K170" s="6">
        <v>3</v>
      </c>
      <c r="L170" s="6">
        <v>34</v>
      </c>
      <c r="M170" s="6">
        <v>118</v>
      </c>
      <c r="N170" s="6">
        <v>0.36499999999999999</v>
      </c>
      <c r="O170" s="6">
        <v>0.66200000000000003</v>
      </c>
    </row>
    <row r="171" spans="1:15" ht="15" thickBot="1" x14ac:dyDescent="0.35">
      <c r="A171" s="7" t="s">
        <v>351</v>
      </c>
      <c r="B171" s="8">
        <v>407</v>
      </c>
      <c r="C171" s="8">
        <v>53</v>
      </c>
      <c r="D171" s="8">
        <v>11</v>
      </c>
      <c r="E171" s="8">
        <v>48</v>
      </c>
      <c r="F171" s="8">
        <v>9</v>
      </c>
      <c r="G171" s="8">
        <v>0.26600000000000001</v>
      </c>
      <c r="H171" s="8">
        <v>0.32900000000000001</v>
      </c>
      <c r="I171" s="8">
        <v>108</v>
      </c>
      <c r="J171" s="8">
        <v>19</v>
      </c>
      <c r="K171" s="8">
        <v>3</v>
      </c>
      <c r="L171" s="8">
        <v>39</v>
      </c>
      <c r="M171" s="8">
        <v>123</v>
      </c>
      <c r="N171" s="8">
        <v>0.41799999999999998</v>
      </c>
      <c r="O171" s="8">
        <v>0.748</v>
      </c>
    </row>
    <row r="172" spans="1:15" ht="15" thickBot="1" x14ac:dyDescent="0.35">
      <c r="A172" s="5" t="s">
        <v>352</v>
      </c>
      <c r="B172" s="6">
        <v>427</v>
      </c>
      <c r="C172" s="6">
        <v>59</v>
      </c>
      <c r="D172" s="6">
        <v>22</v>
      </c>
      <c r="E172" s="6">
        <v>65</v>
      </c>
      <c r="F172" s="6">
        <v>2</v>
      </c>
      <c r="G172" s="6">
        <v>0.219</v>
      </c>
      <c r="H172" s="6">
        <v>0.30299999999999999</v>
      </c>
      <c r="I172" s="6">
        <v>94</v>
      </c>
      <c r="J172" s="6">
        <v>23</v>
      </c>
      <c r="K172" s="6">
        <v>3</v>
      </c>
      <c r="L172" s="6">
        <v>52</v>
      </c>
      <c r="M172" s="6">
        <v>131</v>
      </c>
      <c r="N172" s="6">
        <v>0.44900000000000001</v>
      </c>
      <c r="O172" s="6">
        <v>0.752</v>
      </c>
    </row>
    <row r="173" spans="1:15" ht="17.399999999999999" thickBot="1" x14ac:dyDescent="0.35">
      <c r="A173" s="7" t="s">
        <v>353</v>
      </c>
      <c r="B173" s="8">
        <v>465</v>
      </c>
      <c r="C173" s="8">
        <v>59</v>
      </c>
      <c r="D173" s="8">
        <v>3</v>
      </c>
      <c r="E173" s="8">
        <v>30</v>
      </c>
      <c r="F173" s="8">
        <v>33</v>
      </c>
      <c r="G173" s="8">
        <v>0.24099999999999999</v>
      </c>
      <c r="H173" s="8">
        <v>0.311</v>
      </c>
      <c r="I173" s="8">
        <v>112</v>
      </c>
      <c r="J173" s="8">
        <v>17</v>
      </c>
      <c r="K173" s="8">
        <v>4</v>
      </c>
      <c r="L173" s="8">
        <v>47</v>
      </c>
      <c r="M173" s="8">
        <v>113</v>
      </c>
      <c r="N173" s="8">
        <v>0.318</v>
      </c>
      <c r="O173" s="8">
        <v>0.628</v>
      </c>
    </row>
    <row r="174" spans="1:15" ht="15" thickBot="1" x14ac:dyDescent="0.35">
      <c r="A174" s="5" t="s">
        <v>354</v>
      </c>
      <c r="B174" s="6">
        <v>473</v>
      </c>
      <c r="C174" s="6">
        <v>59</v>
      </c>
      <c r="D174" s="6">
        <v>6</v>
      </c>
      <c r="E174" s="6">
        <v>42</v>
      </c>
      <c r="F174" s="6">
        <v>24</v>
      </c>
      <c r="G174" s="6">
        <v>0.26</v>
      </c>
      <c r="H174" s="6">
        <v>0.29899999999999999</v>
      </c>
      <c r="I174" s="6">
        <v>123</v>
      </c>
      <c r="J174" s="6">
        <v>20</v>
      </c>
      <c r="K174" s="6">
        <v>6</v>
      </c>
      <c r="L174" s="6">
        <v>26</v>
      </c>
      <c r="M174" s="6">
        <v>69</v>
      </c>
      <c r="N174" s="6">
        <v>0.372</v>
      </c>
      <c r="O174" s="6">
        <v>0.67100000000000004</v>
      </c>
    </row>
    <row r="175" spans="1:15" ht="15" thickBot="1" x14ac:dyDescent="0.35">
      <c r="A175" s="7" t="s">
        <v>355</v>
      </c>
      <c r="B175" s="8">
        <v>250</v>
      </c>
      <c r="C175" s="8">
        <v>34</v>
      </c>
      <c r="D175" s="8">
        <v>13</v>
      </c>
      <c r="E175" s="8">
        <v>39</v>
      </c>
      <c r="F175" s="8">
        <v>2</v>
      </c>
      <c r="G175" s="8">
        <v>0.253</v>
      </c>
      <c r="H175" s="8">
        <v>0.29699999999999999</v>
      </c>
      <c r="I175" s="8">
        <v>63</v>
      </c>
      <c r="J175" s="8">
        <v>13</v>
      </c>
      <c r="K175" s="8">
        <v>2</v>
      </c>
      <c r="L175" s="8">
        <v>16</v>
      </c>
      <c r="M175" s="8">
        <v>78</v>
      </c>
      <c r="N175" s="8">
        <v>0.48199999999999998</v>
      </c>
      <c r="O175" s="8">
        <v>0.78</v>
      </c>
    </row>
    <row r="176" spans="1:15" ht="15" thickBot="1" x14ac:dyDescent="0.35">
      <c r="A176" s="5" t="s">
        <v>356</v>
      </c>
      <c r="B176" s="6">
        <v>384</v>
      </c>
      <c r="C176" s="6">
        <v>51</v>
      </c>
      <c r="D176" s="6">
        <v>6</v>
      </c>
      <c r="E176" s="6">
        <v>42</v>
      </c>
      <c r="F176" s="6">
        <v>14</v>
      </c>
      <c r="G176" s="6">
        <v>0.26</v>
      </c>
      <c r="H176" s="6">
        <v>0.32200000000000001</v>
      </c>
      <c r="I176" s="6">
        <v>100</v>
      </c>
      <c r="J176" s="6">
        <v>17</v>
      </c>
      <c r="K176" s="6">
        <v>3</v>
      </c>
      <c r="L176" s="6">
        <v>35</v>
      </c>
      <c r="M176" s="6">
        <v>81</v>
      </c>
      <c r="N176" s="6">
        <v>0.36799999999999999</v>
      </c>
      <c r="O176" s="6">
        <v>0.69</v>
      </c>
    </row>
    <row r="177" spans="1:15" ht="17.399999999999999" thickBot="1" x14ac:dyDescent="0.35">
      <c r="A177" s="7" t="s">
        <v>357</v>
      </c>
      <c r="B177" s="8">
        <v>433</v>
      </c>
      <c r="C177" s="8">
        <v>52</v>
      </c>
      <c r="D177" s="8">
        <v>23</v>
      </c>
      <c r="E177" s="8">
        <v>62</v>
      </c>
      <c r="F177" s="8">
        <v>1</v>
      </c>
      <c r="G177" s="8">
        <v>0.245</v>
      </c>
      <c r="H177" s="8">
        <v>0.30299999999999999</v>
      </c>
      <c r="I177" s="8">
        <v>106</v>
      </c>
      <c r="J177" s="8">
        <v>16</v>
      </c>
      <c r="K177" s="8">
        <v>1</v>
      </c>
      <c r="L177" s="8">
        <v>36</v>
      </c>
      <c r="M177" s="8">
        <v>104</v>
      </c>
      <c r="N177" s="8">
        <v>0.441</v>
      </c>
      <c r="O177" s="8">
        <v>0.74399999999999999</v>
      </c>
    </row>
    <row r="178" spans="1:15" ht="15" thickBot="1" x14ac:dyDescent="0.35">
      <c r="A178" s="5" t="s">
        <v>358</v>
      </c>
      <c r="B178" s="6">
        <v>230</v>
      </c>
      <c r="C178" s="6">
        <v>34</v>
      </c>
      <c r="D178" s="6">
        <v>4</v>
      </c>
      <c r="E178" s="6">
        <v>20</v>
      </c>
      <c r="F178" s="6">
        <v>18</v>
      </c>
      <c r="G178" s="6">
        <v>0.247</v>
      </c>
      <c r="H178" s="6">
        <v>0.30399999999999999</v>
      </c>
      <c r="I178" s="6">
        <v>57</v>
      </c>
      <c r="J178" s="6">
        <v>7</v>
      </c>
      <c r="K178" s="6">
        <v>2</v>
      </c>
      <c r="L178" s="6">
        <v>19</v>
      </c>
      <c r="M178" s="6">
        <v>63</v>
      </c>
      <c r="N178" s="6">
        <v>0.35899999999999999</v>
      </c>
      <c r="O178" s="6">
        <v>0.66300000000000003</v>
      </c>
    </row>
    <row r="179" spans="1:15" ht="17.399999999999999" thickBot="1" x14ac:dyDescent="0.35">
      <c r="A179" s="7" t="s">
        <v>359</v>
      </c>
      <c r="B179" s="8">
        <v>426</v>
      </c>
      <c r="C179" s="8">
        <v>57</v>
      </c>
      <c r="D179" s="8">
        <v>22</v>
      </c>
      <c r="E179" s="8">
        <v>62</v>
      </c>
      <c r="F179" s="8">
        <v>1</v>
      </c>
      <c r="G179" s="8">
        <v>0.22700000000000001</v>
      </c>
      <c r="H179" s="8">
        <v>0.29699999999999999</v>
      </c>
      <c r="I179" s="8">
        <v>97</v>
      </c>
      <c r="J179" s="8">
        <v>21</v>
      </c>
      <c r="K179" s="8">
        <v>2</v>
      </c>
      <c r="L179" s="8">
        <v>43</v>
      </c>
      <c r="M179" s="8">
        <v>138</v>
      </c>
      <c r="N179" s="8">
        <v>0.438</v>
      </c>
      <c r="O179" s="8">
        <v>0.73499999999999999</v>
      </c>
    </row>
    <row r="180" spans="1:15" ht="17.399999999999999" thickBot="1" x14ac:dyDescent="0.35">
      <c r="A180" s="5" t="s">
        <v>360</v>
      </c>
      <c r="B180" s="6">
        <v>428</v>
      </c>
      <c r="C180" s="6">
        <v>54</v>
      </c>
      <c r="D180" s="6">
        <v>18</v>
      </c>
      <c r="E180" s="6">
        <v>60</v>
      </c>
      <c r="F180" s="6">
        <v>6</v>
      </c>
      <c r="G180" s="6">
        <v>0.255</v>
      </c>
      <c r="H180" s="6">
        <v>0.30299999999999999</v>
      </c>
      <c r="I180" s="6">
        <v>109</v>
      </c>
      <c r="J180" s="6">
        <v>18</v>
      </c>
      <c r="K180" s="6">
        <v>6</v>
      </c>
      <c r="L180" s="6">
        <v>29</v>
      </c>
      <c r="M180" s="6">
        <v>106</v>
      </c>
      <c r="N180" s="6">
        <v>0.45200000000000001</v>
      </c>
      <c r="O180" s="6">
        <v>0.755</v>
      </c>
    </row>
    <row r="181" spans="1:15" ht="15" thickBot="1" x14ac:dyDescent="0.35">
      <c r="A181" s="7" t="s">
        <v>361</v>
      </c>
      <c r="B181" s="8">
        <v>549</v>
      </c>
      <c r="C181" s="8">
        <v>64</v>
      </c>
      <c r="D181" s="8">
        <v>15</v>
      </c>
      <c r="E181" s="8">
        <v>62</v>
      </c>
      <c r="F181" s="8">
        <v>6</v>
      </c>
      <c r="G181" s="8">
        <v>0.26500000000000001</v>
      </c>
      <c r="H181" s="8">
        <v>0.30199999999999999</v>
      </c>
      <c r="I181" s="8">
        <v>145</v>
      </c>
      <c r="J181" s="8">
        <v>28</v>
      </c>
      <c r="K181" s="8">
        <v>3</v>
      </c>
      <c r="L181" s="8">
        <v>29</v>
      </c>
      <c r="M181" s="8">
        <v>88</v>
      </c>
      <c r="N181" s="8">
        <v>0.41</v>
      </c>
      <c r="O181" s="8">
        <v>0.71199999999999997</v>
      </c>
    </row>
    <row r="182" spans="1:15" ht="15" thickBot="1" x14ac:dyDescent="0.35">
      <c r="A182" s="5" t="s">
        <v>362</v>
      </c>
      <c r="B182" s="6">
        <v>504</v>
      </c>
      <c r="C182" s="6">
        <v>62</v>
      </c>
      <c r="D182" s="6">
        <v>7</v>
      </c>
      <c r="E182" s="6">
        <v>51</v>
      </c>
      <c r="F182" s="6">
        <v>15</v>
      </c>
      <c r="G182" s="6">
        <v>0.28299999999999997</v>
      </c>
      <c r="H182" s="6">
        <v>0.312</v>
      </c>
      <c r="I182" s="6">
        <v>143</v>
      </c>
      <c r="J182" s="6">
        <v>30</v>
      </c>
      <c r="K182" s="6">
        <v>5</v>
      </c>
      <c r="L182" s="6">
        <v>21</v>
      </c>
      <c r="M182" s="6">
        <v>80</v>
      </c>
      <c r="N182" s="6">
        <v>0.40500000000000003</v>
      </c>
      <c r="O182" s="6">
        <v>0.71699999999999997</v>
      </c>
    </row>
    <row r="183" spans="1:15" ht="15" thickBot="1" x14ac:dyDescent="0.35">
      <c r="A183" s="7" t="s">
        <v>363</v>
      </c>
      <c r="B183" s="8">
        <v>531</v>
      </c>
      <c r="C183" s="8">
        <v>72</v>
      </c>
      <c r="D183" s="8">
        <v>8</v>
      </c>
      <c r="E183" s="8">
        <v>44</v>
      </c>
      <c r="F183" s="8">
        <v>14</v>
      </c>
      <c r="G183" s="8">
        <v>0.27300000000000002</v>
      </c>
      <c r="H183" s="8">
        <v>0.33300000000000002</v>
      </c>
      <c r="I183" s="8">
        <v>145</v>
      </c>
      <c r="J183" s="8">
        <v>26</v>
      </c>
      <c r="K183" s="8">
        <v>5</v>
      </c>
      <c r="L183" s="8">
        <v>48</v>
      </c>
      <c r="M183" s="8">
        <v>68</v>
      </c>
      <c r="N183" s="8">
        <v>0.38700000000000001</v>
      </c>
      <c r="O183" s="8">
        <v>0.71899999999999997</v>
      </c>
    </row>
    <row r="184" spans="1:15" ht="15" thickBot="1" x14ac:dyDescent="0.35">
      <c r="A184" s="5" t="s">
        <v>364</v>
      </c>
      <c r="B184" s="6">
        <v>486</v>
      </c>
      <c r="C184" s="6">
        <v>55</v>
      </c>
      <c r="D184" s="6">
        <v>14</v>
      </c>
      <c r="E184" s="6">
        <v>60</v>
      </c>
      <c r="F184" s="6">
        <v>4</v>
      </c>
      <c r="G184" s="6">
        <v>0.26700000000000002</v>
      </c>
      <c r="H184" s="6">
        <v>0.29599999999999999</v>
      </c>
      <c r="I184" s="6">
        <v>130</v>
      </c>
      <c r="J184" s="6">
        <v>24</v>
      </c>
      <c r="K184" s="6">
        <v>1</v>
      </c>
      <c r="L184" s="6">
        <v>20</v>
      </c>
      <c r="M184" s="6">
        <v>85</v>
      </c>
      <c r="N184" s="6">
        <v>0.40699999999999997</v>
      </c>
      <c r="O184" s="6">
        <v>0.70199999999999996</v>
      </c>
    </row>
    <row r="185" spans="1:15" ht="17.399999999999999" thickBot="1" x14ac:dyDescent="0.35">
      <c r="A185" s="7" t="s">
        <v>365</v>
      </c>
      <c r="B185" s="8">
        <v>520</v>
      </c>
      <c r="C185" s="8">
        <v>67</v>
      </c>
      <c r="D185" s="8">
        <v>18</v>
      </c>
      <c r="E185" s="8">
        <v>61</v>
      </c>
      <c r="F185" s="8">
        <v>5</v>
      </c>
      <c r="G185" s="8">
        <v>0.26200000000000001</v>
      </c>
      <c r="H185" s="8">
        <v>0.314</v>
      </c>
      <c r="I185" s="8">
        <v>136</v>
      </c>
      <c r="J185" s="8">
        <v>29</v>
      </c>
      <c r="K185" s="8">
        <v>3</v>
      </c>
      <c r="L185" s="8">
        <v>40</v>
      </c>
      <c r="M185" s="8">
        <v>105</v>
      </c>
      <c r="N185" s="8">
        <v>0.433</v>
      </c>
      <c r="O185" s="8">
        <v>0.747</v>
      </c>
    </row>
    <row r="186" spans="1:15" ht="15" thickBot="1" x14ac:dyDescent="0.35">
      <c r="A186" s="5" t="s">
        <v>366</v>
      </c>
      <c r="B186" s="6">
        <v>481</v>
      </c>
      <c r="C186" s="6">
        <v>56</v>
      </c>
      <c r="D186" s="6">
        <v>9</v>
      </c>
      <c r="E186" s="6">
        <v>53</v>
      </c>
      <c r="F186" s="6">
        <v>11</v>
      </c>
      <c r="G186" s="6">
        <v>0.28199999999999997</v>
      </c>
      <c r="H186" s="6">
        <v>0.31</v>
      </c>
      <c r="I186" s="6">
        <v>136</v>
      </c>
      <c r="J186" s="6">
        <v>23</v>
      </c>
      <c r="K186" s="6">
        <v>1</v>
      </c>
      <c r="L186" s="6">
        <v>20</v>
      </c>
      <c r="M186" s="6">
        <v>63</v>
      </c>
      <c r="N186" s="6">
        <v>0.38800000000000001</v>
      </c>
      <c r="O186" s="6">
        <v>0.69799999999999995</v>
      </c>
    </row>
    <row r="187" spans="1:15" ht="15" thickBot="1" x14ac:dyDescent="0.35">
      <c r="A187" s="7" t="s">
        <v>367</v>
      </c>
      <c r="B187" s="8">
        <v>550</v>
      </c>
      <c r="C187" s="8">
        <v>66</v>
      </c>
      <c r="D187" s="8">
        <v>9</v>
      </c>
      <c r="E187" s="8">
        <v>64</v>
      </c>
      <c r="F187" s="8">
        <v>2</v>
      </c>
      <c r="G187" s="8">
        <v>0.28999999999999998</v>
      </c>
      <c r="H187" s="8">
        <v>0.33900000000000002</v>
      </c>
      <c r="I187" s="8">
        <v>159</v>
      </c>
      <c r="J187" s="8">
        <v>30</v>
      </c>
      <c r="K187" s="8">
        <v>3</v>
      </c>
      <c r="L187" s="8">
        <v>41</v>
      </c>
      <c r="M187" s="8">
        <v>70</v>
      </c>
      <c r="N187" s="8">
        <v>0.40500000000000003</v>
      </c>
      <c r="O187" s="8">
        <v>0.74399999999999999</v>
      </c>
    </row>
    <row r="188" spans="1:15" ht="17.399999999999999" thickBot="1" x14ac:dyDescent="0.35">
      <c r="A188" s="5" t="s">
        <v>368</v>
      </c>
      <c r="B188" s="6">
        <v>417</v>
      </c>
      <c r="C188" s="6">
        <v>57</v>
      </c>
      <c r="D188" s="6">
        <v>18</v>
      </c>
      <c r="E188" s="6">
        <v>52</v>
      </c>
      <c r="F188" s="6">
        <v>2</v>
      </c>
      <c r="G188" s="6">
        <v>0.24399999999999999</v>
      </c>
      <c r="H188" s="6">
        <v>0.32900000000000001</v>
      </c>
      <c r="I188" s="6">
        <v>102</v>
      </c>
      <c r="J188" s="6">
        <v>22</v>
      </c>
      <c r="K188" s="6">
        <v>2</v>
      </c>
      <c r="L188" s="6">
        <v>53</v>
      </c>
      <c r="M188" s="6">
        <v>125</v>
      </c>
      <c r="N188" s="6">
        <v>0.438</v>
      </c>
      <c r="O188" s="6">
        <v>0.76700000000000002</v>
      </c>
    </row>
    <row r="189" spans="1:15" ht="17.399999999999999" thickBot="1" x14ac:dyDescent="0.35">
      <c r="A189" s="7" t="s">
        <v>369</v>
      </c>
      <c r="B189" s="8">
        <v>357</v>
      </c>
      <c r="C189" s="8">
        <v>49</v>
      </c>
      <c r="D189" s="8">
        <v>14</v>
      </c>
      <c r="E189" s="8">
        <v>47</v>
      </c>
      <c r="F189" s="8">
        <v>1</v>
      </c>
      <c r="G189" s="8">
        <v>0.26900000000000002</v>
      </c>
      <c r="H189" s="8">
        <v>0.32200000000000001</v>
      </c>
      <c r="I189" s="8">
        <v>96</v>
      </c>
      <c r="J189" s="8">
        <v>17</v>
      </c>
      <c r="K189" s="8">
        <v>1</v>
      </c>
      <c r="L189" s="8">
        <v>28</v>
      </c>
      <c r="M189" s="8">
        <v>88</v>
      </c>
      <c r="N189" s="8">
        <v>0.439</v>
      </c>
      <c r="O189" s="8">
        <v>0.76100000000000001</v>
      </c>
    </row>
    <row r="190" spans="1:15" ht="15" thickBot="1" x14ac:dyDescent="0.35">
      <c r="A190" s="5" t="s">
        <v>370</v>
      </c>
      <c r="B190" s="6">
        <v>491</v>
      </c>
      <c r="C190" s="6">
        <v>68</v>
      </c>
      <c r="D190" s="6">
        <v>9</v>
      </c>
      <c r="E190" s="6">
        <v>56</v>
      </c>
      <c r="F190" s="6">
        <v>4</v>
      </c>
      <c r="G190" s="6">
        <v>0.27300000000000002</v>
      </c>
      <c r="H190" s="6">
        <v>0.33500000000000002</v>
      </c>
      <c r="I190" s="6">
        <v>134</v>
      </c>
      <c r="J190" s="6">
        <v>25</v>
      </c>
      <c r="K190" s="6">
        <v>5</v>
      </c>
      <c r="L190" s="6">
        <v>46</v>
      </c>
      <c r="M190" s="6">
        <v>55</v>
      </c>
      <c r="N190" s="6">
        <v>0.39900000000000002</v>
      </c>
      <c r="O190" s="6">
        <v>0.73499999999999999</v>
      </c>
    </row>
    <row r="191" spans="1:15" ht="15" thickBot="1" x14ac:dyDescent="0.35">
      <c r="A191" s="7" t="s">
        <v>371</v>
      </c>
      <c r="B191" s="8">
        <v>404</v>
      </c>
      <c r="C191" s="8">
        <v>59</v>
      </c>
      <c r="D191" s="8">
        <v>15</v>
      </c>
      <c r="E191" s="8">
        <v>54</v>
      </c>
      <c r="F191" s="8">
        <v>3</v>
      </c>
      <c r="G191" s="8">
        <v>0.249</v>
      </c>
      <c r="H191" s="8">
        <v>0.33200000000000002</v>
      </c>
      <c r="I191" s="8">
        <v>101</v>
      </c>
      <c r="J191" s="8">
        <v>21</v>
      </c>
      <c r="K191" s="8">
        <v>1</v>
      </c>
      <c r="L191" s="8">
        <v>50</v>
      </c>
      <c r="M191" s="8">
        <v>101</v>
      </c>
      <c r="N191" s="8">
        <v>0.41</v>
      </c>
      <c r="O191" s="8">
        <v>0.74199999999999999</v>
      </c>
    </row>
    <row r="192" spans="1:15" ht="15" thickBot="1" x14ac:dyDescent="0.35">
      <c r="A192" s="5" t="s">
        <v>372</v>
      </c>
      <c r="B192" s="6">
        <v>374</v>
      </c>
      <c r="C192" s="6">
        <v>39</v>
      </c>
      <c r="D192" s="6">
        <v>12</v>
      </c>
      <c r="E192" s="6">
        <v>46</v>
      </c>
      <c r="F192" s="6">
        <v>1</v>
      </c>
      <c r="G192" s="6">
        <v>0.23200000000000001</v>
      </c>
      <c r="H192" s="6">
        <v>0.26600000000000001</v>
      </c>
      <c r="I192" s="6">
        <v>87</v>
      </c>
      <c r="J192" s="6">
        <v>15</v>
      </c>
      <c r="K192" s="6">
        <v>1</v>
      </c>
      <c r="L192" s="6">
        <v>17</v>
      </c>
      <c r="M192" s="6">
        <v>82</v>
      </c>
      <c r="N192" s="6">
        <v>0.38</v>
      </c>
      <c r="O192" s="6">
        <v>0.64600000000000002</v>
      </c>
    </row>
    <row r="193" spans="1:15" ht="15" thickBot="1" x14ac:dyDescent="0.35">
      <c r="A193" s="7" t="s">
        <v>373</v>
      </c>
      <c r="B193" s="8">
        <v>341</v>
      </c>
      <c r="C193" s="8">
        <v>32</v>
      </c>
      <c r="D193" s="8">
        <v>12</v>
      </c>
      <c r="E193" s="8">
        <v>42</v>
      </c>
      <c r="F193" s="8">
        <v>1</v>
      </c>
      <c r="G193" s="8">
        <v>0.23599999999999999</v>
      </c>
      <c r="H193" s="8">
        <v>0.28799999999999998</v>
      </c>
      <c r="I193" s="8">
        <v>81</v>
      </c>
      <c r="J193" s="8">
        <v>18</v>
      </c>
      <c r="K193" s="8">
        <v>1</v>
      </c>
      <c r="L193" s="8">
        <v>25</v>
      </c>
      <c r="M193" s="8">
        <v>102</v>
      </c>
      <c r="N193" s="8">
        <v>0.40300000000000002</v>
      </c>
      <c r="O193" s="8">
        <v>0.69099999999999995</v>
      </c>
    </row>
    <row r="194" spans="1:15" ht="17.399999999999999" thickBot="1" x14ac:dyDescent="0.35">
      <c r="A194" s="5" t="s">
        <v>374</v>
      </c>
      <c r="B194" s="6">
        <v>360</v>
      </c>
      <c r="C194" s="6">
        <v>51</v>
      </c>
      <c r="D194" s="6">
        <v>19</v>
      </c>
      <c r="E194" s="6">
        <v>56</v>
      </c>
      <c r="F194" s="6">
        <v>4</v>
      </c>
      <c r="G194" s="6">
        <v>0.23799999999999999</v>
      </c>
      <c r="H194" s="6">
        <v>0.309</v>
      </c>
      <c r="I194" s="6">
        <v>86</v>
      </c>
      <c r="J194" s="6">
        <v>17</v>
      </c>
      <c r="K194" s="6">
        <v>1</v>
      </c>
      <c r="L194" s="6">
        <v>37</v>
      </c>
      <c r="M194" s="6">
        <v>126</v>
      </c>
      <c r="N194" s="6">
        <v>0.441</v>
      </c>
      <c r="O194" s="6">
        <v>0.75</v>
      </c>
    </row>
    <row r="195" spans="1:15" ht="15" thickBot="1" x14ac:dyDescent="0.35">
      <c r="A195" s="7" t="s">
        <v>375</v>
      </c>
      <c r="B195" s="8">
        <v>546</v>
      </c>
      <c r="C195" s="8">
        <v>65</v>
      </c>
      <c r="D195" s="8">
        <v>10</v>
      </c>
      <c r="E195" s="8">
        <v>62</v>
      </c>
      <c r="F195" s="8">
        <v>1</v>
      </c>
      <c r="G195" s="8">
        <v>0.27300000000000002</v>
      </c>
      <c r="H195" s="8">
        <v>0.34599999999999997</v>
      </c>
      <c r="I195" s="8">
        <v>149</v>
      </c>
      <c r="J195" s="8">
        <v>27</v>
      </c>
      <c r="K195" s="8">
        <v>1</v>
      </c>
      <c r="L195" s="8">
        <v>61</v>
      </c>
      <c r="M195" s="8">
        <v>84</v>
      </c>
      <c r="N195" s="8">
        <v>0.38100000000000001</v>
      </c>
      <c r="O195" s="8">
        <v>0.72699999999999998</v>
      </c>
    </row>
    <row r="196" spans="1:15" ht="15" thickBot="1" x14ac:dyDescent="0.35">
      <c r="A196" s="5" t="s">
        <v>376</v>
      </c>
      <c r="B196" s="6">
        <v>533</v>
      </c>
      <c r="C196" s="6">
        <v>66</v>
      </c>
      <c r="D196" s="6">
        <v>5</v>
      </c>
      <c r="E196" s="6">
        <v>43</v>
      </c>
      <c r="F196" s="6">
        <v>18</v>
      </c>
      <c r="G196" s="6">
        <v>0.27600000000000002</v>
      </c>
      <c r="H196" s="6">
        <v>0.34599999999999997</v>
      </c>
      <c r="I196" s="6">
        <v>147</v>
      </c>
      <c r="J196" s="6">
        <v>19</v>
      </c>
      <c r="K196" s="6">
        <v>7</v>
      </c>
      <c r="L196" s="6">
        <v>58</v>
      </c>
      <c r="M196" s="6">
        <v>114</v>
      </c>
      <c r="N196" s="6">
        <v>0.36599999999999999</v>
      </c>
      <c r="O196" s="6">
        <v>0.71199999999999997</v>
      </c>
    </row>
    <row r="197" spans="1:15" ht="17.399999999999999" thickBot="1" x14ac:dyDescent="0.35">
      <c r="A197" s="7" t="s">
        <v>377</v>
      </c>
      <c r="B197" s="8">
        <v>527</v>
      </c>
      <c r="C197" s="8">
        <v>60</v>
      </c>
      <c r="D197" s="8">
        <v>10</v>
      </c>
      <c r="E197" s="8">
        <v>54</v>
      </c>
      <c r="F197" s="8">
        <v>19</v>
      </c>
      <c r="G197" s="8">
        <v>0.245</v>
      </c>
      <c r="H197" s="8">
        <v>0.28899999999999998</v>
      </c>
      <c r="I197" s="8">
        <v>129</v>
      </c>
      <c r="J197" s="8">
        <v>27</v>
      </c>
      <c r="K197" s="8">
        <v>5</v>
      </c>
      <c r="L197" s="8">
        <v>33</v>
      </c>
      <c r="M197" s="8">
        <v>113</v>
      </c>
      <c r="N197" s="8">
        <v>0.374</v>
      </c>
      <c r="O197" s="8">
        <v>0.66300000000000003</v>
      </c>
    </row>
    <row r="198" spans="1:15" ht="15" thickBot="1" x14ac:dyDescent="0.35">
      <c r="A198" s="5" t="s">
        <v>378</v>
      </c>
      <c r="B198" s="6">
        <v>336</v>
      </c>
      <c r="C198" s="6">
        <v>41</v>
      </c>
      <c r="D198" s="6">
        <v>7</v>
      </c>
      <c r="E198" s="6">
        <v>38</v>
      </c>
      <c r="F198" s="6">
        <v>15</v>
      </c>
      <c r="G198" s="6">
        <v>0.27400000000000002</v>
      </c>
      <c r="H198" s="6">
        <v>0.31</v>
      </c>
      <c r="I198" s="6">
        <v>92</v>
      </c>
      <c r="J198" s="6">
        <v>19</v>
      </c>
      <c r="K198" s="6">
        <v>3</v>
      </c>
      <c r="L198" s="6">
        <v>17</v>
      </c>
      <c r="M198" s="6">
        <v>69</v>
      </c>
      <c r="N198" s="6">
        <v>0.42</v>
      </c>
      <c r="O198" s="6">
        <v>0.72899999999999998</v>
      </c>
    </row>
    <row r="199" spans="1:15" ht="17.399999999999999" thickBot="1" x14ac:dyDescent="0.35">
      <c r="A199" s="7" t="s">
        <v>379</v>
      </c>
      <c r="B199" s="8">
        <v>385</v>
      </c>
      <c r="C199" s="8">
        <v>51</v>
      </c>
      <c r="D199" s="8">
        <v>12</v>
      </c>
      <c r="E199" s="8">
        <v>42</v>
      </c>
      <c r="F199" s="8">
        <v>20</v>
      </c>
      <c r="G199" s="8">
        <v>0.23599999999999999</v>
      </c>
      <c r="H199" s="8">
        <v>0.309</v>
      </c>
      <c r="I199" s="8">
        <v>91</v>
      </c>
      <c r="J199" s="8">
        <v>20</v>
      </c>
      <c r="K199" s="8">
        <v>2</v>
      </c>
      <c r="L199" s="8">
        <v>40</v>
      </c>
      <c r="M199" s="8">
        <v>127</v>
      </c>
      <c r="N199" s="8">
        <v>0.39300000000000002</v>
      </c>
      <c r="O199" s="8">
        <v>0.70099999999999996</v>
      </c>
    </row>
    <row r="200" spans="1:15" ht="15" thickBot="1" x14ac:dyDescent="0.35">
      <c r="A200" s="5" t="s">
        <v>380</v>
      </c>
      <c r="B200" s="6">
        <v>453</v>
      </c>
      <c r="C200" s="6">
        <v>56</v>
      </c>
      <c r="D200" s="6">
        <v>11</v>
      </c>
      <c r="E200" s="6">
        <v>48</v>
      </c>
      <c r="F200" s="6">
        <v>13</v>
      </c>
      <c r="G200" s="6">
        <v>0.25800000000000001</v>
      </c>
      <c r="H200" s="6">
        <v>0.312</v>
      </c>
      <c r="I200" s="6">
        <v>117</v>
      </c>
      <c r="J200" s="6">
        <v>17</v>
      </c>
      <c r="K200" s="6">
        <v>5</v>
      </c>
      <c r="L200" s="6">
        <v>36</v>
      </c>
      <c r="M200" s="6">
        <v>76</v>
      </c>
      <c r="N200" s="6">
        <v>0.39500000000000002</v>
      </c>
      <c r="O200" s="6">
        <v>0.70699999999999996</v>
      </c>
    </row>
    <row r="201" spans="1:15" ht="17.399999999999999" thickBot="1" x14ac:dyDescent="0.35">
      <c r="A201" s="7" t="s">
        <v>381</v>
      </c>
      <c r="B201" s="8">
        <v>504</v>
      </c>
      <c r="C201" s="8">
        <v>61</v>
      </c>
      <c r="D201" s="8">
        <v>15</v>
      </c>
      <c r="E201" s="8">
        <v>70</v>
      </c>
      <c r="F201" s="8">
        <v>1</v>
      </c>
      <c r="G201" s="8">
        <v>0.27300000000000002</v>
      </c>
      <c r="H201" s="8">
        <v>0.32600000000000001</v>
      </c>
      <c r="I201" s="8">
        <v>138</v>
      </c>
      <c r="J201" s="8">
        <v>28</v>
      </c>
      <c r="K201" s="8">
        <v>3</v>
      </c>
      <c r="L201" s="8">
        <v>40</v>
      </c>
      <c r="M201" s="8">
        <v>68</v>
      </c>
      <c r="N201" s="8">
        <v>0.42599999999999999</v>
      </c>
      <c r="O201" s="8">
        <v>0.752</v>
      </c>
    </row>
    <row r="202" spans="1:15" ht="17.399999999999999" thickBot="1" x14ac:dyDescent="0.35">
      <c r="A202" s="5" t="s">
        <v>382</v>
      </c>
      <c r="B202" s="6">
        <v>455</v>
      </c>
      <c r="C202" s="6">
        <v>52</v>
      </c>
      <c r="D202" s="6">
        <v>13</v>
      </c>
      <c r="E202" s="6">
        <v>53</v>
      </c>
      <c r="F202" s="6">
        <v>2</v>
      </c>
      <c r="G202" s="6">
        <v>0.26900000000000002</v>
      </c>
      <c r="H202" s="6">
        <v>0.312</v>
      </c>
      <c r="I202" s="6">
        <v>122</v>
      </c>
      <c r="J202" s="6">
        <v>27</v>
      </c>
      <c r="K202" s="6">
        <v>1</v>
      </c>
      <c r="L202" s="6">
        <v>29</v>
      </c>
      <c r="M202" s="6">
        <v>91</v>
      </c>
      <c r="N202" s="6">
        <v>0.42199999999999999</v>
      </c>
      <c r="O202" s="6">
        <v>0.73399999999999999</v>
      </c>
    </row>
    <row r="203" spans="1:15" ht="15" thickBot="1" x14ac:dyDescent="0.35">
      <c r="A203" s="7" t="s">
        <v>383</v>
      </c>
      <c r="B203" s="8">
        <v>366</v>
      </c>
      <c r="C203" s="8">
        <v>50</v>
      </c>
      <c r="D203" s="8">
        <v>7</v>
      </c>
      <c r="E203" s="8">
        <v>33</v>
      </c>
      <c r="F203" s="8">
        <v>14</v>
      </c>
      <c r="G203" s="8">
        <v>0.26200000000000001</v>
      </c>
      <c r="H203" s="8">
        <v>0.311</v>
      </c>
      <c r="I203" s="8">
        <v>96</v>
      </c>
      <c r="J203" s="8">
        <v>16</v>
      </c>
      <c r="K203" s="8">
        <v>3</v>
      </c>
      <c r="L203" s="8">
        <v>27</v>
      </c>
      <c r="M203" s="8">
        <v>56</v>
      </c>
      <c r="N203" s="8">
        <v>0.38400000000000001</v>
      </c>
      <c r="O203" s="8">
        <v>0.69499999999999995</v>
      </c>
    </row>
    <row r="204" spans="1:15" ht="15" thickBot="1" x14ac:dyDescent="0.35">
      <c r="A204" s="5" t="s">
        <v>384</v>
      </c>
      <c r="B204" s="6">
        <v>366</v>
      </c>
      <c r="C204" s="6">
        <v>34</v>
      </c>
      <c r="D204" s="6">
        <v>9</v>
      </c>
      <c r="E204" s="6">
        <v>42</v>
      </c>
      <c r="F204" s="6">
        <v>1</v>
      </c>
      <c r="G204" s="6">
        <v>0.23699999999999999</v>
      </c>
      <c r="H204" s="6">
        <v>0.27700000000000002</v>
      </c>
      <c r="I204" s="6">
        <v>87</v>
      </c>
      <c r="J204" s="6">
        <v>15</v>
      </c>
      <c r="K204" s="6">
        <v>2</v>
      </c>
      <c r="L204" s="6">
        <v>20</v>
      </c>
      <c r="M204" s="6">
        <v>100</v>
      </c>
      <c r="N204" s="6">
        <v>0.36199999999999999</v>
      </c>
      <c r="O204" s="6">
        <v>0.63900000000000001</v>
      </c>
    </row>
    <row r="205" spans="1:15" ht="15" thickBot="1" x14ac:dyDescent="0.35">
      <c r="A205" s="7" t="s">
        <v>385</v>
      </c>
      <c r="B205" s="8">
        <v>413</v>
      </c>
      <c r="C205" s="8">
        <v>50</v>
      </c>
      <c r="D205" s="8">
        <v>16</v>
      </c>
      <c r="E205" s="8">
        <v>55</v>
      </c>
      <c r="F205" s="8">
        <v>6</v>
      </c>
      <c r="G205" s="8">
        <v>0.248</v>
      </c>
      <c r="H205" s="8">
        <v>0.31</v>
      </c>
      <c r="I205" s="8">
        <v>102</v>
      </c>
      <c r="J205" s="8">
        <v>22</v>
      </c>
      <c r="K205" s="8">
        <v>2</v>
      </c>
      <c r="L205" s="8">
        <v>37</v>
      </c>
      <c r="M205" s="8">
        <v>103</v>
      </c>
      <c r="N205" s="8">
        <v>0.42699999999999999</v>
      </c>
      <c r="O205" s="8">
        <v>0.73799999999999999</v>
      </c>
    </row>
    <row r="206" spans="1:15" ht="17.399999999999999" thickBot="1" x14ac:dyDescent="0.35">
      <c r="A206" s="5" t="s">
        <v>386</v>
      </c>
      <c r="B206" s="6">
        <v>334</v>
      </c>
      <c r="C206" s="6">
        <v>47</v>
      </c>
      <c r="D206" s="6">
        <v>17</v>
      </c>
      <c r="E206" s="6">
        <v>47</v>
      </c>
      <c r="F206" s="6">
        <v>2</v>
      </c>
      <c r="G206" s="6">
        <v>0.26500000000000001</v>
      </c>
      <c r="H206" s="6">
        <v>0.33600000000000002</v>
      </c>
      <c r="I206" s="6">
        <v>88</v>
      </c>
      <c r="J206" s="6">
        <v>18</v>
      </c>
      <c r="K206" s="6">
        <v>1</v>
      </c>
      <c r="L206" s="6">
        <v>36</v>
      </c>
      <c r="M206" s="6">
        <v>73</v>
      </c>
      <c r="N206" s="6">
        <v>0.47699999999999998</v>
      </c>
      <c r="O206" s="6">
        <v>0.81200000000000006</v>
      </c>
    </row>
    <row r="207" spans="1:15" ht="15" thickBot="1" x14ac:dyDescent="0.35">
      <c r="A207" s="7" t="s">
        <v>387</v>
      </c>
      <c r="B207" s="8">
        <v>591</v>
      </c>
      <c r="C207" s="8">
        <v>65</v>
      </c>
      <c r="D207" s="8">
        <v>5</v>
      </c>
      <c r="E207" s="8">
        <v>49</v>
      </c>
      <c r="F207" s="8">
        <v>17</v>
      </c>
      <c r="G207" s="8">
        <v>0.26100000000000001</v>
      </c>
      <c r="H207" s="8">
        <v>0.29099999999999998</v>
      </c>
      <c r="I207" s="8">
        <v>154</v>
      </c>
      <c r="J207" s="8">
        <v>25</v>
      </c>
      <c r="K207" s="8">
        <v>5</v>
      </c>
      <c r="L207" s="8">
        <v>25</v>
      </c>
      <c r="M207" s="8">
        <v>85</v>
      </c>
      <c r="N207" s="8">
        <v>0.34599999999999997</v>
      </c>
      <c r="O207" s="8">
        <v>0.63700000000000001</v>
      </c>
    </row>
    <row r="208" spans="1:15" ht="15" thickBot="1" x14ac:dyDescent="0.35">
      <c r="A208" s="5" t="s">
        <v>388</v>
      </c>
      <c r="B208" s="6">
        <v>478</v>
      </c>
      <c r="C208" s="6">
        <v>63</v>
      </c>
      <c r="D208" s="6">
        <v>9</v>
      </c>
      <c r="E208" s="6">
        <v>56</v>
      </c>
      <c r="F208" s="6">
        <v>2</v>
      </c>
      <c r="G208" s="6">
        <v>0.26600000000000001</v>
      </c>
      <c r="H208" s="6">
        <v>0.35499999999999998</v>
      </c>
      <c r="I208" s="6">
        <v>127</v>
      </c>
      <c r="J208" s="6">
        <v>25</v>
      </c>
      <c r="K208" s="6">
        <v>3</v>
      </c>
      <c r="L208" s="6">
        <v>66</v>
      </c>
      <c r="M208" s="6">
        <v>96</v>
      </c>
      <c r="N208" s="6">
        <v>0.38900000000000001</v>
      </c>
      <c r="O208" s="6">
        <v>0.74299999999999999</v>
      </c>
    </row>
    <row r="209" spans="1:15" ht="15" thickBot="1" x14ac:dyDescent="0.35">
      <c r="A209" s="7" t="s">
        <v>389</v>
      </c>
      <c r="B209" s="8">
        <v>270</v>
      </c>
      <c r="C209" s="8">
        <v>28</v>
      </c>
      <c r="D209" s="8">
        <v>10</v>
      </c>
      <c r="E209" s="8">
        <v>36</v>
      </c>
      <c r="F209" s="8">
        <v>0</v>
      </c>
      <c r="G209" s="8">
        <v>0.26300000000000001</v>
      </c>
      <c r="H209" s="8">
        <v>0.30399999999999999</v>
      </c>
      <c r="I209" s="8">
        <v>71</v>
      </c>
      <c r="J209" s="8">
        <v>11</v>
      </c>
      <c r="K209" s="8">
        <v>0</v>
      </c>
      <c r="L209" s="8">
        <v>16</v>
      </c>
      <c r="M209" s="8">
        <v>52</v>
      </c>
      <c r="N209" s="8">
        <v>0.42299999999999999</v>
      </c>
      <c r="O209" s="8">
        <v>0.72699999999999998</v>
      </c>
    </row>
    <row r="210" spans="1:15" ht="15" thickBot="1" x14ac:dyDescent="0.35">
      <c r="A210" s="5" t="s">
        <v>390</v>
      </c>
      <c r="B210" s="6">
        <v>481</v>
      </c>
      <c r="C210" s="6">
        <v>60</v>
      </c>
      <c r="D210" s="6">
        <v>14</v>
      </c>
      <c r="E210" s="6">
        <v>51</v>
      </c>
      <c r="F210" s="6">
        <v>5</v>
      </c>
      <c r="G210" s="6">
        <v>0.248</v>
      </c>
      <c r="H210" s="6">
        <v>0.29699999999999999</v>
      </c>
      <c r="I210" s="6">
        <v>119</v>
      </c>
      <c r="J210" s="6">
        <v>25</v>
      </c>
      <c r="K210" s="6">
        <v>3</v>
      </c>
      <c r="L210" s="6">
        <v>34</v>
      </c>
      <c r="M210" s="6">
        <v>83</v>
      </c>
      <c r="N210" s="6">
        <v>0.39700000000000002</v>
      </c>
      <c r="O210" s="6">
        <v>0.69399999999999995</v>
      </c>
    </row>
    <row r="211" spans="1:15" ht="15" thickBot="1" x14ac:dyDescent="0.35">
      <c r="A211" s="7" t="s">
        <v>391</v>
      </c>
      <c r="B211" s="8">
        <v>323</v>
      </c>
      <c r="C211" s="8">
        <v>36</v>
      </c>
      <c r="D211" s="8">
        <v>12</v>
      </c>
      <c r="E211" s="8">
        <v>42</v>
      </c>
      <c r="F211" s="8">
        <v>1</v>
      </c>
      <c r="G211" s="8">
        <v>0.23</v>
      </c>
      <c r="H211" s="8">
        <v>0.26200000000000001</v>
      </c>
      <c r="I211" s="8">
        <v>74</v>
      </c>
      <c r="J211" s="8">
        <v>16</v>
      </c>
      <c r="K211" s="8">
        <v>1</v>
      </c>
      <c r="L211" s="8">
        <v>14</v>
      </c>
      <c r="M211" s="8">
        <v>86</v>
      </c>
      <c r="N211" s="8">
        <v>0.39800000000000002</v>
      </c>
      <c r="O211" s="8">
        <v>0.66</v>
      </c>
    </row>
    <row r="212" spans="1:15" ht="17.399999999999999" thickBot="1" x14ac:dyDescent="0.35">
      <c r="A212" s="5" t="s">
        <v>392</v>
      </c>
      <c r="B212" s="6">
        <v>313</v>
      </c>
      <c r="C212" s="6">
        <v>37</v>
      </c>
      <c r="D212" s="6">
        <v>7</v>
      </c>
      <c r="E212" s="6">
        <v>32</v>
      </c>
      <c r="F212" s="6">
        <v>20</v>
      </c>
      <c r="G212" s="6">
        <v>0.222</v>
      </c>
      <c r="H212" s="6">
        <v>0.26100000000000001</v>
      </c>
      <c r="I212" s="6">
        <v>70</v>
      </c>
      <c r="J212" s="6">
        <v>11</v>
      </c>
      <c r="K212" s="6">
        <v>5</v>
      </c>
      <c r="L212" s="6">
        <v>16</v>
      </c>
      <c r="M212" s="6">
        <v>100</v>
      </c>
      <c r="N212" s="6">
        <v>0.35499999999999998</v>
      </c>
      <c r="O212" s="6">
        <v>0.61599999999999999</v>
      </c>
    </row>
    <row r="213" spans="1:15" ht="17.399999999999999" thickBot="1" x14ac:dyDescent="0.35">
      <c r="A213" s="7" t="s">
        <v>393</v>
      </c>
      <c r="B213" s="8">
        <v>457</v>
      </c>
      <c r="C213" s="8">
        <v>55</v>
      </c>
      <c r="D213" s="8">
        <v>16</v>
      </c>
      <c r="E213" s="8">
        <v>65</v>
      </c>
      <c r="F213" s="8">
        <v>2</v>
      </c>
      <c r="G213" s="8">
        <v>0.25</v>
      </c>
      <c r="H213" s="8">
        <v>0.30599999999999999</v>
      </c>
      <c r="I213" s="8">
        <v>114</v>
      </c>
      <c r="J213" s="8">
        <v>24</v>
      </c>
      <c r="K213" s="8">
        <v>2</v>
      </c>
      <c r="L213" s="8">
        <v>37</v>
      </c>
      <c r="M213" s="8">
        <v>94</v>
      </c>
      <c r="N213" s="8">
        <v>0.41699999999999998</v>
      </c>
      <c r="O213" s="8">
        <v>0.72299999999999998</v>
      </c>
    </row>
    <row r="214" spans="1:15" ht="17.399999999999999" thickBot="1" x14ac:dyDescent="0.35">
      <c r="A214" s="5" t="s">
        <v>394</v>
      </c>
      <c r="B214" s="6">
        <v>514</v>
      </c>
      <c r="C214" s="6">
        <v>63</v>
      </c>
      <c r="D214" s="6">
        <v>10</v>
      </c>
      <c r="E214" s="6">
        <v>56</v>
      </c>
      <c r="F214" s="6">
        <v>11</v>
      </c>
      <c r="G214" s="6">
        <v>0.26700000000000002</v>
      </c>
      <c r="H214" s="6">
        <v>0.309</v>
      </c>
      <c r="I214" s="6">
        <v>137</v>
      </c>
      <c r="J214" s="6">
        <v>24</v>
      </c>
      <c r="K214" s="6">
        <v>3</v>
      </c>
      <c r="L214" s="6">
        <v>31</v>
      </c>
      <c r="M214" s="6">
        <v>94</v>
      </c>
      <c r="N214" s="6">
        <v>0.38400000000000001</v>
      </c>
      <c r="O214" s="6">
        <v>0.69299999999999995</v>
      </c>
    </row>
    <row r="215" spans="1:15" ht="15" thickBot="1" x14ac:dyDescent="0.35">
      <c r="A215" s="7" t="s">
        <v>395</v>
      </c>
      <c r="B215" s="8">
        <v>259</v>
      </c>
      <c r="C215" s="8">
        <v>32</v>
      </c>
      <c r="D215" s="8">
        <v>8</v>
      </c>
      <c r="E215" s="8">
        <v>31</v>
      </c>
      <c r="F215" s="8">
        <v>4</v>
      </c>
      <c r="G215" s="8">
        <v>0.23200000000000001</v>
      </c>
      <c r="H215" s="8">
        <v>0.29899999999999999</v>
      </c>
      <c r="I215" s="8">
        <v>60</v>
      </c>
      <c r="J215" s="8">
        <v>14</v>
      </c>
      <c r="K215" s="8">
        <v>0</v>
      </c>
      <c r="L215" s="8">
        <v>25</v>
      </c>
      <c r="M215" s="8">
        <v>72</v>
      </c>
      <c r="N215" s="8">
        <v>0.38400000000000001</v>
      </c>
      <c r="O215" s="8">
        <v>0.68300000000000005</v>
      </c>
    </row>
    <row r="216" spans="1:15" ht="15" thickBot="1" x14ac:dyDescent="0.35">
      <c r="A216" s="5" t="s">
        <v>396</v>
      </c>
      <c r="B216" s="6">
        <v>468</v>
      </c>
      <c r="C216" s="6">
        <v>61</v>
      </c>
      <c r="D216" s="6">
        <v>16</v>
      </c>
      <c r="E216" s="6">
        <v>55</v>
      </c>
      <c r="F216" s="6">
        <v>7</v>
      </c>
      <c r="G216" s="6">
        <v>0.245</v>
      </c>
      <c r="H216" s="6">
        <v>0.32400000000000001</v>
      </c>
      <c r="I216" s="6">
        <v>115</v>
      </c>
      <c r="J216" s="6">
        <v>21</v>
      </c>
      <c r="K216" s="6">
        <v>2</v>
      </c>
      <c r="L216" s="6">
        <v>55</v>
      </c>
      <c r="M216" s="6">
        <v>130</v>
      </c>
      <c r="N216" s="6">
        <v>0.40200000000000002</v>
      </c>
      <c r="O216" s="6">
        <v>0.72599999999999998</v>
      </c>
    </row>
    <row r="217" spans="1:15" ht="15" thickBot="1" x14ac:dyDescent="0.35">
      <c r="A217" s="7" t="s">
        <v>397</v>
      </c>
      <c r="B217" s="8">
        <v>372</v>
      </c>
      <c r="C217" s="8">
        <v>42</v>
      </c>
      <c r="D217" s="8">
        <v>18</v>
      </c>
      <c r="E217" s="8">
        <v>50</v>
      </c>
      <c r="F217" s="8">
        <v>0</v>
      </c>
      <c r="G217" s="8">
        <v>0.21099999999999999</v>
      </c>
      <c r="H217" s="8">
        <v>0.26700000000000002</v>
      </c>
      <c r="I217" s="8">
        <v>78</v>
      </c>
      <c r="J217" s="8">
        <v>16</v>
      </c>
      <c r="K217" s="8">
        <v>1</v>
      </c>
      <c r="L217" s="8">
        <v>29</v>
      </c>
      <c r="M217" s="8">
        <v>126</v>
      </c>
      <c r="N217" s="8">
        <v>0.40200000000000002</v>
      </c>
      <c r="O217" s="8">
        <v>0.66900000000000004</v>
      </c>
    </row>
    <row r="218" spans="1:15" ht="15" thickBot="1" x14ac:dyDescent="0.35">
      <c r="A218" s="5" t="s">
        <v>398</v>
      </c>
      <c r="B218" s="6">
        <v>307</v>
      </c>
      <c r="C218" s="6">
        <v>38</v>
      </c>
      <c r="D218" s="6">
        <v>5</v>
      </c>
      <c r="E218" s="6">
        <v>30</v>
      </c>
      <c r="F218" s="6">
        <v>8</v>
      </c>
      <c r="G218" s="6">
        <v>0.26900000000000002</v>
      </c>
      <c r="H218" s="6">
        <v>0.318</v>
      </c>
      <c r="I218" s="6">
        <v>83</v>
      </c>
      <c r="J218" s="6">
        <v>15</v>
      </c>
      <c r="K218" s="6">
        <v>2</v>
      </c>
      <c r="L218" s="6">
        <v>22</v>
      </c>
      <c r="M218" s="6">
        <v>47</v>
      </c>
      <c r="N218" s="6">
        <v>0.38200000000000001</v>
      </c>
      <c r="O218" s="6">
        <v>0.7</v>
      </c>
    </row>
    <row r="219" spans="1:15" ht="15" thickBot="1" x14ac:dyDescent="0.35">
      <c r="A219" s="7" t="s">
        <v>399</v>
      </c>
      <c r="B219" s="8">
        <v>493</v>
      </c>
      <c r="C219" s="8">
        <v>61</v>
      </c>
      <c r="D219" s="8">
        <v>7</v>
      </c>
      <c r="E219" s="8">
        <v>43</v>
      </c>
      <c r="F219" s="8">
        <v>2</v>
      </c>
      <c r="G219" s="8">
        <v>0.28599999999999998</v>
      </c>
      <c r="H219" s="8">
        <v>0.33800000000000002</v>
      </c>
      <c r="I219" s="8">
        <v>141</v>
      </c>
      <c r="J219" s="8">
        <v>23</v>
      </c>
      <c r="K219" s="8">
        <v>1</v>
      </c>
      <c r="L219" s="8">
        <v>39</v>
      </c>
      <c r="M219" s="8">
        <v>67</v>
      </c>
      <c r="N219" s="8">
        <v>0.378</v>
      </c>
      <c r="O219" s="8">
        <v>0.71699999999999997</v>
      </c>
    </row>
    <row r="220" spans="1:15" ht="15" thickBot="1" x14ac:dyDescent="0.35">
      <c r="A220" s="5" t="s">
        <v>400</v>
      </c>
      <c r="B220" s="6">
        <v>415</v>
      </c>
      <c r="C220" s="6">
        <v>54</v>
      </c>
      <c r="D220" s="6">
        <v>17</v>
      </c>
      <c r="E220" s="6">
        <v>51</v>
      </c>
      <c r="F220" s="6">
        <v>10</v>
      </c>
      <c r="G220" s="6">
        <v>0.24</v>
      </c>
      <c r="H220" s="6">
        <v>0.30599999999999999</v>
      </c>
      <c r="I220" s="6">
        <v>100</v>
      </c>
      <c r="J220" s="6">
        <v>17</v>
      </c>
      <c r="K220" s="6">
        <v>1</v>
      </c>
      <c r="L220" s="6">
        <v>39</v>
      </c>
      <c r="M220" s="6">
        <v>143</v>
      </c>
      <c r="N220" s="6">
        <v>0.41099999999999998</v>
      </c>
      <c r="O220" s="6">
        <v>0.71599999999999997</v>
      </c>
    </row>
    <row r="221" spans="1:15" ht="15" thickBot="1" x14ac:dyDescent="0.35">
      <c r="A221" s="7" t="s">
        <v>401</v>
      </c>
      <c r="B221" s="8">
        <v>337</v>
      </c>
      <c r="C221" s="8">
        <v>39</v>
      </c>
      <c r="D221" s="8">
        <v>10</v>
      </c>
      <c r="E221" s="8">
        <v>36</v>
      </c>
      <c r="F221" s="8">
        <v>0</v>
      </c>
      <c r="G221" s="8">
        <v>0.25</v>
      </c>
      <c r="H221" s="8">
        <v>0.308</v>
      </c>
      <c r="I221" s="8">
        <v>84</v>
      </c>
      <c r="J221" s="8">
        <v>17</v>
      </c>
      <c r="K221" s="8">
        <v>1</v>
      </c>
      <c r="L221" s="8">
        <v>28</v>
      </c>
      <c r="M221" s="8">
        <v>66</v>
      </c>
      <c r="N221" s="8">
        <v>0.39600000000000002</v>
      </c>
      <c r="O221" s="8">
        <v>0.70399999999999996</v>
      </c>
    </row>
    <row r="222" spans="1:15" ht="17.399999999999999" thickBot="1" x14ac:dyDescent="0.35">
      <c r="A222" s="5" t="s">
        <v>402</v>
      </c>
      <c r="B222" s="6">
        <v>507</v>
      </c>
      <c r="C222" s="6">
        <v>54</v>
      </c>
      <c r="D222" s="6">
        <v>10</v>
      </c>
      <c r="E222" s="6">
        <v>54</v>
      </c>
      <c r="F222" s="6">
        <v>10</v>
      </c>
      <c r="G222" s="6">
        <v>0.26600000000000001</v>
      </c>
      <c r="H222" s="6">
        <v>0.314</v>
      </c>
      <c r="I222" s="6">
        <v>135</v>
      </c>
      <c r="J222" s="6">
        <v>25</v>
      </c>
      <c r="K222" s="6">
        <v>6</v>
      </c>
      <c r="L222" s="6">
        <v>35</v>
      </c>
      <c r="M222" s="6">
        <v>93</v>
      </c>
      <c r="N222" s="6">
        <v>0.39700000000000002</v>
      </c>
      <c r="O222" s="6">
        <v>0.71099999999999997</v>
      </c>
    </row>
    <row r="223" spans="1:15" ht="15" thickBot="1" x14ac:dyDescent="0.35">
      <c r="A223" s="7" t="s">
        <v>403</v>
      </c>
      <c r="B223" s="8">
        <v>260</v>
      </c>
      <c r="C223" s="8">
        <v>31</v>
      </c>
      <c r="D223" s="8">
        <v>5</v>
      </c>
      <c r="E223" s="8">
        <v>27</v>
      </c>
      <c r="F223" s="8">
        <v>10</v>
      </c>
      <c r="G223" s="8">
        <v>0.29099999999999998</v>
      </c>
      <c r="H223" s="8">
        <v>0.32</v>
      </c>
      <c r="I223" s="8">
        <v>76</v>
      </c>
      <c r="J223" s="8">
        <v>16</v>
      </c>
      <c r="K223" s="8">
        <v>4</v>
      </c>
      <c r="L223" s="8">
        <v>11</v>
      </c>
      <c r="M223" s="8">
        <v>44</v>
      </c>
      <c r="N223" s="8">
        <v>0.42199999999999999</v>
      </c>
      <c r="O223" s="8">
        <v>0.74199999999999999</v>
      </c>
    </row>
    <row r="224" spans="1:15" ht="15" thickBot="1" x14ac:dyDescent="0.35">
      <c r="A224" s="5" t="s">
        <v>404</v>
      </c>
      <c r="B224" s="6">
        <v>371</v>
      </c>
      <c r="C224" s="6">
        <v>43</v>
      </c>
      <c r="D224" s="6">
        <v>4</v>
      </c>
      <c r="E224" s="6">
        <v>37</v>
      </c>
      <c r="F224" s="6">
        <v>4</v>
      </c>
      <c r="G224" s="6">
        <v>0.26800000000000002</v>
      </c>
      <c r="H224" s="6">
        <v>0.35</v>
      </c>
      <c r="I224" s="6">
        <v>99</v>
      </c>
      <c r="J224" s="6">
        <v>16</v>
      </c>
      <c r="K224" s="6">
        <v>2</v>
      </c>
      <c r="L224" s="6">
        <v>47</v>
      </c>
      <c r="M224" s="6">
        <v>80</v>
      </c>
      <c r="N224" s="6">
        <v>0.35399999999999998</v>
      </c>
      <c r="O224" s="6">
        <v>0.70299999999999996</v>
      </c>
    </row>
    <row r="225" spans="1:15" ht="15" thickBot="1" x14ac:dyDescent="0.35">
      <c r="A225" s="7" t="s">
        <v>405</v>
      </c>
      <c r="B225" s="8">
        <v>251</v>
      </c>
      <c r="C225" s="8">
        <v>34</v>
      </c>
      <c r="D225" s="8">
        <v>3</v>
      </c>
      <c r="E225" s="8">
        <v>25</v>
      </c>
      <c r="F225" s="8">
        <v>22</v>
      </c>
      <c r="G225" s="8">
        <v>0.25</v>
      </c>
      <c r="H225" s="8">
        <v>0.312</v>
      </c>
      <c r="I225" s="8">
        <v>63</v>
      </c>
      <c r="J225" s="8">
        <v>10</v>
      </c>
      <c r="K225" s="8">
        <v>3</v>
      </c>
      <c r="L225" s="8">
        <v>23</v>
      </c>
      <c r="M225" s="8">
        <v>60</v>
      </c>
      <c r="N225" s="8">
        <v>0.35799999999999998</v>
      </c>
      <c r="O225" s="8">
        <v>0.67</v>
      </c>
    </row>
    <row r="226" spans="1:15" ht="17.399999999999999" thickBot="1" x14ac:dyDescent="0.35">
      <c r="A226" s="5" t="s">
        <v>406</v>
      </c>
      <c r="B226" s="6">
        <v>401</v>
      </c>
      <c r="C226" s="6">
        <v>52</v>
      </c>
      <c r="D226" s="6">
        <v>15</v>
      </c>
      <c r="E226" s="6">
        <v>58</v>
      </c>
      <c r="F226" s="6">
        <v>3</v>
      </c>
      <c r="G226" s="6">
        <v>0.24099999999999999</v>
      </c>
      <c r="H226" s="6">
        <v>0.29799999999999999</v>
      </c>
      <c r="I226" s="6">
        <v>97</v>
      </c>
      <c r="J226" s="6">
        <v>23</v>
      </c>
      <c r="K226" s="6">
        <v>1</v>
      </c>
      <c r="L226" s="6">
        <v>32</v>
      </c>
      <c r="M226" s="6">
        <v>93</v>
      </c>
      <c r="N226" s="6">
        <v>0.41699999999999998</v>
      </c>
      <c r="O226" s="6">
        <v>0.71499999999999997</v>
      </c>
    </row>
    <row r="227" spans="1:15" ht="15" thickBot="1" x14ac:dyDescent="0.35">
      <c r="A227" s="7" t="s">
        <v>407</v>
      </c>
      <c r="B227" s="8">
        <v>432</v>
      </c>
      <c r="C227" s="8">
        <v>53</v>
      </c>
      <c r="D227" s="8">
        <v>17</v>
      </c>
      <c r="E227" s="8">
        <v>59</v>
      </c>
      <c r="F227" s="8">
        <v>4</v>
      </c>
      <c r="G227" s="8">
        <v>0.24399999999999999</v>
      </c>
      <c r="H227" s="8">
        <v>0.30599999999999999</v>
      </c>
      <c r="I227" s="8">
        <v>105</v>
      </c>
      <c r="J227" s="8">
        <v>23</v>
      </c>
      <c r="K227" s="8">
        <v>2</v>
      </c>
      <c r="L227" s="8">
        <v>39</v>
      </c>
      <c r="M227" s="8">
        <v>124</v>
      </c>
      <c r="N227" s="8">
        <v>0.42699999999999999</v>
      </c>
      <c r="O227" s="8">
        <v>0.73299999999999998</v>
      </c>
    </row>
    <row r="228" spans="1:15" ht="17.399999999999999" thickBot="1" x14ac:dyDescent="0.35">
      <c r="A228" s="5" t="s">
        <v>408</v>
      </c>
      <c r="B228" s="6">
        <v>254</v>
      </c>
      <c r="C228" s="6">
        <v>34</v>
      </c>
      <c r="D228" s="6">
        <v>10</v>
      </c>
      <c r="E228" s="6">
        <v>32</v>
      </c>
      <c r="F228" s="6">
        <v>3</v>
      </c>
      <c r="G228" s="6">
        <v>0.22600000000000001</v>
      </c>
      <c r="H228" s="6">
        <v>0.29799999999999999</v>
      </c>
      <c r="I228" s="6">
        <v>57</v>
      </c>
      <c r="J228" s="6">
        <v>8</v>
      </c>
      <c r="K228" s="6">
        <v>1</v>
      </c>
      <c r="L228" s="6">
        <v>26</v>
      </c>
      <c r="M228" s="6">
        <v>69</v>
      </c>
      <c r="N228" s="6">
        <v>0.39300000000000002</v>
      </c>
      <c r="O228" s="6">
        <v>0.69099999999999995</v>
      </c>
    </row>
    <row r="229" spans="1:15" ht="15" thickBot="1" x14ac:dyDescent="0.35">
      <c r="A229" s="7" t="s">
        <v>409</v>
      </c>
      <c r="B229" s="8">
        <v>264</v>
      </c>
      <c r="C229" s="8">
        <v>29</v>
      </c>
      <c r="D229" s="8">
        <v>11</v>
      </c>
      <c r="E229" s="8">
        <v>34</v>
      </c>
      <c r="F229" s="8">
        <v>2</v>
      </c>
      <c r="G229" s="8">
        <v>0.23400000000000001</v>
      </c>
      <c r="H229" s="8">
        <v>0.30299999999999999</v>
      </c>
      <c r="I229" s="8">
        <v>62</v>
      </c>
      <c r="J229" s="8">
        <v>12</v>
      </c>
      <c r="K229" s="8">
        <v>1</v>
      </c>
      <c r="L229" s="8">
        <v>26</v>
      </c>
      <c r="M229" s="8">
        <v>65</v>
      </c>
      <c r="N229" s="8">
        <v>0.41099999999999998</v>
      </c>
      <c r="O229" s="8">
        <v>0.71399999999999997</v>
      </c>
    </row>
    <row r="230" spans="1:15" ht="15" thickBot="1" x14ac:dyDescent="0.35">
      <c r="A230" s="5" t="s">
        <v>410</v>
      </c>
      <c r="B230" s="6">
        <v>328</v>
      </c>
      <c r="C230" s="6">
        <v>44</v>
      </c>
      <c r="D230" s="6">
        <v>14</v>
      </c>
      <c r="E230" s="6">
        <v>43</v>
      </c>
      <c r="F230" s="6">
        <v>1</v>
      </c>
      <c r="G230" s="6">
        <v>0.23699999999999999</v>
      </c>
      <c r="H230" s="6">
        <v>0.32300000000000001</v>
      </c>
      <c r="I230" s="6">
        <v>78</v>
      </c>
      <c r="J230" s="6">
        <v>17</v>
      </c>
      <c r="K230" s="6">
        <v>1</v>
      </c>
      <c r="L230" s="6">
        <v>41</v>
      </c>
      <c r="M230" s="6">
        <v>81</v>
      </c>
      <c r="N230" s="6">
        <v>0.41899999999999998</v>
      </c>
      <c r="O230" s="6">
        <v>0.74199999999999999</v>
      </c>
    </row>
    <row r="231" spans="1:15" ht="15" thickBot="1" x14ac:dyDescent="0.35">
      <c r="A231" s="7" t="s">
        <v>411</v>
      </c>
      <c r="B231" s="8">
        <v>403</v>
      </c>
      <c r="C231" s="8">
        <v>44</v>
      </c>
      <c r="D231" s="8">
        <v>11</v>
      </c>
      <c r="E231" s="8">
        <v>48</v>
      </c>
      <c r="F231" s="8">
        <v>1</v>
      </c>
      <c r="G231" s="8">
        <v>0.26400000000000001</v>
      </c>
      <c r="H231" s="8">
        <v>0.309</v>
      </c>
      <c r="I231" s="8">
        <v>106</v>
      </c>
      <c r="J231" s="8">
        <v>23</v>
      </c>
      <c r="K231" s="8">
        <v>1</v>
      </c>
      <c r="L231" s="8">
        <v>26</v>
      </c>
      <c r="M231" s="8">
        <v>67</v>
      </c>
      <c r="N231" s="8">
        <v>0.40600000000000003</v>
      </c>
      <c r="O231" s="8">
        <v>0.71499999999999997</v>
      </c>
    </row>
    <row r="232" spans="1:15" ht="17.399999999999999" thickBot="1" x14ac:dyDescent="0.35">
      <c r="A232" s="5" t="s">
        <v>412</v>
      </c>
      <c r="B232" s="6">
        <v>462</v>
      </c>
      <c r="C232" s="6">
        <v>58</v>
      </c>
      <c r="D232" s="6">
        <v>8</v>
      </c>
      <c r="E232" s="6">
        <v>48</v>
      </c>
      <c r="F232" s="6">
        <v>8</v>
      </c>
      <c r="G232" s="6">
        <v>0.27100000000000002</v>
      </c>
      <c r="H232" s="6">
        <v>0.32500000000000001</v>
      </c>
      <c r="I232" s="6">
        <v>125</v>
      </c>
      <c r="J232" s="6">
        <v>23</v>
      </c>
      <c r="K232" s="6">
        <v>3</v>
      </c>
      <c r="L232" s="6">
        <v>37</v>
      </c>
      <c r="M232" s="6">
        <v>89</v>
      </c>
      <c r="N232" s="6">
        <v>0.38700000000000001</v>
      </c>
      <c r="O232" s="6">
        <v>0.71199999999999997</v>
      </c>
    </row>
    <row r="233" spans="1:15" ht="15" thickBot="1" x14ac:dyDescent="0.35">
      <c r="A233" s="7" t="s">
        <v>413</v>
      </c>
      <c r="B233" s="8">
        <v>441</v>
      </c>
      <c r="C233" s="8">
        <v>59</v>
      </c>
      <c r="D233" s="8">
        <v>21</v>
      </c>
      <c r="E233" s="8">
        <v>61</v>
      </c>
      <c r="F233" s="8">
        <v>0</v>
      </c>
      <c r="G233" s="8">
        <v>0.23400000000000001</v>
      </c>
      <c r="H233" s="8">
        <v>0.315</v>
      </c>
      <c r="I233" s="8">
        <v>103</v>
      </c>
      <c r="J233" s="8">
        <v>20</v>
      </c>
      <c r="K233" s="8">
        <v>1</v>
      </c>
      <c r="L233" s="8">
        <v>53</v>
      </c>
      <c r="M233" s="8">
        <v>138</v>
      </c>
      <c r="N233" s="8">
        <v>0.42499999999999999</v>
      </c>
      <c r="O233" s="8">
        <v>0.74</v>
      </c>
    </row>
    <row r="234" spans="1:15" ht="15" thickBot="1" x14ac:dyDescent="0.35">
      <c r="A234" s="5" t="s">
        <v>414</v>
      </c>
      <c r="B234" s="6">
        <v>379</v>
      </c>
      <c r="C234" s="6">
        <v>56</v>
      </c>
      <c r="D234" s="6">
        <v>14</v>
      </c>
      <c r="E234" s="6">
        <v>53</v>
      </c>
      <c r="F234" s="6">
        <v>0</v>
      </c>
      <c r="G234" s="6">
        <v>0.25800000000000001</v>
      </c>
      <c r="H234" s="6">
        <v>0.34</v>
      </c>
      <c r="I234" s="6">
        <v>98</v>
      </c>
      <c r="J234" s="6">
        <v>22</v>
      </c>
      <c r="K234" s="6">
        <v>2</v>
      </c>
      <c r="L234" s="6">
        <v>47</v>
      </c>
      <c r="M234" s="6">
        <v>85</v>
      </c>
      <c r="N234" s="6">
        <v>0.437</v>
      </c>
      <c r="O234" s="6">
        <v>0.77700000000000002</v>
      </c>
    </row>
    <row r="235" spans="1:15" ht="15" thickBot="1" x14ac:dyDescent="0.35">
      <c r="A235" s="7" t="s">
        <v>415</v>
      </c>
      <c r="B235" s="8">
        <v>389</v>
      </c>
      <c r="C235" s="8">
        <v>51</v>
      </c>
      <c r="D235" s="8">
        <v>11</v>
      </c>
      <c r="E235" s="8">
        <v>38</v>
      </c>
      <c r="F235" s="8">
        <v>3</v>
      </c>
      <c r="G235" s="8">
        <v>0.27800000000000002</v>
      </c>
      <c r="H235" s="8">
        <v>0.34699999999999998</v>
      </c>
      <c r="I235" s="8">
        <v>108</v>
      </c>
      <c r="J235" s="8">
        <v>17</v>
      </c>
      <c r="K235" s="8">
        <v>1</v>
      </c>
      <c r="L235" s="8">
        <v>41</v>
      </c>
      <c r="M235" s="8">
        <v>62</v>
      </c>
      <c r="N235" s="8">
        <v>0.41599999999999998</v>
      </c>
      <c r="O235" s="8">
        <v>0.76300000000000001</v>
      </c>
    </row>
    <row r="236" spans="1:15" ht="17.399999999999999" thickBot="1" x14ac:dyDescent="0.35">
      <c r="A236" s="5" t="s">
        <v>416</v>
      </c>
      <c r="B236" s="6">
        <v>307</v>
      </c>
      <c r="C236" s="6">
        <v>38</v>
      </c>
      <c r="D236" s="6">
        <v>11</v>
      </c>
      <c r="E236" s="6">
        <v>34</v>
      </c>
      <c r="F236" s="6">
        <v>13</v>
      </c>
      <c r="G236" s="6">
        <v>0.22900000000000001</v>
      </c>
      <c r="H236" s="6">
        <v>0.28999999999999998</v>
      </c>
      <c r="I236" s="6">
        <v>70</v>
      </c>
      <c r="J236" s="6">
        <v>14</v>
      </c>
      <c r="K236" s="6">
        <v>2</v>
      </c>
      <c r="L236" s="6">
        <v>26</v>
      </c>
      <c r="M236" s="6">
        <v>98</v>
      </c>
      <c r="N236" s="6">
        <v>0.38900000000000001</v>
      </c>
      <c r="O236" s="6">
        <v>0.67900000000000005</v>
      </c>
    </row>
    <row r="237" spans="1:15" ht="17.399999999999999" thickBot="1" x14ac:dyDescent="0.35">
      <c r="A237" s="7" t="s">
        <v>417</v>
      </c>
      <c r="B237" s="8">
        <v>306</v>
      </c>
      <c r="C237" s="8">
        <v>39</v>
      </c>
      <c r="D237" s="8">
        <v>7</v>
      </c>
      <c r="E237" s="8">
        <v>32</v>
      </c>
      <c r="F237" s="8">
        <v>4</v>
      </c>
      <c r="G237" s="8">
        <v>0.25</v>
      </c>
      <c r="H237" s="8">
        <v>0.315</v>
      </c>
      <c r="I237" s="8">
        <v>76</v>
      </c>
      <c r="J237" s="8">
        <v>11</v>
      </c>
      <c r="K237" s="8">
        <v>2</v>
      </c>
      <c r="L237" s="8">
        <v>29</v>
      </c>
      <c r="M237" s="8">
        <v>63</v>
      </c>
      <c r="N237" s="8">
        <v>0.36499999999999999</v>
      </c>
      <c r="O237" s="8">
        <v>0.68</v>
      </c>
    </row>
    <row r="238" spans="1:15" ht="15" thickBot="1" x14ac:dyDescent="0.35">
      <c r="A238" s="5" t="s">
        <v>418</v>
      </c>
      <c r="B238" s="6">
        <v>411</v>
      </c>
      <c r="C238" s="6">
        <v>47</v>
      </c>
      <c r="D238" s="6">
        <v>5</v>
      </c>
      <c r="E238" s="6">
        <v>42</v>
      </c>
      <c r="F238" s="6">
        <v>15</v>
      </c>
      <c r="G238" s="6">
        <v>0.26</v>
      </c>
      <c r="H238" s="6">
        <v>0.29499999999999998</v>
      </c>
      <c r="I238" s="6">
        <v>107</v>
      </c>
      <c r="J238" s="6">
        <v>22</v>
      </c>
      <c r="K238" s="6">
        <v>7</v>
      </c>
      <c r="L238" s="6">
        <v>21</v>
      </c>
      <c r="M238" s="6">
        <v>93</v>
      </c>
      <c r="N238" s="6">
        <v>0.38800000000000001</v>
      </c>
      <c r="O238" s="6">
        <v>0.68200000000000005</v>
      </c>
    </row>
    <row r="239" spans="1:15" ht="15" thickBot="1" x14ac:dyDescent="0.35">
      <c r="A239" s="7" t="s">
        <v>419</v>
      </c>
      <c r="B239" s="8">
        <v>232</v>
      </c>
      <c r="C239" s="8">
        <v>28</v>
      </c>
      <c r="D239" s="8">
        <v>9</v>
      </c>
      <c r="E239" s="8">
        <v>29</v>
      </c>
      <c r="F239" s="8">
        <v>7</v>
      </c>
      <c r="G239" s="8">
        <v>0.249</v>
      </c>
      <c r="H239" s="8">
        <v>0.28799999999999998</v>
      </c>
      <c r="I239" s="8">
        <v>58</v>
      </c>
      <c r="J239" s="8">
        <v>14</v>
      </c>
      <c r="K239" s="8">
        <v>3</v>
      </c>
      <c r="L239" s="8">
        <v>13</v>
      </c>
      <c r="M239" s="8">
        <v>59</v>
      </c>
      <c r="N239" s="8">
        <v>0.43</v>
      </c>
      <c r="O239" s="8">
        <v>0.71899999999999997</v>
      </c>
    </row>
    <row r="240" spans="1:15" ht="15" thickBot="1" x14ac:dyDescent="0.35">
      <c r="A240" s="5" t="s">
        <v>420</v>
      </c>
      <c r="B240" s="6">
        <v>481</v>
      </c>
      <c r="C240" s="6">
        <v>55</v>
      </c>
      <c r="D240" s="6">
        <v>5</v>
      </c>
      <c r="E240" s="6">
        <v>39</v>
      </c>
      <c r="F240" s="6">
        <v>10</v>
      </c>
      <c r="G240" s="6">
        <v>0.27100000000000002</v>
      </c>
      <c r="H240" s="6">
        <v>0.311</v>
      </c>
      <c r="I240" s="6">
        <v>130</v>
      </c>
      <c r="J240" s="6">
        <v>24</v>
      </c>
      <c r="K240" s="6">
        <v>1</v>
      </c>
      <c r="L240" s="6">
        <v>28</v>
      </c>
      <c r="M240" s="6">
        <v>53</v>
      </c>
      <c r="N240" s="6">
        <v>0.35499999999999998</v>
      </c>
      <c r="O240" s="6">
        <v>0.66700000000000004</v>
      </c>
    </row>
    <row r="241" spans="1:15" ht="15" thickBot="1" x14ac:dyDescent="0.35">
      <c r="A241" s="7" t="s">
        <v>421</v>
      </c>
      <c r="B241" s="8">
        <v>451</v>
      </c>
      <c r="C241" s="8">
        <v>47</v>
      </c>
      <c r="D241" s="8">
        <v>12</v>
      </c>
      <c r="E241" s="8">
        <v>49</v>
      </c>
      <c r="F241" s="8">
        <v>9</v>
      </c>
      <c r="G241" s="8">
        <v>0.245</v>
      </c>
      <c r="H241" s="8">
        <v>0.28100000000000003</v>
      </c>
      <c r="I241" s="8">
        <v>111</v>
      </c>
      <c r="J241" s="8">
        <v>19</v>
      </c>
      <c r="K241" s="8">
        <v>3</v>
      </c>
      <c r="L241" s="8">
        <v>23</v>
      </c>
      <c r="M241" s="8">
        <v>98</v>
      </c>
      <c r="N241" s="8">
        <v>0.38100000000000001</v>
      </c>
      <c r="O241" s="8">
        <v>0.66300000000000003</v>
      </c>
    </row>
    <row r="242" spans="1:15" ht="15" thickBot="1" x14ac:dyDescent="0.35">
      <c r="A242" s="5" t="s">
        <v>422</v>
      </c>
      <c r="B242" s="6">
        <v>351</v>
      </c>
      <c r="C242" s="6">
        <v>47</v>
      </c>
      <c r="D242" s="6">
        <v>14</v>
      </c>
      <c r="E242" s="6">
        <v>51</v>
      </c>
      <c r="F242" s="6">
        <v>1</v>
      </c>
      <c r="G242" s="6">
        <v>0.24199999999999999</v>
      </c>
      <c r="H242" s="6">
        <v>0.33300000000000002</v>
      </c>
      <c r="I242" s="6">
        <v>85</v>
      </c>
      <c r="J242" s="6">
        <v>16</v>
      </c>
      <c r="K242" s="6">
        <v>1</v>
      </c>
      <c r="L242" s="6">
        <v>48</v>
      </c>
      <c r="M242" s="6">
        <v>91</v>
      </c>
      <c r="N242" s="6">
        <v>0.41199999999999998</v>
      </c>
      <c r="O242" s="6">
        <v>0.745</v>
      </c>
    </row>
    <row r="243" spans="1:15" ht="15" thickBot="1" x14ac:dyDescent="0.35">
      <c r="A243" s="7" t="s">
        <v>423</v>
      </c>
      <c r="B243" s="8">
        <v>386</v>
      </c>
      <c r="C243" s="8">
        <v>54</v>
      </c>
      <c r="D243" s="8">
        <v>12</v>
      </c>
      <c r="E243" s="8">
        <v>48</v>
      </c>
      <c r="F243" s="8">
        <v>3</v>
      </c>
      <c r="G243" s="8">
        <v>0.26600000000000001</v>
      </c>
      <c r="H243" s="8">
        <v>0.318</v>
      </c>
      <c r="I243" s="8">
        <v>103</v>
      </c>
      <c r="J243" s="8">
        <v>22</v>
      </c>
      <c r="K243" s="8">
        <v>3</v>
      </c>
      <c r="L243" s="8">
        <v>29</v>
      </c>
      <c r="M243" s="8">
        <v>75</v>
      </c>
      <c r="N243" s="8">
        <v>0.435</v>
      </c>
      <c r="O243" s="8">
        <v>0.753</v>
      </c>
    </row>
    <row r="244" spans="1:15" ht="15" thickBot="1" x14ac:dyDescent="0.35">
      <c r="A244" s="5" t="s">
        <v>424</v>
      </c>
      <c r="B244" s="6">
        <v>220</v>
      </c>
      <c r="C244" s="6">
        <v>25</v>
      </c>
      <c r="D244" s="6">
        <v>9</v>
      </c>
      <c r="E244" s="6">
        <v>33</v>
      </c>
      <c r="F244" s="6">
        <v>1</v>
      </c>
      <c r="G244" s="6">
        <v>0.25600000000000001</v>
      </c>
      <c r="H244" s="6">
        <v>0.30499999999999999</v>
      </c>
      <c r="I244" s="6">
        <v>56</v>
      </c>
      <c r="J244" s="6">
        <v>12</v>
      </c>
      <c r="K244" s="6">
        <v>0</v>
      </c>
      <c r="L244" s="6">
        <v>15</v>
      </c>
      <c r="M244" s="6">
        <v>55</v>
      </c>
      <c r="N244" s="6">
        <v>0.44500000000000001</v>
      </c>
      <c r="O244" s="6">
        <v>0.75</v>
      </c>
    </row>
    <row r="245" spans="1:15" ht="15" thickBot="1" x14ac:dyDescent="0.35">
      <c r="A245" s="7" t="s">
        <v>425</v>
      </c>
      <c r="B245" s="8">
        <v>156</v>
      </c>
      <c r="C245" s="8">
        <v>18</v>
      </c>
      <c r="D245" s="8">
        <v>5</v>
      </c>
      <c r="E245" s="8">
        <v>19</v>
      </c>
      <c r="F245" s="8">
        <v>0</v>
      </c>
      <c r="G245" s="8">
        <v>0.23</v>
      </c>
      <c r="H245" s="8">
        <v>0.30099999999999999</v>
      </c>
      <c r="I245" s="8">
        <v>36</v>
      </c>
      <c r="J245" s="8">
        <v>9</v>
      </c>
      <c r="K245" s="8">
        <v>1</v>
      </c>
      <c r="L245" s="8">
        <v>16</v>
      </c>
      <c r="M245" s="8">
        <v>46</v>
      </c>
      <c r="N245" s="8">
        <v>0.375</v>
      </c>
      <c r="O245" s="8">
        <v>0.67600000000000005</v>
      </c>
    </row>
    <row r="246" spans="1:15" ht="17.399999999999999" thickBot="1" x14ac:dyDescent="0.35">
      <c r="A246" s="5" t="s">
        <v>426</v>
      </c>
      <c r="B246" s="6">
        <v>257</v>
      </c>
      <c r="C246" s="6">
        <v>30</v>
      </c>
      <c r="D246" s="6">
        <v>6</v>
      </c>
      <c r="E246" s="6">
        <v>28</v>
      </c>
      <c r="F246" s="6">
        <v>10</v>
      </c>
      <c r="G246" s="6">
        <v>0.255</v>
      </c>
      <c r="H246" s="6">
        <v>0.29499999999999998</v>
      </c>
      <c r="I246" s="6">
        <v>65</v>
      </c>
      <c r="J246" s="6">
        <v>10</v>
      </c>
      <c r="K246" s="6">
        <v>2</v>
      </c>
      <c r="L246" s="6">
        <v>15</v>
      </c>
      <c r="M246" s="6">
        <v>54</v>
      </c>
      <c r="N246" s="6">
        <v>0.379</v>
      </c>
      <c r="O246" s="6">
        <v>0.67400000000000004</v>
      </c>
    </row>
    <row r="247" spans="1:15" ht="17.399999999999999" thickBot="1" x14ac:dyDescent="0.35">
      <c r="A247" s="7" t="s">
        <v>427</v>
      </c>
      <c r="B247" s="8">
        <v>270</v>
      </c>
      <c r="C247" s="8">
        <v>34</v>
      </c>
      <c r="D247" s="8">
        <v>8</v>
      </c>
      <c r="E247" s="8">
        <v>30</v>
      </c>
      <c r="F247" s="8">
        <v>4</v>
      </c>
      <c r="G247" s="8">
        <v>0.247</v>
      </c>
      <c r="H247" s="8">
        <v>0.33100000000000002</v>
      </c>
      <c r="I247" s="8">
        <v>67</v>
      </c>
      <c r="J247" s="8">
        <v>15</v>
      </c>
      <c r="K247" s="8">
        <v>1</v>
      </c>
      <c r="L247" s="8">
        <v>34</v>
      </c>
      <c r="M247" s="8">
        <v>78</v>
      </c>
      <c r="N247" s="8">
        <v>0.38700000000000001</v>
      </c>
      <c r="O247" s="8">
        <v>0.71799999999999997</v>
      </c>
    </row>
    <row r="248" spans="1:15" ht="17.399999999999999" thickBot="1" x14ac:dyDescent="0.35">
      <c r="A248" s="5" t="s">
        <v>428</v>
      </c>
      <c r="B248" s="6">
        <v>371</v>
      </c>
      <c r="C248" s="6">
        <v>45</v>
      </c>
      <c r="D248" s="6">
        <v>15</v>
      </c>
      <c r="E248" s="6">
        <v>51</v>
      </c>
      <c r="F248" s="6">
        <v>1</v>
      </c>
      <c r="G248" s="6">
        <v>0.26400000000000001</v>
      </c>
      <c r="H248" s="6">
        <v>0.30499999999999999</v>
      </c>
      <c r="I248" s="6">
        <v>98</v>
      </c>
      <c r="J248" s="6">
        <v>17</v>
      </c>
      <c r="K248" s="6">
        <v>1</v>
      </c>
      <c r="L248" s="6">
        <v>21</v>
      </c>
      <c r="M248" s="6">
        <v>55</v>
      </c>
      <c r="N248" s="6">
        <v>0.435</v>
      </c>
      <c r="O248" s="6">
        <v>0.73899999999999999</v>
      </c>
    </row>
    <row r="249" spans="1:15" ht="15" thickBot="1" x14ac:dyDescent="0.35">
      <c r="A249" s="7" t="s">
        <v>429</v>
      </c>
      <c r="B249" s="8">
        <v>310</v>
      </c>
      <c r="C249" s="8">
        <v>35</v>
      </c>
      <c r="D249" s="8">
        <v>6</v>
      </c>
      <c r="E249" s="8">
        <v>32</v>
      </c>
      <c r="F249" s="8">
        <v>1</v>
      </c>
      <c r="G249" s="8">
        <v>0.252</v>
      </c>
      <c r="H249" s="8">
        <v>0.309</v>
      </c>
      <c r="I249" s="8">
        <v>78</v>
      </c>
      <c r="J249" s="8">
        <v>16</v>
      </c>
      <c r="K249" s="8">
        <v>2</v>
      </c>
      <c r="L249" s="8">
        <v>26</v>
      </c>
      <c r="M249" s="8">
        <v>81</v>
      </c>
      <c r="N249" s="8">
        <v>0.372</v>
      </c>
      <c r="O249" s="8">
        <v>0.68</v>
      </c>
    </row>
    <row r="250" spans="1:15" ht="17.399999999999999" thickBot="1" x14ac:dyDescent="0.35">
      <c r="A250" s="5" t="s">
        <v>430</v>
      </c>
      <c r="B250" s="6">
        <v>426</v>
      </c>
      <c r="C250" s="6">
        <v>54</v>
      </c>
      <c r="D250" s="6">
        <v>14</v>
      </c>
      <c r="E250" s="6">
        <v>54</v>
      </c>
      <c r="F250" s="6">
        <v>6</v>
      </c>
      <c r="G250" s="6">
        <v>0.25800000000000001</v>
      </c>
      <c r="H250" s="6">
        <v>0.309</v>
      </c>
      <c r="I250" s="6">
        <v>110</v>
      </c>
      <c r="J250" s="6">
        <v>18</v>
      </c>
      <c r="K250" s="6">
        <v>1</v>
      </c>
      <c r="L250" s="6">
        <v>32</v>
      </c>
      <c r="M250" s="6">
        <v>112</v>
      </c>
      <c r="N250" s="6">
        <v>0.4</v>
      </c>
      <c r="O250" s="6">
        <v>0.71</v>
      </c>
    </row>
    <row r="251" spans="1:15" ht="17.399999999999999" thickBot="1" x14ac:dyDescent="0.35">
      <c r="A251" s="7" t="s">
        <v>431</v>
      </c>
      <c r="B251" s="8">
        <v>326</v>
      </c>
      <c r="C251" s="8">
        <v>41</v>
      </c>
      <c r="D251" s="8">
        <v>10</v>
      </c>
      <c r="E251" s="8">
        <v>38</v>
      </c>
      <c r="F251" s="8">
        <v>16</v>
      </c>
      <c r="G251" s="8">
        <v>0.22700000000000001</v>
      </c>
      <c r="H251" s="8">
        <v>0.3</v>
      </c>
      <c r="I251" s="8">
        <v>74</v>
      </c>
      <c r="J251" s="8">
        <v>14</v>
      </c>
      <c r="K251" s="8">
        <v>2</v>
      </c>
      <c r="L251" s="8">
        <v>34</v>
      </c>
      <c r="M251" s="8">
        <v>126</v>
      </c>
      <c r="N251" s="8">
        <v>0.378</v>
      </c>
      <c r="O251" s="8">
        <v>0.67800000000000005</v>
      </c>
    </row>
    <row r="252" spans="1:15" ht="15" thickBot="1" x14ac:dyDescent="0.35">
      <c r="A252" s="5" t="s">
        <v>432</v>
      </c>
      <c r="B252" s="6">
        <v>204</v>
      </c>
      <c r="C252" s="6">
        <v>23</v>
      </c>
      <c r="D252" s="6">
        <v>6</v>
      </c>
      <c r="E252" s="6">
        <v>24</v>
      </c>
      <c r="F252" s="6">
        <v>1</v>
      </c>
      <c r="G252" s="6">
        <v>0.23300000000000001</v>
      </c>
      <c r="H252" s="6">
        <v>0.26700000000000002</v>
      </c>
      <c r="I252" s="6">
        <v>47</v>
      </c>
      <c r="J252" s="6">
        <v>9</v>
      </c>
      <c r="K252" s="6">
        <v>1</v>
      </c>
      <c r="L252" s="6">
        <v>10</v>
      </c>
      <c r="M252" s="6">
        <v>63</v>
      </c>
      <c r="N252" s="6">
        <v>0.36699999999999999</v>
      </c>
      <c r="O252" s="6">
        <v>0.63400000000000001</v>
      </c>
    </row>
    <row r="253" spans="1:15" ht="15" thickBot="1" x14ac:dyDescent="0.35">
      <c r="A253" s="7" t="s">
        <v>433</v>
      </c>
      <c r="B253" s="8">
        <v>468</v>
      </c>
      <c r="C253" s="8">
        <v>58</v>
      </c>
      <c r="D253" s="8">
        <v>13</v>
      </c>
      <c r="E253" s="8">
        <v>53</v>
      </c>
      <c r="F253" s="8">
        <v>5</v>
      </c>
      <c r="G253" s="8">
        <v>0.25</v>
      </c>
      <c r="H253" s="8">
        <v>0.318</v>
      </c>
      <c r="I253" s="8">
        <v>117</v>
      </c>
      <c r="J253" s="8">
        <v>21</v>
      </c>
      <c r="K253" s="8">
        <v>1</v>
      </c>
      <c r="L253" s="8">
        <v>47</v>
      </c>
      <c r="M253" s="8">
        <v>118</v>
      </c>
      <c r="N253" s="8">
        <v>0.38300000000000001</v>
      </c>
      <c r="O253" s="8">
        <v>0.70099999999999996</v>
      </c>
    </row>
    <row r="254" spans="1:15" ht="15" thickBot="1" x14ac:dyDescent="0.35">
      <c r="A254" s="5" t="s">
        <v>434</v>
      </c>
      <c r="B254" s="6">
        <v>427</v>
      </c>
      <c r="C254" s="6">
        <v>55</v>
      </c>
      <c r="D254" s="6">
        <v>13</v>
      </c>
      <c r="E254" s="6">
        <v>49</v>
      </c>
      <c r="F254" s="6">
        <v>8</v>
      </c>
      <c r="G254" s="6">
        <v>0.26200000000000001</v>
      </c>
      <c r="H254" s="6">
        <v>0.29099999999999998</v>
      </c>
      <c r="I254" s="6">
        <v>112</v>
      </c>
      <c r="J254" s="6">
        <v>21</v>
      </c>
      <c r="K254" s="6">
        <v>4</v>
      </c>
      <c r="L254" s="6">
        <v>17</v>
      </c>
      <c r="M254" s="6">
        <v>103</v>
      </c>
      <c r="N254" s="6">
        <v>0.42399999999999999</v>
      </c>
      <c r="O254" s="6">
        <v>0.71499999999999997</v>
      </c>
    </row>
    <row r="255" spans="1:15" ht="15" thickBot="1" x14ac:dyDescent="0.35">
      <c r="A255" s="7" t="s">
        <v>435</v>
      </c>
      <c r="B255" s="8">
        <v>343</v>
      </c>
      <c r="C255" s="8">
        <v>46</v>
      </c>
      <c r="D255" s="8">
        <v>12</v>
      </c>
      <c r="E255" s="8">
        <v>45</v>
      </c>
      <c r="F255" s="8">
        <v>2</v>
      </c>
      <c r="G255" s="8">
        <v>0.23200000000000001</v>
      </c>
      <c r="H255" s="8">
        <v>0.34200000000000003</v>
      </c>
      <c r="I255" s="8">
        <v>79</v>
      </c>
      <c r="J255" s="8">
        <v>17</v>
      </c>
      <c r="K255" s="8">
        <v>1</v>
      </c>
      <c r="L255" s="8">
        <v>58</v>
      </c>
      <c r="M255" s="8">
        <v>93</v>
      </c>
      <c r="N255" s="8">
        <v>0.39300000000000002</v>
      </c>
      <c r="O255" s="8">
        <v>0.73499999999999999</v>
      </c>
    </row>
    <row r="256" spans="1:15" ht="15" thickBot="1" x14ac:dyDescent="0.35">
      <c r="A256" s="5" t="s">
        <v>436</v>
      </c>
      <c r="B256" s="6">
        <v>295</v>
      </c>
      <c r="C256" s="6">
        <v>45</v>
      </c>
      <c r="D256" s="6">
        <v>19</v>
      </c>
      <c r="E256" s="6">
        <v>46</v>
      </c>
      <c r="F256" s="6">
        <v>3</v>
      </c>
      <c r="G256" s="6">
        <v>0.20899999999999999</v>
      </c>
      <c r="H256" s="6">
        <v>0.307</v>
      </c>
      <c r="I256" s="6">
        <v>62</v>
      </c>
      <c r="J256" s="6">
        <v>13</v>
      </c>
      <c r="K256" s="6">
        <v>2</v>
      </c>
      <c r="L256" s="6">
        <v>42</v>
      </c>
      <c r="M256" s="6">
        <v>133</v>
      </c>
      <c r="N256" s="6">
        <v>0.44800000000000001</v>
      </c>
      <c r="O256" s="6">
        <v>0.755</v>
      </c>
    </row>
    <row r="257" spans="1:15" ht="17.399999999999999" thickBot="1" x14ac:dyDescent="0.35">
      <c r="A257" s="7" t="s">
        <v>437</v>
      </c>
      <c r="B257" s="8">
        <v>385</v>
      </c>
      <c r="C257" s="8">
        <v>47</v>
      </c>
      <c r="D257" s="8">
        <v>19</v>
      </c>
      <c r="E257" s="8">
        <v>52</v>
      </c>
      <c r="F257" s="8">
        <v>3</v>
      </c>
      <c r="G257" s="8">
        <v>0.223</v>
      </c>
      <c r="H257" s="8">
        <v>0.29799999999999999</v>
      </c>
      <c r="I257" s="8">
        <v>86</v>
      </c>
      <c r="J257" s="8">
        <v>16</v>
      </c>
      <c r="K257" s="8">
        <v>1</v>
      </c>
      <c r="L257" s="8">
        <v>41</v>
      </c>
      <c r="M257" s="8">
        <v>129</v>
      </c>
      <c r="N257" s="8">
        <v>0.41399999999999998</v>
      </c>
      <c r="O257" s="8">
        <v>0.71199999999999997</v>
      </c>
    </row>
    <row r="258" spans="1:15" ht="17.399999999999999" thickBot="1" x14ac:dyDescent="0.35">
      <c r="A258" s="5" t="s">
        <v>438</v>
      </c>
      <c r="B258" s="6">
        <v>505</v>
      </c>
      <c r="C258" s="6">
        <v>54</v>
      </c>
      <c r="D258" s="6">
        <v>6</v>
      </c>
      <c r="E258" s="6">
        <v>51</v>
      </c>
      <c r="F258" s="6">
        <v>7</v>
      </c>
      <c r="G258" s="6">
        <v>0.26700000000000002</v>
      </c>
      <c r="H258" s="6">
        <v>0.311</v>
      </c>
      <c r="I258" s="6">
        <v>135</v>
      </c>
      <c r="J258" s="6">
        <v>24</v>
      </c>
      <c r="K258" s="6">
        <v>3</v>
      </c>
      <c r="L258" s="6">
        <v>32</v>
      </c>
      <c r="M258" s="6">
        <v>49</v>
      </c>
      <c r="N258" s="6">
        <v>0.36</v>
      </c>
      <c r="O258" s="6">
        <v>0.67100000000000004</v>
      </c>
    </row>
    <row r="259" spans="1:15" ht="17.399999999999999" thickBot="1" x14ac:dyDescent="0.35">
      <c r="A259" s="7" t="s">
        <v>439</v>
      </c>
      <c r="B259" s="8">
        <v>403</v>
      </c>
      <c r="C259" s="8">
        <v>49</v>
      </c>
      <c r="D259" s="8">
        <v>5</v>
      </c>
      <c r="E259" s="8">
        <v>34</v>
      </c>
      <c r="F259" s="8">
        <v>17</v>
      </c>
      <c r="G259" s="8">
        <v>0.25700000000000001</v>
      </c>
      <c r="H259" s="8">
        <v>0.30399999999999999</v>
      </c>
      <c r="I259" s="8">
        <v>103</v>
      </c>
      <c r="J259" s="8">
        <v>16</v>
      </c>
      <c r="K259" s="8">
        <v>5</v>
      </c>
      <c r="L259" s="8">
        <v>28</v>
      </c>
      <c r="M259" s="8">
        <v>73</v>
      </c>
      <c r="N259" s="8">
        <v>0.35899999999999999</v>
      </c>
      <c r="O259" s="8">
        <v>0.66300000000000003</v>
      </c>
    </row>
    <row r="260" spans="1:15" ht="15" thickBot="1" x14ac:dyDescent="0.35">
      <c r="A260" s="5" t="s">
        <v>440</v>
      </c>
      <c r="B260" s="6">
        <v>247</v>
      </c>
      <c r="C260" s="6">
        <v>32</v>
      </c>
      <c r="D260" s="6">
        <v>11</v>
      </c>
      <c r="E260" s="6">
        <v>34</v>
      </c>
      <c r="F260" s="6">
        <v>0</v>
      </c>
      <c r="G260" s="6">
        <v>0.23599999999999999</v>
      </c>
      <c r="H260" s="6">
        <v>0.315</v>
      </c>
      <c r="I260" s="6">
        <v>58</v>
      </c>
      <c r="J260" s="6">
        <v>13</v>
      </c>
      <c r="K260" s="6">
        <v>1</v>
      </c>
      <c r="L260" s="6">
        <v>28</v>
      </c>
      <c r="M260" s="6">
        <v>77</v>
      </c>
      <c r="N260" s="6">
        <v>0.41499999999999998</v>
      </c>
      <c r="O260" s="6">
        <v>0.73</v>
      </c>
    </row>
    <row r="261" spans="1:15" ht="15" thickBot="1" x14ac:dyDescent="0.35">
      <c r="A261" s="7" t="s">
        <v>441</v>
      </c>
      <c r="B261" s="8">
        <v>272</v>
      </c>
      <c r="C261" s="8">
        <v>33</v>
      </c>
      <c r="D261" s="8">
        <v>1</v>
      </c>
      <c r="E261" s="8">
        <v>20</v>
      </c>
      <c r="F261" s="8">
        <v>14</v>
      </c>
      <c r="G261" s="8">
        <v>0.27</v>
      </c>
      <c r="H261" s="8">
        <v>0.3</v>
      </c>
      <c r="I261" s="8">
        <v>73</v>
      </c>
      <c r="J261" s="8">
        <v>8</v>
      </c>
      <c r="K261" s="8">
        <v>3</v>
      </c>
      <c r="L261" s="8">
        <v>12</v>
      </c>
      <c r="M261" s="8">
        <v>27</v>
      </c>
      <c r="N261" s="8">
        <v>0.33900000000000002</v>
      </c>
      <c r="O261" s="8">
        <v>0.63900000000000001</v>
      </c>
    </row>
    <row r="262" spans="1:15" ht="15" thickBot="1" x14ac:dyDescent="0.35">
      <c r="A262" s="5" t="s">
        <v>442</v>
      </c>
      <c r="B262" s="6">
        <v>296</v>
      </c>
      <c r="C262" s="6">
        <v>31</v>
      </c>
      <c r="D262" s="6">
        <v>11</v>
      </c>
      <c r="E262" s="6">
        <v>36</v>
      </c>
      <c r="F262" s="6">
        <v>2</v>
      </c>
      <c r="G262" s="6">
        <v>0.23200000000000001</v>
      </c>
      <c r="H262" s="6">
        <v>0.26900000000000002</v>
      </c>
      <c r="I262" s="6">
        <v>69</v>
      </c>
      <c r="J262" s="6">
        <v>13</v>
      </c>
      <c r="K262" s="6">
        <v>0</v>
      </c>
      <c r="L262" s="6">
        <v>15</v>
      </c>
      <c r="M262" s="6">
        <v>68</v>
      </c>
      <c r="N262" s="6">
        <v>0.38900000000000001</v>
      </c>
      <c r="O262" s="6">
        <v>0.65800000000000003</v>
      </c>
    </row>
    <row r="263" spans="1:15" ht="17.399999999999999" thickBot="1" x14ac:dyDescent="0.35">
      <c r="A263" s="7" t="s">
        <v>443</v>
      </c>
      <c r="B263" s="8">
        <v>406</v>
      </c>
      <c r="C263" s="8">
        <v>48</v>
      </c>
      <c r="D263" s="8">
        <v>10</v>
      </c>
      <c r="E263" s="8">
        <v>55</v>
      </c>
      <c r="F263" s="8">
        <v>4</v>
      </c>
      <c r="G263" s="8">
        <v>0.26300000000000001</v>
      </c>
      <c r="H263" s="8">
        <v>0.311</v>
      </c>
      <c r="I263" s="8">
        <v>107</v>
      </c>
      <c r="J263" s="8">
        <v>23</v>
      </c>
      <c r="K263" s="8">
        <v>2</v>
      </c>
      <c r="L263" s="8">
        <v>28</v>
      </c>
      <c r="M263" s="8">
        <v>82</v>
      </c>
      <c r="N263" s="8">
        <v>0.41099999999999998</v>
      </c>
      <c r="O263" s="8">
        <v>0.72199999999999998</v>
      </c>
    </row>
    <row r="264" spans="1:15" ht="17.399999999999999" thickBot="1" x14ac:dyDescent="0.35">
      <c r="A264" s="5" t="s">
        <v>444</v>
      </c>
      <c r="B264" s="6">
        <v>182</v>
      </c>
      <c r="C264" s="6">
        <v>25</v>
      </c>
      <c r="D264" s="6">
        <v>7</v>
      </c>
      <c r="E264" s="6">
        <v>25</v>
      </c>
      <c r="F264" s="6">
        <v>1</v>
      </c>
      <c r="G264" s="6">
        <v>0.23699999999999999</v>
      </c>
      <c r="H264" s="6">
        <v>0.28899999999999998</v>
      </c>
      <c r="I264" s="6">
        <v>43</v>
      </c>
      <c r="J264" s="6">
        <v>11</v>
      </c>
      <c r="K264" s="6">
        <v>1</v>
      </c>
      <c r="L264" s="6">
        <v>13</v>
      </c>
      <c r="M264" s="6">
        <v>58</v>
      </c>
      <c r="N264" s="6">
        <v>0.42299999999999999</v>
      </c>
      <c r="O264" s="6">
        <v>0.71199999999999997</v>
      </c>
    </row>
    <row r="265" spans="1:15" ht="17.399999999999999" thickBot="1" x14ac:dyDescent="0.35">
      <c r="A265" s="7" t="s">
        <v>445</v>
      </c>
      <c r="B265" s="8">
        <v>394</v>
      </c>
      <c r="C265" s="8">
        <v>45</v>
      </c>
      <c r="D265" s="8">
        <v>12</v>
      </c>
      <c r="E265" s="8">
        <v>48</v>
      </c>
      <c r="F265" s="8">
        <v>1</v>
      </c>
      <c r="G265" s="8">
        <v>0.26200000000000001</v>
      </c>
      <c r="H265" s="8">
        <v>0.31900000000000001</v>
      </c>
      <c r="I265" s="8">
        <v>103</v>
      </c>
      <c r="J265" s="8">
        <v>20</v>
      </c>
      <c r="K265" s="8">
        <v>1</v>
      </c>
      <c r="L265" s="8">
        <v>33</v>
      </c>
      <c r="M265" s="8">
        <v>77</v>
      </c>
      <c r="N265" s="8">
        <v>0.41199999999999998</v>
      </c>
      <c r="O265" s="8">
        <v>0.73099999999999998</v>
      </c>
    </row>
    <row r="266" spans="1:15" ht="15" thickBot="1" x14ac:dyDescent="0.35">
      <c r="A266" s="5" t="s">
        <v>446</v>
      </c>
      <c r="B266" s="6">
        <v>370</v>
      </c>
      <c r="C266" s="6">
        <v>41</v>
      </c>
      <c r="D266" s="6">
        <v>13</v>
      </c>
      <c r="E266" s="6">
        <v>43</v>
      </c>
      <c r="F266" s="6">
        <v>4</v>
      </c>
      <c r="G266" s="6">
        <v>0.253</v>
      </c>
      <c r="H266" s="6">
        <v>0.30099999999999999</v>
      </c>
      <c r="I266" s="6">
        <v>94</v>
      </c>
      <c r="J266" s="6">
        <v>22</v>
      </c>
      <c r="K266" s="6">
        <v>1</v>
      </c>
      <c r="L266" s="6">
        <v>25</v>
      </c>
      <c r="M266" s="6">
        <v>102</v>
      </c>
      <c r="N266" s="6">
        <v>0.41699999999999998</v>
      </c>
      <c r="O266" s="6">
        <v>0.71699999999999997</v>
      </c>
    </row>
    <row r="267" spans="1:15" ht="15" thickBot="1" x14ac:dyDescent="0.35">
      <c r="A267" s="7" t="s">
        <v>447</v>
      </c>
      <c r="B267" s="8">
        <v>379</v>
      </c>
      <c r="C267" s="8">
        <v>47</v>
      </c>
      <c r="D267" s="8">
        <v>2</v>
      </c>
      <c r="E267" s="8">
        <v>33</v>
      </c>
      <c r="F267" s="8">
        <v>13</v>
      </c>
      <c r="G267" s="8">
        <v>0.27700000000000002</v>
      </c>
      <c r="H267" s="8">
        <v>0.315</v>
      </c>
      <c r="I267" s="8">
        <v>105</v>
      </c>
      <c r="J267" s="8">
        <v>20</v>
      </c>
      <c r="K267" s="8">
        <v>4</v>
      </c>
      <c r="L267" s="8">
        <v>21</v>
      </c>
      <c r="M267" s="8">
        <v>64</v>
      </c>
      <c r="N267" s="8">
        <v>0.37</v>
      </c>
      <c r="O267" s="8">
        <v>0.68500000000000005</v>
      </c>
    </row>
    <row r="268" spans="1:15" ht="15" thickBot="1" x14ac:dyDescent="0.35">
      <c r="A268" s="5" t="s">
        <v>448</v>
      </c>
      <c r="B268" s="6">
        <v>476</v>
      </c>
      <c r="C268" s="6">
        <v>57</v>
      </c>
      <c r="D268" s="6">
        <v>17</v>
      </c>
      <c r="E268" s="6">
        <v>53</v>
      </c>
      <c r="F268" s="6">
        <v>7</v>
      </c>
      <c r="G268" s="6">
        <v>0.21199999999999999</v>
      </c>
      <c r="H268" s="6">
        <v>0.27400000000000002</v>
      </c>
      <c r="I268" s="6">
        <v>101</v>
      </c>
      <c r="J268" s="6">
        <v>18</v>
      </c>
      <c r="K268" s="6">
        <v>1</v>
      </c>
      <c r="L268" s="6">
        <v>41</v>
      </c>
      <c r="M268" s="6">
        <v>157</v>
      </c>
      <c r="N268" s="6">
        <v>0.36199999999999999</v>
      </c>
      <c r="O268" s="6">
        <v>0.63600000000000001</v>
      </c>
    </row>
    <row r="269" spans="1:15" ht="17.399999999999999" thickBot="1" x14ac:dyDescent="0.35">
      <c r="A269" s="7" t="s">
        <v>449</v>
      </c>
      <c r="B269" s="8">
        <v>278</v>
      </c>
      <c r="C269" s="8">
        <v>35</v>
      </c>
      <c r="D269" s="8">
        <v>8</v>
      </c>
      <c r="E269" s="8">
        <v>34</v>
      </c>
      <c r="F269" s="8">
        <v>8</v>
      </c>
      <c r="G269" s="8">
        <v>0.22800000000000001</v>
      </c>
      <c r="H269" s="8">
        <v>0.29199999999999998</v>
      </c>
      <c r="I269" s="8">
        <v>63</v>
      </c>
      <c r="J269" s="8">
        <v>17</v>
      </c>
      <c r="K269" s="8">
        <v>2</v>
      </c>
      <c r="L269" s="8">
        <v>25</v>
      </c>
      <c r="M269" s="8">
        <v>83</v>
      </c>
      <c r="N269" s="8">
        <v>0.379</v>
      </c>
      <c r="O269" s="8">
        <v>0.67</v>
      </c>
    </row>
    <row r="270" spans="1:15" ht="15" thickBot="1" x14ac:dyDescent="0.35">
      <c r="A270" s="5" t="s">
        <v>450</v>
      </c>
      <c r="B270" s="6">
        <v>286</v>
      </c>
      <c r="C270" s="6">
        <v>26</v>
      </c>
      <c r="D270" s="6">
        <v>9</v>
      </c>
      <c r="E270" s="6">
        <v>36</v>
      </c>
      <c r="F270" s="6">
        <v>0</v>
      </c>
      <c r="G270" s="6">
        <v>0.245</v>
      </c>
      <c r="H270" s="6">
        <v>0.3</v>
      </c>
      <c r="I270" s="6">
        <v>70</v>
      </c>
      <c r="J270" s="6">
        <v>13</v>
      </c>
      <c r="K270" s="6">
        <v>0</v>
      </c>
      <c r="L270" s="6">
        <v>22</v>
      </c>
      <c r="M270" s="6">
        <v>93</v>
      </c>
      <c r="N270" s="6">
        <v>0.38800000000000001</v>
      </c>
      <c r="O270" s="6">
        <v>0.68799999999999994</v>
      </c>
    </row>
    <row r="271" spans="1:15" ht="15" thickBot="1" x14ac:dyDescent="0.35">
      <c r="A271" s="7" t="s">
        <v>451</v>
      </c>
      <c r="B271" s="8">
        <v>364</v>
      </c>
      <c r="C271" s="8">
        <v>42</v>
      </c>
      <c r="D271" s="8">
        <v>11</v>
      </c>
      <c r="E271" s="8">
        <v>39</v>
      </c>
      <c r="F271" s="8">
        <v>1</v>
      </c>
      <c r="G271" s="8">
        <v>0.217</v>
      </c>
      <c r="H271" s="8">
        <v>0.29099999999999998</v>
      </c>
      <c r="I271" s="8">
        <v>79</v>
      </c>
      <c r="J271" s="8">
        <v>18</v>
      </c>
      <c r="K271" s="8">
        <v>2</v>
      </c>
      <c r="L271" s="8">
        <v>38</v>
      </c>
      <c r="M271" s="8">
        <v>123</v>
      </c>
      <c r="N271" s="8">
        <v>0.372</v>
      </c>
      <c r="O271" s="8">
        <v>0.66300000000000003</v>
      </c>
    </row>
    <row r="272" spans="1:15" ht="17.399999999999999" thickBot="1" x14ac:dyDescent="0.35">
      <c r="A272" s="5" t="s">
        <v>452</v>
      </c>
      <c r="B272" s="6">
        <v>279</v>
      </c>
      <c r="C272" s="6">
        <v>32</v>
      </c>
      <c r="D272" s="6">
        <v>4</v>
      </c>
      <c r="E272" s="6">
        <v>33</v>
      </c>
      <c r="F272" s="6">
        <v>4</v>
      </c>
      <c r="G272" s="6">
        <v>0.24299999999999999</v>
      </c>
      <c r="H272" s="6">
        <v>0.30399999999999999</v>
      </c>
      <c r="I272" s="6">
        <v>68</v>
      </c>
      <c r="J272" s="6">
        <v>15</v>
      </c>
      <c r="K272" s="6">
        <v>2</v>
      </c>
      <c r="L272" s="6">
        <v>24</v>
      </c>
      <c r="M272" s="6">
        <v>73</v>
      </c>
      <c r="N272" s="6">
        <v>0.35199999999999998</v>
      </c>
      <c r="O272" s="6">
        <v>0.65600000000000003</v>
      </c>
    </row>
    <row r="273" spans="1:15" ht="15" thickBot="1" x14ac:dyDescent="0.35">
      <c r="A273" s="7" t="s">
        <v>453</v>
      </c>
      <c r="B273" s="8">
        <v>225</v>
      </c>
      <c r="C273" s="8">
        <v>29</v>
      </c>
      <c r="D273" s="8">
        <v>11</v>
      </c>
      <c r="E273" s="8">
        <v>32</v>
      </c>
      <c r="F273" s="8">
        <v>3</v>
      </c>
      <c r="G273" s="8">
        <v>0.24</v>
      </c>
      <c r="H273" s="8">
        <v>0.29299999999999998</v>
      </c>
      <c r="I273" s="8">
        <v>54</v>
      </c>
      <c r="J273" s="8">
        <v>10</v>
      </c>
      <c r="K273" s="8">
        <v>0</v>
      </c>
      <c r="L273" s="8">
        <v>17</v>
      </c>
      <c r="M273" s="8">
        <v>54</v>
      </c>
      <c r="N273" s="8">
        <v>0.43</v>
      </c>
      <c r="O273" s="8">
        <v>0.72299999999999998</v>
      </c>
    </row>
    <row r="274" spans="1:15" ht="15" thickBot="1" x14ac:dyDescent="0.35">
      <c r="A274" s="5" t="s">
        <v>454</v>
      </c>
      <c r="B274" s="6">
        <v>263</v>
      </c>
      <c r="C274" s="6">
        <v>33</v>
      </c>
      <c r="D274" s="6">
        <v>6</v>
      </c>
      <c r="E274" s="6">
        <v>30</v>
      </c>
      <c r="F274" s="6">
        <v>1</v>
      </c>
      <c r="G274" s="6">
        <v>0.26600000000000001</v>
      </c>
      <c r="H274" s="6">
        <v>0.34100000000000003</v>
      </c>
      <c r="I274" s="6">
        <v>70</v>
      </c>
      <c r="J274" s="6">
        <v>15</v>
      </c>
      <c r="K274" s="6">
        <v>1</v>
      </c>
      <c r="L274" s="6">
        <v>30</v>
      </c>
      <c r="M274" s="6">
        <v>51</v>
      </c>
      <c r="N274" s="6">
        <v>0.41499999999999998</v>
      </c>
      <c r="O274" s="6">
        <v>0.75600000000000001</v>
      </c>
    </row>
    <row r="275" spans="1:15" ht="17.399999999999999" thickBot="1" x14ac:dyDescent="0.35">
      <c r="A275" s="7" t="s">
        <v>455</v>
      </c>
      <c r="B275" s="8">
        <v>242</v>
      </c>
      <c r="C275" s="8">
        <v>29</v>
      </c>
      <c r="D275" s="8">
        <v>8</v>
      </c>
      <c r="E275" s="8">
        <v>28</v>
      </c>
      <c r="F275" s="8">
        <v>2</v>
      </c>
      <c r="G275" s="8">
        <v>0.23599999999999999</v>
      </c>
      <c r="H275" s="8">
        <v>0.29099999999999998</v>
      </c>
      <c r="I275" s="8">
        <v>57</v>
      </c>
      <c r="J275" s="8">
        <v>11</v>
      </c>
      <c r="K275" s="8">
        <v>0</v>
      </c>
      <c r="L275" s="8">
        <v>19</v>
      </c>
      <c r="M275" s="8">
        <v>66</v>
      </c>
      <c r="N275" s="8">
        <v>0.39900000000000002</v>
      </c>
      <c r="O275" s="8">
        <v>0.69099999999999995</v>
      </c>
    </row>
    <row r="276" spans="1:15" ht="15" thickBot="1" x14ac:dyDescent="0.35">
      <c r="A276" s="5" t="s">
        <v>456</v>
      </c>
      <c r="B276" s="6">
        <v>277</v>
      </c>
      <c r="C276" s="6">
        <v>38</v>
      </c>
      <c r="D276" s="6">
        <v>18</v>
      </c>
      <c r="E276" s="6">
        <v>46</v>
      </c>
      <c r="F276" s="6">
        <v>2</v>
      </c>
      <c r="G276" s="6">
        <v>0.245</v>
      </c>
      <c r="H276" s="6">
        <v>0.31900000000000001</v>
      </c>
      <c r="I276" s="6">
        <v>68</v>
      </c>
      <c r="J276" s="6">
        <v>12</v>
      </c>
      <c r="K276" s="6">
        <v>0</v>
      </c>
      <c r="L276" s="6">
        <v>30</v>
      </c>
      <c r="M276" s="6">
        <v>82</v>
      </c>
      <c r="N276" s="6">
        <v>0.48599999999999999</v>
      </c>
      <c r="O276" s="6">
        <v>0.80500000000000005</v>
      </c>
    </row>
    <row r="277" spans="1:15" ht="15" thickBot="1" x14ac:dyDescent="0.35">
      <c r="A277" s="7" t="s">
        <v>457</v>
      </c>
      <c r="B277" s="8">
        <v>304</v>
      </c>
      <c r="C277" s="8">
        <v>39</v>
      </c>
      <c r="D277" s="8">
        <v>8</v>
      </c>
      <c r="E277" s="8">
        <v>33</v>
      </c>
      <c r="F277" s="8">
        <v>6</v>
      </c>
      <c r="G277" s="8">
        <v>0.249</v>
      </c>
      <c r="H277" s="8">
        <v>0.33900000000000002</v>
      </c>
      <c r="I277" s="8">
        <v>76</v>
      </c>
      <c r="J277" s="8">
        <v>14</v>
      </c>
      <c r="K277" s="8">
        <v>1</v>
      </c>
      <c r="L277" s="8">
        <v>41</v>
      </c>
      <c r="M277" s="8">
        <v>82</v>
      </c>
      <c r="N277" s="8">
        <v>0.377</v>
      </c>
      <c r="O277" s="8">
        <v>0.71499999999999997</v>
      </c>
    </row>
    <row r="278" spans="1:15" ht="15" thickBot="1" x14ac:dyDescent="0.35">
      <c r="A278" s="5" t="s">
        <v>458</v>
      </c>
      <c r="B278" s="6">
        <v>331</v>
      </c>
      <c r="C278" s="6">
        <v>41</v>
      </c>
      <c r="D278" s="6">
        <v>9</v>
      </c>
      <c r="E278" s="6">
        <v>42</v>
      </c>
      <c r="F278" s="6">
        <v>0</v>
      </c>
      <c r="G278" s="6">
        <v>0.25600000000000001</v>
      </c>
      <c r="H278" s="6">
        <v>0.318</v>
      </c>
      <c r="I278" s="6">
        <v>85</v>
      </c>
      <c r="J278" s="6">
        <v>17</v>
      </c>
      <c r="K278" s="6">
        <v>0</v>
      </c>
      <c r="L278" s="6">
        <v>30</v>
      </c>
      <c r="M278" s="6">
        <v>93</v>
      </c>
      <c r="N278" s="6">
        <v>0.39600000000000002</v>
      </c>
      <c r="O278" s="6">
        <v>0.71399999999999997</v>
      </c>
    </row>
    <row r="279" spans="1:15" ht="17.399999999999999" thickBot="1" x14ac:dyDescent="0.35">
      <c r="A279" s="7" t="s">
        <v>459</v>
      </c>
      <c r="B279" s="8">
        <v>257</v>
      </c>
      <c r="C279" s="8">
        <v>30</v>
      </c>
      <c r="D279" s="8">
        <v>7</v>
      </c>
      <c r="E279" s="8">
        <v>31</v>
      </c>
      <c r="F279" s="8">
        <v>6</v>
      </c>
      <c r="G279" s="8">
        <v>0.23400000000000001</v>
      </c>
      <c r="H279" s="8">
        <v>0.29899999999999999</v>
      </c>
      <c r="I279" s="8">
        <v>60</v>
      </c>
      <c r="J279" s="8">
        <v>12</v>
      </c>
      <c r="K279" s="8">
        <v>1</v>
      </c>
      <c r="L279" s="8">
        <v>24</v>
      </c>
      <c r="M279" s="8">
        <v>69</v>
      </c>
      <c r="N279" s="8">
        <v>0.379</v>
      </c>
      <c r="O279" s="8">
        <v>0.67800000000000005</v>
      </c>
    </row>
    <row r="280" spans="1:15" ht="15" thickBot="1" x14ac:dyDescent="0.35">
      <c r="A280" s="5" t="s">
        <v>460</v>
      </c>
      <c r="B280" s="6">
        <v>290</v>
      </c>
      <c r="C280" s="6">
        <v>37</v>
      </c>
      <c r="D280" s="6">
        <v>11</v>
      </c>
      <c r="E280" s="6">
        <v>44</v>
      </c>
      <c r="F280" s="6">
        <v>0</v>
      </c>
      <c r="G280" s="6">
        <v>0.26700000000000002</v>
      </c>
      <c r="H280" s="6">
        <v>0.33</v>
      </c>
      <c r="I280" s="6">
        <v>77</v>
      </c>
      <c r="J280" s="6">
        <v>14</v>
      </c>
      <c r="K280" s="6">
        <v>0</v>
      </c>
      <c r="L280" s="6">
        <v>27</v>
      </c>
      <c r="M280" s="6">
        <v>58</v>
      </c>
      <c r="N280" s="6">
        <v>0.441</v>
      </c>
      <c r="O280" s="6">
        <v>0.77100000000000002</v>
      </c>
    </row>
    <row r="281" spans="1:15" ht="15" thickBot="1" x14ac:dyDescent="0.35">
      <c r="A281" s="7" t="s">
        <v>461</v>
      </c>
      <c r="B281" s="8">
        <v>338</v>
      </c>
      <c r="C281" s="8">
        <v>42</v>
      </c>
      <c r="D281" s="8">
        <v>13</v>
      </c>
      <c r="E281" s="8">
        <v>45</v>
      </c>
      <c r="F281" s="8">
        <v>5</v>
      </c>
      <c r="G281" s="8">
        <v>0.24099999999999999</v>
      </c>
      <c r="H281" s="8">
        <v>0.309</v>
      </c>
      <c r="I281" s="8">
        <v>82</v>
      </c>
      <c r="J281" s="8">
        <v>16</v>
      </c>
      <c r="K281" s="8">
        <v>1</v>
      </c>
      <c r="L281" s="8">
        <v>33</v>
      </c>
      <c r="M281" s="8">
        <v>71</v>
      </c>
      <c r="N281" s="8">
        <v>0.40799999999999997</v>
      </c>
      <c r="O281" s="8">
        <v>0.71699999999999997</v>
      </c>
    </row>
    <row r="282" spans="1:15" ht="17.399999999999999" thickBot="1" x14ac:dyDescent="0.35">
      <c r="A282" s="5" t="s">
        <v>462</v>
      </c>
      <c r="B282" s="6">
        <v>293</v>
      </c>
      <c r="C282" s="6">
        <v>39</v>
      </c>
      <c r="D282" s="6">
        <v>12</v>
      </c>
      <c r="E282" s="6">
        <v>37</v>
      </c>
      <c r="F282" s="6">
        <v>4</v>
      </c>
      <c r="G282" s="6">
        <v>0.22900000000000001</v>
      </c>
      <c r="H282" s="6">
        <v>0.30599999999999999</v>
      </c>
      <c r="I282" s="6">
        <v>67</v>
      </c>
      <c r="J282" s="6">
        <v>13</v>
      </c>
      <c r="K282" s="6">
        <v>2</v>
      </c>
      <c r="L282" s="6">
        <v>33</v>
      </c>
      <c r="M282" s="6">
        <v>111</v>
      </c>
      <c r="N282" s="6">
        <v>0.40699999999999997</v>
      </c>
      <c r="O282" s="6">
        <v>0.71299999999999997</v>
      </c>
    </row>
    <row r="283" spans="1:15" ht="15" thickBot="1" x14ac:dyDescent="0.35">
      <c r="A283" s="7" t="s">
        <v>463</v>
      </c>
      <c r="B283" s="8">
        <v>316</v>
      </c>
      <c r="C283" s="8">
        <v>38</v>
      </c>
      <c r="D283" s="8">
        <v>8</v>
      </c>
      <c r="E283" s="8">
        <v>32</v>
      </c>
      <c r="F283" s="8">
        <v>4</v>
      </c>
      <c r="G283" s="8">
        <v>0.26700000000000002</v>
      </c>
      <c r="H283" s="8">
        <v>0.307</v>
      </c>
      <c r="I283" s="8">
        <v>84</v>
      </c>
      <c r="J283" s="8">
        <v>22</v>
      </c>
      <c r="K283" s="8">
        <v>2</v>
      </c>
      <c r="L283" s="8">
        <v>18</v>
      </c>
      <c r="M283" s="8">
        <v>64</v>
      </c>
      <c r="N283" s="8">
        <v>0.40799999999999997</v>
      </c>
      <c r="O283" s="8">
        <v>0.71499999999999997</v>
      </c>
    </row>
    <row r="284" spans="1:15" ht="15" thickBot="1" x14ac:dyDescent="0.35">
      <c r="A284" s="5" t="s">
        <v>464</v>
      </c>
      <c r="B284" s="6">
        <v>281</v>
      </c>
      <c r="C284" s="6">
        <v>28</v>
      </c>
      <c r="D284" s="6">
        <v>8</v>
      </c>
      <c r="E284" s="6">
        <v>29</v>
      </c>
      <c r="F284" s="6">
        <v>1</v>
      </c>
      <c r="G284" s="6">
        <v>0.21199999999999999</v>
      </c>
      <c r="H284" s="6">
        <v>0.29499999999999998</v>
      </c>
      <c r="I284" s="6">
        <v>60</v>
      </c>
      <c r="J284" s="6">
        <v>9</v>
      </c>
      <c r="K284" s="6">
        <v>0</v>
      </c>
      <c r="L284" s="6">
        <v>33</v>
      </c>
      <c r="M284" s="6">
        <v>72</v>
      </c>
      <c r="N284" s="6">
        <v>0.33400000000000002</v>
      </c>
      <c r="O284" s="6">
        <v>0.629</v>
      </c>
    </row>
    <row r="285" spans="1:15" ht="15" thickBot="1" x14ac:dyDescent="0.35">
      <c r="A285" s="7" t="s">
        <v>465</v>
      </c>
      <c r="B285" s="8">
        <v>440</v>
      </c>
      <c r="C285" s="8">
        <v>48</v>
      </c>
      <c r="D285" s="8">
        <v>9</v>
      </c>
      <c r="E285" s="8">
        <v>49</v>
      </c>
      <c r="F285" s="8">
        <v>2</v>
      </c>
      <c r="G285" s="8">
        <v>0.25600000000000001</v>
      </c>
      <c r="H285" s="8">
        <v>0.312</v>
      </c>
      <c r="I285" s="8">
        <v>113</v>
      </c>
      <c r="J285" s="8">
        <v>20</v>
      </c>
      <c r="K285" s="8">
        <v>2</v>
      </c>
      <c r="L285" s="8">
        <v>36</v>
      </c>
      <c r="M285" s="8">
        <v>75</v>
      </c>
      <c r="N285" s="8">
        <v>0.371</v>
      </c>
      <c r="O285" s="8">
        <v>0.68300000000000005</v>
      </c>
    </row>
    <row r="286" spans="1:15" ht="15" thickBot="1" x14ac:dyDescent="0.35">
      <c r="A286" s="5" t="s">
        <v>466</v>
      </c>
      <c r="B286" s="6">
        <v>241</v>
      </c>
      <c r="C286" s="6">
        <v>34</v>
      </c>
      <c r="D286" s="6">
        <v>8</v>
      </c>
      <c r="E286" s="6">
        <v>29</v>
      </c>
      <c r="F286" s="6">
        <v>7</v>
      </c>
      <c r="G286" s="6">
        <v>0.24299999999999999</v>
      </c>
      <c r="H286" s="6">
        <v>0.31900000000000001</v>
      </c>
      <c r="I286" s="6">
        <v>59</v>
      </c>
      <c r="J286" s="6">
        <v>10</v>
      </c>
      <c r="K286" s="6">
        <v>2</v>
      </c>
      <c r="L286" s="6">
        <v>27</v>
      </c>
      <c r="M286" s="6">
        <v>74</v>
      </c>
      <c r="N286" s="6">
        <v>0.40799999999999997</v>
      </c>
      <c r="O286" s="6">
        <v>0.72699999999999998</v>
      </c>
    </row>
    <row r="287" spans="1:15" ht="17.399999999999999" thickBot="1" x14ac:dyDescent="0.35">
      <c r="A287" s="7" t="s">
        <v>467</v>
      </c>
      <c r="B287" s="8">
        <v>244</v>
      </c>
      <c r="C287" s="8">
        <v>30</v>
      </c>
      <c r="D287" s="8">
        <v>14</v>
      </c>
      <c r="E287" s="8">
        <v>36</v>
      </c>
      <c r="F287" s="8">
        <v>1</v>
      </c>
      <c r="G287" s="8">
        <v>0.218</v>
      </c>
      <c r="H287" s="8">
        <v>0.254</v>
      </c>
      <c r="I287" s="8">
        <v>53</v>
      </c>
      <c r="J287" s="8">
        <v>11</v>
      </c>
      <c r="K287" s="8">
        <v>2</v>
      </c>
      <c r="L287" s="8">
        <v>12</v>
      </c>
      <c r="M287" s="8">
        <v>94</v>
      </c>
      <c r="N287" s="8">
        <v>0.439</v>
      </c>
      <c r="O287" s="8">
        <v>0.69299999999999995</v>
      </c>
    </row>
    <row r="288" spans="1:15" ht="15" thickBot="1" x14ac:dyDescent="0.35">
      <c r="A288" s="5" t="s">
        <v>468</v>
      </c>
      <c r="B288" s="6">
        <v>460</v>
      </c>
      <c r="C288" s="6">
        <v>48</v>
      </c>
      <c r="D288" s="6">
        <v>10</v>
      </c>
      <c r="E288" s="6">
        <v>47</v>
      </c>
      <c r="F288" s="6">
        <v>0</v>
      </c>
      <c r="G288" s="6">
        <v>0.25</v>
      </c>
      <c r="H288" s="6">
        <v>0.28999999999999998</v>
      </c>
      <c r="I288" s="6">
        <v>115</v>
      </c>
      <c r="J288" s="6">
        <v>24</v>
      </c>
      <c r="K288" s="6">
        <v>0</v>
      </c>
      <c r="L288" s="6">
        <v>26</v>
      </c>
      <c r="M288" s="6">
        <v>88</v>
      </c>
      <c r="N288" s="6">
        <v>0.37</v>
      </c>
      <c r="O288" s="6">
        <v>0.66100000000000003</v>
      </c>
    </row>
    <row r="289" spans="1:15" ht="17.399999999999999" thickBot="1" x14ac:dyDescent="0.35">
      <c r="A289" s="7" t="s">
        <v>469</v>
      </c>
      <c r="B289" s="8">
        <v>187</v>
      </c>
      <c r="C289" s="8">
        <v>26</v>
      </c>
      <c r="D289" s="8">
        <v>11</v>
      </c>
      <c r="E289" s="8">
        <v>25</v>
      </c>
      <c r="F289" s="8">
        <v>1</v>
      </c>
      <c r="G289" s="8">
        <v>0.22500000000000001</v>
      </c>
      <c r="H289" s="8">
        <v>0.28599999999999998</v>
      </c>
      <c r="I289" s="8">
        <v>42</v>
      </c>
      <c r="J289" s="8">
        <v>10</v>
      </c>
      <c r="K289" s="8">
        <v>1</v>
      </c>
      <c r="L289" s="8">
        <v>16</v>
      </c>
      <c r="M289" s="8">
        <v>64</v>
      </c>
      <c r="N289" s="8">
        <v>0.443</v>
      </c>
      <c r="O289" s="8">
        <v>0.73</v>
      </c>
    </row>
    <row r="290" spans="1:15" ht="17.399999999999999" thickBot="1" x14ac:dyDescent="0.35">
      <c r="A290" s="5" t="s">
        <v>470</v>
      </c>
      <c r="B290" s="6">
        <v>308</v>
      </c>
      <c r="C290" s="6">
        <v>41</v>
      </c>
      <c r="D290" s="6">
        <v>9</v>
      </c>
      <c r="E290" s="6">
        <v>36</v>
      </c>
      <c r="F290" s="6">
        <v>1</v>
      </c>
      <c r="G290" s="6">
        <v>0.25700000000000001</v>
      </c>
      <c r="H290" s="6">
        <v>0.315</v>
      </c>
      <c r="I290" s="6">
        <v>79</v>
      </c>
      <c r="J290" s="6">
        <v>16</v>
      </c>
      <c r="K290" s="6">
        <v>4</v>
      </c>
      <c r="L290" s="6">
        <v>26</v>
      </c>
      <c r="M290" s="6">
        <v>75</v>
      </c>
      <c r="N290" s="6">
        <v>0.42399999999999999</v>
      </c>
      <c r="O290" s="6">
        <v>0.73899999999999999</v>
      </c>
    </row>
    <row r="291" spans="1:15" ht="17.399999999999999" thickBot="1" x14ac:dyDescent="0.35">
      <c r="A291" s="7" t="s">
        <v>471</v>
      </c>
      <c r="B291" s="8">
        <v>217</v>
      </c>
      <c r="C291" s="8">
        <v>26</v>
      </c>
      <c r="D291" s="8">
        <v>3</v>
      </c>
      <c r="E291" s="8">
        <v>19</v>
      </c>
      <c r="F291" s="8">
        <v>9</v>
      </c>
      <c r="G291" s="8">
        <v>0.255</v>
      </c>
      <c r="H291" s="8">
        <v>0.309</v>
      </c>
      <c r="I291" s="8">
        <v>55</v>
      </c>
      <c r="J291" s="8">
        <v>14</v>
      </c>
      <c r="K291" s="8">
        <v>3</v>
      </c>
      <c r="L291" s="8">
        <v>17</v>
      </c>
      <c r="M291" s="8">
        <v>47</v>
      </c>
      <c r="N291" s="8">
        <v>0.36199999999999999</v>
      </c>
      <c r="O291" s="8">
        <v>0.67100000000000004</v>
      </c>
    </row>
    <row r="292" spans="1:15" ht="17.399999999999999" thickBot="1" x14ac:dyDescent="0.35">
      <c r="A292" s="5" t="s">
        <v>472</v>
      </c>
      <c r="B292" s="6">
        <v>323</v>
      </c>
      <c r="C292" s="6">
        <v>42</v>
      </c>
      <c r="D292" s="6">
        <v>7</v>
      </c>
      <c r="E292" s="6">
        <v>34</v>
      </c>
      <c r="F292" s="6">
        <v>6</v>
      </c>
      <c r="G292" s="6">
        <v>0.27400000000000002</v>
      </c>
      <c r="H292" s="6">
        <v>0.308</v>
      </c>
      <c r="I292" s="6">
        <v>88</v>
      </c>
      <c r="J292" s="6">
        <v>19</v>
      </c>
      <c r="K292" s="6">
        <v>3</v>
      </c>
      <c r="L292" s="6">
        <v>16</v>
      </c>
      <c r="M292" s="6">
        <v>59</v>
      </c>
      <c r="N292" s="6">
        <v>0.42199999999999999</v>
      </c>
      <c r="O292" s="6">
        <v>0.73</v>
      </c>
    </row>
    <row r="293" spans="1:15" ht="15" thickBot="1" x14ac:dyDescent="0.35">
      <c r="A293" s="7" t="s">
        <v>473</v>
      </c>
      <c r="B293" s="8">
        <v>260</v>
      </c>
      <c r="C293" s="8">
        <v>31</v>
      </c>
      <c r="D293" s="8">
        <v>7</v>
      </c>
      <c r="E293" s="8">
        <v>33</v>
      </c>
      <c r="F293" s="8">
        <v>4</v>
      </c>
      <c r="G293" s="8">
        <v>0.23699999999999999</v>
      </c>
      <c r="H293" s="8">
        <v>0.30099999999999999</v>
      </c>
      <c r="I293" s="8">
        <v>62</v>
      </c>
      <c r="J293" s="8">
        <v>12</v>
      </c>
      <c r="K293" s="8">
        <v>4</v>
      </c>
      <c r="L293" s="8">
        <v>24</v>
      </c>
      <c r="M293" s="8">
        <v>75</v>
      </c>
      <c r="N293" s="8">
        <v>0.38600000000000001</v>
      </c>
      <c r="O293" s="8">
        <v>0.68700000000000006</v>
      </c>
    </row>
    <row r="294" spans="1:15" ht="15" thickBot="1" x14ac:dyDescent="0.35">
      <c r="A294" s="5" t="s">
        <v>474</v>
      </c>
      <c r="B294" s="6">
        <v>175</v>
      </c>
      <c r="C294" s="6">
        <v>17</v>
      </c>
      <c r="D294" s="6">
        <v>4</v>
      </c>
      <c r="E294" s="6">
        <v>22</v>
      </c>
      <c r="F294" s="6">
        <v>1</v>
      </c>
      <c r="G294" s="6">
        <v>0.252</v>
      </c>
      <c r="H294" s="6">
        <v>0.30099999999999999</v>
      </c>
      <c r="I294" s="6">
        <v>44</v>
      </c>
      <c r="J294" s="6">
        <v>8</v>
      </c>
      <c r="K294" s="6">
        <v>1</v>
      </c>
      <c r="L294" s="6">
        <v>12</v>
      </c>
      <c r="M294" s="6">
        <v>42</v>
      </c>
      <c r="N294" s="6">
        <v>0.39200000000000002</v>
      </c>
      <c r="O294" s="6">
        <v>0.69199999999999995</v>
      </c>
    </row>
    <row r="295" spans="1:15" ht="15" thickBot="1" x14ac:dyDescent="0.35">
      <c r="A295" s="7" t="s">
        <v>475</v>
      </c>
      <c r="B295" s="8">
        <v>191</v>
      </c>
      <c r="C295" s="8">
        <v>24</v>
      </c>
      <c r="D295" s="8">
        <v>8</v>
      </c>
      <c r="E295" s="8">
        <v>27</v>
      </c>
      <c r="F295" s="8">
        <v>3</v>
      </c>
      <c r="G295" s="8">
        <v>0.24199999999999999</v>
      </c>
      <c r="H295" s="8">
        <v>0.309</v>
      </c>
      <c r="I295" s="8">
        <v>46</v>
      </c>
      <c r="J295" s="8">
        <v>10</v>
      </c>
      <c r="K295" s="8">
        <v>1</v>
      </c>
      <c r="L295" s="8">
        <v>19</v>
      </c>
      <c r="M295" s="8">
        <v>62</v>
      </c>
      <c r="N295" s="8">
        <v>0.42</v>
      </c>
      <c r="O295" s="8">
        <v>0.72899999999999998</v>
      </c>
    </row>
    <row r="296" spans="1:15" ht="15" thickBot="1" x14ac:dyDescent="0.35">
      <c r="A296" s="5" t="s">
        <v>476</v>
      </c>
      <c r="B296" s="6">
        <v>276</v>
      </c>
      <c r="C296" s="6">
        <v>26</v>
      </c>
      <c r="D296" s="6">
        <v>4</v>
      </c>
      <c r="E296" s="6">
        <v>31</v>
      </c>
      <c r="F296" s="6">
        <v>1</v>
      </c>
      <c r="G296" s="6">
        <v>0.252</v>
      </c>
      <c r="H296" s="6">
        <v>0.317</v>
      </c>
      <c r="I296" s="6">
        <v>70</v>
      </c>
      <c r="J296" s="6">
        <v>13</v>
      </c>
      <c r="K296" s="6">
        <v>1</v>
      </c>
      <c r="L296" s="6">
        <v>26</v>
      </c>
      <c r="M296" s="6">
        <v>52</v>
      </c>
      <c r="N296" s="6">
        <v>0.35599999999999998</v>
      </c>
      <c r="O296" s="6">
        <v>0.67200000000000004</v>
      </c>
    </row>
    <row r="297" spans="1:15" ht="17.399999999999999" thickBot="1" x14ac:dyDescent="0.35">
      <c r="A297" s="7" t="s">
        <v>477</v>
      </c>
      <c r="B297" s="8">
        <v>222</v>
      </c>
      <c r="C297" s="8">
        <v>26</v>
      </c>
      <c r="D297" s="8">
        <v>10</v>
      </c>
      <c r="E297" s="8">
        <v>27</v>
      </c>
      <c r="F297" s="8">
        <v>0</v>
      </c>
      <c r="G297" s="8">
        <v>0.23400000000000001</v>
      </c>
      <c r="H297" s="8">
        <v>0.29299999999999998</v>
      </c>
      <c r="I297" s="8">
        <v>52</v>
      </c>
      <c r="J297" s="8">
        <v>10</v>
      </c>
      <c r="K297" s="8">
        <v>0</v>
      </c>
      <c r="L297" s="8">
        <v>19</v>
      </c>
      <c r="M297" s="8">
        <v>68</v>
      </c>
      <c r="N297" s="8">
        <v>0.41899999999999998</v>
      </c>
      <c r="O297" s="8">
        <v>0.71199999999999997</v>
      </c>
    </row>
    <row r="298" spans="1:15" ht="17.399999999999999" thickBot="1" x14ac:dyDescent="0.35">
      <c r="A298" s="5" t="s">
        <v>478</v>
      </c>
      <c r="B298" s="6">
        <v>202</v>
      </c>
      <c r="C298" s="6">
        <v>28</v>
      </c>
      <c r="D298" s="6">
        <v>6</v>
      </c>
      <c r="E298" s="6">
        <v>22</v>
      </c>
      <c r="F298" s="6">
        <v>3</v>
      </c>
      <c r="G298" s="6">
        <v>0.23300000000000001</v>
      </c>
      <c r="H298" s="6">
        <v>0.317</v>
      </c>
      <c r="I298" s="6">
        <v>47</v>
      </c>
      <c r="J298" s="6">
        <v>12</v>
      </c>
      <c r="K298" s="6">
        <v>2</v>
      </c>
      <c r="L298" s="6">
        <v>25</v>
      </c>
      <c r="M298" s="6">
        <v>48</v>
      </c>
      <c r="N298" s="6">
        <v>0.39500000000000002</v>
      </c>
      <c r="O298" s="6">
        <v>0.71199999999999997</v>
      </c>
    </row>
    <row r="299" spans="1:15" ht="15" thickBot="1" x14ac:dyDescent="0.35">
      <c r="A299" s="7" t="s">
        <v>479</v>
      </c>
      <c r="B299" s="8">
        <v>343</v>
      </c>
      <c r="C299" s="8">
        <v>39</v>
      </c>
      <c r="D299" s="8">
        <v>6</v>
      </c>
      <c r="E299" s="8">
        <v>37</v>
      </c>
      <c r="F299" s="8">
        <v>6</v>
      </c>
      <c r="G299" s="8">
        <v>0.26700000000000002</v>
      </c>
      <c r="H299" s="8">
        <v>0.29399999999999998</v>
      </c>
      <c r="I299" s="8">
        <v>92</v>
      </c>
      <c r="J299" s="8">
        <v>21</v>
      </c>
      <c r="K299" s="8">
        <v>3</v>
      </c>
      <c r="L299" s="8">
        <v>13</v>
      </c>
      <c r="M299" s="8">
        <v>54</v>
      </c>
      <c r="N299" s="8">
        <v>0.39300000000000002</v>
      </c>
      <c r="O299" s="8">
        <v>0.68799999999999994</v>
      </c>
    </row>
    <row r="300" spans="1:15" ht="15" thickBot="1" x14ac:dyDescent="0.35">
      <c r="A300" s="5" t="s">
        <v>480</v>
      </c>
      <c r="B300" s="6">
        <v>284</v>
      </c>
      <c r="C300" s="6">
        <v>33</v>
      </c>
      <c r="D300" s="6">
        <v>6</v>
      </c>
      <c r="E300" s="6">
        <v>30</v>
      </c>
      <c r="F300" s="6">
        <v>5</v>
      </c>
      <c r="G300" s="6">
        <v>0.24399999999999999</v>
      </c>
      <c r="H300" s="6">
        <v>0.28100000000000003</v>
      </c>
      <c r="I300" s="6">
        <v>69</v>
      </c>
      <c r="J300" s="6">
        <v>14</v>
      </c>
      <c r="K300" s="6">
        <v>2</v>
      </c>
      <c r="L300" s="6">
        <v>15</v>
      </c>
      <c r="M300" s="6">
        <v>64</v>
      </c>
      <c r="N300" s="6">
        <v>0.36499999999999999</v>
      </c>
      <c r="O300" s="6">
        <v>0.64600000000000002</v>
      </c>
    </row>
    <row r="301" spans="1:15" ht="15" thickBot="1" x14ac:dyDescent="0.35">
      <c r="A301" s="7" t="s">
        <v>481</v>
      </c>
      <c r="B301" s="8">
        <v>201</v>
      </c>
      <c r="C301" s="8">
        <v>23</v>
      </c>
      <c r="D301" s="8">
        <v>7</v>
      </c>
      <c r="E301" s="8">
        <v>28</v>
      </c>
      <c r="F301" s="8">
        <v>1</v>
      </c>
      <c r="G301" s="8">
        <v>0.23400000000000001</v>
      </c>
      <c r="H301" s="8">
        <v>0.32300000000000001</v>
      </c>
      <c r="I301" s="8">
        <v>47</v>
      </c>
      <c r="J301" s="8">
        <v>7</v>
      </c>
      <c r="K301" s="8">
        <v>0</v>
      </c>
      <c r="L301" s="8">
        <v>27</v>
      </c>
      <c r="M301" s="8">
        <v>50</v>
      </c>
      <c r="N301" s="8">
        <v>0.373</v>
      </c>
      <c r="O301" s="8">
        <v>0.69599999999999995</v>
      </c>
    </row>
    <row r="302" spans="1:15" ht="15" thickBot="1" x14ac:dyDescent="0.35">
      <c r="A302" s="5" t="s">
        <v>482</v>
      </c>
      <c r="B302" s="6">
        <v>226</v>
      </c>
      <c r="C302" s="6">
        <v>31</v>
      </c>
      <c r="D302" s="6">
        <v>8</v>
      </c>
      <c r="E302" s="6">
        <v>25</v>
      </c>
      <c r="F302" s="6">
        <v>4</v>
      </c>
      <c r="G302" s="6">
        <v>0.246</v>
      </c>
      <c r="H302" s="6">
        <v>0.30099999999999999</v>
      </c>
      <c r="I302" s="6">
        <v>56</v>
      </c>
      <c r="J302" s="6">
        <v>10</v>
      </c>
      <c r="K302" s="6">
        <v>1</v>
      </c>
      <c r="L302" s="6">
        <v>18</v>
      </c>
      <c r="M302" s="6">
        <v>67</v>
      </c>
      <c r="N302" s="6">
        <v>0.40100000000000002</v>
      </c>
      <c r="O302" s="6">
        <v>0.70099999999999996</v>
      </c>
    </row>
    <row r="303" spans="1:15" ht="15" thickBot="1" x14ac:dyDescent="0.35">
      <c r="A303" s="7" t="s">
        <v>483</v>
      </c>
      <c r="B303" s="8">
        <v>333</v>
      </c>
      <c r="C303" s="8">
        <v>36</v>
      </c>
      <c r="D303" s="8">
        <v>5</v>
      </c>
      <c r="E303" s="8">
        <v>32</v>
      </c>
      <c r="F303" s="8">
        <v>10</v>
      </c>
      <c r="G303" s="8">
        <v>0.26800000000000002</v>
      </c>
      <c r="H303" s="8">
        <v>0.29299999999999998</v>
      </c>
      <c r="I303" s="8">
        <v>89</v>
      </c>
      <c r="J303" s="8">
        <v>15</v>
      </c>
      <c r="K303" s="8">
        <v>3</v>
      </c>
      <c r="L303" s="8">
        <v>12</v>
      </c>
      <c r="M303" s="8">
        <v>73</v>
      </c>
      <c r="N303" s="8">
        <v>0.377</v>
      </c>
      <c r="O303" s="8">
        <v>0.67</v>
      </c>
    </row>
    <row r="304" spans="1:15" ht="17.399999999999999" thickBot="1" x14ac:dyDescent="0.35">
      <c r="A304" s="5" t="s">
        <v>484</v>
      </c>
      <c r="B304" s="6">
        <v>250</v>
      </c>
      <c r="C304" s="6">
        <v>31</v>
      </c>
      <c r="D304" s="6">
        <v>10</v>
      </c>
      <c r="E304" s="6">
        <v>32</v>
      </c>
      <c r="F304" s="6">
        <v>5</v>
      </c>
      <c r="G304" s="6">
        <v>0.23300000000000001</v>
      </c>
      <c r="H304" s="6">
        <v>0.29399999999999998</v>
      </c>
      <c r="I304" s="6">
        <v>58</v>
      </c>
      <c r="J304" s="6">
        <v>13</v>
      </c>
      <c r="K304" s="6">
        <v>2</v>
      </c>
      <c r="L304" s="6">
        <v>21</v>
      </c>
      <c r="M304" s="6">
        <v>69</v>
      </c>
      <c r="N304" s="6">
        <v>0.42199999999999999</v>
      </c>
      <c r="O304" s="6">
        <v>0.71599999999999997</v>
      </c>
    </row>
    <row r="305" spans="1:15" ht="15" thickBot="1" x14ac:dyDescent="0.35">
      <c r="A305" s="7" t="s">
        <v>485</v>
      </c>
      <c r="B305" s="8">
        <v>281</v>
      </c>
      <c r="C305" s="8">
        <v>32</v>
      </c>
      <c r="D305" s="8">
        <v>5</v>
      </c>
      <c r="E305" s="8">
        <v>26</v>
      </c>
      <c r="F305" s="8">
        <v>6</v>
      </c>
      <c r="G305" s="8">
        <v>0.24199999999999999</v>
      </c>
      <c r="H305" s="8">
        <v>0.32100000000000001</v>
      </c>
      <c r="I305" s="8">
        <v>68</v>
      </c>
      <c r="J305" s="8">
        <v>13</v>
      </c>
      <c r="K305" s="8">
        <v>2</v>
      </c>
      <c r="L305" s="8">
        <v>33</v>
      </c>
      <c r="M305" s="8">
        <v>52</v>
      </c>
      <c r="N305" s="8">
        <v>0.34300000000000003</v>
      </c>
      <c r="O305" s="8">
        <v>0.66400000000000003</v>
      </c>
    </row>
    <row r="306" spans="1:15" ht="17.399999999999999" thickBot="1" x14ac:dyDescent="0.35">
      <c r="A306" s="5" t="s">
        <v>486</v>
      </c>
      <c r="B306" s="6">
        <v>287</v>
      </c>
      <c r="C306" s="6">
        <v>40</v>
      </c>
      <c r="D306" s="6">
        <v>7</v>
      </c>
      <c r="E306" s="6">
        <v>33</v>
      </c>
      <c r="F306" s="6">
        <v>5</v>
      </c>
      <c r="G306" s="6">
        <v>0.26600000000000001</v>
      </c>
      <c r="H306" s="6">
        <v>0.312</v>
      </c>
      <c r="I306" s="6">
        <v>76</v>
      </c>
      <c r="J306" s="6">
        <v>17</v>
      </c>
      <c r="K306" s="6">
        <v>1</v>
      </c>
      <c r="L306" s="6">
        <v>19</v>
      </c>
      <c r="M306" s="6">
        <v>52</v>
      </c>
      <c r="N306" s="6">
        <v>0.40799999999999997</v>
      </c>
      <c r="O306" s="6">
        <v>0.72</v>
      </c>
    </row>
    <row r="307" spans="1:15" ht="17.399999999999999" thickBot="1" x14ac:dyDescent="0.35">
      <c r="A307" s="7" t="s">
        <v>487</v>
      </c>
      <c r="B307" s="8">
        <v>296</v>
      </c>
      <c r="C307" s="8">
        <v>38</v>
      </c>
      <c r="D307" s="8">
        <v>3</v>
      </c>
      <c r="E307" s="8">
        <v>22</v>
      </c>
      <c r="F307" s="8">
        <v>7</v>
      </c>
      <c r="G307" s="8">
        <v>0.27500000000000002</v>
      </c>
      <c r="H307" s="8">
        <v>0.32800000000000001</v>
      </c>
      <c r="I307" s="8">
        <v>81</v>
      </c>
      <c r="J307" s="8">
        <v>14</v>
      </c>
      <c r="K307" s="8">
        <v>3</v>
      </c>
      <c r="L307" s="8">
        <v>23</v>
      </c>
      <c r="M307" s="8">
        <v>32</v>
      </c>
      <c r="N307" s="8">
        <v>0.37</v>
      </c>
      <c r="O307" s="8">
        <v>0.69799999999999995</v>
      </c>
    </row>
    <row r="308" spans="1:15" ht="15" thickBot="1" x14ac:dyDescent="0.35">
      <c r="A308" s="5" t="s">
        <v>488</v>
      </c>
      <c r="B308" s="6">
        <v>138</v>
      </c>
      <c r="C308" s="6">
        <v>14</v>
      </c>
      <c r="D308" s="6">
        <v>3</v>
      </c>
      <c r="E308" s="6">
        <v>17</v>
      </c>
      <c r="F308" s="6">
        <v>1</v>
      </c>
      <c r="G308" s="6">
        <v>0.25</v>
      </c>
      <c r="H308" s="6">
        <v>0.30199999999999999</v>
      </c>
      <c r="I308" s="6">
        <v>35</v>
      </c>
      <c r="J308" s="6">
        <v>8</v>
      </c>
      <c r="K308" s="6">
        <v>0</v>
      </c>
      <c r="L308" s="6">
        <v>10</v>
      </c>
      <c r="M308" s="6">
        <v>26</v>
      </c>
      <c r="N308" s="6">
        <v>0.38500000000000001</v>
      </c>
      <c r="O308" s="6">
        <v>0.68799999999999994</v>
      </c>
    </row>
    <row r="309" spans="1:15" ht="15" thickBot="1" x14ac:dyDescent="0.35">
      <c r="A309" s="7" t="s">
        <v>489</v>
      </c>
      <c r="B309" s="8">
        <v>308</v>
      </c>
      <c r="C309" s="8">
        <v>33</v>
      </c>
      <c r="D309" s="8">
        <v>9</v>
      </c>
      <c r="E309" s="8">
        <v>34</v>
      </c>
      <c r="F309" s="8">
        <v>2</v>
      </c>
      <c r="G309" s="8">
        <v>0.26500000000000001</v>
      </c>
      <c r="H309" s="8">
        <v>0.313</v>
      </c>
      <c r="I309" s="8">
        <v>81</v>
      </c>
      <c r="J309" s="8">
        <v>16</v>
      </c>
      <c r="K309" s="8">
        <v>1</v>
      </c>
      <c r="L309" s="8">
        <v>22</v>
      </c>
      <c r="M309" s="8">
        <v>60</v>
      </c>
      <c r="N309" s="8">
        <v>0.40899999999999997</v>
      </c>
      <c r="O309" s="8">
        <v>0.72299999999999998</v>
      </c>
    </row>
    <row r="310" spans="1:15" ht="15" thickBot="1" x14ac:dyDescent="0.35">
      <c r="A310" s="5" t="s">
        <v>490</v>
      </c>
      <c r="B310" s="6">
        <v>211</v>
      </c>
      <c r="C310" s="6">
        <v>27</v>
      </c>
      <c r="D310" s="6">
        <v>8</v>
      </c>
      <c r="E310" s="6">
        <v>30</v>
      </c>
      <c r="F310" s="6">
        <v>2</v>
      </c>
      <c r="G310" s="6">
        <v>0.245</v>
      </c>
      <c r="H310" s="6">
        <v>0.29599999999999999</v>
      </c>
      <c r="I310" s="6">
        <v>52</v>
      </c>
      <c r="J310" s="6">
        <v>11</v>
      </c>
      <c r="K310" s="6">
        <v>1</v>
      </c>
      <c r="L310" s="6">
        <v>16</v>
      </c>
      <c r="M310" s="6">
        <v>55</v>
      </c>
      <c r="N310" s="6">
        <v>0.41199999999999998</v>
      </c>
      <c r="O310" s="6">
        <v>0.70799999999999996</v>
      </c>
    </row>
    <row r="311" spans="1:15" ht="15" thickBot="1" x14ac:dyDescent="0.35">
      <c r="A311" s="7" t="s">
        <v>491</v>
      </c>
      <c r="B311" s="8">
        <v>178</v>
      </c>
      <c r="C311" s="8">
        <v>20</v>
      </c>
      <c r="D311" s="8">
        <v>4</v>
      </c>
      <c r="E311" s="8">
        <v>21</v>
      </c>
      <c r="F311" s="8">
        <v>2</v>
      </c>
      <c r="G311" s="8">
        <v>0.253</v>
      </c>
      <c r="H311" s="8">
        <v>0.312</v>
      </c>
      <c r="I311" s="8">
        <v>45</v>
      </c>
      <c r="J311" s="8">
        <v>12</v>
      </c>
      <c r="K311" s="8">
        <v>1</v>
      </c>
      <c r="L311" s="8">
        <v>15</v>
      </c>
      <c r="M311" s="8">
        <v>30</v>
      </c>
      <c r="N311" s="8">
        <v>0.36899999999999999</v>
      </c>
      <c r="O311" s="8">
        <v>0.68100000000000005</v>
      </c>
    </row>
    <row r="312" spans="1:15" ht="17.399999999999999" thickBot="1" x14ac:dyDescent="0.35">
      <c r="A312" s="5" t="s">
        <v>492</v>
      </c>
      <c r="B312" s="6">
        <v>220</v>
      </c>
      <c r="C312" s="6">
        <v>35</v>
      </c>
      <c r="D312" s="6">
        <v>4</v>
      </c>
      <c r="E312" s="6">
        <v>20</v>
      </c>
      <c r="F312" s="6">
        <v>13</v>
      </c>
      <c r="G312" s="6">
        <v>0.24299999999999999</v>
      </c>
      <c r="H312" s="6">
        <v>0.318</v>
      </c>
      <c r="I312" s="6">
        <v>53</v>
      </c>
      <c r="J312" s="6">
        <v>11</v>
      </c>
      <c r="K312" s="6">
        <v>2</v>
      </c>
      <c r="L312" s="6">
        <v>24</v>
      </c>
      <c r="M312" s="6">
        <v>61</v>
      </c>
      <c r="N312" s="6">
        <v>0.35199999999999998</v>
      </c>
      <c r="O312" s="6">
        <v>0.67</v>
      </c>
    </row>
    <row r="313" spans="1:15" ht="15" thickBot="1" x14ac:dyDescent="0.35">
      <c r="A313" s="7" t="s">
        <v>493</v>
      </c>
      <c r="B313" s="8">
        <v>351</v>
      </c>
      <c r="C313" s="8">
        <v>43</v>
      </c>
      <c r="D313" s="8">
        <v>15</v>
      </c>
      <c r="E313" s="8">
        <v>48</v>
      </c>
      <c r="F313" s="8">
        <v>1</v>
      </c>
      <c r="G313" s="8">
        <v>0.221</v>
      </c>
      <c r="H313" s="8">
        <v>0.29899999999999999</v>
      </c>
      <c r="I313" s="8">
        <v>78</v>
      </c>
      <c r="J313" s="8">
        <v>15</v>
      </c>
      <c r="K313" s="8">
        <v>1</v>
      </c>
      <c r="L313" s="8">
        <v>39</v>
      </c>
      <c r="M313" s="8">
        <v>114</v>
      </c>
      <c r="N313" s="8">
        <v>0.39800000000000002</v>
      </c>
      <c r="O313" s="8">
        <v>0.69799999999999995</v>
      </c>
    </row>
    <row r="314" spans="1:15" ht="15" thickBot="1" x14ac:dyDescent="0.35">
      <c r="A314" s="5" t="s">
        <v>494</v>
      </c>
      <c r="B314" s="6">
        <v>317</v>
      </c>
      <c r="C314" s="6">
        <v>35</v>
      </c>
      <c r="D314" s="6">
        <v>4</v>
      </c>
      <c r="E314" s="6">
        <v>29</v>
      </c>
      <c r="F314" s="6">
        <v>7</v>
      </c>
      <c r="G314" s="6">
        <v>0.24199999999999999</v>
      </c>
      <c r="H314" s="6">
        <v>0.32200000000000001</v>
      </c>
      <c r="I314" s="6">
        <v>77</v>
      </c>
      <c r="J314" s="6">
        <v>16</v>
      </c>
      <c r="K314" s="6">
        <v>3</v>
      </c>
      <c r="L314" s="6">
        <v>37</v>
      </c>
      <c r="M314" s="6">
        <v>69</v>
      </c>
      <c r="N314" s="6">
        <v>0.34300000000000003</v>
      </c>
      <c r="O314" s="6">
        <v>0.66500000000000004</v>
      </c>
    </row>
    <row r="315" spans="1:15" ht="15" thickBot="1" x14ac:dyDescent="0.35">
      <c r="A315" s="7" t="s">
        <v>495</v>
      </c>
      <c r="B315" s="8">
        <v>206</v>
      </c>
      <c r="C315" s="8">
        <v>26</v>
      </c>
      <c r="D315" s="8">
        <v>5</v>
      </c>
      <c r="E315" s="8">
        <v>23</v>
      </c>
      <c r="F315" s="8">
        <v>5</v>
      </c>
      <c r="G315" s="8">
        <v>0.23799999999999999</v>
      </c>
      <c r="H315" s="8">
        <v>0.309</v>
      </c>
      <c r="I315" s="8">
        <v>49</v>
      </c>
      <c r="J315" s="8">
        <v>14</v>
      </c>
      <c r="K315" s="8">
        <v>2</v>
      </c>
      <c r="L315" s="8">
        <v>21</v>
      </c>
      <c r="M315" s="8">
        <v>38</v>
      </c>
      <c r="N315" s="8">
        <v>0.38100000000000001</v>
      </c>
      <c r="O315" s="8">
        <v>0.69</v>
      </c>
    </row>
    <row r="316" spans="1:15" ht="17.399999999999999" thickBot="1" x14ac:dyDescent="0.35">
      <c r="A316" s="5" t="s">
        <v>496</v>
      </c>
      <c r="B316" s="6">
        <v>255</v>
      </c>
      <c r="C316" s="6">
        <v>30</v>
      </c>
      <c r="D316" s="6">
        <v>7</v>
      </c>
      <c r="E316" s="6">
        <v>28</v>
      </c>
      <c r="F316" s="6">
        <v>4</v>
      </c>
      <c r="G316" s="6">
        <v>0.26</v>
      </c>
      <c r="H316" s="6">
        <v>0.29399999999999998</v>
      </c>
      <c r="I316" s="6">
        <v>66</v>
      </c>
      <c r="J316" s="6">
        <v>14</v>
      </c>
      <c r="K316" s="6">
        <v>1</v>
      </c>
      <c r="L316" s="6">
        <v>12</v>
      </c>
      <c r="M316" s="6">
        <v>56</v>
      </c>
      <c r="N316" s="6">
        <v>0.41</v>
      </c>
      <c r="O316" s="6">
        <v>0.70399999999999996</v>
      </c>
    </row>
    <row r="317" spans="1:15" ht="17.399999999999999" thickBot="1" x14ac:dyDescent="0.35">
      <c r="A317" s="7" t="s">
        <v>497</v>
      </c>
      <c r="B317" s="8">
        <v>314</v>
      </c>
      <c r="C317" s="8">
        <v>38</v>
      </c>
      <c r="D317" s="8">
        <v>8</v>
      </c>
      <c r="E317" s="8">
        <v>35</v>
      </c>
      <c r="F317" s="8">
        <v>4</v>
      </c>
      <c r="G317" s="8">
        <v>0.24399999999999999</v>
      </c>
      <c r="H317" s="8">
        <v>0.29599999999999999</v>
      </c>
      <c r="I317" s="8">
        <v>77</v>
      </c>
      <c r="J317" s="8">
        <v>15</v>
      </c>
      <c r="K317" s="8">
        <v>1</v>
      </c>
      <c r="L317" s="8">
        <v>23</v>
      </c>
      <c r="M317" s="8">
        <v>59</v>
      </c>
      <c r="N317" s="8">
        <v>0.39200000000000002</v>
      </c>
      <c r="O317" s="8">
        <v>0.68799999999999994</v>
      </c>
    </row>
    <row r="318" spans="1:15" ht="15" thickBot="1" x14ac:dyDescent="0.35">
      <c r="A318" s="5" t="s">
        <v>498</v>
      </c>
      <c r="B318" s="6">
        <v>296</v>
      </c>
      <c r="C318" s="6">
        <v>36</v>
      </c>
      <c r="D318" s="6">
        <v>3</v>
      </c>
      <c r="E318" s="6">
        <v>26</v>
      </c>
      <c r="F318" s="6">
        <v>10</v>
      </c>
      <c r="G318" s="6">
        <v>0.252</v>
      </c>
      <c r="H318" s="6">
        <v>0.29299999999999998</v>
      </c>
      <c r="I318" s="6">
        <v>74</v>
      </c>
      <c r="J318" s="6">
        <v>19</v>
      </c>
      <c r="K318" s="6">
        <v>2</v>
      </c>
      <c r="L318" s="6">
        <v>17</v>
      </c>
      <c r="M318" s="6">
        <v>60</v>
      </c>
      <c r="N318" s="6">
        <v>0.36</v>
      </c>
      <c r="O318" s="6">
        <v>0.65300000000000002</v>
      </c>
    </row>
    <row r="319" spans="1:15" ht="17.399999999999999" thickBot="1" x14ac:dyDescent="0.35">
      <c r="A319" s="7" t="s">
        <v>499</v>
      </c>
      <c r="B319" s="8">
        <v>251</v>
      </c>
      <c r="C319" s="8">
        <v>34</v>
      </c>
      <c r="D319" s="8">
        <v>7</v>
      </c>
      <c r="E319" s="8">
        <v>35</v>
      </c>
      <c r="F319" s="8">
        <v>9</v>
      </c>
      <c r="G319" s="8">
        <v>0.26</v>
      </c>
      <c r="H319" s="8">
        <v>0.313</v>
      </c>
      <c r="I319" s="8">
        <v>65</v>
      </c>
      <c r="J319" s="8">
        <v>15</v>
      </c>
      <c r="K319" s="8">
        <v>4</v>
      </c>
      <c r="L319" s="8">
        <v>20</v>
      </c>
      <c r="M319" s="8">
        <v>57</v>
      </c>
      <c r="N319" s="8">
        <v>0.443</v>
      </c>
      <c r="O319" s="8">
        <v>0.75700000000000001</v>
      </c>
    </row>
    <row r="320" spans="1:15" ht="15" thickBot="1" x14ac:dyDescent="0.35">
      <c r="A320" s="5" t="s">
        <v>500</v>
      </c>
      <c r="B320" s="6">
        <v>328</v>
      </c>
      <c r="C320" s="6">
        <v>39</v>
      </c>
      <c r="D320" s="6">
        <v>3</v>
      </c>
      <c r="E320" s="6">
        <v>29</v>
      </c>
      <c r="F320" s="6">
        <v>3</v>
      </c>
      <c r="G320" s="6">
        <v>0.26700000000000002</v>
      </c>
      <c r="H320" s="6">
        <v>0.315</v>
      </c>
      <c r="I320" s="6">
        <v>88</v>
      </c>
      <c r="J320" s="6">
        <v>16</v>
      </c>
      <c r="K320" s="6">
        <v>1</v>
      </c>
      <c r="L320" s="6">
        <v>23</v>
      </c>
      <c r="M320" s="6">
        <v>67</v>
      </c>
      <c r="N320" s="6">
        <v>0.35099999999999998</v>
      </c>
      <c r="O320" s="6">
        <v>0.66600000000000004</v>
      </c>
    </row>
    <row r="321" spans="1:15" ht="17.399999999999999" thickBot="1" x14ac:dyDescent="0.35">
      <c r="A321" s="7" t="s">
        <v>501</v>
      </c>
      <c r="B321" s="8">
        <v>517</v>
      </c>
      <c r="C321" s="8">
        <v>52</v>
      </c>
      <c r="D321" s="8">
        <v>4</v>
      </c>
      <c r="E321" s="8">
        <v>45</v>
      </c>
      <c r="F321" s="8">
        <v>4</v>
      </c>
      <c r="G321" s="8">
        <v>0.25700000000000001</v>
      </c>
      <c r="H321" s="8">
        <v>0.29799999999999999</v>
      </c>
      <c r="I321" s="8">
        <v>133</v>
      </c>
      <c r="J321" s="8">
        <v>20</v>
      </c>
      <c r="K321" s="8">
        <v>6</v>
      </c>
      <c r="L321" s="8">
        <v>30</v>
      </c>
      <c r="M321" s="8">
        <v>80</v>
      </c>
      <c r="N321" s="8">
        <v>0.34200000000000003</v>
      </c>
      <c r="O321" s="8">
        <v>0.63900000000000001</v>
      </c>
    </row>
    <row r="322" spans="1:15" ht="15" thickBot="1" x14ac:dyDescent="0.35">
      <c r="A322" s="5" t="s">
        <v>502</v>
      </c>
      <c r="B322" s="6">
        <v>151</v>
      </c>
      <c r="C322" s="6">
        <v>18</v>
      </c>
      <c r="D322" s="6">
        <v>3</v>
      </c>
      <c r="E322" s="6">
        <v>16</v>
      </c>
      <c r="F322" s="6">
        <v>2</v>
      </c>
      <c r="G322" s="6">
        <v>0.25700000000000001</v>
      </c>
      <c r="H322" s="6">
        <v>0.316</v>
      </c>
      <c r="I322" s="6">
        <v>39</v>
      </c>
      <c r="J322" s="6">
        <v>9</v>
      </c>
      <c r="K322" s="6">
        <v>2</v>
      </c>
      <c r="L322" s="6">
        <v>13</v>
      </c>
      <c r="M322" s="6">
        <v>36</v>
      </c>
      <c r="N322" s="6">
        <v>0.36799999999999999</v>
      </c>
      <c r="O322" s="6">
        <v>0.68400000000000005</v>
      </c>
    </row>
    <row r="323" spans="1:15" ht="17.399999999999999" thickBot="1" x14ac:dyDescent="0.35">
      <c r="A323" s="7" t="s">
        <v>503</v>
      </c>
      <c r="B323" s="8">
        <v>150</v>
      </c>
      <c r="C323" s="8">
        <v>18</v>
      </c>
      <c r="D323" s="8">
        <v>6</v>
      </c>
      <c r="E323" s="8">
        <v>19</v>
      </c>
      <c r="F323" s="8">
        <v>1</v>
      </c>
      <c r="G323" s="8">
        <v>0.22600000000000001</v>
      </c>
      <c r="H323" s="8">
        <v>0.29699999999999999</v>
      </c>
      <c r="I323" s="8">
        <v>34</v>
      </c>
      <c r="J323" s="8">
        <v>9</v>
      </c>
      <c r="K323" s="8">
        <v>1</v>
      </c>
      <c r="L323" s="8">
        <v>15</v>
      </c>
      <c r="M323" s="8">
        <v>32</v>
      </c>
      <c r="N323" s="8">
        <v>0.40799999999999997</v>
      </c>
      <c r="O323" s="8">
        <v>0.70499999999999996</v>
      </c>
    </row>
    <row r="324" spans="1:15" ht="15" thickBot="1" x14ac:dyDescent="0.35">
      <c r="A324" s="5" t="s">
        <v>504</v>
      </c>
      <c r="B324" s="6">
        <v>146</v>
      </c>
      <c r="C324" s="6">
        <v>20</v>
      </c>
      <c r="D324" s="6">
        <v>4</v>
      </c>
      <c r="E324" s="6">
        <v>16</v>
      </c>
      <c r="F324" s="6">
        <v>2</v>
      </c>
      <c r="G324" s="6">
        <v>0.26200000000000001</v>
      </c>
      <c r="H324" s="6">
        <v>0.33300000000000002</v>
      </c>
      <c r="I324" s="6">
        <v>38</v>
      </c>
      <c r="J324" s="6">
        <v>6</v>
      </c>
      <c r="K324" s="6">
        <v>2</v>
      </c>
      <c r="L324" s="6">
        <v>16</v>
      </c>
      <c r="M324" s="6">
        <v>37</v>
      </c>
      <c r="N324" s="6">
        <v>0.40400000000000003</v>
      </c>
      <c r="O324" s="6">
        <v>0.73699999999999999</v>
      </c>
    </row>
    <row r="325" spans="1:15" ht="15" thickBot="1" x14ac:dyDescent="0.35">
      <c r="A325" s="7" t="s">
        <v>505</v>
      </c>
      <c r="B325" s="8">
        <v>221</v>
      </c>
      <c r="C325" s="8">
        <v>26</v>
      </c>
      <c r="D325" s="8">
        <v>7</v>
      </c>
      <c r="E325" s="8">
        <v>24</v>
      </c>
      <c r="F325" s="8">
        <v>10</v>
      </c>
      <c r="G325" s="8">
        <v>0.22800000000000001</v>
      </c>
      <c r="H325" s="8">
        <v>0.28699999999999998</v>
      </c>
      <c r="I325" s="8">
        <v>51</v>
      </c>
      <c r="J325" s="8">
        <v>10</v>
      </c>
      <c r="K325" s="8">
        <v>1</v>
      </c>
      <c r="L325" s="8">
        <v>18</v>
      </c>
      <c r="M325" s="8">
        <v>78</v>
      </c>
      <c r="N325" s="8">
        <v>0.36799999999999999</v>
      </c>
      <c r="O325" s="8">
        <v>0.65500000000000003</v>
      </c>
    </row>
    <row r="326" spans="1:15" ht="17.399999999999999" thickBot="1" x14ac:dyDescent="0.35">
      <c r="A326" s="5" t="s">
        <v>506</v>
      </c>
      <c r="B326" s="6">
        <v>204</v>
      </c>
      <c r="C326" s="6">
        <v>24</v>
      </c>
      <c r="D326" s="6">
        <v>6</v>
      </c>
      <c r="E326" s="6">
        <v>21</v>
      </c>
      <c r="F326" s="6">
        <v>2</v>
      </c>
      <c r="G326" s="6">
        <v>0.23899999999999999</v>
      </c>
      <c r="H326" s="6">
        <v>0.29899999999999999</v>
      </c>
      <c r="I326" s="6">
        <v>49</v>
      </c>
      <c r="J326" s="6">
        <v>10</v>
      </c>
      <c r="K326" s="6">
        <v>1</v>
      </c>
      <c r="L326" s="6">
        <v>18</v>
      </c>
      <c r="M326" s="6">
        <v>46</v>
      </c>
      <c r="N326" s="6">
        <v>0.38700000000000001</v>
      </c>
      <c r="O326" s="6">
        <v>0.68600000000000005</v>
      </c>
    </row>
    <row r="327" spans="1:15" ht="17.399999999999999" thickBot="1" x14ac:dyDescent="0.35">
      <c r="A327" s="7" t="s">
        <v>507</v>
      </c>
      <c r="B327" s="8">
        <v>153</v>
      </c>
      <c r="C327" s="8">
        <v>21</v>
      </c>
      <c r="D327" s="8">
        <v>6</v>
      </c>
      <c r="E327" s="8">
        <v>19</v>
      </c>
      <c r="F327" s="8">
        <v>5</v>
      </c>
      <c r="G327" s="8">
        <v>0.23899999999999999</v>
      </c>
      <c r="H327" s="8">
        <v>0.29599999999999999</v>
      </c>
      <c r="I327" s="8">
        <v>37</v>
      </c>
      <c r="J327" s="8">
        <v>7</v>
      </c>
      <c r="K327" s="8">
        <v>2</v>
      </c>
      <c r="L327" s="8">
        <v>12</v>
      </c>
      <c r="M327" s="8">
        <v>49</v>
      </c>
      <c r="N327" s="8">
        <v>0.41899999999999998</v>
      </c>
      <c r="O327" s="8">
        <v>0.71499999999999997</v>
      </c>
    </row>
    <row r="328" spans="1:15" ht="17.399999999999999" thickBot="1" x14ac:dyDescent="0.35">
      <c r="A328" s="5" t="s">
        <v>508</v>
      </c>
      <c r="B328" s="6">
        <v>177</v>
      </c>
      <c r="C328" s="6">
        <v>23</v>
      </c>
      <c r="D328" s="6">
        <v>3</v>
      </c>
      <c r="E328" s="6">
        <v>20</v>
      </c>
      <c r="F328" s="6">
        <v>6</v>
      </c>
      <c r="G328" s="6">
        <v>0.253</v>
      </c>
      <c r="H328" s="6">
        <v>0.30599999999999999</v>
      </c>
      <c r="I328" s="6">
        <v>45</v>
      </c>
      <c r="J328" s="6">
        <v>10</v>
      </c>
      <c r="K328" s="6">
        <v>2</v>
      </c>
      <c r="L328" s="6">
        <v>13</v>
      </c>
      <c r="M328" s="6">
        <v>43</v>
      </c>
      <c r="N328" s="6">
        <v>0.38600000000000001</v>
      </c>
      <c r="O328" s="6">
        <v>0.69199999999999995</v>
      </c>
    </row>
    <row r="329" spans="1:15" ht="15" thickBot="1" x14ac:dyDescent="0.35">
      <c r="A329" s="7" t="s">
        <v>509</v>
      </c>
      <c r="B329" s="8">
        <v>254</v>
      </c>
      <c r="C329" s="8">
        <v>35</v>
      </c>
      <c r="D329" s="8">
        <v>10</v>
      </c>
      <c r="E329" s="8">
        <v>34</v>
      </c>
      <c r="F329" s="8">
        <v>4</v>
      </c>
      <c r="G329" s="8">
        <v>0.249</v>
      </c>
      <c r="H329" s="8">
        <v>0.313</v>
      </c>
      <c r="I329" s="8">
        <v>63</v>
      </c>
      <c r="J329" s="8">
        <v>18</v>
      </c>
      <c r="K329" s="8">
        <v>1</v>
      </c>
      <c r="L329" s="8">
        <v>24</v>
      </c>
      <c r="M329" s="8">
        <v>60</v>
      </c>
      <c r="N329" s="8">
        <v>0.443</v>
      </c>
      <c r="O329" s="8">
        <v>0.75600000000000001</v>
      </c>
    </row>
    <row r="330" spans="1:15" ht="17.399999999999999" thickBot="1" x14ac:dyDescent="0.35">
      <c r="A330" s="5" t="s">
        <v>510</v>
      </c>
      <c r="B330" s="6">
        <v>330</v>
      </c>
      <c r="C330" s="6">
        <v>42</v>
      </c>
      <c r="D330" s="6">
        <v>13</v>
      </c>
      <c r="E330" s="6">
        <v>43</v>
      </c>
      <c r="F330" s="6">
        <v>7</v>
      </c>
      <c r="G330" s="6">
        <v>0.23799999999999999</v>
      </c>
      <c r="H330" s="6">
        <v>0.29599999999999999</v>
      </c>
      <c r="I330" s="6">
        <v>79</v>
      </c>
      <c r="J330" s="6">
        <v>16</v>
      </c>
      <c r="K330" s="6">
        <v>2</v>
      </c>
      <c r="L330" s="6">
        <v>27</v>
      </c>
      <c r="M330" s="6">
        <v>106</v>
      </c>
      <c r="N330" s="6">
        <v>0.40799999999999997</v>
      </c>
      <c r="O330" s="6">
        <v>0.70299999999999996</v>
      </c>
    </row>
    <row r="331" spans="1:15" ht="15" thickBot="1" x14ac:dyDescent="0.35">
      <c r="A331" s="7" t="s">
        <v>511</v>
      </c>
      <c r="B331" s="8">
        <v>205</v>
      </c>
      <c r="C331" s="8">
        <v>25</v>
      </c>
      <c r="D331" s="8">
        <v>1</v>
      </c>
      <c r="E331" s="8">
        <v>15</v>
      </c>
      <c r="F331" s="8">
        <v>12</v>
      </c>
      <c r="G331" s="8">
        <v>0.26</v>
      </c>
      <c r="H331" s="8">
        <v>0.29699999999999999</v>
      </c>
      <c r="I331" s="8">
        <v>53</v>
      </c>
      <c r="J331" s="8">
        <v>8</v>
      </c>
      <c r="K331" s="8">
        <v>3</v>
      </c>
      <c r="L331" s="8">
        <v>11</v>
      </c>
      <c r="M331" s="8">
        <v>34</v>
      </c>
      <c r="N331" s="8">
        <v>0.33800000000000002</v>
      </c>
      <c r="O331" s="8">
        <v>0.63500000000000001</v>
      </c>
    </row>
    <row r="332" spans="1:15" ht="15" thickBot="1" x14ac:dyDescent="0.35">
      <c r="A332" s="5" t="s">
        <v>512</v>
      </c>
      <c r="B332" s="6">
        <v>204</v>
      </c>
      <c r="C332" s="6">
        <v>22</v>
      </c>
      <c r="D332" s="6">
        <v>5</v>
      </c>
      <c r="E332" s="6">
        <v>24</v>
      </c>
      <c r="F332" s="6">
        <v>1</v>
      </c>
      <c r="G332" s="6">
        <v>0.247</v>
      </c>
      <c r="H332" s="6">
        <v>0.30299999999999999</v>
      </c>
      <c r="I332" s="6">
        <v>51</v>
      </c>
      <c r="J332" s="6">
        <v>10</v>
      </c>
      <c r="K332" s="6">
        <v>1</v>
      </c>
      <c r="L332" s="6">
        <v>17</v>
      </c>
      <c r="M332" s="6">
        <v>50</v>
      </c>
      <c r="N332" s="6">
        <v>0.36299999999999999</v>
      </c>
      <c r="O332" s="6">
        <v>0.66600000000000004</v>
      </c>
    </row>
    <row r="333" spans="1:15" ht="15" thickBot="1" x14ac:dyDescent="0.35">
      <c r="A333" s="7" t="s">
        <v>513</v>
      </c>
      <c r="B333" s="8">
        <v>215</v>
      </c>
      <c r="C333" s="8">
        <v>29</v>
      </c>
      <c r="D333" s="8">
        <v>5</v>
      </c>
      <c r="E333" s="8">
        <v>23</v>
      </c>
      <c r="F333" s="8">
        <v>1</v>
      </c>
      <c r="G333" s="8">
        <v>0.24</v>
      </c>
      <c r="H333" s="8">
        <v>0.29399999999999998</v>
      </c>
      <c r="I333" s="8">
        <v>52</v>
      </c>
      <c r="J333" s="8">
        <v>11</v>
      </c>
      <c r="K333" s="8">
        <v>1</v>
      </c>
      <c r="L333" s="8">
        <v>16</v>
      </c>
      <c r="M333" s="8">
        <v>44</v>
      </c>
      <c r="N333" s="8">
        <v>0.38</v>
      </c>
      <c r="O333" s="8">
        <v>0.67400000000000004</v>
      </c>
    </row>
    <row r="334" spans="1:15" ht="15" thickBot="1" x14ac:dyDescent="0.35">
      <c r="A334" s="5" t="s">
        <v>514</v>
      </c>
      <c r="B334" s="6">
        <v>210</v>
      </c>
      <c r="C334" s="6">
        <v>25</v>
      </c>
      <c r="D334" s="6">
        <v>12</v>
      </c>
      <c r="E334" s="6">
        <v>37</v>
      </c>
      <c r="F334" s="6">
        <v>0</v>
      </c>
      <c r="G334" s="6">
        <v>0.219</v>
      </c>
      <c r="H334" s="6">
        <v>0.27200000000000002</v>
      </c>
      <c r="I334" s="6">
        <v>46</v>
      </c>
      <c r="J334" s="6">
        <v>10</v>
      </c>
      <c r="K334" s="6">
        <v>0</v>
      </c>
      <c r="L334" s="6">
        <v>15</v>
      </c>
      <c r="M334" s="6">
        <v>69</v>
      </c>
      <c r="N334" s="6">
        <v>0.42699999999999999</v>
      </c>
      <c r="O334" s="6">
        <v>0.69899999999999995</v>
      </c>
    </row>
    <row r="335" spans="1:15" ht="15" thickBot="1" x14ac:dyDescent="0.35">
      <c r="A335" s="7" t="s">
        <v>515</v>
      </c>
      <c r="B335" s="8">
        <v>231</v>
      </c>
      <c r="C335" s="8">
        <v>26</v>
      </c>
      <c r="D335" s="8">
        <v>6</v>
      </c>
      <c r="E335" s="8">
        <v>29</v>
      </c>
      <c r="F335" s="8">
        <v>1</v>
      </c>
      <c r="G335" s="8">
        <v>0.25800000000000001</v>
      </c>
      <c r="H335" s="8">
        <v>0.32600000000000001</v>
      </c>
      <c r="I335" s="8">
        <v>60</v>
      </c>
      <c r="J335" s="8">
        <v>13</v>
      </c>
      <c r="K335" s="8">
        <v>3</v>
      </c>
      <c r="L335" s="8">
        <v>23</v>
      </c>
      <c r="M335" s="8">
        <v>49</v>
      </c>
      <c r="N335" s="8">
        <v>0.41199999999999998</v>
      </c>
      <c r="O335" s="8">
        <v>0.73799999999999999</v>
      </c>
    </row>
    <row r="336" spans="1:15" ht="15" thickBot="1" x14ac:dyDescent="0.35">
      <c r="A336" s="5" t="s">
        <v>516</v>
      </c>
      <c r="B336" s="6">
        <v>354</v>
      </c>
      <c r="C336" s="6">
        <v>46</v>
      </c>
      <c r="D336" s="6">
        <v>4</v>
      </c>
      <c r="E336" s="6">
        <v>36</v>
      </c>
      <c r="F336" s="6">
        <v>6</v>
      </c>
      <c r="G336" s="6">
        <v>0.27</v>
      </c>
      <c r="H336" s="6">
        <v>0.33</v>
      </c>
      <c r="I336" s="6">
        <v>95</v>
      </c>
      <c r="J336" s="6">
        <v>21</v>
      </c>
      <c r="K336" s="6">
        <v>2</v>
      </c>
      <c r="L336" s="6">
        <v>32</v>
      </c>
      <c r="M336" s="6">
        <v>72</v>
      </c>
      <c r="N336" s="6">
        <v>0.379</v>
      </c>
      <c r="O336" s="6">
        <v>0.70799999999999996</v>
      </c>
    </row>
    <row r="337" spans="1:15" ht="15" thickBot="1" x14ac:dyDescent="0.35">
      <c r="A337" s="7" t="s">
        <v>517</v>
      </c>
      <c r="B337" s="8">
        <v>414</v>
      </c>
      <c r="C337" s="8">
        <v>47</v>
      </c>
      <c r="D337" s="8">
        <v>7</v>
      </c>
      <c r="E337" s="8">
        <v>40</v>
      </c>
      <c r="F337" s="8">
        <v>1</v>
      </c>
      <c r="G337" s="8">
        <v>0.251</v>
      </c>
      <c r="H337" s="8">
        <v>0.312</v>
      </c>
      <c r="I337" s="8">
        <v>104</v>
      </c>
      <c r="J337" s="8">
        <v>20</v>
      </c>
      <c r="K337" s="8">
        <v>1</v>
      </c>
      <c r="L337" s="8">
        <v>37</v>
      </c>
      <c r="M337" s="8">
        <v>75</v>
      </c>
      <c r="N337" s="8">
        <v>0.35599999999999998</v>
      </c>
      <c r="O337" s="8">
        <v>0.66800000000000004</v>
      </c>
    </row>
    <row r="338" spans="1:15" ht="17.399999999999999" thickBot="1" x14ac:dyDescent="0.35">
      <c r="A338" s="5" t="s">
        <v>518</v>
      </c>
      <c r="B338" s="6">
        <v>304</v>
      </c>
      <c r="C338" s="6">
        <v>39</v>
      </c>
      <c r="D338" s="6">
        <v>4</v>
      </c>
      <c r="E338" s="6">
        <v>29</v>
      </c>
      <c r="F338" s="6">
        <v>13</v>
      </c>
      <c r="G338" s="6">
        <v>0.26800000000000002</v>
      </c>
      <c r="H338" s="6">
        <v>0.29699999999999999</v>
      </c>
      <c r="I338" s="6">
        <v>81</v>
      </c>
      <c r="J338" s="6">
        <v>15</v>
      </c>
      <c r="K338" s="6">
        <v>4</v>
      </c>
      <c r="L338" s="6">
        <v>13</v>
      </c>
      <c r="M338" s="6">
        <v>71</v>
      </c>
      <c r="N338" s="6">
        <v>0.38300000000000001</v>
      </c>
      <c r="O338" s="6">
        <v>0.68</v>
      </c>
    </row>
    <row r="339" spans="1:15" ht="17.399999999999999" thickBot="1" x14ac:dyDescent="0.35">
      <c r="A339" s="7" t="s">
        <v>519</v>
      </c>
      <c r="B339" s="8">
        <v>249</v>
      </c>
      <c r="C339" s="8">
        <v>34</v>
      </c>
      <c r="D339" s="8">
        <v>4</v>
      </c>
      <c r="E339" s="8">
        <v>24</v>
      </c>
      <c r="F339" s="8">
        <v>9</v>
      </c>
      <c r="G339" s="8">
        <v>0.248</v>
      </c>
      <c r="H339" s="8">
        <v>0.30499999999999999</v>
      </c>
      <c r="I339" s="8">
        <v>62</v>
      </c>
      <c r="J339" s="8">
        <v>9</v>
      </c>
      <c r="K339" s="8">
        <v>2</v>
      </c>
      <c r="L339" s="8">
        <v>20</v>
      </c>
      <c r="M339" s="8">
        <v>59</v>
      </c>
      <c r="N339" s="8">
        <v>0.35099999999999998</v>
      </c>
      <c r="O339" s="8">
        <v>0.65600000000000003</v>
      </c>
    </row>
    <row r="340" spans="1:15" ht="17.399999999999999" thickBot="1" x14ac:dyDescent="0.35">
      <c r="A340" s="5" t="s">
        <v>520</v>
      </c>
      <c r="B340" s="6">
        <v>141</v>
      </c>
      <c r="C340" s="6">
        <v>14</v>
      </c>
      <c r="D340" s="6">
        <v>2</v>
      </c>
      <c r="E340" s="6">
        <v>15</v>
      </c>
      <c r="F340" s="6">
        <v>4</v>
      </c>
      <c r="G340" s="6">
        <v>0.25700000000000001</v>
      </c>
      <c r="H340" s="6">
        <v>0.30399999999999999</v>
      </c>
      <c r="I340" s="6">
        <v>36</v>
      </c>
      <c r="J340" s="6">
        <v>5</v>
      </c>
      <c r="K340" s="6">
        <v>1</v>
      </c>
      <c r="L340" s="6">
        <v>9</v>
      </c>
      <c r="M340" s="6">
        <v>23</v>
      </c>
      <c r="N340" s="6">
        <v>0.34200000000000003</v>
      </c>
      <c r="O340" s="6">
        <v>0.64600000000000002</v>
      </c>
    </row>
    <row r="341" spans="1:15" ht="17.399999999999999" thickBot="1" x14ac:dyDescent="0.35">
      <c r="A341" s="7" t="s">
        <v>521</v>
      </c>
      <c r="B341" s="8">
        <v>193</v>
      </c>
      <c r="C341" s="8">
        <v>27</v>
      </c>
      <c r="D341" s="8">
        <v>2</v>
      </c>
      <c r="E341" s="8">
        <v>19</v>
      </c>
      <c r="F341" s="8">
        <v>6</v>
      </c>
      <c r="G341" s="8">
        <v>0.26</v>
      </c>
      <c r="H341" s="8">
        <v>0.33500000000000002</v>
      </c>
      <c r="I341" s="8">
        <v>50</v>
      </c>
      <c r="J341" s="8">
        <v>11</v>
      </c>
      <c r="K341" s="8">
        <v>3</v>
      </c>
      <c r="L341" s="8">
        <v>22</v>
      </c>
      <c r="M341" s="8">
        <v>38</v>
      </c>
      <c r="N341" s="8">
        <v>0.36599999999999999</v>
      </c>
      <c r="O341" s="8">
        <v>0.70099999999999996</v>
      </c>
    </row>
    <row r="342" spans="1:15" ht="17.399999999999999" thickBot="1" x14ac:dyDescent="0.35">
      <c r="A342" s="5" t="s">
        <v>522</v>
      </c>
      <c r="B342" s="6">
        <v>180</v>
      </c>
      <c r="C342" s="6">
        <v>22</v>
      </c>
      <c r="D342" s="6">
        <v>4</v>
      </c>
      <c r="E342" s="6">
        <v>20</v>
      </c>
      <c r="F342" s="6">
        <v>5</v>
      </c>
      <c r="G342" s="6">
        <v>0.245</v>
      </c>
      <c r="H342" s="6">
        <v>0.314</v>
      </c>
      <c r="I342" s="6">
        <v>44</v>
      </c>
      <c r="J342" s="6">
        <v>10</v>
      </c>
      <c r="K342" s="6">
        <v>1</v>
      </c>
      <c r="L342" s="6">
        <v>18</v>
      </c>
      <c r="M342" s="6">
        <v>33</v>
      </c>
      <c r="N342" s="6">
        <v>0.35899999999999999</v>
      </c>
      <c r="O342" s="6">
        <v>0.67300000000000004</v>
      </c>
    </row>
    <row r="343" spans="1:15" ht="17.399999999999999" thickBot="1" x14ac:dyDescent="0.35">
      <c r="A343" s="7" t="s">
        <v>523</v>
      </c>
      <c r="B343" s="8">
        <v>321</v>
      </c>
      <c r="C343" s="8">
        <v>40</v>
      </c>
      <c r="D343" s="8">
        <v>9</v>
      </c>
      <c r="E343" s="8">
        <v>35</v>
      </c>
      <c r="F343" s="8">
        <v>6</v>
      </c>
      <c r="G343" s="8">
        <v>0.24099999999999999</v>
      </c>
      <c r="H343" s="8">
        <v>0.315</v>
      </c>
      <c r="I343" s="8">
        <v>77</v>
      </c>
      <c r="J343" s="8">
        <v>15</v>
      </c>
      <c r="K343" s="8">
        <v>2</v>
      </c>
      <c r="L343" s="8">
        <v>34</v>
      </c>
      <c r="M343" s="8">
        <v>70</v>
      </c>
      <c r="N343" s="8">
        <v>0.38100000000000001</v>
      </c>
      <c r="O343" s="8">
        <v>0.69499999999999995</v>
      </c>
    </row>
    <row r="344" spans="1:15" ht="17.399999999999999" thickBot="1" x14ac:dyDescent="0.35">
      <c r="A344" s="5" t="s">
        <v>524</v>
      </c>
      <c r="B344" s="6">
        <v>242</v>
      </c>
      <c r="C344" s="6">
        <v>24</v>
      </c>
      <c r="D344" s="6">
        <v>7</v>
      </c>
      <c r="E344" s="6">
        <v>26</v>
      </c>
      <c r="F344" s="6">
        <v>1</v>
      </c>
      <c r="G344" s="6">
        <v>0.22900000000000001</v>
      </c>
      <c r="H344" s="6">
        <v>0.28299999999999997</v>
      </c>
      <c r="I344" s="6">
        <v>56</v>
      </c>
      <c r="J344" s="6">
        <v>13</v>
      </c>
      <c r="K344" s="6">
        <v>3</v>
      </c>
      <c r="L344" s="6">
        <v>18</v>
      </c>
      <c r="M344" s="6">
        <v>72</v>
      </c>
      <c r="N344" s="6">
        <v>0.39200000000000002</v>
      </c>
      <c r="O344" s="6">
        <v>0.67500000000000004</v>
      </c>
    </row>
    <row r="345" spans="1:15" ht="15" thickBot="1" x14ac:dyDescent="0.35">
      <c r="A345" s="7" t="s">
        <v>525</v>
      </c>
      <c r="B345" s="8">
        <v>189</v>
      </c>
      <c r="C345" s="8">
        <v>15</v>
      </c>
      <c r="D345" s="8">
        <v>3</v>
      </c>
      <c r="E345" s="8">
        <v>21</v>
      </c>
      <c r="F345" s="8">
        <v>1</v>
      </c>
      <c r="G345" s="8">
        <v>0.254</v>
      </c>
      <c r="H345" s="8">
        <v>0.27900000000000003</v>
      </c>
      <c r="I345" s="8">
        <v>48</v>
      </c>
      <c r="J345" s="8">
        <v>16</v>
      </c>
      <c r="K345" s="8">
        <v>0</v>
      </c>
      <c r="L345" s="8">
        <v>7</v>
      </c>
      <c r="M345" s="8">
        <v>23</v>
      </c>
      <c r="N345" s="8">
        <v>0.34499999999999997</v>
      </c>
      <c r="O345" s="8">
        <v>0.624</v>
      </c>
    </row>
    <row r="346" spans="1:15" ht="17.399999999999999" thickBot="1" x14ac:dyDescent="0.35">
      <c r="A346" s="5" t="s">
        <v>526</v>
      </c>
      <c r="B346" s="6">
        <v>199</v>
      </c>
      <c r="C346" s="6">
        <v>25</v>
      </c>
      <c r="D346" s="6">
        <v>2</v>
      </c>
      <c r="E346" s="6">
        <v>16</v>
      </c>
      <c r="F346" s="6">
        <v>3</v>
      </c>
      <c r="G346" s="6">
        <v>0.254</v>
      </c>
      <c r="H346" s="6">
        <v>0.33800000000000002</v>
      </c>
      <c r="I346" s="6">
        <v>51</v>
      </c>
      <c r="J346" s="6">
        <v>9</v>
      </c>
      <c r="K346" s="6">
        <v>0</v>
      </c>
      <c r="L346" s="6">
        <v>25</v>
      </c>
      <c r="M346" s="6">
        <v>44</v>
      </c>
      <c r="N346" s="6">
        <v>0.34200000000000003</v>
      </c>
      <c r="O346" s="6">
        <v>0.67900000000000005</v>
      </c>
    </row>
    <row r="347" spans="1:15" ht="17.399999999999999" thickBot="1" x14ac:dyDescent="0.35">
      <c r="A347" s="7" t="s">
        <v>527</v>
      </c>
      <c r="B347" s="8">
        <v>265</v>
      </c>
      <c r="C347" s="8">
        <v>28</v>
      </c>
      <c r="D347" s="8">
        <v>6</v>
      </c>
      <c r="E347" s="8">
        <v>30</v>
      </c>
      <c r="F347" s="8">
        <v>2</v>
      </c>
      <c r="G347" s="8">
        <v>0.25</v>
      </c>
      <c r="H347" s="8">
        <v>0.29399999999999998</v>
      </c>
      <c r="I347" s="8">
        <v>66</v>
      </c>
      <c r="J347" s="8">
        <v>16</v>
      </c>
      <c r="K347" s="8">
        <v>2</v>
      </c>
      <c r="L347" s="8">
        <v>17</v>
      </c>
      <c r="M347" s="8">
        <v>56</v>
      </c>
      <c r="N347" s="8">
        <v>0.38500000000000001</v>
      </c>
      <c r="O347" s="8">
        <v>0.67900000000000005</v>
      </c>
    </row>
    <row r="348" spans="1:15" ht="17.399999999999999" thickBot="1" x14ac:dyDescent="0.35">
      <c r="A348" s="5" t="s">
        <v>528</v>
      </c>
      <c r="B348" s="6">
        <v>218</v>
      </c>
      <c r="C348" s="6">
        <v>24</v>
      </c>
      <c r="D348" s="6">
        <v>3</v>
      </c>
      <c r="E348" s="6">
        <v>22</v>
      </c>
      <c r="F348" s="6">
        <v>6</v>
      </c>
      <c r="G348" s="6">
        <v>0.255</v>
      </c>
      <c r="H348" s="6">
        <v>0.308</v>
      </c>
      <c r="I348" s="6">
        <v>56</v>
      </c>
      <c r="J348" s="6">
        <v>10</v>
      </c>
      <c r="K348" s="6">
        <v>4</v>
      </c>
      <c r="L348" s="6">
        <v>17</v>
      </c>
      <c r="M348" s="6">
        <v>53</v>
      </c>
      <c r="N348" s="6">
        <v>0.38200000000000001</v>
      </c>
      <c r="O348" s="6">
        <v>0.69</v>
      </c>
    </row>
    <row r="349" spans="1:15" ht="17.399999999999999" thickBot="1" x14ac:dyDescent="0.35">
      <c r="A349" s="7" t="s">
        <v>529</v>
      </c>
      <c r="B349" s="8">
        <v>232</v>
      </c>
      <c r="C349" s="8">
        <v>27</v>
      </c>
      <c r="D349" s="8">
        <v>2</v>
      </c>
      <c r="E349" s="8">
        <v>20</v>
      </c>
      <c r="F349" s="8">
        <v>8</v>
      </c>
      <c r="G349" s="8">
        <v>0.27300000000000002</v>
      </c>
      <c r="H349" s="8">
        <v>0.32400000000000001</v>
      </c>
      <c r="I349" s="8">
        <v>63</v>
      </c>
      <c r="J349" s="8">
        <v>12</v>
      </c>
      <c r="K349" s="8">
        <v>2</v>
      </c>
      <c r="L349" s="8">
        <v>18</v>
      </c>
      <c r="M349" s="8">
        <v>33</v>
      </c>
      <c r="N349" s="8">
        <v>0.35899999999999999</v>
      </c>
      <c r="O349" s="8">
        <v>0.68400000000000005</v>
      </c>
    </row>
    <row r="350" spans="1:15" ht="17.399999999999999" thickBot="1" x14ac:dyDescent="0.35">
      <c r="A350" s="5" t="s">
        <v>530</v>
      </c>
      <c r="B350" s="6">
        <v>213</v>
      </c>
      <c r="C350" s="6">
        <v>28</v>
      </c>
      <c r="D350" s="6">
        <v>10</v>
      </c>
      <c r="E350" s="6">
        <v>30</v>
      </c>
      <c r="F350" s="6">
        <v>1</v>
      </c>
      <c r="G350" s="6">
        <v>0.251</v>
      </c>
      <c r="H350" s="6">
        <v>0.32500000000000001</v>
      </c>
      <c r="I350" s="6">
        <v>54</v>
      </c>
      <c r="J350" s="6">
        <v>10</v>
      </c>
      <c r="K350" s="6">
        <v>1</v>
      </c>
      <c r="L350" s="6">
        <v>24</v>
      </c>
      <c r="M350" s="6">
        <v>62</v>
      </c>
      <c r="N350" s="6">
        <v>0.439</v>
      </c>
      <c r="O350" s="6">
        <v>0.76400000000000001</v>
      </c>
    </row>
    <row r="351" spans="1:15" ht="15" thickBot="1" x14ac:dyDescent="0.35">
      <c r="A351" s="7" t="s">
        <v>531</v>
      </c>
      <c r="B351" s="8">
        <v>191</v>
      </c>
      <c r="C351" s="8">
        <v>20</v>
      </c>
      <c r="D351" s="8">
        <v>6</v>
      </c>
      <c r="E351" s="8">
        <v>22</v>
      </c>
      <c r="F351" s="8">
        <v>0</v>
      </c>
      <c r="G351" s="8">
        <v>0.22</v>
      </c>
      <c r="H351" s="8">
        <v>0.317</v>
      </c>
      <c r="I351" s="8">
        <v>42</v>
      </c>
      <c r="J351" s="8">
        <v>9</v>
      </c>
      <c r="K351" s="8">
        <v>0</v>
      </c>
      <c r="L351" s="8">
        <v>27</v>
      </c>
      <c r="M351" s="8">
        <v>55</v>
      </c>
      <c r="N351" s="8">
        <v>0.36</v>
      </c>
      <c r="O351" s="8">
        <v>0.67800000000000005</v>
      </c>
    </row>
    <row r="352" spans="1:15" ht="15" thickBot="1" x14ac:dyDescent="0.35">
      <c r="A352" s="5" t="s">
        <v>532</v>
      </c>
      <c r="B352" s="6">
        <v>196</v>
      </c>
      <c r="C352" s="6">
        <v>25</v>
      </c>
      <c r="D352" s="6">
        <v>6</v>
      </c>
      <c r="E352" s="6">
        <v>25</v>
      </c>
      <c r="F352" s="6">
        <v>1</v>
      </c>
      <c r="G352" s="6">
        <v>0.27400000000000002</v>
      </c>
      <c r="H352" s="6">
        <v>0.36</v>
      </c>
      <c r="I352" s="6">
        <v>54</v>
      </c>
      <c r="J352" s="6">
        <v>11</v>
      </c>
      <c r="K352" s="6">
        <v>1</v>
      </c>
      <c r="L352" s="6">
        <v>26</v>
      </c>
      <c r="M352" s="6">
        <v>42</v>
      </c>
      <c r="N352" s="6">
        <v>0.41499999999999998</v>
      </c>
      <c r="O352" s="6">
        <v>0.77500000000000002</v>
      </c>
    </row>
    <row r="353" spans="1:15" ht="15" thickBot="1" x14ac:dyDescent="0.35">
      <c r="A353" s="7" t="s">
        <v>533</v>
      </c>
      <c r="B353" s="8">
        <v>267</v>
      </c>
      <c r="C353" s="8">
        <v>32</v>
      </c>
      <c r="D353" s="8">
        <v>7</v>
      </c>
      <c r="E353" s="8">
        <v>29</v>
      </c>
      <c r="F353" s="8">
        <v>7</v>
      </c>
      <c r="G353" s="8">
        <v>0.23</v>
      </c>
      <c r="H353" s="8">
        <v>0.29499999999999998</v>
      </c>
      <c r="I353" s="8">
        <v>61</v>
      </c>
      <c r="J353" s="8">
        <v>15</v>
      </c>
      <c r="K353" s="8">
        <v>1</v>
      </c>
      <c r="L353" s="8">
        <v>25</v>
      </c>
      <c r="M353" s="8">
        <v>89</v>
      </c>
      <c r="N353" s="8">
        <v>0.34599999999999997</v>
      </c>
      <c r="O353" s="8">
        <v>0.64100000000000001</v>
      </c>
    </row>
    <row r="354" spans="1:15" ht="15" thickBot="1" x14ac:dyDescent="0.35">
      <c r="A354" s="5" t="s">
        <v>534</v>
      </c>
      <c r="B354" s="6">
        <v>148</v>
      </c>
      <c r="C354" s="6">
        <v>20</v>
      </c>
      <c r="D354" s="6">
        <v>7</v>
      </c>
      <c r="E354" s="6">
        <v>20</v>
      </c>
      <c r="F354" s="6">
        <v>0</v>
      </c>
      <c r="G354" s="6">
        <v>0.22600000000000001</v>
      </c>
      <c r="H354" s="6">
        <v>0.29099999999999998</v>
      </c>
      <c r="I354" s="6">
        <v>34</v>
      </c>
      <c r="J354" s="6">
        <v>9</v>
      </c>
      <c r="K354" s="6">
        <v>0</v>
      </c>
      <c r="L354" s="6">
        <v>13</v>
      </c>
      <c r="M354" s="6">
        <v>40</v>
      </c>
      <c r="N354" s="6">
        <v>0.42099999999999999</v>
      </c>
      <c r="O354" s="6">
        <v>0.71099999999999997</v>
      </c>
    </row>
    <row r="355" spans="1:15" ht="17.399999999999999" thickBot="1" x14ac:dyDescent="0.35">
      <c r="A355" s="7" t="s">
        <v>535</v>
      </c>
      <c r="B355" s="8">
        <v>240</v>
      </c>
      <c r="C355" s="8">
        <v>27</v>
      </c>
      <c r="D355" s="8">
        <v>6</v>
      </c>
      <c r="E355" s="8">
        <v>25</v>
      </c>
      <c r="F355" s="8">
        <v>6</v>
      </c>
      <c r="G355" s="8">
        <v>0.251</v>
      </c>
      <c r="H355" s="8">
        <v>0.27800000000000002</v>
      </c>
      <c r="I355" s="8">
        <v>60</v>
      </c>
      <c r="J355" s="8">
        <v>10</v>
      </c>
      <c r="K355" s="8">
        <v>4</v>
      </c>
      <c r="L355" s="8">
        <v>9</v>
      </c>
      <c r="M355" s="8">
        <v>54</v>
      </c>
      <c r="N355" s="8">
        <v>0.39400000000000002</v>
      </c>
      <c r="O355" s="8">
        <v>0.67200000000000004</v>
      </c>
    </row>
    <row r="356" spans="1:15" ht="15" thickBot="1" x14ac:dyDescent="0.35">
      <c r="A356" s="5" t="s">
        <v>536</v>
      </c>
      <c r="B356" s="6">
        <v>165</v>
      </c>
      <c r="C356" s="6">
        <v>17</v>
      </c>
      <c r="D356" s="6">
        <v>2</v>
      </c>
      <c r="E356" s="6">
        <v>15</v>
      </c>
      <c r="F356" s="6">
        <v>2</v>
      </c>
      <c r="G356" s="6">
        <v>0.24</v>
      </c>
      <c r="H356" s="6">
        <v>0.314</v>
      </c>
      <c r="I356" s="6">
        <v>40</v>
      </c>
      <c r="J356" s="6">
        <v>7</v>
      </c>
      <c r="K356" s="6">
        <v>0</v>
      </c>
      <c r="L356" s="6">
        <v>18</v>
      </c>
      <c r="M356" s="6">
        <v>28</v>
      </c>
      <c r="N356" s="6">
        <v>0.33300000000000002</v>
      </c>
      <c r="O356" s="6">
        <v>0.64800000000000002</v>
      </c>
    </row>
    <row r="357" spans="1:15" ht="17.399999999999999" thickBot="1" x14ac:dyDescent="0.35">
      <c r="A357" s="7" t="s">
        <v>537</v>
      </c>
      <c r="B357" s="8">
        <v>210</v>
      </c>
      <c r="C357" s="8">
        <v>24</v>
      </c>
      <c r="D357" s="8">
        <v>5</v>
      </c>
      <c r="E357" s="8">
        <v>22</v>
      </c>
      <c r="F357" s="8">
        <v>3</v>
      </c>
      <c r="G357" s="8">
        <v>0.22800000000000001</v>
      </c>
      <c r="H357" s="8">
        <v>0.27500000000000002</v>
      </c>
      <c r="I357" s="8">
        <v>48</v>
      </c>
      <c r="J357" s="8">
        <v>9</v>
      </c>
      <c r="K357" s="8">
        <v>3</v>
      </c>
      <c r="L357" s="8">
        <v>14</v>
      </c>
      <c r="M357" s="8">
        <v>68</v>
      </c>
      <c r="N357" s="8">
        <v>0.38500000000000001</v>
      </c>
      <c r="O357" s="8">
        <v>0.66</v>
      </c>
    </row>
    <row r="358" spans="1:15" ht="17.399999999999999" thickBot="1" x14ac:dyDescent="0.35">
      <c r="A358" s="5" t="s">
        <v>538</v>
      </c>
      <c r="B358" s="6">
        <v>211</v>
      </c>
      <c r="C358" s="6">
        <v>25</v>
      </c>
      <c r="D358" s="6">
        <v>5</v>
      </c>
      <c r="E358" s="6">
        <v>22</v>
      </c>
      <c r="F358" s="6">
        <v>2</v>
      </c>
      <c r="G358" s="6">
        <v>0.25700000000000001</v>
      </c>
      <c r="H358" s="6">
        <v>0.30499999999999999</v>
      </c>
      <c r="I358" s="6">
        <v>54</v>
      </c>
      <c r="J358" s="6">
        <v>13</v>
      </c>
      <c r="K358" s="6">
        <v>1</v>
      </c>
      <c r="L358" s="6">
        <v>15</v>
      </c>
      <c r="M358" s="6">
        <v>42</v>
      </c>
      <c r="N358" s="6">
        <v>0.40899999999999997</v>
      </c>
      <c r="O358" s="6">
        <v>0.71399999999999997</v>
      </c>
    </row>
    <row r="359" spans="1:15" ht="17.399999999999999" thickBot="1" x14ac:dyDescent="0.35">
      <c r="A359" s="7" t="s">
        <v>539</v>
      </c>
      <c r="B359" s="8">
        <v>190</v>
      </c>
      <c r="C359" s="8">
        <v>28</v>
      </c>
      <c r="D359" s="8">
        <v>10</v>
      </c>
      <c r="E359" s="8">
        <v>32</v>
      </c>
      <c r="F359" s="8">
        <v>3</v>
      </c>
      <c r="G359" s="8">
        <v>0.23200000000000001</v>
      </c>
      <c r="H359" s="8">
        <v>0.30199999999999999</v>
      </c>
      <c r="I359" s="8">
        <v>44</v>
      </c>
      <c r="J359" s="8">
        <v>9</v>
      </c>
      <c r="K359" s="8">
        <v>1</v>
      </c>
      <c r="L359" s="8">
        <v>19</v>
      </c>
      <c r="M359" s="8">
        <v>62</v>
      </c>
      <c r="N359" s="8">
        <v>0.434</v>
      </c>
      <c r="O359" s="8">
        <v>0.73499999999999999</v>
      </c>
    </row>
    <row r="360" spans="1:15" ht="17.399999999999999" thickBot="1" x14ac:dyDescent="0.35">
      <c r="A360" s="5" t="s">
        <v>540</v>
      </c>
      <c r="B360" s="6">
        <v>306</v>
      </c>
      <c r="C360" s="6">
        <v>39</v>
      </c>
      <c r="D360" s="6">
        <v>16</v>
      </c>
      <c r="E360" s="6">
        <v>46</v>
      </c>
      <c r="F360" s="6">
        <v>6</v>
      </c>
      <c r="G360" s="6">
        <v>0.23200000000000001</v>
      </c>
      <c r="H360" s="6">
        <v>0.28399999999999997</v>
      </c>
      <c r="I360" s="6">
        <v>71</v>
      </c>
      <c r="J360" s="6">
        <v>13</v>
      </c>
      <c r="K360" s="6">
        <v>1</v>
      </c>
      <c r="L360" s="6">
        <v>22</v>
      </c>
      <c r="M360" s="6">
        <v>119</v>
      </c>
      <c r="N360" s="6">
        <v>0.44700000000000001</v>
      </c>
      <c r="O360" s="6">
        <v>0.73099999999999998</v>
      </c>
    </row>
    <row r="361" spans="1:15" ht="17.399999999999999" thickBot="1" x14ac:dyDescent="0.35">
      <c r="A361" s="7" t="s">
        <v>541</v>
      </c>
      <c r="B361" s="8">
        <v>195</v>
      </c>
      <c r="C361" s="8">
        <v>24</v>
      </c>
      <c r="D361" s="8">
        <v>3</v>
      </c>
      <c r="E361" s="8">
        <v>20</v>
      </c>
      <c r="F361" s="8">
        <v>5</v>
      </c>
      <c r="G361" s="8">
        <v>0.25900000000000001</v>
      </c>
      <c r="H361" s="8">
        <v>0.311</v>
      </c>
      <c r="I361" s="8">
        <v>51</v>
      </c>
      <c r="J361" s="8">
        <v>12</v>
      </c>
      <c r="K361" s="8">
        <v>2</v>
      </c>
      <c r="L361" s="8">
        <v>15</v>
      </c>
      <c r="M361" s="8">
        <v>49</v>
      </c>
      <c r="N361" s="8">
        <v>0.36799999999999999</v>
      </c>
      <c r="O361" s="8">
        <v>0.67900000000000005</v>
      </c>
    </row>
    <row r="362" spans="1:15" ht="15" thickBot="1" x14ac:dyDescent="0.35">
      <c r="A362" s="5" t="s">
        <v>542</v>
      </c>
      <c r="B362" s="6">
        <v>256</v>
      </c>
      <c r="C362" s="6">
        <v>26</v>
      </c>
      <c r="D362" s="6">
        <v>4</v>
      </c>
      <c r="E362" s="6">
        <v>22</v>
      </c>
      <c r="F362" s="6">
        <v>4</v>
      </c>
      <c r="G362" s="6">
        <v>0.23300000000000001</v>
      </c>
      <c r="H362" s="6">
        <v>0.27700000000000002</v>
      </c>
      <c r="I362" s="6">
        <v>59</v>
      </c>
      <c r="J362" s="6">
        <v>11</v>
      </c>
      <c r="K362" s="6">
        <v>2</v>
      </c>
      <c r="L362" s="6">
        <v>16</v>
      </c>
      <c r="M362" s="6">
        <v>48</v>
      </c>
      <c r="N362" s="6">
        <v>0.33900000000000002</v>
      </c>
      <c r="O362" s="6">
        <v>0.61599999999999999</v>
      </c>
    </row>
    <row r="363" spans="1:15" ht="17.399999999999999" thickBot="1" x14ac:dyDescent="0.35">
      <c r="A363" s="7" t="s">
        <v>543</v>
      </c>
      <c r="B363" s="8">
        <v>178</v>
      </c>
      <c r="C363" s="8">
        <v>22</v>
      </c>
      <c r="D363" s="8">
        <v>4</v>
      </c>
      <c r="E363" s="8">
        <v>21</v>
      </c>
      <c r="F363" s="8">
        <v>2</v>
      </c>
      <c r="G363" s="8">
        <v>0.23899999999999999</v>
      </c>
      <c r="H363" s="8">
        <v>0.32100000000000001</v>
      </c>
      <c r="I363" s="8">
        <v>43</v>
      </c>
      <c r="J363" s="8">
        <v>9</v>
      </c>
      <c r="K363" s="8">
        <v>1</v>
      </c>
      <c r="L363" s="8">
        <v>22</v>
      </c>
      <c r="M363" s="8">
        <v>41</v>
      </c>
      <c r="N363" s="8">
        <v>0.374</v>
      </c>
      <c r="O363" s="8">
        <v>0.69499999999999995</v>
      </c>
    </row>
    <row r="364" spans="1:15" ht="15" thickBot="1" x14ac:dyDescent="0.35">
      <c r="A364" s="5" t="s">
        <v>544</v>
      </c>
      <c r="B364" s="6">
        <v>388</v>
      </c>
      <c r="C364" s="6">
        <v>45</v>
      </c>
      <c r="D364" s="6">
        <v>7</v>
      </c>
      <c r="E364" s="6">
        <v>43</v>
      </c>
      <c r="F364" s="6">
        <v>3</v>
      </c>
      <c r="G364" s="6">
        <v>0.26300000000000001</v>
      </c>
      <c r="H364" s="6">
        <v>0.32800000000000001</v>
      </c>
      <c r="I364" s="6">
        <v>102</v>
      </c>
      <c r="J364" s="6">
        <v>23</v>
      </c>
      <c r="K364" s="6">
        <v>1</v>
      </c>
      <c r="L364" s="6">
        <v>37</v>
      </c>
      <c r="M364" s="6">
        <v>58</v>
      </c>
      <c r="N364" s="6">
        <v>0.38400000000000001</v>
      </c>
      <c r="O364" s="6">
        <v>0.71199999999999997</v>
      </c>
    </row>
    <row r="365" spans="1:15" ht="15" thickBot="1" x14ac:dyDescent="0.35">
      <c r="A365" s="7" t="s">
        <v>545</v>
      </c>
      <c r="B365" s="8">
        <v>189</v>
      </c>
      <c r="C365" s="8">
        <v>22</v>
      </c>
      <c r="D365" s="8">
        <v>4</v>
      </c>
      <c r="E365" s="8">
        <v>19</v>
      </c>
      <c r="F365" s="8">
        <v>7</v>
      </c>
      <c r="G365" s="8">
        <v>0.245</v>
      </c>
      <c r="H365" s="8">
        <v>0.28199999999999997</v>
      </c>
      <c r="I365" s="8">
        <v>46</v>
      </c>
      <c r="J365" s="8">
        <v>13</v>
      </c>
      <c r="K365" s="8">
        <v>2</v>
      </c>
      <c r="L365" s="8">
        <v>10</v>
      </c>
      <c r="M365" s="8">
        <v>44</v>
      </c>
      <c r="N365" s="8">
        <v>0.35</v>
      </c>
      <c r="O365" s="8">
        <v>0.63300000000000001</v>
      </c>
    </row>
    <row r="366" spans="1:15" ht="15" thickBot="1" x14ac:dyDescent="0.35">
      <c r="A366" s="5" t="s">
        <v>546</v>
      </c>
      <c r="B366" s="6">
        <v>257</v>
      </c>
      <c r="C366" s="6">
        <v>32</v>
      </c>
      <c r="D366" s="6">
        <v>13</v>
      </c>
      <c r="E366" s="6">
        <v>39</v>
      </c>
      <c r="F366" s="6">
        <v>2</v>
      </c>
      <c r="G366" s="6">
        <v>0.248</v>
      </c>
      <c r="H366" s="6">
        <v>0.27700000000000002</v>
      </c>
      <c r="I366" s="6">
        <v>64</v>
      </c>
      <c r="J366" s="6">
        <v>14</v>
      </c>
      <c r="K366" s="6">
        <v>2</v>
      </c>
      <c r="L366" s="6">
        <v>10</v>
      </c>
      <c r="M366" s="6">
        <v>83</v>
      </c>
      <c r="N366" s="6">
        <v>0.46400000000000002</v>
      </c>
      <c r="O366" s="6">
        <v>0.74099999999999999</v>
      </c>
    </row>
    <row r="367" spans="1:15" ht="15" thickBot="1" x14ac:dyDescent="0.35">
      <c r="A367" s="7" t="s">
        <v>547</v>
      </c>
      <c r="B367" s="8">
        <v>287</v>
      </c>
      <c r="C367" s="8">
        <v>35</v>
      </c>
      <c r="D367" s="8">
        <v>5</v>
      </c>
      <c r="E367" s="8">
        <v>28</v>
      </c>
      <c r="F367" s="8">
        <v>7</v>
      </c>
      <c r="G367" s="8">
        <v>0.25800000000000001</v>
      </c>
      <c r="H367" s="8">
        <v>0.309</v>
      </c>
      <c r="I367" s="8">
        <v>74</v>
      </c>
      <c r="J367" s="8">
        <v>16</v>
      </c>
      <c r="K367" s="8">
        <v>3</v>
      </c>
      <c r="L367" s="8">
        <v>21</v>
      </c>
      <c r="M367" s="8">
        <v>67</v>
      </c>
      <c r="N367" s="8">
        <v>0.372</v>
      </c>
      <c r="O367" s="8">
        <v>0.68100000000000005</v>
      </c>
    </row>
    <row r="368" spans="1:15" ht="17.399999999999999" thickBot="1" x14ac:dyDescent="0.35">
      <c r="A368" s="5" t="s">
        <v>548</v>
      </c>
      <c r="B368" s="6">
        <v>239</v>
      </c>
      <c r="C368" s="6">
        <v>30</v>
      </c>
      <c r="D368" s="6">
        <v>4</v>
      </c>
      <c r="E368" s="6">
        <v>21</v>
      </c>
      <c r="F368" s="6">
        <v>12</v>
      </c>
      <c r="G368" s="6">
        <v>0.249</v>
      </c>
      <c r="H368" s="6">
        <v>0.313</v>
      </c>
      <c r="I368" s="6">
        <v>60</v>
      </c>
      <c r="J368" s="6">
        <v>12</v>
      </c>
      <c r="K368" s="6">
        <v>2</v>
      </c>
      <c r="L368" s="6">
        <v>22</v>
      </c>
      <c r="M368" s="6">
        <v>58</v>
      </c>
      <c r="N368" s="6">
        <v>0.36299999999999999</v>
      </c>
      <c r="O368" s="6">
        <v>0.67600000000000005</v>
      </c>
    </row>
    <row r="369" spans="1:15" ht="17.399999999999999" thickBot="1" x14ac:dyDescent="0.35">
      <c r="A369" s="7" t="s">
        <v>549</v>
      </c>
      <c r="B369" s="8">
        <v>217</v>
      </c>
      <c r="C369" s="8">
        <v>27</v>
      </c>
      <c r="D369" s="8">
        <v>8</v>
      </c>
      <c r="E369" s="8">
        <v>29</v>
      </c>
      <c r="F369" s="8">
        <v>5</v>
      </c>
      <c r="G369" s="8">
        <v>0.217</v>
      </c>
      <c r="H369" s="8">
        <v>0.30199999999999999</v>
      </c>
      <c r="I369" s="8">
        <v>47</v>
      </c>
      <c r="J369" s="8">
        <v>12</v>
      </c>
      <c r="K369" s="8">
        <v>1</v>
      </c>
      <c r="L369" s="8">
        <v>27</v>
      </c>
      <c r="M369" s="8">
        <v>77</v>
      </c>
      <c r="N369" s="8">
        <v>0.39900000000000002</v>
      </c>
      <c r="O369" s="8">
        <v>0.70199999999999996</v>
      </c>
    </row>
    <row r="370" spans="1:15" ht="17.399999999999999" thickBot="1" x14ac:dyDescent="0.35">
      <c r="A370" s="5" t="s">
        <v>550</v>
      </c>
      <c r="B370" s="6">
        <v>121</v>
      </c>
      <c r="C370" s="6">
        <v>11</v>
      </c>
      <c r="D370" s="6">
        <v>2</v>
      </c>
      <c r="E370" s="6">
        <v>12</v>
      </c>
      <c r="F370" s="6">
        <v>2</v>
      </c>
      <c r="G370" s="6">
        <v>0.23</v>
      </c>
      <c r="H370" s="6">
        <v>0.26200000000000001</v>
      </c>
      <c r="I370" s="6">
        <v>28</v>
      </c>
      <c r="J370" s="6">
        <v>7</v>
      </c>
      <c r="K370" s="6">
        <v>1</v>
      </c>
      <c r="L370" s="6">
        <v>5</v>
      </c>
      <c r="M370" s="6">
        <v>31</v>
      </c>
      <c r="N370" s="6">
        <v>0.34</v>
      </c>
      <c r="O370" s="6">
        <v>0.60199999999999998</v>
      </c>
    </row>
    <row r="371" spans="1:15" ht="17.399999999999999" thickBot="1" x14ac:dyDescent="0.35">
      <c r="A371" s="7" t="s">
        <v>551</v>
      </c>
      <c r="B371" s="8">
        <v>166</v>
      </c>
      <c r="C371" s="8">
        <v>18</v>
      </c>
      <c r="D371" s="8">
        <v>6</v>
      </c>
      <c r="E371" s="8">
        <v>21</v>
      </c>
      <c r="F371" s="8">
        <v>2</v>
      </c>
      <c r="G371" s="8">
        <v>0.24199999999999999</v>
      </c>
      <c r="H371" s="8">
        <v>0.29899999999999999</v>
      </c>
      <c r="I371" s="8">
        <v>40</v>
      </c>
      <c r="J371" s="8">
        <v>8</v>
      </c>
      <c r="K371" s="8">
        <v>1</v>
      </c>
      <c r="L371" s="8">
        <v>13</v>
      </c>
      <c r="M371" s="8">
        <v>40</v>
      </c>
      <c r="N371" s="8">
        <v>0.39800000000000002</v>
      </c>
      <c r="O371" s="8">
        <v>0.69699999999999995</v>
      </c>
    </row>
    <row r="372" spans="1:15" ht="15" thickBot="1" x14ac:dyDescent="0.35">
      <c r="A372" s="5" t="s">
        <v>552</v>
      </c>
      <c r="B372" s="6">
        <v>234</v>
      </c>
      <c r="C372" s="6">
        <v>21</v>
      </c>
      <c r="D372" s="6">
        <v>4</v>
      </c>
      <c r="E372" s="6">
        <v>28</v>
      </c>
      <c r="F372" s="6">
        <v>0</v>
      </c>
      <c r="G372" s="6">
        <v>0.25900000000000001</v>
      </c>
      <c r="H372" s="6">
        <v>0.30399999999999999</v>
      </c>
      <c r="I372" s="6">
        <v>61</v>
      </c>
      <c r="J372" s="6">
        <v>13</v>
      </c>
      <c r="K372" s="6">
        <v>0</v>
      </c>
      <c r="L372" s="6">
        <v>15</v>
      </c>
      <c r="M372" s="6">
        <v>31</v>
      </c>
      <c r="N372" s="6">
        <v>0.36299999999999999</v>
      </c>
      <c r="O372" s="6">
        <v>0.66700000000000004</v>
      </c>
    </row>
    <row r="373" spans="1:15" ht="15" thickBot="1" x14ac:dyDescent="0.35">
      <c r="A373" s="7" t="s">
        <v>553</v>
      </c>
      <c r="B373" s="8">
        <v>176</v>
      </c>
      <c r="C373" s="8">
        <v>20</v>
      </c>
      <c r="D373" s="8">
        <v>4</v>
      </c>
      <c r="E373" s="8">
        <v>18</v>
      </c>
      <c r="F373" s="8">
        <v>4</v>
      </c>
      <c r="G373" s="8">
        <v>0.22700000000000001</v>
      </c>
      <c r="H373" s="8">
        <v>0.27400000000000002</v>
      </c>
      <c r="I373" s="8">
        <v>40</v>
      </c>
      <c r="J373" s="8">
        <v>8</v>
      </c>
      <c r="K373" s="8">
        <v>1</v>
      </c>
      <c r="L373" s="8">
        <v>12</v>
      </c>
      <c r="M373" s="8">
        <v>63</v>
      </c>
      <c r="N373" s="8">
        <v>0.373</v>
      </c>
      <c r="O373" s="8">
        <v>0.64700000000000002</v>
      </c>
    </row>
    <row r="374" spans="1:15" ht="15" thickBot="1" x14ac:dyDescent="0.35">
      <c r="A374" s="5" t="s">
        <v>554</v>
      </c>
      <c r="B374" s="6">
        <v>231</v>
      </c>
      <c r="C374" s="6">
        <v>25</v>
      </c>
      <c r="D374" s="6">
        <v>3</v>
      </c>
      <c r="E374" s="6">
        <v>22</v>
      </c>
      <c r="F374" s="6">
        <v>5</v>
      </c>
      <c r="G374" s="6">
        <v>0.25800000000000001</v>
      </c>
      <c r="H374" s="6">
        <v>0.29299999999999998</v>
      </c>
      <c r="I374" s="6">
        <v>60</v>
      </c>
      <c r="J374" s="6">
        <v>11</v>
      </c>
      <c r="K374" s="6">
        <v>2</v>
      </c>
      <c r="L374" s="6">
        <v>11</v>
      </c>
      <c r="M374" s="6">
        <v>47</v>
      </c>
      <c r="N374" s="6">
        <v>0.372</v>
      </c>
      <c r="O374" s="6">
        <v>0.66500000000000004</v>
      </c>
    </row>
    <row r="375" spans="1:15" ht="17.399999999999999" thickBot="1" x14ac:dyDescent="0.35">
      <c r="A375" s="7" t="s">
        <v>555</v>
      </c>
      <c r="B375" s="8">
        <v>232</v>
      </c>
      <c r="C375" s="8">
        <v>25</v>
      </c>
      <c r="D375" s="8">
        <v>2</v>
      </c>
      <c r="E375" s="8">
        <v>19</v>
      </c>
      <c r="F375" s="8">
        <v>8</v>
      </c>
      <c r="G375" s="8">
        <v>0.24</v>
      </c>
      <c r="H375" s="8">
        <v>0.29399999999999998</v>
      </c>
      <c r="I375" s="8">
        <v>56</v>
      </c>
      <c r="J375" s="8">
        <v>9</v>
      </c>
      <c r="K375" s="8">
        <v>3</v>
      </c>
      <c r="L375" s="8">
        <v>18</v>
      </c>
      <c r="M375" s="8">
        <v>58</v>
      </c>
      <c r="N375" s="8">
        <v>0.32300000000000001</v>
      </c>
      <c r="O375" s="8">
        <v>0.61799999999999999</v>
      </c>
    </row>
    <row r="376" spans="1:15" ht="15" thickBot="1" x14ac:dyDescent="0.35">
      <c r="A376" s="5" t="s">
        <v>556</v>
      </c>
      <c r="B376" s="6">
        <v>93</v>
      </c>
      <c r="C376" s="6">
        <v>9</v>
      </c>
      <c r="D376" s="6">
        <v>2</v>
      </c>
      <c r="E376" s="6">
        <v>9</v>
      </c>
      <c r="F376" s="6">
        <v>2</v>
      </c>
      <c r="G376" s="6">
        <v>0.23400000000000001</v>
      </c>
      <c r="H376" s="6">
        <v>0.28799999999999998</v>
      </c>
      <c r="I376" s="6">
        <v>22</v>
      </c>
      <c r="J376" s="6">
        <v>4</v>
      </c>
      <c r="K376" s="6">
        <v>0</v>
      </c>
      <c r="L376" s="6">
        <v>7</v>
      </c>
      <c r="M376" s="6">
        <v>20</v>
      </c>
      <c r="N376" s="6">
        <v>0.33200000000000002</v>
      </c>
      <c r="O376" s="6">
        <v>0.62</v>
      </c>
    </row>
    <row r="377" spans="1:15" ht="17.399999999999999" thickBot="1" x14ac:dyDescent="0.35">
      <c r="A377" s="7" t="s">
        <v>557</v>
      </c>
      <c r="B377" s="8">
        <v>198</v>
      </c>
      <c r="C377" s="8">
        <v>23</v>
      </c>
      <c r="D377" s="8">
        <v>2</v>
      </c>
      <c r="E377" s="8">
        <v>17</v>
      </c>
      <c r="F377" s="8">
        <v>3</v>
      </c>
      <c r="G377" s="8">
        <v>0.25800000000000001</v>
      </c>
      <c r="H377" s="8">
        <v>0.29699999999999999</v>
      </c>
      <c r="I377" s="8">
        <v>51</v>
      </c>
      <c r="J377" s="8">
        <v>9</v>
      </c>
      <c r="K377" s="8">
        <v>2</v>
      </c>
      <c r="L377" s="8">
        <v>11</v>
      </c>
      <c r="M377" s="8">
        <v>23</v>
      </c>
      <c r="N377" s="8">
        <v>0.35299999999999998</v>
      </c>
      <c r="O377" s="8">
        <v>0.65</v>
      </c>
    </row>
    <row r="378" spans="1:15" ht="17.399999999999999" thickBot="1" x14ac:dyDescent="0.35">
      <c r="A378" s="5" t="s">
        <v>558</v>
      </c>
      <c r="B378" s="6">
        <v>200</v>
      </c>
      <c r="C378" s="6">
        <v>23</v>
      </c>
      <c r="D378" s="6">
        <v>7</v>
      </c>
      <c r="E378" s="6">
        <v>25</v>
      </c>
      <c r="F378" s="6">
        <v>3</v>
      </c>
      <c r="G378" s="6">
        <v>0.24299999999999999</v>
      </c>
      <c r="H378" s="6">
        <v>0.315</v>
      </c>
      <c r="I378" s="6">
        <v>49</v>
      </c>
      <c r="J378" s="6">
        <v>10</v>
      </c>
      <c r="K378" s="6">
        <v>0</v>
      </c>
      <c r="L378" s="6">
        <v>21</v>
      </c>
      <c r="M378" s="6">
        <v>55</v>
      </c>
      <c r="N378" s="6">
        <v>0.39700000000000002</v>
      </c>
      <c r="O378" s="6">
        <v>0.71199999999999997</v>
      </c>
    </row>
    <row r="379" spans="1:15" ht="17.399999999999999" thickBot="1" x14ac:dyDescent="0.35">
      <c r="A379" s="7" t="s">
        <v>559</v>
      </c>
      <c r="B379" s="8">
        <v>218</v>
      </c>
      <c r="C379" s="8">
        <v>27</v>
      </c>
      <c r="D379" s="8">
        <v>6</v>
      </c>
      <c r="E379" s="8">
        <v>24</v>
      </c>
      <c r="F379" s="8">
        <v>5</v>
      </c>
      <c r="G379" s="8">
        <v>0.23899999999999999</v>
      </c>
      <c r="H379" s="8">
        <v>0.31</v>
      </c>
      <c r="I379" s="8">
        <v>52</v>
      </c>
      <c r="J379" s="8">
        <v>11</v>
      </c>
      <c r="K379" s="8">
        <v>1</v>
      </c>
      <c r="L379" s="8">
        <v>22</v>
      </c>
      <c r="M379" s="8">
        <v>52</v>
      </c>
      <c r="N379" s="8">
        <v>0.38500000000000001</v>
      </c>
      <c r="O379" s="8">
        <v>0.69499999999999995</v>
      </c>
    </row>
    <row r="380" spans="1:15" ht="15" thickBot="1" x14ac:dyDescent="0.35">
      <c r="A380" s="5" t="s">
        <v>560</v>
      </c>
      <c r="B380" s="6">
        <v>170</v>
      </c>
      <c r="C380" s="6">
        <v>19</v>
      </c>
      <c r="D380" s="6">
        <v>2</v>
      </c>
      <c r="E380" s="6">
        <v>15</v>
      </c>
      <c r="F380" s="6">
        <v>4</v>
      </c>
      <c r="G380" s="6">
        <v>0.24099999999999999</v>
      </c>
      <c r="H380" s="6">
        <v>0.30199999999999999</v>
      </c>
      <c r="I380" s="6">
        <v>41</v>
      </c>
      <c r="J380" s="6">
        <v>10</v>
      </c>
      <c r="K380" s="6">
        <v>1</v>
      </c>
      <c r="L380" s="6">
        <v>15</v>
      </c>
      <c r="M380" s="6">
        <v>33</v>
      </c>
      <c r="N380" s="6">
        <v>0.317</v>
      </c>
      <c r="O380" s="6">
        <v>0.61899999999999999</v>
      </c>
    </row>
    <row r="381" spans="1:15" ht="15" thickBot="1" x14ac:dyDescent="0.35">
      <c r="A381" s="7" t="s">
        <v>561</v>
      </c>
      <c r="B381" s="8">
        <v>268</v>
      </c>
      <c r="C381" s="8">
        <v>27</v>
      </c>
      <c r="D381" s="8">
        <v>4</v>
      </c>
      <c r="E381" s="8">
        <v>24</v>
      </c>
      <c r="F381" s="8">
        <v>1</v>
      </c>
      <c r="G381" s="8">
        <v>0.24099999999999999</v>
      </c>
      <c r="H381" s="8">
        <v>0.30199999999999999</v>
      </c>
      <c r="I381" s="8">
        <v>65</v>
      </c>
      <c r="J381" s="8">
        <v>10</v>
      </c>
      <c r="K381" s="8">
        <v>0</v>
      </c>
      <c r="L381" s="8">
        <v>23</v>
      </c>
      <c r="M381" s="8">
        <v>45</v>
      </c>
      <c r="N381" s="8">
        <v>0.317</v>
      </c>
      <c r="O381" s="8">
        <v>0.61899999999999999</v>
      </c>
    </row>
    <row r="382" spans="1:15" ht="15" thickBot="1" x14ac:dyDescent="0.35">
      <c r="A382" s="5" t="s">
        <v>562</v>
      </c>
      <c r="B382" s="6">
        <v>204</v>
      </c>
      <c r="C382" s="6">
        <v>24</v>
      </c>
      <c r="D382" s="6">
        <v>4</v>
      </c>
      <c r="E382" s="6">
        <v>20</v>
      </c>
      <c r="F382" s="6">
        <v>11</v>
      </c>
      <c r="G382" s="6">
        <v>0.246</v>
      </c>
      <c r="H382" s="6">
        <v>0.29099999999999998</v>
      </c>
      <c r="I382" s="6">
        <v>50</v>
      </c>
      <c r="J382" s="6">
        <v>9</v>
      </c>
      <c r="K382" s="6">
        <v>4</v>
      </c>
      <c r="L382" s="6">
        <v>13</v>
      </c>
      <c r="M382" s="6">
        <v>41</v>
      </c>
      <c r="N382" s="6">
        <v>0.35299999999999998</v>
      </c>
      <c r="O382" s="6">
        <v>0.64400000000000002</v>
      </c>
    </row>
    <row r="383" spans="1:15" ht="17.399999999999999" thickBot="1" x14ac:dyDescent="0.35">
      <c r="A383" s="7" t="s">
        <v>563</v>
      </c>
      <c r="B383" s="8">
        <v>83</v>
      </c>
      <c r="C383" s="8">
        <v>10</v>
      </c>
      <c r="D383" s="8">
        <v>3</v>
      </c>
      <c r="E383" s="8">
        <v>11</v>
      </c>
      <c r="F383" s="8">
        <v>0</v>
      </c>
      <c r="G383" s="8">
        <v>0.249</v>
      </c>
      <c r="H383" s="8">
        <v>0.3</v>
      </c>
      <c r="I383" s="8">
        <v>21</v>
      </c>
      <c r="J383" s="8">
        <v>5</v>
      </c>
      <c r="K383" s="8">
        <v>0</v>
      </c>
      <c r="L383" s="8">
        <v>6</v>
      </c>
      <c r="M383" s="8">
        <v>25</v>
      </c>
      <c r="N383" s="8">
        <v>0.42499999999999999</v>
      </c>
      <c r="O383" s="8">
        <v>0.72499999999999998</v>
      </c>
    </row>
    <row r="384" spans="1:15" ht="15" thickBot="1" x14ac:dyDescent="0.35">
      <c r="A384" s="5" t="s">
        <v>564</v>
      </c>
      <c r="B384" s="6">
        <v>269</v>
      </c>
      <c r="C384" s="6">
        <v>31</v>
      </c>
      <c r="D384" s="6">
        <v>8</v>
      </c>
      <c r="E384" s="6">
        <v>36</v>
      </c>
      <c r="F384" s="6">
        <v>0</v>
      </c>
      <c r="G384" s="6">
        <v>0.26900000000000002</v>
      </c>
      <c r="H384" s="6">
        <v>0.33100000000000002</v>
      </c>
      <c r="I384" s="6">
        <v>72</v>
      </c>
      <c r="J384" s="6">
        <v>17</v>
      </c>
      <c r="K384" s="6">
        <v>0</v>
      </c>
      <c r="L384" s="6">
        <v>25</v>
      </c>
      <c r="M384" s="6">
        <v>51</v>
      </c>
      <c r="N384" s="6">
        <v>0.41099999999999998</v>
      </c>
      <c r="O384" s="6">
        <v>0.74199999999999999</v>
      </c>
    </row>
    <row r="385" spans="1:15" ht="17.399999999999999" thickBot="1" x14ac:dyDescent="0.35">
      <c r="A385" s="7" t="s">
        <v>565</v>
      </c>
      <c r="B385" s="8">
        <v>203</v>
      </c>
      <c r="C385" s="8">
        <v>26</v>
      </c>
      <c r="D385" s="8">
        <v>7</v>
      </c>
      <c r="E385" s="8">
        <v>25</v>
      </c>
      <c r="F385" s="8">
        <v>4</v>
      </c>
      <c r="G385" s="8">
        <v>0.251</v>
      </c>
      <c r="H385" s="8">
        <v>0.30399999999999999</v>
      </c>
      <c r="I385" s="8">
        <v>51</v>
      </c>
      <c r="J385" s="8">
        <v>12</v>
      </c>
      <c r="K385" s="8">
        <v>2</v>
      </c>
      <c r="L385" s="8">
        <v>16</v>
      </c>
      <c r="M385" s="8">
        <v>47</v>
      </c>
      <c r="N385" s="8">
        <v>0.41099999999999998</v>
      </c>
      <c r="O385" s="8">
        <v>0.71399999999999997</v>
      </c>
    </row>
    <row r="386" spans="1:15" ht="17.399999999999999" thickBot="1" x14ac:dyDescent="0.35">
      <c r="A386" s="5" t="s">
        <v>566</v>
      </c>
      <c r="B386" s="6">
        <v>277</v>
      </c>
      <c r="C386" s="6">
        <v>31</v>
      </c>
      <c r="D386" s="6">
        <v>8</v>
      </c>
      <c r="E386" s="6">
        <v>31</v>
      </c>
      <c r="F386" s="6">
        <v>4</v>
      </c>
      <c r="G386" s="6">
        <v>0.23200000000000001</v>
      </c>
      <c r="H386" s="6">
        <v>0.28599999999999998</v>
      </c>
      <c r="I386" s="6">
        <v>64</v>
      </c>
      <c r="J386" s="6">
        <v>10</v>
      </c>
      <c r="K386" s="6">
        <v>2</v>
      </c>
      <c r="L386" s="6">
        <v>21</v>
      </c>
      <c r="M386" s="6">
        <v>73</v>
      </c>
      <c r="N386" s="6">
        <v>0.36899999999999999</v>
      </c>
      <c r="O386" s="6">
        <v>0.65500000000000003</v>
      </c>
    </row>
    <row r="387" spans="1:15" ht="17.399999999999999" thickBot="1" x14ac:dyDescent="0.35">
      <c r="A387" s="7" t="s">
        <v>567</v>
      </c>
      <c r="B387" s="8">
        <v>165</v>
      </c>
      <c r="C387" s="8">
        <v>21</v>
      </c>
      <c r="D387" s="8">
        <v>6</v>
      </c>
      <c r="E387" s="8">
        <v>20</v>
      </c>
      <c r="F387" s="8">
        <v>3</v>
      </c>
      <c r="G387" s="8">
        <v>0.22600000000000001</v>
      </c>
      <c r="H387" s="8">
        <v>0.29499999999999998</v>
      </c>
      <c r="I387" s="8">
        <v>37</v>
      </c>
      <c r="J387" s="8">
        <v>8</v>
      </c>
      <c r="K387" s="8">
        <v>1</v>
      </c>
      <c r="L387" s="8">
        <v>16</v>
      </c>
      <c r="M387" s="8">
        <v>53</v>
      </c>
      <c r="N387" s="8">
        <v>0.39700000000000002</v>
      </c>
      <c r="O387" s="8">
        <v>0.69099999999999995</v>
      </c>
    </row>
    <row r="388" spans="1:15" ht="15" thickBot="1" x14ac:dyDescent="0.35">
      <c r="A388" s="5" t="s">
        <v>568</v>
      </c>
      <c r="B388" s="6">
        <v>254</v>
      </c>
      <c r="C388" s="6">
        <v>34</v>
      </c>
      <c r="D388" s="6">
        <v>6</v>
      </c>
      <c r="E388" s="6">
        <v>26</v>
      </c>
      <c r="F388" s="6">
        <v>4</v>
      </c>
      <c r="G388" s="6">
        <v>0.23300000000000001</v>
      </c>
      <c r="H388" s="6">
        <v>0.307</v>
      </c>
      <c r="I388" s="6">
        <v>59</v>
      </c>
      <c r="J388" s="6">
        <v>13</v>
      </c>
      <c r="K388" s="6">
        <v>2</v>
      </c>
      <c r="L388" s="6">
        <v>27</v>
      </c>
      <c r="M388" s="6">
        <v>91</v>
      </c>
      <c r="N388" s="6">
        <v>0.37</v>
      </c>
      <c r="O388" s="6">
        <v>0.67700000000000005</v>
      </c>
    </row>
    <row r="389" spans="1:15" ht="15" thickBot="1" x14ac:dyDescent="0.35">
      <c r="A389" s="7" t="s">
        <v>569</v>
      </c>
      <c r="B389" s="8">
        <v>298</v>
      </c>
      <c r="C389" s="8">
        <v>38</v>
      </c>
      <c r="D389" s="8">
        <v>11</v>
      </c>
      <c r="E389" s="8">
        <v>39</v>
      </c>
      <c r="F389" s="8">
        <v>2</v>
      </c>
      <c r="G389" s="8">
        <v>0.26400000000000001</v>
      </c>
      <c r="H389" s="8">
        <v>0.312</v>
      </c>
      <c r="I389" s="8">
        <v>79</v>
      </c>
      <c r="J389" s="8">
        <v>17</v>
      </c>
      <c r="K389" s="8">
        <v>2</v>
      </c>
      <c r="L389" s="8">
        <v>21</v>
      </c>
      <c r="M389" s="8">
        <v>78</v>
      </c>
      <c r="N389" s="8">
        <v>0.42799999999999999</v>
      </c>
      <c r="O389" s="8">
        <v>0.74</v>
      </c>
    </row>
    <row r="390" spans="1:15" ht="17.399999999999999" thickBot="1" x14ac:dyDescent="0.35">
      <c r="A390" s="5" t="s">
        <v>570</v>
      </c>
      <c r="B390" s="6">
        <v>257</v>
      </c>
      <c r="C390" s="6">
        <v>32</v>
      </c>
      <c r="D390" s="6">
        <v>6</v>
      </c>
      <c r="E390" s="6">
        <v>26</v>
      </c>
      <c r="F390" s="6">
        <v>12</v>
      </c>
      <c r="G390" s="6">
        <v>0.22800000000000001</v>
      </c>
      <c r="H390" s="6">
        <v>0.26500000000000001</v>
      </c>
      <c r="I390" s="6">
        <v>59</v>
      </c>
      <c r="J390" s="6">
        <v>12</v>
      </c>
      <c r="K390" s="6">
        <v>2</v>
      </c>
      <c r="L390" s="6">
        <v>13</v>
      </c>
      <c r="M390" s="6">
        <v>74</v>
      </c>
      <c r="N390" s="6">
        <v>0.36</v>
      </c>
      <c r="O390" s="6">
        <v>0.625</v>
      </c>
    </row>
    <row r="391" spans="1:15" ht="15" thickBot="1" x14ac:dyDescent="0.35">
      <c r="A391" s="7" t="s">
        <v>571</v>
      </c>
      <c r="B391" s="8">
        <v>321</v>
      </c>
      <c r="C391" s="8">
        <v>32</v>
      </c>
      <c r="D391" s="8">
        <v>3</v>
      </c>
      <c r="E391" s="8">
        <v>26</v>
      </c>
      <c r="F391" s="8">
        <v>8</v>
      </c>
      <c r="G391" s="8">
        <v>0.23799999999999999</v>
      </c>
      <c r="H391" s="8">
        <v>0.27800000000000002</v>
      </c>
      <c r="I391" s="8">
        <v>76</v>
      </c>
      <c r="J391" s="8">
        <v>12</v>
      </c>
      <c r="K391" s="8">
        <v>2</v>
      </c>
      <c r="L391" s="8">
        <v>18</v>
      </c>
      <c r="M391" s="8">
        <v>66</v>
      </c>
      <c r="N391" s="8">
        <v>0.31</v>
      </c>
      <c r="O391" s="8">
        <v>0.58899999999999997</v>
      </c>
    </row>
    <row r="392" spans="1:15" ht="15" thickBot="1" x14ac:dyDescent="0.35">
      <c r="A392" s="5" t="s">
        <v>572</v>
      </c>
      <c r="B392" s="6">
        <v>164</v>
      </c>
      <c r="C392" s="6">
        <v>21</v>
      </c>
      <c r="D392" s="6">
        <v>5</v>
      </c>
      <c r="E392" s="6">
        <v>20</v>
      </c>
      <c r="F392" s="6">
        <v>4</v>
      </c>
      <c r="G392" s="6">
        <v>0.25900000000000001</v>
      </c>
      <c r="H392" s="6">
        <v>0.31</v>
      </c>
      <c r="I392" s="6">
        <v>42</v>
      </c>
      <c r="J392" s="6">
        <v>8</v>
      </c>
      <c r="K392" s="6">
        <v>1</v>
      </c>
      <c r="L392" s="6">
        <v>12</v>
      </c>
      <c r="M392" s="6">
        <v>47</v>
      </c>
      <c r="N392" s="6">
        <v>0.41799999999999998</v>
      </c>
      <c r="O392" s="6">
        <v>0.72799999999999998</v>
      </c>
    </row>
    <row r="393" spans="1:15" ht="17.399999999999999" thickBot="1" x14ac:dyDescent="0.35">
      <c r="A393" s="7" t="s">
        <v>573</v>
      </c>
      <c r="B393" s="8">
        <v>291</v>
      </c>
      <c r="C393" s="8">
        <v>32</v>
      </c>
      <c r="D393" s="8">
        <v>7</v>
      </c>
      <c r="E393" s="8">
        <v>28</v>
      </c>
      <c r="F393" s="8">
        <v>6</v>
      </c>
      <c r="G393" s="8">
        <v>0.23899999999999999</v>
      </c>
      <c r="H393" s="8">
        <v>0.28100000000000003</v>
      </c>
      <c r="I393" s="8">
        <v>69</v>
      </c>
      <c r="J393" s="8">
        <v>18</v>
      </c>
      <c r="K393" s="8">
        <v>2</v>
      </c>
      <c r="L393" s="8">
        <v>17</v>
      </c>
      <c r="M393" s="8">
        <v>86</v>
      </c>
      <c r="N393" s="8">
        <v>0.38200000000000001</v>
      </c>
      <c r="O393" s="8">
        <v>0.66300000000000003</v>
      </c>
    </row>
    <row r="394" spans="1:15" ht="17.399999999999999" thickBot="1" x14ac:dyDescent="0.35">
      <c r="A394" s="5" t="s">
        <v>574</v>
      </c>
      <c r="B394" s="6">
        <v>255</v>
      </c>
      <c r="C394" s="6">
        <v>33</v>
      </c>
      <c r="D394" s="6">
        <v>11</v>
      </c>
      <c r="E394" s="6">
        <v>38</v>
      </c>
      <c r="F394" s="6">
        <v>2</v>
      </c>
      <c r="G394" s="6">
        <v>0.25</v>
      </c>
      <c r="H394" s="6">
        <v>0.31</v>
      </c>
      <c r="I394" s="6">
        <v>64</v>
      </c>
      <c r="J394" s="6">
        <v>13</v>
      </c>
      <c r="K394" s="6">
        <v>1</v>
      </c>
      <c r="L394" s="6">
        <v>22</v>
      </c>
      <c r="M394" s="6">
        <v>71</v>
      </c>
      <c r="N394" s="6">
        <v>0.437</v>
      </c>
      <c r="O394" s="6">
        <v>0.747</v>
      </c>
    </row>
    <row r="395" spans="1:15" ht="17.399999999999999" thickBot="1" x14ac:dyDescent="0.35">
      <c r="A395" s="7" t="s">
        <v>575</v>
      </c>
      <c r="B395" s="8">
        <v>211</v>
      </c>
      <c r="C395" s="8">
        <v>27</v>
      </c>
      <c r="D395" s="8">
        <v>3</v>
      </c>
      <c r="E395" s="8">
        <v>18</v>
      </c>
      <c r="F395" s="8">
        <v>5</v>
      </c>
      <c r="G395" s="8">
        <v>0.25700000000000001</v>
      </c>
      <c r="H395" s="8">
        <v>0.316</v>
      </c>
      <c r="I395" s="8">
        <v>54</v>
      </c>
      <c r="J395" s="8">
        <v>10</v>
      </c>
      <c r="K395" s="8">
        <v>1</v>
      </c>
      <c r="L395" s="8">
        <v>18</v>
      </c>
      <c r="M395" s="8">
        <v>47</v>
      </c>
      <c r="N395" s="8">
        <v>0.36499999999999999</v>
      </c>
      <c r="O395" s="8">
        <v>0.68100000000000005</v>
      </c>
    </row>
    <row r="396" spans="1:15" ht="15" thickBot="1" x14ac:dyDescent="0.35">
      <c r="A396" s="5" t="s">
        <v>576</v>
      </c>
      <c r="B396" s="6">
        <v>312</v>
      </c>
      <c r="C396" s="6">
        <v>30</v>
      </c>
      <c r="D396" s="6">
        <v>5</v>
      </c>
      <c r="E396" s="6">
        <v>32</v>
      </c>
      <c r="F396" s="6">
        <v>8</v>
      </c>
      <c r="G396" s="6">
        <v>0.251</v>
      </c>
      <c r="H396" s="6">
        <v>0.28299999999999997</v>
      </c>
      <c r="I396" s="6">
        <v>78</v>
      </c>
      <c r="J396" s="6">
        <v>17</v>
      </c>
      <c r="K396" s="6">
        <v>1</v>
      </c>
      <c r="L396" s="6">
        <v>14</v>
      </c>
      <c r="M396" s="6">
        <v>40</v>
      </c>
      <c r="N396" s="6">
        <v>0.36</v>
      </c>
      <c r="O396" s="6">
        <v>0.64200000000000002</v>
      </c>
    </row>
    <row r="397" spans="1:15" ht="15" thickBot="1" x14ac:dyDescent="0.35">
      <c r="A397" s="7" t="s">
        <v>577</v>
      </c>
      <c r="B397" s="8">
        <v>162</v>
      </c>
      <c r="C397" s="8">
        <v>20</v>
      </c>
      <c r="D397" s="8">
        <v>5</v>
      </c>
      <c r="E397" s="8">
        <v>22</v>
      </c>
      <c r="F397" s="8">
        <v>0</v>
      </c>
      <c r="G397" s="8">
        <v>0.24399999999999999</v>
      </c>
      <c r="H397" s="8">
        <v>0.28599999999999998</v>
      </c>
      <c r="I397" s="8">
        <v>40</v>
      </c>
      <c r="J397" s="8">
        <v>10</v>
      </c>
      <c r="K397" s="8">
        <v>0</v>
      </c>
      <c r="L397" s="8">
        <v>10</v>
      </c>
      <c r="M397" s="8">
        <v>34</v>
      </c>
      <c r="N397" s="8">
        <v>0.41299999999999998</v>
      </c>
      <c r="O397" s="8">
        <v>0.69899999999999995</v>
      </c>
    </row>
    <row r="398" spans="1:15" ht="17.399999999999999" thickBot="1" x14ac:dyDescent="0.35">
      <c r="A398" s="5" t="s">
        <v>578</v>
      </c>
      <c r="B398" s="6">
        <v>287</v>
      </c>
      <c r="C398" s="6">
        <v>29</v>
      </c>
      <c r="D398" s="6">
        <v>2</v>
      </c>
      <c r="E398" s="6">
        <v>25</v>
      </c>
      <c r="F398" s="6">
        <v>5</v>
      </c>
      <c r="G398" s="6">
        <v>0.255</v>
      </c>
      <c r="H398" s="6">
        <v>0.29699999999999999</v>
      </c>
      <c r="I398" s="6">
        <v>73</v>
      </c>
      <c r="J398" s="6">
        <v>15</v>
      </c>
      <c r="K398" s="6">
        <v>2</v>
      </c>
      <c r="L398" s="6">
        <v>17</v>
      </c>
      <c r="M398" s="6">
        <v>39</v>
      </c>
      <c r="N398" s="6">
        <v>0.33700000000000002</v>
      </c>
      <c r="O398" s="6">
        <v>0.63400000000000001</v>
      </c>
    </row>
    <row r="399" spans="1:15" ht="17.399999999999999" thickBot="1" x14ac:dyDescent="0.35">
      <c r="A399" s="7" t="s">
        <v>579</v>
      </c>
      <c r="B399" s="8">
        <v>276</v>
      </c>
      <c r="C399" s="8">
        <v>34</v>
      </c>
      <c r="D399" s="8">
        <v>10</v>
      </c>
      <c r="E399" s="8">
        <v>36</v>
      </c>
      <c r="F399" s="8">
        <v>3</v>
      </c>
      <c r="G399" s="8">
        <v>0.24299999999999999</v>
      </c>
      <c r="H399" s="8">
        <v>0.29899999999999999</v>
      </c>
      <c r="I399" s="8">
        <v>67</v>
      </c>
      <c r="J399" s="8">
        <v>14</v>
      </c>
      <c r="K399" s="8">
        <v>1</v>
      </c>
      <c r="L399" s="8">
        <v>22</v>
      </c>
      <c r="M399" s="8">
        <v>78</v>
      </c>
      <c r="N399" s="8">
        <v>0.40300000000000002</v>
      </c>
      <c r="O399" s="8">
        <v>0.70199999999999996</v>
      </c>
    </row>
    <row r="400" spans="1:15" ht="17.399999999999999" thickBot="1" x14ac:dyDescent="0.35">
      <c r="A400" s="5" t="s">
        <v>580</v>
      </c>
      <c r="B400" s="6">
        <v>220</v>
      </c>
      <c r="C400" s="6">
        <v>24</v>
      </c>
      <c r="D400" s="6">
        <v>3</v>
      </c>
      <c r="E400" s="6">
        <v>20</v>
      </c>
      <c r="F400" s="6">
        <v>1</v>
      </c>
      <c r="G400" s="6">
        <v>0.24399999999999999</v>
      </c>
      <c r="H400" s="6">
        <v>0.29599999999999999</v>
      </c>
      <c r="I400" s="6">
        <v>54</v>
      </c>
      <c r="J400" s="6">
        <v>12</v>
      </c>
      <c r="K400" s="6">
        <v>1</v>
      </c>
      <c r="L400" s="6">
        <v>16</v>
      </c>
      <c r="M400" s="6">
        <v>49</v>
      </c>
      <c r="N400" s="6">
        <v>0.34200000000000003</v>
      </c>
      <c r="O400" s="6">
        <v>0.63700000000000001</v>
      </c>
    </row>
    <row r="401" spans="1:15" ht="15" thickBot="1" x14ac:dyDescent="0.35">
      <c r="A401" s="7" t="s">
        <v>581</v>
      </c>
      <c r="B401" s="8">
        <v>162</v>
      </c>
      <c r="C401" s="8">
        <v>20</v>
      </c>
      <c r="D401" s="8">
        <v>2</v>
      </c>
      <c r="E401" s="8">
        <v>17</v>
      </c>
      <c r="F401" s="8">
        <v>8</v>
      </c>
      <c r="G401" s="8">
        <v>0.247</v>
      </c>
      <c r="H401" s="8">
        <v>0.28899999999999998</v>
      </c>
      <c r="I401" s="8">
        <v>40</v>
      </c>
      <c r="J401" s="8">
        <v>8</v>
      </c>
      <c r="K401" s="8">
        <v>1</v>
      </c>
      <c r="L401" s="8">
        <v>10</v>
      </c>
      <c r="M401" s="8">
        <v>32</v>
      </c>
      <c r="N401" s="8">
        <v>0.34799999999999998</v>
      </c>
      <c r="O401" s="8">
        <v>0.63700000000000001</v>
      </c>
    </row>
    <row r="402" spans="1:15" ht="15" thickBot="1" x14ac:dyDescent="0.35">
      <c r="A402" s="5" t="s">
        <v>582</v>
      </c>
      <c r="B402" s="6">
        <v>205</v>
      </c>
      <c r="C402" s="6">
        <v>22</v>
      </c>
      <c r="D402" s="6">
        <v>8</v>
      </c>
      <c r="E402" s="6">
        <v>24</v>
      </c>
      <c r="F402" s="6">
        <v>0</v>
      </c>
      <c r="G402" s="6">
        <v>0.2</v>
      </c>
      <c r="H402" s="6">
        <v>0.27800000000000002</v>
      </c>
      <c r="I402" s="6">
        <v>41</v>
      </c>
      <c r="J402" s="6">
        <v>8</v>
      </c>
      <c r="K402" s="6">
        <v>0</v>
      </c>
      <c r="L402" s="6">
        <v>22</v>
      </c>
      <c r="M402" s="6">
        <v>67</v>
      </c>
      <c r="N402" s="6">
        <v>0.35199999999999998</v>
      </c>
      <c r="O402" s="6">
        <v>0.63</v>
      </c>
    </row>
    <row r="403" spans="1:15" ht="15" thickBot="1" x14ac:dyDescent="0.35">
      <c r="A403" s="7" t="s">
        <v>583</v>
      </c>
      <c r="B403" s="8">
        <v>229</v>
      </c>
      <c r="C403" s="8">
        <v>26</v>
      </c>
      <c r="D403" s="8">
        <v>4</v>
      </c>
      <c r="E403" s="8">
        <v>22</v>
      </c>
      <c r="F403" s="8">
        <v>2</v>
      </c>
      <c r="G403" s="8">
        <v>0.26600000000000001</v>
      </c>
      <c r="H403" s="8">
        <v>0.32900000000000001</v>
      </c>
      <c r="I403" s="8">
        <v>61</v>
      </c>
      <c r="J403" s="8">
        <v>11</v>
      </c>
      <c r="K403" s="8">
        <v>1</v>
      </c>
      <c r="L403" s="8">
        <v>22</v>
      </c>
      <c r="M403" s="8">
        <v>57</v>
      </c>
      <c r="N403" s="8">
        <v>0.38100000000000001</v>
      </c>
      <c r="O403" s="8">
        <v>0.71</v>
      </c>
    </row>
    <row r="404" spans="1:15" ht="17.399999999999999" thickBot="1" x14ac:dyDescent="0.35">
      <c r="A404" s="5" t="s">
        <v>584</v>
      </c>
      <c r="B404" s="6">
        <v>273</v>
      </c>
      <c r="C404" s="6">
        <v>31</v>
      </c>
      <c r="D404" s="6">
        <v>6</v>
      </c>
      <c r="E404" s="6">
        <v>30</v>
      </c>
      <c r="F404" s="6">
        <v>7</v>
      </c>
      <c r="G404" s="6">
        <v>0.222</v>
      </c>
      <c r="H404" s="6">
        <v>0.27600000000000002</v>
      </c>
      <c r="I404" s="6">
        <v>61</v>
      </c>
      <c r="J404" s="6">
        <v>11</v>
      </c>
      <c r="K404" s="6">
        <v>2</v>
      </c>
      <c r="L404" s="6">
        <v>21</v>
      </c>
      <c r="M404" s="6">
        <v>90</v>
      </c>
      <c r="N404" s="6">
        <v>0.33500000000000002</v>
      </c>
      <c r="O404" s="6">
        <v>0.61099999999999999</v>
      </c>
    </row>
    <row r="405" spans="1:15" ht="17.399999999999999" thickBot="1" x14ac:dyDescent="0.35">
      <c r="A405" s="7" t="s">
        <v>585</v>
      </c>
      <c r="B405" s="8">
        <v>201</v>
      </c>
      <c r="C405" s="8">
        <v>23</v>
      </c>
      <c r="D405" s="8">
        <v>3</v>
      </c>
      <c r="E405" s="8">
        <v>17</v>
      </c>
      <c r="F405" s="8">
        <v>2</v>
      </c>
      <c r="G405" s="8">
        <v>0.249</v>
      </c>
      <c r="H405" s="8">
        <v>0.29399999999999998</v>
      </c>
      <c r="I405" s="8">
        <v>50</v>
      </c>
      <c r="J405" s="8">
        <v>9</v>
      </c>
      <c r="K405" s="8">
        <v>1</v>
      </c>
      <c r="L405" s="8">
        <v>13</v>
      </c>
      <c r="M405" s="8">
        <v>33</v>
      </c>
      <c r="N405" s="8">
        <v>0.35</v>
      </c>
      <c r="O405" s="8">
        <v>0.64400000000000002</v>
      </c>
    </row>
    <row r="406" spans="1:15" ht="15" thickBot="1" x14ac:dyDescent="0.35">
      <c r="A406" s="5" t="s">
        <v>586</v>
      </c>
      <c r="B406" s="6">
        <v>277</v>
      </c>
      <c r="C406" s="6">
        <v>28</v>
      </c>
      <c r="D406" s="6">
        <v>3</v>
      </c>
      <c r="E406" s="6">
        <v>25</v>
      </c>
      <c r="F406" s="6">
        <v>7</v>
      </c>
      <c r="G406" s="6">
        <v>0.23200000000000001</v>
      </c>
      <c r="H406" s="6">
        <v>0.27500000000000002</v>
      </c>
      <c r="I406" s="6">
        <v>64</v>
      </c>
      <c r="J406" s="6">
        <v>12</v>
      </c>
      <c r="K406" s="6">
        <v>4</v>
      </c>
      <c r="L406" s="6">
        <v>16</v>
      </c>
      <c r="M406" s="6">
        <v>69</v>
      </c>
      <c r="N406" s="6">
        <v>0.33500000000000002</v>
      </c>
      <c r="O406" s="6">
        <v>0.61</v>
      </c>
    </row>
    <row r="407" spans="1:15" ht="17.399999999999999" thickBot="1" x14ac:dyDescent="0.35">
      <c r="A407" s="7" t="s">
        <v>587</v>
      </c>
      <c r="B407" s="8">
        <v>212</v>
      </c>
      <c r="C407" s="8">
        <v>28</v>
      </c>
      <c r="D407" s="8">
        <v>11</v>
      </c>
      <c r="E407" s="8">
        <v>32</v>
      </c>
      <c r="F407" s="8">
        <v>1</v>
      </c>
      <c r="G407" s="8">
        <v>0.246</v>
      </c>
      <c r="H407" s="8">
        <v>0.308</v>
      </c>
      <c r="I407" s="8">
        <v>52</v>
      </c>
      <c r="J407" s="8">
        <v>11</v>
      </c>
      <c r="K407" s="8">
        <v>0</v>
      </c>
      <c r="L407" s="8">
        <v>19</v>
      </c>
      <c r="M407" s="8">
        <v>66</v>
      </c>
      <c r="N407" s="8">
        <v>0.45100000000000001</v>
      </c>
      <c r="O407" s="8">
        <v>0.75900000000000001</v>
      </c>
    </row>
    <row r="408" spans="1:15" ht="15" thickBot="1" x14ac:dyDescent="0.35">
      <c r="A408" s="5" t="s">
        <v>588</v>
      </c>
      <c r="B408" s="6">
        <v>232</v>
      </c>
      <c r="C408" s="6">
        <v>28</v>
      </c>
      <c r="D408" s="6">
        <v>7</v>
      </c>
      <c r="E408" s="6">
        <v>26</v>
      </c>
      <c r="F408" s="6">
        <v>1</v>
      </c>
      <c r="G408" s="6">
        <v>0.216</v>
      </c>
      <c r="H408" s="6">
        <v>0.311</v>
      </c>
      <c r="I408" s="6">
        <v>50</v>
      </c>
      <c r="J408" s="6">
        <v>10</v>
      </c>
      <c r="K408" s="6">
        <v>1</v>
      </c>
      <c r="L408" s="6">
        <v>32</v>
      </c>
      <c r="M408" s="6">
        <v>71</v>
      </c>
      <c r="N408" s="6">
        <v>0.35499999999999998</v>
      </c>
      <c r="O408" s="6">
        <v>0.66600000000000004</v>
      </c>
    </row>
    <row r="409" spans="1:15" ht="17.399999999999999" thickBot="1" x14ac:dyDescent="0.35">
      <c r="A409" s="7" t="s">
        <v>589</v>
      </c>
      <c r="B409" s="8">
        <v>179</v>
      </c>
      <c r="C409" s="8">
        <v>22</v>
      </c>
      <c r="D409" s="8">
        <v>8</v>
      </c>
      <c r="E409" s="8">
        <v>25</v>
      </c>
      <c r="F409" s="8">
        <v>0</v>
      </c>
      <c r="G409" s="8">
        <v>0.19700000000000001</v>
      </c>
      <c r="H409" s="8">
        <v>0.29399999999999998</v>
      </c>
      <c r="I409" s="8">
        <v>35</v>
      </c>
      <c r="J409" s="8">
        <v>8</v>
      </c>
      <c r="K409" s="8">
        <v>1</v>
      </c>
      <c r="L409" s="8">
        <v>25</v>
      </c>
      <c r="M409" s="8">
        <v>71</v>
      </c>
      <c r="N409" s="8">
        <v>0.374</v>
      </c>
      <c r="O409" s="8">
        <v>0.66800000000000004</v>
      </c>
    </row>
    <row r="410" spans="1:15" ht="15" thickBot="1" x14ac:dyDescent="0.35">
      <c r="A410" s="5" t="s">
        <v>590</v>
      </c>
      <c r="B410" s="6">
        <v>172</v>
      </c>
      <c r="C410" s="6">
        <v>20</v>
      </c>
      <c r="D410" s="6">
        <v>5</v>
      </c>
      <c r="E410" s="6">
        <v>19</v>
      </c>
      <c r="F410" s="6">
        <v>2</v>
      </c>
      <c r="G410" s="6">
        <v>0.22900000000000001</v>
      </c>
      <c r="H410" s="6">
        <v>0.28599999999999998</v>
      </c>
      <c r="I410" s="6">
        <v>40</v>
      </c>
      <c r="J410" s="6">
        <v>12</v>
      </c>
      <c r="K410" s="6">
        <v>0</v>
      </c>
      <c r="L410" s="6">
        <v>14</v>
      </c>
      <c r="M410" s="6">
        <v>52</v>
      </c>
      <c r="N410" s="6">
        <v>0.38800000000000001</v>
      </c>
      <c r="O410" s="6">
        <v>0.67400000000000004</v>
      </c>
    </row>
    <row r="411" spans="1:15" ht="17.399999999999999" thickBot="1" x14ac:dyDescent="0.35">
      <c r="A411" s="7" t="s">
        <v>591</v>
      </c>
      <c r="B411" s="8">
        <v>225</v>
      </c>
      <c r="C411" s="8">
        <v>27</v>
      </c>
      <c r="D411" s="8">
        <v>1</v>
      </c>
      <c r="E411" s="8">
        <v>18</v>
      </c>
      <c r="F411" s="8">
        <v>6</v>
      </c>
      <c r="G411" s="8">
        <v>0.25900000000000001</v>
      </c>
      <c r="H411" s="8">
        <v>0.313</v>
      </c>
      <c r="I411" s="8">
        <v>58</v>
      </c>
      <c r="J411" s="8">
        <v>8</v>
      </c>
      <c r="K411" s="8">
        <v>3</v>
      </c>
      <c r="L411" s="8">
        <v>18</v>
      </c>
      <c r="M411" s="8">
        <v>32</v>
      </c>
      <c r="N411" s="8">
        <v>0.33</v>
      </c>
      <c r="O411" s="8">
        <v>0.64300000000000002</v>
      </c>
    </row>
    <row r="412" spans="1:15" ht="15" thickBot="1" x14ac:dyDescent="0.35">
      <c r="A412" s="5" t="s">
        <v>592</v>
      </c>
      <c r="B412" s="6">
        <v>196</v>
      </c>
      <c r="C412" s="6">
        <v>20</v>
      </c>
      <c r="D412" s="6">
        <v>4</v>
      </c>
      <c r="E412" s="6">
        <v>20</v>
      </c>
      <c r="F412" s="6">
        <v>0</v>
      </c>
      <c r="G412" s="6">
        <v>0.24099999999999999</v>
      </c>
      <c r="H412" s="6">
        <v>0.28499999999999998</v>
      </c>
      <c r="I412" s="6">
        <v>47</v>
      </c>
      <c r="J412" s="6">
        <v>10</v>
      </c>
      <c r="K412" s="6">
        <v>0</v>
      </c>
      <c r="L412" s="6">
        <v>12</v>
      </c>
      <c r="M412" s="6">
        <v>41</v>
      </c>
      <c r="N412" s="6">
        <v>0.35599999999999998</v>
      </c>
      <c r="O412" s="6">
        <v>0.64100000000000001</v>
      </c>
    </row>
    <row r="413" spans="1:15" ht="15" thickBot="1" x14ac:dyDescent="0.35">
      <c r="A413" s="7" t="s">
        <v>593</v>
      </c>
      <c r="B413" s="8">
        <v>255</v>
      </c>
      <c r="C413" s="8">
        <v>31</v>
      </c>
      <c r="D413" s="8">
        <v>12</v>
      </c>
      <c r="E413" s="8">
        <v>40</v>
      </c>
      <c r="F413" s="8">
        <v>0</v>
      </c>
      <c r="G413" s="8">
        <v>0.25</v>
      </c>
      <c r="H413" s="8">
        <v>0.29799999999999999</v>
      </c>
      <c r="I413" s="8">
        <v>64</v>
      </c>
      <c r="J413" s="8">
        <v>12</v>
      </c>
      <c r="K413" s="8">
        <v>0</v>
      </c>
      <c r="L413" s="8">
        <v>18</v>
      </c>
      <c r="M413" s="8">
        <v>62</v>
      </c>
      <c r="N413" s="8">
        <v>0.42299999999999999</v>
      </c>
      <c r="O413" s="8">
        <v>0.72099999999999997</v>
      </c>
    </row>
    <row r="414" spans="1:15" ht="15" thickBot="1" x14ac:dyDescent="0.35">
      <c r="A414" s="5" t="s">
        <v>594</v>
      </c>
      <c r="B414" s="6">
        <v>199</v>
      </c>
      <c r="C414" s="6">
        <v>25</v>
      </c>
      <c r="D414" s="6">
        <v>7</v>
      </c>
      <c r="E414" s="6">
        <v>25</v>
      </c>
      <c r="F414" s="6">
        <v>3</v>
      </c>
      <c r="G414" s="6">
        <v>0.247</v>
      </c>
      <c r="H414" s="6">
        <v>0.27700000000000002</v>
      </c>
      <c r="I414" s="6">
        <v>49</v>
      </c>
      <c r="J414" s="6">
        <v>11</v>
      </c>
      <c r="K414" s="6">
        <v>2</v>
      </c>
      <c r="L414" s="6">
        <v>8</v>
      </c>
      <c r="M414" s="6">
        <v>57</v>
      </c>
      <c r="N414" s="6">
        <v>0.41099999999999998</v>
      </c>
      <c r="O414" s="6">
        <v>0.68799999999999994</v>
      </c>
    </row>
    <row r="415" spans="1:15" ht="17.399999999999999" thickBot="1" x14ac:dyDescent="0.35">
      <c r="A415" s="7" t="s">
        <v>595</v>
      </c>
      <c r="B415" s="8">
        <v>201</v>
      </c>
      <c r="C415" s="8">
        <v>20</v>
      </c>
      <c r="D415" s="8">
        <v>5</v>
      </c>
      <c r="E415" s="8">
        <v>23</v>
      </c>
      <c r="F415" s="8">
        <v>2</v>
      </c>
      <c r="G415" s="8">
        <v>0.24099999999999999</v>
      </c>
      <c r="H415" s="8">
        <v>0.27300000000000002</v>
      </c>
      <c r="I415" s="8">
        <v>48</v>
      </c>
      <c r="J415" s="8">
        <v>11</v>
      </c>
      <c r="K415" s="8">
        <v>0</v>
      </c>
      <c r="L415" s="8">
        <v>9</v>
      </c>
      <c r="M415" s="8">
        <v>47</v>
      </c>
      <c r="N415" s="8">
        <v>0.35899999999999999</v>
      </c>
      <c r="O415" s="8">
        <v>0.63200000000000001</v>
      </c>
    </row>
    <row r="416" spans="1:15" ht="17.399999999999999" thickBot="1" x14ac:dyDescent="0.35">
      <c r="A416" s="5" t="s">
        <v>596</v>
      </c>
      <c r="B416" s="6">
        <v>177</v>
      </c>
      <c r="C416" s="6">
        <v>23</v>
      </c>
      <c r="D416" s="6">
        <v>5</v>
      </c>
      <c r="E416" s="6">
        <v>20</v>
      </c>
      <c r="F416" s="6">
        <v>8</v>
      </c>
      <c r="G416" s="6">
        <v>0.23799999999999999</v>
      </c>
      <c r="H416" s="6">
        <v>0.29099999999999998</v>
      </c>
      <c r="I416" s="6">
        <v>42</v>
      </c>
      <c r="J416" s="6">
        <v>9</v>
      </c>
      <c r="K416" s="6">
        <v>1</v>
      </c>
      <c r="L416" s="6">
        <v>13</v>
      </c>
      <c r="M416" s="6">
        <v>51</v>
      </c>
      <c r="N416" s="6">
        <v>0.39800000000000002</v>
      </c>
      <c r="O416" s="6">
        <v>0.68899999999999995</v>
      </c>
    </row>
    <row r="417" spans="1:15" ht="15" thickBot="1" x14ac:dyDescent="0.35">
      <c r="A417" s="7" t="s">
        <v>597</v>
      </c>
      <c r="B417" s="8">
        <v>209</v>
      </c>
      <c r="C417" s="8">
        <v>26</v>
      </c>
      <c r="D417" s="8">
        <v>6</v>
      </c>
      <c r="E417" s="8">
        <v>25</v>
      </c>
      <c r="F417" s="8">
        <v>2</v>
      </c>
      <c r="G417" s="8">
        <v>0.252</v>
      </c>
      <c r="H417" s="8">
        <v>0.29299999999999998</v>
      </c>
      <c r="I417" s="8">
        <v>53</v>
      </c>
      <c r="J417" s="8">
        <v>15</v>
      </c>
      <c r="K417" s="8">
        <v>1</v>
      </c>
      <c r="L417" s="8">
        <v>12</v>
      </c>
      <c r="M417" s="8">
        <v>50</v>
      </c>
      <c r="N417" s="8">
        <v>0.42199999999999999</v>
      </c>
      <c r="O417" s="8">
        <v>0.71499999999999997</v>
      </c>
    </row>
    <row r="418" spans="1:15" ht="15" thickBot="1" x14ac:dyDescent="0.35">
      <c r="A418" s="5" t="s">
        <v>598</v>
      </c>
      <c r="B418" s="6">
        <v>252</v>
      </c>
      <c r="C418" s="6">
        <v>25</v>
      </c>
      <c r="D418" s="6">
        <v>5</v>
      </c>
      <c r="E418" s="6">
        <v>27</v>
      </c>
      <c r="F418" s="6">
        <v>2</v>
      </c>
      <c r="G418" s="6">
        <v>0.23100000000000001</v>
      </c>
      <c r="H418" s="6">
        <v>0.27300000000000002</v>
      </c>
      <c r="I418" s="6">
        <v>58</v>
      </c>
      <c r="J418" s="6">
        <v>13</v>
      </c>
      <c r="K418" s="6">
        <v>0</v>
      </c>
      <c r="L418" s="6">
        <v>15</v>
      </c>
      <c r="M418" s="6">
        <v>49</v>
      </c>
      <c r="N418" s="6">
        <v>0.34499999999999997</v>
      </c>
      <c r="O418" s="6">
        <v>0.61799999999999999</v>
      </c>
    </row>
    <row r="419" spans="1:15" ht="15" thickBot="1" x14ac:dyDescent="0.35">
      <c r="A419" s="7" t="s">
        <v>599</v>
      </c>
      <c r="B419" s="8">
        <v>173</v>
      </c>
      <c r="C419" s="8">
        <v>20</v>
      </c>
      <c r="D419" s="8">
        <v>5</v>
      </c>
      <c r="E419" s="8">
        <v>21</v>
      </c>
      <c r="F419" s="8">
        <v>1</v>
      </c>
      <c r="G419" s="8">
        <v>0.23599999999999999</v>
      </c>
      <c r="H419" s="8">
        <v>0.27600000000000002</v>
      </c>
      <c r="I419" s="8">
        <v>41</v>
      </c>
      <c r="J419" s="8">
        <v>12</v>
      </c>
      <c r="K419" s="8">
        <v>1</v>
      </c>
      <c r="L419" s="8">
        <v>10</v>
      </c>
      <c r="M419" s="8">
        <v>41</v>
      </c>
      <c r="N419" s="8">
        <v>0.374</v>
      </c>
      <c r="O419" s="8">
        <v>0.65</v>
      </c>
    </row>
    <row r="420" spans="1:15" ht="15" thickBot="1" x14ac:dyDescent="0.35">
      <c r="A420" s="5" t="s">
        <v>600</v>
      </c>
      <c r="B420" s="6">
        <v>158</v>
      </c>
      <c r="C420" s="6">
        <v>24</v>
      </c>
      <c r="D420" s="6">
        <v>6</v>
      </c>
      <c r="E420" s="6">
        <v>27</v>
      </c>
      <c r="F420" s="6">
        <v>4</v>
      </c>
      <c r="G420" s="6">
        <v>0.23400000000000001</v>
      </c>
      <c r="H420" s="6">
        <v>0.28899999999999998</v>
      </c>
      <c r="I420" s="6">
        <v>37</v>
      </c>
      <c r="J420" s="6">
        <v>10</v>
      </c>
      <c r="K420" s="6">
        <v>1</v>
      </c>
      <c r="L420" s="6">
        <v>12</v>
      </c>
      <c r="M420" s="6">
        <v>61</v>
      </c>
      <c r="N420" s="6">
        <v>0.42599999999999999</v>
      </c>
      <c r="O420" s="6">
        <v>0.71499999999999997</v>
      </c>
    </row>
    <row r="421" spans="1:15" ht="15" thickBot="1" x14ac:dyDescent="0.35">
      <c r="A421" s="7" t="s">
        <v>601</v>
      </c>
      <c r="B421" s="8">
        <v>133</v>
      </c>
      <c r="C421" s="8">
        <v>12</v>
      </c>
      <c r="D421" s="8">
        <v>3</v>
      </c>
      <c r="E421" s="8">
        <v>15</v>
      </c>
      <c r="F421" s="8">
        <v>0</v>
      </c>
      <c r="G421" s="8">
        <v>0.215</v>
      </c>
      <c r="H421" s="8">
        <v>0.25800000000000001</v>
      </c>
      <c r="I421" s="8">
        <v>29</v>
      </c>
      <c r="J421" s="8">
        <v>6</v>
      </c>
      <c r="K421" s="8">
        <v>1</v>
      </c>
      <c r="L421" s="8">
        <v>8</v>
      </c>
      <c r="M421" s="8">
        <v>41</v>
      </c>
      <c r="N421" s="8">
        <v>0.33700000000000002</v>
      </c>
      <c r="O421" s="8">
        <v>0.59399999999999997</v>
      </c>
    </row>
    <row r="422" spans="1:15" ht="15" thickBot="1" x14ac:dyDescent="0.35">
      <c r="A422" s="5" t="s">
        <v>602</v>
      </c>
      <c r="B422" s="6">
        <v>195</v>
      </c>
      <c r="C422" s="6">
        <v>18</v>
      </c>
      <c r="D422" s="6">
        <v>4</v>
      </c>
      <c r="E422" s="6">
        <v>17</v>
      </c>
      <c r="F422" s="6">
        <v>1</v>
      </c>
      <c r="G422" s="6">
        <v>0.217</v>
      </c>
      <c r="H422" s="6">
        <v>0.26200000000000001</v>
      </c>
      <c r="I422" s="6">
        <v>42</v>
      </c>
      <c r="J422" s="6">
        <v>11</v>
      </c>
      <c r="K422" s="6">
        <v>0</v>
      </c>
      <c r="L422" s="6">
        <v>12</v>
      </c>
      <c r="M422" s="6">
        <v>49</v>
      </c>
      <c r="N422" s="6">
        <v>0.32700000000000001</v>
      </c>
      <c r="O422" s="6">
        <v>0.58899999999999997</v>
      </c>
    </row>
    <row r="423" spans="1:15" ht="17.399999999999999" thickBot="1" x14ac:dyDescent="0.35">
      <c r="A423" s="7" t="s">
        <v>603</v>
      </c>
      <c r="B423" s="8">
        <v>253</v>
      </c>
      <c r="C423" s="8">
        <v>31</v>
      </c>
      <c r="D423" s="8">
        <v>8</v>
      </c>
      <c r="E423" s="8">
        <v>29</v>
      </c>
      <c r="F423" s="8">
        <v>12</v>
      </c>
      <c r="G423" s="8">
        <v>0.23200000000000001</v>
      </c>
      <c r="H423" s="8">
        <v>0.28000000000000003</v>
      </c>
      <c r="I423" s="8">
        <v>59</v>
      </c>
      <c r="J423" s="8">
        <v>13</v>
      </c>
      <c r="K423" s="8">
        <v>4</v>
      </c>
      <c r="L423" s="8">
        <v>17</v>
      </c>
      <c r="M423" s="8">
        <v>80</v>
      </c>
      <c r="N423" s="8">
        <v>0.39600000000000002</v>
      </c>
      <c r="O423" s="8">
        <v>0.67600000000000005</v>
      </c>
    </row>
    <row r="424" spans="1:15" ht="17.399999999999999" thickBot="1" x14ac:dyDescent="0.35">
      <c r="A424" s="5" t="s">
        <v>604</v>
      </c>
      <c r="B424" s="6">
        <v>172</v>
      </c>
      <c r="C424" s="6">
        <v>20</v>
      </c>
      <c r="D424" s="6">
        <v>9</v>
      </c>
      <c r="E424" s="6">
        <v>25</v>
      </c>
      <c r="F424" s="6">
        <v>1</v>
      </c>
      <c r="G424" s="6">
        <v>0.23400000000000001</v>
      </c>
      <c r="H424" s="6">
        <v>0.28899999999999998</v>
      </c>
      <c r="I424" s="6">
        <v>40</v>
      </c>
      <c r="J424" s="6">
        <v>9</v>
      </c>
      <c r="K424" s="6">
        <v>2</v>
      </c>
      <c r="L424" s="6">
        <v>13</v>
      </c>
      <c r="M424" s="6">
        <v>58</v>
      </c>
      <c r="N424" s="6">
        <v>0.437</v>
      </c>
      <c r="O424" s="6">
        <v>0.72599999999999998</v>
      </c>
    </row>
    <row r="425" spans="1:15" ht="15" thickBot="1" x14ac:dyDescent="0.35">
      <c r="A425" s="7" t="s">
        <v>605</v>
      </c>
      <c r="B425" s="8">
        <v>244</v>
      </c>
      <c r="C425" s="8">
        <v>30</v>
      </c>
      <c r="D425" s="8">
        <v>8</v>
      </c>
      <c r="E425" s="8">
        <v>30</v>
      </c>
      <c r="F425" s="8">
        <v>5</v>
      </c>
      <c r="G425" s="8">
        <v>0.23200000000000001</v>
      </c>
      <c r="H425" s="8">
        <v>0.29799999999999999</v>
      </c>
      <c r="I425" s="8">
        <v>57</v>
      </c>
      <c r="J425" s="8">
        <v>10</v>
      </c>
      <c r="K425" s="8">
        <v>4</v>
      </c>
      <c r="L425" s="8">
        <v>23</v>
      </c>
      <c r="M425" s="8">
        <v>82</v>
      </c>
      <c r="N425" s="8">
        <v>0.4</v>
      </c>
      <c r="O425" s="8">
        <v>0.69799999999999995</v>
      </c>
    </row>
    <row r="426" spans="1:15" ht="15" thickBot="1" x14ac:dyDescent="0.35">
      <c r="A426" s="5" t="s">
        <v>606</v>
      </c>
      <c r="B426" s="6">
        <v>155</v>
      </c>
      <c r="C426" s="6">
        <v>18</v>
      </c>
      <c r="D426" s="6">
        <v>2</v>
      </c>
      <c r="E426" s="6">
        <v>13</v>
      </c>
      <c r="F426" s="6">
        <v>7</v>
      </c>
      <c r="G426" s="6">
        <v>0.23899999999999999</v>
      </c>
      <c r="H426" s="6">
        <v>0.28899999999999998</v>
      </c>
      <c r="I426" s="6">
        <v>37</v>
      </c>
      <c r="J426" s="6">
        <v>7</v>
      </c>
      <c r="K426" s="6">
        <v>1</v>
      </c>
      <c r="L426" s="6">
        <v>11</v>
      </c>
      <c r="M426" s="6">
        <v>38</v>
      </c>
      <c r="N426" s="6">
        <v>0.32500000000000001</v>
      </c>
      <c r="O426" s="6">
        <v>0.61399999999999999</v>
      </c>
    </row>
    <row r="427" spans="1:15" ht="17.399999999999999" thickBot="1" x14ac:dyDescent="0.35">
      <c r="A427" s="7" t="s">
        <v>607</v>
      </c>
      <c r="B427" s="8">
        <v>291</v>
      </c>
      <c r="C427" s="8">
        <v>35</v>
      </c>
      <c r="D427" s="8">
        <v>8</v>
      </c>
      <c r="E427" s="8">
        <v>36</v>
      </c>
      <c r="F427" s="8">
        <v>3</v>
      </c>
      <c r="G427" s="8">
        <v>0.25900000000000001</v>
      </c>
      <c r="H427" s="8">
        <v>0.29799999999999999</v>
      </c>
      <c r="I427" s="8">
        <v>75</v>
      </c>
      <c r="J427" s="8">
        <v>15</v>
      </c>
      <c r="K427" s="8">
        <v>1</v>
      </c>
      <c r="L427" s="8">
        <v>16</v>
      </c>
      <c r="M427" s="8">
        <v>51</v>
      </c>
      <c r="N427" s="8">
        <v>0.39100000000000001</v>
      </c>
      <c r="O427" s="8">
        <v>0.68799999999999994</v>
      </c>
    </row>
    <row r="428" spans="1:15" ht="15" thickBot="1" x14ac:dyDescent="0.35">
      <c r="A428" s="5" t="s">
        <v>608</v>
      </c>
      <c r="B428" s="6">
        <v>107</v>
      </c>
      <c r="C428" s="6">
        <v>10</v>
      </c>
      <c r="D428" s="6">
        <v>3</v>
      </c>
      <c r="E428" s="6">
        <v>11</v>
      </c>
      <c r="F428" s="6">
        <v>0</v>
      </c>
      <c r="G428" s="6">
        <v>0.22800000000000001</v>
      </c>
      <c r="H428" s="6">
        <v>0.29699999999999999</v>
      </c>
      <c r="I428" s="6">
        <v>24</v>
      </c>
      <c r="J428" s="6">
        <v>4</v>
      </c>
      <c r="K428" s="6">
        <v>1</v>
      </c>
      <c r="L428" s="6">
        <v>10</v>
      </c>
      <c r="M428" s="6">
        <v>27</v>
      </c>
      <c r="N428" s="6">
        <v>0.34699999999999998</v>
      </c>
      <c r="O428" s="6">
        <v>0.64400000000000002</v>
      </c>
    </row>
    <row r="429" spans="1:15" ht="17.399999999999999" thickBot="1" x14ac:dyDescent="0.35">
      <c r="A429" s="7" t="s">
        <v>609</v>
      </c>
      <c r="B429" s="8">
        <v>194</v>
      </c>
      <c r="C429" s="8">
        <v>24</v>
      </c>
      <c r="D429" s="8">
        <v>4</v>
      </c>
      <c r="E429" s="8">
        <v>15</v>
      </c>
      <c r="F429" s="8">
        <v>4</v>
      </c>
      <c r="G429" s="8">
        <v>0.23200000000000001</v>
      </c>
      <c r="H429" s="8">
        <v>0.27800000000000002</v>
      </c>
      <c r="I429" s="8">
        <v>45</v>
      </c>
      <c r="J429" s="8">
        <v>9</v>
      </c>
      <c r="K429" s="8">
        <v>2</v>
      </c>
      <c r="L429" s="8">
        <v>12</v>
      </c>
      <c r="M429" s="8">
        <v>54</v>
      </c>
      <c r="N429" s="8">
        <v>0.36799999999999999</v>
      </c>
      <c r="O429" s="8">
        <v>0.64500000000000002</v>
      </c>
    </row>
    <row r="430" spans="1:15" ht="15" thickBot="1" x14ac:dyDescent="0.35">
      <c r="A430" s="5" t="s">
        <v>610</v>
      </c>
      <c r="B430" s="6">
        <v>102</v>
      </c>
      <c r="C430" s="6">
        <v>10</v>
      </c>
      <c r="D430" s="6">
        <v>2</v>
      </c>
      <c r="E430" s="6">
        <v>10</v>
      </c>
      <c r="F430" s="6">
        <v>0</v>
      </c>
      <c r="G430" s="6">
        <v>0.23400000000000001</v>
      </c>
      <c r="H430" s="6">
        <v>0.27600000000000002</v>
      </c>
      <c r="I430" s="6">
        <v>24</v>
      </c>
      <c r="J430" s="6">
        <v>4</v>
      </c>
      <c r="K430" s="6">
        <v>0</v>
      </c>
      <c r="L430" s="6">
        <v>6</v>
      </c>
      <c r="M430" s="6">
        <v>22</v>
      </c>
      <c r="N430" s="6">
        <v>0.33500000000000002</v>
      </c>
      <c r="O430" s="6">
        <v>0.61199999999999999</v>
      </c>
    </row>
    <row r="431" spans="1:15" ht="15" thickBot="1" x14ac:dyDescent="0.35">
      <c r="A431" s="7" t="s">
        <v>611</v>
      </c>
      <c r="B431" s="8">
        <v>197</v>
      </c>
      <c r="C431" s="8">
        <v>20</v>
      </c>
      <c r="D431" s="8">
        <v>4</v>
      </c>
      <c r="E431" s="8">
        <v>20</v>
      </c>
      <c r="F431" s="8">
        <v>0</v>
      </c>
      <c r="G431" s="8">
        <v>0.22700000000000001</v>
      </c>
      <c r="H431" s="8">
        <v>0.27400000000000002</v>
      </c>
      <c r="I431" s="8">
        <v>45</v>
      </c>
      <c r="J431" s="8">
        <v>9</v>
      </c>
      <c r="K431" s="8">
        <v>0</v>
      </c>
      <c r="L431" s="8">
        <v>13</v>
      </c>
      <c r="M431" s="8">
        <v>48</v>
      </c>
      <c r="N431" s="8">
        <v>0.34100000000000003</v>
      </c>
      <c r="O431" s="8">
        <v>0.61499999999999999</v>
      </c>
    </row>
    <row r="432" spans="1:15" ht="15" thickBot="1" x14ac:dyDescent="0.35">
      <c r="A432" s="5" t="s">
        <v>612</v>
      </c>
      <c r="B432" s="6">
        <v>250</v>
      </c>
      <c r="C432" s="6">
        <v>34</v>
      </c>
      <c r="D432" s="6">
        <v>14</v>
      </c>
      <c r="E432" s="6">
        <v>31</v>
      </c>
      <c r="F432" s="6">
        <v>3</v>
      </c>
      <c r="G432" s="6">
        <v>0.21199999999999999</v>
      </c>
      <c r="H432" s="6">
        <v>0.308</v>
      </c>
      <c r="I432" s="6">
        <v>53</v>
      </c>
      <c r="J432" s="6">
        <v>13</v>
      </c>
      <c r="K432" s="6">
        <v>1</v>
      </c>
      <c r="L432" s="6">
        <v>34</v>
      </c>
      <c r="M432" s="6">
        <v>94</v>
      </c>
      <c r="N432" s="6">
        <v>0.41799999999999998</v>
      </c>
      <c r="O432" s="6">
        <v>0.72599999999999998</v>
      </c>
    </row>
    <row r="433" spans="1:15" ht="17.399999999999999" thickBot="1" x14ac:dyDescent="0.35">
      <c r="A433" s="7" t="s">
        <v>613</v>
      </c>
      <c r="B433" s="8">
        <v>242</v>
      </c>
      <c r="C433" s="8">
        <v>31</v>
      </c>
      <c r="D433" s="8">
        <v>4</v>
      </c>
      <c r="E433" s="8">
        <v>25</v>
      </c>
      <c r="F433" s="8">
        <v>4</v>
      </c>
      <c r="G433" s="8">
        <v>0.26300000000000001</v>
      </c>
      <c r="H433" s="8">
        <v>0.32400000000000001</v>
      </c>
      <c r="I433" s="8">
        <v>64</v>
      </c>
      <c r="J433" s="8">
        <v>13</v>
      </c>
      <c r="K433" s="8">
        <v>1</v>
      </c>
      <c r="L433" s="8">
        <v>22</v>
      </c>
      <c r="M433" s="8">
        <v>48</v>
      </c>
      <c r="N433" s="8">
        <v>0.379</v>
      </c>
      <c r="O433" s="8">
        <v>0.70299999999999996</v>
      </c>
    </row>
    <row r="434" spans="1:15" ht="15" thickBot="1" x14ac:dyDescent="0.35">
      <c r="A434" s="5" t="s">
        <v>614</v>
      </c>
      <c r="B434" s="6">
        <v>149</v>
      </c>
      <c r="C434" s="6">
        <v>18</v>
      </c>
      <c r="D434" s="6">
        <v>4</v>
      </c>
      <c r="E434" s="6">
        <v>15</v>
      </c>
      <c r="F434" s="6">
        <v>2</v>
      </c>
      <c r="G434" s="6">
        <v>0.23499999999999999</v>
      </c>
      <c r="H434" s="6">
        <v>0.26900000000000002</v>
      </c>
      <c r="I434" s="6">
        <v>35</v>
      </c>
      <c r="J434" s="6">
        <v>8</v>
      </c>
      <c r="K434" s="6">
        <v>0</v>
      </c>
      <c r="L434" s="6">
        <v>7</v>
      </c>
      <c r="M434" s="6">
        <v>40</v>
      </c>
      <c r="N434" s="6">
        <v>0.37</v>
      </c>
      <c r="O434" s="6">
        <v>0.63900000000000001</v>
      </c>
    </row>
    <row r="435" spans="1:15" ht="15" thickBot="1" x14ac:dyDescent="0.35">
      <c r="A435" s="7" t="s">
        <v>615</v>
      </c>
      <c r="B435" s="8">
        <v>79</v>
      </c>
      <c r="C435" s="8">
        <v>7</v>
      </c>
      <c r="D435" s="8">
        <v>2</v>
      </c>
      <c r="E435" s="8">
        <v>7</v>
      </c>
      <c r="F435" s="8">
        <v>2</v>
      </c>
      <c r="G435" s="8">
        <v>0.20300000000000001</v>
      </c>
      <c r="H435" s="8">
        <v>0.25600000000000001</v>
      </c>
      <c r="I435" s="8">
        <v>16</v>
      </c>
      <c r="J435" s="8">
        <v>3</v>
      </c>
      <c r="K435" s="8">
        <v>0</v>
      </c>
      <c r="L435" s="8">
        <v>6</v>
      </c>
      <c r="M435" s="8">
        <v>23</v>
      </c>
      <c r="N435" s="8">
        <v>0.34399999999999997</v>
      </c>
      <c r="O435" s="8">
        <v>0.6</v>
      </c>
    </row>
    <row r="436" spans="1:15" ht="15" thickBot="1" x14ac:dyDescent="0.35">
      <c r="A436" s="5" t="s">
        <v>616</v>
      </c>
      <c r="B436" s="6">
        <v>141</v>
      </c>
      <c r="C436" s="6">
        <v>16</v>
      </c>
      <c r="D436" s="6">
        <v>3</v>
      </c>
      <c r="E436" s="6">
        <v>16</v>
      </c>
      <c r="F436" s="6">
        <v>1</v>
      </c>
      <c r="G436" s="6">
        <v>0.26800000000000002</v>
      </c>
      <c r="H436" s="6">
        <v>0.3</v>
      </c>
      <c r="I436" s="6">
        <v>38</v>
      </c>
      <c r="J436" s="6">
        <v>8</v>
      </c>
      <c r="K436" s="6">
        <v>1</v>
      </c>
      <c r="L436" s="6">
        <v>6</v>
      </c>
      <c r="M436" s="6">
        <v>25</v>
      </c>
      <c r="N436" s="6">
        <v>0.39900000000000002</v>
      </c>
      <c r="O436" s="6">
        <v>0.7</v>
      </c>
    </row>
    <row r="437" spans="1:15" ht="17.399999999999999" thickBot="1" x14ac:dyDescent="0.35">
      <c r="A437" s="7" t="s">
        <v>617</v>
      </c>
      <c r="B437" s="8">
        <v>280</v>
      </c>
      <c r="C437" s="8">
        <v>39</v>
      </c>
      <c r="D437" s="8">
        <v>11</v>
      </c>
      <c r="E437" s="8">
        <v>37</v>
      </c>
      <c r="F437" s="8">
        <v>2</v>
      </c>
      <c r="G437" s="8">
        <v>0.24199999999999999</v>
      </c>
      <c r="H437" s="8">
        <v>0.315</v>
      </c>
      <c r="I437" s="8">
        <v>68</v>
      </c>
      <c r="J437" s="8">
        <v>13</v>
      </c>
      <c r="K437" s="8">
        <v>1</v>
      </c>
      <c r="L437" s="8">
        <v>30</v>
      </c>
      <c r="M437" s="8">
        <v>79</v>
      </c>
      <c r="N437" s="8">
        <v>0.40699999999999997</v>
      </c>
      <c r="O437" s="8">
        <v>0.72199999999999998</v>
      </c>
    </row>
    <row r="438" spans="1:15" ht="15" thickBot="1" x14ac:dyDescent="0.35">
      <c r="A438" s="5" t="s">
        <v>618</v>
      </c>
      <c r="B438" s="6">
        <v>173</v>
      </c>
      <c r="C438" s="6">
        <v>17</v>
      </c>
      <c r="D438" s="6">
        <v>5</v>
      </c>
      <c r="E438" s="6">
        <v>17</v>
      </c>
      <c r="F438" s="6">
        <v>0</v>
      </c>
      <c r="G438" s="6">
        <v>0.222</v>
      </c>
      <c r="H438" s="6">
        <v>0.26800000000000002</v>
      </c>
      <c r="I438" s="6">
        <v>38</v>
      </c>
      <c r="J438" s="6">
        <v>7</v>
      </c>
      <c r="K438" s="6">
        <v>0</v>
      </c>
      <c r="L438" s="6">
        <v>11</v>
      </c>
      <c r="M438" s="6">
        <v>41</v>
      </c>
      <c r="N438" s="6">
        <v>0.33600000000000002</v>
      </c>
      <c r="O438" s="6">
        <v>0.60399999999999998</v>
      </c>
    </row>
    <row r="439" spans="1:15" ht="17.399999999999999" thickBot="1" x14ac:dyDescent="0.35">
      <c r="A439" s="7" t="s">
        <v>619</v>
      </c>
      <c r="B439" s="8">
        <v>103</v>
      </c>
      <c r="C439" s="8">
        <v>12</v>
      </c>
      <c r="D439" s="8">
        <v>2</v>
      </c>
      <c r="E439" s="8">
        <v>11</v>
      </c>
      <c r="F439" s="8">
        <v>2</v>
      </c>
      <c r="G439" s="8">
        <v>0.26400000000000001</v>
      </c>
      <c r="H439" s="8">
        <v>0.29799999999999999</v>
      </c>
      <c r="I439" s="8">
        <v>27</v>
      </c>
      <c r="J439" s="8">
        <v>5</v>
      </c>
      <c r="K439" s="8">
        <v>1</v>
      </c>
      <c r="L439" s="8">
        <v>5</v>
      </c>
      <c r="M439" s="8">
        <v>26</v>
      </c>
      <c r="N439" s="8">
        <v>0.38200000000000001</v>
      </c>
      <c r="O439" s="8">
        <v>0.68</v>
      </c>
    </row>
    <row r="440" spans="1:15" ht="15" thickBot="1" x14ac:dyDescent="0.35">
      <c r="A440" s="5" t="s">
        <v>620</v>
      </c>
      <c r="B440" s="6">
        <v>155</v>
      </c>
      <c r="C440" s="6">
        <v>16</v>
      </c>
      <c r="D440" s="6">
        <v>0</v>
      </c>
      <c r="E440" s="6">
        <v>7</v>
      </c>
      <c r="F440" s="6">
        <v>19</v>
      </c>
      <c r="G440" s="6">
        <v>0.20499999999999999</v>
      </c>
      <c r="H440" s="6">
        <v>0.255</v>
      </c>
      <c r="I440" s="6">
        <v>32</v>
      </c>
      <c r="J440" s="6">
        <v>2</v>
      </c>
      <c r="K440" s="6">
        <v>1</v>
      </c>
      <c r="L440" s="6">
        <v>10</v>
      </c>
      <c r="M440" s="6">
        <v>45</v>
      </c>
      <c r="N440" s="6">
        <v>0.25600000000000001</v>
      </c>
      <c r="O440" s="6">
        <v>0.51100000000000001</v>
      </c>
    </row>
    <row r="441" spans="1:15" ht="15" thickBot="1" x14ac:dyDescent="0.35">
      <c r="A441" s="7" t="s">
        <v>621</v>
      </c>
      <c r="B441" s="8">
        <v>180</v>
      </c>
      <c r="C441" s="8">
        <v>18</v>
      </c>
      <c r="D441" s="8">
        <v>2</v>
      </c>
      <c r="E441" s="8">
        <v>16</v>
      </c>
      <c r="F441" s="8">
        <v>3</v>
      </c>
      <c r="G441" s="8">
        <v>0.254</v>
      </c>
      <c r="H441" s="8">
        <v>0.30499999999999999</v>
      </c>
      <c r="I441" s="8">
        <v>46</v>
      </c>
      <c r="J441" s="8">
        <v>8</v>
      </c>
      <c r="K441" s="8">
        <v>0</v>
      </c>
      <c r="L441" s="8">
        <v>13</v>
      </c>
      <c r="M441" s="8">
        <v>29</v>
      </c>
      <c r="N441" s="8">
        <v>0.33</v>
      </c>
      <c r="O441" s="8">
        <v>0.63500000000000001</v>
      </c>
    </row>
    <row r="442" spans="1:15" ht="15" thickBot="1" x14ac:dyDescent="0.35">
      <c r="A442" s="5" t="s">
        <v>622</v>
      </c>
      <c r="B442" s="6">
        <v>114</v>
      </c>
      <c r="C442" s="6">
        <v>12</v>
      </c>
      <c r="D442" s="6">
        <v>3</v>
      </c>
      <c r="E442" s="6">
        <v>11</v>
      </c>
      <c r="F442" s="6">
        <v>0</v>
      </c>
      <c r="G442" s="6">
        <v>0.23100000000000001</v>
      </c>
      <c r="H442" s="6">
        <v>0.27800000000000002</v>
      </c>
      <c r="I442" s="6">
        <v>26</v>
      </c>
      <c r="J442" s="6">
        <v>5</v>
      </c>
      <c r="K442" s="6">
        <v>1</v>
      </c>
      <c r="L442" s="6">
        <v>7</v>
      </c>
      <c r="M442" s="6">
        <v>30</v>
      </c>
      <c r="N442" s="6">
        <v>0.36299999999999999</v>
      </c>
      <c r="O442" s="6">
        <v>0.64100000000000001</v>
      </c>
    </row>
    <row r="443" spans="1:15" ht="15" thickBot="1" x14ac:dyDescent="0.35">
      <c r="A443" s="7" t="s">
        <v>623</v>
      </c>
      <c r="B443" s="8">
        <v>191</v>
      </c>
      <c r="C443" s="8">
        <v>18</v>
      </c>
      <c r="D443" s="8">
        <v>5</v>
      </c>
      <c r="E443" s="8">
        <v>24</v>
      </c>
      <c r="F443" s="8">
        <v>1</v>
      </c>
      <c r="G443" s="8">
        <v>0.24299999999999999</v>
      </c>
      <c r="H443" s="8">
        <v>0.29699999999999999</v>
      </c>
      <c r="I443" s="8">
        <v>46</v>
      </c>
      <c r="J443" s="8">
        <v>8</v>
      </c>
      <c r="K443" s="8">
        <v>1</v>
      </c>
      <c r="L443" s="8">
        <v>14</v>
      </c>
      <c r="M443" s="8">
        <v>38</v>
      </c>
      <c r="N443" s="8">
        <v>0.36699999999999999</v>
      </c>
      <c r="O443" s="8">
        <v>0.66300000000000003</v>
      </c>
    </row>
    <row r="444" spans="1:15" ht="17.399999999999999" thickBot="1" x14ac:dyDescent="0.35">
      <c r="A444" s="5" t="s">
        <v>624</v>
      </c>
      <c r="B444" s="6">
        <v>208</v>
      </c>
      <c r="C444" s="6">
        <v>25</v>
      </c>
      <c r="D444" s="6">
        <v>3</v>
      </c>
      <c r="E444" s="6">
        <v>20</v>
      </c>
      <c r="F444" s="6">
        <v>3</v>
      </c>
      <c r="G444" s="6">
        <v>0.251</v>
      </c>
      <c r="H444" s="6">
        <v>0.316</v>
      </c>
      <c r="I444" s="6">
        <v>52</v>
      </c>
      <c r="J444" s="6">
        <v>8</v>
      </c>
      <c r="K444" s="6">
        <v>1</v>
      </c>
      <c r="L444" s="6">
        <v>20</v>
      </c>
      <c r="M444" s="6">
        <v>37</v>
      </c>
      <c r="N444" s="6">
        <v>0.33600000000000002</v>
      </c>
      <c r="O444" s="6">
        <v>0.65200000000000002</v>
      </c>
    </row>
    <row r="445" spans="1:15" ht="17.399999999999999" thickBot="1" x14ac:dyDescent="0.35">
      <c r="A445" s="7" t="s">
        <v>625</v>
      </c>
      <c r="B445" s="8">
        <v>198</v>
      </c>
      <c r="C445" s="8">
        <v>25</v>
      </c>
      <c r="D445" s="8">
        <v>4</v>
      </c>
      <c r="E445" s="8">
        <v>20</v>
      </c>
      <c r="F445" s="8">
        <v>4</v>
      </c>
      <c r="G445" s="8">
        <v>0.23699999999999999</v>
      </c>
      <c r="H445" s="8">
        <v>0.3</v>
      </c>
      <c r="I445" s="8">
        <v>47</v>
      </c>
      <c r="J445" s="8">
        <v>10</v>
      </c>
      <c r="K445" s="8">
        <v>2</v>
      </c>
      <c r="L445" s="8">
        <v>18</v>
      </c>
      <c r="M445" s="8">
        <v>51</v>
      </c>
      <c r="N445" s="8">
        <v>0.36299999999999999</v>
      </c>
      <c r="O445" s="8">
        <v>0.66200000000000003</v>
      </c>
    </row>
    <row r="446" spans="1:15" ht="15" thickBot="1" x14ac:dyDescent="0.35">
      <c r="A446" s="5" t="s">
        <v>626</v>
      </c>
      <c r="B446" s="6">
        <v>222</v>
      </c>
      <c r="C446" s="6">
        <v>23</v>
      </c>
      <c r="D446" s="6">
        <v>7</v>
      </c>
      <c r="E446" s="6">
        <v>28</v>
      </c>
      <c r="F446" s="6">
        <v>0</v>
      </c>
      <c r="G446" s="6">
        <v>0.26200000000000001</v>
      </c>
      <c r="H446" s="6">
        <v>0.309</v>
      </c>
      <c r="I446" s="6">
        <v>58</v>
      </c>
      <c r="J446" s="6">
        <v>13</v>
      </c>
      <c r="K446" s="6">
        <v>1</v>
      </c>
      <c r="L446" s="6">
        <v>15</v>
      </c>
      <c r="M446" s="6">
        <v>45</v>
      </c>
      <c r="N446" s="6">
        <v>0.42099999999999999</v>
      </c>
      <c r="O446" s="6">
        <v>0.73</v>
      </c>
    </row>
    <row r="447" spans="1:15" ht="15" thickBot="1" x14ac:dyDescent="0.35">
      <c r="A447" s="7" t="s">
        <v>627</v>
      </c>
      <c r="B447" s="8">
        <v>147</v>
      </c>
      <c r="C447" s="8">
        <v>17</v>
      </c>
      <c r="D447" s="8">
        <v>3</v>
      </c>
      <c r="E447" s="8">
        <v>15</v>
      </c>
      <c r="F447" s="8">
        <v>2</v>
      </c>
      <c r="G447" s="8">
        <v>0.24399999999999999</v>
      </c>
      <c r="H447" s="8">
        <v>0.3</v>
      </c>
      <c r="I447" s="8">
        <v>36</v>
      </c>
      <c r="J447" s="8">
        <v>8</v>
      </c>
      <c r="K447" s="8">
        <v>2</v>
      </c>
      <c r="L447" s="8">
        <v>12</v>
      </c>
      <c r="M447" s="8">
        <v>32</v>
      </c>
      <c r="N447" s="8">
        <v>0.372</v>
      </c>
      <c r="O447" s="8">
        <v>0.67100000000000004</v>
      </c>
    </row>
    <row r="448" spans="1:15" ht="15" thickBot="1" x14ac:dyDescent="0.35">
      <c r="A448" s="5" t="s">
        <v>628</v>
      </c>
      <c r="B448" s="6">
        <v>206</v>
      </c>
      <c r="C448" s="6">
        <v>27</v>
      </c>
      <c r="D448" s="6">
        <v>8</v>
      </c>
      <c r="E448" s="6">
        <v>25</v>
      </c>
      <c r="F448" s="6">
        <v>1</v>
      </c>
      <c r="G448" s="6">
        <v>0.215</v>
      </c>
      <c r="H448" s="6">
        <v>0.308</v>
      </c>
      <c r="I448" s="6">
        <v>44</v>
      </c>
      <c r="J448" s="6">
        <v>13</v>
      </c>
      <c r="K448" s="6">
        <v>0</v>
      </c>
      <c r="L448" s="6">
        <v>28</v>
      </c>
      <c r="M448" s="6">
        <v>63</v>
      </c>
      <c r="N448" s="6">
        <v>0.38</v>
      </c>
      <c r="O448" s="6">
        <v>0.68799999999999994</v>
      </c>
    </row>
    <row r="449" spans="1:15" ht="17.399999999999999" thickBot="1" x14ac:dyDescent="0.35">
      <c r="A449" s="7" t="s">
        <v>629</v>
      </c>
      <c r="B449" s="8">
        <v>145</v>
      </c>
      <c r="C449" s="8">
        <v>20</v>
      </c>
      <c r="D449" s="8">
        <v>7</v>
      </c>
      <c r="E449" s="8">
        <v>20</v>
      </c>
      <c r="F449" s="8">
        <v>2</v>
      </c>
      <c r="G449" s="8">
        <v>0.215</v>
      </c>
      <c r="H449" s="8">
        <v>0.27900000000000003</v>
      </c>
      <c r="I449" s="8">
        <v>31</v>
      </c>
      <c r="J449" s="8">
        <v>8</v>
      </c>
      <c r="K449" s="8">
        <v>1</v>
      </c>
      <c r="L449" s="8">
        <v>13</v>
      </c>
      <c r="M449" s="8">
        <v>51</v>
      </c>
      <c r="N449" s="8">
        <v>0.43099999999999999</v>
      </c>
      <c r="O449" s="8">
        <v>0.70899999999999996</v>
      </c>
    </row>
    <row r="450" spans="1:15" ht="15" thickBot="1" x14ac:dyDescent="0.35">
      <c r="A450" s="5" t="s">
        <v>630</v>
      </c>
      <c r="B450" s="6">
        <v>263</v>
      </c>
      <c r="C450" s="6">
        <v>32</v>
      </c>
      <c r="D450" s="6">
        <v>10</v>
      </c>
      <c r="E450" s="6">
        <v>32</v>
      </c>
      <c r="F450" s="6">
        <v>1</v>
      </c>
      <c r="G450" s="6">
        <v>0.21299999999999999</v>
      </c>
      <c r="H450" s="6">
        <v>0.28000000000000003</v>
      </c>
      <c r="I450" s="6">
        <v>56</v>
      </c>
      <c r="J450" s="6">
        <v>11</v>
      </c>
      <c r="K450" s="6">
        <v>0</v>
      </c>
      <c r="L450" s="6">
        <v>25</v>
      </c>
      <c r="M450" s="6">
        <v>95</v>
      </c>
      <c r="N450" s="6">
        <v>0.373</v>
      </c>
      <c r="O450" s="6">
        <v>0.65300000000000002</v>
      </c>
    </row>
    <row r="451" spans="1:15" ht="15" thickBot="1" x14ac:dyDescent="0.35">
      <c r="A451" s="7" t="s">
        <v>631</v>
      </c>
      <c r="B451" s="8">
        <v>216</v>
      </c>
      <c r="C451" s="8">
        <v>22</v>
      </c>
      <c r="D451" s="8">
        <v>5</v>
      </c>
      <c r="E451" s="8">
        <v>26</v>
      </c>
      <c r="F451" s="8">
        <v>1</v>
      </c>
      <c r="G451" s="8">
        <v>0.26</v>
      </c>
      <c r="H451" s="8">
        <v>0.30599999999999999</v>
      </c>
      <c r="I451" s="8">
        <v>56</v>
      </c>
      <c r="J451" s="8">
        <v>12</v>
      </c>
      <c r="K451" s="8">
        <v>3</v>
      </c>
      <c r="L451" s="8">
        <v>14</v>
      </c>
      <c r="M451" s="8">
        <v>37</v>
      </c>
      <c r="N451" s="8">
        <v>0.41</v>
      </c>
      <c r="O451" s="8">
        <v>0.71599999999999997</v>
      </c>
    </row>
    <row r="452" spans="1:15" ht="17.399999999999999" thickBot="1" x14ac:dyDescent="0.35">
      <c r="A452" s="5" t="s">
        <v>632</v>
      </c>
      <c r="B452" s="6">
        <v>186</v>
      </c>
      <c r="C452" s="6">
        <v>23</v>
      </c>
      <c r="D452" s="6">
        <v>6</v>
      </c>
      <c r="E452" s="6">
        <v>22</v>
      </c>
      <c r="F452" s="6">
        <v>5</v>
      </c>
      <c r="G452" s="6">
        <v>0.24399999999999999</v>
      </c>
      <c r="H452" s="6">
        <v>0.28699999999999998</v>
      </c>
      <c r="I452" s="6">
        <v>45</v>
      </c>
      <c r="J452" s="6">
        <v>8</v>
      </c>
      <c r="K452" s="6">
        <v>2</v>
      </c>
      <c r="L452" s="6">
        <v>11</v>
      </c>
      <c r="M452" s="6">
        <v>53</v>
      </c>
      <c r="N452" s="6">
        <v>0.40799999999999997</v>
      </c>
      <c r="O452" s="6">
        <v>0.69499999999999995</v>
      </c>
    </row>
    <row r="453" spans="1:15" ht="17.399999999999999" thickBot="1" x14ac:dyDescent="0.35">
      <c r="A453" s="7" t="s">
        <v>633</v>
      </c>
      <c r="B453" s="8">
        <v>226</v>
      </c>
      <c r="C453" s="8">
        <v>27</v>
      </c>
      <c r="D453" s="8">
        <v>4</v>
      </c>
      <c r="E453" s="8">
        <v>17</v>
      </c>
      <c r="F453" s="8">
        <v>10</v>
      </c>
      <c r="G453" s="8">
        <v>0.216</v>
      </c>
      <c r="H453" s="8">
        <v>0.27700000000000002</v>
      </c>
      <c r="I453" s="8">
        <v>49</v>
      </c>
      <c r="J453" s="8">
        <v>9</v>
      </c>
      <c r="K453" s="8">
        <v>3</v>
      </c>
      <c r="L453" s="8">
        <v>19</v>
      </c>
      <c r="M453" s="8">
        <v>79</v>
      </c>
      <c r="N453" s="8">
        <v>0.32500000000000001</v>
      </c>
      <c r="O453" s="8">
        <v>0.60199999999999998</v>
      </c>
    </row>
    <row r="454" spans="1:15" ht="15" thickBot="1" x14ac:dyDescent="0.35">
      <c r="A454" s="5" t="s">
        <v>634</v>
      </c>
      <c r="B454" s="6">
        <v>133</v>
      </c>
      <c r="C454" s="6">
        <v>17</v>
      </c>
      <c r="D454" s="6">
        <v>1</v>
      </c>
      <c r="E454" s="6">
        <v>8</v>
      </c>
      <c r="F454" s="6">
        <v>11</v>
      </c>
      <c r="G454" s="6">
        <v>0.23799999999999999</v>
      </c>
      <c r="H454" s="6">
        <v>0.28399999999999997</v>
      </c>
      <c r="I454" s="6">
        <v>32</v>
      </c>
      <c r="J454" s="6">
        <v>5</v>
      </c>
      <c r="K454" s="6">
        <v>1</v>
      </c>
      <c r="L454" s="6">
        <v>9</v>
      </c>
      <c r="M454" s="6">
        <v>31</v>
      </c>
      <c r="N454" s="6">
        <v>0.314</v>
      </c>
      <c r="O454" s="6">
        <v>0.59799999999999998</v>
      </c>
    </row>
    <row r="455" spans="1:15" ht="17.399999999999999" thickBot="1" x14ac:dyDescent="0.35">
      <c r="A455" s="7" t="s">
        <v>635</v>
      </c>
      <c r="B455" s="8">
        <v>130</v>
      </c>
      <c r="C455" s="8">
        <v>16</v>
      </c>
      <c r="D455" s="8">
        <v>3</v>
      </c>
      <c r="E455" s="8">
        <v>19</v>
      </c>
      <c r="F455" s="8">
        <v>2</v>
      </c>
      <c r="G455" s="8">
        <v>0.23899999999999999</v>
      </c>
      <c r="H455" s="8">
        <v>0.29399999999999998</v>
      </c>
      <c r="I455" s="8">
        <v>31</v>
      </c>
      <c r="J455" s="8">
        <v>12</v>
      </c>
      <c r="K455" s="8">
        <v>2</v>
      </c>
      <c r="L455" s="8">
        <v>10</v>
      </c>
      <c r="M455" s="8">
        <v>23</v>
      </c>
      <c r="N455" s="8">
        <v>0.372</v>
      </c>
      <c r="O455" s="8">
        <v>0.66600000000000004</v>
      </c>
    </row>
    <row r="456" spans="1:15" ht="15" thickBot="1" x14ac:dyDescent="0.35">
      <c r="A456" s="5" t="s">
        <v>636</v>
      </c>
      <c r="B456" s="6">
        <v>139</v>
      </c>
      <c r="C456" s="6">
        <v>17</v>
      </c>
      <c r="D456" s="6">
        <v>5</v>
      </c>
      <c r="E456" s="6">
        <v>19</v>
      </c>
      <c r="F456" s="6">
        <v>0</v>
      </c>
      <c r="G456" s="6">
        <v>0.23799999999999999</v>
      </c>
      <c r="H456" s="6">
        <v>0.30499999999999999</v>
      </c>
      <c r="I456" s="6">
        <v>33</v>
      </c>
      <c r="J456" s="6">
        <v>7</v>
      </c>
      <c r="K456" s="6">
        <v>0</v>
      </c>
      <c r="L456" s="6">
        <v>13</v>
      </c>
      <c r="M456" s="6">
        <v>31</v>
      </c>
      <c r="N456" s="6">
        <v>0.40400000000000003</v>
      </c>
      <c r="O456" s="6">
        <v>0.70899999999999996</v>
      </c>
    </row>
    <row r="457" spans="1:15" ht="17.399999999999999" thickBot="1" x14ac:dyDescent="0.35">
      <c r="A457" s="7" t="s">
        <v>637</v>
      </c>
      <c r="B457" s="8">
        <v>265</v>
      </c>
      <c r="C457" s="8">
        <v>36</v>
      </c>
      <c r="D457" s="8">
        <v>10</v>
      </c>
      <c r="E457" s="8">
        <v>36</v>
      </c>
      <c r="F457" s="8">
        <v>0</v>
      </c>
      <c r="G457" s="8">
        <v>0.25700000000000001</v>
      </c>
      <c r="H457" s="8">
        <v>0.30499999999999999</v>
      </c>
      <c r="I457" s="8">
        <v>68</v>
      </c>
      <c r="J457" s="8">
        <v>14</v>
      </c>
      <c r="K457" s="8">
        <v>1</v>
      </c>
      <c r="L457" s="8">
        <v>19</v>
      </c>
      <c r="M457" s="8">
        <v>44</v>
      </c>
      <c r="N457" s="8">
        <v>0.41399999999999998</v>
      </c>
      <c r="O457" s="8">
        <v>0.71899999999999997</v>
      </c>
    </row>
    <row r="458" spans="1:15" ht="17.399999999999999" thickBot="1" x14ac:dyDescent="0.35">
      <c r="A458" s="5" t="s">
        <v>638</v>
      </c>
      <c r="B458" s="6">
        <v>170</v>
      </c>
      <c r="C458" s="6">
        <v>21</v>
      </c>
      <c r="D458" s="6">
        <v>5</v>
      </c>
      <c r="E458" s="6">
        <v>22</v>
      </c>
      <c r="F458" s="6">
        <v>0</v>
      </c>
      <c r="G458" s="6">
        <v>0.25600000000000001</v>
      </c>
      <c r="H458" s="6">
        <v>0.32100000000000001</v>
      </c>
      <c r="I458" s="6">
        <v>44</v>
      </c>
      <c r="J458" s="6">
        <v>11</v>
      </c>
      <c r="K458" s="6">
        <v>1</v>
      </c>
      <c r="L458" s="6">
        <v>16</v>
      </c>
      <c r="M458" s="6">
        <v>40</v>
      </c>
      <c r="N458" s="6">
        <v>0.4</v>
      </c>
      <c r="O458" s="6">
        <v>0.72099999999999997</v>
      </c>
    </row>
    <row r="459" spans="1:15" ht="15" thickBot="1" x14ac:dyDescent="0.35">
      <c r="A459" s="7" t="s">
        <v>639</v>
      </c>
      <c r="B459" s="8">
        <v>149</v>
      </c>
      <c r="C459" s="8">
        <v>16</v>
      </c>
      <c r="D459" s="8">
        <v>4</v>
      </c>
      <c r="E459" s="8">
        <v>20</v>
      </c>
      <c r="F459" s="8">
        <v>1</v>
      </c>
      <c r="G459" s="8">
        <v>0.24199999999999999</v>
      </c>
      <c r="H459" s="8">
        <v>0.27800000000000002</v>
      </c>
      <c r="I459" s="8">
        <v>36</v>
      </c>
      <c r="J459" s="8">
        <v>8</v>
      </c>
      <c r="K459" s="8">
        <v>0</v>
      </c>
      <c r="L459" s="8">
        <v>8</v>
      </c>
      <c r="M459" s="8">
        <v>31</v>
      </c>
      <c r="N459" s="8">
        <v>0.38300000000000001</v>
      </c>
      <c r="O459" s="8">
        <v>0.66100000000000003</v>
      </c>
    </row>
    <row r="460" spans="1:15" ht="15" thickBot="1" x14ac:dyDescent="0.35">
      <c r="A460" s="5" t="s">
        <v>640</v>
      </c>
      <c r="B460" s="6">
        <v>143</v>
      </c>
      <c r="C460" s="6">
        <v>18</v>
      </c>
      <c r="D460" s="6">
        <v>1</v>
      </c>
      <c r="E460" s="6">
        <v>12</v>
      </c>
      <c r="F460" s="6">
        <v>5</v>
      </c>
      <c r="G460" s="6">
        <v>0.252</v>
      </c>
      <c r="H460" s="6">
        <v>0.318</v>
      </c>
      <c r="I460" s="6">
        <v>36</v>
      </c>
      <c r="J460" s="6">
        <v>6</v>
      </c>
      <c r="K460" s="6">
        <v>2</v>
      </c>
      <c r="L460" s="6">
        <v>14</v>
      </c>
      <c r="M460" s="6">
        <v>25</v>
      </c>
      <c r="N460" s="6">
        <v>0.35199999999999998</v>
      </c>
      <c r="O460" s="6">
        <v>0.67</v>
      </c>
    </row>
    <row r="461" spans="1:15" ht="17.399999999999999" thickBot="1" x14ac:dyDescent="0.35">
      <c r="A461" s="7" t="s">
        <v>641</v>
      </c>
      <c r="B461" s="8">
        <v>174</v>
      </c>
      <c r="C461" s="8">
        <v>19</v>
      </c>
      <c r="D461" s="8">
        <v>1</v>
      </c>
      <c r="E461" s="8">
        <v>15</v>
      </c>
      <c r="F461" s="8">
        <v>2</v>
      </c>
      <c r="G461" s="8">
        <v>0.248</v>
      </c>
      <c r="H461" s="8">
        <v>0.28999999999999998</v>
      </c>
      <c r="I461" s="8">
        <v>43</v>
      </c>
      <c r="J461" s="8">
        <v>8</v>
      </c>
      <c r="K461" s="8">
        <v>1</v>
      </c>
      <c r="L461" s="8">
        <v>10</v>
      </c>
      <c r="M461" s="8">
        <v>24</v>
      </c>
      <c r="N461" s="8">
        <v>0.32300000000000001</v>
      </c>
      <c r="O461" s="8">
        <v>0.61199999999999999</v>
      </c>
    </row>
    <row r="462" spans="1:15" ht="15" thickBot="1" x14ac:dyDescent="0.35">
      <c r="A462" s="5" t="s">
        <v>642</v>
      </c>
      <c r="B462" s="6">
        <v>152</v>
      </c>
      <c r="C462" s="6">
        <v>17</v>
      </c>
      <c r="D462" s="6">
        <v>4</v>
      </c>
      <c r="E462" s="6">
        <v>15</v>
      </c>
      <c r="F462" s="6">
        <v>6</v>
      </c>
      <c r="G462" s="6">
        <v>0.21</v>
      </c>
      <c r="H462" s="6">
        <v>0.28100000000000003</v>
      </c>
      <c r="I462" s="6">
        <v>32</v>
      </c>
      <c r="J462" s="6">
        <v>7</v>
      </c>
      <c r="K462" s="6">
        <v>1</v>
      </c>
      <c r="L462" s="6">
        <v>15</v>
      </c>
      <c r="M462" s="6">
        <v>61</v>
      </c>
      <c r="N462" s="6">
        <v>0.34899999999999998</v>
      </c>
      <c r="O462" s="6">
        <v>0.63</v>
      </c>
    </row>
    <row r="463" spans="1:15" ht="17.399999999999999" thickBot="1" x14ac:dyDescent="0.35">
      <c r="A463" s="7" t="s">
        <v>643</v>
      </c>
      <c r="B463" s="8">
        <v>163</v>
      </c>
      <c r="C463" s="8">
        <v>25</v>
      </c>
      <c r="D463" s="8">
        <v>3</v>
      </c>
      <c r="E463" s="8">
        <v>12</v>
      </c>
      <c r="F463" s="8">
        <v>5</v>
      </c>
      <c r="G463" s="8">
        <v>0.23400000000000001</v>
      </c>
      <c r="H463" s="8">
        <v>0.29699999999999999</v>
      </c>
      <c r="I463" s="8">
        <v>38</v>
      </c>
      <c r="J463" s="8">
        <v>12</v>
      </c>
      <c r="K463" s="8">
        <v>2</v>
      </c>
      <c r="L463" s="8">
        <v>15</v>
      </c>
      <c r="M463" s="8">
        <v>29</v>
      </c>
      <c r="N463" s="8">
        <v>0.36299999999999999</v>
      </c>
      <c r="O463" s="8">
        <v>0.66</v>
      </c>
    </row>
    <row r="464" spans="1:15" ht="17.399999999999999" thickBot="1" x14ac:dyDescent="0.35">
      <c r="A464" s="5" t="s">
        <v>644</v>
      </c>
      <c r="B464" s="6">
        <v>317</v>
      </c>
      <c r="C464" s="6">
        <v>38</v>
      </c>
      <c r="D464" s="6">
        <v>8</v>
      </c>
      <c r="E464" s="6">
        <v>41</v>
      </c>
      <c r="F464" s="6">
        <v>1</v>
      </c>
      <c r="G464" s="6">
        <v>0.25800000000000001</v>
      </c>
      <c r="H464" s="6">
        <v>0.308</v>
      </c>
      <c r="I464" s="6">
        <v>82</v>
      </c>
      <c r="J464" s="6">
        <v>17</v>
      </c>
      <c r="K464" s="6">
        <v>1</v>
      </c>
      <c r="L464" s="6">
        <v>23</v>
      </c>
      <c r="M464" s="6">
        <v>64</v>
      </c>
      <c r="N464" s="6">
        <v>0.38700000000000001</v>
      </c>
      <c r="O464" s="6">
        <v>0.69399999999999995</v>
      </c>
    </row>
    <row r="465" spans="1:15" ht="17.399999999999999" thickBot="1" x14ac:dyDescent="0.35">
      <c r="A465" s="7" t="s">
        <v>645</v>
      </c>
      <c r="B465" s="8">
        <v>191</v>
      </c>
      <c r="C465" s="8">
        <v>24</v>
      </c>
      <c r="D465" s="8">
        <v>8</v>
      </c>
      <c r="E465" s="8">
        <v>23</v>
      </c>
      <c r="F465" s="8">
        <v>1</v>
      </c>
      <c r="G465" s="8">
        <v>0.23499999999999999</v>
      </c>
      <c r="H465" s="8">
        <v>0.28499999999999998</v>
      </c>
      <c r="I465" s="8">
        <v>45</v>
      </c>
      <c r="J465" s="8">
        <v>12</v>
      </c>
      <c r="K465" s="8">
        <v>0</v>
      </c>
      <c r="L465" s="8">
        <v>14</v>
      </c>
      <c r="M465" s="8">
        <v>52</v>
      </c>
      <c r="N465" s="8">
        <v>0.41299999999999998</v>
      </c>
      <c r="O465" s="8">
        <v>0.69799999999999995</v>
      </c>
    </row>
    <row r="466" spans="1:15" ht="17.399999999999999" thickBot="1" x14ac:dyDescent="0.35">
      <c r="A466" s="5" t="s">
        <v>646</v>
      </c>
      <c r="B466" s="6">
        <v>189</v>
      </c>
      <c r="C466" s="6">
        <v>22</v>
      </c>
      <c r="D466" s="6">
        <v>2</v>
      </c>
      <c r="E466" s="6">
        <v>16</v>
      </c>
      <c r="F466" s="6">
        <v>8</v>
      </c>
      <c r="G466" s="6">
        <v>0.23599999999999999</v>
      </c>
      <c r="H466" s="6">
        <v>0.28599999999999998</v>
      </c>
      <c r="I466" s="6">
        <v>44</v>
      </c>
      <c r="J466" s="6">
        <v>6</v>
      </c>
      <c r="K466" s="6">
        <v>1</v>
      </c>
      <c r="L466" s="6">
        <v>13</v>
      </c>
      <c r="M466" s="6">
        <v>44</v>
      </c>
      <c r="N466" s="6">
        <v>0.30399999999999999</v>
      </c>
      <c r="O466" s="6">
        <v>0.59</v>
      </c>
    </row>
    <row r="467" spans="1:15" ht="15" thickBot="1" x14ac:dyDescent="0.35">
      <c r="A467" s="7" t="s">
        <v>647</v>
      </c>
      <c r="B467" s="8">
        <v>158</v>
      </c>
      <c r="C467" s="8">
        <v>15</v>
      </c>
      <c r="D467" s="8">
        <v>3</v>
      </c>
      <c r="E467" s="8">
        <v>17</v>
      </c>
      <c r="F467" s="8">
        <v>0</v>
      </c>
      <c r="G467" s="8">
        <v>0.23300000000000001</v>
      </c>
      <c r="H467" s="8">
        <v>0.28799999999999998</v>
      </c>
      <c r="I467" s="8">
        <v>37</v>
      </c>
      <c r="J467" s="8">
        <v>7</v>
      </c>
      <c r="K467" s="8">
        <v>0</v>
      </c>
      <c r="L467" s="8">
        <v>12</v>
      </c>
      <c r="M467" s="8">
        <v>31</v>
      </c>
      <c r="N467" s="8">
        <v>0.34</v>
      </c>
      <c r="O467" s="8">
        <v>0.628</v>
      </c>
    </row>
    <row r="468" spans="1:15" ht="15" thickBot="1" x14ac:dyDescent="0.35">
      <c r="A468" s="5" t="s">
        <v>648</v>
      </c>
      <c r="B468" s="6">
        <v>181</v>
      </c>
      <c r="C468" s="6">
        <v>22</v>
      </c>
      <c r="D468" s="6">
        <v>6</v>
      </c>
      <c r="E468" s="6">
        <v>17</v>
      </c>
      <c r="F468" s="6">
        <v>0</v>
      </c>
      <c r="G468" s="6">
        <v>0.21</v>
      </c>
      <c r="H468" s="6">
        <v>0.33300000000000002</v>
      </c>
      <c r="I468" s="6">
        <v>38</v>
      </c>
      <c r="J468" s="6">
        <v>7</v>
      </c>
      <c r="K468" s="6">
        <v>0</v>
      </c>
      <c r="L468" s="6">
        <v>33</v>
      </c>
      <c r="M468" s="6">
        <v>72</v>
      </c>
      <c r="N468" s="6">
        <v>0.34799999999999998</v>
      </c>
      <c r="O468" s="6">
        <v>0.68200000000000005</v>
      </c>
    </row>
    <row r="469" spans="1:15" ht="15" thickBot="1" x14ac:dyDescent="0.35">
      <c r="A469" s="7" t="s">
        <v>649</v>
      </c>
      <c r="B469" s="8">
        <v>190</v>
      </c>
      <c r="C469" s="8">
        <v>14</v>
      </c>
      <c r="D469" s="8">
        <v>5</v>
      </c>
      <c r="E469" s="8">
        <v>23</v>
      </c>
      <c r="F469" s="8">
        <v>0</v>
      </c>
      <c r="G469" s="8">
        <v>0.216</v>
      </c>
      <c r="H469" s="8">
        <v>0.26500000000000001</v>
      </c>
      <c r="I469" s="8">
        <v>41</v>
      </c>
      <c r="J469" s="8">
        <v>7</v>
      </c>
      <c r="K469" s="8">
        <v>0</v>
      </c>
      <c r="L469" s="8">
        <v>13</v>
      </c>
      <c r="M469" s="8">
        <v>52</v>
      </c>
      <c r="N469" s="8">
        <v>0.33700000000000002</v>
      </c>
      <c r="O469" s="8">
        <v>0.60099999999999998</v>
      </c>
    </row>
    <row r="470" spans="1:15" ht="15" thickBot="1" x14ac:dyDescent="0.35">
      <c r="A470" s="5" t="s">
        <v>650</v>
      </c>
      <c r="B470" s="6">
        <v>170</v>
      </c>
      <c r="C470" s="6">
        <v>19</v>
      </c>
      <c r="D470" s="6">
        <v>1</v>
      </c>
      <c r="E470" s="6">
        <v>14</v>
      </c>
      <c r="F470" s="6">
        <v>7</v>
      </c>
      <c r="G470" s="6">
        <v>0.25900000000000001</v>
      </c>
      <c r="H470" s="6">
        <v>0.317</v>
      </c>
      <c r="I470" s="6">
        <v>44</v>
      </c>
      <c r="J470" s="6">
        <v>7</v>
      </c>
      <c r="K470" s="6">
        <v>2</v>
      </c>
      <c r="L470" s="6">
        <v>14</v>
      </c>
      <c r="M470" s="6">
        <v>34</v>
      </c>
      <c r="N470" s="6">
        <v>0.33200000000000002</v>
      </c>
      <c r="O470" s="6">
        <v>0.64800000000000002</v>
      </c>
    </row>
    <row r="471" spans="1:15" ht="15" thickBot="1" x14ac:dyDescent="0.35">
      <c r="A471" s="7" t="s">
        <v>651</v>
      </c>
      <c r="B471" s="8">
        <v>115</v>
      </c>
      <c r="C471" s="8">
        <v>13</v>
      </c>
      <c r="D471" s="8">
        <v>3</v>
      </c>
      <c r="E471" s="8">
        <v>13</v>
      </c>
      <c r="F471" s="8">
        <v>0</v>
      </c>
      <c r="G471" s="8">
        <v>0.22600000000000001</v>
      </c>
      <c r="H471" s="8">
        <v>0.28199999999999997</v>
      </c>
      <c r="I471" s="8">
        <v>26</v>
      </c>
      <c r="J471" s="8">
        <v>6</v>
      </c>
      <c r="K471" s="8">
        <v>0</v>
      </c>
      <c r="L471" s="8">
        <v>9</v>
      </c>
      <c r="M471" s="8">
        <v>37</v>
      </c>
      <c r="N471" s="8">
        <v>0.36299999999999999</v>
      </c>
      <c r="O471" s="8">
        <v>0.64500000000000002</v>
      </c>
    </row>
    <row r="472" spans="1:15" ht="15" thickBot="1" x14ac:dyDescent="0.35">
      <c r="A472" s="5" t="s">
        <v>652</v>
      </c>
      <c r="B472" s="6">
        <v>87</v>
      </c>
      <c r="C472" s="6">
        <v>10</v>
      </c>
      <c r="D472" s="6">
        <v>0</v>
      </c>
      <c r="E472" s="6">
        <v>8</v>
      </c>
      <c r="F472" s="6">
        <v>1</v>
      </c>
      <c r="G472" s="6">
        <v>0.23699999999999999</v>
      </c>
      <c r="H472" s="6">
        <v>0.30299999999999999</v>
      </c>
      <c r="I472" s="6">
        <v>21</v>
      </c>
      <c r="J472" s="6">
        <v>4</v>
      </c>
      <c r="K472" s="6">
        <v>1</v>
      </c>
      <c r="L472" s="6">
        <v>8</v>
      </c>
      <c r="M472" s="6">
        <v>22</v>
      </c>
      <c r="N472" s="6">
        <v>0.30299999999999999</v>
      </c>
      <c r="O472" s="6">
        <v>0.60599999999999998</v>
      </c>
    </row>
    <row r="473" spans="1:15" ht="15" thickBot="1" x14ac:dyDescent="0.35">
      <c r="A473" s="7" t="s">
        <v>653</v>
      </c>
      <c r="B473" s="8">
        <v>216</v>
      </c>
      <c r="C473" s="8">
        <v>28</v>
      </c>
      <c r="D473" s="8">
        <v>4</v>
      </c>
      <c r="E473" s="8">
        <v>23</v>
      </c>
      <c r="F473" s="8">
        <v>2</v>
      </c>
      <c r="G473" s="8">
        <v>0.255</v>
      </c>
      <c r="H473" s="8">
        <v>0.308</v>
      </c>
      <c r="I473" s="8">
        <v>55</v>
      </c>
      <c r="J473" s="8">
        <v>11</v>
      </c>
      <c r="K473" s="8">
        <v>1</v>
      </c>
      <c r="L473" s="8">
        <v>17</v>
      </c>
      <c r="M473" s="8">
        <v>37</v>
      </c>
      <c r="N473" s="8">
        <v>0.36799999999999999</v>
      </c>
      <c r="O473" s="8">
        <v>0.67600000000000005</v>
      </c>
    </row>
    <row r="474" spans="1:15" ht="17.399999999999999" thickBot="1" x14ac:dyDescent="0.35">
      <c r="A474" s="5" t="s">
        <v>654</v>
      </c>
      <c r="B474" s="6">
        <v>149</v>
      </c>
      <c r="C474" s="6">
        <v>16</v>
      </c>
      <c r="D474" s="6">
        <v>2</v>
      </c>
      <c r="E474" s="6">
        <v>13</v>
      </c>
      <c r="F474" s="6">
        <v>2</v>
      </c>
      <c r="G474" s="6">
        <v>0.25700000000000001</v>
      </c>
      <c r="H474" s="6">
        <v>0.31</v>
      </c>
      <c r="I474" s="6">
        <v>38</v>
      </c>
      <c r="J474" s="6">
        <v>6</v>
      </c>
      <c r="K474" s="6">
        <v>2</v>
      </c>
      <c r="L474" s="6">
        <v>11</v>
      </c>
      <c r="M474" s="6">
        <v>28</v>
      </c>
      <c r="N474" s="6">
        <v>0.35299999999999998</v>
      </c>
      <c r="O474" s="6">
        <v>0.66300000000000003</v>
      </c>
    </row>
    <row r="475" spans="1:15" ht="17.399999999999999" thickBot="1" x14ac:dyDescent="0.35">
      <c r="A475" s="7" t="s">
        <v>655</v>
      </c>
      <c r="B475" s="8">
        <v>219</v>
      </c>
      <c r="C475" s="8">
        <v>27</v>
      </c>
      <c r="D475" s="8">
        <v>8</v>
      </c>
      <c r="E475" s="8">
        <v>25</v>
      </c>
      <c r="F475" s="8">
        <v>2</v>
      </c>
      <c r="G475" s="8">
        <v>0.222</v>
      </c>
      <c r="H475" s="8">
        <v>0.29799999999999999</v>
      </c>
      <c r="I475" s="8">
        <v>49</v>
      </c>
      <c r="J475" s="8">
        <v>17</v>
      </c>
      <c r="K475" s="8">
        <v>1</v>
      </c>
      <c r="L475" s="8">
        <v>24</v>
      </c>
      <c r="M475" s="8">
        <v>77</v>
      </c>
      <c r="N475" s="8">
        <v>0.378</v>
      </c>
      <c r="O475" s="8">
        <v>0.67600000000000005</v>
      </c>
    </row>
    <row r="476" spans="1:15" ht="17.399999999999999" thickBot="1" x14ac:dyDescent="0.35">
      <c r="A476" s="5" t="s">
        <v>656</v>
      </c>
      <c r="B476" s="6">
        <v>153</v>
      </c>
      <c r="C476" s="6">
        <v>18</v>
      </c>
      <c r="D476" s="6">
        <v>2</v>
      </c>
      <c r="E476" s="6">
        <v>14</v>
      </c>
      <c r="F476" s="6">
        <v>6</v>
      </c>
      <c r="G476" s="6">
        <v>0.23499999999999999</v>
      </c>
      <c r="H476" s="6">
        <v>0.29399999999999998</v>
      </c>
      <c r="I476" s="6">
        <v>36</v>
      </c>
      <c r="J476" s="6">
        <v>6</v>
      </c>
      <c r="K476" s="6">
        <v>2</v>
      </c>
      <c r="L476" s="6">
        <v>13</v>
      </c>
      <c r="M476" s="6">
        <v>37</v>
      </c>
      <c r="N476" s="6">
        <v>0.32900000000000001</v>
      </c>
      <c r="O476" s="6">
        <v>0.623</v>
      </c>
    </row>
    <row r="477" spans="1:15" ht="15" thickBot="1" x14ac:dyDescent="0.35">
      <c r="A477" s="7" t="s">
        <v>657</v>
      </c>
      <c r="B477" s="8">
        <v>111</v>
      </c>
      <c r="C477" s="8">
        <v>12</v>
      </c>
      <c r="D477" s="8">
        <v>2</v>
      </c>
      <c r="E477" s="8">
        <v>12</v>
      </c>
      <c r="F477" s="8">
        <v>1</v>
      </c>
      <c r="G477" s="8">
        <v>0.26100000000000001</v>
      </c>
      <c r="H477" s="8">
        <v>0.29799999999999999</v>
      </c>
      <c r="I477" s="8">
        <v>29</v>
      </c>
      <c r="J477" s="8">
        <v>5</v>
      </c>
      <c r="K477" s="8">
        <v>0</v>
      </c>
      <c r="L477" s="8">
        <v>6</v>
      </c>
      <c r="M477" s="8">
        <v>16</v>
      </c>
      <c r="N477" s="8">
        <v>0.36</v>
      </c>
      <c r="O477" s="8">
        <v>0.65900000000000003</v>
      </c>
    </row>
    <row r="478" spans="1:15" ht="17.399999999999999" thickBot="1" x14ac:dyDescent="0.35">
      <c r="A478" s="5" t="s">
        <v>658</v>
      </c>
      <c r="B478" s="6">
        <v>255</v>
      </c>
      <c r="C478" s="6">
        <v>30</v>
      </c>
      <c r="D478" s="6">
        <v>5</v>
      </c>
      <c r="E478" s="6">
        <v>25</v>
      </c>
      <c r="F478" s="6">
        <v>4</v>
      </c>
      <c r="G478" s="6">
        <v>0.26100000000000001</v>
      </c>
      <c r="H478" s="6">
        <v>0.33800000000000002</v>
      </c>
      <c r="I478" s="6">
        <v>67</v>
      </c>
      <c r="J478" s="6">
        <v>9</v>
      </c>
      <c r="K478" s="6">
        <v>2</v>
      </c>
      <c r="L478" s="6">
        <v>30</v>
      </c>
      <c r="M478" s="6">
        <v>54</v>
      </c>
      <c r="N478" s="6">
        <v>0.36699999999999999</v>
      </c>
      <c r="O478" s="6">
        <v>0.70499999999999996</v>
      </c>
    </row>
    <row r="479" spans="1:15" ht="15" thickBot="1" x14ac:dyDescent="0.35">
      <c r="A479" s="7" t="s">
        <v>659</v>
      </c>
      <c r="B479" s="8">
        <v>180</v>
      </c>
      <c r="C479" s="8">
        <v>17</v>
      </c>
      <c r="D479" s="8">
        <v>4</v>
      </c>
      <c r="E479" s="8">
        <v>20</v>
      </c>
      <c r="F479" s="8">
        <v>1</v>
      </c>
      <c r="G479" s="8">
        <v>0.27800000000000002</v>
      </c>
      <c r="H479" s="8">
        <v>0.317</v>
      </c>
      <c r="I479" s="8">
        <v>50</v>
      </c>
      <c r="J479" s="8">
        <v>9</v>
      </c>
      <c r="K479" s="8">
        <v>0</v>
      </c>
      <c r="L479" s="8">
        <v>10</v>
      </c>
      <c r="M479" s="8">
        <v>20</v>
      </c>
      <c r="N479" s="8">
        <v>0.38500000000000001</v>
      </c>
      <c r="O479" s="8">
        <v>0.70199999999999996</v>
      </c>
    </row>
    <row r="480" spans="1:15" ht="15" thickBot="1" x14ac:dyDescent="0.35">
      <c r="A480" s="5" t="s">
        <v>660</v>
      </c>
      <c r="B480" s="6">
        <v>141</v>
      </c>
      <c r="C480" s="6">
        <v>13</v>
      </c>
      <c r="D480" s="6">
        <v>1</v>
      </c>
      <c r="E480" s="6">
        <v>12</v>
      </c>
      <c r="F480" s="6">
        <v>0</v>
      </c>
      <c r="G480" s="6">
        <v>0.245</v>
      </c>
      <c r="H480" s="6">
        <v>0.30499999999999999</v>
      </c>
      <c r="I480" s="6">
        <v>35</v>
      </c>
      <c r="J480" s="6">
        <v>5</v>
      </c>
      <c r="K480" s="6">
        <v>0</v>
      </c>
      <c r="L480" s="6">
        <v>12</v>
      </c>
      <c r="M480" s="6">
        <v>24</v>
      </c>
      <c r="N480" s="6">
        <v>0.30599999999999999</v>
      </c>
      <c r="O480" s="6">
        <v>0.61199999999999999</v>
      </c>
    </row>
    <row r="481" spans="1:15" ht="15" thickBot="1" x14ac:dyDescent="0.35">
      <c r="A481" s="7" t="s">
        <v>661</v>
      </c>
      <c r="B481" s="8">
        <v>224</v>
      </c>
      <c r="C481" s="8">
        <v>23</v>
      </c>
      <c r="D481" s="8">
        <v>3</v>
      </c>
      <c r="E481" s="8">
        <v>21</v>
      </c>
      <c r="F481" s="8">
        <v>1</v>
      </c>
      <c r="G481" s="8">
        <v>0.22500000000000001</v>
      </c>
      <c r="H481" s="8">
        <v>0.27100000000000002</v>
      </c>
      <c r="I481" s="8">
        <v>51</v>
      </c>
      <c r="J481" s="8">
        <v>10</v>
      </c>
      <c r="K481" s="8">
        <v>2</v>
      </c>
      <c r="L481" s="8">
        <v>14</v>
      </c>
      <c r="M481" s="8">
        <v>54</v>
      </c>
      <c r="N481" s="8">
        <v>0.33100000000000002</v>
      </c>
      <c r="O481" s="8">
        <v>0.60199999999999998</v>
      </c>
    </row>
    <row r="482" spans="1:15" ht="15" thickBot="1" x14ac:dyDescent="0.35">
      <c r="A482" s="5" t="s">
        <v>662</v>
      </c>
      <c r="B482" s="6">
        <v>269</v>
      </c>
      <c r="C482" s="6">
        <v>28</v>
      </c>
      <c r="D482" s="6">
        <v>5</v>
      </c>
      <c r="E482" s="6">
        <v>25</v>
      </c>
      <c r="F482" s="6">
        <v>18</v>
      </c>
      <c r="G482" s="6">
        <v>0.218</v>
      </c>
      <c r="H482" s="6">
        <v>0.25800000000000001</v>
      </c>
      <c r="I482" s="6">
        <v>59</v>
      </c>
      <c r="J482" s="6">
        <v>9</v>
      </c>
      <c r="K482" s="6">
        <v>3</v>
      </c>
      <c r="L482" s="6">
        <v>14</v>
      </c>
      <c r="M482" s="6">
        <v>81</v>
      </c>
      <c r="N482" s="6">
        <v>0.33100000000000002</v>
      </c>
      <c r="O482" s="6">
        <v>0.58899999999999997</v>
      </c>
    </row>
    <row r="483" spans="1:15" ht="17.399999999999999" thickBot="1" x14ac:dyDescent="0.35">
      <c r="A483" s="7" t="s">
        <v>663</v>
      </c>
      <c r="B483" s="8">
        <v>178</v>
      </c>
      <c r="C483" s="8">
        <v>22</v>
      </c>
      <c r="D483" s="8">
        <v>2</v>
      </c>
      <c r="E483" s="8">
        <v>18</v>
      </c>
      <c r="F483" s="8">
        <v>2</v>
      </c>
      <c r="G483" s="8">
        <v>0.26600000000000001</v>
      </c>
      <c r="H483" s="8">
        <v>0.30499999999999999</v>
      </c>
      <c r="I483" s="8">
        <v>47</v>
      </c>
      <c r="J483" s="8">
        <v>13</v>
      </c>
      <c r="K483" s="8">
        <v>1</v>
      </c>
      <c r="L483" s="8">
        <v>10</v>
      </c>
      <c r="M483" s="8">
        <v>20</v>
      </c>
      <c r="N483" s="8">
        <v>0.379</v>
      </c>
      <c r="O483" s="8">
        <v>0.68500000000000005</v>
      </c>
    </row>
    <row r="484" spans="1:15" ht="17.399999999999999" thickBot="1" x14ac:dyDescent="0.35">
      <c r="A484" s="5" t="s">
        <v>664</v>
      </c>
      <c r="B484" s="6">
        <v>409</v>
      </c>
      <c r="C484" s="6">
        <v>56</v>
      </c>
      <c r="D484" s="6">
        <v>15</v>
      </c>
      <c r="E484" s="6">
        <v>56</v>
      </c>
      <c r="F484" s="6">
        <v>6</v>
      </c>
      <c r="G484" s="6">
        <v>0.253</v>
      </c>
      <c r="H484" s="6">
        <v>0.32</v>
      </c>
      <c r="I484" s="6">
        <v>104</v>
      </c>
      <c r="J484" s="6">
        <v>20</v>
      </c>
      <c r="K484" s="6">
        <v>1</v>
      </c>
      <c r="L484" s="6">
        <v>41</v>
      </c>
      <c r="M484" s="6">
        <v>95</v>
      </c>
      <c r="N484" s="6">
        <v>0.41199999999999998</v>
      </c>
      <c r="O484" s="6">
        <v>0.73199999999999998</v>
      </c>
    </row>
    <row r="485" spans="1:15" ht="17.399999999999999" thickBot="1" x14ac:dyDescent="0.35">
      <c r="A485" s="7" t="s">
        <v>665</v>
      </c>
      <c r="B485" s="8">
        <v>226</v>
      </c>
      <c r="C485" s="8">
        <v>31</v>
      </c>
      <c r="D485" s="8">
        <v>6</v>
      </c>
      <c r="E485" s="8">
        <v>28</v>
      </c>
      <c r="F485" s="8">
        <v>4</v>
      </c>
      <c r="G485" s="8">
        <v>0.246</v>
      </c>
      <c r="H485" s="8">
        <v>0.32700000000000001</v>
      </c>
      <c r="I485" s="8">
        <v>56</v>
      </c>
      <c r="J485" s="8">
        <v>21</v>
      </c>
      <c r="K485" s="8">
        <v>4</v>
      </c>
      <c r="L485" s="8">
        <v>28</v>
      </c>
      <c r="M485" s="8">
        <v>59</v>
      </c>
      <c r="N485" s="8">
        <v>0.41299999999999998</v>
      </c>
      <c r="O485" s="8">
        <v>0.74</v>
      </c>
    </row>
    <row r="486" spans="1:15" ht="15" thickBot="1" x14ac:dyDescent="0.35">
      <c r="A486" s="5" t="s">
        <v>666</v>
      </c>
      <c r="B486" s="6">
        <v>293</v>
      </c>
      <c r="C486" s="6">
        <v>37</v>
      </c>
      <c r="D486" s="6">
        <v>14</v>
      </c>
      <c r="E486" s="6">
        <v>44</v>
      </c>
      <c r="F486" s="6">
        <v>1</v>
      </c>
      <c r="G486" s="6">
        <v>0.23100000000000001</v>
      </c>
      <c r="H486" s="6">
        <v>0.27900000000000003</v>
      </c>
      <c r="I486" s="6">
        <v>68</v>
      </c>
      <c r="J486" s="6">
        <v>16</v>
      </c>
      <c r="K486" s="6">
        <v>1</v>
      </c>
      <c r="L486" s="6">
        <v>20</v>
      </c>
      <c r="M486" s="6">
        <v>102</v>
      </c>
      <c r="N486" s="6">
        <v>0.42199999999999999</v>
      </c>
      <c r="O486" s="6">
        <v>0.70099999999999996</v>
      </c>
    </row>
    <row r="487" spans="1:15" ht="15" thickBot="1" x14ac:dyDescent="0.35">
      <c r="A487" s="7" t="s">
        <v>667</v>
      </c>
      <c r="B487" s="8">
        <v>322</v>
      </c>
      <c r="C487" s="8">
        <v>37</v>
      </c>
      <c r="D487" s="8">
        <v>8</v>
      </c>
      <c r="E487" s="8">
        <v>36</v>
      </c>
      <c r="F487" s="8">
        <v>6</v>
      </c>
      <c r="G487" s="8">
        <v>0.23599999999999999</v>
      </c>
      <c r="H487" s="8">
        <v>0.28100000000000003</v>
      </c>
      <c r="I487" s="8">
        <v>76</v>
      </c>
      <c r="J487" s="8">
        <v>17</v>
      </c>
      <c r="K487" s="8">
        <v>2</v>
      </c>
      <c r="L487" s="8">
        <v>20</v>
      </c>
      <c r="M487" s="8">
        <v>78</v>
      </c>
      <c r="N487" s="8">
        <v>0.374</v>
      </c>
      <c r="O487" s="8">
        <v>0.65500000000000003</v>
      </c>
    </row>
    <row r="488" spans="1:15" ht="17.399999999999999" thickBot="1" x14ac:dyDescent="0.35">
      <c r="A488" s="5" t="s">
        <v>668</v>
      </c>
      <c r="B488" s="6">
        <v>283</v>
      </c>
      <c r="C488" s="6">
        <v>34</v>
      </c>
      <c r="D488" s="6">
        <v>10</v>
      </c>
      <c r="E488" s="6">
        <v>35</v>
      </c>
      <c r="F488" s="6">
        <v>4</v>
      </c>
      <c r="G488" s="6">
        <v>0.23499999999999999</v>
      </c>
      <c r="H488" s="6">
        <v>0.27900000000000003</v>
      </c>
      <c r="I488" s="6">
        <v>67</v>
      </c>
      <c r="J488" s="6">
        <v>12</v>
      </c>
      <c r="K488" s="6">
        <v>2</v>
      </c>
      <c r="L488" s="6">
        <v>17</v>
      </c>
      <c r="M488" s="6">
        <v>83</v>
      </c>
      <c r="N488" s="6">
        <v>0.38700000000000001</v>
      </c>
      <c r="O488" s="6">
        <v>0.66600000000000004</v>
      </c>
    </row>
    <row r="489" spans="1:15" ht="15" thickBot="1" x14ac:dyDescent="0.35">
      <c r="A489" s="7" t="s">
        <v>669</v>
      </c>
      <c r="B489" s="8">
        <v>285</v>
      </c>
      <c r="C489" s="8">
        <v>33</v>
      </c>
      <c r="D489" s="8">
        <v>2</v>
      </c>
      <c r="E489" s="8">
        <v>23</v>
      </c>
      <c r="F489" s="8">
        <v>19</v>
      </c>
      <c r="G489" s="8">
        <v>0.25600000000000001</v>
      </c>
      <c r="H489" s="8">
        <v>0.30099999999999999</v>
      </c>
      <c r="I489" s="8">
        <v>73</v>
      </c>
      <c r="J489" s="8">
        <v>9</v>
      </c>
      <c r="K489" s="8">
        <v>3</v>
      </c>
      <c r="L489" s="8">
        <v>18</v>
      </c>
      <c r="M489" s="8">
        <v>40</v>
      </c>
      <c r="N489" s="8">
        <v>0.33600000000000002</v>
      </c>
      <c r="O489" s="8">
        <v>0.63600000000000001</v>
      </c>
    </row>
    <row r="490" spans="1:15" ht="17.399999999999999" thickBot="1" x14ac:dyDescent="0.35">
      <c r="A490" s="5" t="s">
        <v>670</v>
      </c>
      <c r="B490" s="6">
        <v>261</v>
      </c>
      <c r="C490" s="6">
        <v>31</v>
      </c>
      <c r="D490" s="6">
        <v>9</v>
      </c>
      <c r="E490" s="6">
        <v>37</v>
      </c>
      <c r="F490" s="6">
        <v>1</v>
      </c>
      <c r="G490" s="6">
        <v>0.27</v>
      </c>
      <c r="H490" s="6">
        <v>0.30099999999999999</v>
      </c>
      <c r="I490" s="6">
        <v>71</v>
      </c>
      <c r="J490" s="6">
        <v>20</v>
      </c>
      <c r="K490" s="6">
        <v>2</v>
      </c>
      <c r="L490" s="6">
        <v>12</v>
      </c>
      <c r="M490" s="6">
        <v>55</v>
      </c>
      <c r="N490" s="6">
        <v>0.38900000000000001</v>
      </c>
      <c r="O490" s="6">
        <v>0.69</v>
      </c>
    </row>
    <row r="491" spans="1:15" ht="15" thickBot="1" x14ac:dyDescent="0.35">
      <c r="A491" s="7" t="s">
        <v>671</v>
      </c>
      <c r="B491" s="8">
        <v>313</v>
      </c>
      <c r="C491" s="8">
        <v>41</v>
      </c>
      <c r="D491" s="8">
        <v>9</v>
      </c>
      <c r="E491" s="8">
        <v>37</v>
      </c>
      <c r="F491" s="8">
        <v>2</v>
      </c>
      <c r="G491" s="8">
        <v>0.24399999999999999</v>
      </c>
      <c r="H491" s="8">
        <v>0.31</v>
      </c>
      <c r="I491" s="8">
        <v>77</v>
      </c>
      <c r="J491" s="8">
        <v>15</v>
      </c>
      <c r="K491" s="8">
        <v>2</v>
      </c>
      <c r="L491" s="8">
        <v>30</v>
      </c>
      <c r="M491" s="8">
        <v>74</v>
      </c>
      <c r="N491" s="8">
        <v>0.38300000000000001</v>
      </c>
      <c r="O491" s="8">
        <v>0.69299999999999995</v>
      </c>
    </row>
    <row r="492" spans="1:15" ht="15" thickBot="1" x14ac:dyDescent="0.35">
      <c r="A492" s="5" t="s">
        <v>672</v>
      </c>
      <c r="B492" s="6">
        <v>221</v>
      </c>
      <c r="C492" s="6">
        <v>27</v>
      </c>
      <c r="D492" s="6">
        <v>5</v>
      </c>
      <c r="E492" s="6">
        <v>26</v>
      </c>
      <c r="F492" s="6">
        <v>2</v>
      </c>
      <c r="G492" s="6">
        <v>0.23400000000000001</v>
      </c>
      <c r="H492" s="6">
        <v>0.28599999999999998</v>
      </c>
      <c r="I492" s="6">
        <v>52</v>
      </c>
      <c r="J492" s="6">
        <v>10</v>
      </c>
      <c r="K492" s="6">
        <v>1</v>
      </c>
      <c r="L492" s="6">
        <v>16</v>
      </c>
      <c r="M492" s="6">
        <v>49</v>
      </c>
      <c r="N492" s="6">
        <v>0.34899999999999998</v>
      </c>
      <c r="O492" s="6">
        <v>0.63500000000000001</v>
      </c>
    </row>
    <row r="493" spans="1:15" ht="15" thickBot="1" x14ac:dyDescent="0.35">
      <c r="A493" s="7" t="s">
        <v>673</v>
      </c>
      <c r="B493" s="8">
        <v>193</v>
      </c>
      <c r="C493" s="8">
        <v>21</v>
      </c>
      <c r="D493" s="8">
        <v>5</v>
      </c>
      <c r="E493" s="8">
        <v>23</v>
      </c>
      <c r="F493" s="8">
        <v>1</v>
      </c>
      <c r="G493" s="8">
        <v>0.26200000000000001</v>
      </c>
      <c r="H493" s="8">
        <v>0.29199999999999998</v>
      </c>
      <c r="I493" s="8">
        <v>51</v>
      </c>
      <c r="J493" s="8">
        <v>9</v>
      </c>
      <c r="K493" s="8">
        <v>1</v>
      </c>
      <c r="L493" s="8">
        <v>8</v>
      </c>
      <c r="M493" s="8">
        <v>33</v>
      </c>
      <c r="N493" s="8">
        <v>0.38900000000000001</v>
      </c>
      <c r="O493" s="8">
        <v>0.68100000000000005</v>
      </c>
    </row>
    <row r="494" spans="1:15" ht="17.399999999999999" thickBot="1" x14ac:dyDescent="0.35">
      <c r="A494" s="5" t="s">
        <v>674</v>
      </c>
      <c r="B494" s="6">
        <v>270</v>
      </c>
      <c r="C494" s="6">
        <v>29</v>
      </c>
      <c r="D494" s="6">
        <v>9</v>
      </c>
      <c r="E494" s="6">
        <v>36</v>
      </c>
      <c r="F494" s="6">
        <v>0</v>
      </c>
      <c r="G494" s="6">
        <v>0.25</v>
      </c>
      <c r="H494" s="6">
        <v>0.28299999999999997</v>
      </c>
      <c r="I494" s="6">
        <v>68</v>
      </c>
      <c r="J494" s="6">
        <v>24</v>
      </c>
      <c r="K494" s="6">
        <v>0</v>
      </c>
      <c r="L494" s="6">
        <v>13</v>
      </c>
      <c r="M494" s="6">
        <v>52</v>
      </c>
      <c r="N494" s="6">
        <v>0.38700000000000001</v>
      </c>
      <c r="O494" s="6">
        <v>0.67</v>
      </c>
    </row>
    <row r="495" spans="1:15" ht="15" thickBot="1" x14ac:dyDescent="0.35">
      <c r="A495" s="7" t="s">
        <v>675</v>
      </c>
      <c r="B495" s="8">
        <v>318</v>
      </c>
      <c r="C495" s="8">
        <v>35</v>
      </c>
      <c r="D495" s="8">
        <v>7</v>
      </c>
      <c r="E495" s="8">
        <v>32</v>
      </c>
      <c r="F495" s="8">
        <v>5</v>
      </c>
      <c r="G495" s="8">
        <v>0.23599999999999999</v>
      </c>
      <c r="H495" s="8">
        <v>0.27300000000000002</v>
      </c>
      <c r="I495" s="8">
        <v>75</v>
      </c>
      <c r="J495" s="8">
        <v>14</v>
      </c>
      <c r="K495" s="8">
        <v>2</v>
      </c>
      <c r="L495" s="8">
        <v>16</v>
      </c>
      <c r="M495" s="8">
        <v>69</v>
      </c>
      <c r="N495" s="8">
        <v>0.35299999999999998</v>
      </c>
      <c r="O495" s="8">
        <v>0.626</v>
      </c>
    </row>
    <row r="496" spans="1:15" ht="15" thickBot="1" x14ac:dyDescent="0.35">
      <c r="A496" s="5" t="s">
        <v>676</v>
      </c>
      <c r="B496" s="6">
        <v>260</v>
      </c>
      <c r="C496" s="6">
        <v>28</v>
      </c>
      <c r="D496" s="6">
        <v>6</v>
      </c>
      <c r="E496" s="6">
        <v>29</v>
      </c>
      <c r="F496" s="6">
        <v>8</v>
      </c>
      <c r="G496" s="6">
        <v>0.25600000000000001</v>
      </c>
      <c r="H496" s="6">
        <v>0.29099999999999998</v>
      </c>
      <c r="I496" s="6">
        <v>67</v>
      </c>
      <c r="J496" s="6">
        <v>12</v>
      </c>
      <c r="K496" s="6">
        <v>2</v>
      </c>
      <c r="L496" s="6">
        <v>13</v>
      </c>
      <c r="M496" s="6">
        <v>47</v>
      </c>
      <c r="N496" s="6">
        <v>0.38600000000000001</v>
      </c>
      <c r="O496" s="6">
        <v>0.67600000000000005</v>
      </c>
    </row>
    <row r="497" spans="1:15" ht="17.399999999999999" thickBot="1" x14ac:dyDescent="0.35">
      <c r="A497" s="7" t="s">
        <v>677</v>
      </c>
      <c r="B497" s="8">
        <v>190</v>
      </c>
      <c r="C497" s="8">
        <v>22</v>
      </c>
      <c r="D497" s="8">
        <v>5</v>
      </c>
      <c r="E497" s="8">
        <v>21</v>
      </c>
      <c r="F497" s="8">
        <v>1</v>
      </c>
      <c r="G497" s="8">
        <v>0.247</v>
      </c>
      <c r="H497" s="8">
        <v>0.28799999999999998</v>
      </c>
      <c r="I497" s="8">
        <v>47</v>
      </c>
      <c r="J497" s="8">
        <v>12</v>
      </c>
      <c r="K497" s="8">
        <v>1</v>
      </c>
      <c r="L497" s="8">
        <v>11</v>
      </c>
      <c r="M497" s="8">
        <v>35</v>
      </c>
      <c r="N497" s="8">
        <v>0.38300000000000001</v>
      </c>
      <c r="O497" s="8">
        <v>0.67</v>
      </c>
    </row>
    <row r="498" spans="1:15" ht="17.399999999999999" thickBot="1" x14ac:dyDescent="0.35">
      <c r="A498" s="5" t="s">
        <v>678</v>
      </c>
      <c r="B498" s="6">
        <v>223</v>
      </c>
      <c r="C498" s="6">
        <v>29</v>
      </c>
      <c r="D498" s="6">
        <v>8</v>
      </c>
      <c r="E498" s="6">
        <v>30</v>
      </c>
      <c r="F498" s="6">
        <v>8</v>
      </c>
      <c r="G498" s="6">
        <v>0.23400000000000001</v>
      </c>
      <c r="H498" s="6">
        <v>0.27900000000000003</v>
      </c>
      <c r="I498" s="6">
        <v>52</v>
      </c>
      <c r="J498" s="6">
        <v>12</v>
      </c>
      <c r="K498" s="6">
        <v>2</v>
      </c>
      <c r="L498" s="6">
        <v>14</v>
      </c>
      <c r="M498" s="6">
        <v>56</v>
      </c>
      <c r="N498" s="6">
        <v>0.40500000000000003</v>
      </c>
      <c r="O498" s="6">
        <v>0.68500000000000005</v>
      </c>
    </row>
    <row r="499" spans="1:15" ht="15" thickBot="1" x14ac:dyDescent="0.35">
      <c r="A499" s="7" t="s">
        <v>679</v>
      </c>
      <c r="B499" s="8">
        <v>266</v>
      </c>
      <c r="C499" s="8">
        <v>28</v>
      </c>
      <c r="D499" s="8">
        <v>7</v>
      </c>
      <c r="E499" s="8">
        <v>28</v>
      </c>
      <c r="F499" s="8">
        <v>2</v>
      </c>
      <c r="G499" s="8">
        <v>0.26</v>
      </c>
      <c r="H499" s="8">
        <v>0.28100000000000003</v>
      </c>
      <c r="I499" s="8">
        <v>69</v>
      </c>
      <c r="J499" s="8">
        <v>11</v>
      </c>
      <c r="K499" s="8">
        <v>3</v>
      </c>
      <c r="L499" s="8">
        <v>8</v>
      </c>
      <c r="M499" s="8">
        <v>48</v>
      </c>
      <c r="N499" s="8">
        <v>0.38800000000000001</v>
      </c>
      <c r="O499" s="8">
        <v>0.66800000000000004</v>
      </c>
    </row>
    <row r="500" spans="1:15" ht="15" thickBot="1" x14ac:dyDescent="0.35">
      <c r="A500" s="5" t="s">
        <v>680</v>
      </c>
      <c r="B500" s="6">
        <v>234</v>
      </c>
      <c r="C500" s="6">
        <v>27</v>
      </c>
      <c r="D500" s="6">
        <v>8</v>
      </c>
      <c r="E500" s="6">
        <v>30</v>
      </c>
      <c r="F500" s="6">
        <v>2</v>
      </c>
      <c r="G500" s="6">
        <v>0.247</v>
      </c>
      <c r="H500" s="6">
        <v>0.28699999999999998</v>
      </c>
      <c r="I500" s="6">
        <v>58</v>
      </c>
      <c r="J500" s="6">
        <v>11</v>
      </c>
      <c r="K500" s="6">
        <v>2</v>
      </c>
      <c r="L500" s="6">
        <v>13</v>
      </c>
      <c r="M500" s="6">
        <v>51</v>
      </c>
      <c r="N500" s="6">
        <v>0.40200000000000002</v>
      </c>
      <c r="O500" s="6">
        <v>0.68899999999999995</v>
      </c>
    </row>
    <row r="501" spans="1:15" ht="15" thickBot="1" x14ac:dyDescent="0.35">
      <c r="A501" s="7" t="s">
        <v>681</v>
      </c>
      <c r="B501" s="8">
        <v>240</v>
      </c>
      <c r="C501" s="8">
        <v>26</v>
      </c>
      <c r="D501" s="8">
        <v>2</v>
      </c>
      <c r="E501" s="8">
        <v>17</v>
      </c>
      <c r="F501" s="8">
        <v>20</v>
      </c>
      <c r="G501" s="8">
        <v>0.253</v>
      </c>
      <c r="H501" s="8">
        <v>0.29399999999999998</v>
      </c>
      <c r="I501" s="8">
        <v>61</v>
      </c>
      <c r="J501" s="8">
        <v>7</v>
      </c>
      <c r="K501" s="8">
        <v>2</v>
      </c>
      <c r="L501" s="8">
        <v>14</v>
      </c>
      <c r="M501" s="8">
        <v>48</v>
      </c>
      <c r="N501" s="8">
        <v>0.33</v>
      </c>
      <c r="O501" s="8">
        <v>0.624</v>
      </c>
    </row>
    <row r="502" spans="1:15" ht="15" thickBot="1" x14ac:dyDescent="0.35">
      <c r="A502" s="5" t="s">
        <v>682</v>
      </c>
      <c r="B502" s="6">
        <v>191</v>
      </c>
      <c r="C502" s="6">
        <v>21</v>
      </c>
      <c r="D502" s="6">
        <v>4</v>
      </c>
      <c r="E502" s="6">
        <v>21</v>
      </c>
      <c r="F502" s="6">
        <v>0</v>
      </c>
      <c r="G502" s="6">
        <v>0.24399999999999999</v>
      </c>
      <c r="H502" s="6">
        <v>0.309</v>
      </c>
      <c r="I502" s="6">
        <v>47</v>
      </c>
      <c r="J502" s="6">
        <v>10</v>
      </c>
      <c r="K502" s="6">
        <v>1</v>
      </c>
      <c r="L502" s="6">
        <v>18</v>
      </c>
      <c r="M502" s="6">
        <v>48</v>
      </c>
      <c r="N502" s="6">
        <v>0.35899999999999999</v>
      </c>
      <c r="O502" s="6">
        <v>0.66800000000000004</v>
      </c>
    </row>
    <row r="503" spans="1:15" ht="15" thickBot="1" x14ac:dyDescent="0.35">
      <c r="A503" s="7" t="s">
        <v>683</v>
      </c>
      <c r="B503" s="8">
        <v>198</v>
      </c>
      <c r="C503" s="8">
        <v>21</v>
      </c>
      <c r="D503" s="8">
        <v>4</v>
      </c>
      <c r="E503" s="8">
        <v>23</v>
      </c>
      <c r="F503" s="8">
        <v>1</v>
      </c>
      <c r="G503" s="8">
        <v>0.22500000000000001</v>
      </c>
      <c r="H503" s="8">
        <v>0.28699999999999998</v>
      </c>
      <c r="I503" s="8">
        <v>45</v>
      </c>
      <c r="J503" s="8">
        <v>10</v>
      </c>
      <c r="K503" s="8">
        <v>0</v>
      </c>
      <c r="L503" s="8">
        <v>17</v>
      </c>
      <c r="M503" s="8">
        <v>55</v>
      </c>
      <c r="N503" s="8">
        <v>0.34799999999999998</v>
      </c>
      <c r="O503" s="8">
        <v>0.63500000000000001</v>
      </c>
    </row>
    <row r="504" spans="1:15" ht="15" thickBot="1" x14ac:dyDescent="0.35">
      <c r="A504" s="5" t="s">
        <v>684</v>
      </c>
      <c r="B504" s="6">
        <v>236</v>
      </c>
      <c r="C504" s="6">
        <v>24</v>
      </c>
      <c r="D504" s="6">
        <v>8</v>
      </c>
      <c r="E504" s="6">
        <v>29</v>
      </c>
      <c r="F504" s="6">
        <v>1</v>
      </c>
      <c r="G504" s="6">
        <v>0.249</v>
      </c>
      <c r="H504" s="6">
        <v>0.29799999999999999</v>
      </c>
      <c r="I504" s="6">
        <v>59</v>
      </c>
      <c r="J504" s="6">
        <v>12</v>
      </c>
      <c r="K504" s="6">
        <v>0</v>
      </c>
      <c r="L504" s="6">
        <v>16</v>
      </c>
      <c r="M504" s="6">
        <v>51</v>
      </c>
      <c r="N504" s="6">
        <v>0.39700000000000002</v>
      </c>
      <c r="O504" s="6">
        <v>0.69499999999999995</v>
      </c>
    </row>
    <row r="505" spans="1:15" ht="17.399999999999999" thickBot="1" x14ac:dyDescent="0.35">
      <c r="A505" s="7" t="s">
        <v>685</v>
      </c>
      <c r="B505" s="8">
        <v>257</v>
      </c>
      <c r="C505" s="8">
        <v>34</v>
      </c>
      <c r="D505" s="8">
        <v>9</v>
      </c>
      <c r="E505" s="8">
        <v>32</v>
      </c>
      <c r="F505" s="8">
        <v>2</v>
      </c>
      <c r="G505" s="8">
        <v>0.23300000000000001</v>
      </c>
      <c r="H505" s="8">
        <v>0.314</v>
      </c>
      <c r="I505" s="8">
        <v>60</v>
      </c>
      <c r="J505" s="8">
        <v>14</v>
      </c>
      <c r="K505" s="8">
        <v>1</v>
      </c>
      <c r="L505" s="8">
        <v>30</v>
      </c>
      <c r="M505" s="8">
        <v>81</v>
      </c>
      <c r="N505" s="8">
        <v>0.39400000000000002</v>
      </c>
      <c r="O505" s="8">
        <v>0.70799999999999996</v>
      </c>
    </row>
    <row r="506" spans="1:15" ht="15" thickBot="1" x14ac:dyDescent="0.35">
      <c r="A506" s="5" t="s">
        <v>686</v>
      </c>
      <c r="B506" s="6">
        <v>131</v>
      </c>
      <c r="C506" s="6">
        <v>16</v>
      </c>
      <c r="D506" s="6">
        <v>5</v>
      </c>
      <c r="E506" s="6">
        <v>19</v>
      </c>
      <c r="F506" s="6">
        <v>0</v>
      </c>
      <c r="G506" s="6">
        <v>0.24099999999999999</v>
      </c>
      <c r="H506" s="6">
        <v>0.28899999999999998</v>
      </c>
      <c r="I506" s="6">
        <v>32</v>
      </c>
      <c r="J506" s="6">
        <v>7</v>
      </c>
      <c r="K506" s="6">
        <v>0</v>
      </c>
      <c r="L506" s="6">
        <v>9</v>
      </c>
      <c r="M506" s="6">
        <v>33</v>
      </c>
      <c r="N506" s="6">
        <v>0.40100000000000002</v>
      </c>
      <c r="O506" s="6">
        <v>0.69</v>
      </c>
    </row>
    <row r="507" spans="1:15" ht="15" thickBot="1" x14ac:dyDescent="0.35">
      <c r="A507" s="7" t="s">
        <v>687</v>
      </c>
      <c r="B507" s="8">
        <v>213</v>
      </c>
      <c r="C507" s="8">
        <v>27</v>
      </c>
      <c r="D507" s="8">
        <v>8</v>
      </c>
      <c r="E507" s="8">
        <v>29</v>
      </c>
      <c r="F507" s="8">
        <v>1</v>
      </c>
      <c r="G507" s="8">
        <v>0.23400000000000001</v>
      </c>
      <c r="H507" s="8">
        <v>0.312</v>
      </c>
      <c r="I507" s="8">
        <v>50</v>
      </c>
      <c r="J507" s="8">
        <v>10</v>
      </c>
      <c r="K507" s="8">
        <v>1</v>
      </c>
      <c r="L507" s="8">
        <v>24</v>
      </c>
      <c r="M507" s="8">
        <v>66</v>
      </c>
      <c r="N507" s="8">
        <v>0.40600000000000003</v>
      </c>
      <c r="O507" s="8">
        <v>0.71799999999999997</v>
      </c>
    </row>
    <row r="508" spans="1:15" ht="17.399999999999999" thickBot="1" x14ac:dyDescent="0.35">
      <c r="A508" s="5" t="s">
        <v>688</v>
      </c>
      <c r="B508" s="6">
        <v>264</v>
      </c>
      <c r="C508" s="6">
        <v>33</v>
      </c>
      <c r="D508" s="6">
        <v>7</v>
      </c>
      <c r="E508" s="6">
        <v>32</v>
      </c>
      <c r="F508" s="6">
        <v>2</v>
      </c>
      <c r="G508" s="6">
        <v>0.24299999999999999</v>
      </c>
      <c r="H508" s="6">
        <v>0.29899999999999999</v>
      </c>
      <c r="I508" s="6">
        <v>64</v>
      </c>
      <c r="J508" s="6">
        <v>15</v>
      </c>
      <c r="K508" s="6">
        <v>1</v>
      </c>
      <c r="L508" s="6">
        <v>21</v>
      </c>
      <c r="M508" s="6">
        <v>58</v>
      </c>
      <c r="N508" s="6">
        <v>0.39100000000000001</v>
      </c>
      <c r="O508" s="6">
        <v>0.69</v>
      </c>
    </row>
    <row r="509" spans="1:15" ht="15" thickBot="1" x14ac:dyDescent="0.35">
      <c r="A509" s="7" t="s">
        <v>689</v>
      </c>
      <c r="B509" s="8">
        <v>206</v>
      </c>
      <c r="C509" s="8">
        <v>26</v>
      </c>
      <c r="D509" s="8">
        <v>9</v>
      </c>
      <c r="E509" s="8">
        <v>28</v>
      </c>
      <c r="F509" s="8">
        <v>3</v>
      </c>
      <c r="G509" s="8">
        <v>0.23300000000000001</v>
      </c>
      <c r="H509" s="8">
        <v>0.29199999999999998</v>
      </c>
      <c r="I509" s="8">
        <v>48</v>
      </c>
      <c r="J509" s="8">
        <v>10</v>
      </c>
      <c r="K509" s="8">
        <v>1</v>
      </c>
      <c r="L509" s="8">
        <v>17</v>
      </c>
      <c r="M509" s="8">
        <v>74</v>
      </c>
      <c r="N509" s="8">
        <v>0.42299999999999999</v>
      </c>
      <c r="O509" s="8">
        <v>0.71499999999999997</v>
      </c>
    </row>
    <row r="510" spans="1:15" ht="17.399999999999999" thickBot="1" x14ac:dyDescent="0.35">
      <c r="A510" s="5" t="s">
        <v>690</v>
      </c>
      <c r="B510" s="6">
        <v>232</v>
      </c>
      <c r="C510" s="6">
        <v>30</v>
      </c>
      <c r="D510" s="6">
        <v>12</v>
      </c>
      <c r="E510" s="6">
        <v>34</v>
      </c>
      <c r="F510" s="6">
        <v>1</v>
      </c>
      <c r="G510" s="6">
        <v>0.217</v>
      </c>
      <c r="H510" s="6">
        <v>0.26800000000000002</v>
      </c>
      <c r="I510" s="6">
        <v>50</v>
      </c>
      <c r="J510" s="6">
        <v>11</v>
      </c>
      <c r="K510" s="6">
        <v>1</v>
      </c>
      <c r="L510" s="6">
        <v>16</v>
      </c>
      <c r="M510" s="6">
        <v>87</v>
      </c>
      <c r="N510" s="6">
        <v>0.40100000000000002</v>
      </c>
      <c r="O510" s="6">
        <v>0.66900000000000004</v>
      </c>
    </row>
    <row r="511" spans="1:15" ht="17.399999999999999" thickBot="1" x14ac:dyDescent="0.35">
      <c r="A511" s="7" t="s">
        <v>691</v>
      </c>
      <c r="B511" s="8">
        <v>149</v>
      </c>
      <c r="C511" s="8">
        <v>18</v>
      </c>
      <c r="D511" s="8">
        <v>4</v>
      </c>
      <c r="E511" s="8">
        <v>17</v>
      </c>
      <c r="F511" s="8">
        <v>1</v>
      </c>
      <c r="G511" s="8">
        <v>0.23499999999999999</v>
      </c>
      <c r="H511" s="8">
        <v>0.29299999999999998</v>
      </c>
      <c r="I511" s="8">
        <v>35</v>
      </c>
      <c r="J511" s="8">
        <v>8</v>
      </c>
      <c r="K511" s="8">
        <v>0</v>
      </c>
      <c r="L511" s="8">
        <v>12</v>
      </c>
      <c r="M511" s="8">
        <v>36</v>
      </c>
      <c r="N511" s="8">
        <v>0.38600000000000001</v>
      </c>
      <c r="O511" s="8">
        <v>0.67900000000000005</v>
      </c>
    </row>
    <row r="512" spans="1:15" ht="15" thickBot="1" x14ac:dyDescent="0.35">
      <c r="A512" s="5" t="s">
        <v>692</v>
      </c>
      <c r="B512" s="6">
        <v>175</v>
      </c>
      <c r="C512" s="6">
        <v>23</v>
      </c>
      <c r="D512" s="6">
        <v>8</v>
      </c>
      <c r="E512" s="6">
        <v>25</v>
      </c>
      <c r="F512" s="6">
        <v>1</v>
      </c>
      <c r="G512" s="6">
        <v>0.24399999999999999</v>
      </c>
      <c r="H512" s="6">
        <v>0.28000000000000003</v>
      </c>
      <c r="I512" s="6">
        <v>43</v>
      </c>
      <c r="J512" s="6">
        <v>12</v>
      </c>
      <c r="K512" s="6">
        <v>1</v>
      </c>
      <c r="L512" s="6">
        <v>9</v>
      </c>
      <c r="M512" s="6">
        <v>40</v>
      </c>
      <c r="N512" s="6">
        <v>0.42799999999999999</v>
      </c>
      <c r="O512" s="6">
        <v>0.70899999999999996</v>
      </c>
    </row>
    <row r="513" spans="1:15" ht="17.399999999999999" thickBot="1" x14ac:dyDescent="0.35">
      <c r="A513" s="7" t="s">
        <v>693</v>
      </c>
      <c r="B513" s="8">
        <v>275</v>
      </c>
      <c r="C513" s="8">
        <v>26</v>
      </c>
      <c r="D513" s="8">
        <v>4</v>
      </c>
      <c r="E513" s="8">
        <v>28</v>
      </c>
      <c r="F513" s="8">
        <v>2</v>
      </c>
      <c r="G513" s="8">
        <v>0.25600000000000001</v>
      </c>
      <c r="H513" s="8">
        <v>0.311</v>
      </c>
      <c r="I513" s="8">
        <v>70</v>
      </c>
      <c r="J513" s="8">
        <v>13</v>
      </c>
      <c r="K513" s="8">
        <v>0</v>
      </c>
      <c r="L513" s="8">
        <v>22</v>
      </c>
      <c r="M513" s="8">
        <v>53</v>
      </c>
      <c r="N513" s="8">
        <v>0.36</v>
      </c>
      <c r="O513" s="8">
        <v>0.67100000000000004</v>
      </c>
    </row>
    <row r="514" spans="1:15" ht="15" thickBot="1" x14ac:dyDescent="0.35">
      <c r="A514" s="5" t="s">
        <v>694</v>
      </c>
      <c r="B514" s="6">
        <v>131</v>
      </c>
      <c r="C514" s="6">
        <v>15</v>
      </c>
      <c r="D514" s="6">
        <v>5</v>
      </c>
      <c r="E514" s="6">
        <v>16</v>
      </c>
      <c r="F514" s="6">
        <v>1</v>
      </c>
      <c r="G514" s="6">
        <v>0.23400000000000001</v>
      </c>
      <c r="H514" s="6">
        <v>0.28799999999999998</v>
      </c>
      <c r="I514" s="6">
        <v>31</v>
      </c>
      <c r="J514" s="6">
        <v>8</v>
      </c>
      <c r="K514" s="6">
        <v>0</v>
      </c>
      <c r="L514" s="6">
        <v>10</v>
      </c>
      <c r="M514" s="6">
        <v>31</v>
      </c>
      <c r="N514" s="6">
        <v>0.39600000000000002</v>
      </c>
      <c r="O514" s="6">
        <v>0.68400000000000005</v>
      </c>
    </row>
    <row r="515" spans="1:15" ht="15" thickBot="1" x14ac:dyDescent="0.35">
      <c r="A515" s="7" t="s">
        <v>695</v>
      </c>
      <c r="B515" s="8">
        <v>218</v>
      </c>
      <c r="C515" s="8">
        <v>29</v>
      </c>
      <c r="D515" s="8">
        <v>5</v>
      </c>
      <c r="E515" s="8">
        <v>25</v>
      </c>
      <c r="F515" s="8">
        <v>4</v>
      </c>
      <c r="G515" s="8">
        <v>0.23599999999999999</v>
      </c>
      <c r="H515" s="8">
        <v>0.317</v>
      </c>
      <c r="I515" s="8">
        <v>51</v>
      </c>
      <c r="J515" s="8">
        <v>9</v>
      </c>
      <c r="K515" s="8">
        <v>1</v>
      </c>
      <c r="L515" s="8">
        <v>26</v>
      </c>
      <c r="M515" s="8">
        <v>51</v>
      </c>
      <c r="N515" s="8">
        <v>0.35299999999999998</v>
      </c>
      <c r="O515" s="8">
        <v>0.66900000000000004</v>
      </c>
    </row>
    <row r="516" spans="1:15" ht="17.399999999999999" thickBot="1" x14ac:dyDescent="0.35">
      <c r="A516" s="5" t="s">
        <v>696</v>
      </c>
      <c r="B516" s="6">
        <v>229</v>
      </c>
      <c r="C516" s="6">
        <v>24</v>
      </c>
      <c r="D516" s="6">
        <v>9</v>
      </c>
      <c r="E516" s="6">
        <v>28</v>
      </c>
      <c r="F516" s="6">
        <v>4</v>
      </c>
      <c r="G516" s="6">
        <v>0.23</v>
      </c>
      <c r="H516" s="6">
        <v>0.25800000000000001</v>
      </c>
      <c r="I516" s="6">
        <v>53</v>
      </c>
      <c r="J516" s="6">
        <v>10</v>
      </c>
      <c r="K516" s="6">
        <v>1</v>
      </c>
      <c r="L516" s="6">
        <v>9</v>
      </c>
      <c r="M516" s="6">
        <v>71</v>
      </c>
      <c r="N516" s="6">
        <v>0.39</v>
      </c>
      <c r="O516" s="6">
        <v>0.64800000000000002</v>
      </c>
    </row>
    <row r="517" spans="1:15" ht="17.399999999999999" thickBot="1" x14ac:dyDescent="0.35">
      <c r="A517" s="7" t="s">
        <v>697</v>
      </c>
      <c r="B517" s="8">
        <v>197</v>
      </c>
      <c r="C517" s="8">
        <v>25</v>
      </c>
      <c r="D517" s="8">
        <v>8</v>
      </c>
      <c r="E517" s="8">
        <v>26</v>
      </c>
      <c r="F517" s="8">
        <v>3</v>
      </c>
      <c r="G517" s="8">
        <v>0.23899999999999999</v>
      </c>
      <c r="H517" s="8">
        <v>0.28499999999999998</v>
      </c>
      <c r="I517" s="8">
        <v>47</v>
      </c>
      <c r="J517" s="8">
        <v>10</v>
      </c>
      <c r="K517" s="8">
        <v>0</v>
      </c>
      <c r="L517" s="8">
        <v>13</v>
      </c>
      <c r="M517" s="8">
        <v>56</v>
      </c>
      <c r="N517" s="8">
        <v>0.4</v>
      </c>
      <c r="O517" s="8">
        <v>0.68500000000000005</v>
      </c>
    </row>
    <row r="518" spans="1:15" ht="17.399999999999999" thickBot="1" x14ac:dyDescent="0.35">
      <c r="A518" s="5" t="s">
        <v>698</v>
      </c>
      <c r="B518" s="6">
        <v>203</v>
      </c>
      <c r="C518" s="6">
        <v>24</v>
      </c>
      <c r="D518" s="6">
        <v>8</v>
      </c>
      <c r="E518" s="6">
        <v>26</v>
      </c>
      <c r="F518" s="6">
        <v>1</v>
      </c>
      <c r="G518" s="6">
        <v>0.25</v>
      </c>
      <c r="H518" s="6">
        <v>0.29599999999999999</v>
      </c>
      <c r="I518" s="6">
        <v>51</v>
      </c>
      <c r="J518" s="6">
        <v>11</v>
      </c>
      <c r="K518" s="6">
        <v>1</v>
      </c>
      <c r="L518" s="6">
        <v>13</v>
      </c>
      <c r="M518" s="6">
        <v>64</v>
      </c>
      <c r="N518" s="6">
        <v>0.40799999999999997</v>
      </c>
      <c r="O518" s="6">
        <v>0.70499999999999996</v>
      </c>
    </row>
    <row r="519" spans="1:15" ht="15" thickBot="1" x14ac:dyDescent="0.35">
      <c r="A519" s="7" t="s">
        <v>699</v>
      </c>
      <c r="B519" s="8">
        <v>214</v>
      </c>
      <c r="C519" s="8">
        <v>25</v>
      </c>
      <c r="D519" s="8">
        <v>7</v>
      </c>
      <c r="E519" s="8">
        <v>24</v>
      </c>
      <c r="F519" s="8">
        <v>6</v>
      </c>
      <c r="G519" s="8">
        <v>0.23899999999999999</v>
      </c>
      <c r="H519" s="8">
        <v>0.28000000000000003</v>
      </c>
      <c r="I519" s="8">
        <v>51</v>
      </c>
      <c r="J519" s="8">
        <v>9</v>
      </c>
      <c r="K519" s="8">
        <v>2</v>
      </c>
      <c r="L519" s="8">
        <v>12</v>
      </c>
      <c r="M519" s="8">
        <v>61</v>
      </c>
      <c r="N519" s="8">
        <v>0.38700000000000001</v>
      </c>
      <c r="O519" s="8">
        <v>0.66700000000000004</v>
      </c>
    </row>
    <row r="520" spans="1:15" ht="15" thickBot="1" x14ac:dyDescent="0.35">
      <c r="A520" s="5" t="s">
        <v>700</v>
      </c>
      <c r="B520" s="6">
        <v>170</v>
      </c>
      <c r="C520" s="6">
        <v>19</v>
      </c>
      <c r="D520" s="6">
        <v>4</v>
      </c>
      <c r="E520" s="6">
        <v>20</v>
      </c>
      <c r="F520" s="6">
        <v>0</v>
      </c>
      <c r="G520" s="6">
        <v>0.22600000000000001</v>
      </c>
      <c r="H520" s="6">
        <v>0.26300000000000001</v>
      </c>
      <c r="I520" s="6">
        <v>38</v>
      </c>
      <c r="J520" s="6">
        <v>9</v>
      </c>
      <c r="K520" s="6">
        <v>1</v>
      </c>
      <c r="L520" s="6">
        <v>9</v>
      </c>
      <c r="M520" s="6">
        <v>41</v>
      </c>
      <c r="N520" s="6">
        <v>0.35899999999999999</v>
      </c>
      <c r="O520" s="6">
        <v>0.623</v>
      </c>
    </row>
    <row r="521" spans="1:15" ht="17.399999999999999" thickBot="1" x14ac:dyDescent="0.35">
      <c r="A521" s="7" t="s">
        <v>701</v>
      </c>
      <c r="B521" s="8">
        <v>76</v>
      </c>
      <c r="C521" s="8">
        <v>9</v>
      </c>
      <c r="D521" s="8">
        <v>1</v>
      </c>
      <c r="E521" s="8">
        <v>4</v>
      </c>
      <c r="F521" s="8">
        <v>7</v>
      </c>
      <c r="G521" s="8">
        <v>0.219</v>
      </c>
      <c r="H521" s="8">
        <v>0.28000000000000003</v>
      </c>
      <c r="I521" s="8">
        <v>17</v>
      </c>
      <c r="J521" s="8">
        <v>4</v>
      </c>
      <c r="K521" s="8">
        <v>1</v>
      </c>
      <c r="L521" s="8">
        <v>7</v>
      </c>
      <c r="M521" s="8">
        <v>20</v>
      </c>
      <c r="N521" s="8">
        <v>0.28499999999999998</v>
      </c>
      <c r="O521" s="8">
        <v>0.56499999999999995</v>
      </c>
    </row>
    <row r="522" spans="1:15" ht="17.399999999999999" thickBot="1" x14ac:dyDescent="0.35">
      <c r="A522" s="5" t="s">
        <v>702</v>
      </c>
      <c r="B522" s="6">
        <v>172</v>
      </c>
      <c r="C522" s="6">
        <v>17</v>
      </c>
      <c r="D522" s="6">
        <v>2</v>
      </c>
      <c r="E522" s="6">
        <v>17</v>
      </c>
      <c r="F522" s="6">
        <v>1</v>
      </c>
      <c r="G522" s="6">
        <v>0.252</v>
      </c>
      <c r="H522" s="6">
        <v>0.29099999999999998</v>
      </c>
      <c r="I522" s="6">
        <v>43</v>
      </c>
      <c r="J522" s="6">
        <v>7</v>
      </c>
      <c r="K522" s="6">
        <v>1</v>
      </c>
      <c r="L522" s="6">
        <v>10</v>
      </c>
      <c r="M522" s="6">
        <v>32</v>
      </c>
      <c r="N522" s="6">
        <v>0.34499999999999997</v>
      </c>
      <c r="O522" s="6">
        <v>0.63600000000000001</v>
      </c>
    </row>
    <row r="523" spans="1:15" ht="15" thickBot="1" x14ac:dyDescent="0.35">
      <c r="A523" s="7" t="s">
        <v>703</v>
      </c>
      <c r="B523" s="8">
        <v>130</v>
      </c>
      <c r="C523" s="8">
        <v>15</v>
      </c>
      <c r="D523" s="8">
        <v>3</v>
      </c>
      <c r="E523" s="8">
        <v>15</v>
      </c>
      <c r="F523" s="8">
        <v>2</v>
      </c>
      <c r="G523" s="8">
        <v>0.246</v>
      </c>
      <c r="H523" s="8">
        <v>0.28299999999999997</v>
      </c>
      <c r="I523" s="8">
        <v>32</v>
      </c>
      <c r="J523" s="8">
        <v>6</v>
      </c>
      <c r="K523" s="8">
        <v>0</v>
      </c>
      <c r="L523" s="8">
        <v>7</v>
      </c>
      <c r="M523" s="8">
        <v>36</v>
      </c>
      <c r="N523" s="8">
        <v>0.376</v>
      </c>
      <c r="O523" s="8">
        <v>0.65900000000000003</v>
      </c>
    </row>
    <row r="524" spans="1:15" ht="15" thickBot="1" x14ac:dyDescent="0.35">
      <c r="A524" s="5" t="s">
        <v>704</v>
      </c>
      <c r="B524" s="6">
        <v>170</v>
      </c>
      <c r="C524" s="6">
        <v>24</v>
      </c>
      <c r="D524" s="6">
        <v>6</v>
      </c>
      <c r="E524" s="6">
        <v>23</v>
      </c>
      <c r="F524" s="6">
        <v>8</v>
      </c>
      <c r="G524" s="6">
        <v>0.23100000000000001</v>
      </c>
      <c r="H524" s="6">
        <v>0.29899999999999999</v>
      </c>
      <c r="I524" s="6">
        <v>39</v>
      </c>
      <c r="J524" s="6">
        <v>8</v>
      </c>
      <c r="K524" s="6">
        <v>1</v>
      </c>
      <c r="L524" s="6">
        <v>16</v>
      </c>
      <c r="M524" s="6">
        <v>49</v>
      </c>
      <c r="N524" s="6">
        <v>0.38600000000000001</v>
      </c>
      <c r="O524" s="6">
        <v>0.68400000000000005</v>
      </c>
    </row>
    <row r="525" spans="1:15" ht="17.399999999999999" thickBot="1" x14ac:dyDescent="0.35">
      <c r="A525" s="7" t="s">
        <v>705</v>
      </c>
      <c r="B525" s="8">
        <v>159</v>
      </c>
      <c r="C525" s="8">
        <v>23</v>
      </c>
      <c r="D525" s="8">
        <v>6</v>
      </c>
      <c r="E525" s="8">
        <v>24</v>
      </c>
      <c r="F525" s="8">
        <v>1</v>
      </c>
      <c r="G525" s="8">
        <v>0.25</v>
      </c>
      <c r="H525" s="8">
        <v>0.30299999999999999</v>
      </c>
      <c r="I525" s="8">
        <v>40</v>
      </c>
      <c r="J525" s="8">
        <v>7</v>
      </c>
      <c r="K525" s="8">
        <v>1</v>
      </c>
      <c r="L525" s="8">
        <v>12</v>
      </c>
      <c r="M525" s="8">
        <v>39</v>
      </c>
      <c r="N525" s="8">
        <v>0.42899999999999999</v>
      </c>
      <c r="O525" s="8">
        <v>0.73199999999999998</v>
      </c>
    </row>
    <row r="526" spans="1:15" ht="15" thickBot="1" x14ac:dyDescent="0.35">
      <c r="A526" s="5" t="s">
        <v>706</v>
      </c>
      <c r="B526" s="6">
        <v>281</v>
      </c>
      <c r="C526" s="6">
        <v>30</v>
      </c>
      <c r="D526" s="6">
        <v>9</v>
      </c>
      <c r="E526" s="6">
        <v>34</v>
      </c>
      <c r="F526" s="6">
        <v>3</v>
      </c>
      <c r="G526" s="6">
        <v>0.245</v>
      </c>
      <c r="H526" s="6">
        <v>0.27100000000000002</v>
      </c>
      <c r="I526" s="6">
        <v>69</v>
      </c>
      <c r="J526" s="6">
        <v>10</v>
      </c>
      <c r="K526" s="6">
        <v>3</v>
      </c>
      <c r="L526" s="6">
        <v>10</v>
      </c>
      <c r="M526" s="6">
        <v>72</v>
      </c>
      <c r="N526" s="6">
        <v>0.38700000000000001</v>
      </c>
      <c r="O526" s="6">
        <v>0.65700000000000003</v>
      </c>
    </row>
    <row r="527" spans="1:15" ht="17.399999999999999" thickBot="1" x14ac:dyDescent="0.35">
      <c r="A527" s="7" t="s">
        <v>707</v>
      </c>
      <c r="B527" s="8">
        <v>226</v>
      </c>
      <c r="C527" s="8">
        <v>26</v>
      </c>
      <c r="D527" s="8">
        <v>2</v>
      </c>
      <c r="E527" s="8">
        <v>19</v>
      </c>
      <c r="F527" s="8">
        <v>12</v>
      </c>
      <c r="G527" s="8">
        <v>0.248</v>
      </c>
      <c r="H527" s="8">
        <v>0.29799999999999999</v>
      </c>
      <c r="I527" s="8">
        <v>56</v>
      </c>
      <c r="J527" s="8">
        <v>12</v>
      </c>
      <c r="K527" s="8">
        <v>3</v>
      </c>
      <c r="L527" s="8">
        <v>16</v>
      </c>
      <c r="M527" s="8">
        <v>56</v>
      </c>
      <c r="N527" s="8">
        <v>0.315</v>
      </c>
      <c r="O527" s="8">
        <v>0.61299999999999999</v>
      </c>
    </row>
    <row r="528" spans="1:15" ht="17.399999999999999" thickBot="1" x14ac:dyDescent="0.35">
      <c r="A528" s="5" t="s">
        <v>708</v>
      </c>
      <c r="B528" s="6">
        <v>161</v>
      </c>
      <c r="C528" s="6">
        <v>14</v>
      </c>
      <c r="D528" s="6">
        <v>2</v>
      </c>
      <c r="E528" s="6">
        <v>17</v>
      </c>
      <c r="F528" s="6">
        <v>1</v>
      </c>
      <c r="G528" s="6">
        <v>0.252</v>
      </c>
      <c r="H528" s="6">
        <v>0.29199999999999998</v>
      </c>
      <c r="I528" s="6">
        <v>41</v>
      </c>
      <c r="J528" s="6">
        <v>9</v>
      </c>
      <c r="K528" s="6">
        <v>0</v>
      </c>
      <c r="L528" s="6">
        <v>9</v>
      </c>
      <c r="M528" s="6">
        <v>26</v>
      </c>
      <c r="N528" s="6">
        <v>0.34499999999999997</v>
      </c>
      <c r="O528" s="6">
        <v>0.63700000000000001</v>
      </c>
    </row>
    <row r="529" spans="1:15" ht="17.399999999999999" thickBot="1" x14ac:dyDescent="0.35">
      <c r="A529" s="7" t="s">
        <v>709</v>
      </c>
      <c r="B529" s="8">
        <v>226</v>
      </c>
      <c r="C529" s="8">
        <v>29</v>
      </c>
      <c r="D529" s="8">
        <v>5</v>
      </c>
      <c r="E529" s="8">
        <v>23</v>
      </c>
      <c r="F529" s="8">
        <v>7</v>
      </c>
      <c r="G529" s="8">
        <v>0.23</v>
      </c>
      <c r="H529" s="8">
        <v>0.313</v>
      </c>
      <c r="I529" s="8">
        <v>52</v>
      </c>
      <c r="J529" s="8">
        <v>10</v>
      </c>
      <c r="K529" s="8">
        <v>1</v>
      </c>
      <c r="L529" s="8">
        <v>27</v>
      </c>
      <c r="M529" s="8">
        <v>57</v>
      </c>
      <c r="N529" s="8">
        <v>0.36</v>
      </c>
      <c r="O529" s="8">
        <v>0.67300000000000004</v>
      </c>
    </row>
    <row r="530" spans="1:15" ht="15" thickBot="1" x14ac:dyDescent="0.35">
      <c r="A530" s="5" t="s">
        <v>710</v>
      </c>
      <c r="B530" s="6">
        <v>194</v>
      </c>
      <c r="C530" s="6">
        <v>24</v>
      </c>
      <c r="D530" s="6">
        <v>9</v>
      </c>
      <c r="E530" s="6">
        <v>27</v>
      </c>
      <c r="F530" s="6">
        <v>4</v>
      </c>
      <c r="G530" s="6">
        <v>0.219</v>
      </c>
      <c r="H530" s="6">
        <v>0.27600000000000002</v>
      </c>
      <c r="I530" s="6">
        <v>42</v>
      </c>
      <c r="J530" s="6">
        <v>8</v>
      </c>
      <c r="K530" s="6">
        <v>1</v>
      </c>
      <c r="L530" s="6">
        <v>15</v>
      </c>
      <c r="M530" s="6">
        <v>75</v>
      </c>
      <c r="N530" s="6">
        <v>0.40500000000000003</v>
      </c>
      <c r="O530" s="6">
        <v>0.68100000000000005</v>
      </c>
    </row>
    <row r="531" spans="1:15" ht="15" thickBot="1" x14ac:dyDescent="0.35">
      <c r="A531" s="7" t="s">
        <v>711</v>
      </c>
      <c r="B531" s="8">
        <v>192</v>
      </c>
      <c r="C531" s="8">
        <v>21</v>
      </c>
      <c r="D531" s="8">
        <v>8</v>
      </c>
      <c r="E531" s="8">
        <v>28</v>
      </c>
      <c r="F531" s="8">
        <v>1</v>
      </c>
      <c r="G531" s="8">
        <v>0.245</v>
      </c>
      <c r="H531" s="8">
        <v>0.28899999999999998</v>
      </c>
      <c r="I531" s="8">
        <v>47</v>
      </c>
      <c r="J531" s="8">
        <v>12</v>
      </c>
      <c r="K531" s="8">
        <v>2</v>
      </c>
      <c r="L531" s="8">
        <v>12</v>
      </c>
      <c r="M531" s="8">
        <v>59</v>
      </c>
      <c r="N531" s="8">
        <v>0.437</v>
      </c>
      <c r="O531" s="8">
        <v>0.72599999999999998</v>
      </c>
    </row>
    <row r="532" spans="1:15" ht="17.399999999999999" thickBot="1" x14ac:dyDescent="0.35">
      <c r="A532" s="5" t="s">
        <v>712</v>
      </c>
      <c r="B532" s="6">
        <v>162</v>
      </c>
      <c r="C532" s="6">
        <v>17</v>
      </c>
      <c r="D532" s="6">
        <v>3</v>
      </c>
      <c r="E532" s="6">
        <v>16</v>
      </c>
      <c r="F532" s="6">
        <v>0</v>
      </c>
      <c r="G532" s="6">
        <v>0.24099999999999999</v>
      </c>
      <c r="H532" s="6">
        <v>0.30299999999999999</v>
      </c>
      <c r="I532" s="6">
        <v>39</v>
      </c>
      <c r="J532" s="6">
        <v>9</v>
      </c>
      <c r="K532" s="6">
        <v>0</v>
      </c>
      <c r="L532" s="6">
        <v>15</v>
      </c>
      <c r="M532" s="6">
        <v>37</v>
      </c>
      <c r="N532" s="6">
        <v>0.34300000000000003</v>
      </c>
      <c r="O532" s="6">
        <v>0.64600000000000002</v>
      </c>
    </row>
    <row r="533" spans="1:15" ht="17.399999999999999" thickBot="1" x14ac:dyDescent="0.35">
      <c r="A533" s="7" t="s">
        <v>713</v>
      </c>
      <c r="B533" s="8">
        <v>132</v>
      </c>
      <c r="C533" s="8">
        <v>14</v>
      </c>
      <c r="D533" s="8">
        <v>3</v>
      </c>
      <c r="E533" s="8">
        <v>16</v>
      </c>
      <c r="F533" s="8">
        <v>1</v>
      </c>
      <c r="G533" s="8">
        <v>0.24199999999999999</v>
      </c>
      <c r="H533" s="8">
        <v>0.28599999999999998</v>
      </c>
      <c r="I533" s="8">
        <v>32</v>
      </c>
      <c r="J533" s="8">
        <v>9</v>
      </c>
      <c r="K533" s="8">
        <v>0</v>
      </c>
      <c r="L533" s="8">
        <v>8</v>
      </c>
      <c r="M533" s="8">
        <v>36</v>
      </c>
      <c r="N533" s="8">
        <v>0.36199999999999999</v>
      </c>
      <c r="O533" s="8">
        <v>0.64800000000000002</v>
      </c>
    </row>
    <row r="534" spans="1:15" ht="15" thickBot="1" x14ac:dyDescent="0.35">
      <c r="A534" s="5" t="s">
        <v>714</v>
      </c>
      <c r="B534" s="6">
        <v>261</v>
      </c>
      <c r="C534" s="6">
        <v>26</v>
      </c>
      <c r="D534" s="6">
        <v>3</v>
      </c>
      <c r="E534" s="6">
        <v>21</v>
      </c>
      <c r="F534" s="6">
        <v>11</v>
      </c>
      <c r="G534" s="6">
        <v>0.24199999999999999</v>
      </c>
      <c r="H534" s="6">
        <v>0.26900000000000002</v>
      </c>
      <c r="I534" s="6">
        <v>63</v>
      </c>
      <c r="J534" s="6">
        <v>10</v>
      </c>
      <c r="K534" s="6">
        <v>2</v>
      </c>
      <c r="L534" s="6">
        <v>10</v>
      </c>
      <c r="M534" s="6">
        <v>62</v>
      </c>
      <c r="N534" s="6">
        <v>0.33100000000000002</v>
      </c>
      <c r="O534" s="6">
        <v>0.59899999999999998</v>
      </c>
    </row>
    <row r="535" spans="1:15" ht="15" thickBot="1" x14ac:dyDescent="0.35">
      <c r="A535" s="7" t="s">
        <v>715</v>
      </c>
      <c r="B535" s="8">
        <v>245</v>
      </c>
      <c r="C535" s="8">
        <v>28</v>
      </c>
      <c r="D535" s="8">
        <v>7</v>
      </c>
      <c r="E535" s="8">
        <v>27</v>
      </c>
      <c r="F535" s="8">
        <v>2</v>
      </c>
      <c r="G535" s="8">
        <v>0.218</v>
      </c>
      <c r="H535" s="8">
        <v>0.28399999999999997</v>
      </c>
      <c r="I535" s="8">
        <v>54</v>
      </c>
      <c r="J535" s="8">
        <v>10</v>
      </c>
      <c r="K535" s="8">
        <v>2</v>
      </c>
      <c r="L535" s="8">
        <v>22</v>
      </c>
      <c r="M535" s="8">
        <v>69</v>
      </c>
      <c r="N535" s="8">
        <v>0.35699999999999998</v>
      </c>
      <c r="O535" s="8">
        <v>0.64</v>
      </c>
    </row>
    <row r="536" spans="1:15" ht="17.399999999999999" thickBot="1" x14ac:dyDescent="0.35">
      <c r="A536" s="5" t="s">
        <v>716</v>
      </c>
      <c r="B536" s="6">
        <v>181</v>
      </c>
      <c r="C536" s="6">
        <v>17</v>
      </c>
      <c r="D536" s="6">
        <v>4</v>
      </c>
      <c r="E536" s="6">
        <v>18</v>
      </c>
      <c r="F536" s="6">
        <v>2</v>
      </c>
      <c r="G536" s="6">
        <v>0.216</v>
      </c>
      <c r="H536" s="6">
        <v>0.25700000000000001</v>
      </c>
      <c r="I536" s="6">
        <v>39</v>
      </c>
      <c r="J536" s="6">
        <v>9</v>
      </c>
      <c r="K536" s="6">
        <v>0</v>
      </c>
      <c r="L536" s="6">
        <v>10</v>
      </c>
      <c r="M536" s="6">
        <v>55</v>
      </c>
      <c r="N536" s="6">
        <v>0.33200000000000002</v>
      </c>
      <c r="O536" s="6">
        <v>0.58799999999999997</v>
      </c>
    </row>
    <row r="537" spans="1:15" ht="15" thickBot="1" x14ac:dyDescent="0.35">
      <c r="A537" s="7" t="s">
        <v>717</v>
      </c>
      <c r="B537" s="8">
        <v>191</v>
      </c>
      <c r="C537" s="8">
        <v>22</v>
      </c>
      <c r="D537" s="8">
        <v>5</v>
      </c>
      <c r="E537" s="8">
        <v>22</v>
      </c>
      <c r="F537" s="8">
        <v>4</v>
      </c>
      <c r="G537" s="8">
        <v>0.246</v>
      </c>
      <c r="H537" s="8">
        <v>0.28199999999999997</v>
      </c>
      <c r="I537" s="8">
        <v>47</v>
      </c>
      <c r="J537" s="8">
        <v>10</v>
      </c>
      <c r="K537" s="8">
        <v>1</v>
      </c>
      <c r="L537" s="8">
        <v>10</v>
      </c>
      <c r="M537" s="8">
        <v>54</v>
      </c>
      <c r="N537" s="8">
        <v>0.39500000000000002</v>
      </c>
      <c r="O537" s="8">
        <v>0.67700000000000005</v>
      </c>
    </row>
    <row r="538" spans="1:15" ht="17.399999999999999" thickBot="1" x14ac:dyDescent="0.35">
      <c r="A538" s="5" t="s">
        <v>718</v>
      </c>
      <c r="B538" s="6">
        <v>190</v>
      </c>
      <c r="C538" s="6">
        <v>24</v>
      </c>
      <c r="D538" s="6">
        <v>8</v>
      </c>
      <c r="E538" s="6">
        <v>23</v>
      </c>
      <c r="F538" s="6">
        <v>1</v>
      </c>
      <c r="G538" s="6">
        <v>0.23899999999999999</v>
      </c>
      <c r="H538" s="6">
        <v>0.30199999999999999</v>
      </c>
      <c r="I538" s="6">
        <v>46</v>
      </c>
      <c r="J538" s="6">
        <v>16</v>
      </c>
      <c r="K538" s="6">
        <v>0</v>
      </c>
      <c r="L538" s="6">
        <v>17</v>
      </c>
      <c r="M538" s="6">
        <v>46</v>
      </c>
      <c r="N538" s="6">
        <v>0.40500000000000003</v>
      </c>
      <c r="O538" s="6">
        <v>0.70699999999999996</v>
      </c>
    </row>
    <row r="539" spans="1:15" ht="17.399999999999999" thickBot="1" x14ac:dyDescent="0.35">
      <c r="A539" s="7" t="s">
        <v>719</v>
      </c>
      <c r="B539" s="8">
        <v>173</v>
      </c>
      <c r="C539" s="8">
        <v>17</v>
      </c>
      <c r="D539" s="8">
        <v>5</v>
      </c>
      <c r="E539" s="8">
        <v>18</v>
      </c>
      <c r="F539" s="8">
        <v>1</v>
      </c>
      <c r="G539" s="8">
        <v>0.20899999999999999</v>
      </c>
      <c r="H539" s="8">
        <v>0.23699999999999999</v>
      </c>
      <c r="I539" s="8">
        <v>36</v>
      </c>
      <c r="J539" s="8">
        <v>8</v>
      </c>
      <c r="K539" s="8">
        <v>1</v>
      </c>
      <c r="L539" s="8">
        <v>7</v>
      </c>
      <c r="M539" s="8">
        <v>63</v>
      </c>
      <c r="N539" s="8">
        <v>0.35699999999999998</v>
      </c>
      <c r="O539" s="8">
        <v>0.59399999999999997</v>
      </c>
    </row>
    <row r="540" spans="1:15" ht="15" thickBot="1" x14ac:dyDescent="0.35">
      <c r="A540" s="5" t="s">
        <v>720</v>
      </c>
      <c r="B540" s="6">
        <v>259</v>
      </c>
      <c r="C540" s="6">
        <v>28</v>
      </c>
      <c r="D540" s="6">
        <v>4</v>
      </c>
      <c r="E540" s="6">
        <v>25</v>
      </c>
      <c r="F540" s="6">
        <v>5</v>
      </c>
      <c r="G540" s="6">
        <v>0.23899999999999999</v>
      </c>
      <c r="H540" s="6">
        <v>0.28599999999999998</v>
      </c>
      <c r="I540" s="6">
        <v>62</v>
      </c>
      <c r="J540" s="6">
        <v>12</v>
      </c>
      <c r="K540" s="6">
        <v>3</v>
      </c>
      <c r="L540" s="6">
        <v>17</v>
      </c>
      <c r="M540" s="6">
        <v>53</v>
      </c>
      <c r="N540" s="6">
        <v>0.34399999999999997</v>
      </c>
      <c r="O540" s="6">
        <v>0.63</v>
      </c>
    </row>
    <row r="541" spans="1:15" ht="17.399999999999999" thickBot="1" x14ac:dyDescent="0.35">
      <c r="A541" s="7" t="s">
        <v>721</v>
      </c>
      <c r="B541" s="8">
        <v>155</v>
      </c>
      <c r="C541" s="8">
        <v>17</v>
      </c>
      <c r="D541" s="8">
        <v>4</v>
      </c>
      <c r="E541" s="8">
        <v>17</v>
      </c>
      <c r="F541" s="8">
        <v>1</v>
      </c>
      <c r="G541" s="8">
        <v>0.214</v>
      </c>
      <c r="H541" s="8">
        <v>0.27900000000000003</v>
      </c>
      <c r="I541" s="8">
        <v>33</v>
      </c>
      <c r="J541" s="8">
        <v>8</v>
      </c>
      <c r="K541" s="8">
        <v>0</v>
      </c>
      <c r="L541" s="8">
        <v>14</v>
      </c>
      <c r="M541" s="8">
        <v>46</v>
      </c>
      <c r="N541" s="8">
        <v>0.32900000000000001</v>
      </c>
      <c r="O541" s="8">
        <v>0.60699999999999998</v>
      </c>
    </row>
    <row r="542" spans="1:15" ht="17.399999999999999" thickBot="1" x14ac:dyDescent="0.35">
      <c r="A542" s="5" t="s">
        <v>722</v>
      </c>
      <c r="B542" s="6">
        <v>251</v>
      </c>
      <c r="C542" s="6">
        <v>30</v>
      </c>
      <c r="D542" s="6">
        <v>6</v>
      </c>
      <c r="E542" s="6">
        <v>29</v>
      </c>
      <c r="F542" s="6">
        <v>1</v>
      </c>
      <c r="G542" s="6">
        <v>0.24099999999999999</v>
      </c>
      <c r="H542" s="6">
        <v>0.311</v>
      </c>
      <c r="I542" s="6">
        <v>61</v>
      </c>
      <c r="J542" s="6">
        <v>12</v>
      </c>
      <c r="K542" s="6">
        <v>1</v>
      </c>
      <c r="L542" s="6">
        <v>25</v>
      </c>
      <c r="M542" s="6">
        <v>59</v>
      </c>
      <c r="N542" s="6">
        <v>0.371</v>
      </c>
      <c r="O542" s="6">
        <v>0.68100000000000005</v>
      </c>
    </row>
    <row r="543" spans="1:15" ht="15" thickBot="1" x14ac:dyDescent="0.35">
      <c r="A543" s="7" t="s">
        <v>723</v>
      </c>
      <c r="B543" s="8">
        <v>213</v>
      </c>
      <c r="C543" s="8">
        <v>25</v>
      </c>
      <c r="D543" s="8">
        <v>6</v>
      </c>
      <c r="E543" s="8">
        <v>26</v>
      </c>
      <c r="F543" s="8">
        <v>0</v>
      </c>
      <c r="G543" s="8">
        <v>0.248</v>
      </c>
      <c r="H543" s="8">
        <v>0.32</v>
      </c>
      <c r="I543" s="8">
        <v>53</v>
      </c>
      <c r="J543" s="8">
        <v>9</v>
      </c>
      <c r="K543" s="8">
        <v>1</v>
      </c>
      <c r="L543" s="8">
        <v>23</v>
      </c>
      <c r="M543" s="8">
        <v>42</v>
      </c>
      <c r="N543" s="8">
        <v>0.376</v>
      </c>
      <c r="O543" s="8">
        <v>0.69599999999999995</v>
      </c>
    </row>
    <row r="544" spans="1:15" ht="15" thickBot="1" x14ac:dyDescent="0.35">
      <c r="A544" s="5" t="s">
        <v>724</v>
      </c>
      <c r="B544" s="6">
        <v>221</v>
      </c>
      <c r="C544" s="6">
        <v>25</v>
      </c>
      <c r="D544" s="6">
        <v>2</v>
      </c>
      <c r="E544" s="6">
        <v>24</v>
      </c>
      <c r="F544" s="6">
        <v>6</v>
      </c>
      <c r="G544" s="6">
        <v>0.252</v>
      </c>
      <c r="H544" s="6">
        <v>0.28699999999999998</v>
      </c>
      <c r="I544" s="6">
        <v>56</v>
      </c>
      <c r="J544" s="6">
        <v>9</v>
      </c>
      <c r="K544" s="6">
        <v>3</v>
      </c>
      <c r="L544" s="6">
        <v>11</v>
      </c>
      <c r="M544" s="6">
        <v>51</v>
      </c>
      <c r="N544" s="6">
        <v>0.38200000000000001</v>
      </c>
      <c r="O544" s="6">
        <v>0.66900000000000004</v>
      </c>
    </row>
    <row r="545" spans="1:15" ht="17.399999999999999" thickBot="1" x14ac:dyDescent="0.35">
      <c r="A545" s="7" t="s">
        <v>725</v>
      </c>
      <c r="B545" s="8">
        <v>107</v>
      </c>
      <c r="C545" s="8">
        <v>11</v>
      </c>
      <c r="D545" s="8">
        <v>4</v>
      </c>
      <c r="E545" s="8">
        <v>15</v>
      </c>
      <c r="F545" s="8">
        <v>0</v>
      </c>
      <c r="G545" s="8">
        <v>0.24399999999999999</v>
      </c>
      <c r="H545" s="8">
        <v>0.28999999999999998</v>
      </c>
      <c r="I545" s="8">
        <v>26</v>
      </c>
      <c r="J545" s="8">
        <v>6</v>
      </c>
      <c r="K545" s="8">
        <v>0</v>
      </c>
      <c r="L545" s="8">
        <v>7</v>
      </c>
      <c r="M545" s="8">
        <v>26</v>
      </c>
      <c r="N545" s="8">
        <v>0.41699999999999998</v>
      </c>
      <c r="O545" s="8">
        <v>0.70599999999999996</v>
      </c>
    </row>
    <row r="546" spans="1:15" ht="17.399999999999999" thickBot="1" x14ac:dyDescent="0.35">
      <c r="A546" s="5" t="s">
        <v>726</v>
      </c>
      <c r="B546" s="6">
        <v>237</v>
      </c>
      <c r="C546" s="6">
        <v>25</v>
      </c>
      <c r="D546" s="6">
        <v>4</v>
      </c>
      <c r="E546" s="6">
        <v>24</v>
      </c>
      <c r="F546" s="6">
        <v>3</v>
      </c>
      <c r="G546" s="6">
        <v>0.253</v>
      </c>
      <c r="H546" s="6">
        <v>0.29699999999999999</v>
      </c>
      <c r="I546" s="6">
        <v>60</v>
      </c>
      <c r="J546" s="6">
        <v>12</v>
      </c>
      <c r="K546" s="6">
        <v>1</v>
      </c>
      <c r="L546" s="6">
        <v>15</v>
      </c>
      <c r="M546" s="6">
        <v>38</v>
      </c>
      <c r="N546" s="6">
        <v>0.371</v>
      </c>
      <c r="O546" s="6">
        <v>0.66800000000000004</v>
      </c>
    </row>
    <row r="547" spans="1:15" ht="15" thickBot="1" x14ac:dyDescent="0.35">
      <c r="A547" s="7" t="s">
        <v>727</v>
      </c>
      <c r="B547" s="8">
        <v>222</v>
      </c>
      <c r="C547" s="8">
        <v>26</v>
      </c>
      <c r="D547" s="8">
        <v>3</v>
      </c>
      <c r="E547" s="8">
        <v>20</v>
      </c>
      <c r="F547" s="8">
        <v>7</v>
      </c>
      <c r="G547" s="8">
        <v>0.246</v>
      </c>
      <c r="H547" s="8">
        <v>0.30499999999999999</v>
      </c>
      <c r="I547" s="8">
        <v>55</v>
      </c>
      <c r="J547" s="8">
        <v>13</v>
      </c>
      <c r="K547" s="8">
        <v>1</v>
      </c>
      <c r="L547" s="8">
        <v>19</v>
      </c>
      <c r="M547" s="8">
        <v>51</v>
      </c>
      <c r="N547" s="8">
        <v>0.35099999999999998</v>
      </c>
      <c r="O547" s="8">
        <v>0.65600000000000003</v>
      </c>
    </row>
    <row r="548" spans="1:15" ht="17.399999999999999" thickBot="1" x14ac:dyDescent="0.35">
      <c r="A548" s="5" t="s">
        <v>728</v>
      </c>
      <c r="B548" s="6">
        <v>128</v>
      </c>
      <c r="C548" s="6">
        <v>14</v>
      </c>
      <c r="D548" s="6">
        <v>4</v>
      </c>
      <c r="E548" s="6">
        <v>16</v>
      </c>
      <c r="F548" s="6">
        <v>0</v>
      </c>
      <c r="G548" s="6">
        <v>0.22</v>
      </c>
      <c r="H548" s="6">
        <v>0.26</v>
      </c>
      <c r="I548" s="6">
        <v>28</v>
      </c>
      <c r="J548" s="6">
        <v>5</v>
      </c>
      <c r="K548" s="6">
        <v>0</v>
      </c>
      <c r="L548" s="6">
        <v>7</v>
      </c>
      <c r="M548" s="6">
        <v>39</v>
      </c>
      <c r="N548" s="6">
        <v>0.35299999999999998</v>
      </c>
      <c r="O548" s="6">
        <v>0.61299999999999999</v>
      </c>
    </row>
    <row r="549" spans="1:15" ht="17.399999999999999" thickBot="1" x14ac:dyDescent="0.35">
      <c r="A549" s="7" t="s">
        <v>729</v>
      </c>
      <c r="B549" s="8">
        <v>244</v>
      </c>
      <c r="C549" s="8">
        <v>27</v>
      </c>
      <c r="D549" s="8">
        <v>2</v>
      </c>
      <c r="E549" s="8">
        <v>20</v>
      </c>
      <c r="F549" s="8">
        <v>7</v>
      </c>
      <c r="G549" s="8">
        <v>0.251</v>
      </c>
      <c r="H549" s="8">
        <v>0.28999999999999998</v>
      </c>
      <c r="I549" s="8">
        <v>61</v>
      </c>
      <c r="J549" s="8">
        <v>10</v>
      </c>
      <c r="K549" s="8">
        <v>2</v>
      </c>
      <c r="L549" s="8">
        <v>13</v>
      </c>
      <c r="M549" s="8">
        <v>33</v>
      </c>
      <c r="N549" s="8">
        <v>0.33200000000000002</v>
      </c>
      <c r="O549" s="8">
        <v>0.622</v>
      </c>
    </row>
    <row r="550" spans="1:15" ht="17.399999999999999" thickBot="1" x14ac:dyDescent="0.35">
      <c r="A550" s="5" t="s">
        <v>730</v>
      </c>
      <c r="B550" s="6">
        <v>112</v>
      </c>
      <c r="C550" s="6">
        <v>12</v>
      </c>
      <c r="D550" s="6">
        <v>3</v>
      </c>
      <c r="E550" s="6">
        <v>13</v>
      </c>
      <c r="F550" s="6">
        <v>0</v>
      </c>
      <c r="G550" s="6">
        <v>0.246</v>
      </c>
      <c r="H550" s="6">
        <v>0.29199999999999998</v>
      </c>
      <c r="I550" s="6">
        <v>28</v>
      </c>
      <c r="J550" s="6">
        <v>6</v>
      </c>
      <c r="K550" s="6">
        <v>0</v>
      </c>
      <c r="L550" s="6">
        <v>7</v>
      </c>
      <c r="M550" s="6">
        <v>29</v>
      </c>
      <c r="N550" s="6">
        <v>0.39600000000000002</v>
      </c>
      <c r="O550" s="6">
        <v>0.68799999999999994</v>
      </c>
    </row>
    <row r="551" spans="1:15" ht="17.399999999999999" thickBot="1" x14ac:dyDescent="0.35">
      <c r="A551" s="7" t="s">
        <v>731</v>
      </c>
      <c r="B551" s="8">
        <v>219</v>
      </c>
      <c r="C551" s="8">
        <v>24</v>
      </c>
      <c r="D551" s="8">
        <v>7</v>
      </c>
      <c r="E551" s="8">
        <v>25</v>
      </c>
      <c r="F551" s="8">
        <v>0</v>
      </c>
      <c r="G551" s="8">
        <v>0.26100000000000001</v>
      </c>
      <c r="H551" s="8">
        <v>0.308</v>
      </c>
      <c r="I551" s="8">
        <v>57</v>
      </c>
      <c r="J551" s="8">
        <v>22</v>
      </c>
      <c r="K551" s="8">
        <v>2</v>
      </c>
      <c r="L551" s="8">
        <v>15</v>
      </c>
      <c r="M551" s="8">
        <v>46</v>
      </c>
      <c r="N551" s="8">
        <v>0.41699999999999998</v>
      </c>
      <c r="O551" s="8">
        <v>0.72499999999999998</v>
      </c>
    </row>
    <row r="552" spans="1:15" ht="15" thickBot="1" x14ac:dyDescent="0.35">
      <c r="A552" s="5" t="s">
        <v>732</v>
      </c>
      <c r="B552" s="6">
        <v>213</v>
      </c>
      <c r="C552" s="6">
        <v>26</v>
      </c>
      <c r="D552" s="6">
        <v>5</v>
      </c>
      <c r="E552" s="6">
        <v>26</v>
      </c>
      <c r="F552" s="6">
        <v>2</v>
      </c>
      <c r="G552" s="6">
        <v>0.253</v>
      </c>
      <c r="H552" s="6">
        <v>0.29699999999999999</v>
      </c>
      <c r="I552" s="6">
        <v>54</v>
      </c>
      <c r="J552" s="6">
        <v>12</v>
      </c>
      <c r="K552" s="6">
        <v>1</v>
      </c>
      <c r="L552" s="6">
        <v>13</v>
      </c>
      <c r="M552" s="6">
        <v>50</v>
      </c>
      <c r="N552" s="6">
        <v>0.39600000000000002</v>
      </c>
      <c r="O552" s="6">
        <v>0.69299999999999995</v>
      </c>
    </row>
    <row r="553" spans="1:15" ht="15" thickBot="1" x14ac:dyDescent="0.35">
      <c r="A553" s="7" t="s">
        <v>733</v>
      </c>
      <c r="B553" s="8">
        <v>116</v>
      </c>
      <c r="C553" s="8">
        <v>12</v>
      </c>
      <c r="D553" s="8">
        <v>4</v>
      </c>
      <c r="E553" s="8">
        <v>15</v>
      </c>
      <c r="F553" s="8">
        <v>1</v>
      </c>
      <c r="G553" s="8">
        <v>0.218</v>
      </c>
      <c r="H553" s="8">
        <v>0.3</v>
      </c>
      <c r="I553" s="8">
        <v>25</v>
      </c>
      <c r="J553" s="8">
        <v>6</v>
      </c>
      <c r="K553" s="8">
        <v>0</v>
      </c>
      <c r="L553" s="8">
        <v>14</v>
      </c>
      <c r="M553" s="8">
        <v>39</v>
      </c>
      <c r="N553" s="8">
        <v>0.36299999999999999</v>
      </c>
      <c r="O553" s="8">
        <v>0.66300000000000003</v>
      </c>
    </row>
    <row r="554" spans="1:15" ht="17.399999999999999" thickBot="1" x14ac:dyDescent="0.35">
      <c r="A554" s="5" t="s">
        <v>734</v>
      </c>
      <c r="B554" s="6">
        <v>222</v>
      </c>
      <c r="C554" s="6">
        <v>23</v>
      </c>
      <c r="D554" s="6">
        <v>5</v>
      </c>
      <c r="E554" s="6">
        <v>21</v>
      </c>
      <c r="F554" s="6">
        <v>7</v>
      </c>
      <c r="G554" s="6">
        <v>0.22500000000000001</v>
      </c>
      <c r="H554" s="6">
        <v>0.26400000000000001</v>
      </c>
      <c r="I554" s="6">
        <v>50</v>
      </c>
      <c r="J554" s="6">
        <v>10</v>
      </c>
      <c r="K554" s="6">
        <v>2</v>
      </c>
      <c r="L554" s="6">
        <v>12</v>
      </c>
      <c r="M554" s="6">
        <v>63</v>
      </c>
      <c r="N554" s="6">
        <v>0.34100000000000003</v>
      </c>
      <c r="O554" s="6">
        <v>0.60499999999999998</v>
      </c>
    </row>
    <row r="555" spans="1:15" ht="17.399999999999999" thickBot="1" x14ac:dyDescent="0.35">
      <c r="A555" s="7" t="s">
        <v>735</v>
      </c>
      <c r="B555" s="8">
        <v>275</v>
      </c>
      <c r="C555" s="8">
        <v>29</v>
      </c>
      <c r="D555" s="8">
        <v>5</v>
      </c>
      <c r="E555" s="8">
        <v>28</v>
      </c>
      <c r="F555" s="8">
        <v>3</v>
      </c>
      <c r="G555" s="8">
        <v>0.22700000000000001</v>
      </c>
      <c r="H555" s="8">
        <v>0.28100000000000003</v>
      </c>
      <c r="I555" s="8">
        <v>62</v>
      </c>
      <c r="J555" s="8">
        <v>13</v>
      </c>
      <c r="K555" s="8">
        <v>3</v>
      </c>
      <c r="L555" s="8">
        <v>21</v>
      </c>
      <c r="M555" s="8">
        <v>72</v>
      </c>
      <c r="N555" s="8">
        <v>0.35899999999999999</v>
      </c>
      <c r="O555" s="8">
        <v>0.64</v>
      </c>
    </row>
    <row r="556" spans="1:15" ht="17.399999999999999" thickBot="1" x14ac:dyDescent="0.35">
      <c r="A556" s="5" t="s">
        <v>736</v>
      </c>
      <c r="B556" s="6">
        <v>185</v>
      </c>
      <c r="C556" s="6">
        <v>22</v>
      </c>
      <c r="D556" s="6">
        <v>5</v>
      </c>
      <c r="E556" s="6">
        <v>23</v>
      </c>
      <c r="F556" s="6">
        <v>1</v>
      </c>
      <c r="G556" s="6">
        <v>0.24199999999999999</v>
      </c>
      <c r="H556" s="6">
        <v>0.28999999999999998</v>
      </c>
      <c r="I556" s="6">
        <v>45</v>
      </c>
      <c r="J556" s="6">
        <v>10</v>
      </c>
      <c r="K556" s="6">
        <v>1</v>
      </c>
      <c r="L556" s="6">
        <v>12</v>
      </c>
      <c r="M556" s="6">
        <v>46</v>
      </c>
      <c r="N556" s="6">
        <v>0.40100000000000002</v>
      </c>
      <c r="O556" s="6">
        <v>0.69199999999999995</v>
      </c>
    </row>
    <row r="557" spans="1:15" ht="15" thickBot="1" x14ac:dyDescent="0.35">
      <c r="A557" s="7" t="s">
        <v>737</v>
      </c>
      <c r="B557" s="8">
        <v>209</v>
      </c>
      <c r="C557" s="8">
        <v>23</v>
      </c>
      <c r="D557" s="8">
        <v>5</v>
      </c>
      <c r="E557" s="8">
        <v>24</v>
      </c>
      <c r="F557" s="8">
        <v>1</v>
      </c>
      <c r="G557" s="8">
        <v>0.23899999999999999</v>
      </c>
      <c r="H557" s="8">
        <v>0.31</v>
      </c>
      <c r="I557" s="8">
        <v>50</v>
      </c>
      <c r="J557" s="8">
        <v>11</v>
      </c>
      <c r="K557" s="8">
        <v>2</v>
      </c>
      <c r="L557" s="8">
        <v>22</v>
      </c>
      <c r="M557" s="8">
        <v>56</v>
      </c>
      <c r="N557" s="8">
        <v>0.36799999999999999</v>
      </c>
      <c r="O557" s="8">
        <v>0.67800000000000005</v>
      </c>
    </row>
    <row r="558" spans="1:15" ht="15" thickBot="1" x14ac:dyDescent="0.35">
      <c r="A558" s="5" t="s">
        <v>738</v>
      </c>
      <c r="B558" s="6">
        <v>158</v>
      </c>
      <c r="C558" s="6">
        <v>21</v>
      </c>
      <c r="D558" s="6">
        <v>5</v>
      </c>
      <c r="E558" s="6">
        <v>24</v>
      </c>
      <c r="F558" s="6">
        <v>2</v>
      </c>
      <c r="G558" s="6">
        <v>0.246</v>
      </c>
      <c r="H558" s="6">
        <v>0.28299999999999997</v>
      </c>
      <c r="I558" s="6">
        <v>39</v>
      </c>
      <c r="J558" s="6">
        <v>11</v>
      </c>
      <c r="K558" s="6">
        <v>4</v>
      </c>
      <c r="L558" s="6">
        <v>8</v>
      </c>
      <c r="M558" s="6">
        <v>44</v>
      </c>
      <c r="N558" s="6">
        <v>0.41499999999999998</v>
      </c>
      <c r="O558" s="6">
        <v>0.69799999999999995</v>
      </c>
    </row>
    <row r="559" spans="1:15" ht="17.399999999999999" thickBot="1" x14ac:dyDescent="0.35">
      <c r="A559" s="7" t="s">
        <v>739</v>
      </c>
      <c r="B559" s="8">
        <v>221</v>
      </c>
      <c r="C559" s="8">
        <v>23</v>
      </c>
      <c r="D559" s="8">
        <v>6</v>
      </c>
      <c r="E559" s="8">
        <v>23</v>
      </c>
      <c r="F559" s="8">
        <v>4</v>
      </c>
      <c r="G559" s="8">
        <v>0.23799999999999999</v>
      </c>
      <c r="H559" s="8">
        <v>0.27400000000000002</v>
      </c>
      <c r="I559" s="8">
        <v>52</v>
      </c>
      <c r="J559" s="8">
        <v>10</v>
      </c>
      <c r="K559" s="8">
        <v>1</v>
      </c>
      <c r="L559" s="8">
        <v>11</v>
      </c>
      <c r="M559" s="8">
        <v>67</v>
      </c>
      <c r="N559" s="8">
        <v>0.37</v>
      </c>
      <c r="O559" s="8">
        <v>0.64400000000000002</v>
      </c>
    </row>
    <row r="560" spans="1:15" ht="17.399999999999999" thickBot="1" x14ac:dyDescent="0.35">
      <c r="A560" s="5" t="s">
        <v>740</v>
      </c>
      <c r="B560" s="6">
        <v>298</v>
      </c>
      <c r="C560" s="6">
        <v>29</v>
      </c>
      <c r="D560" s="6">
        <v>1</v>
      </c>
      <c r="E560" s="6">
        <v>22</v>
      </c>
      <c r="F560" s="6">
        <v>2</v>
      </c>
      <c r="G560" s="6">
        <v>0.251</v>
      </c>
      <c r="H560" s="6">
        <v>0.28999999999999998</v>
      </c>
      <c r="I560" s="6">
        <v>75</v>
      </c>
      <c r="J560" s="6">
        <v>11</v>
      </c>
      <c r="K560" s="6">
        <v>1</v>
      </c>
      <c r="L560" s="6">
        <v>17</v>
      </c>
      <c r="M560" s="6">
        <v>50</v>
      </c>
      <c r="N560" s="6">
        <v>0.309</v>
      </c>
      <c r="O560" s="6">
        <v>0.59899999999999998</v>
      </c>
    </row>
    <row r="561" spans="1:15" ht="17.399999999999999" thickBot="1" x14ac:dyDescent="0.35">
      <c r="A561" s="7" t="s">
        <v>741</v>
      </c>
      <c r="B561" s="8">
        <v>248</v>
      </c>
      <c r="C561" s="8">
        <v>25</v>
      </c>
      <c r="D561" s="8">
        <v>4</v>
      </c>
      <c r="E561" s="8">
        <v>23</v>
      </c>
      <c r="F561" s="8">
        <v>1</v>
      </c>
      <c r="G561" s="8">
        <v>0.25600000000000001</v>
      </c>
      <c r="H561" s="8">
        <v>0.29499999999999998</v>
      </c>
      <c r="I561" s="8">
        <v>63</v>
      </c>
      <c r="J561" s="8">
        <v>10</v>
      </c>
      <c r="K561" s="8">
        <v>1</v>
      </c>
      <c r="L561" s="8">
        <v>14</v>
      </c>
      <c r="M561" s="8">
        <v>52</v>
      </c>
      <c r="N561" s="8">
        <v>0.36499999999999999</v>
      </c>
      <c r="O561" s="8">
        <v>0.65900000000000003</v>
      </c>
    </row>
    <row r="562" spans="1:15" ht="15" thickBot="1" x14ac:dyDescent="0.35">
      <c r="A562" s="5" t="s">
        <v>742</v>
      </c>
      <c r="B562" s="6">
        <v>117</v>
      </c>
      <c r="C562" s="6">
        <v>12</v>
      </c>
      <c r="D562" s="6">
        <v>2</v>
      </c>
      <c r="E562" s="6">
        <v>10</v>
      </c>
      <c r="F562" s="6">
        <v>1</v>
      </c>
      <c r="G562" s="6">
        <v>0.26</v>
      </c>
      <c r="H562" s="6">
        <v>0.30199999999999999</v>
      </c>
      <c r="I562" s="6">
        <v>30</v>
      </c>
      <c r="J562" s="6">
        <v>6</v>
      </c>
      <c r="K562" s="6">
        <v>0</v>
      </c>
      <c r="L562" s="6">
        <v>7</v>
      </c>
      <c r="M562" s="6">
        <v>21</v>
      </c>
      <c r="N562" s="6">
        <v>0.38700000000000001</v>
      </c>
      <c r="O562" s="6">
        <v>0.69</v>
      </c>
    </row>
    <row r="563" spans="1:15" ht="17.399999999999999" thickBot="1" x14ac:dyDescent="0.35">
      <c r="A563" s="7" t="s">
        <v>743</v>
      </c>
      <c r="B563" s="8">
        <v>264</v>
      </c>
      <c r="C563" s="8">
        <v>29</v>
      </c>
      <c r="D563" s="8">
        <v>3</v>
      </c>
      <c r="E563" s="8">
        <v>24</v>
      </c>
      <c r="F563" s="8">
        <v>1</v>
      </c>
      <c r="G563" s="8">
        <v>0.247</v>
      </c>
      <c r="H563" s="8">
        <v>0.30099999999999999</v>
      </c>
      <c r="I563" s="8">
        <v>65</v>
      </c>
      <c r="J563" s="8">
        <v>11</v>
      </c>
      <c r="K563" s="8">
        <v>1</v>
      </c>
      <c r="L563" s="8">
        <v>20</v>
      </c>
      <c r="M563" s="8">
        <v>53</v>
      </c>
      <c r="N563" s="8">
        <v>0.33200000000000002</v>
      </c>
      <c r="O563" s="8">
        <v>0.63300000000000001</v>
      </c>
    </row>
    <row r="564" spans="1:15" ht="15" thickBot="1" x14ac:dyDescent="0.35">
      <c r="A564" s="5" t="s">
        <v>744</v>
      </c>
      <c r="B564" s="6">
        <v>214</v>
      </c>
      <c r="C564" s="6">
        <v>25</v>
      </c>
      <c r="D564" s="6">
        <v>5</v>
      </c>
      <c r="E564" s="6">
        <v>25</v>
      </c>
      <c r="F564" s="6">
        <v>1</v>
      </c>
      <c r="G564" s="6">
        <v>0.25800000000000001</v>
      </c>
      <c r="H564" s="6">
        <v>0.317</v>
      </c>
      <c r="I564" s="6">
        <v>55</v>
      </c>
      <c r="J564" s="6">
        <v>11</v>
      </c>
      <c r="K564" s="6">
        <v>1</v>
      </c>
      <c r="L564" s="6">
        <v>18</v>
      </c>
      <c r="M564" s="6">
        <v>42</v>
      </c>
      <c r="N564" s="6">
        <v>0.39400000000000002</v>
      </c>
      <c r="O564" s="6">
        <v>0.71099999999999997</v>
      </c>
    </row>
    <row r="565" spans="1:15" ht="15" thickBot="1" x14ac:dyDescent="0.35">
      <c r="A565" s="7" t="s">
        <v>745</v>
      </c>
      <c r="B565" s="8">
        <v>138</v>
      </c>
      <c r="C565" s="8">
        <v>14</v>
      </c>
      <c r="D565" s="8">
        <v>2</v>
      </c>
      <c r="E565" s="8">
        <v>15</v>
      </c>
      <c r="F565" s="8">
        <v>1</v>
      </c>
      <c r="G565" s="8">
        <v>0.22600000000000001</v>
      </c>
      <c r="H565" s="8">
        <v>0.27</v>
      </c>
      <c r="I565" s="8">
        <v>31</v>
      </c>
      <c r="J565" s="8">
        <v>8</v>
      </c>
      <c r="K565" s="8">
        <v>1</v>
      </c>
      <c r="L565" s="8">
        <v>8</v>
      </c>
      <c r="M565" s="8">
        <v>31</v>
      </c>
      <c r="N565" s="8">
        <v>0.34300000000000003</v>
      </c>
      <c r="O565" s="8">
        <v>0.61199999999999999</v>
      </c>
    </row>
    <row r="566" spans="1:15" ht="15" thickBot="1" x14ac:dyDescent="0.35">
      <c r="A566" s="5" t="s">
        <v>746</v>
      </c>
      <c r="B566" s="6">
        <v>127</v>
      </c>
      <c r="C566" s="6">
        <v>12</v>
      </c>
      <c r="D566" s="6">
        <v>3</v>
      </c>
      <c r="E566" s="6">
        <v>15</v>
      </c>
      <c r="F566" s="6">
        <v>1</v>
      </c>
      <c r="G566" s="6">
        <v>0.224</v>
      </c>
      <c r="H566" s="6">
        <v>0.31900000000000001</v>
      </c>
      <c r="I566" s="6">
        <v>28</v>
      </c>
      <c r="J566" s="6">
        <v>5</v>
      </c>
      <c r="K566" s="6">
        <v>0</v>
      </c>
      <c r="L566" s="6">
        <v>18</v>
      </c>
      <c r="M566" s="6">
        <v>25</v>
      </c>
      <c r="N566" s="6">
        <v>0.33</v>
      </c>
      <c r="O566" s="6">
        <v>0.65</v>
      </c>
    </row>
    <row r="567" spans="1:15" ht="17.399999999999999" thickBot="1" x14ac:dyDescent="0.35">
      <c r="A567" s="7" t="s">
        <v>747</v>
      </c>
      <c r="B567" s="8">
        <v>167</v>
      </c>
      <c r="C567" s="8">
        <v>17</v>
      </c>
      <c r="D567" s="8">
        <v>3</v>
      </c>
      <c r="E567" s="8">
        <v>17</v>
      </c>
      <c r="F567" s="8">
        <v>1</v>
      </c>
      <c r="G567" s="8">
        <v>0.20499999999999999</v>
      </c>
      <c r="H567" s="8">
        <v>0.26400000000000001</v>
      </c>
      <c r="I567" s="8">
        <v>34</v>
      </c>
      <c r="J567" s="8">
        <v>6</v>
      </c>
      <c r="K567" s="8">
        <v>1</v>
      </c>
      <c r="L567" s="8">
        <v>13</v>
      </c>
      <c r="M567" s="8">
        <v>51</v>
      </c>
      <c r="N567" s="8">
        <v>0.31</v>
      </c>
      <c r="O567" s="8">
        <v>0.57399999999999995</v>
      </c>
    </row>
    <row r="568" spans="1:15" ht="15" thickBot="1" x14ac:dyDescent="0.35">
      <c r="A568" s="5" t="s">
        <v>748</v>
      </c>
      <c r="B568" s="6">
        <v>252</v>
      </c>
      <c r="C568" s="6">
        <v>27</v>
      </c>
      <c r="D568" s="6">
        <v>8</v>
      </c>
      <c r="E568" s="6">
        <v>28</v>
      </c>
      <c r="F568" s="6">
        <v>2</v>
      </c>
      <c r="G568" s="6">
        <v>0.21199999999999999</v>
      </c>
      <c r="H568" s="6">
        <v>0.251</v>
      </c>
      <c r="I568" s="6">
        <v>53</v>
      </c>
      <c r="J568" s="6">
        <v>11</v>
      </c>
      <c r="K568" s="6">
        <v>2</v>
      </c>
      <c r="L568" s="6">
        <v>13</v>
      </c>
      <c r="M568" s="6">
        <v>94</v>
      </c>
      <c r="N568" s="6">
        <v>0.374</v>
      </c>
      <c r="O568" s="6">
        <v>0.625</v>
      </c>
    </row>
    <row r="569" spans="1:15" ht="17.399999999999999" thickBot="1" x14ac:dyDescent="0.35">
      <c r="A569" s="7" t="s">
        <v>749</v>
      </c>
      <c r="B569" s="8">
        <v>213</v>
      </c>
      <c r="C569" s="8">
        <v>23</v>
      </c>
      <c r="D569" s="8">
        <v>5</v>
      </c>
      <c r="E569" s="8">
        <v>21</v>
      </c>
      <c r="F569" s="8">
        <v>10</v>
      </c>
      <c r="G569" s="8">
        <v>0.217</v>
      </c>
      <c r="H569" s="8">
        <v>0.26</v>
      </c>
      <c r="I569" s="8">
        <v>46</v>
      </c>
      <c r="J569" s="8">
        <v>9</v>
      </c>
      <c r="K569" s="8">
        <v>2</v>
      </c>
      <c r="L569" s="8">
        <v>12</v>
      </c>
      <c r="M569" s="8">
        <v>64</v>
      </c>
      <c r="N569" s="8">
        <v>0.34300000000000003</v>
      </c>
      <c r="O569" s="8">
        <v>0.60299999999999998</v>
      </c>
    </row>
    <row r="570" spans="1:15" ht="17.399999999999999" thickBot="1" x14ac:dyDescent="0.35">
      <c r="A570" s="5" t="s">
        <v>750</v>
      </c>
      <c r="B570" s="6">
        <v>214</v>
      </c>
      <c r="C570" s="6">
        <v>22</v>
      </c>
      <c r="D570" s="6">
        <v>2</v>
      </c>
      <c r="E570" s="6">
        <v>18</v>
      </c>
      <c r="F570" s="6">
        <v>9</v>
      </c>
      <c r="G570" s="6">
        <v>0.23699999999999999</v>
      </c>
      <c r="H570" s="6">
        <v>0.28499999999999998</v>
      </c>
      <c r="I570" s="6">
        <v>51</v>
      </c>
      <c r="J570" s="6">
        <v>9</v>
      </c>
      <c r="K570" s="6">
        <v>2</v>
      </c>
      <c r="L570" s="6">
        <v>15</v>
      </c>
      <c r="M570" s="6">
        <v>45</v>
      </c>
      <c r="N570" s="6">
        <v>0.33400000000000002</v>
      </c>
      <c r="O570" s="6">
        <v>0.61899999999999999</v>
      </c>
    </row>
    <row r="571" spans="1:15" ht="15" thickBot="1" x14ac:dyDescent="0.35">
      <c r="A571" s="7" t="s">
        <v>751</v>
      </c>
      <c r="B571" s="8">
        <v>122</v>
      </c>
      <c r="C571" s="8">
        <v>12</v>
      </c>
      <c r="D571" s="8">
        <v>5</v>
      </c>
      <c r="E571" s="8">
        <v>16</v>
      </c>
      <c r="F571" s="8">
        <v>0</v>
      </c>
      <c r="G571" s="8">
        <v>0.2</v>
      </c>
      <c r="H571" s="8">
        <v>0.29599999999999999</v>
      </c>
      <c r="I571" s="8">
        <v>24</v>
      </c>
      <c r="J571" s="8">
        <v>6</v>
      </c>
      <c r="K571" s="8">
        <v>0</v>
      </c>
      <c r="L571" s="8">
        <v>17</v>
      </c>
      <c r="M571" s="8">
        <v>44</v>
      </c>
      <c r="N571" s="8">
        <v>0.35599999999999998</v>
      </c>
      <c r="O571" s="8">
        <v>0.65200000000000002</v>
      </c>
    </row>
    <row r="572" spans="1:15" ht="15" thickBot="1" x14ac:dyDescent="0.35">
      <c r="A572" s="5" t="s">
        <v>752</v>
      </c>
      <c r="B572" s="6">
        <v>170</v>
      </c>
      <c r="C572" s="6">
        <v>17</v>
      </c>
      <c r="D572" s="6">
        <v>2</v>
      </c>
      <c r="E572" s="6">
        <v>15</v>
      </c>
      <c r="F572" s="6">
        <v>1</v>
      </c>
      <c r="G572" s="6">
        <v>0.221</v>
      </c>
      <c r="H572" s="6">
        <v>0.28399999999999997</v>
      </c>
      <c r="I572" s="6">
        <v>37</v>
      </c>
      <c r="J572" s="6">
        <v>8</v>
      </c>
      <c r="K572" s="6">
        <v>1</v>
      </c>
      <c r="L572" s="6">
        <v>15</v>
      </c>
      <c r="M572" s="6">
        <v>48</v>
      </c>
      <c r="N572" s="6">
        <v>0.311</v>
      </c>
      <c r="O572" s="6">
        <v>0.59499999999999997</v>
      </c>
    </row>
    <row r="573" spans="1:15" ht="17.399999999999999" thickBot="1" x14ac:dyDescent="0.35">
      <c r="A573" s="7" t="s">
        <v>753</v>
      </c>
      <c r="B573" s="8">
        <v>184</v>
      </c>
      <c r="C573" s="8">
        <v>22</v>
      </c>
      <c r="D573" s="8">
        <v>4</v>
      </c>
      <c r="E573" s="8">
        <v>20</v>
      </c>
      <c r="F573" s="8">
        <v>5</v>
      </c>
      <c r="G573" s="8">
        <v>0.247</v>
      </c>
      <c r="H573" s="8">
        <v>0.29699999999999999</v>
      </c>
      <c r="I573" s="8">
        <v>45</v>
      </c>
      <c r="J573" s="8">
        <v>8</v>
      </c>
      <c r="K573" s="8">
        <v>1</v>
      </c>
      <c r="L573" s="8">
        <v>13</v>
      </c>
      <c r="M573" s="8">
        <v>39</v>
      </c>
      <c r="N573" s="8">
        <v>0.36499999999999999</v>
      </c>
      <c r="O573" s="8">
        <v>0.66200000000000003</v>
      </c>
    </row>
    <row r="574" spans="1:15" ht="15" thickBot="1" x14ac:dyDescent="0.35">
      <c r="A574" s="5" t="s">
        <v>754</v>
      </c>
      <c r="B574" s="6">
        <v>199</v>
      </c>
      <c r="C574" s="6">
        <v>17</v>
      </c>
      <c r="D574" s="6">
        <v>2</v>
      </c>
      <c r="E574" s="6">
        <v>16</v>
      </c>
      <c r="F574" s="6">
        <v>0</v>
      </c>
      <c r="G574" s="6">
        <v>0.22500000000000001</v>
      </c>
      <c r="H574" s="6">
        <v>0.26800000000000002</v>
      </c>
      <c r="I574" s="6">
        <v>45</v>
      </c>
      <c r="J574" s="6">
        <v>9</v>
      </c>
      <c r="K574" s="6">
        <v>0</v>
      </c>
      <c r="L574" s="6">
        <v>12</v>
      </c>
      <c r="M574" s="6">
        <v>43</v>
      </c>
      <c r="N574" s="6">
        <v>0.30599999999999999</v>
      </c>
      <c r="O574" s="6">
        <v>0.57399999999999995</v>
      </c>
    </row>
    <row r="575" spans="1:15" ht="17.399999999999999" thickBot="1" x14ac:dyDescent="0.35">
      <c r="A575" s="7" t="s">
        <v>755</v>
      </c>
      <c r="B575" s="8">
        <v>125</v>
      </c>
      <c r="C575" s="8">
        <v>13</v>
      </c>
      <c r="D575" s="8">
        <v>2</v>
      </c>
      <c r="E575" s="8">
        <v>14</v>
      </c>
      <c r="F575" s="8">
        <v>0</v>
      </c>
      <c r="G575" s="8">
        <v>0.23100000000000001</v>
      </c>
      <c r="H575" s="8">
        <v>0.27</v>
      </c>
      <c r="I575" s="8">
        <v>29</v>
      </c>
      <c r="J575" s="8">
        <v>7</v>
      </c>
      <c r="K575" s="8">
        <v>1</v>
      </c>
      <c r="L575" s="8">
        <v>7</v>
      </c>
      <c r="M575" s="8">
        <v>31</v>
      </c>
      <c r="N575" s="8">
        <v>0.35399999999999998</v>
      </c>
      <c r="O575" s="8">
        <v>0.624</v>
      </c>
    </row>
    <row r="576" spans="1:15" ht="17.399999999999999" thickBot="1" x14ac:dyDescent="0.35">
      <c r="A576" s="5" t="s">
        <v>756</v>
      </c>
      <c r="B576" s="6">
        <v>170</v>
      </c>
      <c r="C576" s="6">
        <v>21</v>
      </c>
      <c r="D576" s="6">
        <v>4</v>
      </c>
      <c r="E576" s="6">
        <v>18</v>
      </c>
      <c r="F576" s="6">
        <v>4</v>
      </c>
      <c r="G576" s="6">
        <v>0.26</v>
      </c>
      <c r="H576" s="6">
        <v>0.307</v>
      </c>
      <c r="I576" s="6">
        <v>44</v>
      </c>
      <c r="J576" s="6">
        <v>8</v>
      </c>
      <c r="K576" s="6">
        <v>1</v>
      </c>
      <c r="L576" s="6">
        <v>12</v>
      </c>
      <c r="M576" s="6">
        <v>41</v>
      </c>
      <c r="N576" s="6">
        <v>0.38400000000000001</v>
      </c>
      <c r="O576" s="6">
        <v>0.69</v>
      </c>
    </row>
    <row r="577" spans="1:15" ht="17.399999999999999" thickBot="1" x14ac:dyDescent="0.35">
      <c r="A577" s="7" t="s">
        <v>757</v>
      </c>
      <c r="B577" s="8">
        <v>122</v>
      </c>
      <c r="C577" s="8">
        <v>14</v>
      </c>
      <c r="D577" s="8">
        <v>3</v>
      </c>
      <c r="E577" s="8">
        <v>11</v>
      </c>
      <c r="F577" s="8">
        <v>1</v>
      </c>
      <c r="G577" s="8">
        <v>0.217</v>
      </c>
      <c r="H577" s="8">
        <v>0.27500000000000002</v>
      </c>
      <c r="I577" s="8">
        <v>27</v>
      </c>
      <c r="J577" s="8">
        <v>5</v>
      </c>
      <c r="K577" s="8">
        <v>0</v>
      </c>
      <c r="L577" s="8">
        <v>10</v>
      </c>
      <c r="M577" s="8">
        <v>35</v>
      </c>
      <c r="N577" s="8">
        <v>0.34100000000000003</v>
      </c>
      <c r="O577" s="8">
        <v>0.61599999999999999</v>
      </c>
    </row>
    <row r="578" spans="1:15" ht="15" thickBot="1" x14ac:dyDescent="0.35">
      <c r="A578" s="5" t="s">
        <v>758</v>
      </c>
      <c r="B578" s="6">
        <v>217</v>
      </c>
      <c r="C578" s="6">
        <v>21</v>
      </c>
      <c r="D578" s="6">
        <v>5</v>
      </c>
      <c r="E578" s="6">
        <v>21</v>
      </c>
      <c r="F578" s="6">
        <v>5</v>
      </c>
      <c r="G578" s="6">
        <v>0.23200000000000001</v>
      </c>
      <c r="H578" s="6">
        <v>0.28499999999999998</v>
      </c>
      <c r="I578" s="6">
        <v>50</v>
      </c>
      <c r="J578" s="6">
        <v>7</v>
      </c>
      <c r="K578" s="6">
        <v>2</v>
      </c>
      <c r="L578" s="6">
        <v>16</v>
      </c>
      <c r="M578" s="6">
        <v>53</v>
      </c>
      <c r="N578" s="6">
        <v>0.36799999999999999</v>
      </c>
      <c r="O578" s="6">
        <v>0.65200000000000002</v>
      </c>
    </row>
    <row r="579" spans="1:15" ht="15" thickBot="1" x14ac:dyDescent="0.35">
      <c r="A579" s="7" t="s">
        <v>759</v>
      </c>
      <c r="B579" s="8">
        <v>242</v>
      </c>
      <c r="C579" s="8">
        <v>26</v>
      </c>
      <c r="D579" s="8">
        <v>3</v>
      </c>
      <c r="E579" s="8">
        <v>21</v>
      </c>
      <c r="F579" s="8">
        <v>3</v>
      </c>
      <c r="G579" s="8">
        <v>0.246</v>
      </c>
      <c r="H579" s="8">
        <v>0.29899999999999999</v>
      </c>
      <c r="I579" s="8">
        <v>60</v>
      </c>
      <c r="J579" s="8">
        <v>9</v>
      </c>
      <c r="K579" s="8">
        <v>2</v>
      </c>
      <c r="L579" s="8">
        <v>18</v>
      </c>
      <c r="M579" s="8">
        <v>39</v>
      </c>
      <c r="N579" s="8">
        <v>0.33100000000000002</v>
      </c>
      <c r="O579" s="8">
        <v>0.63</v>
      </c>
    </row>
    <row r="580" spans="1:15" ht="15" thickBot="1" x14ac:dyDescent="0.35">
      <c r="A580" s="5" t="s">
        <v>760</v>
      </c>
      <c r="B580" s="6">
        <v>109</v>
      </c>
      <c r="C580" s="6">
        <v>11</v>
      </c>
      <c r="D580" s="6">
        <v>2</v>
      </c>
      <c r="E580" s="6">
        <v>12</v>
      </c>
      <c r="F580" s="6">
        <v>1</v>
      </c>
      <c r="G580" s="6">
        <v>0.23599999999999999</v>
      </c>
      <c r="H580" s="6">
        <v>0.27900000000000003</v>
      </c>
      <c r="I580" s="6">
        <v>26</v>
      </c>
      <c r="J580" s="6">
        <v>7</v>
      </c>
      <c r="K580" s="6">
        <v>0</v>
      </c>
      <c r="L580" s="6">
        <v>7</v>
      </c>
      <c r="M580" s="6">
        <v>24</v>
      </c>
      <c r="N580" s="6">
        <v>0.35099999999999998</v>
      </c>
      <c r="O580" s="6">
        <v>0.63</v>
      </c>
    </row>
    <row r="581" spans="1:15" ht="17.399999999999999" thickBot="1" x14ac:dyDescent="0.35">
      <c r="A581" s="7" t="s">
        <v>761</v>
      </c>
      <c r="B581" s="8">
        <v>196</v>
      </c>
      <c r="C581" s="8">
        <v>20</v>
      </c>
      <c r="D581" s="8">
        <v>4</v>
      </c>
      <c r="E581" s="8">
        <v>20</v>
      </c>
      <c r="F581" s="8">
        <v>2</v>
      </c>
      <c r="G581" s="8">
        <v>0.26300000000000001</v>
      </c>
      <c r="H581" s="8">
        <v>0.28999999999999998</v>
      </c>
      <c r="I581" s="8">
        <v>52</v>
      </c>
      <c r="J581" s="8">
        <v>10</v>
      </c>
      <c r="K581" s="8">
        <v>0</v>
      </c>
      <c r="L581" s="8">
        <v>8</v>
      </c>
      <c r="M581" s="8">
        <v>32</v>
      </c>
      <c r="N581" s="8">
        <v>0.38100000000000001</v>
      </c>
      <c r="O581" s="8">
        <v>0.67100000000000004</v>
      </c>
    </row>
    <row r="582" spans="1:15" ht="17.399999999999999" thickBot="1" x14ac:dyDescent="0.35">
      <c r="A582" s="5" t="s">
        <v>762</v>
      </c>
      <c r="B582" s="6">
        <v>119</v>
      </c>
      <c r="C582" s="6">
        <v>12</v>
      </c>
      <c r="D582" s="6">
        <v>3</v>
      </c>
      <c r="E582" s="6">
        <v>13</v>
      </c>
      <c r="F582" s="6">
        <v>0</v>
      </c>
      <c r="G582" s="6">
        <v>0.22700000000000001</v>
      </c>
      <c r="H582" s="6">
        <v>0.26600000000000001</v>
      </c>
      <c r="I582" s="6">
        <v>27</v>
      </c>
      <c r="J582" s="6">
        <v>5</v>
      </c>
      <c r="K582" s="6">
        <v>0</v>
      </c>
      <c r="L582" s="6">
        <v>6</v>
      </c>
      <c r="M582" s="6">
        <v>25</v>
      </c>
      <c r="N582" s="6">
        <v>0.35599999999999998</v>
      </c>
      <c r="O582" s="6">
        <v>0.622</v>
      </c>
    </row>
    <row r="583" spans="1:15" ht="17.399999999999999" thickBot="1" x14ac:dyDescent="0.35">
      <c r="A583" s="7" t="s">
        <v>763</v>
      </c>
      <c r="B583" s="8">
        <v>212</v>
      </c>
      <c r="C583" s="8">
        <v>25</v>
      </c>
      <c r="D583" s="8">
        <v>4</v>
      </c>
      <c r="E583" s="8">
        <v>17</v>
      </c>
      <c r="F583" s="8">
        <v>9</v>
      </c>
      <c r="G583" s="8">
        <v>0.224</v>
      </c>
      <c r="H583" s="8">
        <v>0.28599999999999998</v>
      </c>
      <c r="I583" s="8">
        <v>48</v>
      </c>
      <c r="J583" s="8">
        <v>9</v>
      </c>
      <c r="K583" s="8">
        <v>2</v>
      </c>
      <c r="L583" s="8">
        <v>19</v>
      </c>
      <c r="M583" s="8">
        <v>72</v>
      </c>
      <c r="N583" s="8">
        <v>0.34599999999999997</v>
      </c>
      <c r="O583" s="8">
        <v>0.63200000000000001</v>
      </c>
    </row>
    <row r="584" spans="1:15" ht="17.399999999999999" thickBot="1" x14ac:dyDescent="0.35">
      <c r="A584" s="5" t="s">
        <v>764</v>
      </c>
      <c r="B584" s="6">
        <v>184</v>
      </c>
      <c r="C584" s="6">
        <v>20</v>
      </c>
      <c r="D584" s="6">
        <v>6</v>
      </c>
      <c r="E584" s="6">
        <v>23</v>
      </c>
      <c r="F584" s="6">
        <v>2</v>
      </c>
      <c r="G584" s="6">
        <v>0.25900000000000001</v>
      </c>
      <c r="H584" s="6">
        <v>0.30499999999999999</v>
      </c>
      <c r="I584" s="6">
        <v>48</v>
      </c>
      <c r="J584" s="6">
        <v>10</v>
      </c>
      <c r="K584" s="6">
        <v>1</v>
      </c>
      <c r="L584" s="6">
        <v>12</v>
      </c>
      <c r="M584" s="6">
        <v>36</v>
      </c>
      <c r="N584" s="6">
        <v>0.438</v>
      </c>
      <c r="O584" s="6">
        <v>0.74299999999999999</v>
      </c>
    </row>
    <row r="585" spans="1:15" ht="17.399999999999999" thickBot="1" x14ac:dyDescent="0.35">
      <c r="A585" s="7" t="s">
        <v>765</v>
      </c>
      <c r="B585" s="8">
        <v>156</v>
      </c>
      <c r="C585" s="8">
        <v>18</v>
      </c>
      <c r="D585" s="8">
        <v>6</v>
      </c>
      <c r="E585" s="8">
        <v>20</v>
      </c>
      <c r="F585" s="8">
        <v>1</v>
      </c>
      <c r="G585" s="8">
        <v>0.24099999999999999</v>
      </c>
      <c r="H585" s="8">
        <v>0.27600000000000002</v>
      </c>
      <c r="I585" s="8">
        <v>38</v>
      </c>
      <c r="J585" s="8">
        <v>6</v>
      </c>
      <c r="K585" s="8">
        <v>1</v>
      </c>
      <c r="L585" s="8">
        <v>8</v>
      </c>
      <c r="M585" s="8">
        <v>35</v>
      </c>
      <c r="N585" s="8">
        <v>0.40500000000000003</v>
      </c>
      <c r="O585" s="8">
        <v>0.68</v>
      </c>
    </row>
    <row r="586" spans="1:15" ht="17.399999999999999" thickBot="1" x14ac:dyDescent="0.35">
      <c r="A586" s="5" t="s">
        <v>766</v>
      </c>
      <c r="B586" s="6">
        <v>220</v>
      </c>
      <c r="C586" s="6">
        <v>25</v>
      </c>
      <c r="D586" s="6">
        <v>5</v>
      </c>
      <c r="E586" s="6">
        <v>22</v>
      </c>
      <c r="F586" s="6">
        <v>2</v>
      </c>
      <c r="G586" s="6">
        <v>0.23799999999999999</v>
      </c>
      <c r="H586" s="6">
        <v>0.3</v>
      </c>
      <c r="I586" s="6">
        <v>52</v>
      </c>
      <c r="J586" s="6">
        <v>9</v>
      </c>
      <c r="K586" s="6">
        <v>1</v>
      </c>
      <c r="L586" s="6">
        <v>19</v>
      </c>
      <c r="M586" s="6">
        <v>63</v>
      </c>
      <c r="N586" s="6">
        <v>0.35399999999999998</v>
      </c>
      <c r="O586" s="6">
        <v>0.65300000000000002</v>
      </c>
    </row>
    <row r="587" spans="1:15" ht="15" thickBot="1" x14ac:dyDescent="0.35">
      <c r="A587" s="7" t="s">
        <v>767</v>
      </c>
      <c r="B587" s="8">
        <v>166</v>
      </c>
      <c r="C587" s="8">
        <v>22</v>
      </c>
      <c r="D587" s="8">
        <v>6</v>
      </c>
      <c r="E587" s="8">
        <v>22</v>
      </c>
      <c r="F587" s="8">
        <v>1</v>
      </c>
      <c r="G587" s="8">
        <v>0.25700000000000001</v>
      </c>
      <c r="H587" s="8">
        <v>0.316</v>
      </c>
      <c r="I587" s="8">
        <v>43</v>
      </c>
      <c r="J587" s="8">
        <v>9</v>
      </c>
      <c r="K587" s="8">
        <v>0</v>
      </c>
      <c r="L587" s="8">
        <v>14</v>
      </c>
      <c r="M587" s="8">
        <v>50</v>
      </c>
      <c r="N587" s="8">
        <v>0.42799999999999999</v>
      </c>
      <c r="O587" s="8">
        <v>0.74299999999999999</v>
      </c>
    </row>
    <row r="588" spans="1:15" ht="15" thickBot="1" x14ac:dyDescent="0.35">
      <c r="A588" s="5" t="s">
        <v>768</v>
      </c>
      <c r="B588" s="6">
        <v>130</v>
      </c>
      <c r="C588" s="6">
        <v>14</v>
      </c>
      <c r="D588" s="6">
        <v>3</v>
      </c>
      <c r="E588" s="6">
        <v>13</v>
      </c>
      <c r="F588" s="6">
        <v>0</v>
      </c>
      <c r="G588" s="6">
        <v>0.219</v>
      </c>
      <c r="H588" s="6">
        <v>0.27</v>
      </c>
      <c r="I588" s="6">
        <v>28</v>
      </c>
      <c r="J588" s="6">
        <v>6</v>
      </c>
      <c r="K588" s="6">
        <v>0</v>
      </c>
      <c r="L588" s="6">
        <v>9</v>
      </c>
      <c r="M588" s="6">
        <v>33</v>
      </c>
      <c r="N588" s="6">
        <v>0.34699999999999998</v>
      </c>
      <c r="O588" s="6">
        <v>0.61699999999999999</v>
      </c>
    </row>
    <row r="589" spans="1:15" ht="15" thickBot="1" x14ac:dyDescent="0.35">
      <c r="A589" s="7" t="s">
        <v>769</v>
      </c>
      <c r="B589" s="8">
        <v>192</v>
      </c>
      <c r="C589" s="8">
        <v>20</v>
      </c>
      <c r="D589" s="8">
        <v>4</v>
      </c>
      <c r="E589" s="8">
        <v>22</v>
      </c>
      <c r="F589" s="8">
        <v>3</v>
      </c>
      <c r="G589" s="8">
        <v>0.253</v>
      </c>
      <c r="H589" s="8">
        <v>0.29099999999999998</v>
      </c>
      <c r="I589" s="8">
        <v>48</v>
      </c>
      <c r="J589" s="8">
        <v>10</v>
      </c>
      <c r="K589" s="8">
        <v>1</v>
      </c>
      <c r="L589" s="8">
        <v>10</v>
      </c>
      <c r="M589" s="8">
        <v>40</v>
      </c>
      <c r="N589" s="8">
        <v>0.379</v>
      </c>
      <c r="O589" s="8">
        <v>0.67</v>
      </c>
    </row>
    <row r="590" spans="1:15" ht="15" thickBot="1" x14ac:dyDescent="0.35">
      <c r="A590" s="5" t="s">
        <v>770</v>
      </c>
      <c r="B590" s="6">
        <v>162</v>
      </c>
      <c r="C590" s="6">
        <v>22</v>
      </c>
      <c r="D590" s="6">
        <v>6</v>
      </c>
      <c r="E590" s="6">
        <v>20</v>
      </c>
      <c r="F590" s="6">
        <v>3</v>
      </c>
      <c r="G590" s="6">
        <v>0.22800000000000001</v>
      </c>
      <c r="H590" s="6">
        <v>0.3</v>
      </c>
      <c r="I590" s="6">
        <v>37</v>
      </c>
      <c r="J590" s="6">
        <v>8</v>
      </c>
      <c r="K590" s="6">
        <v>1</v>
      </c>
      <c r="L590" s="6">
        <v>17</v>
      </c>
      <c r="M590" s="6">
        <v>49</v>
      </c>
      <c r="N590" s="6">
        <v>0.39600000000000002</v>
      </c>
      <c r="O590" s="6">
        <v>0.69599999999999995</v>
      </c>
    </row>
    <row r="591" spans="1:15" ht="15" thickBot="1" x14ac:dyDescent="0.35">
      <c r="A591" s="7" t="s">
        <v>771</v>
      </c>
      <c r="B591" s="8">
        <v>169</v>
      </c>
      <c r="C591" s="8">
        <v>20</v>
      </c>
      <c r="D591" s="8">
        <v>6</v>
      </c>
      <c r="E591" s="8">
        <v>21</v>
      </c>
      <c r="F591" s="8">
        <v>1</v>
      </c>
      <c r="G591" s="8">
        <v>0.22800000000000001</v>
      </c>
      <c r="H591" s="8">
        <v>0.27100000000000002</v>
      </c>
      <c r="I591" s="8">
        <v>39</v>
      </c>
      <c r="J591" s="8">
        <v>8</v>
      </c>
      <c r="K591" s="8">
        <v>1</v>
      </c>
      <c r="L591" s="8">
        <v>10</v>
      </c>
      <c r="M591" s="8">
        <v>50</v>
      </c>
      <c r="N591" s="8">
        <v>0.38400000000000001</v>
      </c>
      <c r="O591" s="8">
        <v>0.65500000000000003</v>
      </c>
    </row>
    <row r="592" spans="1:15" ht="15" thickBot="1" x14ac:dyDescent="0.35">
      <c r="A592" s="5" t="s">
        <v>772</v>
      </c>
      <c r="B592" s="6">
        <v>116</v>
      </c>
      <c r="C592" s="6">
        <v>12</v>
      </c>
      <c r="D592" s="6">
        <v>4</v>
      </c>
      <c r="E592" s="6">
        <v>13</v>
      </c>
      <c r="F592" s="6">
        <v>0</v>
      </c>
      <c r="G592" s="6">
        <v>0.20799999999999999</v>
      </c>
      <c r="H592" s="6">
        <v>0.252</v>
      </c>
      <c r="I592" s="6">
        <v>24</v>
      </c>
      <c r="J592" s="6">
        <v>5</v>
      </c>
      <c r="K592" s="6">
        <v>0</v>
      </c>
      <c r="L592" s="6">
        <v>7</v>
      </c>
      <c r="M592" s="6">
        <v>38</v>
      </c>
      <c r="N592" s="6">
        <v>0.33700000000000002</v>
      </c>
      <c r="O592" s="6">
        <v>0.58899999999999997</v>
      </c>
    </row>
    <row r="593" spans="1:15" ht="15" thickBot="1" x14ac:dyDescent="0.35">
      <c r="A593" s="7" t="s">
        <v>773</v>
      </c>
      <c r="B593" s="8">
        <v>180</v>
      </c>
      <c r="C593" s="8">
        <v>23</v>
      </c>
      <c r="D593" s="8">
        <v>3</v>
      </c>
      <c r="E593" s="8">
        <v>19</v>
      </c>
      <c r="F593" s="8">
        <v>2</v>
      </c>
      <c r="G593" s="8">
        <v>0.24299999999999999</v>
      </c>
      <c r="H593" s="8">
        <v>0.32500000000000001</v>
      </c>
      <c r="I593" s="8">
        <v>44</v>
      </c>
      <c r="J593" s="8">
        <v>7</v>
      </c>
      <c r="K593" s="8">
        <v>1</v>
      </c>
      <c r="L593" s="8">
        <v>22</v>
      </c>
      <c r="M593" s="8">
        <v>36</v>
      </c>
      <c r="N593" s="8">
        <v>0.371</v>
      </c>
      <c r="O593" s="8">
        <v>0.69599999999999995</v>
      </c>
    </row>
    <row r="594" spans="1:15" ht="17.399999999999999" thickBot="1" x14ac:dyDescent="0.35">
      <c r="A594" s="5" t="s">
        <v>774</v>
      </c>
      <c r="B594" s="6">
        <v>156</v>
      </c>
      <c r="C594" s="6">
        <v>16</v>
      </c>
      <c r="D594" s="6">
        <v>3</v>
      </c>
      <c r="E594" s="6">
        <v>15</v>
      </c>
      <c r="F594" s="6">
        <v>0</v>
      </c>
      <c r="G594" s="6">
        <v>0.20499999999999999</v>
      </c>
      <c r="H594" s="6">
        <v>0.25800000000000001</v>
      </c>
      <c r="I594" s="6">
        <v>32</v>
      </c>
      <c r="J594" s="6">
        <v>8</v>
      </c>
      <c r="K594" s="6">
        <v>1</v>
      </c>
      <c r="L594" s="6">
        <v>11</v>
      </c>
      <c r="M594" s="6">
        <v>49</v>
      </c>
      <c r="N594" s="6">
        <v>0.32200000000000001</v>
      </c>
      <c r="O594" s="6">
        <v>0.57899999999999996</v>
      </c>
    </row>
    <row r="595" spans="1:15" ht="15" thickBot="1" x14ac:dyDescent="0.35">
      <c r="A595" s="7" t="s">
        <v>775</v>
      </c>
      <c r="B595" s="8">
        <v>192</v>
      </c>
      <c r="C595" s="8">
        <v>23</v>
      </c>
      <c r="D595" s="8">
        <v>8</v>
      </c>
      <c r="E595" s="8">
        <v>23</v>
      </c>
      <c r="F595" s="8">
        <v>0</v>
      </c>
      <c r="G595" s="8">
        <v>0.20599999999999999</v>
      </c>
      <c r="H595" s="8">
        <v>0.27</v>
      </c>
      <c r="I595" s="8">
        <v>40</v>
      </c>
      <c r="J595" s="8">
        <v>8</v>
      </c>
      <c r="K595" s="8">
        <v>1</v>
      </c>
      <c r="L595" s="8">
        <v>17</v>
      </c>
      <c r="M595" s="8">
        <v>78</v>
      </c>
      <c r="N595" s="8">
        <v>0.39</v>
      </c>
      <c r="O595" s="8">
        <v>0.66</v>
      </c>
    </row>
    <row r="596" spans="1:15" ht="15" thickBot="1" x14ac:dyDescent="0.35">
      <c r="A596" s="5" t="s">
        <v>776</v>
      </c>
      <c r="B596" s="6">
        <v>107</v>
      </c>
      <c r="C596" s="6">
        <v>10</v>
      </c>
      <c r="D596" s="6">
        <v>2</v>
      </c>
      <c r="E596" s="6">
        <v>12</v>
      </c>
      <c r="F596" s="6">
        <v>0</v>
      </c>
      <c r="G596" s="6">
        <v>0.24</v>
      </c>
      <c r="H596" s="6">
        <v>0.28899999999999998</v>
      </c>
      <c r="I596" s="6">
        <v>26</v>
      </c>
      <c r="J596" s="6">
        <v>5</v>
      </c>
      <c r="K596" s="6">
        <v>0</v>
      </c>
      <c r="L596" s="6">
        <v>7</v>
      </c>
      <c r="M596" s="6">
        <v>22</v>
      </c>
      <c r="N596" s="6">
        <v>0.32700000000000001</v>
      </c>
      <c r="O596" s="6">
        <v>0.61599999999999999</v>
      </c>
    </row>
    <row r="597" spans="1:15" ht="15" thickBot="1" x14ac:dyDescent="0.35">
      <c r="A597" s="7" t="s">
        <v>777</v>
      </c>
      <c r="B597" s="8">
        <v>115</v>
      </c>
      <c r="C597" s="8">
        <v>12</v>
      </c>
      <c r="D597" s="8">
        <v>3</v>
      </c>
      <c r="E597" s="8">
        <v>11</v>
      </c>
      <c r="F597" s="8">
        <v>0</v>
      </c>
      <c r="G597" s="8">
        <v>0.22500000000000001</v>
      </c>
      <c r="H597" s="8">
        <v>0.27300000000000002</v>
      </c>
      <c r="I597" s="8">
        <v>26</v>
      </c>
      <c r="J597" s="8">
        <v>7</v>
      </c>
      <c r="K597" s="8">
        <v>0</v>
      </c>
      <c r="L597" s="8">
        <v>8</v>
      </c>
      <c r="M597" s="8">
        <v>36</v>
      </c>
      <c r="N597" s="8">
        <v>0.34599999999999997</v>
      </c>
      <c r="O597" s="8">
        <v>0.61899999999999999</v>
      </c>
    </row>
    <row r="598" spans="1:15" ht="17.399999999999999" thickBot="1" x14ac:dyDescent="0.35">
      <c r="A598" s="5" t="s">
        <v>778</v>
      </c>
      <c r="B598" s="6">
        <v>206</v>
      </c>
      <c r="C598" s="6">
        <v>24</v>
      </c>
      <c r="D598" s="6">
        <v>2</v>
      </c>
      <c r="E598" s="6">
        <v>19</v>
      </c>
      <c r="F598" s="6">
        <v>4</v>
      </c>
      <c r="G598" s="6">
        <v>0.252</v>
      </c>
      <c r="H598" s="6">
        <v>0.29599999999999999</v>
      </c>
      <c r="I598" s="6">
        <v>52</v>
      </c>
      <c r="J598" s="6">
        <v>9</v>
      </c>
      <c r="K598" s="6">
        <v>2</v>
      </c>
      <c r="L598" s="6">
        <v>13</v>
      </c>
      <c r="M598" s="6">
        <v>20</v>
      </c>
      <c r="N598" s="6">
        <v>0.35</v>
      </c>
      <c r="O598" s="6">
        <v>0.64600000000000002</v>
      </c>
    </row>
    <row r="599" spans="1:15" ht="17.399999999999999" thickBot="1" x14ac:dyDescent="0.35">
      <c r="A599" s="7" t="s">
        <v>779</v>
      </c>
      <c r="B599" s="8">
        <v>104</v>
      </c>
      <c r="C599" s="8">
        <v>12</v>
      </c>
      <c r="D599" s="8">
        <v>3</v>
      </c>
      <c r="E599" s="8">
        <v>11</v>
      </c>
      <c r="F599" s="8">
        <v>1</v>
      </c>
      <c r="G599" s="8">
        <v>0.21299999999999999</v>
      </c>
      <c r="H599" s="8">
        <v>0.312</v>
      </c>
      <c r="I599" s="8">
        <v>22</v>
      </c>
      <c r="J599" s="8">
        <v>8</v>
      </c>
      <c r="K599" s="8">
        <v>1</v>
      </c>
      <c r="L599" s="8">
        <v>15</v>
      </c>
      <c r="M599" s="8">
        <v>35</v>
      </c>
      <c r="N599" s="8">
        <v>0.35499999999999998</v>
      </c>
      <c r="O599" s="8">
        <v>0.66700000000000004</v>
      </c>
    </row>
    <row r="600" spans="1:15" ht="17.399999999999999" thickBot="1" x14ac:dyDescent="0.35">
      <c r="A600" s="5" t="s">
        <v>780</v>
      </c>
      <c r="B600" s="6">
        <v>191</v>
      </c>
      <c r="C600" s="6">
        <v>20</v>
      </c>
      <c r="D600" s="6">
        <v>3</v>
      </c>
      <c r="E600" s="6">
        <v>20</v>
      </c>
      <c r="F600" s="6">
        <v>1</v>
      </c>
      <c r="G600" s="6">
        <v>0.25600000000000001</v>
      </c>
      <c r="H600" s="6">
        <v>0.28599999999999998</v>
      </c>
      <c r="I600" s="6">
        <v>49</v>
      </c>
      <c r="J600" s="6">
        <v>11</v>
      </c>
      <c r="K600" s="6">
        <v>1</v>
      </c>
      <c r="L600" s="6">
        <v>8</v>
      </c>
      <c r="M600" s="6">
        <v>36</v>
      </c>
      <c r="N600" s="6">
        <v>0.34799999999999998</v>
      </c>
      <c r="O600" s="6">
        <v>0.63500000000000001</v>
      </c>
    </row>
    <row r="601" spans="1:15" ht="15" thickBot="1" x14ac:dyDescent="0.35">
      <c r="A601" s="7" t="s">
        <v>781</v>
      </c>
      <c r="B601" s="8">
        <v>201</v>
      </c>
      <c r="C601" s="8">
        <v>23</v>
      </c>
      <c r="D601" s="8">
        <v>8</v>
      </c>
      <c r="E601" s="8">
        <v>24</v>
      </c>
      <c r="F601" s="8">
        <v>2</v>
      </c>
      <c r="G601" s="8">
        <v>0.21</v>
      </c>
      <c r="H601" s="8">
        <v>0.27</v>
      </c>
      <c r="I601" s="8">
        <v>42</v>
      </c>
      <c r="J601" s="8">
        <v>10</v>
      </c>
      <c r="K601" s="8">
        <v>1</v>
      </c>
      <c r="L601" s="8">
        <v>16</v>
      </c>
      <c r="M601" s="8">
        <v>70</v>
      </c>
      <c r="N601" s="8">
        <v>0.376</v>
      </c>
      <c r="O601" s="8">
        <v>0.64500000000000002</v>
      </c>
    </row>
    <row r="602" spans="1:15" ht="17.399999999999999" thickBot="1" x14ac:dyDescent="0.35">
      <c r="A602" s="5" t="s">
        <v>782</v>
      </c>
      <c r="B602" s="6">
        <v>208</v>
      </c>
      <c r="C602" s="6">
        <v>22</v>
      </c>
      <c r="D602" s="6">
        <v>4</v>
      </c>
      <c r="E602" s="6">
        <v>19</v>
      </c>
      <c r="F602" s="6">
        <v>4</v>
      </c>
      <c r="G602" s="6">
        <v>0.246</v>
      </c>
      <c r="H602" s="6">
        <v>0.29499999999999998</v>
      </c>
      <c r="I602" s="6">
        <v>51</v>
      </c>
      <c r="J602" s="6">
        <v>11</v>
      </c>
      <c r="K602" s="6">
        <v>2</v>
      </c>
      <c r="L602" s="6">
        <v>15</v>
      </c>
      <c r="M602" s="6">
        <v>38</v>
      </c>
      <c r="N602" s="6">
        <v>0.36899999999999999</v>
      </c>
      <c r="O602" s="6">
        <v>0.66400000000000003</v>
      </c>
    </row>
    <row r="603" spans="1:15" ht="17.399999999999999" thickBot="1" x14ac:dyDescent="0.35">
      <c r="A603" s="7" t="s">
        <v>783</v>
      </c>
      <c r="B603" s="8">
        <v>169</v>
      </c>
      <c r="C603" s="8">
        <v>21</v>
      </c>
      <c r="D603" s="8">
        <v>2</v>
      </c>
      <c r="E603" s="8">
        <v>16</v>
      </c>
      <c r="F603" s="8">
        <v>5</v>
      </c>
      <c r="G603" s="8">
        <v>0.251</v>
      </c>
      <c r="H603" s="8">
        <v>0.309</v>
      </c>
      <c r="I603" s="8">
        <v>42</v>
      </c>
      <c r="J603" s="8">
        <v>9</v>
      </c>
      <c r="K603" s="8">
        <v>2</v>
      </c>
      <c r="L603" s="8">
        <v>14</v>
      </c>
      <c r="M603" s="8">
        <v>40</v>
      </c>
      <c r="N603" s="8">
        <v>0.35199999999999998</v>
      </c>
      <c r="O603" s="8">
        <v>0.66</v>
      </c>
    </row>
    <row r="604" spans="1:15" ht="17.399999999999999" thickBot="1" x14ac:dyDescent="0.35">
      <c r="A604" s="5" t="s">
        <v>784</v>
      </c>
      <c r="B604" s="6">
        <v>111</v>
      </c>
      <c r="C604" s="6">
        <v>12</v>
      </c>
      <c r="D604" s="6">
        <v>2</v>
      </c>
      <c r="E604" s="6">
        <v>12</v>
      </c>
      <c r="F604" s="6">
        <v>1</v>
      </c>
      <c r="G604" s="6">
        <v>0.219</v>
      </c>
      <c r="H604" s="6">
        <v>0.27500000000000002</v>
      </c>
      <c r="I604" s="6">
        <v>24</v>
      </c>
      <c r="J604" s="6">
        <v>4</v>
      </c>
      <c r="K604" s="6">
        <v>0</v>
      </c>
      <c r="L604" s="6">
        <v>9</v>
      </c>
      <c r="M604" s="6">
        <v>30</v>
      </c>
      <c r="N604" s="6">
        <v>0.32600000000000001</v>
      </c>
      <c r="O604" s="6">
        <v>0.60099999999999998</v>
      </c>
    </row>
    <row r="605" spans="1:15" ht="15" thickBot="1" x14ac:dyDescent="0.35">
      <c r="A605" s="7" t="s">
        <v>785</v>
      </c>
      <c r="B605" s="8">
        <v>100</v>
      </c>
      <c r="C605" s="8">
        <v>10</v>
      </c>
      <c r="D605" s="8">
        <v>3</v>
      </c>
      <c r="E605" s="8">
        <v>12</v>
      </c>
      <c r="F605" s="8">
        <v>0</v>
      </c>
      <c r="G605" s="8">
        <v>0.22</v>
      </c>
      <c r="H605" s="8">
        <v>0.28299999999999997</v>
      </c>
      <c r="I605" s="8">
        <v>22</v>
      </c>
      <c r="J605" s="8">
        <v>8</v>
      </c>
      <c r="K605" s="8">
        <v>1</v>
      </c>
      <c r="L605" s="8">
        <v>9</v>
      </c>
      <c r="M605" s="8">
        <v>26</v>
      </c>
      <c r="N605" s="8">
        <v>0.37</v>
      </c>
      <c r="O605" s="8">
        <v>0.65300000000000002</v>
      </c>
    </row>
    <row r="606" spans="1:15" ht="15" thickBot="1" x14ac:dyDescent="0.35">
      <c r="A606" s="5" t="s">
        <v>786</v>
      </c>
      <c r="B606" s="6">
        <v>212</v>
      </c>
      <c r="C606" s="6">
        <v>24</v>
      </c>
      <c r="D606" s="6">
        <v>5</v>
      </c>
      <c r="E606" s="6">
        <v>22</v>
      </c>
      <c r="F606" s="6">
        <v>4</v>
      </c>
      <c r="G606" s="6">
        <v>0.222</v>
      </c>
      <c r="H606" s="6">
        <v>0.28299999999999997</v>
      </c>
      <c r="I606" s="6">
        <v>47</v>
      </c>
      <c r="J606" s="6">
        <v>9</v>
      </c>
      <c r="K606" s="6">
        <v>3</v>
      </c>
      <c r="L606" s="6">
        <v>18</v>
      </c>
      <c r="M606" s="6">
        <v>65</v>
      </c>
      <c r="N606" s="6">
        <v>0.35399999999999998</v>
      </c>
      <c r="O606" s="6">
        <v>0.63700000000000001</v>
      </c>
    </row>
    <row r="607" spans="1:15" ht="17.399999999999999" thickBot="1" x14ac:dyDescent="0.35">
      <c r="A607" s="7" t="s">
        <v>787</v>
      </c>
      <c r="B607" s="8">
        <v>192</v>
      </c>
      <c r="C607" s="8">
        <v>23</v>
      </c>
      <c r="D607" s="8">
        <v>2</v>
      </c>
      <c r="E607" s="8">
        <v>16</v>
      </c>
      <c r="F607" s="8">
        <v>6</v>
      </c>
      <c r="G607" s="8">
        <v>0.249</v>
      </c>
      <c r="H607" s="8">
        <v>0.30299999999999999</v>
      </c>
      <c r="I607" s="8">
        <v>48</v>
      </c>
      <c r="J607" s="8">
        <v>8</v>
      </c>
      <c r="K607" s="8">
        <v>2</v>
      </c>
      <c r="L607" s="8">
        <v>15</v>
      </c>
      <c r="M607" s="8">
        <v>33</v>
      </c>
      <c r="N607" s="8">
        <v>0.33400000000000002</v>
      </c>
      <c r="O607" s="8">
        <v>0.63700000000000001</v>
      </c>
    </row>
    <row r="608" spans="1:15" ht="15" thickBot="1" x14ac:dyDescent="0.35">
      <c r="A608" s="5" t="s">
        <v>788</v>
      </c>
      <c r="B608" s="6">
        <v>153</v>
      </c>
      <c r="C608" s="6">
        <v>19</v>
      </c>
      <c r="D608" s="6">
        <v>5</v>
      </c>
      <c r="E608" s="6">
        <v>18</v>
      </c>
      <c r="F608" s="6">
        <v>5</v>
      </c>
      <c r="G608" s="6">
        <v>0.23400000000000001</v>
      </c>
      <c r="H608" s="6">
        <v>0.28899999999999998</v>
      </c>
      <c r="I608" s="6">
        <v>36</v>
      </c>
      <c r="J608" s="6">
        <v>8</v>
      </c>
      <c r="K608" s="6">
        <v>0</v>
      </c>
      <c r="L608" s="6">
        <v>12</v>
      </c>
      <c r="M608" s="6">
        <v>33</v>
      </c>
      <c r="N608" s="6">
        <v>0.372</v>
      </c>
      <c r="O608" s="6">
        <v>0.66100000000000003</v>
      </c>
    </row>
    <row r="609" spans="1:15" ht="15" thickBot="1" x14ac:dyDescent="0.35">
      <c r="A609" s="7" t="s">
        <v>789</v>
      </c>
      <c r="B609" s="8">
        <v>177</v>
      </c>
      <c r="C609" s="8">
        <v>22</v>
      </c>
      <c r="D609" s="8">
        <v>7</v>
      </c>
      <c r="E609" s="8">
        <v>22</v>
      </c>
      <c r="F609" s="8">
        <v>1</v>
      </c>
      <c r="G609" s="8">
        <v>0.24299999999999999</v>
      </c>
      <c r="H609" s="8">
        <v>0.29699999999999999</v>
      </c>
      <c r="I609" s="8">
        <v>43</v>
      </c>
      <c r="J609" s="8">
        <v>10</v>
      </c>
      <c r="K609" s="8">
        <v>1</v>
      </c>
      <c r="L609" s="8">
        <v>13</v>
      </c>
      <c r="M609" s="8">
        <v>54</v>
      </c>
      <c r="N609" s="8">
        <v>0.40400000000000003</v>
      </c>
      <c r="O609" s="8">
        <v>0.70099999999999996</v>
      </c>
    </row>
    <row r="610" spans="1:15" ht="17.399999999999999" thickBot="1" x14ac:dyDescent="0.35">
      <c r="A610" s="5" t="s">
        <v>790</v>
      </c>
      <c r="B610" s="6">
        <v>249</v>
      </c>
      <c r="C610" s="6">
        <v>25</v>
      </c>
      <c r="D610" s="6">
        <v>2</v>
      </c>
      <c r="E610" s="6">
        <v>21</v>
      </c>
      <c r="F610" s="6">
        <v>2</v>
      </c>
      <c r="G610" s="6">
        <v>0.24199999999999999</v>
      </c>
      <c r="H610" s="6">
        <v>0.28399999999999997</v>
      </c>
      <c r="I610" s="6">
        <v>60</v>
      </c>
      <c r="J610" s="6">
        <v>11</v>
      </c>
      <c r="K610" s="6">
        <v>2</v>
      </c>
      <c r="L610" s="6">
        <v>15</v>
      </c>
      <c r="M610" s="6">
        <v>54</v>
      </c>
      <c r="N610" s="6">
        <v>0.32100000000000001</v>
      </c>
      <c r="O610" s="6">
        <v>0.60399999999999998</v>
      </c>
    </row>
    <row r="611" spans="1:15" ht="15" thickBot="1" x14ac:dyDescent="0.35">
      <c r="A611" s="7" t="s">
        <v>791</v>
      </c>
      <c r="B611" s="8">
        <v>166</v>
      </c>
      <c r="C611" s="8">
        <v>20</v>
      </c>
      <c r="D611" s="8">
        <v>6</v>
      </c>
      <c r="E611" s="8">
        <v>23</v>
      </c>
      <c r="F611" s="8">
        <v>0</v>
      </c>
      <c r="G611" s="8">
        <v>0.23200000000000001</v>
      </c>
      <c r="H611" s="8">
        <v>0.30599999999999999</v>
      </c>
      <c r="I611" s="8">
        <v>39</v>
      </c>
      <c r="J611" s="8">
        <v>8</v>
      </c>
      <c r="K611" s="8">
        <v>1</v>
      </c>
      <c r="L611" s="8">
        <v>18</v>
      </c>
      <c r="M611" s="8">
        <v>51</v>
      </c>
      <c r="N611" s="8">
        <v>0.40600000000000003</v>
      </c>
      <c r="O611" s="8">
        <v>0.71199999999999997</v>
      </c>
    </row>
    <row r="612" spans="1:15" ht="17.399999999999999" thickBot="1" x14ac:dyDescent="0.35">
      <c r="A612" s="5" t="s">
        <v>792</v>
      </c>
      <c r="B612" s="6">
        <v>174</v>
      </c>
      <c r="C612" s="6">
        <v>21</v>
      </c>
      <c r="D612" s="6">
        <v>4</v>
      </c>
      <c r="E612" s="6">
        <v>20</v>
      </c>
      <c r="F612" s="6">
        <v>4</v>
      </c>
      <c r="G612" s="6">
        <v>0.23599999999999999</v>
      </c>
      <c r="H612" s="6">
        <v>0.29099999999999998</v>
      </c>
      <c r="I612" s="6">
        <v>41</v>
      </c>
      <c r="J612" s="6">
        <v>10</v>
      </c>
      <c r="K612" s="6">
        <v>2</v>
      </c>
      <c r="L612" s="6">
        <v>14</v>
      </c>
      <c r="M612" s="6">
        <v>51</v>
      </c>
      <c r="N612" s="6">
        <v>0.39400000000000002</v>
      </c>
      <c r="O612" s="6">
        <v>0.68500000000000005</v>
      </c>
    </row>
    <row r="613" spans="1:15" ht="15" thickBot="1" x14ac:dyDescent="0.35">
      <c r="A613" s="7" t="s">
        <v>793</v>
      </c>
      <c r="B613" s="8">
        <v>140</v>
      </c>
      <c r="C613" s="8">
        <v>18</v>
      </c>
      <c r="D613" s="8">
        <v>7</v>
      </c>
      <c r="E613" s="8">
        <v>21</v>
      </c>
      <c r="F613" s="8">
        <v>0</v>
      </c>
      <c r="G613" s="8">
        <v>0.23799999999999999</v>
      </c>
      <c r="H613" s="8">
        <v>0.28799999999999998</v>
      </c>
      <c r="I613" s="8">
        <v>33</v>
      </c>
      <c r="J613" s="8">
        <v>6</v>
      </c>
      <c r="K613" s="8">
        <v>0</v>
      </c>
      <c r="L613" s="8">
        <v>10</v>
      </c>
      <c r="M613" s="8">
        <v>37</v>
      </c>
      <c r="N613" s="8">
        <v>0.42199999999999999</v>
      </c>
      <c r="O613" s="8">
        <v>0.71</v>
      </c>
    </row>
    <row r="614" spans="1:15" ht="17.399999999999999" thickBot="1" x14ac:dyDescent="0.35">
      <c r="A614" s="5" t="s">
        <v>794</v>
      </c>
      <c r="B614" s="6">
        <v>174</v>
      </c>
      <c r="C614" s="6">
        <v>19</v>
      </c>
      <c r="D614" s="6">
        <v>2</v>
      </c>
      <c r="E614" s="6">
        <v>17</v>
      </c>
      <c r="F614" s="6">
        <v>2</v>
      </c>
      <c r="G614" s="6">
        <v>0.26200000000000001</v>
      </c>
      <c r="H614" s="6">
        <v>0.29099999999999998</v>
      </c>
      <c r="I614" s="6">
        <v>46</v>
      </c>
      <c r="J614" s="6">
        <v>9</v>
      </c>
      <c r="K614" s="6">
        <v>1</v>
      </c>
      <c r="L614" s="6">
        <v>7</v>
      </c>
      <c r="M614" s="6">
        <v>23</v>
      </c>
      <c r="N614" s="6">
        <v>0.33300000000000002</v>
      </c>
      <c r="O614" s="6">
        <v>0.624</v>
      </c>
    </row>
    <row r="615" spans="1:15" ht="15" thickBot="1" x14ac:dyDescent="0.35">
      <c r="A615" s="7" t="s">
        <v>795</v>
      </c>
      <c r="B615" s="8">
        <v>218</v>
      </c>
      <c r="C615" s="8">
        <v>23</v>
      </c>
      <c r="D615" s="8">
        <v>6</v>
      </c>
      <c r="E615" s="8">
        <v>24</v>
      </c>
      <c r="F615" s="8">
        <v>1</v>
      </c>
      <c r="G615" s="8">
        <v>0.24199999999999999</v>
      </c>
      <c r="H615" s="8">
        <v>0.28299999999999997</v>
      </c>
      <c r="I615" s="8">
        <v>53</v>
      </c>
      <c r="J615" s="8">
        <v>9</v>
      </c>
      <c r="K615" s="8">
        <v>2</v>
      </c>
      <c r="L615" s="8">
        <v>13</v>
      </c>
      <c r="M615" s="8">
        <v>55</v>
      </c>
      <c r="N615" s="8">
        <v>0.377</v>
      </c>
      <c r="O615" s="8">
        <v>0.66100000000000003</v>
      </c>
    </row>
    <row r="616" spans="1:15" ht="15" thickBot="1" x14ac:dyDescent="0.35">
      <c r="A616" s="5" t="s">
        <v>796</v>
      </c>
      <c r="B616" s="6">
        <v>90</v>
      </c>
      <c r="C616" s="6">
        <v>9</v>
      </c>
      <c r="D616" s="6">
        <v>1</v>
      </c>
      <c r="E616" s="6">
        <v>10</v>
      </c>
      <c r="F616" s="6">
        <v>0</v>
      </c>
      <c r="G616" s="6">
        <v>0.254</v>
      </c>
      <c r="H616" s="6">
        <v>0.31</v>
      </c>
      <c r="I616" s="6">
        <v>23</v>
      </c>
      <c r="J616" s="6">
        <v>5</v>
      </c>
      <c r="K616" s="6">
        <v>0</v>
      </c>
      <c r="L616" s="6">
        <v>7</v>
      </c>
      <c r="M616" s="6">
        <v>16</v>
      </c>
      <c r="N616" s="6">
        <v>0.36599999999999999</v>
      </c>
      <c r="O616" s="6">
        <v>0.67600000000000005</v>
      </c>
    </row>
    <row r="617" spans="1:15" ht="17.399999999999999" thickBot="1" x14ac:dyDescent="0.35">
      <c r="A617" s="7" t="s">
        <v>797</v>
      </c>
      <c r="B617" s="8">
        <v>204</v>
      </c>
      <c r="C617" s="8">
        <v>24</v>
      </c>
      <c r="D617" s="8">
        <v>5</v>
      </c>
      <c r="E617" s="8">
        <v>25</v>
      </c>
      <c r="F617" s="8">
        <v>1</v>
      </c>
      <c r="G617" s="8">
        <v>0.24199999999999999</v>
      </c>
      <c r="H617" s="8">
        <v>0.29899999999999999</v>
      </c>
      <c r="I617" s="8">
        <v>49</v>
      </c>
      <c r="J617" s="8">
        <v>12</v>
      </c>
      <c r="K617" s="8">
        <v>1</v>
      </c>
      <c r="L617" s="8">
        <v>17</v>
      </c>
      <c r="M617" s="8">
        <v>57</v>
      </c>
      <c r="N617" s="8">
        <v>0.39300000000000002</v>
      </c>
      <c r="O617" s="8">
        <v>0.69199999999999995</v>
      </c>
    </row>
    <row r="618" spans="1:15" ht="17.399999999999999" thickBot="1" x14ac:dyDescent="0.35">
      <c r="A618" s="5" t="s">
        <v>798</v>
      </c>
      <c r="B618" s="6">
        <v>207</v>
      </c>
      <c r="C618" s="6">
        <v>22</v>
      </c>
      <c r="D618" s="6">
        <v>4</v>
      </c>
      <c r="E618" s="6">
        <v>19</v>
      </c>
      <c r="F618" s="6">
        <v>6</v>
      </c>
      <c r="G618" s="6">
        <v>0.219</v>
      </c>
      <c r="H618" s="6">
        <v>0.25900000000000001</v>
      </c>
      <c r="I618" s="6">
        <v>45</v>
      </c>
      <c r="J618" s="6">
        <v>6</v>
      </c>
      <c r="K618" s="6">
        <v>3</v>
      </c>
      <c r="L618" s="6">
        <v>11</v>
      </c>
      <c r="M618" s="6">
        <v>66</v>
      </c>
      <c r="N618" s="6">
        <v>0.34200000000000003</v>
      </c>
      <c r="O618" s="6">
        <v>0.60099999999999998</v>
      </c>
    </row>
    <row r="619" spans="1:15" ht="17.399999999999999" thickBot="1" x14ac:dyDescent="0.35">
      <c r="A619" s="7" t="s">
        <v>799</v>
      </c>
      <c r="B619" s="8">
        <v>157</v>
      </c>
      <c r="C619" s="8">
        <v>19</v>
      </c>
      <c r="D619" s="8">
        <v>4</v>
      </c>
      <c r="E619" s="8">
        <v>17</v>
      </c>
      <c r="F619" s="8">
        <v>2</v>
      </c>
      <c r="G619" s="8">
        <v>0.26100000000000001</v>
      </c>
      <c r="H619" s="8">
        <v>0.311</v>
      </c>
      <c r="I619" s="8">
        <v>41</v>
      </c>
      <c r="J619" s="8">
        <v>7</v>
      </c>
      <c r="K619" s="8">
        <v>1</v>
      </c>
      <c r="L619" s="8">
        <v>11</v>
      </c>
      <c r="M619" s="8">
        <v>34</v>
      </c>
      <c r="N619" s="8">
        <v>0.38100000000000001</v>
      </c>
      <c r="O619" s="8">
        <v>0.69099999999999995</v>
      </c>
    </row>
    <row r="620" spans="1:15" ht="17.399999999999999" thickBot="1" x14ac:dyDescent="0.35">
      <c r="A620" s="5" t="s">
        <v>800</v>
      </c>
      <c r="B620" s="6">
        <v>194</v>
      </c>
      <c r="C620" s="6">
        <v>22</v>
      </c>
      <c r="D620" s="6">
        <v>3</v>
      </c>
      <c r="E620" s="6">
        <v>19</v>
      </c>
      <c r="F620" s="6">
        <v>3</v>
      </c>
      <c r="G620" s="6">
        <v>0.248</v>
      </c>
      <c r="H620" s="6">
        <v>0.309</v>
      </c>
      <c r="I620" s="6">
        <v>48</v>
      </c>
      <c r="J620" s="6">
        <v>10</v>
      </c>
      <c r="K620" s="6">
        <v>2</v>
      </c>
      <c r="L620" s="6">
        <v>17</v>
      </c>
      <c r="M620" s="6">
        <v>38</v>
      </c>
      <c r="N620" s="6">
        <v>0.35499999999999998</v>
      </c>
      <c r="O620" s="6">
        <v>0.66400000000000003</v>
      </c>
    </row>
    <row r="621" spans="1:15" ht="15" thickBot="1" x14ac:dyDescent="0.35">
      <c r="A621" s="7" t="s">
        <v>801</v>
      </c>
      <c r="B621" s="8">
        <v>189</v>
      </c>
      <c r="C621" s="8">
        <v>20</v>
      </c>
      <c r="D621" s="8">
        <v>5</v>
      </c>
      <c r="E621" s="8">
        <v>21</v>
      </c>
      <c r="F621" s="8">
        <v>3</v>
      </c>
      <c r="G621" s="8">
        <v>0.23400000000000001</v>
      </c>
      <c r="H621" s="8">
        <v>0.27500000000000002</v>
      </c>
      <c r="I621" s="8">
        <v>44</v>
      </c>
      <c r="J621" s="8">
        <v>12</v>
      </c>
      <c r="K621" s="8">
        <v>2</v>
      </c>
      <c r="L621" s="8">
        <v>11</v>
      </c>
      <c r="M621" s="8">
        <v>54</v>
      </c>
      <c r="N621" s="8">
        <v>0.375</v>
      </c>
      <c r="O621" s="8">
        <v>0.65</v>
      </c>
    </row>
    <row r="622" spans="1:15" ht="17.399999999999999" thickBot="1" x14ac:dyDescent="0.35">
      <c r="A622" s="5" t="s">
        <v>802</v>
      </c>
      <c r="B622" s="6">
        <v>124</v>
      </c>
      <c r="C622" s="6">
        <v>11</v>
      </c>
      <c r="D622" s="6">
        <v>2</v>
      </c>
      <c r="E622" s="6">
        <v>13</v>
      </c>
      <c r="F622" s="6">
        <v>0</v>
      </c>
      <c r="G622" s="6">
        <v>0.217</v>
      </c>
      <c r="H622" s="6">
        <v>0.26200000000000001</v>
      </c>
      <c r="I622" s="6">
        <v>27</v>
      </c>
      <c r="J622" s="6">
        <v>5</v>
      </c>
      <c r="K622" s="6">
        <v>0</v>
      </c>
      <c r="L622" s="6">
        <v>8</v>
      </c>
      <c r="M622" s="6">
        <v>33</v>
      </c>
      <c r="N622" s="6">
        <v>0.308</v>
      </c>
      <c r="O622" s="6">
        <v>0.56899999999999995</v>
      </c>
    </row>
    <row r="623" spans="1:15" ht="15" thickBot="1" x14ac:dyDescent="0.35">
      <c r="A623" s="7" t="s">
        <v>803</v>
      </c>
      <c r="B623" s="8">
        <v>79</v>
      </c>
      <c r="C623" s="8">
        <v>8</v>
      </c>
      <c r="D623" s="8">
        <v>3</v>
      </c>
      <c r="E623" s="8">
        <v>9</v>
      </c>
      <c r="F623" s="8">
        <v>1</v>
      </c>
      <c r="G623" s="8">
        <v>0.219</v>
      </c>
      <c r="H623" s="8">
        <v>0.26400000000000001</v>
      </c>
      <c r="I623" s="8">
        <v>17</v>
      </c>
      <c r="J623" s="8">
        <v>4</v>
      </c>
      <c r="K623" s="8">
        <v>0</v>
      </c>
      <c r="L623" s="8">
        <v>5</v>
      </c>
      <c r="M623" s="8">
        <v>20</v>
      </c>
      <c r="N623" s="8">
        <v>0.36099999999999999</v>
      </c>
      <c r="O623" s="8">
        <v>0.625</v>
      </c>
    </row>
    <row r="624" spans="1:15" ht="15" thickBot="1" x14ac:dyDescent="0.35">
      <c r="A624" s="5" t="s">
        <v>804</v>
      </c>
      <c r="B624" s="6">
        <v>290</v>
      </c>
      <c r="C624" s="6">
        <v>32</v>
      </c>
      <c r="D624" s="6">
        <v>5</v>
      </c>
      <c r="E624" s="6">
        <v>25</v>
      </c>
      <c r="F624" s="6">
        <v>7</v>
      </c>
      <c r="G624" s="6">
        <v>0.23100000000000001</v>
      </c>
      <c r="H624" s="6">
        <v>0.27600000000000002</v>
      </c>
      <c r="I624" s="6">
        <v>67</v>
      </c>
      <c r="J624" s="6">
        <v>12</v>
      </c>
      <c r="K624" s="6">
        <v>2</v>
      </c>
      <c r="L624" s="6">
        <v>18</v>
      </c>
      <c r="M624" s="6">
        <v>74</v>
      </c>
      <c r="N624" s="6">
        <v>0.33500000000000002</v>
      </c>
      <c r="O624" s="6">
        <v>0.61</v>
      </c>
    </row>
    <row r="625" spans="1:15" ht="15" thickBot="1" x14ac:dyDescent="0.35">
      <c r="A625" s="7" t="s">
        <v>805</v>
      </c>
      <c r="B625" s="8">
        <v>92</v>
      </c>
      <c r="C625" s="8">
        <v>10</v>
      </c>
      <c r="D625" s="8">
        <v>2</v>
      </c>
      <c r="E625" s="8">
        <v>9</v>
      </c>
      <c r="F625" s="8">
        <v>1</v>
      </c>
      <c r="G625" s="8">
        <v>0.21199999999999999</v>
      </c>
      <c r="H625" s="8">
        <v>0.27</v>
      </c>
      <c r="I625" s="8">
        <v>20</v>
      </c>
      <c r="J625" s="8">
        <v>5</v>
      </c>
      <c r="K625" s="8">
        <v>0</v>
      </c>
      <c r="L625" s="8">
        <v>7</v>
      </c>
      <c r="M625" s="8">
        <v>24</v>
      </c>
      <c r="N625" s="8">
        <v>0.32</v>
      </c>
      <c r="O625" s="8">
        <v>0.59099999999999997</v>
      </c>
    </row>
    <row r="626" spans="1:15" ht="17.399999999999999" thickBot="1" x14ac:dyDescent="0.35">
      <c r="A626" s="5" t="s">
        <v>806</v>
      </c>
      <c r="B626" s="6">
        <v>178</v>
      </c>
      <c r="C626" s="6">
        <v>15</v>
      </c>
      <c r="D626" s="6">
        <v>2</v>
      </c>
      <c r="E626" s="6">
        <v>13</v>
      </c>
      <c r="F626" s="6">
        <v>1</v>
      </c>
      <c r="G626" s="6">
        <v>0.21</v>
      </c>
      <c r="H626" s="6">
        <v>0.26900000000000002</v>
      </c>
      <c r="I626" s="6">
        <v>37</v>
      </c>
      <c r="J626" s="6">
        <v>7</v>
      </c>
      <c r="K626" s="6">
        <v>1</v>
      </c>
      <c r="L626" s="6">
        <v>14</v>
      </c>
      <c r="M626" s="6">
        <v>42</v>
      </c>
      <c r="N626" s="6">
        <v>0.28100000000000003</v>
      </c>
      <c r="O626" s="6">
        <v>0.55000000000000004</v>
      </c>
    </row>
    <row r="627" spans="1:15" ht="15" thickBot="1" x14ac:dyDescent="0.35">
      <c r="A627" s="7" t="s">
        <v>807</v>
      </c>
      <c r="B627" s="8">
        <v>111</v>
      </c>
      <c r="C627" s="8">
        <v>10</v>
      </c>
      <c r="D627" s="8">
        <v>1</v>
      </c>
      <c r="E627" s="8">
        <v>10</v>
      </c>
      <c r="F627" s="8">
        <v>0</v>
      </c>
      <c r="G627" s="8">
        <v>0.23799999999999999</v>
      </c>
      <c r="H627" s="8">
        <v>0.27</v>
      </c>
      <c r="I627" s="8">
        <v>26</v>
      </c>
      <c r="J627" s="8">
        <v>6</v>
      </c>
      <c r="K627" s="8">
        <v>0</v>
      </c>
      <c r="L627" s="8">
        <v>5</v>
      </c>
      <c r="M627" s="8">
        <v>21</v>
      </c>
      <c r="N627" s="8">
        <v>0.307</v>
      </c>
      <c r="O627" s="8">
        <v>0.57699999999999996</v>
      </c>
    </row>
    <row r="628" spans="1:15" ht="17.399999999999999" thickBot="1" x14ac:dyDescent="0.35">
      <c r="A628" s="5" t="s">
        <v>808</v>
      </c>
      <c r="B628" s="6">
        <v>211</v>
      </c>
      <c r="C628" s="6">
        <v>23</v>
      </c>
      <c r="D628" s="6">
        <v>6</v>
      </c>
      <c r="E628" s="6">
        <v>24</v>
      </c>
      <c r="F628" s="6">
        <v>0</v>
      </c>
      <c r="G628" s="6">
        <v>0.218</v>
      </c>
      <c r="H628" s="6">
        <v>0.27700000000000002</v>
      </c>
      <c r="I628" s="6">
        <v>46</v>
      </c>
      <c r="J628" s="6">
        <v>8</v>
      </c>
      <c r="K628" s="6">
        <v>0</v>
      </c>
      <c r="L628" s="6">
        <v>17</v>
      </c>
      <c r="M628" s="6">
        <v>71</v>
      </c>
      <c r="N628" s="6">
        <v>0.34599999999999997</v>
      </c>
      <c r="O628" s="6">
        <v>0.623</v>
      </c>
    </row>
    <row r="629" spans="1:15" ht="17.399999999999999" thickBot="1" x14ac:dyDescent="0.35">
      <c r="A629" s="7" t="s">
        <v>809</v>
      </c>
      <c r="B629" s="8">
        <v>173</v>
      </c>
      <c r="C629" s="8">
        <v>19</v>
      </c>
      <c r="D629" s="8">
        <v>6</v>
      </c>
      <c r="E629" s="8">
        <v>19</v>
      </c>
      <c r="F629" s="8">
        <v>0</v>
      </c>
      <c r="G629" s="8">
        <v>0.22500000000000001</v>
      </c>
      <c r="H629" s="8">
        <v>0.28899999999999998</v>
      </c>
      <c r="I629" s="8">
        <v>39</v>
      </c>
      <c r="J629" s="8">
        <v>7</v>
      </c>
      <c r="K629" s="8">
        <v>0</v>
      </c>
      <c r="L629" s="8">
        <v>16</v>
      </c>
      <c r="M629" s="8">
        <v>57</v>
      </c>
      <c r="N629" s="8">
        <v>0.36099999999999999</v>
      </c>
      <c r="O629" s="8">
        <v>0.65</v>
      </c>
    </row>
    <row r="630" spans="1:15" ht="15" thickBot="1" x14ac:dyDescent="0.35">
      <c r="A630" s="5" t="s">
        <v>810</v>
      </c>
      <c r="B630" s="6">
        <v>130</v>
      </c>
      <c r="C630" s="6">
        <v>13</v>
      </c>
      <c r="D630" s="6">
        <v>3</v>
      </c>
      <c r="E630" s="6">
        <v>12</v>
      </c>
      <c r="F630" s="6">
        <v>0</v>
      </c>
      <c r="G630" s="6">
        <v>0.193</v>
      </c>
      <c r="H630" s="6">
        <v>0.23699999999999999</v>
      </c>
      <c r="I630" s="6">
        <v>25</v>
      </c>
      <c r="J630" s="6">
        <v>8</v>
      </c>
      <c r="K630" s="6">
        <v>0</v>
      </c>
      <c r="L630" s="6">
        <v>8</v>
      </c>
      <c r="M630" s="6">
        <v>43</v>
      </c>
      <c r="N630" s="6">
        <v>0.29699999999999999</v>
      </c>
      <c r="O630" s="6">
        <v>0.53400000000000003</v>
      </c>
    </row>
    <row r="631" spans="1:15" ht="15" thickBot="1" x14ac:dyDescent="0.35">
      <c r="A631" s="7" t="s">
        <v>811</v>
      </c>
      <c r="B631" s="8">
        <v>153</v>
      </c>
      <c r="C631" s="8">
        <v>18</v>
      </c>
      <c r="D631" s="8">
        <v>7</v>
      </c>
      <c r="E631" s="8">
        <v>23</v>
      </c>
      <c r="F631" s="8">
        <v>0</v>
      </c>
      <c r="G631" s="8">
        <v>0.24199999999999999</v>
      </c>
      <c r="H631" s="8">
        <v>0.3</v>
      </c>
      <c r="I631" s="8">
        <v>37</v>
      </c>
      <c r="J631" s="8">
        <v>8</v>
      </c>
      <c r="K631" s="8">
        <v>0</v>
      </c>
      <c r="L631" s="8">
        <v>13</v>
      </c>
      <c r="M631" s="8">
        <v>40</v>
      </c>
      <c r="N631" s="8">
        <v>0.41399999999999998</v>
      </c>
      <c r="O631" s="8">
        <v>0.71499999999999997</v>
      </c>
    </row>
    <row r="632" spans="1:15" ht="17.399999999999999" thickBot="1" x14ac:dyDescent="0.35">
      <c r="A632" s="5" t="s">
        <v>812</v>
      </c>
      <c r="B632" s="6">
        <v>164</v>
      </c>
      <c r="C632" s="6">
        <v>18</v>
      </c>
      <c r="D632" s="6">
        <v>4</v>
      </c>
      <c r="E632" s="6">
        <v>17</v>
      </c>
      <c r="F632" s="6">
        <v>0</v>
      </c>
      <c r="G632" s="6">
        <v>0.248</v>
      </c>
      <c r="H632" s="6">
        <v>0.28199999999999997</v>
      </c>
      <c r="I632" s="6">
        <v>41</v>
      </c>
      <c r="J632" s="6">
        <v>9</v>
      </c>
      <c r="K632" s="6">
        <v>1</v>
      </c>
      <c r="L632" s="6">
        <v>8</v>
      </c>
      <c r="M632" s="6">
        <v>29</v>
      </c>
      <c r="N632" s="6">
        <v>0.36799999999999999</v>
      </c>
      <c r="O632" s="6">
        <v>0.65100000000000002</v>
      </c>
    </row>
    <row r="633" spans="1:15" ht="17.399999999999999" thickBot="1" x14ac:dyDescent="0.35">
      <c r="A633" s="7" t="s">
        <v>813</v>
      </c>
      <c r="B633" s="8">
        <v>168</v>
      </c>
      <c r="C633" s="8">
        <v>18</v>
      </c>
      <c r="D633" s="8">
        <v>2</v>
      </c>
      <c r="E633" s="8">
        <v>15</v>
      </c>
      <c r="F633" s="8">
        <v>2</v>
      </c>
      <c r="G633" s="8">
        <v>0.25900000000000001</v>
      </c>
      <c r="H633" s="8">
        <v>0.30099999999999999</v>
      </c>
      <c r="I633" s="8">
        <v>44</v>
      </c>
      <c r="J633" s="8">
        <v>13</v>
      </c>
      <c r="K633" s="8">
        <v>1</v>
      </c>
      <c r="L633" s="8">
        <v>10</v>
      </c>
      <c r="M633" s="8">
        <v>28</v>
      </c>
      <c r="N633" s="8">
        <v>0.34899999999999998</v>
      </c>
      <c r="O633" s="8">
        <v>0.65</v>
      </c>
    </row>
    <row r="634" spans="1:15" ht="17.399999999999999" thickBot="1" x14ac:dyDescent="0.35">
      <c r="A634" s="5" t="s">
        <v>814</v>
      </c>
      <c r="B634" s="6">
        <v>195</v>
      </c>
      <c r="C634" s="6">
        <v>21</v>
      </c>
      <c r="D634" s="6">
        <v>1</v>
      </c>
      <c r="E634" s="6">
        <v>16</v>
      </c>
      <c r="F634" s="6">
        <v>5</v>
      </c>
      <c r="G634" s="6">
        <v>0.24</v>
      </c>
      <c r="H634" s="6">
        <v>0.32</v>
      </c>
      <c r="I634" s="6">
        <v>47</v>
      </c>
      <c r="J634" s="6">
        <v>7</v>
      </c>
      <c r="K634" s="6">
        <v>0</v>
      </c>
      <c r="L634" s="6">
        <v>23</v>
      </c>
      <c r="M634" s="6">
        <v>35</v>
      </c>
      <c r="N634" s="6">
        <v>0.308</v>
      </c>
      <c r="O634" s="6">
        <v>0.628</v>
      </c>
    </row>
    <row r="635" spans="1:15" ht="15" thickBot="1" x14ac:dyDescent="0.35">
      <c r="A635" s="7" t="s">
        <v>815</v>
      </c>
      <c r="B635" s="8">
        <v>118</v>
      </c>
      <c r="C635" s="8">
        <v>11</v>
      </c>
      <c r="D635" s="8">
        <v>3</v>
      </c>
      <c r="E635" s="8">
        <v>12</v>
      </c>
      <c r="F635" s="8">
        <v>0</v>
      </c>
      <c r="G635" s="8">
        <v>0.19700000000000001</v>
      </c>
      <c r="H635" s="8">
        <v>0.23300000000000001</v>
      </c>
      <c r="I635" s="8">
        <v>23</v>
      </c>
      <c r="J635" s="8">
        <v>5</v>
      </c>
      <c r="K635" s="8">
        <v>0</v>
      </c>
      <c r="L635" s="8">
        <v>5</v>
      </c>
      <c r="M635" s="8">
        <v>38</v>
      </c>
      <c r="N635" s="8">
        <v>0.32500000000000001</v>
      </c>
      <c r="O635" s="8">
        <v>0.55700000000000005</v>
      </c>
    </row>
    <row r="636" spans="1:15" ht="17.399999999999999" thickBot="1" x14ac:dyDescent="0.35">
      <c r="A636" s="5" t="s">
        <v>816</v>
      </c>
      <c r="B636" s="6">
        <v>138</v>
      </c>
      <c r="C636" s="6">
        <v>16</v>
      </c>
      <c r="D636" s="6">
        <v>4</v>
      </c>
      <c r="E636" s="6">
        <v>17</v>
      </c>
      <c r="F636" s="6">
        <v>5</v>
      </c>
      <c r="G636" s="6">
        <v>0.24199999999999999</v>
      </c>
      <c r="H636" s="6">
        <v>0.28399999999999997</v>
      </c>
      <c r="I636" s="6">
        <v>33</v>
      </c>
      <c r="J636" s="6">
        <v>8</v>
      </c>
      <c r="K636" s="6">
        <v>1</v>
      </c>
      <c r="L636" s="6">
        <v>8</v>
      </c>
      <c r="M636" s="6">
        <v>38</v>
      </c>
      <c r="N636" s="6">
        <v>0.39200000000000002</v>
      </c>
      <c r="O636" s="6">
        <v>0.67600000000000005</v>
      </c>
    </row>
    <row r="637" spans="1:15" ht="17.399999999999999" thickBot="1" x14ac:dyDescent="0.35">
      <c r="A637" s="7" t="s">
        <v>817</v>
      </c>
      <c r="B637" s="8">
        <v>331</v>
      </c>
      <c r="C637" s="8">
        <v>37</v>
      </c>
      <c r="D637" s="8">
        <v>6</v>
      </c>
      <c r="E637" s="8">
        <v>34</v>
      </c>
      <c r="F637" s="8">
        <v>8</v>
      </c>
      <c r="G637" s="8">
        <v>0.23799999999999999</v>
      </c>
      <c r="H637" s="8">
        <v>0.28299999999999997</v>
      </c>
      <c r="I637" s="8">
        <v>79</v>
      </c>
      <c r="J637" s="8">
        <v>15</v>
      </c>
      <c r="K637" s="8">
        <v>4</v>
      </c>
      <c r="L637" s="8">
        <v>21</v>
      </c>
      <c r="M637" s="8">
        <v>88</v>
      </c>
      <c r="N637" s="8">
        <v>0.35599999999999998</v>
      </c>
      <c r="O637" s="8">
        <v>0.63900000000000001</v>
      </c>
    </row>
    <row r="638" spans="1:15" ht="15" thickBot="1" x14ac:dyDescent="0.35">
      <c r="A638" s="5" t="s">
        <v>818</v>
      </c>
      <c r="B638" s="6">
        <v>166</v>
      </c>
      <c r="C638" s="6">
        <v>17</v>
      </c>
      <c r="D638" s="6">
        <v>5</v>
      </c>
      <c r="E638" s="6">
        <v>19</v>
      </c>
      <c r="F638" s="6">
        <v>2</v>
      </c>
      <c r="G638" s="6">
        <v>0.23899999999999999</v>
      </c>
      <c r="H638" s="6">
        <v>0.28299999999999997</v>
      </c>
      <c r="I638" s="6">
        <v>40</v>
      </c>
      <c r="J638" s="6">
        <v>8</v>
      </c>
      <c r="K638" s="6">
        <v>1</v>
      </c>
      <c r="L638" s="6">
        <v>10</v>
      </c>
      <c r="M638" s="6">
        <v>43</v>
      </c>
      <c r="N638" s="6">
        <v>0.38600000000000001</v>
      </c>
      <c r="O638" s="6">
        <v>0.66800000000000004</v>
      </c>
    </row>
    <row r="639" spans="1:15" ht="17.399999999999999" thickBot="1" x14ac:dyDescent="0.35">
      <c r="A639" s="7" t="s">
        <v>819</v>
      </c>
      <c r="B639" s="8">
        <v>185</v>
      </c>
      <c r="C639" s="8">
        <v>20</v>
      </c>
      <c r="D639" s="8">
        <v>6</v>
      </c>
      <c r="E639" s="8">
        <v>23</v>
      </c>
      <c r="F639" s="8">
        <v>0</v>
      </c>
      <c r="G639" s="8">
        <v>0.223</v>
      </c>
      <c r="H639" s="8">
        <v>0.29199999999999998</v>
      </c>
      <c r="I639" s="8">
        <v>41</v>
      </c>
      <c r="J639" s="8">
        <v>7</v>
      </c>
      <c r="K639" s="8">
        <v>0</v>
      </c>
      <c r="L639" s="8">
        <v>18</v>
      </c>
      <c r="M639" s="8">
        <v>54</v>
      </c>
      <c r="N639" s="8">
        <v>0.36199999999999999</v>
      </c>
      <c r="O639" s="8">
        <v>0.65400000000000003</v>
      </c>
    </row>
    <row r="640" spans="1:15" ht="15" thickBot="1" x14ac:dyDescent="0.35">
      <c r="A640" s="5" t="s">
        <v>820</v>
      </c>
      <c r="B640" s="6">
        <v>181</v>
      </c>
      <c r="C640" s="6">
        <v>21</v>
      </c>
      <c r="D640" s="6">
        <v>3</v>
      </c>
      <c r="E640" s="6">
        <v>18</v>
      </c>
      <c r="F640" s="6">
        <v>1</v>
      </c>
      <c r="G640" s="6">
        <v>0.246</v>
      </c>
      <c r="H640" s="6">
        <v>0.312</v>
      </c>
      <c r="I640" s="6">
        <v>45</v>
      </c>
      <c r="J640" s="6">
        <v>8</v>
      </c>
      <c r="K640" s="6">
        <v>0</v>
      </c>
      <c r="L640" s="6">
        <v>18</v>
      </c>
      <c r="M640" s="6">
        <v>41</v>
      </c>
      <c r="N640" s="6">
        <v>0.35499999999999998</v>
      </c>
      <c r="O640" s="6">
        <v>0.66700000000000004</v>
      </c>
    </row>
    <row r="641" spans="1:15" ht="17.399999999999999" thickBot="1" x14ac:dyDescent="0.35">
      <c r="A641" s="7" t="s">
        <v>821</v>
      </c>
      <c r="B641" s="8">
        <v>67</v>
      </c>
      <c r="C641" s="8">
        <v>7</v>
      </c>
      <c r="D641" s="8">
        <v>2</v>
      </c>
      <c r="E641" s="8">
        <v>8</v>
      </c>
      <c r="F641" s="8">
        <v>0</v>
      </c>
      <c r="G641" s="8">
        <v>0.23200000000000001</v>
      </c>
      <c r="H641" s="8">
        <v>0.29399999999999998</v>
      </c>
      <c r="I641" s="8">
        <v>15</v>
      </c>
      <c r="J641" s="8">
        <v>3</v>
      </c>
      <c r="K641" s="8">
        <v>0</v>
      </c>
      <c r="L641" s="8">
        <v>6</v>
      </c>
      <c r="M641" s="8">
        <v>17</v>
      </c>
      <c r="N641" s="8">
        <v>0.35499999999999998</v>
      </c>
      <c r="O641" s="8">
        <v>0.64900000000000002</v>
      </c>
    </row>
    <row r="642" spans="1:15" ht="15" thickBot="1" x14ac:dyDescent="0.35">
      <c r="A642" s="5" t="s">
        <v>822</v>
      </c>
      <c r="B642" s="6">
        <v>104</v>
      </c>
      <c r="C642" s="6">
        <v>10</v>
      </c>
      <c r="D642" s="6">
        <v>2</v>
      </c>
      <c r="E642" s="6">
        <v>11</v>
      </c>
      <c r="F642" s="6">
        <v>0</v>
      </c>
      <c r="G642" s="6">
        <v>0.20399999999999999</v>
      </c>
      <c r="H642" s="6">
        <v>0.27800000000000002</v>
      </c>
      <c r="I642" s="6">
        <v>21</v>
      </c>
      <c r="J642" s="6">
        <v>4</v>
      </c>
      <c r="K642" s="6">
        <v>0</v>
      </c>
      <c r="L642" s="6">
        <v>11</v>
      </c>
      <c r="M642" s="6">
        <v>25</v>
      </c>
      <c r="N642" s="6">
        <v>0.29299999999999998</v>
      </c>
      <c r="O642" s="6">
        <v>0.57099999999999995</v>
      </c>
    </row>
    <row r="643" spans="1:15" ht="15" thickBot="1" x14ac:dyDescent="0.35">
      <c r="A643" s="7" t="s">
        <v>823</v>
      </c>
      <c r="B643" s="8">
        <v>213</v>
      </c>
      <c r="C643" s="8">
        <v>23</v>
      </c>
      <c r="D643" s="8">
        <v>4</v>
      </c>
      <c r="E643" s="8">
        <v>20</v>
      </c>
      <c r="F643" s="8">
        <v>4</v>
      </c>
      <c r="G643" s="8">
        <v>0.20799999999999999</v>
      </c>
      <c r="H643" s="8">
        <v>0.25</v>
      </c>
      <c r="I643" s="8">
        <v>44</v>
      </c>
      <c r="J643" s="8">
        <v>11</v>
      </c>
      <c r="K643" s="8">
        <v>1</v>
      </c>
      <c r="L643" s="8">
        <v>12</v>
      </c>
      <c r="M643" s="8">
        <v>64</v>
      </c>
      <c r="N643" s="8">
        <v>0.33200000000000002</v>
      </c>
      <c r="O643" s="8">
        <v>0.58299999999999996</v>
      </c>
    </row>
    <row r="644" spans="1:15" ht="17.399999999999999" thickBot="1" x14ac:dyDescent="0.35">
      <c r="A644" s="5" t="s">
        <v>824</v>
      </c>
      <c r="B644" s="6">
        <v>104</v>
      </c>
      <c r="C644" s="6">
        <v>10</v>
      </c>
      <c r="D644" s="6">
        <v>1</v>
      </c>
      <c r="E644" s="6">
        <v>8</v>
      </c>
      <c r="F644" s="6">
        <v>1</v>
      </c>
      <c r="G644" s="6">
        <v>0.221</v>
      </c>
      <c r="H644" s="6">
        <v>0.27900000000000003</v>
      </c>
      <c r="I644" s="6">
        <v>23</v>
      </c>
      <c r="J644" s="6">
        <v>4</v>
      </c>
      <c r="K644" s="6">
        <v>0</v>
      </c>
      <c r="L644" s="6">
        <v>8</v>
      </c>
      <c r="M644" s="6">
        <v>29</v>
      </c>
      <c r="N644" s="6">
        <v>0.307</v>
      </c>
      <c r="O644" s="6">
        <v>0.58599999999999997</v>
      </c>
    </row>
    <row r="645" spans="1:15" ht="15" thickBot="1" x14ac:dyDescent="0.35">
      <c r="A645" s="7" t="s">
        <v>825</v>
      </c>
      <c r="B645" s="8">
        <v>156</v>
      </c>
      <c r="C645" s="8">
        <v>17</v>
      </c>
      <c r="D645" s="8">
        <v>3</v>
      </c>
      <c r="E645" s="8">
        <v>15</v>
      </c>
      <c r="F645" s="8">
        <v>2</v>
      </c>
      <c r="G645" s="8">
        <v>0.251</v>
      </c>
      <c r="H645" s="8">
        <v>0.28999999999999998</v>
      </c>
      <c r="I645" s="8">
        <v>39</v>
      </c>
      <c r="J645" s="8">
        <v>6</v>
      </c>
      <c r="K645" s="8">
        <v>1</v>
      </c>
      <c r="L645" s="8">
        <v>9</v>
      </c>
      <c r="M645" s="8">
        <v>32</v>
      </c>
      <c r="N645" s="8">
        <v>0.35499999999999998</v>
      </c>
      <c r="O645" s="8">
        <v>0.64500000000000002</v>
      </c>
    </row>
    <row r="646" spans="1:15" ht="17.399999999999999" thickBot="1" x14ac:dyDescent="0.35">
      <c r="A646" s="5" t="s">
        <v>826</v>
      </c>
      <c r="B646" s="6">
        <v>227</v>
      </c>
      <c r="C646" s="6">
        <v>27</v>
      </c>
      <c r="D646" s="6">
        <v>7</v>
      </c>
      <c r="E646" s="6">
        <v>25</v>
      </c>
      <c r="F646" s="6">
        <v>2</v>
      </c>
      <c r="G646" s="6">
        <v>0.23200000000000001</v>
      </c>
      <c r="H646" s="6">
        <v>0.28899999999999998</v>
      </c>
      <c r="I646" s="6">
        <v>53</v>
      </c>
      <c r="J646" s="6">
        <v>10</v>
      </c>
      <c r="K646" s="6">
        <v>1</v>
      </c>
      <c r="L646" s="6">
        <v>18</v>
      </c>
      <c r="M646" s="6">
        <v>56</v>
      </c>
      <c r="N646" s="6">
        <v>0.36499999999999999</v>
      </c>
      <c r="O646" s="6">
        <v>0.65400000000000003</v>
      </c>
    </row>
    <row r="647" spans="1:15" ht="15" thickBot="1" x14ac:dyDescent="0.35">
      <c r="A647" s="7" t="s">
        <v>827</v>
      </c>
      <c r="B647" s="8">
        <v>154</v>
      </c>
      <c r="C647" s="8">
        <v>19</v>
      </c>
      <c r="D647" s="8">
        <v>3</v>
      </c>
      <c r="E647" s="8">
        <v>19</v>
      </c>
      <c r="F647" s="8">
        <v>1</v>
      </c>
      <c r="G647" s="8">
        <v>0.246</v>
      </c>
      <c r="H647" s="8">
        <v>0.307</v>
      </c>
      <c r="I647" s="8">
        <v>38</v>
      </c>
      <c r="J647" s="8">
        <v>8</v>
      </c>
      <c r="K647" s="8">
        <v>1</v>
      </c>
      <c r="L647" s="8">
        <v>14</v>
      </c>
      <c r="M647" s="8">
        <v>53</v>
      </c>
      <c r="N647" s="8">
        <v>0.38200000000000001</v>
      </c>
      <c r="O647" s="8">
        <v>0.68899999999999995</v>
      </c>
    </row>
    <row r="648" spans="1:15" ht="17.399999999999999" thickBot="1" x14ac:dyDescent="0.35">
      <c r="A648" s="5" t="s">
        <v>828</v>
      </c>
      <c r="B648" s="6">
        <v>143</v>
      </c>
      <c r="C648" s="6">
        <v>17</v>
      </c>
      <c r="D648" s="6">
        <v>5</v>
      </c>
      <c r="E648" s="6">
        <v>17</v>
      </c>
      <c r="F648" s="6">
        <v>2</v>
      </c>
      <c r="G648" s="6">
        <v>0.24</v>
      </c>
      <c r="H648" s="6">
        <v>0.31900000000000001</v>
      </c>
      <c r="I648" s="6">
        <v>34</v>
      </c>
      <c r="J648" s="6">
        <v>7</v>
      </c>
      <c r="K648" s="6">
        <v>0</v>
      </c>
      <c r="L648" s="6">
        <v>17</v>
      </c>
      <c r="M648" s="6">
        <v>32</v>
      </c>
      <c r="N648" s="6">
        <v>0.39400000000000002</v>
      </c>
      <c r="O648" s="6">
        <v>0.71299999999999997</v>
      </c>
    </row>
    <row r="649" spans="1:15" ht="15" thickBot="1" x14ac:dyDescent="0.35">
      <c r="A649" s="7" t="s">
        <v>829</v>
      </c>
      <c r="B649" s="8">
        <v>142</v>
      </c>
      <c r="C649" s="8">
        <v>19</v>
      </c>
      <c r="D649" s="8">
        <v>6</v>
      </c>
      <c r="E649" s="8">
        <v>17</v>
      </c>
      <c r="F649" s="8">
        <v>2</v>
      </c>
      <c r="G649" s="8">
        <v>0.218</v>
      </c>
      <c r="H649" s="8">
        <v>0.29199999999999998</v>
      </c>
      <c r="I649" s="8">
        <v>31</v>
      </c>
      <c r="J649" s="8">
        <v>6</v>
      </c>
      <c r="K649" s="8">
        <v>1</v>
      </c>
      <c r="L649" s="8">
        <v>15</v>
      </c>
      <c r="M649" s="8">
        <v>41</v>
      </c>
      <c r="N649" s="8">
        <v>0.39400000000000002</v>
      </c>
      <c r="O649" s="8">
        <v>0.68600000000000005</v>
      </c>
    </row>
    <row r="650" spans="1:15" ht="17.399999999999999" thickBot="1" x14ac:dyDescent="0.35">
      <c r="A650" s="5" t="s">
        <v>830</v>
      </c>
      <c r="B650" s="6">
        <v>195</v>
      </c>
      <c r="C650" s="6">
        <v>22</v>
      </c>
      <c r="D650" s="6">
        <v>4</v>
      </c>
      <c r="E650" s="6">
        <v>19</v>
      </c>
      <c r="F650" s="6">
        <v>2</v>
      </c>
      <c r="G650" s="6">
        <v>0.21299999999999999</v>
      </c>
      <c r="H650" s="6">
        <v>0.28100000000000003</v>
      </c>
      <c r="I650" s="6">
        <v>42</v>
      </c>
      <c r="J650" s="6">
        <v>15</v>
      </c>
      <c r="K650" s="6">
        <v>1</v>
      </c>
      <c r="L650" s="6">
        <v>19</v>
      </c>
      <c r="M650" s="6">
        <v>59</v>
      </c>
      <c r="N650" s="6">
        <v>0.313</v>
      </c>
      <c r="O650" s="6">
        <v>0.59399999999999997</v>
      </c>
    </row>
    <row r="651" spans="1:15" ht="15" thickBot="1" x14ac:dyDescent="0.35">
      <c r="A651" s="7" t="s">
        <v>831</v>
      </c>
      <c r="B651" s="8">
        <v>150</v>
      </c>
      <c r="C651" s="8">
        <v>18</v>
      </c>
      <c r="D651" s="8">
        <v>4</v>
      </c>
      <c r="E651" s="8">
        <v>16</v>
      </c>
      <c r="F651" s="8">
        <v>2</v>
      </c>
      <c r="G651" s="8">
        <v>0.245</v>
      </c>
      <c r="H651" s="8">
        <v>0.31</v>
      </c>
      <c r="I651" s="8">
        <v>37</v>
      </c>
      <c r="J651" s="8">
        <v>8</v>
      </c>
      <c r="K651" s="8">
        <v>1</v>
      </c>
      <c r="L651" s="8">
        <v>14</v>
      </c>
      <c r="M651" s="8">
        <v>31</v>
      </c>
      <c r="N651" s="8">
        <v>0.38100000000000001</v>
      </c>
      <c r="O651" s="8">
        <v>0.69</v>
      </c>
    </row>
    <row r="652" spans="1:15" ht="15" thickBot="1" x14ac:dyDescent="0.35">
      <c r="A652" s="5" t="s">
        <v>832</v>
      </c>
      <c r="B652" s="6">
        <v>93</v>
      </c>
      <c r="C652" s="6">
        <v>8</v>
      </c>
      <c r="D652" s="6">
        <v>2</v>
      </c>
      <c r="E652" s="6">
        <v>9</v>
      </c>
      <c r="F652" s="6">
        <v>0</v>
      </c>
      <c r="G652" s="6">
        <v>0.218</v>
      </c>
      <c r="H652" s="6">
        <v>0.26500000000000001</v>
      </c>
      <c r="I652" s="6">
        <v>20</v>
      </c>
      <c r="J652" s="6">
        <v>4</v>
      </c>
      <c r="K652" s="6">
        <v>0</v>
      </c>
      <c r="L652" s="6">
        <v>6</v>
      </c>
      <c r="M652" s="6">
        <v>20</v>
      </c>
      <c r="N652" s="6">
        <v>0.35</v>
      </c>
      <c r="O652" s="6">
        <v>0.61399999999999999</v>
      </c>
    </row>
    <row r="653" spans="1:15" ht="15" thickBot="1" x14ac:dyDescent="0.35">
      <c r="A653" s="7" t="s">
        <v>833</v>
      </c>
      <c r="B653" s="8">
        <v>96</v>
      </c>
      <c r="C653" s="8">
        <v>7</v>
      </c>
      <c r="D653" s="8">
        <v>1</v>
      </c>
      <c r="E653" s="8">
        <v>7</v>
      </c>
      <c r="F653" s="8">
        <v>0</v>
      </c>
      <c r="G653" s="8">
        <v>0.25600000000000001</v>
      </c>
      <c r="H653" s="8">
        <v>0.30199999999999999</v>
      </c>
      <c r="I653" s="8">
        <v>24</v>
      </c>
      <c r="J653" s="8">
        <v>5</v>
      </c>
      <c r="K653" s="8">
        <v>0</v>
      </c>
      <c r="L653" s="8">
        <v>6</v>
      </c>
      <c r="M653" s="8">
        <v>12</v>
      </c>
      <c r="N653" s="8">
        <v>0.32400000000000001</v>
      </c>
      <c r="O653" s="8">
        <v>0.626</v>
      </c>
    </row>
    <row r="654" spans="1:15" ht="17.399999999999999" thickBot="1" x14ac:dyDescent="0.35">
      <c r="A654" s="5" t="s">
        <v>834</v>
      </c>
      <c r="B654" s="6">
        <v>193</v>
      </c>
      <c r="C654" s="6">
        <v>20</v>
      </c>
      <c r="D654" s="6">
        <v>4</v>
      </c>
      <c r="E654" s="6">
        <v>19</v>
      </c>
      <c r="F654" s="6">
        <v>1</v>
      </c>
      <c r="G654" s="6">
        <v>0.24</v>
      </c>
      <c r="H654" s="6">
        <v>0.30399999999999999</v>
      </c>
      <c r="I654" s="6">
        <v>46</v>
      </c>
      <c r="J654" s="6">
        <v>9</v>
      </c>
      <c r="K654" s="6">
        <v>1</v>
      </c>
      <c r="L654" s="6">
        <v>18</v>
      </c>
      <c r="M654" s="6">
        <v>51</v>
      </c>
      <c r="N654" s="6">
        <v>0.36499999999999999</v>
      </c>
      <c r="O654" s="6">
        <v>0.66900000000000004</v>
      </c>
    </row>
    <row r="655" spans="1:15" ht="15" thickBot="1" x14ac:dyDescent="0.35">
      <c r="A655" s="7" t="s">
        <v>835</v>
      </c>
      <c r="B655" s="8">
        <v>168</v>
      </c>
      <c r="C655" s="8">
        <v>20</v>
      </c>
      <c r="D655" s="8">
        <v>3</v>
      </c>
      <c r="E655" s="8">
        <v>17</v>
      </c>
      <c r="F655" s="8">
        <v>7</v>
      </c>
      <c r="G655" s="8">
        <v>0.215</v>
      </c>
      <c r="H655" s="8">
        <v>0.31</v>
      </c>
      <c r="I655" s="8">
        <v>36</v>
      </c>
      <c r="J655" s="8">
        <v>9</v>
      </c>
      <c r="K655" s="8">
        <v>1</v>
      </c>
      <c r="L655" s="8">
        <v>23</v>
      </c>
      <c r="M655" s="8">
        <v>55</v>
      </c>
      <c r="N655" s="8">
        <v>0.32600000000000001</v>
      </c>
      <c r="O655" s="8">
        <v>0.63600000000000001</v>
      </c>
    </row>
    <row r="656" spans="1:15" ht="15" thickBot="1" x14ac:dyDescent="0.35">
      <c r="A656" s="5" t="s">
        <v>836</v>
      </c>
      <c r="B656" s="6">
        <v>177</v>
      </c>
      <c r="C656" s="6">
        <v>19</v>
      </c>
      <c r="D656" s="6">
        <v>2</v>
      </c>
      <c r="E656" s="6">
        <v>13</v>
      </c>
      <c r="F656" s="6">
        <v>9</v>
      </c>
      <c r="G656" s="6">
        <v>0.22900000000000001</v>
      </c>
      <c r="H656" s="6">
        <v>0.26300000000000001</v>
      </c>
      <c r="I656" s="6">
        <v>41</v>
      </c>
      <c r="J656" s="6">
        <v>7</v>
      </c>
      <c r="K656" s="6">
        <v>1</v>
      </c>
      <c r="L656" s="6">
        <v>8</v>
      </c>
      <c r="M656" s="6">
        <v>49</v>
      </c>
      <c r="N656" s="6">
        <v>0.314</v>
      </c>
      <c r="O656" s="6">
        <v>0.57699999999999996</v>
      </c>
    </row>
    <row r="657" spans="1:15" ht="15" thickBot="1" x14ac:dyDescent="0.35">
      <c r="A657" s="7" t="s">
        <v>837</v>
      </c>
      <c r="B657" s="8">
        <v>109</v>
      </c>
      <c r="C657" s="8">
        <v>9</v>
      </c>
      <c r="D657" s="8">
        <v>1</v>
      </c>
      <c r="E657" s="8">
        <v>8</v>
      </c>
      <c r="F657" s="8">
        <v>0</v>
      </c>
      <c r="G657" s="8">
        <v>0.23</v>
      </c>
      <c r="H657" s="8">
        <v>0.29799999999999999</v>
      </c>
      <c r="I657" s="8">
        <v>25</v>
      </c>
      <c r="J657" s="8">
        <v>5</v>
      </c>
      <c r="K657" s="8">
        <v>0</v>
      </c>
      <c r="L657" s="8">
        <v>11</v>
      </c>
      <c r="M657" s="8">
        <v>21</v>
      </c>
      <c r="N657" s="8">
        <v>0.27400000000000002</v>
      </c>
      <c r="O657" s="8">
        <v>0.57199999999999995</v>
      </c>
    </row>
    <row r="658" spans="1:15" ht="17.399999999999999" thickBot="1" x14ac:dyDescent="0.35">
      <c r="A658" s="5" t="s">
        <v>838</v>
      </c>
      <c r="B658" s="6">
        <v>176</v>
      </c>
      <c r="C658" s="6">
        <v>22</v>
      </c>
      <c r="D658" s="6">
        <v>4</v>
      </c>
      <c r="E658" s="6">
        <v>17</v>
      </c>
      <c r="F658" s="6">
        <v>1</v>
      </c>
      <c r="G658" s="6">
        <v>0.21299999999999999</v>
      </c>
      <c r="H658" s="6">
        <v>0.30099999999999999</v>
      </c>
      <c r="I658" s="6">
        <v>38</v>
      </c>
      <c r="J658" s="6">
        <v>7</v>
      </c>
      <c r="K658" s="6">
        <v>1</v>
      </c>
      <c r="L658" s="6">
        <v>22</v>
      </c>
      <c r="M658" s="6">
        <v>46</v>
      </c>
      <c r="N658" s="6">
        <v>0.33700000000000002</v>
      </c>
      <c r="O658" s="6">
        <v>0.63800000000000001</v>
      </c>
    </row>
    <row r="659" spans="1:15" ht="17.399999999999999" thickBot="1" x14ac:dyDescent="0.35">
      <c r="A659" s="7" t="s">
        <v>839</v>
      </c>
      <c r="B659" s="8">
        <v>146</v>
      </c>
      <c r="C659" s="8">
        <v>15</v>
      </c>
      <c r="D659" s="8">
        <v>2</v>
      </c>
      <c r="E659" s="8">
        <v>14</v>
      </c>
      <c r="F659" s="8">
        <v>1</v>
      </c>
      <c r="G659" s="8">
        <v>0.26600000000000001</v>
      </c>
      <c r="H659" s="8">
        <v>0.33200000000000002</v>
      </c>
      <c r="I659" s="8">
        <v>39</v>
      </c>
      <c r="J659" s="8">
        <v>9</v>
      </c>
      <c r="K659" s="8">
        <v>1</v>
      </c>
      <c r="L659" s="8">
        <v>15</v>
      </c>
      <c r="M659" s="8">
        <v>22</v>
      </c>
      <c r="N659" s="8">
        <v>0.378</v>
      </c>
      <c r="O659" s="8">
        <v>0.71</v>
      </c>
    </row>
    <row r="660" spans="1:15" ht="17.399999999999999" thickBot="1" x14ac:dyDescent="0.35">
      <c r="A660" s="5" t="s">
        <v>840</v>
      </c>
      <c r="B660" s="6">
        <v>89</v>
      </c>
      <c r="C660" s="6">
        <v>7</v>
      </c>
      <c r="D660" s="6">
        <v>1</v>
      </c>
      <c r="E660" s="6">
        <v>7</v>
      </c>
      <c r="F660" s="6">
        <v>0</v>
      </c>
      <c r="G660" s="6">
        <v>0.23100000000000001</v>
      </c>
      <c r="H660" s="6">
        <v>0.26400000000000001</v>
      </c>
      <c r="I660" s="6">
        <v>21</v>
      </c>
      <c r="J660" s="6">
        <v>6</v>
      </c>
      <c r="K660" s="6">
        <v>0</v>
      </c>
      <c r="L660" s="6">
        <v>4</v>
      </c>
      <c r="M660" s="6">
        <v>17</v>
      </c>
      <c r="N660" s="6">
        <v>0.29599999999999999</v>
      </c>
      <c r="O660" s="6">
        <v>0.56000000000000005</v>
      </c>
    </row>
    <row r="661" spans="1:15" ht="15" thickBot="1" x14ac:dyDescent="0.35">
      <c r="A661" s="7" t="s">
        <v>841</v>
      </c>
      <c r="B661" s="8">
        <v>177</v>
      </c>
      <c r="C661" s="8">
        <v>20</v>
      </c>
      <c r="D661" s="8">
        <v>2</v>
      </c>
      <c r="E661" s="8">
        <v>16</v>
      </c>
      <c r="F661" s="8">
        <v>6</v>
      </c>
      <c r="G661" s="8">
        <v>0.223</v>
      </c>
      <c r="H661" s="8">
        <v>0.29599999999999999</v>
      </c>
      <c r="I661" s="8">
        <v>40</v>
      </c>
      <c r="J661" s="8">
        <v>9</v>
      </c>
      <c r="K661" s="8">
        <v>2</v>
      </c>
      <c r="L661" s="8">
        <v>18</v>
      </c>
      <c r="M661" s="8">
        <v>36</v>
      </c>
      <c r="N661" s="8">
        <v>0.32800000000000001</v>
      </c>
      <c r="O661" s="8">
        <v>0.624</v>
      </c>
    </row>
    <row r="662" spans="1:15" ht="17.399999999999999" thickBot="1" x14ac:dyDescent="0.35">
      <c r="A662" s="5" t="s">
        <v>842</v>
      </c>
      <c r="B662" s="6">
        <v>164</v>
      </c>
      <c r="C662" s="6">
        <v>19</v>
      </c>
      <c r="D662" s="6">
        <v>4</v>
      </c>
      <c r="E662" s="6">
        <v>18</v>
      </c>
      <c r="F662" s="6">
        <v>1</v>
      </c>
      <c r="G662" s="6">
        <v>0.23</v>
      </c>
      <c r="H662" s="6">
        <v>0.28100000000000003</v>
      </c>
      <c r="I662" s="6">
        <v>38</v>
      </c>
      <c r="J662" s="6">
        <v>8</v>
      </c>
      <c r="K662" s="6">
        <v>1</v>
      </c>
      <c r="L662" s="6">
        <v>12</v>
      </c>
      <c r="M662" s="6">
        <v>48</v>
      </c>
      <c r="N662" s="6">
        <v>0.38600000000000001</v>
      </c>
      <c r="O662" s="6">
        <v>0.66700000000000004</v>
      </c>
    </row>
    <row r="663" spans="1:15" ht="17.399999999999999" thickBot="1" x14ac:dyDescent="0.35">
      <c r="A663" s="7" t="s">
        <v>843</v>
      </c>
      <c r="B663" s="8">
        <v>159</v>
      </c>
      <c r="C663" s="8">
        <v>15</v>
      </c>
      <c r="D663" s="8">
        <v>2</v>
      </c>
      <c r="E663" s="8">
        <v>17</v>
      </c>
      <c r="F663" s="8">
        <v>1</v>
      </c>
      <c r="G663" s="8">
        <v>0.249</v>
      </c>
      <c r="H663" s="8">
        <v>0.30399999999999999</v>
      </c>
      <c r="I663" s="8">
        <v>40</v>
      </c>
      <c r="J663" s="8">
        <v>10</v>
      </c>
      <c r="K663" s="8">
        <v>2</v>
      </c>
      <c r="L663" s="8">
        <v>12</v>
      </c>
      <c r="M663" s="8">
        <v>38</v>
      </c>
      <c r="N663" s="8">
        <v>0.33100000000000002</v>
      </c>
      <c r="O663" s="8">
        <v>0.63500000000000001</v>
      </c>
    </row>
    <row r="664" spans="1:15" ht="17.399999999999999" thickBot="1" x14ac:dyDescent="0.35">
      <c r="A664" s="5" t="s">
        <v>844</v>
      </c>
      <c r="B664" s="6">
        <v>187</v>
      </c>
      <c r="C664" s="6">
        <v>20</v>
      </c>
      <c r="D664" s="6">
        <v>2</v>
      </c>
      <c r="E664" s="6">
        <v>17</v>
      </c>
      <c r="F664" s="6">
        <v>1</v>
      </c>
      <c r="G664" s="6">
        <v>0.23599999999999999</v>
      </c>
      <c r="H664" s="6">
        <v>0.30099999999999999</v>
      </c>
      <c r="I664" s="6">
        <v>44</v>
      </c>
      <c r="J664" s="6">
        <v>16</v>
      </c>
      <c r="K664" s="6">
        <v>1</v>
      </c>
      <c r="L664" s="6">
        <v>18</v>
      </c>
      <c r="M664" s="6">
        <v>38</v>
      </c>
      <c r="N664" s="6">
        <v>0.314</v>
      </c>
      <c r="O664" s="6">
        <v>0.61499999999999999</v>
      </c>
    </row>
    <row r="665" spans="1:15" ht="15" thickBot="1" x14ac:dyDescent="0.35">
      <c r="A665" s="7" t="s">
        <v>845</v>
      </c>
      <c r="B665" s="8">
        <v>294</v>
      </c>
      <c r="C665" s="8">
        <v>32</v>
      </c>
      <c r="D665" s="8">
        <v>8</v>
      </c>
      <c r="E665" s="8">
        <v>30</v>
      </c>
      <c r="F665" s="8">
        <v>3</v>
      </c>
      <c r="G665" s="8">
        <v>0.20200000000000001</v>
      </c>
      <c r="H665" s="8">
        <v>0.25</v>
      </c>
      <c r="I665" s="8">
        <v>60</v>
      </c>
      <c r="J665" s="8">
        <v>12</v>
      </c>
      <c r="K665" s="8">
        <v>2</v>
      </c>
      <c r="L665" s="8">
        <v>19</v>
      </c>
      <c r="M665" s="8">
        <v>108</v>
      </c>
      <c r="N665" s="8">
        <v>0.32900000000000001</v>
      </c>
      <c r="O665" s="8">
        <v>0.57899999999999996</v>
      </c>
    </row>
    <row r="666" spans="1:15" ht="15" thickBot="1" x14ac:dyDescent="0.35">
      <c r="A666" s="5" t="s">
        <v>846</v>
      </c>
      <c r="B666" s="6">
        <v>134</v>
      </c>
      <c r="C666" s="6">
        <v>16</v>
      </c>
      <c r="D666" s="6">
        <v>5</v>
      </c>
      <c r="E666" s="6">
        <v>17</v>
      </c>
      <c r="F666" s="6">
        <v>2</v>
      </c>
      <c r="G666" s="6">
        <v>0.223</v>
      </c>
      <c r="H666" s="6">
        <v>0.307</v>
      </c>
      <c r="I666" s="6">
        <v>30</v>
      </c>
      <c r="J666" s="6">
        <v>5</v>
      </c>
      <c r="K666" s="6">
        <v>0</v>
      </c>
      <c r="L666" s="6">
        <v>16</v>
      </c>
      <c r="M666" s="6">
        <v>46</v>
      </c>
      <c r="N666" s="6">
        <v>0.379</v>
      </c>
      <c r="O666" s="6">
        <v>0.68600000000000005</v>
      </c>
    </row>
    <row r="667" spans="1:15" ht="17.399999999999999" thickBot="1" x14ac:dyDescent="0.35">
      <c r="A667" s="7" t="s">
        <v>847</v>
      </c>
      <c r="B667" s="8">
        <v>128</v>
      </c>
      <c r="C667" s="8">
        <v>17</v>
      </c>
      <c r="D667" s="8">
        <v>4</v>
      </c>
      <c r="E667" s="8">
        <v>12</v>
      </c>
      <c r="F667" s="8">
        <v>6</v>
      </c>
      <c r="G667" s="8">
        <v>0.219</v>
      </c>
      <c r="H667" s="8">
        <v>0.29399999999999998</v>
      </c>
      <c r="I667" s="8">
        <v>28</v>
      </c>
      <c r="J667" s="8">
        <v>6</v>
      </c>
      <c r="K667" s="8">
        <v>1</v>
      </c>
      <c r="L667" s="8">
        <v>14</v>
      </c>
      <c r="M667" s="8">
        <v>49</v>
      </c>
      <c r="N667" s="8">
        <v>0.378</v>
      </c>
      <c r="O667" s="8">
        <v>0.67200000000000004</v>
      </c>
    </row>
    <row r="668" spans="1:15" ht="15" thickBot="1" x14ac:dyDescent="0.35">
      <c r="A668" s="5" t="s">
        <v>848</v>
      </c>
      <c r="B668" s="6">
        <v>126</v>
      </c>
      <c r="C668" s="6">
        <v>14</v>
      </c>
      <c r="D668" s="6">
        <v>3</v>
      </c>
      <c r="E668" s="6">
        <v>16</v>
      </c>
      <c r="F668" s="6">
        <v>1</v>
      </c>
      <c r="G668" s="6">
        <v>0.26300000000000001</v>
      </c>
      <c r="H668" s="6">
        <v>0.3</v>
      </c>
      <c r="I668" s="6">
        <v>33</v>
      </c>
      <c r="J668" s="6">
        <v>6</v>
      </c>
      <c r="K668" s="6">
        <v>1</v>
      </c>
      <c r="L668" s="6">
        <v>7</v>
      </c>
      <c r="M668" s="6">
        <v>27</v>
      </c>
      <c r="N668" s="6">
        <v>0.40400000000000003</v>
      </c>
      <c r="O668" s="6">
        <v>0.70299999999999996</v>
      </c>
    </row>
    <row r="669" spans="1:15" ht="17.399999999999999" thickBot="1" x14ac:dyDescent="0.35">
      <c r="A669" s="7" t="s">
        <v>849</v>
      </c>
      <c r="B669" s="8">
        <v>136</v>
      </c>
      <c r="C669" s="8">
        <v>15</v>
      </c>
      <c r="D669" s="8">
        <v>1</v>
      </c>
      <c r="E669" s="8">
        <v>11</v>
      </c>
      <c r="F669" s="8">
        <v>8</v>
      </c>
      <c r="G669" s="8">
        <v>0.251</v>
      </c>
      <c r="H669" s="8">
        <v>0.29799999999999999</v>
      </c>
      <c r="I669" s="8">
        <v>34</v>
      </c>
      <c r="J669" s="8">
        <v>5</v>
      </c>
      <c r="K669" s="8">
        <v>1</v>
      </c>
      <c r="L669" s="8">
        <v>9</v>
      </c>
      <c r="M669" s="8">
        <v>30</v>
      </c>
      <c r="N669" s="8">
        <v>0.307</v>
      </c>
      <c r="O669" s="8">
        <v>0.60499999999999998</v>
      </c>
    </row>
    <row r="670" spans="1:15" ht="17.399999999999999" thickBot="1" x14ac:dyDescent="0.35">
      <c r="A670" s="5" t="s">
        <v>850</v>
      </c>
      <c r="B670" s="6">
        <v>120</v>
      </c>
      <c r="C670" s="6">
        <v>14</v>
      </c>
      <c r="D670" s="6">
        <v>4</v>
      </c>
      <c r="E670" s="6">
        <v>15</v>
      </c>
      <c r="F670" s="6">
        <v>2</v>
      </c>
      <c r="G670" s="6">
        <v>0.22800000000000001</v>
      </c>
      <c r="H670" s="6">
        <v>0.27300000000000002</v>
      </c>
      <c r="I670" s="6">
        <v>27</v>
      </c>
      <c r="J670" s="6">
        <v>9</v>
      </c>
      <c r="K670" s="6">
        <v>1</v>
      </c>
      <c r="L670" s="6">
        <v>8</v>
      </c>
      <c r="M670" s="6">
        <v>42</v>
      </c>
      <c r="N670" s="6">
        <v>0.38700000000000001</v>
      </c>
      <c r="O670" s="6">
        <v>0.66100000000000003</v>
      </c>
    </row>
    <row r="671" spans="1:15" ht="17.399999999999999" thickBot="1" x14ac:dyDescent="0.35">
      <c r="A671" s="7" t="s">
        <v>851</v>
      </c>
      <c r="B671" s="8">
        <v>195</v>
      </c>
      <c r="C671" s="8">
        <v>21</v>
      </c>
      <c r="D671" s="8">
        <v>3</v>
      </c>
      <c r="E671" s="8">
        <v>17</v>
      </c>
      <c r="F671" s="8">
        <v>4</v>
      </c>
      <c r="G671" s="8">
        <v>0.22</v>
      </c>
      <c r="H671" s="8">
        <v>0.28699999999999998</v>
      </c>
      <c r="I671" s="8">
        <v>43</v>
      </c>
      <c r="J671" s="8">
        <v>8</v>
      </c>
      <c r="K671" s="8">
        <v>1</v>
      </c>
      <c r="L671" s="8">
        <v>18</v>
      </c>
      <c r="M671" s="8">
        <v>49</v>
      </c>
      <c r="N671" s="8">
        <v>0.32400000000000001</v>
      </c>
      <c r="O671" s="8">
        <v>0.61099999999999999</v>
      </c>
    </row>
    <row r="672" spans="1:15" ht="17.399999999999999" thickBot="1" x14ac:dyDescent="0.35">
      <c r="A672" s="5" t="s">
        <v>852</v>
      </c>
      <c r="B672" s="6">
        <v>188</v>
      </c>
      <c r="C672" s="6">
        <v>16</v>
      </c>
      <c r="D672" s="6">
        <v>1</v>
      </c>
      <c r="E672" s="6">
        <v>15</v>
      </c>
      <c r="F672" s="6">
        <v>5</v>
      </c>
      <c r="G672" s="6">
        <v>0.23799999999999999</v>
      </c>
      <c r="H672" s="6">
        <v>0.253</v>
      </c>
      <c r="I672" s="6">
        <v>45</v>
      </c>
      <c r="J672" s="6">
        <v>8</v>
      </c>
      <c r="K672" s="6">
        <v>1</v>
      </c>
      <c r="L672" s="6">
        <v>4</v>
      </c>
      <c r="M672" s="6">
        <v>39</v>
      </c>
      <c r="N672" s="6">
        <v>0.311</v>
      </c>
      <c r="O672" s="6">
        <v>0.56399999999999995</v>
      </c>
    </row>
    <row r="673" spans="1:15" ht="17.399999999999999" thickBot="1" x14ac:dyDescent="0.35">
      <c r="A673" s="7" t="s">
        <v>853</v>
      </c>
      <c r="B673" s="8">
        <v>157</v>
      </c>
      <c r="C673" s="8">
        <v>18</v>
      </c>
      <c r="D673" s="8">
        <v>4</v>
      </c>
      <c r="E673" s="8">
        <v>16</v>
      </c>
      <c r="F673" s="8">
        <v>2</v>
      </c>
      <c r="G673" s="8">
        <v>0.22800000000000001</v>
      </c>
      <c r="H673" s="8">
        <v>0.30299999999999999</v>
      </c>
      <c r="I673" s="8">
        <v>36</v>
      </c>
      <c r="J673" s="8">
        <v>7</v>
      </c>
      <c r="K673" s="8">
        <v>1</v>
      </c>
      <c r="L673" s="8">
        <v>17</v>
      </c>
      <c r="M673" s="8">
        <v>47</v>
      </c>
      <c r="N673" s="8">
        <v>0.35699999999999998</v>
      </c>
      <c r="O673" s="8">
        <v>0.66</v>
      </c>
    </row>
    <row r="674" spans="1:15" ht="15" thickBot="1" x14ac:dyDescent="0.35">
      <c r="A674" s="5" t="s">
        <v>854</v>
      </c>
      <c r="B674" s="6">
        <v>158</v>
      </c>
      <c r="C674" s="6">
        <v>16</v>
      </c>
      <c r="D674" s="6">
        <v>4</v>
      </c>
      <c r="E674" s="6">
        <v>17</v>
      </c>
      <c r="F674" s="6">
        <v>1</v>
      </c>
      <c r="G674" s="6">
        <v>0.24099999999999999</v>
      </c>
      <c r="H674" s="6">
        <v>0.27800000000000002</v>
      </c>
      <c r="I674" s="6">
        <v>38</v>
      </c>
      <c r="J674" s="6">
        <v>7</v>
      </c>
      <c r="K674" s="6">
        <v>0</v>
      </c>
      <c r="L674" s="6">
        <v>8</v>
      </c>
      <c r="M674" s="6">
        <v>40</v>
      </c>
      <c r="N674" s="6">
        <v>0.372</v>
      </c>
      <c r="O674" s="6">
        <v>0.64900000000000002</v>
      </c>
    </row>
    <row r="675" spans="1:15" ht="15" thickBot="1" x14ac:dyDescent="0.35">
      <c r="A675" s="7" t="s">
        <v>855</v>
      </c>
      <c r="B675" s="8">
        <v>173</v>
      </c>
      <c r="C675" s="8">
        <v>20</v>
      </c>
      <c r="D675" s="8">
        <v>3</v>
      </c>
      <c r="E675" s="8">
        <v>16</v>
      </c>
      <c r="F675" s="8">
        <v>1</v>
      </c>
      <c r="G675" s="8">
        <v>0.23699999999999999</v>
      </c>
      <c r="H675" s="8">
        <v>0.29799999999999999</v>
      </c>
      <c r="I675" s="8">
        <v>41</v>
      </c>
      <c r="J675" s="8">
        <v>9</v>
      </c>
      <c r="K675" s="8">
        <v>1</v>
      </c>
      <c r="L675" s="8">
        <v>15</v>
      </c>
      <c r="M675" s="8">
        <v>41</v>
      </c>
      <c r="N675" s="8">
        <v>0.34100000000000003</v>
      </c>
      <c r="O675" s="8">
        <v>0.63900000000000001</v>
      </c>
    </row>
    <row r="676" spans="1:15" ht="17.399999999999999" thickBot="1" x14ac:dyDescent="0.35">
      <c r="A676" s="5" t="s">
        <v>856</v>
      </c>
      <c r="B676" s="6">
        <v>150</v>
      </c>
      <c r="C676" s="6">
        <v>13</v>
      </c>
      <c r="D676" s="6">
        <v>3</v>
      </c>
      <c r="E676" s="6">
        <v>16</v>
      </c>
      <c r="F676" s="6">
        <v>1</v>
      </c>
      <c r="G676" s="6">
        <v>0.247</v>
      </c>
      <c r="H676" s="6">
        <v>0.28399999999999997</v>
      </c>
      <c r="I676" s="6">
        <v>37</v>
      </c>
      <c r="J676" s="6">
        <v>10</v>
      </c>
      <c r="K676" s="6">
        <v>0</v>
      </c>
      <c r="L676" s="6">
        <v>8</v>
      </c>
      <c r="M676" s="6">
        <v>43</v>
      </c>
      <c r="N676" s="6">
        <v>0.35299999999999998</v>
      </c>
      <c r="O676" s="6">
        <v>0.63700000000000001</v>
      </c>
    </row>
    <row r="677" spans="1:15" ht="15" thickBot="1" x14ac:dyDescent="0.35">
      <c r="A677" s="7" t="s">
        <v>857</v>
      </c>
      <c r="B677" s="8">
        <v>177</v>
      </c>
      <c r="C677" s="8">
        <v>20</v>
      </c>
      <c r="D677" s="8">
        <v>1</v>
      </c>
      <c r="E677" s="8">
        <v>12</v>
      </c>
      <c r="F677" s="8">
        <v>9</v>
      </c>
      <c r="G677" s="8">
        <v>0.223</v>
      </c>
      <c r="H677" s="8">
        <v>0.27800000000000002</v>
      </c>
      <c r="I677" s="8">
        <v>39</v>
      </c>
      <c r="J677" s="8">
        <v>7</v>
      </c>
      <c r="K677" s="8">
        <v>1</v>
      </c>
      <c r="L677" s="8">
        <v>14</v>
      </c>
      <c r="M677" s="8">
        <v>41</v>
      </c>
      <c r="N677" s="8">
        <v>0.28299999999999997</v>
      </c>
      <c r="O677" s="8">
        <v>0.56100000000000005</v>
      </c>
    </row>
    <row r="678" spans="1:15" ht="15" thickBot="1" x14ac:dyDescent="0.35">
      <c r="A678" s="5" t="s">
        <v>858</v>
      </c>
      <c r="B678" s="6">
        <v>153</v>
      </c>
      <c r="C678" s="6">
        <v>16</v>
      </c>
      <c r="D678" s="6">
        <v>2</v>
      </c>
      <c r="E678" s="6">
        <v>15</v>
      </c>
      <c r="F678" s="6">
        <v>1</v>
      </c>
      <c r="G678" s="6">
        <v>0.24</v>
      </c>
      <c r="H678" s="6">
        <v>0.314</v>
      </c>
      <c r="I678" s="6">
        <v>37</v>
      </c>
      <c r="J678" s="6">
        <v>6</v>
      </c>
      <c r="K678" s="6">
        <v>1</v>
      </c>
      <c r="L678" s="6">
        <v>17</v>
      </c>
      <c r="M678" s="6">
        <v>24</v>
      </c>
      <c r="N678" s="6">
        <v>0.33400000000000002</v>
      </c>
      <c r="O678" s="6">
        <v>0.64800000000000002</v>
      </c>
    </row>
    <row r="679" spans="1:15" ht="17.399999999999999" thickBot="1" x14ac:dyDescent="0.35">
      <c r="A679" s="7" t="s">
        <v>859</v>
      </c>
      <c r="B679" s="8">
        <v>153</v>
      </c>
      <c r="C679" s="8">
        <v>17</v>
      </c>
      <c r="D679" s="8">
        <v>3</v>
      </c>
      <c r="E679" s="8">
        <v>17</v>
      </c>
      <c r="F679" s="8">
        <v>1</v>
      </c>
      <c r="G679" s="8">
        <v>0.23699999999999999</v>
      </c>
      <c r="H679" s="8">
        <v>0.31</v>
      </c>
      <c r="I679" s="8">
        <v>36</v>
      </c>
      <c r="J679" s="8">
        <v>9</v>
      </c>
      <c r="K679" s="8">
        <v>1</v>
      </c>
      <c r="L679" s="8">
        <v>16</v>
      </c>
      <c r="M679" s="8">
        <v>39</v>
      </c>
      <c r="N679" s="8">
        <v>0.35899999999999999</v>
      </c>
      <c r="O679" s="8">
        <v>0.66900000000000004</v>
      </c>
    </row>
    <row r="680" spans="1:15" ht="15" thickBot="1" x14ac:dyDescent="0.35">
      <c r="A680" s="5" t="s">
        <v>860</v>
      </c>
      <c r="B680" s="6">
        <v>134</v>
      </c>
      <c r="C680" s="6">
        <v>14</v>
      </c>
      <c r="D680" s="6">
        <v>3</v>
      </c>
      <c r="E680" s="6">
        <v>16</v>
      </c>
      <c r="F680" s="6">
        <v>1</v>
      </c>
      <c r="G680" s="6">
        <v>0.23300000000000001</v>
      </c>
      <c r="H680" s="6">
        <v>0.28599999999999998</v>
      </c>
      <c r="I680" s="6">
        <v>31</v>
      </c>
      <c r="J680" s="6">
        <v>6</v>
      </c>
      <c r="K680" s="6">
        <v>0</v>
      </c>
      <c r="L680" s="6">
        <v>10</v>
      </c>
      <c r="M680" s="6">
        <v>38</v>
      </c>
      <c r="N680" s="6">
        <v>0.34799999999999998</v>
      </c>
      <c r="O680" s="6">
        <v>0.63400000000000001</v>
      </c>
    </row>
    <row r="681" spans="1:15" ht="15" thickBot="1" x14ac:dyDescent="0.35">
      <c r="A681" s="7" t="s">
        <v>861</v>
      </c>
      <c r="B681" s="8">
        <v>117</v>
      </c>
      <c r="C681" s="8">
        <v>14</v>
      </c>
      <c r="D681" s="8">
        <v>2</v>
      </c>
      <c r="E681" s="8">
        <v>10</v>
      </c>
      <c r="F681" s="8">
        <v>6</v>
      </c>
      <c r="G681" s="8">
        <v>0.25</v>
      </c>
      <c r="H681" s="8">
        <v>0.28899999999999998</v>
      </c>
      <c r="I681" s="8">
        <v>29</v>
      </c>
      <c r="J681" s="8">
        <v>5</v>
      </c>
      <c r="K681" s="8">
        <v>1</v>
      </c>
      <c r="L681" s="8">
        <v>6</v>
      </c>
      <c r="M681" s="8">
        <v>30</v>
      </c>
      <c r="N681" s="8">
        <v>0.35399999999999998</v>
      </c>
      <c r="O681" s="8">
        <v>0.64200000000000002</v>
      </c>
    </row>
    <row r="682" spans="1:15" ht="17.399999999999999" thickBot="1" x14ac:dyDescent="0.35">
      <c r="A682" s="5" t="s">
        <v>862</v>
      </c>
      <c r="B682" s="6">
        <v>111</v>
      </c>
      <c r="C682" s="6">
        <v>14</v>
      </c>
      <c r="D682" s="6">
        <v>4</v>
      </c>
      <c r="E682" s="6">
        <v>14</v>
      </c>
      <c r="F682" s="6">
        <v>2</v>
      </c>
      <c r="G682" s="6">
        <v>0.23400000000000001</v>
      </c>
      <c r="H682" s="6">
        <v>0.29799999999999999</v>
      </c>
      <c r="I682" s="6">
        <v>26</v>
      </c>
      <c r="J682" s="6">
        <v>12</v>
      </c>
      <c r="K682" s="6">
        <v>1</v>
      </c>
      <c r="L682" s="6">
        <v>10</v>
      </c>
      <c r="M682" s="6">
        <v>35</v>
      </c>
      <c r="N682" s="6">
        <v>0.38200000000000001</v>
      </c>
      <c r="O682" s="6">
        <v>0.68</v>
      </c>
    </row>
    <row r="683" spans="1:15" ht="17.399999999999999" thickBot="1" x14ac:dyDescent="0.35">
      <c r="A683" s="7" t="s">
        <v>863</v>
      </c>
      <c r="B683" s="8">
        <v>156</v>
      </c>
      <c r="C683" s="8">
        <v>15</v>
      </c>
      <c r="D683" s="8">
        <v>1</v>
      </c>
      <c r="E683" s="8">
        <v>12</v>
      </c>
      <c r="F683" s="8">
        <v>2</v>
      </c>
      <c r="G683" s="8">
        <v>0.25700000000000001</v>
      </c>
      <c r="H683" s="8">
        <v>0.30199999999999999</v>
      </c>
      <c r="I683" s="8">
        <v>40</v>
      </c>
      <c r="J683" s="8">
        <v>10</v>
      </c>
      <c r="K683" s="8">
        <v>1</v>
      </c>
      <c r="L683" s="8">
        <v>10</v>
      </c>
      <c r="M683" s="8">
        <v>29</v>
      </c>
      <c r="N683" s="8">
        <v>0.33300000000000002</v>
      </c>
      <c r="O683" s="8">
        <v>0.63500000000000001</v>
      </c>
    </row>
    <row r="684" spans="1:15" ht="17.399999999999999" thickBot="1" x14ac:dyDescent="0.35">
      <c r="A684" s="5" t="s">
        <v>864</v>
      </c>
      <c r="B684" s="6">
        <v>135</v>
      </c>
      <c r="C684" s="6">
        <v>16</v>
      </c>
      <c r="D684" s="6">
        <v>3</v>
      </c>
      <c r="E684" s="6">
        <v>15</v>
      </c>
      <c r="F684" s="6">
        <v>0</v>
      </c>
      <c r="G684" s="6">
        <v>0.22900000000000001</v>
      </c>
      <c r="H684" s="6">
        <v>0.28799999999999998</v>
      </c>
      <c r="I684" s="6">
        <v>31</v>
      </c>
      <c r="J684" s="6">
        <v>9</v>
      </c>
      <c r="K684" s="6">
        <v>0</v>
      </c>
      <c r="L684" s="6">
        <v>11</v>
      </c>
      <c r="M684" s="6">
        <v>26</v>
      </c>
      <c r="N684" s="6">
        <v>0.35399999999999998</v>
      </c>
      <c r="O684" s="6">
        <v>0.64200000000000002</v>
      </c>
    </row>
    <row r="685" spans="1:15" ht="17.399999999999999" thickBot="1" x14ac:dyDescent="0.35">
      <c r="A685" s="7" t="s">
        <v>865</v>
      </c>
      <c r="B685" s="8">
        <v>188</v>
      </c>
      <c r="C685" s="8">
        <v>24</v>
      </c>
      <c r="D685" s="8">
        <v>6</v>
      </c>
      <c r="E685" s="8">
        <v>22</v>
      </c>
      <c r="F685" s="8">
        <v>4</v>
      </c>
      <c r="G685" s="8">
        <v>0.216</v>
      </c>
      <c r="H685" s="8">
        <v>0.28799999999999998</v>
      </c>
      <c r="I685" s="8">
        <v>41</v>
      </c>
      <c r="J685" s="8">
        <v>8</v>
      </c>
      <c r="K685" s="8">
        <v>2</v>
      </c>
      <c r="L685" s="8">
        <v>19</v>
      </c>
      <c r="M685" s="8">
        <v>64</v>
      </c>
      <c r="N685" s="8">
        <v>0.376</v>
      </c>
      <c r="O685" s="8">
        <v>0.66500000000000004</v>
      </c>
    </row>
    <row r="686" spans="1:15" ht="17.399999999999999" thickBot="1" x14ac:dyDescent="0.35">
      <c r="A686" s="5" t="s">
        <v>866</v>
      </c>
      <c r="B686" s="6">
        <v>125</v>
      </c>
      <c r="C686" s="6">
        <v>13</v>
      </c>
      <c r="D686" s="6">
        <v>2</v>
      </c>
      <c r="E686" s="6">
        <v>13</v>
      </c>
      <c r="F686" s="6">
        <v>2</v>
      </c>
      <c r="G686" s="6">
        <v>0.248</v>
      </c>
      <c r="H686" s="6">
        <v>0.26600000000000001</v>
      </c>
      <c r="I686" s="6">
        <v>31</v>
      </c>
      <c r="J686" s="6">
        <v>6</v>
      </c>
      <c r="K686" s="6">
        <v>1</v>
      </c>
      <c r="L686" s="6">
        <v>3</v>
      </c>
      <c r="M686" s="6">
        <v>20</v>
      </c>
      <c r="N686" s="6">
        <v>0.33400000000000002</v>
      </c>
      <c r="O686" s="6">
        <v>0.6</v>
      </c>
    </row>
    <row r="687" spans="1:15" ht="17.399999999999999" thickBot="1" x14ac:dyDescent="0.35">
      <c r="A687" s="7" t="s">
        <v>867</v>
      </c>
      <c r="B687" s="8">
        <v>172</v>
      </c>
      <c r="C687" s="8">
        <v>19</v>
      </c>
      <c r="D687" s="8">
        <v>1</v>
      </c>
      <c r="E687" s="8">
        <v>12</v>
      </c>
      <c r="F687" s="8">
        <v>6</v>
      </c>
      <c r="G687" s="8">
        <v>0.23300000000000001</v>
      </c>
      <c r="H687" s="8">
        <v>0.3</v>
      </c>
      <c r="I687" s="8">
        <v>40</v>
      </c>
      <c r="J687" s="8">
        <v>8</v>
      </c>
      <c r="K687" s="8">
        <v>2</v>
      </c>
      <c r="L687" s="8">
        <v>16</v>
      </c>
      <c r="M687" s="8">
        <v>42</v>
      </c>
      <c r="N687" s="8">
        <v>0.29499999999999998</v>
      </c>
      <c r="O687" s="8">
        <v>0.59499999999999997</v>
      </c>
    </row>
    <row r="688" spans="1:15" ht="17.399999999999999" thickBot="1" x14ac:dyDescent="0.35">
      <c r="A688" s="5" t="s">
        <v>868</v>
      </c>
      <c r="B688" s="6">
        <v>162</v>
      </c>
      <c r="C688" s="6">
        <v>16</v>
      </c>
      <c r="D688" s="6">
        <v>1</v>
      </c>
      <c r="E688" s="6">
        <v>13</v>
      </c>
      <c r="F688" s="6">
        <v>2</v>
      </c>
      <c r="G688" s="6">
        <v>0.245</v>
      </c>
      <c r="H688" s="6">
        <v>0.29599999999999999</v>
      </c>
      <c r="I688" s="6">
        <v>40</v>
      </c>
      <c r="J688" s="6">
        <v>8</v>
      </c>
      <c r="K688" s="6">
        <v>2</v>
      </c>
      <c r="L688" s="6">
        <v>12</v>
      </c>
      <c r="M688" s="6">
        <v>33</v>
      </c>
      <c r="N688" s="6">
        <v>0.32</v>
      </c>
      <c r="O688" s="6">
        <v>0.61499999999999999</v>
      </c>
    </row>
    <row r="689" spans="1:15" ht="15" thickBot="1" x14ac:dyDescent="0.35">
      <c r="A689" s="7" t="s">
        <v>869</v>
      </c>
      <c r="B689" s="8">
        <v>228</v>
      </c>
      <c r="C689" s="8">
        <v>25</v>
      </c>
      <c r="D689" s="8">
        <v>2</v>
      </c>
      <c r="E689" s="8">
        <v>20</v>
      </c>
      <c r="F689" s="8">
        <v>6</v>
      </c>
      <c r="G689" s="8">
        <v>0.24199999999999999</v>
      </c>
      <c r="H689" s="8">
        <v>0.29099999999999998</v>
      </c>
      <c r="I689" s="8">
        <v>55</v>
      </c>
      <c r="J689" s="8">
        <v>10</v>
      </c>
      <c r="K689" s="8">
        <v>2</v>
      </c>
      <c r="L689" s="8">
        <v>16</v>
      </c>
      <c r="M689" s="8">
        <v>52</v>
      </c>
      <c r="N689" s="8">
        <v>0.34599999999999997</v>
      </c>
      <c r="O689" s="8">
        <v>0.63700000000000001</v>
      </c>
    </row>
    <row r="690" spans="1:15" ht="17.399999999999999" thickBot="1" x14ac:dyDescent="0.35">
      <c r="A690" s="5" t="s">
        <v>870</v>
      </c>
      <c r="B690" s="6">
        <v>146</v>
      </c>
      <c r="C690" s="6">
        <v>13</v>
      </c>
      <c r="D690" s="6">
        <v>2</v>
      </c>
      <c r="E690" s="6">
        <v>13</v>
      </c>
      <c r="F690" s="6">
        <v>2</v>
      </c>
      <c r="G690" s="6">
        <v>0.246</v>
      </c>
      <c r="H690" s="6">
        <v>0.29299999999999998</v>
      </c>
      <c r="I690" s="6">
        <v>36</v>
      </c>
      <c r="J690" s="6">
        <v>5</v>
      </c>
      <c r="K690" s="6">
        <v>1</v>
      </c>
      <c r="L690" s="6">
        <v>10</v>
      </c>
      <c r="M690" s="6">
        <v>31</v>
      </c>
      <c r="N690" s="6">
        <v>0.318</v>
      </c>
      <c r="O690" s="6">
        <v>0.61099999999999999</v>
      </c>
    </row>
    <row r="691" spans="1:15" ht="15" thickBot="1" x14ac:dyDescent="0.35">
      <c r="A691" s="7" t="s">
        <v>871</v>
      </c>
      <c r="B691" s="8">
        <v>142</v>
      </c>
      <c r="C691" s="8">
        <v>17</v>
      </c>
      <c r="D691" s="8">
        <v>2</v>
      </c>
      <c r="E691" s="8">
        <v>11</v>
      </c>
      <c r="F691" s="8">
        <v>9</v>
      </c>
      <c r="G691" s="8">
        <v>0.20699999999999999</v>
      </c>
      <c r="H691" s="8">
        <v>0.26500000000000001</v>
      </c>
      <c r="I691" s="8">
        <v>29</v>
      </c>
      <c r="J691" s="8">
        <v>5</v>
      </c>
      <c r="K691" s="8">
        <v>1</v>
      </c>
      <c r="L691" s="8">
        <v>11</v>
      </c>
      <c r="M691" s="8">
        <v>48</v>
      </c>
      <c r="N691" s="8">
        <v>0.33200000000000002</v>
      </c>
      <c r="O691" s="8">
        <v>0.59699999999999998</v>
      </c>
    </row>
    <row r="692" spans="1:15" ht="17.399999999999999" thickBot="1" x14ac:dyDescent="0.35">
      <c r="A692" s="5" t="s">
        <v>872</v>
      </c>
      <c r="B692" s="6">
        <v>175</v>
      </c>
      <c r="C692" s="6">
        <v>19</v>
      </c>
      <c r="D692" s="6">
        <v>2</v>
      </c>
      <c r="E692" s="6">
        <v>14</v>
      </c>
      <c r="F692" s="6">
        <v>3</v>
      </c>
      <c r="G692" s="6">
        <v>0.23</v>
      </c>
      <c r="H692" s="6">
        <v>0.28599999999999998</v>
      </c>
      <c r="I692" s="6">
        <v>40</v>
      </c>
      <c r="J692" s="6">
        <v>9</v>
      </c>
      <c r="K692" s="6">
        <v>2</v>
      </c>
      <c r="L692" s="6">
        <v>14</v>
      </c>
      <c r="M692" s="6">
        <v>35</v>
      </c>
      <c r="N692" s="6">
        <v>0.32500000000000001</v>
      </c>
      <c r="O692" s="6">
        <v>0.61199999999999999</v>
      </c>
    </row>
    <row r="693" spans="1:15" ht="17.399999999999999" thickBot="1" x14ac:dyDescent="0.35">
      <c r="A693" s="7" t="s">
        <v>873</v>
      </c>
      <c r="B693" s="8">
        <v>219</v>
      </c>
      <c r="C693" s="8">
        <v>23</v>
      </c>
      <c r="D693" s="8">
        <v>2</v>
      </c>
      <c r="E693" s="8">
        <v>18</v>
      </c>
      <c r="F693" s="8">
        <v>6</v>
      </c>
      <c r="G693" s="8">
        <v>0.247</v>
      </c>
      <c r="H693" s="8">
        <v>0.28199999999999997</v>
      </c>
      <c r="I693" s="8">
        <v>54</v>
      </c>
      <c r="J693" s="8">
        <v>9</v>
      </c>
      <c r="K693" s="8">
        <v>1</v>
      </c>
      <c r="L693" s="8">
        <v>11</v>
      </c>
      <c r="M693" s="8">
        <v>39</v>
      </c>
      <c r="N693" s="8">
        <v>0.33600000000000002</v>
      </c>
      <c r="O693" s="8">
        <v>0.61799999999999999</v>
      </c>
    </row>
    <row r="694" spans="1:15" ht="17.399999999999999" thickBot="1" x14ac:dyDescent="0.35">
      <c r="A694" s="5" t="s">
        <v>874</v>
      </c>
      <c r="B694" s="6">
        <v>126</v>
      </c>
      <c r="C694" s="6">
        <v>14</v>
      </c>
      <c r="D694" s="6">
        <v>5</v>
      </c>
      <c r="E694" s="6">
        <v>15</v>
      </c>
      <c r="F694" s="6">
        <v>0</v>
      </c>
      <c r="G694" s="6">
        <v>0.224</v>
      </c>
      <c r="H694" s="6">
        <v>0.28199999999999997</v>
      </c>
      <c r="I694" s="6">
        <v>28</v>
      </c>
      <c r="J694" s="6">
        <v>7</v>
      </c>
      <c r="K694" s="6">
        <v>0</v>
      </c>
      <c r="L694" s="6">
        <v>10</v>
      </c>
      <c r="M694" s="6">
        <v>37</v>
      </c>
      <c r="N694" s="6">
        <v>0.38800000000000001</v>
      </c>
      <c r="O694" s="6">
        <v>0.67</v>
      </c>
    </row>
    <row r="695" spans="1:15" ht="17.399999999999999" thickBot="1" x14ac:dyDescent="0.35">
      <c r="A695" s="7" t="s">
        <v>875</v>
      </c>
      <c r="B695" s="8">
        <v>116</v>
      </c>
      <c r="C695" s="8">
        <v>13</v>
      </c>
      <c r="D695" s="8">
        <v>3</v>
      </c>
      <c r="E695" s="8">
        <v>13</v>
      </c>
      <c r="F695" s="8">
        <v>3</v>
      </c>
      <c r="G695" s="8">
        <v>0.23</v>
      </c>
      <c r="H695" s="8">
        <v>0.29499999999999998</v>
      </c>
      <c r="I695" s="8">
        <v>27</v>
      </c>
      <c r="J695" s="8">
        <v>6</v>
      </c>
      <c r="K695" s="8">
        <v>1</v>
      </c>
      <c r="L695" s="8">
        <v>11</v>
      </c>
      <c r="M695" s="8">
        <v>36</v>
      </c>
      <c r="N695" s="8">
        <v>0.35899999999999999</v>
      </c>
      <c r="O695" s="8">
        <v>0.65400000000000003</v>
      </c>
    </row>
    <row r="696" spans="1:15" ht="15" thickBot="1" x14ac:dyDescent="0.35">
      <c r="A696" s="5" t="s">
        <v>876</v>
      </c>
      <c r="B696" s="6">
        <v>123</v>
      </c>
      <c r="C696" s="6">
        <v>14</v>
      </c>
      <c r="D696" s="6">
        <v>5</v>
      </c>
      <c r="E696" s="6">
        <v>17</v>
      </c>
      <c r="F696" s="6">
        <v>2</v>
      </c>
      <c r="G696" s="6">
        <v>0.23100000000000001</v>
      </c>
      <c r="H696" s="6">
        <v>0.27700000000000002</v>
      </c>
      <c r="I696" s="6">
        <v>28</v>
      </c>
      <c r="J696" s="6">
        <v>6</v>
      </c>
      <c r="K696" s="6">
        <v>1</v>
      </c>
      <c r="L696" s="6">
        <v>8</v>
      </c>
      <c r="M696" s="6">
        <v>36</v>
      </c>
      <c r="N696" s="6">
        <v>0.40600000000000003</v>
      </c>
      <c r="O696" s="6">
        <v>0.68300000000000005</v>
      </c>
    </row>
    <row r="697" spans="1:15" ht="17.399999999999999" thickBot="1" x14ac:dyDescent="0.35">
      <c r="A697" s="7" t="s">
        <v>877</v>
      </c>
      <c r="B697" s="8">
        <v>107</v>
      </c>
      <c r="C697" s="8">
        <v>13</v>
      </c>
      <c r="D697" s="8">
        <v>2</v>
      </c>
      <c r="E697" s="8">
        <v>10</v>
      </c>
      <c r="F697" s="8">
        <v>2</v>
      </c>
      <c r="G697" s="8">
        <v>0.24399999999999999</v>
      </c>
      <c r="H697" s="8">
        <v>0.29299999999999998</v>
      </c>
      <c r="I697" s="8">
        <v>26</v>
      </c>
      <c r="J697" s="8">
        <v>6</v>
      </c>
      <c r="K697" s="8">
        <v>1</v>
      </c>
      <c r="L697" s="8">
        <v>7</v>
      </c>
      <c r="M697" s="8">
        <v>32</v>
      </c>
      <c r="N697" s="8">
        <v>0.36099999999999999</v>
      </c>
      <c r="O697" s="8">
        <v>0.65400000000000003</v>
      </c>
    </row>
    <row r="698" spans="1:15" ht="17.399999999999999" thickBot="1" x14ac:dyDescent="0.35">
      <c r="A698" s="5" t="s">
        <v>878</v>
      </c>
      <c r="B698" s="6">
        <v>128</v>
      </c>
      <c r="C698" s="6">
        <v>14</v>
      </c>
      <c r="D698" s="6">
        <v>1</v>
      </c>
      <c r="E698" s="6">
        <v>11</v>
      </c>
      <c r="F698" s="6">
        <v>4</v>
      </c>
      <c r="G698" s="6">
        <v>0.253</v>
      </c>
      <c r="H698" s="6">
        <v>0.3</v>
      </c>
      <c r="I698" s="6">
        <v>32</v>
      </c>
      <c r="J698" s="6">
        <v>8</v>
      </c>
      <c r="K698" s="6">
        <v>1</v>
      </c>
      <c r="L698" s="6">
        <v>9</v>
      </c>
      <c r="M698" s="6">
        <v>18</v>
      </c>
      <c r="N698" s="6">
        <v>0.34100000000000003</v>
      </c>
      <c r="O698" s="6">
        <v>0.64100000000000001</v>
      </c>
    </row>
    <row r="699" spans="1:15" ht="15" thickBot="1" x14ac:dyDescent="0.35">
      <c r="A699" s="7" t="s">
        <v>879</v>
      </c>
      <c r="B699" s="8">
        <v>264</v>
      </c>
      <c r="C699" s="8">
        <v>31</v>
      </c>
      <c r="D699" s="8">
        <v>6</v>
      </c>
      <c r="E699" s="8">
        <v>24</v>
      </c>
      <c r="F699" s="8">
        <v>7</v>
      </c>
      <c r="G699" s="8">
        <v>0.24199999999999999</v>
      </c>
      <c r="H699" s="8">
        <v>0.27900000000000003</v>
      </c>
      <c r="I699" s="8">
        <v>64</v>
      </c>
      <c r="J699" s="8">
        <v>13</v>
      </c>
      <c r="K699" s="8">
        <v>2</v>
      </c>
      <c r="L699" s="8">
        <v>14</v>
      </c>
      <c r="M699" s="8">
        <v>61</v>
      </c>
      <c r="N699" s="8">
        <v>0.36899999999999999</v>
      </c>
      <c r="O699" s="8">
        <v>0.64800000000000002</v>
      </c>
    </row>
    <row r="700" spans="1:15" ht="17.399999999999999" thickBot="1" x14ac:dyDescent="0.35">
      <c r="A700" s="5" t="s">
        <v>880</v>
      </c>
      <c r="B700" s="6">
        <v>132</v>
      </c>
      <c r="C700" s="6">
        <v>14</v>
      </c>
      <c r="D700" s="6">
        <v>2</v>
      </c>
      <c r="E700" s="6">
        <v>12</v>
      </c>
      <c r="F700" s="6">
        <v>1</v>
      </c>
      <c r="G700" s="6">
        <v>0.23599999999999999</v>
      </c>
      <c r="H700" s="6">
        <v>0.27800000000000002</v>
      </c>
      <c r="I700" s="6">
        <v>31</v>
      </c>
      <c r="J700" s="6">
        <v>8</v>
      </c>
      <c r="K700" s="6">
        <v>1</v>
      </c>
      <c r="L700" s="6">
        <v>8</v>
      </c>
      <c r="M700" s="6">
        <v>33</v>
      </c>
      <c r="N700" s="6">
        <v>0.33400000000000002</v>
      </c>
      <c r="O700" s="6">
        <v>0.61099999999999999</v>
      </c>
    </row>
    <row r="701" spans="1:15" ht="17.399999999999999" thickBot="1" x14ac:dyDescent="0.35">
      <c r="A701" s="7" t="s">
        <v>881</v>
      </c>
      <c r="B701" s="8">
        <v>108</v>
      </c>
      <c r="C701" s="8">
        <v>13</v>
      </c>
      <c r="D701" s="8">
        <v>1</v>
      </c>
      <c r="E701" s="8">
        <v>10</v>
      </c>
      <c r="F701" s="8">
        <v>2</v>
      </c>
      <c r="G701" s="8">
        <v>0.23699999999999999</v>
      </c>
      <c r="H701" s="8">
        <v>0.30299999999999999</v>
      </c>
      <c r="I701" s="8">
        <v>26</v>
      </c>
      <c r="J701" s="8">
        <v>5</v>
      </c>
      <c r="K701" s="8">
        <v>1</v>
      </c>
      <c r="L701" s="8">
        <v>10</v>
      </c>
      <c r="M701" s="8">
        <v>28</v>
      </c>
      <c r="N701" s="8">
        <v>0.33100000000000002</v>
      </c>
      <c r="O701" s="8">
        <v>0.63400000000000001</v>
      </c>
    </row>
    <row r="702" spans="1:15" ht="17.399999999999999" thickBot="1" x14ac:dyDescent="0.35">
      <c r="A702" s="5" t="s">
        <v>882</v>
      </c>
      <c r="B702" s="6">
        <v>121</v>
      </c>
      <c r="C702" s="6">
        <v>14</v>
      </c>
      <c r="D702" s="6">
        <v>1</v>
      </c>
      <c r="E702" s="6">
        <v>12</v>
      </c>
      <c r="F702" s="6">
        <v>2</v>
      </c>
      <c r="G702" s="6">
        <v>0.25</v>
      </c>
      <c r="H702" s="6">
        <v>0.29199999999999998</v>
      </c>
      <c r="I702" s="6">
        <v>30</v>
      </c>
      <c r="J702" s="6">
        <v>5</v>
      </c>
      <c r="K702" s="6">
        <v>1</v>
      </c>
      <c r="L702" s="6">
        <v>7</v>
      </c>
      <c r="M702" s="6">
        <v>24</v>
      </c>
      <c r="N702" s="6">
        <v>0.35</v>
      </c>
      <c r="O702" s="6">
        <v>0.64200000000000002</v>
      </c>
    </row>
    <row r="703" spans="1:15" ht="15" thickBot="1" x14ac:dyDescent="0.35">
      <c r="A703" s="7" t="s">
        <v>883</v>
      </c>
      <c r="B703" s="8">
        <v>128</v>
      </c>
      <c r="C703" s="8">
        <v>14</v>
      </c>
      <c r="D703" s="8">
        <v>3</v>
      </c>
      <c r="E703" s="8">
        <v>14</v>
      </c>
      <c r="F703" s="8">
        <v>2</v>
      </c>
      <c r="G703" s="8">
        <v>0.218</v>
      </c>
      <c r="H703" s="8">
        <v>0.28799999999999998</v>
      </c>
      <c r="I703" s="8">
        <v>28</v>
      </c>
      <c r="J703" s="8">
        <v>6</v>
      </c>
      <c r="K703" s="8">
        <v>1</v>
      </c>
      <c r="L703" s="8">
        <v>13</v>
      </c>
      <c r="M703" s="8">
        <v>35</v>
      </c>
      <c r="N703" s="8">
        <v>0.34399999999999997</v>
      </c>
      <c r="O703" s="8">
        <v>0.63100000000000001</v>
      </c>
    </row>
    <row r="704" spans="1:15" ht="15" thickBot="1" x14ac:dyDescent="0.35">
      <c r="A704" s="5" t="s">
        <v>884</v>
      </c>
      <c r="B704" s="6">
        <v>112</v>
      </c>
      <c r="C704" s="6">
        <v>12</v>
      </c>
      <c r="D704" s="6">
        <v>3</v>
      </c>
      <c r="E704" s="6">
        <v>11</v>
      </c>
      <c r="F704" s="6">
        <v>4</v>
      </c>
      <c r="G704" s="6">
        <v>0.224</v>
      </c>
      <c r="H704" s="6">
        <v>0.27100000000000002</v>
      </c>
      <c r="I704" s="6">
        <v>25</v>
      </c>
      <c r="J704" s="6">
        <v>4</v>
      </c>
      <c r="K704" s="6">
        <v>0</v>
      </c>
      <c r="L704" s="6">
        <v>7</v>
      </c>
      <c r="M704" s="6">
        <v>36</v>
      </c>
      <c r="N704" s="6">
        <v>0.33900000000000002</v>
      </c>
      <c r="O704" s="6">
        <v>0.61</v>
      </c>
    </row>
    <row r="705" spans="1:15" ht="17.399999999999999" thickBot="1" x14ac:dyDescent="0.35">
      <c r="A705" s="7" t="s">
        <v>885</v>
      </c>
      <c r="B705" s="8">
        <v>112</v>
      </c>
      <c r="C705" s="8">
        <v>15</v>
      </c>
      <c r="D705" s="8">
        <v>1</v>
      </c>
      <c r="E705" s="8">
        <v>8</v>
      </c>
      <c r="F705" s="8">
        <v>7</v>
      </c>
      <c r="G705" s="8">
        <v>0.215</v>
      </c>
      <c r="H705" s="8">
        <v>0.27400000000000002</v>
      </c>
      <c r="I705" s="8">
        <v>24</v>
      </c>
      <c r="J705" s="8">
        <v>5</v>
      </c>
      <c r="K705" s="8">
        <v>1</v>
      </c>
      <c r="L705" s="8">
        <v>9</v>
      </c>
      <c r="M705" s="8">
        <v>25</v>
      </c>
      <c r="N705" s="8">
        <v>0.27300000000000002</v>
      </c>
      <c r="O705" s="8">
        <v>0.54700000000000004</v>
      </c>
    </row>
    <row r="706" spans="1:15" ht="17.399999999999999" thickBot="1" x14ac:dyDescent="0.35">
      <c r="A706" s="5" t="s">
        <v>886</v>
      </c>
      <c r="B706" s="6">
        <v>135</v>
      </c>
      <c r="C706" s="6">
        <v>16</v>
      </c>
      <c r="D706" s="6">
        <v>1</v>
      </c>
      <c r="E706" s="6">
        <v>11</v>
      </c>
      <c r="F706" s="6">
        <v>2</v>
      </c>
      <c r="G706" s="6">
        <v>0.23400000000000001</v>
      </c>
      <c r="H706" s="6">
        <v>0.27500000000000002</v>
      </c>
      <c r="I706" s="6">
        <v>32</v>
      </c>
      <c r="J706" s="6">
        <v>6</v>
      </c>
      <c r="K706" s="6">
        <v>1</v>
      </c>
      <c r="L706" s="6">
        <v>8</v>
      </c>
      <c r="M706" s="6">
        <v>31</v>
      </c>
      <c r="N706" s="6">
        <v>0.32</v>
      </c>
      <c r="O706" s="6">
        <v>0.59499999999999997</v>
      </c>
    </row>
    <row r="707" spans="1:15" ht="15" thickBot="1" x14ac:dyDescent="0.35">
      <c r="A707" s="7" t="s">
        <v>887</v>
      </c>
      <c r="B707" s="8">
        <v>121</v>
      </c>
      <c r="C707" s="8">
        <v>11</v>
      </c>
      <c r="D707" s="8">
        <v>1</v>
      </c>
      <c r="E707" s="8">
        <v>11</v>
      </c>
      <c r="F707" s="8">
        <v>2</v>
      </c>
      <c r="G707" s="8">
        <v>0.23799999999999999</v>
      </c>
      <c r="H707" s="8">
        <v>0.27800000000000002</v>
      </c>
      <c r="I707" s="8">
        <v>29</v>
      </c>
      <c r="J707" s="8">
        <v>5</v>
      </c>
      <c r="K707" s="8">
        <v>1</v>
      </c>
      <c r="L707" s="8">
        <v>7</v>
      </c>
      <c r="M707" s="8">
        <v>24</v>
      </c>
      <c r="N707" s="8">
        <v>0.32200000000000001</v>
      </c>
      <c r="O707" s="8">
        <v>0.6</v>
      </c>
    </row>
    <row r="708" spans="1:15" ht="17.399999999999999" thickBot="1" x14ac:dyDescent="0.35">
      <c r="A708" s="5" t="s">
        <v>888</v>
      </c>
      <c r="B708" s="6">
        <v>90</v>
      </c>
      <c r="C708" s="6">
        <v>11</v>
      </c>
      <c r="D708" s="6">
        <v>3</v>
      </c>
      <c r="E708" s="6">
        <v>10</v>
      </c>
      <c r="F708" s="6">
        <v>3</v>
      </c>
      <c r="G708" s="6">
        <v>0.217</v>
      </c>
      <c r="H708" s="6">
        <v>0.28100000000000003</v>
      </c>
      <c r="I708" s="6">
        <v>20</v>
      </c>
      <c r="J708" s="6">
        <v>4</v>
      </c>
      <c r="K708" s="6">
        <v>1</v>
      </c>
      <c r="L708" s="6">
        <v>8</v>
      </c>
      <c r="M708" s="6">
        <v>32</v>
      </c>
      <c r="N708" s="6">
        <v>0.35299999999999998</v>
      </c>
      <c r="O708" s="6">
        <v>0.63300000000000001</v>
      </c>
    </row>
    <row r="709" spans="1:15" ht="17.399999999999999" thickBot="1" x14ac:dyDescent="0.35">
      <c r="A709" s="7" t="s">
        <v>889</v>
      </c>
      <c r="B709" s="8">
        <v>108</v>
      </c>
      <c r="C709" s="8">
        <v>12</v>
      </c>
      <c r="D709" s="8">
        <v>3</v>
      </c>
      <c r="E709" s="8">
        <v>13</v>
      </c>
      <c r="F709" s="8">
        <v>0</v>
      </c>
      <c r="G709" s="8">
        <v>0.23499999999999999</v>
      </c>
      <c r="H709" s="8">
        <v>0.28299999999999997</v>
      </c>
      <c r="I709" s="8">
        <v>25</v>
      </c>
      <c r="J709" s="8">
        <v>7</v>
      </c>
      <c r="K709" s="8">
        <v>0</v>
      </c>
      <c r="L709" s="8">
        <v>7</v>
      </c>
      <c r="M709" s="8">
        <v>35</v>
      </c>
      <c r="N709" s="8">
        <v>0.38800000000000001</v>
      </c>
      <c r="O709" s="8">
        <v>0.67100000000000004</v>
      </c>
    </row>
    <row r="710" spans="1:15" ht="15" thickBot="1" x14ac:dyDescent="0.35">
      <c r="A710" s="5" t="s">
        <v>890</v>
      </c>
      <c r="B710" s="6">
        <v>152</v>
      </c>
      <c r="C710" s="6">
        <v>15</v>
      </c>
      <c r="D710" s="6">
        <v>1</v>
      </c>
      <c r="E710" s="6">
        <v>12</v>
      </c>
      <c r="F710" s="6">
        <v>2</v>
      </c>
      <c r="G710" s="6">
        <v>0.216</v>
      </c>
      <c r="H710" s="6">
        <v>0.245</v>
      </c>
      <c r="I710" s="6">
        <v>33</v>
      </c>
      <c r="J710" s="6">
        <v>6</v>
      </c>
      <c r="K710" s="6">
        <v>2</v>
      </c>
      <c r="L710" s="6">
        <v>6</v>
      </c>
      <c r="M710" s="6">
        <v>40</v>
      </c>
      <c r="N710" s="6">
        <v>0.3</v>
      </c>
      <c r="O710" s="6">
        <v>0.54500000000000004</v>
      </c>
    </row>
    <row r="711" spans="1:15" ht="17.399999999999999" thickBot="1" x14ac:dyDescent="0.35">
      <c r="A711" s="7" t="s">
        <v>891</v>
      </c>
      <c r="B711" s="8">
        <v>110</v>
      </c>
      <c r="C711" s="8">
        <v>10</v>
      </c>
      <c r="D711" s="8">
        <v>4</v>
      </c>
      <c r="E711" s="8">
        <v>11</v>
      </c>
      <c r="F711" s="8">
        <v>0</v>
      </c>
      <c r="G711" s="8">
        <v>0.24</v>
      </c>
      <c r="H711" s="8">
        <v>0.29799999999999999</v>
      </c>
      <c r="I711" s="8">
        <v>26</v>
      </c>
      <c r="J711" s="8">
        <v>7</v>
      </c>
      <c r="K711" s="8">
        <v>1</v>
      </c>
      <c r="L711" s="8">
        <v>9</v>
      </c>
      <c r="M711" s="8">
        <v>34</v>
      </c>
      <c r="N711" s="8">
        <v>0.38</v>
      </c>
      <c r="O711" s="8">
        <v>0.67800000000000005</v>
      </c>
    </row>
    <row r="712" spans="1:15" ht="17.399999999999999" thickBot="1" x14ac:dyDescent="0.35">
      <c r="A712" s="5" t="s">
        <v>892</v>
      </c>
      <c r="B712" s="6">
        <v>150</v>
      </c>
      <c r="C712" s="6">
        <v>17</v>
      </c>
      <c r="D712" s="6">
        <v>2</v>
      </c>
      <c r="E712" s="6">
        <v>10</v>
      </c>
      <c r="F712" s="6">
        <v>2</v>
      </c>
      <c r="G712" s="6">
        <v>0.217</v>
      </c>
      <c r="H712" s="6">
        <v>0.27700000000000002</v>
      </c>
      <c r="I712" s="6">
        <v>33</v>
      </c>
      <c r="J712" s="6">
        <v>6</v>
      </c>
      <c r="K712" s="6">
        <v>1</v>
      </c>
      <c r="L712" s="6">
        <v>13</v>
      </c>
      <c r="M712" s="6">
        <v>40</v>
      </c>
      <c r="N712" s="6">
        <v>0.308</v>
      </c>
      <c r="O712" s="6">
        <v>0.58499999999999996</v>
      </c>
    </row>
    <row r="713" spans="1:15" ht="15" thickBot="1" x14ac:dyDescent="0.35">
      <c r="A713" s="7" t="s">
        <v>893</v>
      </c>
      <c r="B713" s="8">
        <v>94</v>
      </c>
      <c r="C713" s="8">
        <v>11</v>
      </c>
      <c r="D713" s="8">
        <v>2</v>
      </c>
      <c r="E713" s="8">
        <v>10</v>
      </c>
      <c r="F713" s="8">
        <v>1</v>
      </c>
      <c r="G713" s="8">
        <v>0.24099999999999999</v>
      </c>
      <c r="H713" s="8">
        <v>0.3</v>
      </c>
      <c r="I713" s="8">
        <v>23</v>
      </c>
      <c r="J713" s="8">
        <v>5</v>
      </c>
      <c r="K713" s="8">
        <v>0</v>
      </c>
      <c r="L713" s="8">
        <v>8</v>
      </c>
      <c r="M713" s="8">
        <v>22</v>
      </c>
      <c r="N713" s="8">
        <v>0.372</v>
      </c>
      <c r="O713" s="8">
        <v>0.67200000000000004</v>
      </c>
    </row>
    <row r="714" spans="1:15" ht="17.399999999999999" thickBot="1" x14ac:dyDescent="0.35">
      <c r="A714" s="5" t="s">
        <v>894</v>
      </c>
      <c r="B714" s="6">
        <v>115</v>
      </c>
      <c r="C714" s="6">
        <v>11</v>
      </c>
      <c r="D714" s="6">
        <v>1</v>
      </c>
      <c r="E714" s="6">
        <v>9</v>
      </c>
      <c r="F714" s="6">
        <v>3</v>
      </c>
      <c r="G714" s="6">
        <v>0.223</v>
      </c>
      <c r="H714" s="6">
        <v>0.27300000000000002</v>
      </c>
      <c r="I714" s="6">
        <v>26</v>
      </c>
      <c r="J714" s="6">
        <v>5</v>
      </c>
      <c r="K714" s="6">
        <v>0</v>
      </c>
      <c r="L714" s="6">
        <v>8</v>
      </c>
      <c r="M714" s="6">
        <v>32</v>
      </c>
      <c r="N714" s="6">
        <v>0.28899999999999998</v>
      </c>
      <c r="O714" s="6">
        <v>0.56200000000000006</v>
      </c>
    </row>
    <row r="715" spans="1:15" ht="15" thickBot="1" x14ac:dyDescent="0.35">
      <c r="A715" s="7" t="s">
        <v>895</v>
      </c>
      <c r="B715" s="8">
        <v>119</v>
      </c>
      <c r="C715" s="8">
        <v>14</v>
      </c>
      <c r="D715" s="8">
        <v>3</v>
      </c>
      <c r="E715" s="8">
        <v>13</v>
      </c>
      <c r="F715" s="8">
        <v>0</v>
      </c>
      <c r="G715" s="8">
        <v>0.24399999999999999</v>
      </c>
      <c r="H715" s="8">
        <v>0.314</v>
      </c>
      <c r="I715" s="8">
        <v>29</v>
      </c>
      <c r="J715" s="8">
        <v>6</v>
      </c>
      <c r="K715" s="8">
        <v>1</v>
      </c>
      <c r="L715" s="8">
        <v>12</v>
      </c>
      <c r="M715" s="8">
        <v>27</v>
      </c>
      <c r="N715" s="8">
        <v>0.36899999999999999</v>
      </c>
      <c r="O715" s="8">
        <v>0.68200000000000005</v>
      </c>
    </row>
    <row r="716" spans="1:15" ht="17.399999999999999" thickBot="1" x14ac:dyDescent="0.35">
      <c r="A716" s="5" t="s">
        <v>896</v>
      </c>
      <c r="B716" s="6">
        <v>143</v>
      </c>
      <c r="C716" s="6">
        <v>15</v>
      </c>
      <c r="D716" s="6">
        <v>2</v>
      </c>
      <c r="E716" s="6">
        <v>11</v>
      </c>
      <c r="F716" s="6">
        <v>1</v>
      </c>
      <c r="G716" s="6">
        <v>0.22</v>
      </c>
      <c r="H716" s="6">
        <v>0.26600000000000001</v>
      </c>
      <c r="I716" s="6">
        <v>32</v>
      </c>
      <c r="J716" s="6">
        <v>6</v>
      </c>
      <c r="K716" s="6">
        <v>1</v>
      </c>
      <c r="L716" s="6">
        <v>9</v>
      </c>
      <c r="M716" s="6">
        <v>33</v>
      </c>
      <c r="N716" s="6">
        <v>0.30399999999999999</v>
      </c>
      <c r="O716" s="6">
        <v>0.56999999999999995</v>
      </c>
    </row>
    <row r="717" spans="1:15" ht="15" thickBot="1" x14ac:dyDescent="0.35">
      <c r="A717" s="7" t="s">
        <v>897</v>
      </c>
      <c r="B717" s="8">
        <v>145</v>
      </c>
      <c r="C717" s="8">
        <v>16</v>
      </c>
      <c r="D717" s="8">
        <v>3</v>
      </c>
      <c r="E717" s="8">
        <v>14</v>
      </c>
      <c r="F717" s="8">
        <v>3</v>
      </c>
      <c r="G717" s="8">
        <v>0.254</v>
      </c>
      <c r="H717" s="8">
        <v>0.28499999999999998</v>
      </c>
      <c r="I717" s="8">
        <v>37</v>
      </c>
      <c r="J717" s="8">
        <v>8</v>
      </c>
      <c r="K717" s="8">
        <v>1</v>
      </c>
      <c r="L717" s="8">
        <v>6</v>
      </c>
      <c r="M717" s="8">
        <v>38</v>
      </c>
      <c r="N717" s="8">
        <v>0.36799999999999999</v>
      </c>
      <c r="O717" s="8">
        <v>0.65200000000000002</v>
      </c>
    </row>
    <row r="718" spans="1:15" ht="17.399999999999999" thickBot="1" x14ac:dyDescent="0.35">
      <c r="A718" s="5" t="s">
        <v>898</v>
      </c>
      <c r="B718" s="6">
        <v>173</v>
      </c>
      <c r="C718" s="6">
        <v>15</v>
      </c>
      <c r="D718" s="6">
        <v>0</v>
      </c>
      <c r="E718" s="6">
        <v>10</v>
      </c>
      <c r="F718" s="6">
        <v>1</v>
      </c>
      <c r="G718" s="6">
        <v>0.22800000000000001</v>
      </c>
      <c r="H718" s="6">
        <v>0.27800000000000002</v>
      </c>
      <c r="I718" s="6">
        <v>40</v>
      </c>
      <c r="J718" s="6">
        <v>10</v>
      </c>
      <c r="K718" s="6">
        <v>1</v>
      </c>
      <c r="L718" s="6">
        <v>12</v>
      </c>
      <c r="M718" s="6">
        <v>29</v>
      </c>
      <c r="N718" s="6">
        <v>0.27100000000000002</v>
      </c>
      <c r="O718" s="6">
        <v>0.54900000000000004</v>
      </c>
    </row>
    <row r="719" spans="1:15" ht="17.399999999999999" thickBot="1" x14ac:dyDescent="0.35">
      <c r="A719" s="7" t="s">
        <v>899</v>
      </c>
      <c r="B719" s="8">
        <v>166</v>
      </c>
      <c r="C719" s="8">
        <v>16</v>
      </c>
      <c r="D719" s="8">
        <v>3</v>
      </c>
      <c r="E719" s="8">
        <v>15</v>
      </c>
      <c r="F719" s="8">
        <v>3</v>
      </c>
      <c r="G719" s="8">
        <v>0.186</v>
      </c>
      <c r="H719" s="8">
        <v>0.22600000000000001</v>
      </c>
      <c r="I719" s="8">
        <v>31</v>
      </c>
      <c r="J719" s="8">
        <v>10</v>
      </c>
      <c r="K719" s="8">
        <v>1</v>
      </c>
      <c r="L719" s="8">
        <v>9</v>
      </c>
      <c r="M719" s="8">
        <v>65</v>
      </c>
      <c r="N719" s="8">
        <v>0.30199999999999999</v>
      </c>
      <c r="O719" s="8">
        <v>0.52800000000000002</v>
      </c>
    </row>
    <row r="720" spans="1:15" ht="15" thickBot="1" x14ac:dyDescent="0.35">
      <c r="A720" s="5" t="s">
        <v>900</v>
      </c>
      <c r="B720" s="6">
        <v>92</v>
      </c>
      <c r="C720" s="6">
        <v>11</v>
      </c>
      <c r="D720" s="6">
        <v>3</v>
      </c>
      <c r="E720" s="6">
        <v>12</v>
      </c>
      <c r="F720" s="6">
        <v>1</v>
      </c>
      <c r="G720" s="6">
        <v>0.24</v>
      </c>
      <c r="H720" s="6">
        <v>0.29699999999999999</v>
      </c>
      <c r="I720" s="6">
        <v>22</v>
      </c>
      <c r="J720" s="6">
        <v>4</v>
      </c>
      <c r="K720" s="6">
        <v>0</v>
      </c>
      <c r="L720" s="6">
        <v>8</v>
      </c>
      <c r="M720" s="6">
        <v>27</v>
      </c>
      <c r="N720" s="6">
        <v>0.40500000000000003</v>
      </c>
      <c r="O720" s="6">
        <v>0.70099999999999996</v>
      </c>
    </row>
    <row r="721" spans="1:15" ht="15" thickBot="1" x14ac:dyDescent="0.35">
      <c r="A721" s="7" t="s">
        <v>901</v>
      </c>
      <c r="B721" s="8">
        <v>193</v>
      </c>
      <c r="C721" s="8">
        <v>19</v>
      </c>
      <c r="D721" s="8">
        <v>3</v>
      </c>
      <c r="E721" s="8">
        <v>16</v>
      </c>
      <c r="F721" s="8">
        <v>3</v>
      </c>
      <c r="G721" s="8">
        <v>0.23899999999999999</v>
      </c>
      <c r="H721" s="8">
        <v>0.27400000000000002</v>
      </c>
      <c r="I721" s="8">
        <v>46</v>
      </c>
      <c r="J721" s="8">
        <v>6</v>
      </c>
      <c r="K721" s="8">
        <v>2</v>
      </c>
      <c r="L721" s="8">
        <v>9</v>
      </c>
      <c r="M721" s="8">
        <v>44</v>
      </c>
      <c r="N721" s="8">
        <v>0.33300000000000002</v>
      </c>
      <c r="O721" s="8">
        <v>0.60699999999999998</v>
      </c>
    </row>
    <row r="722" spans="1:15" ht="17.399999999999999" thickBot="1" x14ac:dyDescent="0.35">
      <c r="A722" s="5" t="s">
        <v>902</v>
      </c>
      <c r="B722" s="6">
        <v>179</v>
      </c>
      <c r="C722" s="6">
        <v>18</v>
      </c>
      <c r="D722" s="6">
        <v>2</v>
      </c>
      <c r="E722" s="6">
        <v>16</v>
      </c>
      <c r="F722" s="6">
        <v>4</v>
      </c>
      <c r="G722" s="6">
        <v>0.24099999999999999</v>
      </c>
      <c r="H722" s="6">
        <v>0.27300000000000002</v>
      </c>
      <c r="I722" s="6">
        <v>43</v>
      </c>
      <c r="J722" s="6">
        <v>9</v>
      </c>
      <c r="K722" s="6">
        <v>1</v>
      </c>
      <c r="L722" s="6">
        <v>8</v>
      </c>
      <c r="M722" s="6">
        <v>34</v>
      </c>
      <c r="N722" s="6">
        <v>0.33500000000000002</v>
      </c>
      <c r="O722" s="6">
        <v>0.60799999999999998</v>
      </c>
    </row>
    <row r="723" spans="1:15" ht="17.399999999999999" thickBot="1" x14ac:dyDescent="0.35">
      <c r="A723" s="7" t="s">
        <v>903</v>
      </c>
      <c r="B723" s="8">
        <v>94</v>
      </c>
      <c r="C723" s="8">
        <v>11</v>
      </c>
      <c r="D723" s="8">
        <v>1</v>
      </c>
      <c r="E723" s="8">
        <v>8</v>
      </c>
      <c r="F723" s="8">
        <v>2</v>
      </c>
      <c r="G723" s="8">
        <v>0.23200000000000001</v>
      </c>
      <c r="H723" s="8">
        <v>0.28899999999999998</v>
      </c>
      <c r="I723" s="8">
        <v>22</v>
      </c>
      <c r="J723" s="8">
        <v>4</v>
      </c>
      <c r="K723" s="8">
        <v>0</v>
      </c>
      <c r="L723" s="8">
        <v>8</v>
      </c>
      <c r="M723" s="8">
        <v>16</v>
      </c>
      <c r="N723" s="8">
        <v>0.29399999999999998</v>
      </c>
      <c r="O723" s="8">
        <v>0.58299999999999996</v>
      </c>
    </row>
    <row r="724" spans="1:15" ht="15" thickBot="1" x14ac:dyDescent="0.35">
      <c r="A724" s="5" t="s">
        <v>904</v>
      </c>
      <c r="B724" s="6">
        <v>201</v>
      </c>
      <c r="C724" s="6">
        <v>21</v>
      </c>
      <c r="D724" s="6">
        <v>2</v>
      </c>
      <c r="E724" s="6">
        <v>17</v>
      </c>
      <c r="F724" s="6">
        <v>2</v>
      </c>
      <c r="G724" s="6">
        <v>0.23200000000000001</v>
      </c>
      <c r="H724" s="6">
        <v>0.28499999999999998</v>
      </c>
      <c r="I724" s="6">
        <v>47</v>
      </c>
      <c r="J724" s="6">
        <v>9</v>
      </c>
      <c r="K724" s="6">
        <v>1</v>
      </c>
      <c r="L724" s="6">
        <v>15</v>
      </c>
      <c r="M724" s="6">
        <v>44</v>
      </c>
      <c r="N724" s="6">
        <v>0.31900000000000001</v>
      </c>
      <c r="O724" s="6">
        <v>0.60399999999999998</v>
      </c>
    </row>
    <row r="725" spans="1:15" ht="15" thickBot="1" x14ac:dyDescent="0.35">
      <c r="A725" s="7" t="s">
        <v>905</v>
      </c>
      <c r="B725" s="8">
        <v>182</v>
      </c>
      <c r="C725" s="8">
        <v>22</v>
      </c>
      <c r="D725" s="8">
        <v>3</v>
      </c>
      <c r="E725" s="8">
        <v>20</v>
      </c>
      <c r="F725" s="8">
        <v>7</v>
      </c>
      <c r="G725" s="8">
        <v>0.255</v>
      </c>
      <c r="H725" s="8">
        <v>0.309</v>
      </c>
      <c r="I725" s="8">
        <v>46</v>
      </c>
      <c r="J725" s="8">
        <v>11</v>
      </c>
      <c r="K725" s="8">
        <v>2</v>
      </c>
      <c r="L725" s="8">
        <v>14</v>
      </c>
      <c r="M725" s="8">
        <v>42</v>
      </c>
      <c r="N725" s="8">
        <v>0.37</v>
      </c>
      <c r="O725" s="8">
        <v>0.67800000000000005</v>
      </c>
    </row>
    <row r="726" spans="1:15" ht="15" thickBot="1" x14ac:dyDescent="0.35">
      <c r="A726" s="5" t="s">
        <v>906</v>
      </c>
      <c r="B726" s="6">
        <v>196</v>
      </c>
      <c r="C726" s="6">
        <v>20</v>
      </c>
      <c r="D726" s="6">
        <v>1</v>
      </c>
      <c r="E726" s="6">
        <v>13</v>
      </c>
      <c r="F726" s="6">
        <v>6</v>
      </c>
      <c r="G726" s="6">
        <v>0.22900000000000001</v>
      </c>
      <c r="H726" s="6">
        <v>0.27800000000000002</v>
      </c>
      <c r="I726" s="6">
        <v>45</v>
      </c>
      <c r="J726" s="6">
        <v>5</v>
      </c>
      <c r="K726" s="6">
        <v>1</v>
      </c>
      <c r="L726" s="6">
        <v>13</v>
      </c>
      <c r="M726" s="6">
        <v>46</v>
      </c>
      <c r="N726" s="6">
        <v>0.30399999999999999</v>
      </c>
      <c r="O726" s="6">
        <v>0.58199999999999996</v>
      </c>
    </row>
    <row r="727" spans="1:15" ht="17.399999999999999" thickBot="1" x14ac:dyDescent="0.35">
      <c r="A727" s="7" t="s">
        <v>907</v>
      </c>
      <c r="B727" s="8">
        <v>182</v>
      </c>
      <c r="C727" s="8">
        <v>18</v>
      </c>
      <c r="D727" s="8">
        <v>4</v>
      </c>
      <c r="E727" s="8">
        <v>17</v>
      </c>
      <c r="F727" s="8">
        <v>2</v>
      </c>
      <c r="G727" s="8">
        <v>0.222</v>
      </c>
      <c r="H727" s="8">
        <v>0.26</v>
      </c>
      <c r="I727" s="8">
        <v>40</v>
      </c>
      <c r="J727" s="8">
        <v>7</v>
      </c>
      <c r="K727" s="8">
        <v>1</v>
      </c>
      <c r="L727" s="8">
        <v>9</v>
      </c>
      <c r="M727" s="8">
        <v>51</v>
      </c>
      <c r="N727" s="8">
        <v>0.32600000000000001</v>
      </c>
      <c r="O727" s="8">
        <v>0.58499999999999996</v>
      </c>
    </row>
    <row r="728" spans="1:15" ht="17.399999999999999" thickBot="1" x14ac:dyDescent="0.35">
      <c r="A728" s="5" t="s">
        <v>908</v>
      </c>
      <c r="B728" s="6">
        <v>171</v>
      </c>
      <c r="C728" s="6">
        <v>18</v>
      </c>
      <c r="D728" s="6">
        <v>2</v>
      </c>
      <c r="E728" s="6">
        <v>16</v>
      </c>
      <c r="F728" s="6">
        <v>1</v>
      </c>
      <c r="G728" s="6">
        <v>0.23899999999999999</v>
      </c>
      <c r="H728" s="6">
        <v>0.27900000000000003</v>
      </c>
      <c r="I728" s="6">
        <v>41</v>
      </c>
      <c r="J728" s="6">
        <v>8</v>
      </c>
      <c r="K728" s="6">
        <v>2</v>
      </c>
      <c r="L728" s="6">
        <v>9</v>
      </c>
      <c r="M728" s="6">
        <v>36</v>
      </c>
      <c r="N728" s="6">
        <v>0.33300000000000002</v>
      </c>
      <c r="O728" s="6">
        <v>0.61199999999999999</v>
      </c>
    </row>
    <row r="729" spans="1:15" ht="17.399999999999999" thickBot="1" x14ac:dyDescent="0.35">
      <c r="A729" s="7" t="s">
        <v>909</v>
      </c>
      <c r="B729" s="8">
        <v>216</v>
      </c>
      <c r="C729" s="8">
        <v>26</v>
      </c>
      <c r="D729" s="8">
        <v>3</v>
      </c>
      <c r="E729" s="8">
        <v>20</v>
      </c>
      <c r="F729" s="8">
        <v>6</v>
      </c>
      <c r="G729" s="8">
        <v>0.24199999999999999</v>
      </c>
      <c r="H729" s="8">
        <v>0.28599999999999998</v>
      </c>
      <c r="I729" s="8">
        <v>52</v>
      </c>
      <c r="J729" s="8">
        <v>10</v>
      </c>
      <c r="K729" s="8">
        <v>2</v>
      </c>
      <c r="L729" s="8">
        <v>13</v>
      </c>
      <c r="M729" s="8">
        <v>46</v>
      </c>
      <c r="N729" s="8">
        <v>0.35499999999999998</v>
      </c>
      <c r="O729" s="8">
        <v>0.64100000000000001</v>
      </c>
    </row>
    <row r="730" spans="1:15" ht="15" thickBot="1" x14ac:dyDescent="0.35">
      <c r="A730" s="5" t="s">
        <v>910</v>
      </c>
      <c r="B730" s="6">
        <v>215</v>
      </c>
      <c r="C730" s="6">
        <v>23</v>
      </c>
      <c r="D730" s="6">
        <v>3</v>
      </c>
      <c r="E730" s="6">
        <v>21</v>
      </c>
      <c r="F730" s="6">
        <v>3</v>
      </c>
      <c r="G730" s="6">
        <v>0.25800000000000001</v>
      </c>
      <c r="H730" s="6">
        <v>0.29899999999999999</v>
      </c>
      <c r="I730" s="6">
        <v>55</v>
      </c>
      <c r="J730" s="6">
        <v>10</v>
      </c>
      <c r="K730" s="6">
        <v>1</v>
      </c>
      <c r="L730" s="6">
        <v>13</v>
      </c>
      <c r="M730" s="6">
        <v>31</v>
      </c>
      <c r="N730" s="6">
        <v>0.36599999999999999</v>
      </c>
      <c r="O730" s="6">
        <v>0.66500000000000004</v>
      </c>
    </row>
    <row r="731" spans="1:15" ht="17.399999999999999" thickBot="1" x14ac:dyDescent="0.35">
      <c r="A731" s="7" t="s">
        <v>911</v>
      </c>
      <c r="B731" s="8">
        <v>128</v>
      </c>
      <c r="C731" s="8">
        <v>14</v>
      </c>
      <c r="D731" s="8">
        <v>1</v>
      </c>
      <c r="E731" s="8">
        <v>11</v>
      </c>
      <c r="F731" s="8">
        <v>5</v>
      </c>
      <c r="G731" s="8">
        <v>0.23799999999999999</v>
      </c>
      <c r="H731" s="8">
        <v>0.28199999999999997</v>
      </c>
      <c r="I731" s="8">
        <v>30</v>
      </c>
      <c r="J731" s="8">
        <v>6</v>
      </c>
      <c r="K731" s="8">
        <v>1</v>
      </c>
      <c r="L731" s="8">
        <v>8</v>
      </c>
      <c r="M731" s="8">
        <v>21</v>
      </c>
      <c r="N731" s="8">
        <v>0.33300000000000002</v>
      </c>
      <c r="O731" s="8">
        <v>0.61499999999999999</v>
      </c>
    </row>
    <row r="732" spans="1:15" ht="17.399999999999999" thickBot="1" x14ac:dyDescent="0.35">
      <c r="A732" s="5" t="s">
        <v>912</v>
      </c>
      <c r="B732" s="6">
        <v>209</v>
      </c>
      <c r="C732" s="6">
        <v>21</v>
      </c>
      <c r="D732" s="6">
        <v>1</v>
      </c>
      <c r="E732" s="6">
        <v>16</v>
      </c>
      <c r="F732" s="6">
        <v>3</v>
      </c>
      <c r="G732" s="6">
        <v>0.214</v>
      </c>
      <c r="H732" s="6">
        <v>0.28699999999999998</v>
      </c>
      <c r="I732" s="6">
        <v>45</v>
      </c>
      <c r="J732" s="6">
        <v>7</v>
      </c>
      <c r="K732" s="6">
        <v>1</v>
      </c>
      <c r="L732" s="6">
        <v>21</v>
      </c>
      <c r="M732" s="6">
        <v>50</v>
      </c>
      <c r="N732" s="6">
        <v>0.27600000000000002</v>
      </c>
      <c r="O732" s="6">
        <v>0.56299999999999994</v>
      </c>
    </row>
    <row r="733" spans="1:15" ht="17.399999999999999" thickBot="1" x14ac:dyDescent="0.35">
      <c r="A733" s="7" t="s">
        <v>913</v>
      </c>
      <c r="B733" s="8">
        <v>191</v>
      </c>
      <c r="C733" s="8">
        <v>20</v>
      </c>
      <c r="D733" s="8">
        <v>2</v>
      </c>
      <c r="E733" s="8">
        <v>14</v>
      </c>
      <c r="F733" s="8">
        <v>2</v>
      </c>
      <c r="G733" s="8">
        <v>0.21299999999999999</v>
      </c>
      <c r="H733" s="8">
        <v>0.27800000000000002</v>
      </c>
      <c r="I733" s="8">
        <v>41</v>
      </c>
      <c r="J733" s="8">
        <v>6</v>
      </c>
      <c r="K733" s="8">
        <v>2</v>
      </c>
      <c r="L733" s="8">
        <v>17</v>
      </c>
      <c r="M733" s="8">
        <v>51</v>
      </c>
      <c r="N733" s="8">
        <v>0.30299999999999999</v>
      </c>
      <c r="O733" s="8">
        <v>0.58099999999999996</v>
      </c>
    </row>
    <row r="734" spans="1:15" ht="15" thickBot="1" x14ac:dyDescent="0.35">
      <c r="A734" s="5" t="s">
        <v>914</v>
      </c>
      <c r="B734" s="6">
        <v>151</v>
      </c>
      <c r="C734" s="6">
        <v>15</v>
      </c>
      <c r="D734" s="6">
        <v>1</v>
      </c>
      <c r="E734" s="6">
        <v>12</v>
      </c>
      <c r="F734" s="6">
        <v>3</v>
      </c>
      <c r="G734" s="6">
        <v>0.23</v>
      </c>
      <c r="H734" s="6">
        <v>0.28499999999999998</v>
      </c>
      <c r="I734" s="6">
        <v>35</v>
      </c>
      <c r="J734" s="6">
        <v>6</v>
      </c>
      <c r="K734" s="6">
        <v>1</v>
      </c>
      <c r="L734" s="6">
        <v>12</v>
      </c>
      <c r="M734" s="6">
        <v>37</v>
      </c>
      <c r="N734" s="6">
        <v>0.313</v>
      </c>
      <c r="O734" s="6">
        <v>0.59799999999999998</v>
      </c>
    </row>
    <row r="735" spans="1:15" ht="17.399999999999999" thickBot="1" x14ac:dyDescent="0.35">
      <c r="A735" s="7" t="s">
        <v>915</v>
      </c>
      <c r="B735" s="8">
        <v>146</v>
      </c>
      <c r="C735" s="8">
        <v>15</v>
      </c>
      <c r="D735" s="8">
        <v>2</v>
      </c>
      <c r="E735" s="8">
        <v>13</v>
      </c>
      <c r="F735" s="8">
        <v>5</v>
      </c>
      <c r="G735" s="8">
        <v>0.2</v>
      </c>
      <c r="H735" s="8">
        <v>0.26100000000000001</v>
      </c>
      <c r="I735" s="8">
        <v>29</v>
      </c>
      <c r="J735" s="8">
        <v>8</v>
      </c>
      <c r="K735" s="8">
        <v>2</v>
      </c>
      <c r="L735" s="8">
        <v>12</v>
      </c>
      <c r="M735" s="8">
        <v>49</v>
      </c>
      <c r="N735" s="8">
        <v>0.28499999999999998</v>
      </c>
      <c r="O735" s="8">
        <v>0.54600000000000004</v>
      </c>
    </row>
    <row r="736" spans="1:15" ht="15" thickBot="1" x14ac:dyDescent="0.35">
      <c r="A736" s="5" t="s">
        <v>916</v>
      </c>
      <c r="B736" s="6">
        <v>175</v>
      </c>
      <c r="C736" s="6">
        <v>20</v>
      </c>
      <c r="D736" s="6">
        <v>3</v>
      </c>
      <c r="E736" s="6">
        <v>20</v>
      </c>
      <c r="F736" s="6">
        <v>1</v>
      </c>
      <c r="G736" s="6">
        <v>0.26</v>
      </c>
      <c r="H736" s="6">
        <v>0.28399999999999997</v>
      </c>
      <c r="I736" s="6">
        <v>45</v>
      </c>
      <c r="J736" s="6">
        <v>11</v>
      </c>
      <c r="K736" s="6">
        <v>2</v>
      </c>
      <c r="L736" s="6">
        <v>6</v>
      </c>
      <c r="M736" s="6">
        <v>33</v>
      </c>
      <c r="N736" s="6">
        <v>0.373</v>
      </c>
      <c r="O736" s="6">
        <v>0.65700000000000003</v>
      </c>
    </row>
    <row r="737" spans="1:15" ht="15" thickBot="1" x14ac:dyDescent="0.35">
      <c r="A737" s="7" t="s">
        <v>917</v>
      </c>
      <c r="B737" s="8">
        <v>207</v>
      </c>
      <c r="C737" s="8">
        <v>23</v>
      </c>
      <c r="D737" s="8">
        <v>1</v>
      </c>
      <c r="E737" s="8">
        <v>17</v>
      </c>
      <c r="F737" s="8">
        <v>3</v>
      </c>
      <c r="G737" s="8">
        <v>0.26200000000000001</v>
      </c>
      <c r="H737" s="8">
        <v>0.313</v>
      </c>
      <c r="I737" s="8">
        <v>54</v>
      </c>
      <c r="J737" s="8">
        <v>8</v>
      </c>
      <c r="K737" s="8">
        <v>2</v>
      </c>
      <c r="L737" s="8">
        <v>15</v>
      </c>
      <c r="M737" s="8">
        <v>27</v>
      </c>
      <c r="N737" s="8">
        <v>0.34200000000000003</v>
      </c>
      <c r="O737" s="8">
        <v>0.65400000000000003</v>
      </c>
    </row>
    <row r="738" spans="1:15" ht="15" thickBot="1" x14ac:dyDescent="0.35">
      <c r="A738" s="5" t="s">
        <v>918</v>
      </c>
      <c r="B738" s="6">
        <v>173</v>
      </c>
      <c r="C738" s="6">
        <v>19</v>
      </c>
      <c r="D738" s="6">
        <v>2</v>
      </c>
      <c r="E738" s="6">
        <v>14</v>
      </c>
      <c r="F738" s="6">
        <v>2</v>
      </c>
      <c r="G738" s="6">
        <v>0.20100000000000001</v>
      </c>
      <c r="H738" s="6">
        <v>0.28100000000000003</v>
      </c>
      <c r="I738" s="6">
        <v>35</v>
      </c>
      <c r="J738" s="6">
        <v>7</v>
      </c>
      <c r="K738" s="6">
        <v>1</v>
      </c>
      <c r="L738" s="6">
        <v>19</v>
      </c>
      <c r="M738" s="6">
        <v>55</v>
      </c>
      <c r="N738" s="6">
        <v>0.3</v>
      </c>
      <c r="O738" s="6">
        <v>0.58099999999999996</v>
      </c>
    </row>
    <row r="739" spans="1:15" ht="17.399999999999999" thickBot="1" x14ac:dyDescent="0.35">
      <c r="A739" s="7" t="s">
        <v>919</v>
      </c>
      <c r="B739" s="8">
        <v>194</v>
      </c>
      <c r="C739" s="8">
        <v>18</v>
      </c>
      <c r="D739" s="8">
        <v>3</v>
      </c>
      <c r="E739" s="8">
        <v>15</v>
      </c>
      <c r="F739" s="8">
        <v>2</v>
      </c>
      <c r="G739" s="8">
        <v>0.20100000000000001</v>
      </c>
      <c r="H739" s="8">
        <v>0.25800000000000001</v>
      </c>
      <c r="I739" s="8">
        <v>39</v>
      </c>
      <c r="J739" s="8">
        <v>6</v>
      </c>
      <c r="K739" s="8">
        <v>1</v>
      </c>
      <c r="L739" s="8">
        <v>15</v>
      </c>
      <c r="M739" s="8">
        <v>64</v>
      </c>
      <c r="N739" s="8">
        <v>0.28699999999999998</v>
      </c>
      <c r="O739" s="8">
        <v>0.54500000000000004</v>
      </c>
    </row>
    <row r="740" spans="1:15" ht="15" thickBot="1" x14ac:dyDescent="0.35">
      <c r="A740" s="5" t="s">
        <v>920</v>
      </c>
      <c r="B740" s="6">
        <v>191</v>
      </c>
      <c r="C740" s="6">
        <v>21</v>
      </c>
      <c r="D740" s="6">
        <v>3</v>
      </c>
      <c r="E740" s="6">
        <v>17</v>
      </c>
      <c r="F740" s="6">
        <v>3</v>
      </c>
      <c r="G740" s="6">
        <v>0.24299999999999999</v>
      </c>
      <c r="H740" s="6">
        <v>0.28399999999999997</v>
      </c>
      <c r="I740" s="6">
        <v>47</v>
      </c>
      <c r="J740" s="6">
        <v>9</v>
      </c>
      <c r="K740" s="6">
        <v>2</v>
      </c>
      <c r="L740" s="6">
        <v>11</v>
      </c>
      <c r="M740" s="6">
        <v>35</v>
      </c>
      <c r="N740" s="6">
        <v>0.35199999999999998</v>
      </c>
      <c r="O740" s="6">
        <v>0.63600000000000001</v>
      </c>
    </row>
    <row r="741" spans="1:15" ht="17.399999999999999" thickBot="1" x14ac:dyDescent="0.35">
      <c r="A741" s="7" t="s">
        <v>921</v>
      </c>
      <c r="B741" s="8">
        <v>159</v>
      </c>
      <c r="C741" s="8">
        <v>17</v>
      </c>
      <c r="D741" s="8">
        <v>5</v>
      </c>
      <c r="E741" s="8">
        <v>16</v>
      </c>
      <c r="F741" s="8">
        <v>4</v>
      </c>
      <c r="G741" s="8">
        <v>0.23799999999999999</v>
      </c>
      <c r="H741" s="8">
        <v>0.27800000000000002</v>
      </c>
      <c r="I741" s="8">
        <v>38</v>
      </c>
      <c r="J741" s="8">
        <v>6</v>
      </c>
      <c r="K741" s="8">
        <v>1</v>
      </c>
      <c r="L741" s="8">
        <v>9</v>
      </c>
      <c r="M741" s="8">
        <v>46</v>
      </c>
      <c r="N741" s="8">
        <v>0.4</v>
      </c>
      <c r="O741" s="8">
        <v>0.67700000000000005</v>
      </c>
    </row>
    <row r="742" spans="1:15" ht="15" thickBot="1" x14ac:dyDescent="0.35">
      <c r="A742" s="5" t="s">
        <v>922</v>
      </c>
      <c r="B742" s="6">
        <v>191</v>
      </c>
      <c r="C742" s="6">
        <v>21</v>
      </c>
      <c r="D742" s="6">
        <v>4</v>
      </c>
      <c r="E742" s="6">
        <v>19</v>
      </c>
      <c r="F742" s="6">
        <v>3</v>
      </c>
      <c r="G742" s="6">
        <v>0.23200000000000001</v>
      </c>
      <c r="H742" s="6">
        <v>0.26700000000000002</v>
      </c>
      <c r="I742" s="6">
        <v>44</v>
      </c>
      <c r="J742" s="6">
        <v>10</v>
      </c>
      <c r="K742" s="6">
        <v>1</v>
      </c>
      <c r="L742" s="6">
        <v>9</v>
      </c>
      <c r="M742" s="6">
        <v>46</v>
      </c>
      <c r="N742" s="6">
        <v>0.35899999999999999</v>
      </c>
      <c r="O742" s="6">
        <v>0.626</v>
      </c>
    </row>
    <row r="743" spans="1:15" ht="17.399999999999999" thickBot="1" x14ac:dyDescent="0.35">
      <c r="A743" s="7" t="s">
        <v>923</v>
      </c>
      <c r="B743" s="8">
        <v>220</v>
      </c>
      <c r="C743" s="8">
        <v>23</v>
      </c>
      <c r="D743" s="8">
        <v>4</v>
      </c>
      <c r="E743" s="8">
        <v>19</v>
      </c>
      <c r="F743" s="8">
        <v>2</v>
      </c>
      <c r="G743" s="8">
        <v>0.23200000000000001</v>
      </c>
      <c r="H743" s="8">
        <v>0.28599999999999998</v>
      </c>
      <c r="I743" s="8">
        <v>51</v>
      </c>
      <c r="J743" s="8">
        <v>8</v>
      </c>
      <c r="K743" s="8">
        <v>1</v>
      </c>
      <c r="L743" s="8">
        <v>17</v>
      </c>
      <c r="M743" s="8">
        <v>54</v>
      </c>
      <c r="N743" s="8">
        <v>0.32900000000000001</v>
      </c>
      <c r="O743" s="8">
        <v>0.61499999999999999</v>
      </c>
    </row>
    <row r="744" spans="1:15" ht="15" thickBot="1" x14ac:dyDescent="0.35">
      <c r="A744" s="5" t="s">
        <v>924</v>
      </c>
      <c r="B744" s="6">
        <v>211</v>
      </c>
      <c r="C744" s="6">
        <v>20</v>
      </c>
      <c r="D744" s="6">
        <v>2</v>
      </c>
      <c r="E744" s="6">
        <v>22</v>
      </c>
      <c r="F744" s="6">
        <v>2</v>
      </c>
      <c r="G744" s="6">
        <v>0.24</v>
      </c>
      <c r="H744" s="6">
        <v>0.26900000000000002</v>
      </c>
      <c r="I744" s="6">
        <v>51</v>
      </c>
      <c r="J744" s="6">
        <v>16</v>
      </c>
      <c r="K744" s="6">
        <v>3</v>
      </c>
      <c r="L744" s="6">
        <v>9</v>
      </c>
      <c r="M744" s="6">
        <v>31</v>
      </c>
      <c r="N744" s="6">
        <v>0.32500000000000001</v>
      </c>
      <c r="O744" s="6">
        <v>0.59399999999999997</v>
      </c>
    </row>
    <row r="745" spans="1:15" ht="17.399999999999999" thickBot="1" x14ac:dyDescent="0.35">
      <c r="A745" s="7" t="s">
        <v>925</v>
      </c>
      <c r="B745" s="8">
        <v>84</v>
      </c>
      <c r="C745" s="8">
        <v>10</v>
      </c>
      <c r="D745" s="8">
        <v>1</v>
      </c>
      <c r="E745" s="8">
        <v>8</v>
      </c>
      <c r="F745" s="8">
        <v>1</v>
      </c>
      <c r="G745" s="8">
        <v>0.23899999999999999</v>
      </c>
      <c r="H745" s="8">
        <v>0.29899999999999999</v>
      </c>
      <c r="I745" s="8">
        <v>20</v>
      </c>
      <c r="J745" s="8">
        <v>4</v>
      </c>
      <c r="K745" s="8">
        <v>1</v>
      </c>
      <c r="L745" s="8">
        <v>7</v>
      </c>
      <c r="M745" s="8">
        <v>20</v>
      </c>
      <c r="N745" s="8">
        <v>0.33800000000000002</v>
      </c>
      <c r="O745" s="8">
        <v>0.63700000000000001</v>
      </c>
    </row>
    <row r="746" spans="1:15" ht="15" thickBot="1" x14ac:dyDescent="0.35">
      <c r="A746" s="5" t="s">
        <v>926</v>
      </c>
      <c r="B746" s="6">
        <v>114</v>
      </c>
      <c r="C746" s="6">
        <v>11</v>
      </c>
      <c r="D746" s="6">
        <v>1</v>
      </c>
      <c r="E746" s="6">
        <v>10</v>
      </c>
      <c r="F746" s="6">
        <v>0</v>
      </c>
      <c r="G746" s="6">
        <v>0.22500000000000001</v>
      </c>
      <c r="H746" s="6">
        <v>0.25700000000000001</v>
      </c>
      <c r="I746" s="6">
        <v>26</v>
      </c>
      <c r="J746" s="6">
        <v>7</v>
      </c>
      <c r="K746" s="6">
        <v>0</v>
      </c>
      <c r="L746" s="6">
        <v>5</v>
      </c>
      <c r="M746" s="6">
        <v>27</v>
      </c>
      <c r="N746" s="6">
        <v>0.315</v>
      </c>
      <c r="O746" s="6">
        <v>0.57199999999999995</v>
      </c>
    </row>
    <row r="747" spans="1:15" ht="17.399999999999999" thickBot="1" x14ac:dyDescent="0.35">
      <c r="A747" s="7" t="s">
        <v>927</v>
      </c>
      <c r="B747" s="8">
        <v>133</v>
      </c>
      <c r="C747" s="8">
        <v>11</v>
      </c>
      <c r="D747" s="8">
        <v>1</v>
      </c>
      <c r="E747" s="8">
        <v>10</v>
      </c>
      <c r="F747" s="8">
        <v>2</v>
      </c>
      <c r="G747" s="8">
        <v>0.21099999999999999</v>
      </c>
      <c r="H747" s="8">
        <v>0.254</v>
      </c>
      <c r="I747" s="8">
        <v>28</v>
      </c>
      <c r="J747" s="8">
        <v>8</v>
      </c>
      <c r="K747" s="8">
        <v>1</v>
      </c>
      <c r="L747" s="8">
        <v>8</v>
      </c>
      <c r="M747" s="8">
        <v>36</v>
      </c>
      <c r="N747" s="8">
        <v>0.27700000000000002</v>
      </c>
      <c r="O747" s="8">
        <v>0.53100000000000003</v>
      </c>
    </row>
    <row r="748" spans="1:15" ht="17.399999999999999" thickBot="1" x14ac:dyDescent="0.35">
      <c r="A748" s="5" t="s">
        <v>928</v>
      </c>
      <c r="B748" s="6">
        <v>153</v>
      </c>
      <c r="C748" s="6">
        <v>16</v>
      </c>
      <c r="D748" s="6">
        <v>1</v>
      </c>
      <c r="E748" s="6">
        <v>12</v>
      </c>
      <c r="F748" s="6">
        <v>4</v>
      </c>
      <c r="G748" s="6">
        <v>0.247</v>
      </c>
      <c r="H748" s="6">
        <v>0.29099999999999998</v>
      </c>
      <c r="I748" s="6">
        <v>38</v>
      </c>
      <c r="J748" s="6">
        <v>7</v>
      </c>
      <c r="K748" s="6">
        <v>2</v>
      </c>
      <c r="L748" s="6">
        <v>10</v>
      </c>
      <c r="M748" s="6">
        <v>22</v>
      </c>
      <c r="N748" s="6">
        <v>0.30299999999999999</v>
      </c>
      <c r="O748" s="6">
        <v>0.59399999999999997</v>
      </c>
    </row>
    <row r="749" spans="1:15" ht="17.399999999999999" thickBot="1" x14ac:dyDescent="0.35">
      <c r="A749" s="7" t="s">
        <v>929</v>
      </c>
      <c r="B749" s="8">
        <v>118</v>
      </c>
      <c r="C749" s="8">
        <v>13</v>
      </c>
      <c r="D749" s="8">
        <v>0</v>
      </c>
      <c r="E749" s="8">
        <v>9</v>
      </c>
      <c r="F749" s="8">
        <v>4</v>
      </c>
      <c r="G749" s="8">
        <v>0.23799999999999999</v>
      </c>
      <c r="H749" s="8">
        <v>0.308</v>
      </c>
      <c r="I749" s="8">
        <v>28</v>
      </c>
      <c r="J749" s="8">
        <v>6</v>
      </c>
      <c r="K749" s="8">
        <v>0</v>
      </c>
      <c r="L749" s="8">
        <v>12</v>
      </c>
      <c r="M749" s="8">
        <v>25</v>
      </c>
      <c r="N749" s="8">
        <v>0.311</v>
      </c>
      <c r="O749" s="8">
        <v>0.61799999999999999</v>
      </c>
    </row>
    <row r="750" spans="1:15" ht="15" thickBot="1" x14ac:dyDescent="0.35">
      <c r="A750" s="5" t="s">
        <v>930</v>
      </c>
      <c r="B750" s="6">
        <v>108</v>
      </c>
      <c r="C750" s="6">
        <v>12</v>
      </c>
      <c r="D750" s="6">
        <v>1</v>
      </c>
      <c r="E750" s="6">
        <v>8</v>
      </c>
      <c r="F750" s="6">
        <v>2</v>
      </c>
      <c r="G750" s="6">
        <v>0.248</v>
      </c>
      <c r="H750" s="6">
        <v>0.29899999999999999</v>
      </c>
      <c r="I750" s="6">
        <v>27</v>
      </c>
      <c r="J750" s="6">
        <v>6</v>
      </c>
      <c r="K750" s="6">
        <v>1</v>
      </c>
      <c r="L750" s="6">
        <v>8</v>
      </c>
      <c r="M750" s="6">
        <v>15</v>
      </c>
      <c r="N750" s="6">
        <v>0.311</v>
      </c>
      <c r="O750" s="6">
        <v>0.61</v>
      </c>
    </row>
    <row r="751" spans="1:15" ht="17.399999999999999" thickBot="1" x14ac:dyDescent="0.35">
      <c r="A751" s="7" t="s">
        <v>931</v>
      </c>
      <c r="B751" s="8">
        <v>130</v>
      </c>
      <c r="C751" s="8">
        <v>15</v>
      </c>
      <c r="D751" s="8">
        <v>1</v>
      </c>
      <c r="E751" s="8">
        <v>9</v>
      </c>
      <c r="F751" s="8">
        <v>3</v>
      </c>
      <c r="G751" s="8">
        <v>0.223</v>
      </c>
      <c r="H751" s="8">
        <v>0.29099999999999998</v>
      </c>
      <c r="I751" s="8">
        <v>29</v>
      </c>
      <c r="J751" s="8">
        <v>8</v>
      </c>
      <c r="K751" s="8">
        <v>3</v>
      </c>
      <c r="L751" s="8">
        <v>13</v>
      </c>
      <c r="M751" s="8">
        <v>28</v>
      </c>
      <c r="N751" s="8">
        <v>0.29799999999999999</v>
      </c>
      <c r="O751" s="8">
        <v>0.58899999999999997</v>
      </c>
    </row>
    <row r="752" spans="1:15" ht="15" thickBot="1" x14ac:dyDescent="0.35">
      <c r="A752" s="5" t="s">
        <v>932</v>
      </c>
      <c r="B752" s="6">
        <v>74</v>
      </c>
      <c r="C752" s="6">
        <v>8</v>
      </c>
      <c r="D752" s="6">
        <v>2</v>
      </c>
      <c r="E752" s="6">
        <v>8</v>
      </c>
      <c r="F752" s="6">
        <v>1</v>
      </c>
      <c r="G752" s="6">
        <v>0.21199999999999999</v>
      </c>
      <c r="H752" s="6">
        <v>0.29799999999999999</v>
      </c>
      <c r="I752" s="6">
        <v>16</v>
      </c>
      <c r="J752" s="6">
        <v>3</v>
      </c>
      <c r="K752" s="6">
        <v>0</v>
      </c>
      <c r="L752" s="6">
        <v>9</v>
      </c>
      <c r="M752" s="6">
        <v>23</v>
      </c>
      <c r="N752" s="6">
        <v>0.34699999999999998</v>
      </c>
      <c r="O752" s="6">
        <v>0.64500000000000002</v>
      </c>
    </row>
    <row r="753" spans="1:15" ht="17.399999999999999" thickBot="1" x14ac:dyDescent="0.35">
      <c r="A753" s="7" t="s">
        <v>933</v>
      </c>
      <c r="B753" s="8">
        <v>110</v>
      </c>
      <c r="C753" s="8">
        <v>13</v>
      </c>
      <c r="D753" s="8">
        <v>1</v>
      </c>
      <c r="E753" s="8">
        <v>9</v>
      </c>
      <c r="F753" s="8">
        <v>3</v>
      </c>
      <c r="G753" s="8">
        <v>0.246</v>
      </c>
      <c r="H753" s="8">
        <v>0.308</v>
      </c>
      <c r="I753" s="8">
        <v>27</v>
      </c>
      <c r="J753" s="8">
        <v>4</v>
      </c>
      <c r="K753" s="8">
        <v>1</v>
      </c>
      <c r="L753" s="8">
        <v>10</v>
      </c>
      <c r="M753" s="8">
        <v>23</v>
      </c>
      <c r="N753" s="8">
        <v>0.33</v>
      </c>
      <c r="O753" s="8">
        <v>0.63800000000000001</v>
      </c>
    </row>
    <row r="754" spans="1:15" ht="17.399999999999999" thickBot="1" x14ac:dyDescent="0.35">
      <c r="A754" s="5" t="s">
        <v>934</v>
      </c>
      <c r="B754" s="6">
        <v>293</v>
      </c>
      <c r="C754" s="6">
        <v>39</v>
      </c>
      <c r="D754" s="6">
        <v>17</v>
      </c>
      <c r="E754" s="6">
        <v>50</v>
      </c>
      <c r="F754" s="6">
        <v>3</v>
      </c>
      <c r="G754" s="6">
        <v>0.222</v>
      </c>
      <c r="H754" s="6">
        <v>0.27600000000000002</v>
      </c>
      <c r="I754" s="6">
        <v>65</v>
      </c>
      <c r="J754" s="6">
        <v>17</v>
      </c>
      <c r="K754" s="6">
        <v>3</v>
      </c>
      <c r="L754" s="6">
        <v>22</v>
      </c>
      <c r="M754" s="6">
        <v>140</v>
      </c>
      <c r="N754" s="6">
        <v>0.44</v>
      </c>
      <c r="O754" s="6">
        <v>0.71599999999999997</v>
      </c>
    </row>
    <row r="755" spans="1:15" ht="17.399999999999999" thickBot="1" x14ac:dyDescent="0.35">
      <c r="A755" s="7" t="s">
        <v>935</v>
      </c>
      <c r="B755" s="8">
        <v>251</v>
      </c>
      <c r="C755" s="8">
        <v>27</v>
      </c>
      <c r="D755" s="8">
        <v>5</v>
      </c>
      <c r="E755" s="8">
        <v>24</v>
      </c>
      <c r="F755" s="8">
        <v>4</v>
      </c>
      <c r="G755" s="8">
        <v>0.20399999999999999</v>
      </c>
      <c r="H755" s="8">
        <v>0.26500000000000001</v>
      </c>
      <c r="I755" s="8">
        <v>51</v>
      </c>
      <c r="J755" s="8">
        <v>11</v>
      </c>
      <c r="K755" s="8">
        <v>2</v>
      </c>
      <c r="L755" s="8">
        <v>21</v>
      </c>
      <c r="M755" s="8">
        <v>89</v>
      </c>
      <c r="N755" s="8">
        <v>0.32900000000000001</v>
      </c>
      <c r="O755" s="8">
        <v>0.59399999999999997</v>
      </c>
    </row>
    <row r="756" spans="1:15" ht="17.399999999999999" thickBot="1" x14ac:dyDescent="0.35">
      <c r="A756" s="5" t="s">
        <v>936</v>
      </c>
      <c r="B756" s="6">
        <v>235</v>
      </c>
      <c r="C756" s="6">
        <v>23</v>
      </c>
      <c r="D756" s="6">
        <v>7</v>
      </c>
      <c r="E756" s="6">
        <v>25</v>
      </c>
      <c r="F756" s="6">
        <v>4</v>
      </c>
      <c r="G756" s="6">
        <v>0.217</v>
      </c>
      <c r="H756" s="6">
        <v>0.253</v>
      </c>
      <c r="I756" s="6">
        <v>51</v>
      </c>
      <c r="J756" s="6">
        <v>11</v>
      </c>
      <c r="K756" s="6">
        <v>2</v>
      </c>
      <c r="L756" s="6">
        <v>11</v>
      </c>
      <c r="M756" s="6">
        <v>70</v>
      </c>
      <c r="N756" s="6">
        <v>0.35499999999999998</v>
      </c>
      <c r="O756" s="6">
        <v>0.60699999999999998</v>
      </c>
    </row>
    <row r="757" spans="1:15" ht="15" thickBot="1" x14ac:dyDescent="0.35">
      <c r="A757" s="7" t="s">
        <v>937</v>
      </c>
      <c r="B757" s="8">
        <v>141</v>
      </c>
      <c r="C757" s="8">
        <v>15</v>
      </c>
      <c r="D757" s="8">
        <v>3</v>
      </c>
      <c r="E757" s="8">
        <v>16</v>
      </c>
      <c r="F757" s="8">
        <v>1</v>
      </c>
      <c r="G757" s="8">
        <v>0.25</v>
      </c>
      <c r="H757" s="8">
        <v>0.28199999999999997</v>
      </c>
      <c r="I757" s="8">
        <v>35</v>
      </c>
      <c r="J757" s="8">
        <v>7</v>
      </c>
      <c r="K757" s="8">
        <v>0</v>
      </c>
      <c r="L757" s="8">
        <v>6</v>
      </c>
      <c r="M757" s="8">
        <v>27</v>
      </c>
      <c r="N757" s="8">
        <v>0.35699999999999998</v>
      </c>
      <c r="O757" s="8">
        <v>0.63900000000000001</v>
      </c>
    </row>
    <row r="758" spans="1:15" ht="15" thickBot="1" x14ac:dyDescent="0.35">
      <c r="A758" s="5" t="s">
        <v>938</v>
      </c>
      <c r="B758" s="6">
        <v>146</v>
      </c>
      <c r="C758" s="6">
        <v>18</v>
      </c>
      <c r="D758" s="6">
        <v>3</v>
      </c>
      <c r="E758" s="6">
        <v>17</v>
      </c>
      <c r="F758" s="6">
        <v>1</v>
      </c>
      <c r="G758" s="6">
        <v>0.23599999999999999</v>
      </c>
      <c r="H758" s="6">
        <v>0.29399999999999998</v>
      </c>
      <c r="I758" s="6">
        <v>35</v>
      </c>
      <c r="J758" s="6">
        <v>9</v>
      </c>
      <c r="K758" s="6">
        <v>1</v>
      </c>
      <c r="L758" s="6">
        <v>12</v>
      </c>
      <c r="M758" s="6">
        <v>24</v>
      </c>
      <c r="N758" s="6">
        <v>0.379</v>
      </c>
      <c r="O758" s="6">
        <v>0.67300000000000004</v>
      </c>
    </row>
    <row r="759" spans="1:15" ht="15" thickBot="1" x14ac:dyDescent="0.35">
      <c r="A759" s="7" t="s">
        <v>939</v>
      </c>
      <c r="B759" s="8">
        <v>237</v>
      </c>
      <c r="C759" s="8">
        <v>24</v>
      </c>
      <c r="D759" s="8">
        <v>5</v>
      </c>
      <c r="E759" s="8">
        <v>25</v>
      </c>
      <c r="F759" s="8">
        <v>1</v>
      </c>
      <c r="G759" s="8">
        <v>0.22800000000000001</v>
      </c>
      <c r="H759" s="8">
        <v>0.28000000000000003</v>
      </c>
      <c r="I759" s="8">
        <v>54</v>
      </c>
      <c r="J759" s="8">
        <v>11</v>
      </c>
      <c r="K759" s="8">
        <v>1</v>
      </c>
      <c r="L759" s="8">
        <v>17</v>
      </c>
      <c r="M759" s="8">
        <v>47</v>
      </c>
      <c r="N759" s="8">
        <v>0.34599999999999997</v>
      </c>
      <c r="O759" s="8">
        <v>0.626</v>
      </c>
    </row>
    <row r="760" spans="1:15" ht="15" thickBot="1" x14ac:dyDescent="0.35">
      <c r="A760" s="9" t="s">
        <v>940</v>
      </c>
      <c r="B760" s="10">
        <v>234</v>
      </c>
      <c r="C760" s="10">
        <v>27</v>
      </c>
      <c r="D760" s="10">
        <v>7</v>
      </c>
      <c r="E760" s="10">
        <v>28</v>
      </c>
      <c r="F760" s="10">
        <v>3</v>
      </c>
      <c r="G760" s="10">
        <v>0.24099999999999999</v>
      </c>
      <c r="H760" s="10">
        <v>0.29099999999999998</v>
      </c>
      <c r="I760" s="10">
        <v>57</v>
      </c>
      <c r="J760" s="10">
        <v>12</v>
      </c>
      <c r="K760" s="10">
        <v>2</v>
      </c>
      <c r="L760" s="10">
        <v>17</v>
      </c>
      <c r="M760" s="10">
        <v>73</v>
      </c>
      <c r="N760" s="10">
        <v>0.40400000000000003</v>
      </c>
      <c r="O760" s="10">
        <v>0.69499999999999995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1109"/>
  <sheetViews>
    <sheetView workbookViewId="0">
      <pane ySplit="1" topLeftCell="A2" activePane="bottomLeft" state="frozen"/>
      <selection pane="bottomLeft" activeCell="B1" sqref="B1:P1"/>
    </sheetView>
  </sheetViews>
  <sheetFormatPr defaultRowHeight="14.4" x14ac:dyDescent="0.3"/>
  <cols>
    <col min="1" max="1" width="21.77734375" customWidth="1"/>
    <col min="8" max="8" width="3.6640625" customWidth="1"/>
  </cols>
  <sheetData>
    <row r="1" spans="1:21" ht="15" thickBot="1" x14ac:dyDescent="0.35">
      <c r="A1" s="3" t="s">
        <v>2246</v>
      </c>
      <c r="B1" s="3" t="s">
        <v>1283</v>
      </c>
      <c r="C1" s="4" t="s">
        <v>1725</v>
      </c>
      <c r="D1" s="4" t="s">
        <v>943</v>
      </c>
      <c r="E1" s="4" t="s">
        <v>944</v>
      </c>
      <c r="F1" s="4" t="s">
        <v>945</v>
      </c>
      <c r="G1" s="3" t="s">
        <v>946</v>
      </c>
      <c r="H1" s="3"/>
      <c r="I1" s="4" t="s">
        <v>1284</v>
      </c>
      <c r="J1" s="3" t="s">
        <v>1285</v>
      </c>
      <c r="K1" s="3" t="s">
        <v>1286</v>
      </c>
      <c r="L1" s="3" t="s">
        <v>175</v>
      </c>
      <c r="M1" s="3" t="s">
        <v>178</v>
      </c>
      <c r="N1" s="3" t="s">
        <v>170</v>
      </c>
      <c r="O1" s="3" t="s">
        <v>1287</v>
      </c>
      <c r="P1" s="3" t="s">
        <v>1288</v>
      </c>
    </row>
    <row r="2" spans="1:21" ht="15" thickBot="1" x14ac:dyDescent="0.35">
      <c r="A2" s="7" t="s">
        <v>2046</v>
      </c>
      <c r="B2" s="8">
        <v>70</v>
      </c>
      <c r="C2" s="8">
        <v>0</v>
      </c>
      <c r="D2" s="8">
        <v>50</v>
      </c>
      <c r="E2" s="8">
        <v>4.7</v>
      </c>
      <c r="F2" s="8">
        <v>1.42</v>
      </c>
      <c r="G2" s="67"/>
      <c r="H2" s="67"/>
      <c r="I2" s="8">
        <v>3</v>
      </c>
      <c r="J2" s="8">
        <v>3</v>
      </c>
      <c r="K2" s="8">
        <v>36</v>
      </c>
      <c r="L2" s="8">
        <v>74</v>
      </c>
      <c r="M2" s="8">
        <v>25</v>
      </c>
      <c r="N2" s="8">
        <v>12</v>
      </c>
      <c r="O2" s="8">
        <v>51</v>
      </c>
      <c r="P2" s="67"/>
      <c r="Q2" s="69">
        <v>0</v>
      </c>
      <c r="U2" s="69">
        <v>5</v>
      </c>
    </row>
    <row r="3" spans="1:21" ht="15" thickBot="1" x14ac:dyDescent="0.35">
      <c r="A3" s="5" t="s">
        <v>1464</v>
      </c>
      <c r="B3" s="6">
        <v>86</v>
      </c>
      <c r="C3" s="8">
        <v>0</v>
      </c>
      <c r="D3" s="6">
        <v>76</v>
      </c>
      <c r="E3" s="6">
        <v>4.78</v>
      </c>
      <c r="F3" s="6">
        <v>1.36</v>
      </c>
      <c r="G3" s="6">
        <v>6</v>
      </c>
      <c r="H3" s="6"/>
      <c r="I3" s="6">
        <v>5</v>
      </c>
      <c r="J3" s="6">
        <v>5</v>
      </c>
      <c r="K3" s="6">
        <v>46</v>
      </c>
      <c r="L3" s="6">
        <v>89</v>
      </c>
      <c r="M3" s="6">
        <v>28</v>
      </c>
      <c r="N3" s="6">
        <v>13</v>
      </c>
      <c r="O3" s="6">
        <v>16</v>
      </c>
      <c r="P3" s="6">
        <v>14</v>
      </c>
    </row>
    <row r="4" spans="1:21" ht="15" thickBot="1" x14ac:dyDescent="0.35">
      <c r="A4" s="5" t="s">
        <v>1464</v>
      </c>
      <c r="B4" s="6">
        <v>86</v>
      </c>
      <c r="C4" s="6">
        <v>1</v>
      </c>
      <c r="D4" s="6">
        <v>76</v>
      </c>
      <c r="E4" s="6">
        <v>4.78</v>
      </c>
      <c r="F4" s="6">
        <v>1.36</v>
      </c>
      <c r="G4" s="67"/>
      <c r="H4" s="67"/>
      <c r="I4" s="6">
        <v>5</v>
      </c>
      <c r="J4" s="6">
        <v>5</v>
      </c>
      <c r="K4" s="6">
        <v>46</v>
      </c>
      <c r="L4" s="6">
        <v>89</v>
      </c>
      <c r="M4" s="6">
        <v>28</v>
      </c>
      <c r="N4" s="6">
        <v>13</v>
      </c>
      <c r="O4" s="6">
        <v>16</v>
      </c>
      <c r="P4" s="67"/>
      <c r="Q4" s="68">
        <v>0</v>
      </c>
      <c r="U4" s="68">
        <v>0</v>
      </c>
    </row>
    <row r="5" spans="1:21" ht="15" thickBot="1" x14ac:dyDescent="0.35">
      <c r="A5" s="5" t="s">
        <v>1502</v>
      </c>
      <c r="B5" s="6">
        <v>100</v>
      </c>
      <c r="C5" s="8">
        <v>0</v>
      </c>
      <c r="D5" s="6">
        <v>89</v>
      </c>
      <c r="E5" s="6">
        <v>5.13</v>
      </c>
      <c r="F5" s="6">
        <v>1.37</v>
      </c>
      <c r="G5" s="6">
        <v>11</v>
      </c>
      <c r="H5" s="6"/>
      <c r="I5" s="6">
        <v>5</v>
      </c>
      <c r="J5" s="6">
        <v>7</v>
      </c>
      <c r="K5" s="6">
        <v>57</v>
      </c>
      <c r="L5" s="6">
        <v>102</v>
      </c>
      <c r="M5" s="6">
        <v>35</v>
      </c>
      <c r="N5" s="6">
        <v>16</v>
      </c>
      <c r="O5" s="6">
        <v>16</v>
      </c>
      <c r="P5" s="6">
        <v>16</v>
      </c>
    </row>
    <row r="6" spans="1:21" ht="15" thickBot="1" x14ac:dyDescent="0.35">
      <c r="A6" s="5" t="s">
        <v>1502</v>
      </c>
      <c r="B6" s="6">
        <v>100</v>
      </c>
      <c r="C6" s="6">
        <v>0</v>
      </c>
      <c r="D6" s="6">
        <v>89</v>
      </c>
      <c r="E6" s="6">
        <v>5.13</v>
      </c>
      <c r="F6" s="6">
        <v>1.37</v>
      </c>
      <c r="G6" s="67"/>
      <c r="H6" s="67"/>
      <c r="I6" s="6">
        <v>5</v>
      </c>
      <c r="J6" s="6">
        <v>7</v>
      </c>
      <c r="K6" s="6">
        <v>57</v>
      </c>
      <c r="L6" s="6">
        <v>102</v>
      </c>
      <c r="M6" s="6">
        <v>35</v>
      </c>
      <c r="N6" s="6">
        <v>16</v>
      </c>
      <c r="O6" s="6">
        <v>16</v>
      </c>
      <c r="P6" s="67"/>
      <c r="Q6" s="68">
        <v>0</v>
      </c>
      <c r="U6" s="68">
        <v>0</v>
      </c>
    </row>
    <row r="7" spans="1:21" ht="15" thickBot="1" x14ac:dyDescent="0.35">
      <c r="A7" s="7" t="s">
        <v>1746</v>
      </c>
      <c r="B7" s="8">
        <v>63</v>
      </c>
      <c r="C7" s="8">
        <v>33</v>
      </c>
      <c r="D7" s="8">
        <v>71</v>
      </c>
      <c r="E7" s="8">
        <v>3.13</v>
      </c>
      <c r="F7" s="8">
        <v>1.28</v>
      </c>
      <c r="G7" s="67"/>
      <c r="H7" s="67"/>
      <c r="I7" s="8">
        <v>4</v>
      </c>
      <c r="J7" s="8">
        <v>3</v>
      </c>
      <c r="K7" s="8">
        <v>22</v>
      </c>
      <c r="L7" s="8">
        <v>50</v>
      </c>
      <c r="M7" s="8">
        <v>31</v>
      </c>
      <c r="N7" s="8">
        <v>5</v>
      </c>
      <c r="O7" s="8">
        <v>66</v>
      </c>
      <c r="P7" s="67"/>
      <c r="Q7" s="69">
        <v>2</v>
      </c>
      <c r="U7" s="69">
        <v>1</v>
      </c>
    </row>
    <row r="8" spans="1:21" ht="15" thickBot="1" x14ac:dyDescent="0.35">
      <c r="A8" s="7" t="s">
        <v>1932</v>
      </c>
      <c r="B8" s="8">
        <v>45</v>
      </c>
      <c r="C8" s="8">
        <v>1</v>
      </c>
      <c r="D8" s="8">
        <v>38</v>
      </c>
      <c r="E8" s="8">
        <v>3.82</v>
      </c>
      <c r="F8" s="8">
        <v>1.26</v>
      </c>
      <c r="G8" s="67"/>
      <c r="H8" s="67"/>
      <c r="I8" s="8">
        <v>3</v>
      </c>
      <c r="J8" s="8">
        <v>2</v>
      </c>
      <c r="K8" s="8">
        <v>19</v>
      </c>
      <c r="L8" s="8">
        <v>44</v>
      </c>
      <c r="M8" s="8">
        <v>13</v>
      </c>
      <c r="N8" s="8">
        <v>5</v>
      </c>
      <c r="O8" s="8">
        <v>36</v>
      </c>
      <c r="P8" s="67"/>
      <c r="Q8" s="69">
        <v>0</v>
      </c>
      <c r="U8" s="69">
        <v>3</v>
      </c>
    </row>
    <row r="9" spans="1:21" ht="15" thickBot="1" x14ac:dyDescent="0.35">
      <c r="A9" s="5" t="s">
        <v>1536</v>
      </c>
      <c r="B9" s="6">
        <v>65</v>
      </c>
      <c r="C9" s="8">
        <v>0</v>
      </c>
      <c r="D9" s="6">
        <v>54</v>
      </c>
      <c r="E9" s="6">
        <v>5.59</v>
      </c>
      <c r="F9" s="6">
        <v>1.5</v>
      </c>
      <c r="G9" s="6">
        <v>5</v>
      </c>
      <c r="H9" s="6"/>
      <c r="I9" s="6">
        <v>3</v>
      </c>
      <c r="J9" s="6">
        <v>5</v>
      </c>
      <c r="K9" s="6">
        <v>41</v>
      </c>
      <c r="L9" s="6">
        <v>69</v>
      </c>
      <c r="M9" s="6">
        <v>29</v>
      </c>
      <c r="N9" s="6">
        <v>9</v>
      </c>
      <c r="O9" s="6">
        <v>14</v>
      </c>
      <c r="P9" s="6">
        <v>10</v>
      </c>
    </row>
    <row r="10" spans="1:21" ht="15" thickBot="1" x14ac:dyDescent="0.35">
      <c r="A10" s="7" t="s">
        <v>1536</v>
      </c>
      <c r="B10" s="8">
        <v>65</v>
      </c>
      <c r="C10" s="8">
        <v>0</v>
      </c>
      <c r="D10" s="8">
        <v>54</v>
      </c>
      <c r="E10" s="8">
        <v>5.59</v>
      </c>
      <c r="F10" s="8">
        <v>1.5</v>
      </c>
      <c r="G10" s="67"/>
      <c r="H10" s="67"/>
      <c r="I10" s="8">
        <v>3</v>
      </c>
      <c r="J10" s="8">
        <v>5</v>
      </c>
      <c r="K10" s="8">
        <v>41</v>
      </c>
      <c r="L10" s="8">
        <v>69</v>
      </c>
      <c r="M10" s="8">
        <v>29</v>
      </c>
      <c r="N10" s="8">
        <v>9</v>
      </c>
      <c r="O10" s="8">
        <v>14</v>
      </c>
      <c r="P10" s="67"/>
      <c r="Q10" s="69">
        <v>0</v>
      </c>
      <c r="U10" s="69">
        <v>0</v>
      </c>
    </row>
    <row r="11" spans="1:21" ht="15" thickBot="1" x14ac:dyDescent="0.35">
      <c r="A11" s="5" t="s">
        <v>1588</v>
      </c>
      <c r="B11" s="6">
        <v>39</v>
      </c>
      <c r="C11" s="8">
        <v>0</v>
      </c>
      <c r="D11" s="6">
        <v>28</v>
      </c>
      <c r="E11" s="6">
        <v>4.41</v>
      </c>
      <c r="F11" s="6">
        <v>1.31</v>
      </c>
      <c r="G11" s="6">
        <v>1</v>
      </c>
      <c r="H11" s="6"/>
      <c r="I11" s="6">
        <v>2</v>
      </c>
      <c r="J11" s="6">
        <v>2</v>
      </c>
      <c r="K11" s="6">
        <v>19</v>
      </c>
      <c r="L11" s="6">
        <v>42</v>
      </c>
      <c r="M11" s="6">
        <v>9</v>
      </c>
      <c r="N11" s="6">
        <v>13</v>
      </c>
      <c r="O11" s="6">
        <v>10</v>
      </c>
      <c r="P11" s="6">
        <v>9</v>
      </c>
    </row>
    <row r="12" spans="1:21" ht="15" thickBot="1" x14ac:dyDescent="0.35">
      <c r="A12" s="5" t="s">
        <v>1588</v>
      </c>
      <c r="B12" s="6">
        <v>39</v>
      </c>
      <c r="C12" s="6">
        <v>0</v>
      </c>
      <c r="D12" s="6">
        <v>28</v>
      </c>
      <c r="E12" s="6">
        <v>4.41</v>
      </c>
      <c r="F12" s="6">
        <v>1.31</v>
      </c>
      <c r="G12" s="67"/>
      <c r="H12" s="67"/>
      <c r="I12" s="6">
        <v>2</v>
      </c>
      <c r="J12" s="6">
        <v>2</v>
      </c>
      <c r="K12" s="6">
        <v>19</v>
      </c>
      <c r="L12" s="6">
        <v>42</v>
      </c>
      <c r="M12" s="6">
        <v>9</v>
      </c>
      <c r="N12" s="6">
        <v>13</v>
      </c>
      <c r="O12" s="6">
        <v>10</v>
      </c>
      <c r="P12" s="67"/>
      <c r="Q12" s="68">
        <v>0</v>
      </c>
      <c r="U12" s="68">
        <v>0</v>
      </c>
    </row>
    <row r="13" spans="1:21" ht="15" thickBot="1" x14ac:dyDescent="0.35">
      <c r="A13" s="7" t="s">
        <v>1888</v>
      </c>
      <c r="B13" s="8">
        <v>41</v>
      </c>
      <c r="C13" s="8">
        <v>0</v>
      </c>
      <c r="D13" s="8">
        <v>41</v>
      </c>
      <c r="E13" s="8">
        <v>3.73</v>
      </c>
      <c r="F13" s="8">
        <v>1.28</v>
      </c>
      <c r="G13" s="67"/>
      <c r="H13" s="67"/>
      <c r="I13" s="8">
        <v>2</v>
      </c>
      <c r="J13" s="8">
        <v>2</v>
      </c>
      <c r="K13" s="8">
        <v>17</v>
      </c>
      <c r="L13" s="8">
        <v>41</v>
      </c>
      <c r="M13" s="8">
        <v>12</v>
      </c>
      <c r="N13" s="8">
        <v>5</v>
      </c>
      <c r="O13" s="8">
        <v>44</v>
      </c>
      <c r="P13" s="67"/>
      <c r="Q13" s="69">
        <v>0</v>
      </c>
      <c r="U13" s="69">
        <v>2</v>
      </c>
    </row>
    <row r="14" spans="1:21" ht="15" thickBot="1" x14ac:dyDescent="0.35">
      <c r="A14" s="7" t="s">
        <v>1327</v>
      </c>
      <c r="B14" s="8">
        <v>162</v>
      </c>
      <c r="C14" s="8">
        <v>0</v>
      </c>
      <c r="D14" s="8">
        <v>153</v>
      </c>
      <c r="E14" s="8">
        <v>3.73</v>
      </c>
      <c r="F14" s="8">
        <v>1.24</v>
      </c>
      <c r="G14" s="8">
        <v>15</v>
      </c>
      <c r="H14" s="8"/>
      <c r="I14" s="8">
        <v>9</v>
      </c>
      <c r="J14" s="8">
        <v>9</v>
      </c>
      <c r="K14" s="8">
        <v>67</v>
      </c>
      <c r="L14" s="8">
        <v>160</v>
      </c>
      <c r="M14" s="8">
        <v>41</v>
      </c>
      <c r="N14" s="8">
        <v>17</v>
      </c>
      <c r="O14" s="8">
        <v>27</v>
      </c>
      <c r="P14" s="8">
        <v>27</v>
      </c>
    </row>
    <row r="15" spans="1:21" ht="15" thickBot="1" x14ac:dyDescent="0.35">
      <c r="A15" s="5" t="s">
        <v>1318</v>
      </c>
      <c r="B15" s="6">
        <v>192</v>
      </c>
      <c r="C15" s="8">
        <v>0</v>
      </c>
      <c r="D15" s="6">
        <v>161</v>
      </c>
      <c r="E15" s="6">
        <v>3.63</v>
      </c>
      <c r="F15" s="6">
        <v>1.26</v>
      </c>
      <c r="G15" s="6">
        <v>22</v>
      </c>
      <c r="H15" s="6"/>
      <c r="I15" s="6">
        <v>13</v>
      </c>
      <c r="J15" s="6">
        <v>9</v>
      </c>
      <c r="K15" s="6">
        <v>78</v>
      </c>
      <c r="L15" s="6">
        <v>174</v>
      </c>
      <c r="M15" s="6">
        <v>67</v>
      </c>
      <c r="N15" s="6">
        <v>20</v>
      </c>
      <c r="O15" s="6">
        <v>31</v>
      </c>
      <c r="P15" s="6">
        <v>31</v>
      </c>
    </row>
    <row r="16" spans="1:21" ht="17.399999999999999" thickBot="1" x14ac:dyDescent="0.35">
      <c r="A16" s="7" t="s">
        <v>2018</v>
      </c>
      <c r="B16" s="8">
        <v>32</v>
      </c>
      <c r="C16" s="8">
        <v>0</v>
      </c>
      <c r="D16" s="8">
        <v>32</v>
      </c>
      <c r="E16" s="8">
        <v>4.28</v>
      </c>
      <c r="F16" s="8">
        <v>1.38</v>
      </c>
      <c r="G16" s="67"/>
      <c r="H16" s="67"/>
      <c r="I16" s="8">
        <v>2</v>
      </c>
      <c r="J16" s="8">
        <v>2</v>
      </c>
      <c r="K16" s="8">
        <v>15</v>
      </c>
      <c r="L16" s="8">
        <v>30</v>
      </c>
      <c r="M16" s="8">
        <v>14</v>
      </c>
      <c r="N16" s="8">
        <v>8</v>
      </c>
      <c r="O16" s="8">
        <v>26</v>
      </c>
      <c r="P16" s="67"/>
      <c r="Q16" s="69">
        <v>0</v>
      </c>
      <c r="U16" s="69">
        <v>0</v>
      </c>
    </row>
    <row r="17" spans="1:21" ht="15" thickBot="1" x14ac:dyDescent="0.35">
      <c r="A17" s="5" t="s">
        <v>1526</v>
      </c>
      <c r="B17" s="6">
        <v>51</v>
      </c>
      <c r="C17" s="8">
        <v>0</v>
      </c>
      <c r="D17" s="6">
        <v>41</v>
      </c>
      <c r="E17" s="6">
        <v>4.32</v>
      </c>
      <c r="F17" s="6">
        <v>1.41</v>
      </c>
      <c r="G17" s="6">
        <v>4</v>
      </c>
      <c r="H17" s="6"/>
      <c r="I17" s="6">
        <v>3</v>
      </c>
      <c r="J17" s="6">
        <v>3</v>
      </c>
      <c r="K17" s="6">
        <v>24</v>
      </c>
      <c r="L17" s="6">
        <v>55</v>
      </c>
      <c r="M17" s="6">
        <v>17</v>
      </c>
      <c r="N17" s="6">
        <v>7</v>
      </c>
      <c r="O17" s="6">
        <v>7</v>
      </c>
      <c r="P17" s="6">
        <v>7</v>
      </c>
    </row>
    <row r="18" spans="1:21" ht="15" thickBot="1" x14ac:dyDescent="0.35">
      <c r="A18" s="5" t="s">
        <v>1526</v>
      </c>
      <c r="B18" s="6">
        <v>51</v>
      </c>
      <c r="C18" s="6">
        <v>1</v>
      </c>
      <c r="D18" s="6">
        <v>41</v>
      </c>
      <c r="E18" s="6">
        <v>4.32</v>
      </c>
      <c r="F18" s="6">
        <v>1.41</v>
      </c>
      <c r="G18" s="67"/>
      <c r="H18" s="67"/>
      <c r="I18" s="6">
        <v>3</v>
      </c>
      <c r="J18" s="6">
        <v>3</v>
      </c>
      <c r="K18" s="6">
        <v>24</v>
      </c>
      <c r="L18" s="6">
        <v>55</v>
      </c>
      <c r="M18" s="6">
        <v>17</v>
      </c>
      <c r="N18" s="6">
        <v>7</v>
      </c>
      <c r="O18" s="6">
        <v>7</v>
      </c>
      <c r="P18" s="67"/>
      <c r="Q18" s="68">
        <v>1</v>
      </c>
      <c r="U18" s="68">
        <v>0</v>
      </c>
    </row>
    <row r="19" spans="1:21" ht="15" thickBot="1" x14ac:dyDescent="0.35">
      <c r="A19" s="5" t="s">
        <v>1398</v>
      </c>
      <c r="B19" s="6">
        <v>141</v>
      </c>
      <c r="C19" s="8">
        <v>0</v>
      </c>
      <c r="D19" s="6">
        <v>126</v>
      </c>
      <c r="E19" s="6">
        <v>3.98</v>
      </c>
      <c r="F19" s="6">
        <v>1.37</v>
      </c>
      <c r="G19" s="6">
        <v>15</v>
      </c>
      <c r="H19" s="6"/>
      <c r="I19" s="6">
        <v>8</v>
      </c>
      <c r="J19" s="6">
        <v>8</v>
      </c>
      <c r="K19" s="6">
        <v>63</v>
      </c>
      <c r="L19" s="6">
        <v>134</v>
      </c>
      <c r="M19" s="6">
        <v>59</v>
      </c>
      <c r="N19" s="6">
        <v>14</v>
      </c>
      <c r="O19" s="6">
        <v>25</v>
      </c>
      <c r="P19" s="6">
        <v>25</v>
      </c>
    </row>
    <row r="20" spans="1:21" ht="15" thickBot="1" x14ac:dyDescent="0.35">
      <c r="A20" s="5" t="s">
        <v>1941</v>
      </c>
      <c r="B20" s="6">
        <v>35</v>
      </c>
      <c r="C20" s="6">
        <v>0</v>
      </c>
      <c r="D20" s="6">
        <v>38</v>
      </c>
      <c r="E20" s="6">
        <v>3.63</v>
      </c>
      <c r="F20" s="6">
        <v>1.19</v>
      </c>
      <c r="G20" s="67"/>
      <c r="H20" s="67"/>
      <c r="I20" s="6">
        <v>2</v>
      </c>
      <c r="J20" s="6">
        <v>2</v>
      </c>
      <c r="K20" s="6">
        <v>14</v>
      </c>
      <c r="L20" s="6">
        <v>29</v>
      </c>
      <c r="M20" s="6">
        <v>13</v>
      </c>
      <c r="N20" s="6">
        <v>3</v>
      </c>
      <c r="O20" s="6">
        <v>30</v>
      </c>
      <c r="P20" s="67"/>
      <c r="Q20" s="68">
        <v>0</v>
      </c>
      <c r="U20" s="68">
        <v>5</v>
      </c>
    </row>
    <row r="21" spans="1:21" ht="15" thickBot="1" x14ac:dyDescent="0.35">
      <c r="A21" s="7" t="s">
        <v>2149</v>
      </c>
      <c r="B21" s="8">
        <v>29</v>
      </c>
      <c r="C21" s="8">
        <v>0</v>
      </c>
      <c r="D21" s="8">
        <v>31</v>
      </c>
      <c r="E21" s="8">
        <v>4.8099999999999996</v>
      </c>
      <c r="F21" s="8">
        <v>1.62</v>
      </c>
      <c r="G21" s="67"/>
      <c r="H21" s="67"/>
      <c r="I21" s="8">
        <v>2</v>
      </c>
      <c r="J21" s="8">
        <v>2</v>
      </c>
      <c r="K21" s="8">
        <v>15</v>
      </c>
      <c r="L21" s="8">
        <v>27</v>
      </c>
      <c r="M21" s="8">
        <v>20</v>
      </c>
      <c r="N21" s="8">
        <v>6</v>
      </c>
      <c r="O21" s="8">
        <v>26</v>
      </c>
      <c r="P21" s="67"/>
      <c r="Q21" s="69">
        <v>0</v>
      </c>
      <c r="U21" s="69">
        <v>0</v>
      </c>
    </row>
    <row r="22" spans="1:21" ht="15" thickBot="1" x14ac:dyDescent="0.35">
      <c r="A22" s="5" t="s">
        <v>1490</v>
      </c>
      <c r="B22" s="6">
        <v>72</v>
      </c>
      <c r="C22" s="8">
        <v>0</v>
      </c>
      <c r="D22" s="6">
        <v>56</v>
      </c>
      <c r="E22" s="6">
        <v>4.9400000000000004</v>
      </c>
      <c r="F22" s="6">
        <v>1.36</v>
      </c>
      <c r="G22" s="6">
        <v>7</v>
      </c>
      <c r="H22" s="6"/>
      <c r="I22" s="6">
        <v>4</v>
      </c>
      <c r="J22" s="6">
        <v>5</v>
      </c>
      <c r="K22" s="6">
        <v>40</v>
      </c>
      <c r="L22" s="6">
        <v>79</v>
      </c>
      <c r="M22" s="6">
        <v>19</v>
      </c>
      <c r="N22" s="6">
        <v>11</v>
      </c>
      <c r="O22" s="6">
        <v>20</v>
      </c>
      <c r="P22" s="6">
        <v>12</v>
      </c>
    </row>
    <row r="23" spans="1:21" ht="15" thickBot="1" x14ac:dyDescent="0.35">
      <c r="A23" s="7" t="s">
        <v>1490</v>
      </c>
      <c r="B23" s="8">
        <v>72</v>
      </c>
      <c r="C23" s="8">
        <v>0</v>
      </c>
      <c r="D23" s="8">
        <v>56</v>
      </c>
      <c r="E23" s="8">
        <v>4.9400000000000004</v>
      </c>
      <c r="F23" s="8">
        <v>1.36</v>
      </c>
      <c r="G23" s="67"/>
      <c r="H23" s="67"/>
      <c r="I23" s="8">
        <v>4</v>
      </c>
      <c r="J23" s="8">
        <v>5</v>
      </c>
      <c r="K23" s="8">
        <v>40</v>
      </c>
      <c r="L23" s="8">
        <v>79</v>
      </c>
      <c r="M23" s="8">
        <v>19</v>
      </c>
      <c r="N23" s="8">
        <v>11</v>
      </c>
      <c r="O23" s="8">
        <v>20</v>
      </c>
      <c r="P23" s="67"/>
      <c r="Q23" s="69">
        <v>0</v>
      </c>
      <c r="U23" s="69">
        <v>1</v>
      </c>
    </row>
    <row r="24" spans="1:21" ht="15" thickBot="1" x14ac:dyDescent="0.35">
      <c r="A24" s="7" t="s">
        <v>1749</v>
      </c>
      <c r="B24" s="8">
        <v>52</v>
      </c>
      <c r="C24" s="8">
        <v>22</v>
      </c>
      <c r="D24" s="8">
        <v>55</v>
      </c>
      <c r="E24" s="8">
        <v>3.28</v>
      </c>
      <c r="F24" s="8">
        <v>1.1499999999999999</v>
      </c>
      <c r="G24" s="67"/>
      <c r="H24" s="67"/>
      <c r="I24" s="8">
        <v>3</v>
      </c>
      <c r="J24" s="8">
        <v>3</v>
      </c>
      <c r="K24" s="8">
        <v>19</v>
      </c>
      <c r="L24" s="8">
        <v>44</v>
      </c>
      <c r="M24" s="8">
        <v>16</v>
      </c>
      <c r="N24" s="8">
        <v>7</v>
      </c>
      <c r="O24" s="8">
        <v>56</v>
      </c>
      <c r="P24" s="67"/>
      <c r="Q24" s="69">
        <v>3</v>
      </c>
      <c r="U24" s="69">
        <v>2</v>
      </c>
    </row>
    <row r="25" spans="1:21" ht="15" thickBot="1" x14ac:dyDescent="0.35">
      <c r="A25" s="7" t="s">
        <v>1591</v>
      </c>
      <c r="B25" s="8">
        <v>76</v>
      </c>
      <c r="C25" s="8">
        <v>0</v>
      </c>
      <c r="D25" s="8">
        <v>58</v>
      </c>
      <c r="E25" s="8">
        <v>4.8499999999999996</v>
      </c>
      <c r="F25" s="8">
        <v>1.43</v>
      </c>
      <c r="G25" s="8">
        <v>0</v>
      </c>
      <c r="H25" s="8"/>
      <c r="I25" s="8">
        <v>4</v>
      </c>
      <c r="J25" s="8">
        <v>5</v>
      </c>
      <c r="K25" s="8">
        <v>41</v>
      </c>
      <c r="L25" s="8">
        <v>85</v>
      </c>
      <c r="M25" s="8">
        <v>22</v>
      </c>
      <c r="N25" s="8">
        <v>22</v>
      </c>
      <c r="O25" s="8">
        <v>19</v>
      </c>
      <c r="P25" s="8">
        <v>13</v>
      </c>
    </row>
    <row r="26" spans="1:21" ht="15" thickBot="1" x14ac:dyDescent="0.35">
      <c r="A26" s="5" t="s">
        <v>1591</v>
      </c>
      <c r="B26" s="6">
        <v>76</v>
      </c>
      <c r="C26" s="6">
        <v>0</v>
      </c>
      <c r="D26" s="6">
        <v>58</v>
      </c>
      <c r="E26" s="6">
        <v>4.8499999999999996</v>
      </c>
      <c r="F26" s="6">
        <v>1.43</v>
      </c>
      <c r="G26" s="67"/>
      <c r="H26" s="67"/>
      <c r="I26" s="6">
        <v>4</v>
      </c>
      <c r="J26" s="6">
        <v>5</v>
      </c>
      <c r="K26" s="6">
        <v>41</v>
      </c>
      <c r="L26" s="6">
        <v>85</v>
      </c>
      <c r="M26" s="6">
        <v>22</v>
      </c>
      <c r="N26" s="6">
        <v>22</v>
      </c>
      <c r="O26" s="6">
        <v>19</v>
      </c>
      <c r="P26" s="67"/>
      <c r="Q26" s="68">
        <v>0</v>
      </c>
      <c r="U26" s="68">
        <v>1</v>
      </c>
    </row>
    <row r="27" spans="1:21" ht="15" thickBot="1" x14ac:dyDescent="0.35">
      <c r="A27" s="5" t="s">
        <v>1354</v>
      </c>
      <c r="B27" s="6">
        <v>173</v>
      </c>
      <c r="C27" s="8">
        <v>0</v>
      </c>
      <c r="D27" s="6">
        <v>139</v>
      </c>
      <c r="E27" s="6">
        <v>3.98</v>
      </c>
      <c r="F27" s="6">
        <v>1.31</v>
      </c>
      <c r="G27" s="6">
        <v>18</v>
      </c>
      <c r="H27" s="6"/>
      <c r="I27" s="6">
        <v>10</v>
      </c>
      <c r="J27" s="6">
        <v>10</v>
      </c>
      <c r="K27" s="6">
        <v>76</v>
      </c>
      <c r="L27" s="6">
        <v>178</v>
      </c>
      <c r="M27" s="6">
        <v>48</v>
      </c>
      <c r="N27" s="6">
        <v>17</v>
      </c>
      <c r="O27" s="6">
        <v>28</v>
      </c>
      <c r="P27" s="6">
        <v>28</v>
      </c>
    </row>
    <row r="28" spans="1:21" ht="15" thickBot="1" x14ac:dyDescent="0.35">
      <c r="A28" s="7" t="s">
        <v>1892</v>
      </c>
      <c r="B28" s="8">
        <v>69</v>
      </c>
      <c r="C28" s="8">
        <v>0</v>
      </c>
      <c r="D28" s="8">
        <v>56</v>
      </c>
      <c r="E28" s="8">
        <v>4.21</v>
      </c>
      <c r="F28" s="8">
        <v>1.31</v>
      </c>
      <c r="G28" s="67"/>
      <c r="H28" s="67"/>
      <c r="I28" s="8">
        <v>4</v>
      </c>
      <c r="J28" s="8">
        <v>4</v>
      </c>
      <c r="K28" s="8">
        <v>32</v>
      </c>
      <c r="L28" s="8">
        <v>66</v>
      </c>
      <c r="M28" s="8">
        <v>24</v>
      </c>
      <c r="N28" s="8">
        <v>11</v>
      </c>
      <c r="O28" s="8">
        <v>45</v>
      </c>
      <c r="P28" s="67"/>
      <c r="Q28" s="69">
        <v>0</v>
      </c>
      <c r="U28" s="69">
        <v>13</v>
      </c>
    </row>
    <row r="29" spans="1:21" ht="15" thickBot="1" x14ac:dyDescent="0.35">
      <c r="A29" s="7" t="s">
        <v>2026</v>
      </c>
      <c r="B29" s="8">
        <v>52</v>
      </c>
      <c r="C29" s="8">
        <v>0</v>
      </c>
      <c r="D29" s="8">
        <v>38</v>
      </c>
      <c r="E29" s="8">
        <v>4.84</v>
      </c>
      <c r="F29" s="8">
        <v>1.35</v>
      </c>
      <c r="G29" s="67"/>
      <c r="H29" s="67"/>
      <c r="I29" s="8">
        <v>3</v>
      </c>
      <c r="J29" s="8">
        <v>4</v>
      </c>
      <c r="K29" s="8">
        <v>28</v>
      </c>
      <c r="L29" s="8">
        <v>56</v>
      </c>
      <c r="M29" s="8">
        <v>15</v>
      </c>
      <c r="N29" s="8">
        <v>12</v>
      </c>
      <c r="O29" s="8">
        <v>22</v>
      </c>
      <c r="P29" s="67"/>
      <c r="Q29" s="69">
        <v>0</v>
      </c>
      <c r="U29" s="69">
        <v>2</v>
      </c>
    </row>
    <row r="30" spans="1:21" ht="15" thickBot="1" x14ac:dyDescent="0.35">
      <c r="A30" s="7" t="s">
        <v>1759</v>
      </c>
      <c r="B30" s="8">
        <v>70</v>
      </c>
      <c r="C30" s="8">
        <v>4</v>
      </c>
      <c r="D30" s="8">
        <v>75</v>
      </c>
      <c r="E30" s="8">
        <v>3.1</v>
      </c>
      <c r="F30" s="8">
        <v>1.1399999999999999</v>
      </c>
      <c r="G30" s="67"/>
      <c r="H30" s="67"/>
      <c r="I30" s="8">
        <v>4</v>
      </c>
      <c r="J30" s="8">
        <v>3</v>
      </c>
      <c r="K30" s="8">
        <v>24</v>
      </c>
      <c r="L30" s="8">
        <v>61</v>
      </c>
      <c r="M30" s="8">
        <v>18</v>
      </c>
      <c r="N30" s="8">
        <v>7</v>
      </c>
      <c r="O30" s="8">
        <v>71</v>
      </c>
      <c r="P30" s="67"/>
      <c r="Q30" s="69">
        <v>0</v>
      </c>
      <c r="U30" s="69">
        <v>25</v>
      </c>
    </row>
    <row r="31" spans="1:21" ht="15" thickBot="1" x14ac:dyDescent="0.35">
      <c r="A31" s="7" t="s">
        <v>2192</v>
      </c>
      <c r="B31" s="8">
        <v>45</v>
      </c>
      <c r="C31" s="8">
        <v>0</v>
      </c>
      <c r="D31" s="8">
        <v>34</v>
      </c>
      <c r="E31" s="8">
        <v>5.72</v>
      </c>
      <c r="F31" s="8">
        <v>1.53</v>
      </c>
      <c r="G31" s="67"/>
      <c r="H31" s="67"/>
      <c r="I31" s="8">
        <v>2</v>
      </c>
      <c r="J31" s="8">
        <v>4</v>
      </c>
      <c r="K31" s="8">
        <v>28</v>
      </c>
      <c r="L31" s="8">
        <v>50</v>
      </c>
      <c r="M31" s="8">
        <v>18</v>
      </c>
      <c r="N31" s="8">
        <v>16</v>
      </c>
      <c r="O31" s="8">
        <v>11</v>
      </c>
      <c r="P31" s="67"/>
      <c r="Q31" s="69">
        <v>0</v>
      </c>
      <c r="U31" s="69">
        <v>0</v>
      </c>
    </row>
    <row r="32" spans="1:21" ht="17.399999999999999" thickBot="1" x14ac:dyDescent="0.35">
      <c r="A32" s="5" t="s">
        <v>1600</v>
      </c>
      <c r="B32" s="6">
        <v>63</v>
      </c>
      <c r="C32" s="8">
        <v>0</v>
      </c>
      <c r="D32" s="6">
        <v>42</v>
      </c>
      <c r="E32" s="6">
        <v>4.8499999999999996</v>
      </c>
      <c r="F32" s="6">
        <v>1.39</v>
      </c>
      <c r="G32" s="6">
        <v>0</v>
      </c>
      <c r="H32" s="6"/>
      <c r="I32" s="6">
        <v>4</v>
      </c>
      <c r="J32" s="6">
        <v>4</v>
      </c>
      <c r="K32" s="6">
        <v>34</v>
      </c>
      <c r="L32" s="6">
        <v>73</v>
      </c>
      <c r="M32" s="6">
        <v>15</v>
      </c>
      <c r="N32" s="6">
        <v>20</v>
      </c>
      <c r="O32" s="6">
        <v>11</v>
      </c>
      <c r="P32" s="6">
        <v>11</v>
      </c>
    </row>
    <row r="33" spans="1:21" ht="17.399999999999999" thickBot="1" x14ac:dyDescent="0.35">
      <c r="A33" s="5" t="s">
        <v>1600</v>
      </c>
      <c r="B33" s="6">
        <v>63</v>
      </c>
      <c r="C33" s="6">
        <v>0</v>
      </c>
      <c r="D33" s="6">
        <v>42</v>
      </c>
      <c r="E33" s="6">
        <v>4.8499999999999996</v>
      </c>
      <c r="F33" s="6">
        <v>1.39</v>
      </c>
      <c r="G33" s="67"/>
      <c r="H33" s="67"/>
      <c r="I33" s="6">
        <v>4</v>
      </c>
      <c r="J33" s="6">
        <v>4</v>
      </c>
      <c r="K33" s="6">
        <v>34</v>
      </c>
      <c r="L33" s="6">
        <v>73</v>
      </c>
      <c r="M33" s="6">
        <v>15</v>
      </c>
      <c r="N33" s="6">
        <v>20</v>
      </c>
      <c r="O33" s="6">
        <v>11</v>
      </c>
      <c r="P33" s="67"/>
      <c r="Q33" s="68">
        <v>0</v>
      </c>
      <c r="U33" s="68">
        <v>0</v>
      </c>
    </row>
    <row r="34" spans="1:21" ht="15" thickBot="1" x14ac:dyDescent="0.35">
      <c r="A34" s="7" t="s">
        <v>2065</v>
      </c>
      <c r="B34" s="8">
        <v>30</v>
      </c>
      <c r="C34" s="8">
        <v>0</v>
      </c>
      <c r="D34" s="8">
        <v>38</v>
      </c>
      <c r="E34" s="8">
        <v>4.22</v>
      </c>
      <c r="F34" s="8">
        <v>1.47</v>
      </c>
      <c r="G34" s="67"/>
      <c r="H34" s="67"/>
      <c r="I34" s="8">
        <v>1</v>
      </c>
      <c r="J34" s="8">
        <v>2</v>
      </c>
      <c r="K34" s="8">
        <v>14</v>
      </c>
      <c r="L34" s="8">
        <v>25</v>
      </c>
      <c r="M34" s="8">
        <v>19</v>
      </c>
      <c r="N34" s="8">
        <v>6</v>
      </c>
      <c r="O34" s="8">
        <v>27</v>
      </c>
      <c r="P34" s="67"/>
      <c r="Q34" s="69">
        <v>0</v>
      </c>
      <c r="U34" s="69">
        <v>1</v>
      </c>
    </row>
    <row r="35" spans="1:21" ht="15" thickBot="1" x14ac:dyDescent="0.35">
      <c r="A35" s="5" t="s">
        <v>2068</v>
      </c>
      <c r="B35" s="6">
        <v>24</v>
      </c>
      <c r="C35" s="6">
        <v>0</v>
      </c>
      <c r="D35" s="6">
        <v>24</v>
      </c>
      <c r="E35" s="6">
        <v>3.83</v>
      </c>
      <c r="F35" s="6">
        <v>1.43</v>
      </c>
      <c r="G35" s="67"/>
      <c r="H35" s="67"/>
      <c r="I35" s="6">
        <v>1</v>
      </c>
      <c r="J35" s="6">
        <v>1</v>
      </c>
      <c r="K35" s="6">
        <v>10</v>
      </c>
      <c r="L35" s="6">
        <v>23</v>
      </c>
      <c r="M35" s="6">
        <v>12</v>
      </c>
      <c r="N35" s="6">
        <v>5</v>
      </c>
      <c r="O35" s="6">
        <v>27</v>
      </c>
      <c r="P35" s="67"/>
      <c r="Q35" s="68">
        <v>0</v>
      </c>
      <c r="U35" s="68">
        <v>0</v>
      </c>
    </row>
    <row r="36" spans="1:21" ht="15" thickBot="1" x14ac:dyDescent="0.35">
      <c r="A36" s="7" t="s">
        <v>1537</v>
      </c>
      <c r="B36" s="8">
        <v>88</v>
      </c>
      <c r="C36" s="8">
        <v>0</v>
      </c>
      <c r="D36" s="8">
        <v>63</v>
      </c>
      <c r="E36" s="8">
        <v>4.16</v>
      </c>
      <c r="F36" s="8">
        <v>1.34</v>
      </c>
      <c r="G36" s="8">
        <v>6</v>
      </c>
      <c r="H36" s="8"/>
      <c r="I36" s="8">
        <v>4</v>
      </c>
      <c r="J36" s="8">
        <v>5</v>
      </c>
      <c r="K36" s="8">
        <v>41</v>
      </c>
      <c r="L36" s="8">
        <v>90</v>
      </c>
      <c r="M36" s="8">
        <v>28</v>
      </c>
      <c r="N36" s="8">
        <v>11</v>
      </c>
      <c r="O36" s="8">
        <v>26</v>
      </c>
      <c r="P36" s="8">
        <v>12</v>
      </c>
    </row>
    <row r="37" spans="1:21" ht="15" thickBot="1" x14ac:dyDescent="0.35">
      <c r="A37" s="5" t="s">
        <v>1537</v>
      </c>
      <c r="B37" s="6">
        <v>88</v>
      </c>
      <c r="C37" s="6">
        <v>0</v>
      </c>
      <c r="D37" s="6">
        <v>63</v>
      </c>
      <c r="E37" s="6">
        <v>4.16</v>
      </c>
      <c r="F37" s="6">
        <v>1.34</v>
      </c>
      <c r="G37" s="67"/>
      <c r="H37" s="67"/>
      <c r="I37" s="6">
        <v>4</v>
      </c>
      <c r="J37" s="6">
        <v>5</v>
      </c>
      <c r="K37" s="6">
        <v>41</v>
      </c>
      <c r="L37" s="6">
        <v>90</v>
      </c>
      <c r="M37" s="6">
        <v>28</v>
      </c>
      <c r="N37" s="6">
        <v>11</v>
      </c>
      <c r="O37" s="6">
        <v>26</v>
      </c>
      <c r="P37" s="67"/>
      <c r="Q37" s="68">
        <v>0</v>
      </c>
      <c r="U37" s="68">
        <v>1</v>
      </c>
    </row>
    <row r="38" spans="1:21" ht="15" thickBot="1" x14ac:dyDescent="0.35">
      <c r="A38" s="5" t="s">
        <v>2197</v>
      </c>
      <c r="B38" s="6">
        <v>42</v>
      </c>
      <c r="C38" s="6">
        <v>0</v>
      </c>
      <c r="D38" s="6">
        <v>45</v>
      </c>
      <c r="E38" s="6">
        <v>5.68</v>
      </c>
      <c r="F38" s="6">
        <v>1.86</v>
      </c>
      <c r="G38" s="67"/>
      <c r="H38" s="67"/>
      <c r="I38" s="6">
        <v>2</v>
      </c>
      <c r="J38" s="6">
        <v>3</v>
      </c>
      <c r="K38" s="6">
        <v>26</v>
      </c>
      <c r="L38" s="6">
        <v>39</v>
      </c>
      <c r="M38" s="6">
        <v>39</v>
      </c>
      <c r="N38" s="6">
        <v>8</v>
      </c>
      <c r="O38" s="6">
        <v>30</v>
      </c>
      <c r="P38" s="67"/>
      <c r="Q38" s="68">
        <v>0</v>
      </c>
      <c r="U38" s="68">
        <v>3</v>
      </c>
    </row>
    <row r="39" spans="1:21" ht="15" thickBot="1" x14ac:dyDescent="0.35">
      <c r="A39" s="7" t="s">
        <v>1501</v>
      </c>
      <c r="B39" s="8">
        <v>70</v>
      </c>
      <c r="C39" s="8">
        <v>0</v>
      </c>
      <c r="D39" s="8">
        <v>44</v>
      </c>
      <c r="E39" s="8">
        <v>5.08</v>
      </c>
      <c r="F39" s="8">
        <v>1.33</v>
      </c>
      <c r="G39" s="8">
        <v>7</v>
      </c>
      <c r="H39" s="8"/>
      <c r="I39" s="8">
        <v>4</v>
      </c>
      <c r="J39" s="8">
        <v>5</v>
      </c>
      <c r="K39" s="8">
        <v>39</v>
      </c>
      <c r="L39" s="8">
        <v>76</v>
      </c>
      <c r="M39" s="8">
        <v>17</v>
      </c>
      <c r="N39" s="8">
        <v>11</v>
      </c>
      <c r="O39" s="8">
        <v>12</v>
      </c>
      <c r="P39" s="8">
        <v>12</v>
      </c>
    </row>
    <row r="40" spans="1:21" ht="15" thickBot="1" x14ac:dyDescent="0.35">
      <c r="A40" s="5" t="s">
        <v>1558</v>
      </c>
      <c r="B40" s="6">
        <v>50</v>
      </c>
      <c r="C40" s="8">
        <v>0</v>
      </c>
      <c r="D40" s="6">
        <v>43</v>
      </c>
      <c r="E40" s="6">
        <v>3.96</v>
      </c>
      <c r="F40" s="6">
        <v>1.28</v>
      </c>
      <c r="G40" s="6">
        <v>0</v>
      </c>
      <c r="H40" s="6"/>
      <c r="I40" s="6">
        <v>2</v>
      </c>
      <c r="J40" s="6">
        <v>3</v>
      </c>
      <c r="K40" s="6">
        <v>22</v>
      </c>
      <c r="L40" s="6">
        <v>49</v>
      </c>
      <c r="M40" s="6">
        <v>14</v>
      </c>
      <c r="N40" s="6">
        <v>8</v>
      </c>
      <c r="O40" s="6">
        <v>20</v>
      </c>
      <c r="P40" s="6">
        <v>7</v>
      </c>
    </row>
    <row r="41" spans="1:21" ht="15" thickBot="1" x14ac:dyDescent="0.35">
      <c r="A41" s="7" t="s">
        <v>1558</v>
      </c>
      <c r="B41" s="8">
        <v>50</v>
      </c>
      <c r="C41" s="8">
        <v>0</v>
      </c>
      <c r="D41" s="8">
        <v>43</v>
      </c>
      <c r="E41" s="8">
        <v>3.96</v>
      </c>
      <c r="F41" s="8">
        <v>1.28</v>
      </c>
      <c r="G41" s="67"/>
      <c r="H41" s="67"/>
      <c r="I41" s="8">
        <v>2</v>
      </c>
      <c r="J41" s="8">
        <v>3</v>
      </c>
      <c r="K41" s="8">
        <v>22</v>
      </c>
      <c r="L41" s="8">
        <v>49</v>
      </c>
      <c r="M41" s="8">
        <v>14</v>
      </c>
      <c r="N41" s="8">
        <v>8</v>
      </c>
      <c r="O41" s="8">
        <v>20</v>
      </c>
      <c r="P41" s="67"/>
      <c r="Q41" s="69">
        <v>0</v>
      </c>
      <c r="U41" s="69">
        <v>3</v>
      </c>
    </row>
    <row r="42" spans="1:21" ht="15" thickBot="1" x14ac:dyDescent="0.35">
      <c r="A42" s="5" t="s">
        <v>1372</v>
      </c>
      <c r="B42" s="6">
        <v>131</v>
      </c>
      <c r="C42" s="8">
        <v>0</v>
      </c>
      <c r="D42" s="6">
        <v>104</v>
      </c>
      <c r="E42" s="6">
        <v>4.21</v>
      </c>
      <c r="F42" s="6">
        <v>1.35</v>
      </c>
      <c r="G42" s="6">
        <v>13</v>
      </c>
      <c r="H42" s="6"/>
      <c r="I42" s="6">
        <v>7</v>
      </c>
      <c r="J42" s="6">
        <v>8</v>
      </c>
      <c r="K42" s="6">
        <v>61</v>
      </c>
      <c r="L42" s="6">
        <v>135</v>
      </c>
      <c r="M42" s="6">
        <v>41</v>
      </c>
      <c r="N42" s="6">
        <v>13</v>
      </c>
      <c r="O42" s="6">
        <v>22</v>
      </c>
      <c r="P42" s="6">
        <v>22</v>
      </c>
    </row>
    <row r="43" spans="1:21" ht="15" thickBot="1" x14ac:dyDescent="0.35">
      <c r="A43" s="7" t="s">
        <v>1521</v>
      </c>
      <c r="B43" s="8">
        <v>104</v>
      </c>
      <c r="C43" s="8">
        <v>0</v>
      </c>
      <c r="D43" s="8">
        <v>105</v>
      </c>
      <c r="E43" s="8">
        <v>4.66</v>
      </c>
      <c r="F43" s="8">
        <v>1.44</v>
      </c>
      <c r="G43" s="8">
        <v>8</v>
      </c>
      <c r="H43" s="8"/>
      <c r="I43" s="8">
        <v>6</v>
      </c>
      <c r="J43" s="8">
        <v>6</v>
      </c>
      <c r="K43" s="8">
        <v>54</v>
      </c>
      <c r="L43" s="8">
        <v>98</v>
      </c>
      <c r="M43" s="8">
        <v>51</v>
      </c>
      <c r="N43" s="8">
        <v>13</v>
      </c>
      <c r="O43" s="8">
        <v>21</v>
      </c>
      <c r="P43" s="8">
        <v>18</v>
      </c>
    </row>
    <row r="44" spans="1:21" ht="15" thickBot="1" x14ac:dyDescent="0.35">
      <c r="A44" s="7" t="s">
        <v>1521</v>
      </c>
      <c r="B44" s="8">
        <v>104</v>
      </c>
      <c r="C44" s="8">
        <v>1</v>
      </c>
      <c r="D44" s="8">
        <v>105</v>
      </c>
      <c r="E44" s="8">
        <v>4.66</v>
      </c>
      <c r="F44" s="8">
        <v>1.44</v>
      </c>
      <c r="G44" s="67"/>
      <c r="H44" s="67"/>
      <c r="I44" s="8">
        <v>6</v>
      </c>
      <c r="J44" s="8">
        <v>6</v>
      </c>
      <c r="K44" s="8">
        <v>54</v>
      </c>
      <c r="L44" s="8">
        <v>98</v>
      </c>
      <c r="M44" s="8">
        <v>51</v>
      </c>
      <c r="N44" s="8">
        <v>13</v>
      </c>
      <c r="O44" s="8">
        <v>21</v>
      </c>
      <c r="P44" s="67"/>
      <c r="Q44" s="69">
        <v>0</v>
      </c>
      <c r="U44" s="69">
        <v>0</v>
      </c>
    </row>
    <row r="45" spans="1:21" ht="15" thickBot="1" x14ac:dyDescent="0.35">
      <c r="A45" s="5" t="s">
        <v>1843</v>
      </c>
      <c r="B45" s="6">
        <v>69</v>
      </c>
      <c r="C45" s="6">
        <v>1</v>
      </c>
      <c r="D45" s="6">
        <v>48</v>
      </c>
      <c r="E45" s="6">
        <v>3.72</v>
      </c>
      <c r="F45" s="6">
        <v>1.28</v>
      </c>
      <c r="G45" s="67"/>
      <c r="H45" s="67"/>
      <c r="I45" s="6">
        <v>3</v>
      </c>
      <c r="J45" s="6">
        <v>3</v>
      </c>
      <c r="K45" s="6">
        <v>29</v>
      </c>
      <c r="L45" s="6">
        <v>69</v>
      </c>
      <c r="M45" s="6">
        <v>20</v>
      </c>
      <c r="N45" s="6">
        <v>8</v>
      </c>
      <c r="O45" s="6">
        <v>62</v>
      </c>
      <c r="P45" s="67"/>
      <c r="Q45" s="68">
        <v>0</v>
      </c>
      <c r="U45" s="68">
        <v>19</v>
      </c>
    </row>
    <row r="46" spans="1:21" ht="15" thickBot="1" x14ac:dyDescent="0.35">
      <c r="A46" s="7" t="s">
        <v>1399</v>
      </c>
      <c r="B46" s="8">
        <v>95</v>
      </c>
      <c r="C46" s="8">
        <v>0</v>
      </c>
      <c r="D46" s="8">
        <v>84</v>
      </c>
      <c r="E46" s="8">
        <v>3.65</v>
      </c>
      <c r="F46" s="8">
        <v>1.28</v>
      </c>
      <c r="G46" s="8">
        <v>7</v>
      </c>
      <c r="H46" s="8"/>
      <c r="I46" s="8">
        <v>6</v>
      </c>
      <c r="J46" s="8">
        <v>5</v>
      </c>
      <c r="K46" s="8">
        <v>39</v>
      </c>
      <c r="L46" s="8">
        <v>92</v>
      </c>
      <c r="M46" s="8">
        <v>29</v>
      </c>
      <c r="N46" s="8">
        <v>11</v>
      </c>
      <c r="O46" s="8">
        <v>37</v>
      </c>
      <c r="P46" s="8">
        <v>12</v>
      </c>
    </row>
    <row r="47" spans="1:21" ht="15" thickBot="1" x14ac:dyDescent="0.35">
      <c r="A47" s="5" t="s">
        <v>1399</v>
      </c>
      <c r="B47" s="6">
        <v>95</v>
      </c>
      <c r="C47" s="6">
        <v>0</v>
      </c>
      <c r="D47" s="6">
        <v>84</v>
      </c>
      <c r="E47" s="6">
        <v>3.65</v>
      </c>
      <c r="F47" s="6">
        <v>1.28</v>
      </c>
      <c r="G47" s="67"/>
      <c r="H47" s="67"/>
      <c r="I47" s="6">
        <v>6</v>
      </c>
      <c r="J47" s="6">
        <v>5</v>
      </c>
      <c r="K47" s="6">
        <v>39</v>
      </c>
      <c r="L47" s="6">
        <v>92</v>
      </c>
      <c r="M47" s="6">
        <v>29</v>
      </c>
      <c r="N47" s="6">
        <v>11</v>
      </c>
      <c r="O47" s="6">
        <v>37</v>
      </c>
      <c r="P47" s="67"/>
      <c r="Q47" s="68">
        <v>0</v>
      </c>
      <c r="U47" s="68">
        <v>2</v>
      </c>
    </row>
    <row r="48" spans="1:21" ht="15" thickBot="1" x14ac:dyDescent="0.35">
      <c r="A48" s="5" t="s">
        <v>1924</v>
      </c>
      <c r="B48" s="6">
        <v>58</v>
      </c>
      <c r="C48" s="6">
        <v>0</v>
      </c>
      <c r="D48" s="6">
        <v>41</v>
      </c>
      <c r="E48" s="6">
        <v>3.53</v>
      </c>
      <c r="F48" s="6">
        <v>1.3</v>
      </c>
      <c r="G48" s="67"/>
      <c r="H48" s="67"/>
      <c r="I48" s="6">
        <v>3</v>
      </c>
      <c r="J48" s="6">
        <v>2</v>
      </c>
      <c r="K48" s="6">
        <v>23</v>
      </c>
      <c r="L48" s="6">
        <v>60</v>
      </c>
      <c r="M48" s="6">
        <v>16</v>
      </c>
      <c r="N48" s="6">
        <v>6</v>
      </c>
      <c r="O48" s="6">
        <v>46</v>
      </c>
      <c r="P48" s="67"/>
      <c r="Q48" s="68">
        <v>0</v>
      </c>
      <c r="U48" s="68">
        <v>2</v>
      </c>
    </row>
    <row r="49" spans="1:21" ht="15" thickBot="1" x14ac:dyDescent="0.35">
      <c r="A49" s="7" t="s">
        <v>1743</v>
      </c>
      <c r="B49" s="8">
        <v>61</v>
      </c>
      <c r="C49" s="8">
        <v>29</v>
      </c>
      <c r="D49" s="8">
        <v>64</v>
      </c>
      <c r="E49" s="8">
        <v>3.17</v>
      </c>
      <c r="F49" s="8">
        <v>1.18</v>
      </c>
      <c r="G49" s="67"/>
      <c r="H49" s="67"/>
      <c r="I49" s="8">
        <v>3</v>
      </c>
      <c r="J49" s="8">
        <v>3</v>
      </c>
      <c r="K49" s="8">
        <v>22</v>
      </c>
      <c r="L49" s="8">
        <v>54</v>
      </c>
      <c r="M49" s="8">
        <v>18</v>
      </c>
      <c r="N49" s="8">
        <v>8</v>
      </c>
      <c r="O49" s="8">
        <v>62</v>
      </c>
      <c r="P49" s="67"/>
      <c r="Q49" s="69">
        <v>1</v>
      </c>
      <c r="U49" s="69">
        <v>1</v>
      </c>
    </row>
    <row r="50" spans="1:21" ht="15" thickBot="1" x14ac:dyDescent="0.35">
      <c r="A50" s="5" t="s">
        <v>1388</v>
      </c>
      <c r="B50" s="6">
        <v>111</v>
      </c>
      <c r="C50" s="8">
        <v>0</v>
      </c>
      <c r="D50" s="6">
        <v>128</v>
      </c>
      <c r="E50" s="6">
        <v>4.05</v>
      </c>
      <c r="F50" s="6">
        <v>1.38</v>
      </c>
      <c r="G50" s="6">
        <v>0</v>
      </c>
      <c r="H50" s="6"/>
      <c r="I50" s="6">
        <v>6</v>
      </c>
      <c r="J50" s="6">
        <v>6</v>
      </c>
      <c r="K50" s="6">
        <v>50</v>
      </c>
      <c r="L50" s="6">
        <v>97</v>
      </c>
      <c r="M50" s="6">
        <v>56</v>
      </c>
      <c r="N50" s="6">
        <v>12</v>
      </c>
      <c r="O50" s="6">
        <v>22</v>
      </c>
      <c r="P50" s="6">
        <v>19</v>
      </c>
    </row>
    <row r="51" spans="1:21" ht="15" thickBot="1" x14ac:dyDescent="0.35">
      <c r="A51" s="5" t="s">
        <v>1388</v>
      </c>
      <c r="B51" s="6">
        <v>111</v>
      </c>
      <c r="C51" s="6">
        <v>0</v>
      </c>
      <c r="D51" s="6">
        <v>128</v>
      </c>
      <c r="E51" s="6">
        <v>4.05</v>
      </c>
      <c r="F51" s="6">
        <v>1.38</v>
      </c>
      <c r="G51" s="67"/>
      <c r="H51" s="67"/>
      <c r="I51" s="6">
        <v>6</v>
      </c>
      <c r="J51" s="6">
        <v>6</v>
      </c>
      <c r="K51" s="6">
        <v>50</v>
      </c>
      <c r="L51" s="6">
        <v>97</v>
      </c>
      <c r="M51" s="6">
        <v>56</v>
      </c>
      <c r="N51" s="6">
        <v>12</v>
      </c>
      <c r="O51" s="6">
        <v>22</v>
      </c>
      <c r="P51" s="67"/>
      <c r="Q51" s="68">
        <v>0</v>
      </c>
      <c r="U51" s="68">
        <v>0</v>
      </c>
    </row>
    <row r="52" spans="1:21" ht="15" thickBot="1" x14ac:dyDescent="0.35">
      <c r="A52" s="7" t="s">
        <v>1667</v>
      </c>
      <c r="B52" s="8">
        <v>47</v>
      </c>
      <c r="C52" s="8">
        <v>0</v>
      </c>
      <c r="D52" s="8">
        <v>32</v>
      </c>
      <c r="E52" s="8">
        <v>5.2</v>
      </c>
      <c r="F52" s="8">
        <v>1.47</v>
      </c>
      <c r="G52" s="8">
        <v>0</v>
      </c>
      <c r="H52" s="8"/>
      <c r="I52" s="8">
        <v>2</v>
      </c>
      <c r="J52" s="8">
        <v>4</v>
      </c>
      <c r="K52" s="8">
        <v>27</v>
      </c>
      <c r="L52" s="8">
        <v>51</v>
      </c>
      <c r="M52" s="8">
        <v>17</v>
      </c>
      <c r="N52" s="8">
        <v>10</v>
      </c>
      <c r="O52" s="8">
        <v>22</v>
      </c>
      <c r="P52" s="8">
        <v>5</v>
      </c>
    </row>
    <row r="53" spans="1:21" ht="15" thickBot="1" x14ac:dyDescent="0.35">
      <c r="A53" s="5" t="s">
        <v>1667</v>
      </c>
      <c r="B53" s="6">
        <v>47</v>
      </c>
      <c r="C53" s="6">
        <v>0</v>
      </c>
      <c r="D53" s="6">
        <v>32</v>
      </c>
      <c r="E53" s="6">
        <v>5.2</v>
      </c>
      <c r="F53" s="6">
        <v>1.47</v>
      </c>
      <c r="G53" s="67"/>
      <c r="H53" s="67"/>
      <c r="I53" s="6">
        <v>2</v>
      </c>
      <c r="J53" s="6">
        <v>4</v>
      </c>
      <c r="K53" s="6">
        <v>27</v>
      </c>
      <c r="L53" s="6">
        <v>51</v>
      </c>
      <c r="M53" s="6">
        <v>17</v>
      </c>
      <c r="N53" s="6">
        <v>10</v>
      </c>
      <c r="O53" s="6">
        <v>22</v>
      </c>
      <c r="P53" s="67"/>
      <c r="Q53" s="68">
        <v>0</v>
      </c>
      <c r="U53" s="68">
        <v>2</v>
      </c>
    </row>
    <row r="54" spans="1:21" ht="15" thickBot="1" x14ac:dyDescent="0.35">
      <c r="A54" s="7" t="s">
        <v>1685</v>
      </c>
      <c r="B54" s="8">
        <v>60</v>
      </c>
      <c r="C54" s="8">
        <v>0</v>
      </c>
      <c r="D54" s="8">
        <v>45</v>
      </c>
      <c r="E54" s="8">
        <v>5.17</v>
      </c>
      <c r="F54" s="8">
        <v>1.59</v>
      </c>
      <c r="G54" s="8">
        <v>1</v>
      </c>
      <c r="H54" s="8"/>
      <c r="I54" s="8">
        <v>3</v>
      </c>
      <c r="J54" s="8">
        <v>4</v>
      </c>
      <c r="K54" s="8">
        <v>34</v>
      </c>
      <c r="L54" s="8">
        <v>67</v>
      </c>
      <c r="M54" s="8">
        <v>28</v>
      </c>
      <c r="N54" s="8">
        <v>16</v>
      </c>
      <c r="O54" s="8">
        <v>12</v>
      </c>
      <c r="P54" s="8">
        <v>11</v>
      </c>
    </row>
    <row r="55" spans="1:21" ht="15" thickBot="1" x14ac:dyDescent="0.35">
      <c r="A55" s="7" t="s">
        <v>1435</v>
      </c>
      <c r="B55" s="8">
        <v>72</v>
      </c>
      <c r="C55" s="8">
        <v>0</v>
      </c>
      <c r="D55" s="8">
        <v>65</v>
      </c>
      <c r="E55" s="8">
        <v>4.43</v>
      </c>
      <c r="F55" s="8">
        <v>1.43</v>
      </c>
      <c r="G55" s="8">
        <v>4</v>
      </c>
      <c r="H55" s="8"/>
      <c r="I55" s="8">
        <v>4</v>
      </c>
      <c r="J55" s="8">
        <v>5</v>
      </c>
      <c r="K55" s="8">
        <v>36</v>
      </c>
      <c r="L55" s="8">
        <v>70</v>
      </c>
      <c r="M55" s="8">
        <v>34</v>
      </c>
      <c r="N55" s="8">
        <v>15</v>
      </c>
      <c r="O55" s="8">
        <v>14</v>
      </c>
      <c r="P55" s="8">
        <v>14</v>
      </c>
    </row>
    <row r="56" spans="1:21" ht="15" thickBot="1" x14ac:dyDescent="0.35">
      <c r="A56" s="7" t="s">
        <v>2154</v>
      </c>
      <c r="B56" s="8">
        <v>47</v>
      </c>
      <c r="C56" s="8">
        <v>0</v>
      </c>
      <c r="D56" s="8">
        <v>40</v>
      </c>
      <c r="E56" s="8">
        <v>4.82</v>
      </c>
      <c r="F56" s="8">
        <v>1.53</v>
      </c>
      <c r="G56" s="67"/>
      <c r="H56" s="67"/>
      <c r="I56" s="8">
        <v>2</v>
      </c>
      <c r="J56" s="8">
        <v>3</v>
      </c>
      <c r="K56" s="8">
        <v>25</v>
      </c>
      <c r="L56" s="8">
        <v>48</v>
      </c>
      <c r="M56" s="8">
        <v>24</v>
      </c>
      <c r="N56" s="8">
        <v>9</v>
      </c>
      <c r="O56" s="8">
        <v>27</v>
      </c>
      <c r="P56" s="67"/>
      <c r="Q56" s="69">
        <v>0</v>
      </c>
      <c r="U56" s="69">
        <v>2</v>
      </c>
    </row>
    <row r="57" spans="1:21" ht="15" thickBot="1" x14ac:dyDescent="0.35">
      <c r="A57" s="5" t="s">
        <v>1708</v>
      </c>
      <c r="B57" s="6">
        <v>65</v>
      </c>
      <c r="C57" s="8">
        <v>0</v>
      </c>
      <c r="D57" s="6">
        <v>43</v>
      </c>
      <c r="E57" s="6">
        <v>4.82</v>
      </c>
      <c r="F57" s="6">
        <v>1.48</v>
      </c>
      <c r="G57" s="6">
        <v>3</v>
      </c>
      <c r="H57" s="6"/>
      <c r="I57" s="6">
        <v>3</v>
      </c>
      <c r="J57" s="6">
        <v>5</v>
      </c>
      <c r="K57" s="6">
        <v>35</v>
      </c>
      <c r="L57" s="6">
        <v>77</v>
      </c>
      <c r="M57" s="6">
        <v>20</v>
      </c>
      <c r="N57" s="6">
        <v>18</v>
      </c>
      <c r="O57" s="6">
        <v>15</v>
      </c>
      <c r="P57" s="6">
        <v>14</v>
      </c>
    </row>
    <row r="58" spans="1:21" ht="15" thickBot="1" x14ac:dyDescent="0.35">
      <c r="A58" s="7" t="s">
        <v>1708</v>
      </c>
      <c r="B58" s="8">
        <v>65</v>
      </c>
      <c r="C58" s="8">
        <v>0</v>
      </c>
      <c r="D58" s="8">
        <v>43</v>
      </c>
      <c r="E58" s="8">
        <v>4.82</v>
      </c>
      <c r="F58" s="8">
        <v>1.48</v>
      </c>
      <c r="G58" s="67"/>
      <c r="H58" s="67"/>
      <c r="I58" s="8">
        <v>3</v>
      </c>
      <c r="J58" s="8">
        <v>5</v>
      </c>
      <c r="K58" s="8">
        <v>35</v>
      </c>
      <c r="L58" s="8">
        <v>77</v>
      </c>
      <c r="M58" s="8">
        <v>20</v>
      </c>
      <c r="N58" s="8">
        <v>18</v>
      </c>
      <c r="O58" s="8">
        <v>15</v>
      </c>
      <c r="P58" s="67"/>
      <c r="Q58" s="69">
        <v>0</v>
      </c>
      <c r="U58" s="69">
        <v>0</v>
      </c>
    </row>
    <row r="59" spans="1:21" ht="15" thickBot="1" x14ac:dyDescent="0.35">
      <c r="A59" s="7" t="s">
        <v>1807</v>
      </c>
      <c r="B59" s="8">
        <v>51</v>
      </c>
      <c r="C59" s="8">
        <v>3</v>
      </c>
      <c r="D59" s="8">
        <v>47</v>
      </c>
      <c r="E59" s="8">
        <v>4.4400000000000004</v>
      </c>
      <c r="F59" s="8">
        <v>1.33</v>
      </c>
      <c r="G59" s="67"/>
      <c r="H59" s="67"/>
      <c r="I59" s="8">
        <v>3</v>
      </c>
      <c r="J59" s="8">
        <v>3</v>
      </c>
      <c r="K59" s="8">
        <v>25</v>
      </c>
      <c r="L59" s="8">
        <v>47</v>
      </c>
      <c r="M59" s="8">
        <v>20</v>
      </c>
      <c r="N59" s="8">
        <v>7</v>
      </c>
      <c r="O59" s="8">
        <v>52</v>
      </c>
      <c r="P59" s="67"/>
      <c r="Q59" s="69">
        <v>0</v>
      </c>
      <c r="U59" s="69">
        <v>10</v>
      </c>
    </row>
    <row r="60" spans="1:21" ht="15" thickBot="1" x14ac:dyDescent="0.35">
      <c r="A60" s="7" t="s">
        <v>1601</v>
      </c>
      <c r="B60" s="8">
        <v>41</v>
      </c>
      <c r="C60" s="8">
        <v>0</v>
      </c>
      <c r="D60" s="8">
        <v>38</v>
      </c>
      <c r="E60" s="8">
        <v>4.51</v>
      </c>
      <c r="F60" s="8">
        <v>1.43</v>
      </c>
      <c r="G60" s="8">
        <v>2</v>
      </c>
      <c r="H60" s="8"/>
      <c r="I60" s="8">
        <v>2</v>
      </c>
      <c r="J60" s="8">
        <v>2</v>
      </c>
      <c r="K60" s="8">
        <v>20</v>
      </c>
      <c r="L60" s="8">
        <v>40</v>
      </c>
      <c r="M60" s="8">
        <v>18</v>
      </c>
      <c r="N60" s="8">
        <v>9</v>
      </c>
      <c r="O60" s="8">
        <v>11</v>
      </c>
      <c r="P60" s="8">
        <v>9</v>
      </c>
    </row>
    <row r="61" spans="1:21" ht="15" thickBot="1" x14ac:dyDescent="0.35">
      <c r="A61" s="7" t="s">
        <v>1601</v>
      </c>
      <c r="B61" s="8">
        <v>41</v>
      </c>
      <c r="C61" s="8">
        <v>0</v>
      </c>
      <c r="D61" s="8">
        <v>38</v>
      </c>
      <c r="E61" s="8">
        <v>4.51</v>
      </c>
      <c r="F61" s="8">
        <v>1.43</v>
      </c>
      <c r="G61" s="67"/>
      <c r="H61" s="67"/>
      <c r="I61" s="8">
        <v>2</v>
      </c>
      <c r="J61" s="8">
        <v>2</v>
      </c>
      <c r="K61" s="8">
        <v>20</v>
      </c>
      <c r="L61" s="8">
        <v>40</v>
      </c>
      <c r="M61" s="8">
        <v>18</v>
      </c>
      <c r="N61" s="8">
        <v>9</v>
      </c>
      <c r="O61" s="8">
        <v>11</v>
      </c>
      <c r="P61" s="67"/>
      <c r="Q61" s="69">
        <v>0</v>
      </c>
      <c r="U61" s="69">
        <v>0</v>
      </c>
    </row>
    <row r="62" spans="1:21" ht="15" thickBot="1" x14ac:dyDescent="0.35">
      <c r="A62" s="7" t="s">
        <v>1441</v>
      </c>
      <c r="B62" s="8">
        <v>142</v>
      </c>
      <c r="C62" s="8">
        <v>0</v>
      </c>
      <c r="D62" s="8">
        <v>112</v>
      </c>
      <c r="E62" s="8">
        <v>4.82</v>
      </c>
      <c r="F62" s="8">
        <v>1.45</v>
      </c>
      <c r="G62" s="8">
        <v>14</v>
      </c>
      <c r="H62" s="8"/>
      <c r="I62" s="8">
        <v>7</v>
      </c>
      <c r="J62" s="8">
        <v>9</v>
      </c>
      <c r="K62" s="8">
        <v>76</v>
      </c>
      <c r="L62" s="8">
        <v>152</v>
      </c>
      <c r="M62" s="8">
        <v>53</v>
      </c>
      <c r="N62" s="8">
        <v>20</v>
      </c>
      <c r="O62" s="8">
        <v>26</v>
      </c>
      <c r="P62" s="8">
        <v>26</v>
      </c>
    </row>
    <row r="63" spans="1:21" ht="15" thickBot="1" x14ac:dyDescent="0.35">
      <c r="A63" s="5" t="s">
        <v>1920</v>
      </c>
      <c r="B63" s="6">
        <v>58</v>
      </c>
      <c r="C63" s="6">
        <v>1</v>
      </c>
      <c r="D63" s="6">
        <v>54</v>
      </c>
      <c r="E63" s="6">
        <v>3.58</v>
      </c>
      <c r="F63" s="6">
        <v>1.29</v>
      </c>
      <c r="G63" s="67"/>
      <c r="H63" s="67"/>
      <c r="I63" s="6">
        <v>3</v>
      </c>
      <c r="J63" s="6">
        <v>2</v>
      </c>
      <c r="K63" s="6">
        <v>23</v>
      </c>
      <c r="L63" s="6">
        <v>51</v>
      </c>
      <c r="M63" s="6">
        <v>24</v>
      </c>
      <c r="N63" s="6">
        <v>6</v>
      </c>
      <c r="O63" s="6">
        <v>60</v>
      </c>
      <c r="P63" s="67"/>
      <c r="Q63" s="68">
        <v>0</v>
      </c>
      <c r="U63" s="68">
        <v>10</v>
      </c>
    </row>
    <row r="64" spans="1:21" ht="15" thickBot="1" x14ac:dyDescent="0.35">
      <c r="A64" s="5" t="s">
        <v>2153</v>
      </c>
      <c r="B64" s="6">
        <v>31</v>
      </c>
      <c r="C64" s="6">
        <v>0</v>
      </c>
      <c r="D64" s="6">
        <v>27</v>
      </c>
      <c r="E64" s="6">
        <v>4.58</v>
      </c>
      <c r="F64" s="6">
        <v>1.51</v>
      </c>
      <c r="G64" s="67"/>
      <c r="H64" s="67"/>
      <c r="I64" s="6">
        <v>1</v>
      </c>
      <c r="J64" s="6">
        <v>1</v>
      </c>
      <c r="K64" s="6">
        <v>16</v>
      </c>
      <c r="L64" s="6">
        <v>31</v>
      </c>
      <c r="M64" s="6">
        <v>16</v>
      </c>
      <c r="N64" s="6">
        <v>5</v>
      </c>
      <c r="O64" s="6">
        <v>26</v>
      </c>
      <c r="P64" s="67"/>
      <c r="Q64" s="68">
        <v>0</v>
      </c>
      <c r="U64" s="68">
        <v>2</v>
      </c>
    </row>
    <row r="65" spans="1:21" ht="15" thickBot="1" x14ac:dyDescent="0.35">
      <c r="A65" s="7" t="s">
        <v>2139</v>
      </c>
      <c r="B65" s="8">
        <v>40</v>
      </c>
      <c r="C65" s="8">
        <v>0</v>
      </c>
      <c r="D65" s="8">
        <v>33</v>
      </c>
      <c r="E65" s="8">
        <v>4.71</v>
      </c>
      <c r="F65" s="8">
        <v>1.52</v>
      </c>
      <c r="G65" s="67"/>
      <c r="H65" s="67"/>
      <c r="I65" s="8">
        <v>2</v>
      </c>
      <c r="J65" s="8">
        <v>2</v>
      </c>
      <c r="K65" s="8">
        <v>21</v>
      </c>
      <c r="L65" s="8">
        <v>41</v>
      </c>
      <c r="M65" s="8">
        <v>19</v>
      </c>
      <c r="N65" s="8">
        <v>8</v>
      </c>
      <c r="O65" s="8">
        <v>34</v>
      </c>
      <c r="P65" s="67"/>
      <c r="Q65" s="69">
        <v>0</v>
      </c>
      <c r="U65" s="69">
        <v>3</v>
      </c>
    </row>
    <row r="66" spans="1:21" ht="15" thickBot="1" x14ac:dyDescent="0.35">
      <c r="A66" s="7" t="s">
        <v>1479</v>
      </c>
      <c r="B66" s="8">
        <v>73</v>
      </c>
      <c r="C66" s="8">
        <v>0</v>
      </c>
      <c r="D66" s="8">
        <v>59</v>
      </c>
      <c r="E66" s="8">
        <v>3.89</v>
      </c>
      <c r="F66" s="8">
        <v>1.29</v>
      </c>
      <c r="G66" s="8">
        <v>1</v>
      </c>
      <c r="H66" s="8"/>
      <c r="I66" s="8">
        <v>4</v>
      </c>
      <c r="J66" s="8">
        <v>4</v>
      </c>
      <c r="K66" s="8">
        <v>32</v>
      </c>
      <c r="L66" s="8">
        <v>74</v>
      </c>
      <c r="M66" s="8">
        <v>20</v>
      </c>
      <c r="N66" s="8">
        <v>15</v>
      </c>
      <c r="O66" s="8">
        <v>13</v>
      </c>
      <c r="P66" s="8">
        <v>13</v>
      </c>
    </row>
    <row r="67" spans="1:21" ht="15" thickBot="1" x14ac:dyDescent="0.35">
      <c r="A67" s="5" t="s">
        <v>1738</v>
      </c>
      <c r="B67" s="6">
        <v>71</v>
      </c>
      <c r="C67" s="6">
        <v>11</v>
      </c>
      <c r="D67" s="6">
        <v>107</v>
      </c>
      <c r="E67" s="6">
        <v>2.04</v>
      </c>
      <c r="F67" s="6">
        <v>0.88</v>
      </c>
      <c r="G67" s="67"/>
      <c r="H67" s="67"/>
      <c r="I67" s="6">
        <v>5</v>
      </c>
      <c r="J67" s="6">
        <v>3</v>
      </c>
      <c r="K67" s="6">
        <v>16</v>
      </c>
      <c r="L67" s="6">
        <v>46</v>
      </c>
      <c r="M67" s="6">
        <v>17</v>
      </c>
      <c r="N67" s="6">
        <v>7</v>
      </c>
      <c r="O67" s="6">
        <v>68</v>
      </c>
      <c r="P67" s="67"/>
      <c r="Q67" s="68">
        <v>0</v>
      </c>
      <c r="U67" s="68">
        <v>17</v>
      </c>
    </row>
    <row r="68" spans="1:21" ht="15" thickBot="1" x14ac:dyDescent="0.35">
      <c r="A68" s="5" t="s">
        <v>1396</v>
      </c>
      <c r="B68" s="6">
        <v>127</v>
      </c>
      <c r="C68" s="8">
        <v>0</v>
      </c>
      <c r="D68" s="6">
        <v>107</v>
      </c>
      <c r="E68" s="6">
        <v>4</v>
      </c>
      <c r="F68" s="6">
        <v>1.3</v>
      </c>
      <c r="G68" s="6">
        <v>13</v>
      </c>
      <c r="H68" s="6"/>
      <c r="I68" s="6">
        <v>7</v>
      </c>
      <c r="J68" s="6">
        <v>7</v>
      </c>
      <c r="K68" s="6">
        <v>57</v>
      </c>
      <c r="L68" s="6">
        <v>130</v>
      </c>
      <c r="M68" s="6">
        <v>35</v>
      </c>
      <c r="N68" s="6">
        <v>11</v>
      </c>
      <c r="O68" s="6">
        <v>29</v>
      </c>
      <c r="P68" s="6">
        <v>18</v>
      </c>
    </row>
    <row r="69" spans="1:21" ht="15" thickBot="1" x14ac:dyDescent="0.35">
      <c r="A69" s="7" t="s">
        <v>1396</v>
      </c>
      <c r="B69" s="8">
        <v>127</v>
      </c>
      <c r="C69" s="8">
        <v>0</v>
      </c>
      <c r="D69" s="8">
        <v>107</v>
      </c>
      <c r="E69" s="8">
        <v>4</v>
      </c>
      <c r="F69" s="8">
        <v>1.3</v>
      </c>
      <c r="G69" s="67"/>
      <c r="H69" s="67"/>
      <c r="I69" s="8">
        <v>7</v>
      </c>
      <c r="J69" s="8">
        <v>7</v>
      </c>
      <c r="K69" s="8">
        <v>57</v>
      </c>
      <c r="L69" s="8">
        <v>130</v>
      </c>
      <c r="M69" s="8">
        <v>35</v>
      </c>
      <c r="N69" s="8">
        <v>11</v>
      </c>
      <c r="O69" s="8">
        <v>29</v>
      </c>
      <c r="P69" s="67"/>
      <c r="Q69" s="69">
        <v>0</v>
      </c>
      <c r="U69" s="69">
        <v>0</v>
      </c>
    </row>
    <row r="70" spans="1:21" ht="15" thickBot="1" x14ac:dyDescent="0.35">
      <c r="A70" s="5" t="s">
        <v>2167</v>
      </c>
      <c r="B70" s="6">
        <v>27</v>
      </c>
      <c r="C70" s="6">
        <v>0</v>
      </c>
      <c r="D70" s="6">
        <v>24</v>
      </c>
      <c r="E70" s="6">
        <v>4.8899999999999997</v>
      </c>
      <c r="F70" s="6">
        <v>1.65</v>
      </c>
      <c r="G70" s="67"/>
      <c r="H70" s="67"/>
      <c r="I70" s="6">
        <v>2</v>
      </c>
      <c r="J70" s="6">
        <v>2</v>
      </c>
      <c r="K70" s="6">
        <v>15</v>
      </c>
      <c r="L70" s="6">
        <v>26</v>
      </c>
      <c r="M70" s="6">
        <v>18</v>
      </c>
      <c r="N70" s="6">
        <v>4</v>
      </c>
      <c r="O70" s="6">
        <v>24</v>
      </c>
      <c r="P70" s="67"/>
      <c r="Q70" s="68">
        <v>0</v>
      </c>
      <c r="U70" s="68">
        <v>2</v>
      </c>
    </row>
    <row r="71" spans="1:21" ht="15" thickBot="1" x14ac:dyDescent="0.35">
      <c r="A71" s="7" t="s">
        <v>2136</v>
      </c>
      <c r="B71" s="8">
        <v>31</v>
      </c>
      <c r="C71" s="8">
        <v>0</v>
      </c>
      <c r="D71" s="8">
        <v>28</v>
      </c>
      <c r="E71" s="8">
        <v>4.55</v>
      </c>
      <c r="F71" s="8">
        <v>1.47</v>
      </c>
      <c r="G71" s="67"/>
      <c r="H71" s="67"/>
      <c r="I71" s="8">
        <v>1</v>
      </c>
      <c r="J71" s="8">
        <v>1</v>
      </c>
      <c r="K71" s="8">
        <v>16</v>
      </c>
      <c r="L71" s="8">
        <v>32</v>
      </c>
      <c r="M71" s="8">
        <v>14</v>
      </c>
      <c r="N71" s="8">
        <v>8</v>
      </c>
      <c r="O71" s="8">
        <v>26</v>
      </c>
      <c r="P71" s="67"/>
      <c r="Q71" s="69">
        <v>0</v>
      </c>
      <c r="U71" s="69">
        <v>0</v>
      </c>
    </row>
    <row r="72" spans="1:21" ht="15" thickBot="1" x14ac:dyDescent="0.35">
      <c r="A72" s="7" t="s">
        <v>1457</v>
      </c>
      <c r="B72" s="8">
        <v>111</v>
      </c>
      <c r="C72" s="8">
        <v>0</v>
      </c>
      <c r="D72" s="8">
        <v>95</v>
      </c>
      <c r="E72" s="8">
        <v>4.78</v>
      </c>
      <c r="F72" s="8">
        <v>1.35</v>
      </c>
      <c r="G72" s="8">
        <v>9</v>
      </c>
      <c r="H72" s="8"/>
      <c r="I72" s="8">
        <v>6</v>
      </c>
      <c r="J72" s="8">
        <v>7</v>
      </c>
      <c r="K72" s="8">
        <v>59</v>
      </c>
      <c r="L72" s="8">
        <v>114</v>
      </c>
      <c r="M72" s="8">
        <v>36</v>
      </c>
      <c r="N72" s="8">
        <v>13</v>
      </c>
      <c r="O72" s="8">
        <v>19</v>
      </c>
      <c r="P72" s="8">
        <v>18</v>
      </c>
    </row>
    <row r="73" spans="1:21" ht="15" thickBot="1" x14ac:dyDescent="0.35">
      <c r="A73" s="7" t="s">
        <v>1457</v>
      </c>
      <c r="B73" s="8">
        <v>111</v>
      </c>
      <c r="C73" s="8">
        <v>0</v>
      </c>
      <c r="D73" s="8">
        <v>95</v>
      </c>
      <c r="E73" s="8">
        <v>4.78</v>
      </c>
      <c r="F73" s="8">
        <v>1.35</v>
      </c>
      <c r="G73" s="67"/>
      <c r="H73" s="67"/>
      <c r="I73" s="8">
        <v>6</v>
      </c>
      <c r="J73" s="8">
        <v>7</v>
      </c>
      <c r="K73" s="8">
        <v>59</v>
      </c>
      <c r="L73" s="8">
        <v>114</v>
      </c>
      <c r="M73" s="8">
        <v>36</v>
      </c>
      <c r="N73" s="8">
        <v>13</v>
      </c>
      <c r="O73" s="8">
        <v>19</v>
      </c>
      <c r="P73" s="67"/>
      <c r="Q73" s="69">
        <v>0</v>
      </c>
      <c r="U73" s="69">
        <v>0</v>
      </c>
    </row>
    <row r="74" spans="1:21" ht="15" thickBot="1" x14ac:dyDescent="0.35">
      <c r="A74" s="7" t="s">
        <v>1539</v>
      </c>
      <c r="B74" s="8">
        <v>82</v>
      </c>
      <c r="C74" s="8">
        <v>0</v>
      </c>
      <c r="D74" s="8">
        <v>69</v>
      </c>
      <c r="E74" s="8">
        <v>4.41</v>
      </c>
      <c r="F74" s="8">
        <v>1.4</v>
      </c>
      <c r="G74" s="8">
        <v>2</v>
      </c>
      <c r="H74" s="8"/>
      <c r="I74" s="8">
        <v>5</v>
      </c>
      <c r="J74" s="8">
        <v>5</v>
      </c>
      <c r="K74" s="8">
        <v>40</v>
      </c>
      <c r="L74" s="8">
        <v>85</v>
      </c>
      <c r="M74" s="8">
        <v>30</v>
      </c>
      <c r="N74" s="8">
        <v>18</v>
      </c>
      <c r="O74" s="8">
        <v>15</v>
      </c>
      <c r="P74" s="8">
        <v>15</v>
      </c>
    </row>
    <row r="75" spans="1:21" ht="15" thickBot="1" x14ac:dyDescent="0.35">
      <c r="A75" s="7" t="s">
        <v>1796</v>
      </c>
      <c r="B75" s="8">
        <v>59</v>
      </c>
      <c r="C75" s="8">
        <v>3</v>
      </c>
      <c r="D75" s="8">
        <v>58</v>
      </c>
      <c r="E75" s="8">
        <v>4.34</v>
      </c>
      <c r="F75" s="8">
        <v>1.47</v>
      </c>
      <c r="G75" s="67"/>
      <c r="H75" s="67"/>
      <c r="I75" s="8">
        <v>3</v>
      </c>
      <c r="J75" s="8">
        <v>3</v>
      </c>
      <c r="K75" s="8">
        <v>28</v>
      </c>
      <c r="L75" s="8">
        <v>53</v>
      </c>
      <c r="M75" s="8">
        <v>33</v>
      </c>
      <c r="N75" s="8">
        <v>7</v>
      </c>
      <c r="O75" s="8">
        <v>61</v>
      </c>
      <c r="P75" s="67"/>
      <c r="Q75" s="69">
        <v>0</v>
      </c>
      <c r="U75" s="69">
        <v>13</v>
      </c>
    </row>
    <row r="76" spans="1:21" ht="15" thickBot="1" x14ac:dyDescent="0.35">
      <c r="A76" s="7" t="s">
        <v>1345</v>
      </c>
      <c r="B76" s="8">
        <v>177</v>
      </c>
      <c r="C76" s="8">
        <v>0</v>
      </c>
      <c r="D76" s="8">
        <v>152</v>
      </c>
      <c r="E76" s="8">
        <v>4.09</v>
      </c>
      <c r="F76" s="8">
        <v>1.28</v>
      </c>
      <c r="G76" s="8">
        <v>17</v>
      </c>
      <c r="H76" s="8"/>
      <c r="I76" s="8">
        <v>10</v>
      </c>
      <c r="J76" s="8">
        <v>10</v>
      </c>
      <c r="K76" s="8">
        <v>81</v>
      </c>
      <c r="L76" s="8">
        <v>178</v>
      </c>
      <c r="M76" s="8">
        <v>48</v>
      </c>
      <c r="N76" s="8">
        <v>23</v>
      </c>
      <c r="O76" s="8">
        <v>29</v>
      </c>
      <c r="P76" s="8">
        <v>29</v>
      </c>
    </row>
    <row r="77" spans="1:21" ht="15" thickBot="1" x14ac:dyDescent="0.35">
      <c r="A77" s="5" t="s">
        <v>1676</v>
      </c>
      <c r="B77" s="6">
        <v>67</v>
      </c>
      <c r="C77" s="8">
        <v>0</v>
      </c>
      <c r="D77" s="6">
        <v>48</v>
      </c>
      <c r="E77" s="6">
        <v>5.44</v>
      </c>
      <c r="F77" s="6">
        <v>1.45</v>
      </c>
      <c r="G77" s="6">
        <v>1</v>
      </c>
      <c r="H77" s="6"/>
      <c r="I77" s="6">
        <v>3</v>
      </c>
      <c r="J77" s="6">
        <v>5</v>
      </c>
      <c r="K77" s="6">
        <v>41</v>
      </c>
      <c r="L77" s="6">
        <v>74</v>
      </c>
      <c r="M77" s="6">
        <v>24</v>
      </c>
      <c r="N77" s="6">
        <v>25</v>
      </c>
      <c r="O77" s="6">
        <v>15</v>
      </c>
      <c r="P77" s="6">
        <v>14</v>
      </c>
    </row>
    <row r="78" spans="1:21" ht="15" thickBot="1" x14ac:dyDescent="0.35">
      <c r="A78" s="7" t="s">
        <v>2094</v>
      </c>
      <c r="B78" s="8">
        <v>43</v>
      </c>
      <c r="C78" s="8">
        <v>0</v>
      </c>
      <c r="D78" s="8">
        <v>31</v>
      </c>
      <c r="E78" s="8">
        <v>4.8899999999999997</v>
      </c>
      <c r="F78" s="8">
        <v>1.38</v>
      </c>
      <c r="G78" s="67"/>
      <c r="H78" s="67"/>
      <c r="I78" s="8">
        <v>2</v>
      </c>
      <c r="J78" s="8">
        <v>3</v>
      </c>
      <c r="K78" s="8">
        <v>23</v>
      </c>
      <c r="L78" s="8">
        <v>47</v>
      </c>
      <c r="M78" s="8">
        <v>12</v>
      </c>
      <c r="N78" s="8">
        <v>10</v>
      </c>
      <c r="O78" s="8">
        <v>20</v>
      </c>
      <c r="P78" s="67"/>
      <c r="Q78" s="69">
        <v>0</v>
      </c>
      <c r="U78" s="69">
        <v>0</v>
      </c>
    </row>
    <row r="79" spans="1:21" ht="15" thickBot="1" x14ac:dyDescent="0.35">
      <c r="A79" s="5" t="s">
        <v>1867</v>
      </c>
      <c r="B79" s="6">
        <v>59</v>
      </c>
      <c r="C79" s="6">
        <v>1</v>
      </c>
      <c r="D79" s="6">
        <v>64</v>
      </c>
      <c r="E79" s="6">
        <v>3.95</v>
      </c>
      <c r="F79" s="6">
        <v>1.3</v>
      </c>
      <c r="G79" s="67"/>
      <c r="H79" s="67"/>
      <c r="I79" s="6">
        <v>3</v>
      </c>
      <c r="J79" s="6">
        <v>2</v>
      </c>
      <c r="K79" s="6">
        <v>26</v>
      </c>
      <c r="L79" s="6">
        <v>50</v>
      </c>
      <c r="M79" s="6">
        <v>27</v>
      </c>
      <c r="N79" s="6">
        <v>7</v>
      </c>
      <c r="O79" s="6">
        <v>61</v>
      </c>
      <c r="P79" s="67"/>
      <c r="Q79" s="68">
        <v>0</v>
      </c>
      <c r="U79" s="68">
        <v>13</v>
      </c>
    </row>
    <row r="80" spans="1:21" ht="15" thickBot="1" x14ac:dyDescent="0.35">
      <c r="A80" s="5" t="s">
        <v>1504</v>
      </c>
      <c r="B80" s="6">
        <v>56</v>
      </c>
      <c r="C80" s="8">
        <v>0</v>
      </c>
      <c r="D80" s="6">
        <v>45</v>
      </c>
      <c r="E80" s="6">
        <v>4.1900000000000004</v>
      </c>
      <c r="F80" s="6">
        <v>1.4</v>
      </c>
      <c r="G80" s="6">
        <v>3</v>
      </c>
      <c r="H80" s="6"/>
      <c r="I80" s="6">
        <v>3</v>
      </c>
      <c r="J80" s="6">
        <v>3</v>
      </c>
      <c r="K80" s="6">
        <v>26</v>
      </c>
      <c r="L80" s="6">
        <v>59</v>
      </c>
      <c r="M80" s="6">
        <v>20</v>
      </c>
      <c r="N80" s="6">
        <v>13</v>
      </c>
      <c r="O80" s="6">
        <v>13</v>
      </c>
      <c r="P80" s="6">
        <v>8</v>
      </c>
    </row>
    <row r="81" spans="1:21" ht="15" thickBot="1" x14ac:dyDescent="0.35">
      <c r="A81" s="7" t="s">
        <v>1409</v>
      </c>
      <c r="B81" s="8">
        <v>144</v>
      </c>
      <c r="C81" s="8">
        <v>0</v>
      </c>
      <c r="D81" s="8">
        <v>138</v>
      </c>
      <c r="E81" s="8">
        <v>4.29</v>
      </c>
      <c r="F81" s="8">
        <v>1.45</v>
      </c>
      <c r="G81" s="8">
        <v>9</v>
      </c>
      <c r="H81" s="8"/>
      <c r="I81" s="8">
        <v>8</v>
      </c>
      <c r="J81" s="8">
        <v>9</v>
      </c>
      <c r="K81" s="8">
        <v>69</v>
      </c>
      <c r="L81" s="8">
        <v>142</v>
      </c>
      <c r="M81" s="8">
        <v>66</v>
      </c>
      <c r="N81" s="8">
        <v>17</v>
      </c>
      <c r="O81" s="8">
        <v>29</v>
      </c>
      <c r="P81" s="8">
        <v>25</v>
      </c>
    </row>
    <row r="82" spans="1:21" ht="15" thickBot="1" x14ac:dyDescent="0.35">
      <c r="A82" s="7" t="s">
        <v>2193</v>
      </c>
      <c r="B82" s="8">
        <v>20</v>
      </c>
      <c r="C82" s="8">
        <v>0</v>
      </c>
      <c r="D82" s="8">
        <v>20</v>
      </c>
      <c r="E82" s="8">
        <v>5.57</v>
      </c>
      <c r="F82" s="8">
        <v>1.86</v>
      </c>
      <c r="G82" s="67"/>
      <c r="H82" s="67"/>
      <c r="I82" s="8">
        <v>1</v>
      </c>
      <c r="J82" s="8">
        <v>1</v>
      </c>
      <c r="K82" s="8">
        <v>12</v>
      </c>
      <c r="L82" s="8">
        <v>18</v>
      </c>
      <c r="M82" s="8">
        <v>19</v>
      </c>
      <c r="N82" s="8">
        <v>4</v>
      </c>
      <c r="O82" s="8">
        <v>19</v>
      </c>
      <c r="P82" s="67"/>
      <c r="Q82" s="69">
        <v>0</v>
      </c>
      <c r="U82" s="69">
        <v>1</v>
      </c>
    </row>
    <row r="83" spans="1:21" ht="15" thickBot="1" x14ac:dyDescent="0.35">
      <c r="A83" s="5" t="s">
        <v>1470</v>
      </c>
      <c r="B83" s="6">
        <v>75</v>
      </c>
      <c r="C83" s="8">
        <v>0</v>
      </c>
      <c r="D83" s="6">
        <v>60</v>
      </c>
      <c r="E83" s="6">
        <v>4.37</v>
      </c>
      <c r="F83" s="6">
        <v>1.38</v>
      </c>
      <c r="G83" s="6">
        <v>3</v>
      </c>
      <c r="H83" s="6"/>
      <c r="I83" s="6">
        <v>4</v>
      </c>
      <c r="J83" s="6">
        <v>5</v>
      </c>
      <c r="K83" s="6">
        <v>37</v>
      </c>
      <c r="L83" s="6">
        <v>76</v>
      </c>
      <c r="M83" s="6">
        <v>28</v>
      </c>
      <c r="N83" s="6">
        <v>12</v>
      </c>
      <c r="O83" s="6">
        <v>20</v>
      </c>
      <c r="P83" s="6">
        <v>13</v>
      </c>
    </row>
    <row r="84" spans="1:21" ht="15" thickBot="1" x14ac:dyDescent="0.35">
      <c r="A84" s="5" t="s">
        <v>1470</v>
      </c>
      <c r="B84" s="6">
        <v>75</v>
      </c>
      <c r="C84" s="6">
        <v>0</v>
      </c>
      <c r="D84" s="6">
        <v>60</v>
      </c>
      <c r="E84" s="6">
        <v>4.37</v>
      </c>
      <c r="F84" s="6">
        <v>1.38</v>
      </c>
      <c r="G84" s="67"/>
      <c r="H84" s="67"/>
      <c r="I84" s="6">
        <v>4</v>
      </c>
      <c r="J84" s="6">
        <v>5</v>
      </c>
      <c r="K84" s="6">
        <v>37</v>
      </c>
      <c r="L84" s="6">
        <v>76</v>
      </c>
      <c r="M84" s="6">
        <v>28</v>
      </c>
      <c r="N84" s="6">
        <v>12</v>
      </c>
      <c r="O84" s="6">
        <v>20</v>
      </c>
      <c r="P84" s="67"/>
      <c r="Q84" s="68">
        <v>0</v>
      </c>
      <c r="U84" s="68">
        <v>0</v>
      </c>
    </row>
    <row r="85" spans="1:21" ht="15" thickBot="1" x14ac:dyDescent="0.35">
      <c r="A85" s="7" t="s">
        <v>1559</v>
      </c>
      <c r="B85" s="8">
        <v>40</v>
      </c>
      <c r="C85" s="8">
        <v>0</v>
      </c>
      <c r="D85" s="8">
        <v>50</v>
      </c>
      <c r="E85" s="8">
        <v>3.73</v>
      </c>
      <c r="F85" s="8">
        <v>1.36</v>
      </c>
      <c r="G85" s="8">
        <v>0</v>
      </c>
      <c r="H85" s="8"/>
      <c r="I85" s="8">
        <v>2</v>
      </c>
      <c r="J85" s="8">
        <v>2</v>
      </c>
      <c r="K85" s="8">
        <v>17</v>
      </c>
      <c r="L85" s="8">
        <v>33</v>
      </c>
      <c r="M85" s="8">
        <v>22</v>
      </c>
      <c r="N85" s="8">
        <v>5</v>
      </c>
      <c r="O85" s="8">
        <v>35</v>
      </c>
      <c r="P85" s="8">
        <v>0</v>
      </c>
    </row>
    <row r="86" spans="1:21" ht="15" thickBot="1" x14ac:dyDescent="0.35">
      <c r="A86" s="5" t="s">
        <v>1559</v>
      </c>
      <c r="B86" s="6">
        <v>40</v>
      </c>
      <c r="C86" s="6">
        <v>0</v>
      </c>
      <c r="D86" s="6">
        <v>50</v>
      </c>
      <c r="E86" s="6">
        <v>3.73</v>
      </c>
      <c r="F86" s="6">
        <v>1.36</v>
      </c>
      <c r="G86" s="67"/>
      <c r="H86" s="67"/>
      <c r="I86" s="6">
        <v>2</v>
      </c>
      <c r="J86" s="6">
        <v>2</v>
      </c>
      <c r="K86" s="6">
        <v>17</v>
      </c>
      <c r="L86" s="6">
        <v>33</v>
      </c>
      <c r="M86" s="6">
        <v>22</v>
      </c>
      <c r="N86" s="6">
        <v>5</v>
      </c>
      <c r="O86" s="6">
        <v>35</v>
      </c>
      <c r="P86" s="67"/>
      <c r="Q86" s="68">
        <v>0</v>
      </c>
      <c r="U86" s="68">
        <v>4</v>
      </c>
    </row>
    <row r="87" spans="1:21" ht="15" thickBot="1" x14ac:dyDescent="0.35">
      <c r="A87" s="5" t="s">
        <v>1763</v>
      </c>
      <c r="B87" s="6">
        <v>57</v>
      </c>
      <c r="C87" s="6">
        <v>9</v>
      </c>
      <c r="D87" s="6">
        <v>67</v>
      </c>
      <c r="E87" s="6">
        <v>3.51</v>
      </c>
      <c r="F87" s="6">
        <v>1.38</v>
      </c>
      <c r="G87" s="67"/>
      <c r="H87" s="67"/>
      <c r="I87" s="6">
        <v>3</v>
      </c>
      <c r="J87" s="6">
        <v>3</v>
      </c>
      <c r="K87" s="6">
        <v>22</v>
      </c>
      <c r="L87" s="6">
        <v>51</v>
      </c>
      <c r="M87" s="6">
        <v>28</v>
      </c>
      <c r="N87" s="6">
        <v>6</v>
      </c>
      <c r="O87" s="6">
        <v>58</v>
      </c>
      <c r="P87" s="67"/>
      <c r="Q87" s="68">
        <v>0</v>
      </c>
      <c r="U87" s="68">
        <v>7</v>
      </c>
    </row>
    <row r="88" spans="1:21" ht="15" thickBot="1" x14ac:dyDescent="0.35">
      <c r="A88" s="5" t="s">
        <v>1728</v>
      </c>
      <c r="B88" s="6">
        <v>65</v>
      </c>
      <c r="C88" s="6">
        <v>37</v>
      </c>
      <c r="D88" s="6">
        <v>101</v>
      </c>
      <c r="E88" s="6">
        <v>2.25</v>
      </c>
      <c r="F88" s="6">
        <v>1.06</v>
      </c>
      <c r="G88" s="67"/>
      <c r="H88" s="67"/>
      <c r="I88" s="6">
        <v>4</v>
      </c>
      <c r="J88" s="6">
        <v>3</v>
      </c>
      <c r="K88" s="6">
        <v>16</v>
      </c>
      <c r="L88" s="6">
        <v>42</v>
      </c>
      <c r="M88" s="6">
        <v>26</v>
      </c>
      <c r="N88" s="6">
        <v>6</v>
      </c>
      <c r="O88" s="6">
        <v>66</v>
      </c>
      <c r="P88" s="67"/>
      <c r="Q88" s="68">
        <v>3</v>
      </c>
      <c r="U88" s="68">
        <v>1</v>
      </c>
    </row>
    <row r="89" spans="1:21" ht="15" thickBot="1" x14ac:dyDescent="0.35">
      <c r="A89" s="5" t="s">
        <v>1856</v>
      </c>
      <c r="B89" s="6">
        <v>48</v>
      </c>
      <c r="C89" s="6">
        <v>0</v>
      </c>
      <c r="D89" s="6">
        <v>46</v>
      </c>
      <c r="E89" s="6">
        <v>4.21</v>
      </c>
      <c r="F89" s="6">
        <v>1.42</v>
      </c>
      <c r="G89" s="67"/>
      <c r="H89" s="67"/>
      <c r="I89" s="6">
        <v>2</v>
      </c>
      <c r="J89" s="6">
        <v>2</v>
      </c>
      <c r="K89" s="6">
        <v>22</v>
      </c>
      <c r="L89" s="6">
        <v>46</v>
      </c>
      <c r="M89" s="6">
        <v>22</v>
      </c>
      <c r="N89" s="6">
        <v>9</v>
      </c>
      <c r="O89" s="6">
        <v>49</v>
      </c>
      <c r="P89" s="67"/>
      <c r="Q89" s="68">
        <v>0</v>
      </c>
      <c r="U89" s="68">
        <v>5</v>
      </c>
    </row>
    <row r="90" spans="1:21" ht="17.399999999999999" thickBot="1" x14ac:dyDescent="0.35">
      <c r="A90" s="5" t="s">
        <v>1688</v>
      </c>
      <c r="B90" s="6">
        <v>55</v>
      </c>
      <c r="C90" s="8">
        <v>0</v>
      </c>
      <c r="D90" s="6">
        <v>41</v>
      </c>
      <c r="E90" s="6">
        <v>5.35</v>
      </c>
      <c r="F90" s="6">
        <v>1.53</v>
      </c>
      <c r="G90" s="6">
        <v>0</v>
      </c>
      <c r="H90" s="6"/>
      <c r="I90" s="6">
        <v>2</v>
      </c>
      <c r="J90" s="6">
        <v>3</v>
      </c>
      <c r="K90" s="6">
        <v>33</v>
      </c>
      <c r="L90" s="6">
        <v>62</v>
      </c>
      <c r="M90" s="6">
        <v>22</v>
      </c>
      <c r="N90" s="6">
        <v>17</v>
      </c>
      <c r="O90" s="6">
        <v>15</v>
      </c>
      <c r="P90" s="6">
        <v>9</v>
      </c>
    </row>
    <row r="91" spans="1:21" ht="15" thickBot="1" x14ac:dyDescent="0.35">
      <c r="A91" s="7" t="s">
        <v>2135</v>
      </c>
      <c r="B91" s="8">
        <v>28</v>
      </c>
      <c r="C91" s="8">
        <v>0</v>
      </c>
      <c r="D91" s="8">
        <v>27</v>
      </c>
      <c r="E91" s="8">
        <v>4.71</v>
      </c>
      <c r="F91" s="8">
        <v>1.44</v>
      </c>
      <c r="G91" s="67"/>
      <c r="H91" s="67"/>
      <c r="I91" s="8">
        <v>1</v>
      </c>
      <c r="J91" s="8">
        <v>1</v>
      </c>
      <c r="K91" s="8">
        <v>15</v>
      </c>
      <c r="L91" s="8">
        <v>27</v>
      </c>
      <c r="M91" s="8">
        <v>13</v>
      </c>
      <c r="N91" s="8">
        <v>7</v>
      </c>
      <c r="O91" s="8">
        <v>23</v>
      </c>
      <c r="P91" s="67"/>
      <c r="Q91" s="69">
        <v>0</v>
      </c>
      <c r="U91" s="69">
        <v>1</v>
      </c>
    </row>
    <row r="92" spans="1:21" ht="15" thickBot="1" x14ac:dyDescent="0.35">
      <c r="A92" s="7" t="s">
        <v>2042</v>
      </c>
      <c r="B92" s="8">
        <v>34</v>
      </c>
      <c r="C92" s="8">
        <v>1</v>
      </c>
      <c r="D92" s="8">
        <v>30</v>
      </c>
      <c r="E92" s="8">
        <v>4.58</v>
      </c>
      <c r="F92" s="8">
        <v>1.39</v>
      </c>
      <c r="G92" s="67"/>
      <c r="H92" s="67"/>
      <c r="I92" s="8">
        <v>2</v>
      </c>
      <c r="J92" s="8">
        <v>2</v>
      </c>
      <c r="K92" s="8">
        <v>17</v>
      </c>
      <c r="L92" s="8">
        <v>36</v>
      </c>
      <c r="M92" s="8">
        <v>12</v>
      </c>
      <c r="N92" s="8">
        <v>4</v>
      </c>
      <c r="O92" s="8">
        <v>30</v>
      </c>
      <c r="P92" s="67"/>
      <c r="Q92" s="69">
        <v>0</v>
      </c>
      <c r="U92" s="69">
        <v>2</v>
      </c>
    </row>
    <row r="93" spans="1:21" ht="15" thickBot="1" x14ac:dyDescent="0.35">
      <c r="A93" s="7" t="s">
        <v>2006</v>
      </c>
      <c r="B93" s="8">
        <v>57</v>
      </c>
      <c r="C93" s="8">
        <v>0</v>
      </c>
      <c r="D93" s="8">
        <v>50</v>
      </c>
      <c r="E93" s="8">
        <v>4.6399999999999997</v>
      </c>
      <c r="F93" s="8">
        <v>1.41</v>
      </c>
      <c r="G93" s="67"/>
      <c r="H93" s="67"/>
      <c r="I93" s="8">
        <v>3</v>
      </c>
      <c r="J93" s="8">
        <v>4</v>
      </c>
      <c r="K93" s="8">
        <v>29</v>
      </c>
      <c r="L93" s="8">
        <v>55</v>
      </c>
      <c r="M93" s="8">
        <v>24</v>
      </c>
      <c r="N93" s="8">
        <v>10</v>
      </c>
      <c r="O93" s="8">
        <v>34</v>
      </c>
      <c r="P93" s="67"/>
      <c r="Q93" s="69">
        <v>0</v>
      </c>
      <c r="U93" s="69">
        <v>3</v>
      </c>
    </row>
    <row r="94" spans="1:21" ht="15" thickBot="1" x14ac:dyDescent="0.35">
      <c r="A94" s="5" t="s">
        <v>1718</v>
      </c>
      <c r="B94" s="6">
        <v>75</v>
      </c>
      <c r="C94" s="8">
        <v>0</v>
      </c>
      <c r="D94" s="6">
        <v>54</v>
      </c>
      <c r="E94" s="6">
        <v>4.66</v>
      </c>
      <c r="F94" s="6">
        <v>1.32</v>
      </c>
      <c r="G94" s="6">
        <v>1</v>
      </c>
      <c r="H94" s="6"/>
      <c r="I94" s="6">
        <v>4</v>
      </c>
      <c r="J94" s="6">
        <v>5</v>
      </c>
      <c r="K94" s="6">
        <v>39</v>
      </c>
      <c r="L94" s="6">
        <v>81</v>
      </c>
      <c r="M94" s="6">
        <v>18</v>
      </c>
      <c r="N94" s="6">
        <v>21</v>
      </c>
      <c r="O94" s="6">
        <v>14</v>
      </c>
      <c r="P94" s="6">
        <v>14</v>
      </c>
    </row>
    <row r="95" spans="1:21" ht="15" thickBot="1" x14ac:dyDescent="0.35">
      <c r="A95" s="5" t="s">
        <v>1718</v>
      </c>
      <c r="B95" s="6">
        <v>75</v>
      </c>
      <c r="C95" s="6">
        <v>0</v>
      </c>
      <c r="D95" s="6">
        <v>54</v>
      </c>
      <c r="E95" s="6">
        <v>4.66</v>
      </c>
      <c r="F95" s="6">
        <v>1.32</v>
      </c>
      <c r="G95" s="67"/>
      <c r="H95" s="67"/>
      <c r="I95" s="6">
        <v>4</v>
      </c>
      <c r="J95" s="6">
        <v>5</v>
      </c>
      <c r="K95" s="6">
        <v>39</v>
      </c>
      <c r="L95" s="6">
        <v>81</v>
      </c>
      <c r="M95" s="6">
        <v>18</v>
      </c>
      <c r="N95" s="6">
        <v>21</v>
      </c>
      <c r="O95" s="6">
        <v>14</v>
      </c>
      <c r="P95" s="67"/>
      <c r="Q95" s="68">
        <v>0</v>
      </c>
      <c r="U95" s="68">
        <v>0</v>
      </c>
    </row>
    <row r="96" spans="1:21" ht="15" thickBot="1" x14ac:dyDescent="0.35">
      <c r="A96" s="7" t="s">
        <v>1519</v>
      </c>
      <c r="B96" s="8">
        <v>62</v>
      </c>
      <c r="C96" s="8">
        <v>0</v>
      </c>
      <c r="D96" s="8">
        <v>52</v>
      </c>
      <c r="E96" s="8">
        <v>4.26</v>
      </c>
      <c r="F96" s="8">
        <v>1.37</v>
      </c>
      <c r="G96" s="8">
        <v>3</v>
      </c>
      <c r="H96" s="8"/>
      <c r="I96" s="8">
        <v>4</v>
      </c>
      <c r="J96" s="8">
        <v>3</v>
      </c>
      <c r="K96" s="8">
        <v>29</v>
      </c>
      <c r="L96" s="8">
        <v>61</v>
      </c>
      <c r="M96" s="8">
        <v>23</v>
      </c>
      <c r="N96" s="8">
        <v>10</v>
      </c>
      <c r="O96" s="8">
        <v>20</v>
      </c>
      <c r="P96" s="8">
        <v>12</v>
      </c>
    </row>
    <row r="97" spans="1:21" ht="15" thickBot="1" x14ac:dyDescent="0.35">
      <c r="A97" s="7" t="s">
        <v>1389</v>
      </c>
      <c r="B97" s="8">
        <v>174</v>
      </c>
      <c r="C97" s="8">
        <v>0</v>
      </c>
      <c r="D97" s="8">
        <v>118</v>
      </c>
      <c r="E97" s="8">
        <v>4.0999999999999996</v>
      </c>
      <c r="F97" s="8">
        <v>1.26</v>
      </c>
      <c r="G97" s="8">
        <v>17</v>
      </c>
      <c r="H97" s="8"/>
      <c r="I97" s="8">
        <v>10</v>
      </c>
      <c r="J97" s="8">
        <v>11</v>
      </c>
      <c r="K97" s="8">
        <v>79</v>
      </c>
      <c r="L97" s="8">
        <v>186</v>
      </c>
      <c r="M97" s="8">
        <v>32</v>
      </c>
      <c r="N97" s="8">
        <v>22</v>
      </c>
      <c r="O97" s="8">
        <v>30</v>
      </c>
      <c r="P97" s="8">
        <v>29</v>
      </c>
    </row>
    <row r="98" spans="1:21" ht="15" thickBot="1" x14ac:dyDescent="0.35">
      <c r="A98" s="7" t="s">
        <v>2002</v>
      </c>
      <c r="B98" s="8">
        <v>31</v>
      </c>
      <c r="C98" s="8">
        <v>1</v>
      </c>
      <c r="D98" s="8">
        <v>32</v>
      </c>
      <c r="E98" s="8">
        <v>4.24</v>
      </c>
      <c r="F98" s="8">
        <v>1.37</v>
      </c>
      <c r="G98" s="67"/>
      <c r="H98" s="67"/>
      <c r="I98" s="8">
        <v>2</v>
      </c>
      <c r="J98" s="8">
        <v>1</v>
      </c>
      <c r="K98" s="8">
        <v>15</v>
      </c>
      <c r="L98" s="8">
        <v>29</v>
      </c>
      <c r="M98" s="8">
        <v>14</v>
      </c>
      <c r="N98" s="8">
        <v>5</v>
      </c>
      <c r="O98" s="8">
        <v>35</v>
      </c>
      <c r="P98" s="67"/>
      <c r="Q98" s="69">
        <v>0</v>
      </c>
      <c r="U98" s="69">
        <v>3</v>
      </c>
    </row>
    <row r="99" spans="1:21" ht="15" thickBot="1" x14ac:dyDescent="0.35">
      <c r="A99" s="7" t="s">
        <v>1525</v>
      </c>
      <c r="B99" s="8">
        <v>56</v>
      </c>
      <c r="C99" s="8">
        <v>0</v>
      </c>
      <c r="D99" s="8">
        <v>49</v>
      </c>
      <c r="E99" s="8">
        <v>4.59</v>
      </c>
      <c r="F99" s="8">
        <v>1.35</v>
      </c>
      <c r="G99" s="8">
        <v>1</v>
      </c>
      <c r="H99" s="8"/>
      <c r="I99" s="8">
        <v>3</v>
      </c>
      <c r="J99" s="8">
        <v>4</v>
      </c>
      <c r="K99" s="8">
        <v>29</v>
      </c>
      <c r="L99" s="8">
        <v>56</v>
      </c>
      <c r="M99" s="8">
        <v>19</v>
      </c>
      <c r="N99" s="8">
        <v>10</v>
      </c>
      <c r="O99" s="8">
        <v>20</v>
      </c>
      <c r="P99" s="8">
        <v>8</v>
      </c>
    </row>
    <row r="100" spans="1:21" ht="15" thickBot="1" x14ac:dyDescent="0.35">
      <c r="A100" s="5" t="s">
        <v>2021</v>
      </c>
      <c r="B100" s="6">
        <v>31</v>
      </c>
      <c r="C100" s="6">
        <v>0</v>
      </c>
      <c r="D100" s="6">
        <v>21</v>
      </c>
      <c r="E100" s="6">
        <v>3.93</v>
      </c>
      <c r="F100" s="6">
        <v>1.26</v>
      </c>
      <c r="G100" s="67"/>
      <c r="H100" s="67"/>
      <c r="I100" s="6">
        <v>1</v>
      </c>
      <c r="J100" s="6">
        <v>1</v>
      </c>
      <c r="K100" s="6">
        <v>13</v>
      </c>
      <c r="L100" s="6">
        <v>31</v>
      </c>
      <c r="M100" s="6">
        <v>8</v>
      </c>
      <c r="N100" s="6">
        <v>5</v>
      </c>
      <c r="O100" s="6">
        <v>25</v>
      </c>
      <c r="P100" s="67"/>
      <c r="Q100" s="68">
        <v>0</v>
      </c>
      <c r="U100" s="68">
        <v>0</v>
      </c>
    </row>
    <row r="101" spans="1:21" ht="15" thickBot="1" x14ac:dyDescent="0.35">
      <c r="A101" s="5" t="s">
        <v>2011</v>
      </c>
      <c r="B101" s="6">
        <v>38</v>
      </c>
      <c r="C101" s="6">
        <v>0</v>
      </c>
      <c r="D101" s="6">
        <v>21</v>
      </c>
      <c r="E101" s="6">
        <v>3.9</v>
      </c>
      <c r="F101" s="6">
        <v>1.36</v>
      </c>
      <c r="G101" s="67"/>
      <c r="H101" s="67"/>
      <c r="I101" s="6">
        <v>2</v>
      </c>
      <c r="J101" s="6">
        <v>2</v>
      </c>
      <c r="K101" s="6">
        <v>16</v>
      </c>
      <c r="L101" s="6">
        <v>41</v>
      </c>
      <c r="M101" s="6">
        <v>11</v>
      </c>
      <c r="N101" s="6">
        <v>3</v>
      </c>
      <c r="O101" s="6">
        <v>32</v>
      </c>
      <c r="P101" s="67"/>
      <c r="Q101" s="68">
        <v>0</v>
      </c>
      <c r="U101" s="68">
        <v>5</v>
      </c>
    </row>
    <row r="102" spans="1:21" ht="15" thickBot="1" x14ac:dyDescent="0.35">
      <c r="A102" s="5" t="s">
        <v>1880</v>
      </c>
      <c r="B102" s="6">
        <v>41</v>
      </c>
      <c r="C102" s="6">
        <v>0</v>
      </c>
      <c r="D102" s="6">
        <v>34</v>
      </c>
      <c r="E102" s="6">
        <v>3.61</v>
      </c>
      <c r="F102" s="6">
        <v>1.35</v>
      </c>
      <c r="G102" s="67"/>
      <c r="H102" s="67"/>
      <c r="I102" s="6">
        <v>2</v>
      </c>
      <c r="J102" s="6">
        <v>2</v>
      </c>
      <c r="K102" s="6">
        <v>16</v>
      </c>
      <c r="L102" s="6">
        <v>40</v>
      </c>
      <c r="M102" s="6">
        <v>15</v>
      </c>
      <c r="N102" s="6">
        <v>4</v>
      </c>
      <c r="O102" s="6">
        <v>36</v>
      </c>
      <c r="P102" s="67"/>
      <c r="Q102" s="68">
        <v>0</v>
      </c>
      <c r="U102" s="68">
        <v>2</v>
      </c>
    </row>
    <row r="103" spans="1:21" ht="15" thickBot="1" x14ac:dyDescent="0.35">
      <c r="A103" s="7" t="s">
        <v>1952</v>
      </c>
      <c r="B103" s="8">
        <v>40</v>
      </c>
      <c r="C103" s="8">
        <v>0</v>
      </c>
      <c r="D103" s="8">
        <v>42</v>
      </c>
      <c r="E103" s="8">
        <v>4.0599999999999996</v>
      </c>
      <c r="F103" s="8">
        <v>1.26</v>
      </c>
      <c r="G103" s="67"/>
      <c r="H103" s="67"/>
      <c r="I103" s="8">
        <v>2</v>
      </c>
      <c r="J103" s="8">
        <v>2</v>
      </c>
      <c r="K103" s="8">
        <v>18</v>
      </c>
      <c r="L103" s="8">
        <v>38</v>
      </c>
      <c r="M103" s="8">
        <v>12</v>
      </c>
      <c r="N103" s="8">
        <v>8</v>
      </c>
      <c r="O103" s="8">
        <v>34</v>
      </c>
      <c r="P103" s="67"/>
      <c r="Q103" s="69">
        <v>0</v>
      </c>
      <c r="U103" s="69">
        <v>2</v>
      </c>
    </row>
    <row r="104" spans="1:21" ht="15" thickBot="1" x14ac:dyDescent="0.35">
      <c r="A104" s="5" t="s">
        <v>2019</v>
      </c>
      <c r="B104" s="6">
        <v>22</v>
      </c>
      <c r="C104" s="6">
        <v>0</v>
      </c>
      <c r="D104" s="6">
        <v>23</v>
      </c>
      <c r="E104" s="6">
        <v>3.74</v>
      </c>
      <c r="F104" s="6">
        <v>1.25</v>
      </c>
      <c r="G104" s="67"/>
      <c r="H104" s="67"/>
      <c r="I104" s="6">
        <v>1</v>
      </c>
      <c r="J104" s="6">
        <v>1</v>
      </c>
      <c r="K104" s="6">
        <v>9</v>
      </c>
      <c r="L104" s="6">
        <v>19</v>
      </c>
      <c r="M104" s="6">
        <v>8</v>
      </c>
      <c r="N104" s="6">
        <v>5</v>
      </c>
      <c r="O104" s="6">
        <v>22</v>
      </c>
      <c r="P104" s="67"/>
      <c r="Q104" s="68">
        <v>0</v>
      </c>
      <c r="U104" s="68">
        <v>1</v>
      </c>
    </row>
    <row r="105" spans="1:21" ht="15" thickBot="1" x14ac:dyDescent="0.35">
      <c r="A105" s="7" t="s">
        <v>2110</v>
      </c>
      <c r="B105" s="8">
        <v>32</v>
      </c>
      <c r="C105" s="8">
        <v>0</v>
      </c>
      <c r="D105" s="8">
        <v>31</v>
      </c>
      <c r="E105" s="8">
        <v>4.8099999999999996</v>
      </c>
      <c r="F105" s="8">
        <v>1.49</v>
      </c>
      <c r="G105" s="67"/>
      <c r="H105" s="67"/>
      <c r="I105" s="8">
        <v>2</v>
      </c>
      <c r="J105" s="8">
        <v>2</v>
      </c>
      <c r="K105" s="8">
        <v>17</v>
      </c>
      <c r="L105" s="8">
        <v>32</v>
      </c>
      <c r="M105" s="8">
        <v>15</v>
      </c>
      <c r="N105" s="8">
        <v>9</v>
      </c>
      <c r="O105" s="8">
        <v>23</v>
      </c>
      <c r="P105" s="67"/>
      <c r="Q105" s="69">
        <v>0</v>
      </c>
      <c r="U105" s="69">
        <v>0</v>
      </c>
    </row>
    <row r="106" spans="1:21" ht="15" thickBot="1" x14ac:dyDescent="0.35">
      <c r="A106" s="5" t="s">
        <v>1356</v>
      </c>
      <c r="B106" s="6">
        <v>143</v>
      </c>
      <c r="C106" s="8">
        <v>0</v>
      </c>
      <c r="D106" s="6">
        <v>156</v>
      </c>
      <c r="E106" s="6">
        <v>3.7</v>
      </c>
      <c r="F106" s="6">
        <v>1.37</v>
      </c>
      <c r="G106" s="6">
        <v>14</v>
      </c>
      <c r="H106" s="6"/>
      <c r="I106" s="6">
        <v>10</v>
      </c>
      <c r="J106" s="6">
        <v>9</v>
      </c>
      <c r="K106" s="6">
        <v>59</v>
      </c>
      <c r="L106" s="6">
        <v>127</v>
      </c>
      <c r="M106" s="6">
        <v>69</v>
      </c>
      <c r="N106" s="6">
        <v>16</v>
      </c>
      <c r="O106" s="6">
        <v>26</v>
      </c>
      <c r="P106" s="6">
        <v>26</v>
      </c>
    </row>
    <row r="107" spans="1:21" ht="15" thickBot="1" x14ac:dyDescent="0.35">
      <c r="A107" s="5" t="s">
        <v>1775</v>
      </c>
      <c r="B107" s="6">
        <v>66</v>
      </c>
      <c r="C107" s="6">
        <v>4</v>
      </c>
      <c r="D107" s="6">
        <v>63</v>
      </c>
      <c r="E107" s="6">
        <v>3.38</v>
      </c>
      <c r="F107" s="6">
        <v>1.32</v>
      </c>
      <c r="G107" s="67"/>
      <c r="H107" s="67"/>
      <c r="I107" s="6">
        <v>4</v>
      </c>
      <c r="J107" s="6">
        <v>3</v>
      </c>
      <c r="K107" s="6">
        <v>25</v>
      </c>
      <c r="L107" s="6">
        <v>59</v>
      </c>
      <c r="M107" s="6">
        <v>28</v>
      </c>
      <c r="N107" s="6">
        <v>6</v>
      </c>
      <c r="O107" s="6">
        <v>65</v>
      </c>
      <c r="P107" s="67"/>
      <c r="Q107" s="68">
        <v>0</v>
      </c>
      <c r="U107" s="68">
        <v>20</v>
      </c>
    </row>
    <row r="108" spans="1:21" ht="15" thickBot="1" x14ac:dyDescent="0.35">
      <c r="A108" s="5" t="s">
        <v>1909</v>
      </c>
      <c r="B108" s="6">
        <v>60</v>
      </c>
      <c r="C108" s="6">
        <v>0</v>
      </c>
      <c r="D108" s="6">
        <v>65</v>
      </c>
      <c r="E108" s="6">
        <v>3.91</v>
      </c>
      <c r="F108" s="6">
        <v>1.4</v>
      </c>
      <c r="G108" s="67"/>
      <c r="H108" s="67"/>
      <c r="I108" s="6">
        <v>3</v>
      </c>
      <c r="J108" s="6">
        <v>3</v>
      </c>
      <c r="K108" s="6">
        <v>26</v>
      </c>
      <c r="L108" s="6">
        <v>55</v>
      </c>
      <c r="M108" s="6">
        <v>30</v>
      </c>
      <c r="N108" s="6">
        <v>6</v>
      </c>
      <c r="O108" s="6">
        <v>56</v>
      </c>
      <c r="P108" s="67"/>
      <c r="Q108" s="68">
        <v>0</v>
      </c>
      <c r="U108" s="68">
        <v>12</v>
      </c>
    </row>
    <row r="109" spans="1:21" ht="15" thickBot="1" x14ac:dyDescent="0.35">
      <c r="A109" s="7" t="s">
        <v>2104</v>
      </c>
      <c r="B109" s="8">
        <v>27</v>
      </c>
      <c r="C109" s="8">
        <v>0</v>
      </c>
      <c r="D109" s="8">
        <v>20</v>
      </c>
      <c r="E109" s="8">
        <v>4.54</v>
      </c>
      <c r="F109" s="8">
        <v>1.35</v>
      </c>
      <c r="G109" s="67"/>
      <c r="H109" s="67"/>
      <c r="I109" s="8">
        <v>1</v>
      </c>
      <c r="J109" s="8">
        <v>1</v>
      </c>
      <c r="K109" s="8">
        <v>14</v>
      </c>
      <c r="L109" s="8">
        <v>27</v>
      </c>
      <c r="M109" s="8">
        <v>9</v>
      </c>
      <c r="N109" s="8">
        <v>5</v>
      </c>
      <c r="O109" s="8">
        <v>25</v>
      </c>
      <c r="P109" s="67"/>
      <c r="Q109" s="69">
        <v>0</v>
      </c>
      <c r="U109" s="69">
        <v>1</v>
      </c>
    </row>
    <row r="110" spans="1:21" ht="17.399999999999999" thickBot="1" x14ac:dyDescent="0.35">
      <c r="A110" s="7" t="s">
        <v>2163</v>
      </c>
      <c r="B110" s="8">
        <v>20</v>
      </c>
      <c r="C110" s="8">
        <v>0</v>
      </c>
      <c r="D110" s="8">
        <v>16</v>
      </c>
      <c r="E110" s="8">
        <v>4.83</v>
      </c>
      <c r="F110" s="8">
        <v>1.51</v>
      </c>
      <c r="G110" s="67"/>
      <c r="H110" s="67"/>
      <c r="I110" s="8">
        <v>1</v>
      </c>
      <c r="J110" s="8">
        <v>1</v>
      </c>
      <c r="K110" s="8">
        <v>11</v>
      </c>
      <c r="L110" s="8">
        <v>22</v>
      </c>
      <c r="M110" s="8">
        <v>8</v>
      </c>
      <c r="N110" s="8">
        <v>6</v>
      </c>
      <c r="O110" s="8">
        <v>21</v>
      </c>
      <c r="P110" s="67"/>
      <c r="Q110" s="69">
        <v>0</v>
      </c>
      <c r="U110" s="69">
        <v>0</v>
      </c>
    </row>
    <row r="111" spans="1:21" ht="15" thickBot="1" x14ac:dyDescent="0.35">
      <c r="A111" s="7" t="s">
        <v>2186</v>
      </c>
      <c r="B111" s="8">
        <v>20</v>
      </c>
      <c r="C111" s="8">
        <v>0</v>
      </c>
      <c r="D111" s="8">
        <v>13</v>
      </c>
      <c r="E111" s="8">
        <v>5.28</v>
      </c>
      <c r="F111" s="8">
        <v>1.66</v>
      </c>
      <c r="G111" s="67"/>
      <c r="H111" s="67"/>
      <c r="I111" s="8">
        <v>1</v>
      </c>
      <c r="J111" s="8">
        <v>2</v>
      </c>
      <c r="K111" s="8">
        <v>12</v>
      </c>
      <c r="L111" s="8">
        <v>22</v>
      </c>
      <c r="M111" s="8">
        <v>11</v>
      </c>
      <c r="N111" s="8">
        <v>5</v>
      </c>
      <c r="O111" s="8">
        <v>22</v>
      </c>
      <c r="P111" s="67"/>
      <c r="Q111" s="69">
        <v>0</v>
      </c>
      <c r="U111" s="69">
        <v>0</v>
      </c>
    </row>
    <row r="112" spans="1:21" ht="15" thickBot="1" x14ac:dyDescent="0.35">
      <c r="A112" s="5" t="s">
        <v>1710</v>
      </c>
      <c r="B112" s="6">
        <v>27</v>
      </c>
      <c r="C112" s="8">
        <v>0</v>
      </c>
      <c r="D112" s="6">
        <v>28</v>
      </c>
      <c r="E112" s="6">
        <v>4.58</v>
      </c>
      <c r="F112" s="6">
        <v>1.53</v>
      </c>
      <c r="G112" s="6">
        <v>0</v>
      </c>
      <c r="H112" s="6"/>
      <c r="I112" s="6">
        <v>1</v>
      </c>
      <c r="J112" s="6">
        <v>1</v>
      </c>
      <c r="K112" s="6">
        <v>14</v>
      </c>
      <c r="L112" s="6">
        <v>26</v>
      </c>
      <c r="M112" s="6">
        <v>16</v>
      </c>
      <c r="N112" s="6">
        <v>5</v>
      </c>
      <c r="O112" s="6">
        <v>25</v>
      </c>
      <c r="P112" s="6">
        <v>0</v>
      </c>
    </row>
    <row r="113" spans="1:21" ht="15" thickBot="1" x14ac:dyDescent="0.35">
      <c r="A113" s="7" t="s">
        <v>1710</v>
      </c>
      <c r="B113" s="8">
        <v>27</v>
      </c>
      <c r="C113" s="8">
        <v>0</v>
      </c>
      <c r="D113" s="8">
        <v>28</v>
      </c>
      <c r="E113" s="8">
        <v>4.58</v>
      </c>
      <c r="F113" s="8">
        <v>1.53</v>
      </c>
      <c r="G113" s="67"/>
      <c r="H113" s="67"/>
      <c r="I113" s="8">
        <v>1</v>
      </c>
      <c r="J113" s="8">
        <v>1</v>
      </c>
      <c r="K113" s="8">
        <v>14</v>
      </c>
      <c r="L113" s="8">
        <v>26</v>
      </c>
      <c r="M113" s="8">
        <v>16</v>
      </c>
      <c r="N113" s="8">
        <v>5</v>
      </c>
      <c r="O113" s="8">
        <v>25</v>
      </c>
      <c r="P113" s="67"/>
      <c r="Q113" s="69">
        <v>0</v>
      </c>
      <c r="U113" s="69">
        <v>1</v>
      </c>
    </row>
    <row r="114" spans="1:21" ht="15" thickBot="1" x14ac:dyDescent="0.35">
      <c r="A114" s="7" t="s">
        <v>1857</v>
      </c>
      <c r="B114" s="8">
        <v>42</v>
      </c>
      <c r="C114" s="8">
        <v>1</v>
      </c>
      <c r="D114" s="8">
        <v>51</v>
      </c>
      <c r="E114" s="8">
        <v>3.69</v>
      </c>
      <c r="F114" s="8">
        <v>1.27</v>
      </c>
      <c r="G114" s="67"/>
      <c r="H114" s="67"/>
      <c r="I114" s="8">
        <v>2</v>
      </c>
      <c r="J114" s="8">
        <v>2</v>
      </c>
      <c r="K114" s="8">
        <v>17</v>
      </c>
      <c r="L114" s="8">
        <v>35</v>
      </c>
      <c r="M114" s="8">
        <v>18</v>
      </c>
      <c r="N114" s="8">
        <v>5</v>
      </c>
      <c r="O114" s="8">
        <v>49</v>
      </c>
      <c r="P114" s="67"/>
      <c r="Q114" s="69">
        <v>0</v>
      </c>
      <c r="U114" s="69">
        <v>9</v>
      </c>
    </row>
    <row r="115" spans="1:21" ht="15" thickBot="1" x14ac:dyDescent="0.35">
      <c r="A115" s="7" t="s">
        <v>1773</v>
      </c>
      <c r="B115" s="8">
        <v>69</v>
      </c>
      <c r="C115" s="8">
        <v>1</v>
      </c>
      <c r="D115" s="8">
        <v>78</v>
      </c>
      <c r="E115" s="8">
        <v>3.14</v>
      </c>
      <c r="F115" s="8">
        <v>1.2</v>
      </c>
      <c r="G115" s="67"/>
      <c r="H115" s="67"/>
      <c r="I115" s="8">
        <v>5</v>
      </c>
      <c r="J115" s="8">
        <v>4</v>
      </c>
      <c r="K115" s="8">
        <v>24</v>
      </c>
      <c r="L115" s="8">
        <v>56</v>
      </c>
      <c r="M115" s="8">
        <v>27</v>
      </c>
      <c r="N115" s="8">
        <v>9</v>
      </c>
      <c r="O115" s="8">
        <v>64</v>
      </c>
      <c r="P115" s="67"/>
      <c r="Q115" s="69">
        <v>0</v>
      </c>
      <c r="U115" s="69">
        <v>22</v>
      </c>
    </row>
    <row r="116" spans="1:21" ht="15" thickBot="1" x14ac:dyDescent="0.35">
      <c r="A116" s="5" t="s">
        <v>1795</v>
      </c>
      <c r="B116" s="6">
        <v>73</v>
      </c>
      <c r="C116" s="6">
        <v>3</v>
      </c>
      <c r="D116" s="6">
        <v>77</v>
      </c>
      <c r="E116" s="6">
        <v>3.48</v>
      </c>
      <c r="F116" s="6">
        <v>1.24</v>
      </c>
      <c r="G116" s="67"/>
      <c r="H116" s="67"/>
      <c r="I116" s="6">
        <v>4</v>
      </c>
      <c r="J116" s="6">
        <v>3</v>
      </c>
      <c r="K116" s="6">
        <v>28</v>
      </c>
      <c r="L116" s="6">
        <v>63</v>
      </c>
      <c r="M116" s="6">
        <v>27</v>
      </c>
      <c r="N116" s="6">
        <v>8</v>
      </c>
      <c r="O116" s="6">
        <v>72</v>
      </c>
      <c r="P116" s="67"/>
      <c r="Q116" s="68">
        <v>0</v>
      </c>
      <c r="U116" s="68">
        <v>19</v>
      </c>
    </row>
    <row r="117" spans="1:21" ht="15" thickBot="1" x14ac:dyDescent="0.35">
      <c r="A117" s="5" t="s">
        <v>1658</v>
      </c>
      <c r="B117" s="6">
        <v>42</v>
      </c>
      <c r="C117" s="8">
        <v>0</v>
      </c>
      <c r="D117" s="6">
        <v>32</v>
      </c>
      <c r="E117" s="6">
        <v>5.1100000000000003</v>
      </c>
      <c r="F117" s="6">
        <v>1.48</v>
      </c>
      <c r="G117" s="6">
        <v>0</v>
      </c>
      <c r="H117" s="6"/>
      <c r="I117" s="6">
        <v>2</v>
      </c>
      <c r="J117" s="6">
        <v>3</v>
      </c>
      <c r="K117" s="6">
        <v>24</v>
      </c>
      <c r="L117" s="6">
        <v>46</v>
      </c>
      <c r="M117" s="6">
        <v>16</v>
      </c>
      <c r="N117" s="6">
        <v>13</v>
      </c>
      <c r="O117" s="6">
        <v>8</v>
      </c>
      <c r="P117" s="6">
        <v>8</v>
      </c>
    </row>
    <row r="118" spans="1:21" ht="15" thickBot="1" x14ac:dyDescent="0.35">
      <c r="A118" s="5" t="s">
        <v>1554</v>
      </c>
      <c r="B118" s="6">
        <v>82</v>
      </c>
      <c r="C118" s="8">
        <v>0</v>
      </c>
      <c r="D118" s="6">
        <v>73</v>
      </c>
      <c r="E118" s="6">
        <v>4.43</v>
      </c>
      <c r="F118" s="6">
        <v>1.34</v>
      </c>
      <c r="G118" s="6">
        <v>6</v>
      </c>
      <c r="H118" s="6"/>
      <c r="I118" s="6">
        <v>4</v>
      </c>
      <c r="J118" s="6">
        <v>5</v>
      </c>
      <c r="K118" s="6">
        <v>40</v>
      </c>
      <c r="L118" s="6">
        <v>75</v>
      </c>
      <c r="M118" s="6">
        <v>34</v>
      </c>
      <c r="N118" s="6">
        <v>11</v>
      </c>
      <c r="O118" s="6">
        <v>25</v>
      </c>
      <c r="P118" s="6">
        <v>12</v>
      </c>
    </row>
    <row r="119" spans="1:21" ht="15" thickBot="1" x14ac:dyDescent="0.35">
      <c r="A119" s="5" t="s">
        <v>1554</v>
      </c>
      <c r="B119" s="6">
        <v>82</v>
      </c>
      <c r="C119" s="6">
        <v>1</v>
      </c>
      <c r="D119" s="6">
        <v>73</v>
      </c>
      <c r="E119" s="6">
        <v>4.43</v>
      </c>
      <c r="F119" s="6">
        <v>1.34</v>
      </c>
      <c r="G119" s="67"/>
      <c r="H119" s="67"/>
      <c r="I119" s="6">
        <v>4</v>
      </c>
      <c r="J119" s="6">
        <v>5</v>
      </c>
      <c r="K119" s="6">
        <v>40</v>
      </c>
      <c r="L119" s="6">
        <v>75</v>
      </c>
      <c r="M119" s="6">
        <v>34</v>
      </c>
      <c r="N119" s="6">
        <v>11</v>
      </c>
      <c r="O119" s="6">
        <v>25</v>
      </c>
      <c r="P119" s="67"/>
      <c r="Q119" s="68">
        <v>0</v>
      </c>
      <c r="U119" s="68">
        <v>2</v>
      </c>
    </row>
    <row r="120" spans="1:21" ht="15" thickBot="1" x14ac:dyDescent="0.35">
      <c r="A120" s="7" t="s">
        <v>1797</v>
      </c>
      <c r="B120" s="8">
        <v>62</v>
      </c>
      <c r="C120" s="8">
        <v>3</v>
      </c>
      <c r="D120" s="8">
        <v>47</v>
      </c>
      <c r="E120" s="8">
        <v>3.13</v>
      </c>
      <c r="F120" s="8">
        <v>1.28</v>
      </c>
      <c r="G120" s="67"/>
      <c r="H120" s="67"/>
      <c r="I120" s="8">
        <v>4</v>
      </c>
      <c r="J120" s="8">
        <v>3</v>
      </c>
      <c r="K120" s="8">
        <v>22</v>
      </c>
      <c r="L120" s="8">
        <v>58</v>
      </c>
      <c r="M120" s="8">
        <v>22</v>
      </c>
      <c r="N120" s="8">
        <v>5</v>
      </c>
      <c r="O120" s="8">
        <v>62</v>
      </c>
      <c r="P120" s="67"/>
      <c r="Q120" s="69">
        <v>0</v>
      </c>
      <c r="U120" s="69">
        <v>18</v>
      </c>
    </row>
    <row r="121" spans="1:21" ht="15" thickBot="1" x14ac:dyDescent="0.35">
      <c r="A121" s="7" t="s">
        <v>1533</v>
      </c>
      <c r="B121" s="8">
        <v>101</v>
      </c>
      <c r="C121" s="8">
        <v>0</v>
      </c>
      <c r="D121" s="8">
        <v>66</v>
      </c>
      <c r="E121" s="8">
        <v>4.4400000000000004</v>
      </c>
      <c r="F121" s="8">
        <v>1.37</v>
      </c>
      <c r="G121" s="8">
        <v>8</v>
      </c>
      <c r="H121" s="8"/>
      <c r="I121" s="8">
        <v>6</v>
      </c>
      <c r="J121" s="8">
        <v>7</v>
      </c>
      <c r="K121" s="8">
        <v>50</v>
      </c>
      <c r="L121" s="8">
        <v>108</v>
      </c>
      <c r="M121" s="8">
        <v>31</v>
      </c>
      <c r="N121" s="8">
        <v>13</v>
      </c>
      <c r="O121" s="8">
        <v>16</v>
      </c>
      <c r="P121" s="8">
        <v>16</v>
      </c>
    </row>
    <row r="122" spans="1:21" ht="15" thickBot="1" x14ac:dyDescent="0.35">
      <c r="A122" s="7" t="s">
        <v>1533</v>
      </c>
      <c r="B122" s="8">
        <v>101</v>
      </c>
      <c r="C122" s="8">
        <v>1</v>
      </c>
      <c r="D122" s="8">
        <v>66</v>
      </c>
      <c r="E122" s="8">
        <v>4.4400000000000004</v>
      </c>
      <c r="F122" s="8">
        <v>1.37</v>
      </c>
      <c r="G122" s="67"/>
      <c r="H122" s="67"/>
      <c r="I122" s="8">
        <v>6</v>
      </c>
      <c r="J122" s="8">
        <v>7</v>
      </c>
      <c r="K122" s="8">
        <v>50</v>
      </c>
      <c r="L122" s="8">
        <v>108</v>
      </c>
      <c r="M122" s="8">
        <v>31</v>
      </c>
      <c r="N122" s="8">
        <v>13</v>
      </c>
      <c r="O122" s="8">
        <v>16</v>
      </c>
      <c r="P122" s="67"/>
      <c r="Q122" s="69">
        <v>0</v>
      </c>
      <c r="U122" s="69">
        <v>0</v>
      </c>
    </row>
    <row r="123" spans="1:21" ht="15" thickBot="1" x14ac:dyDescent="0.35">
      <c r="A123" s="7" t="s">
        <v>1816</v>
      </c>
      <c r="B123" s="8">
        <v>54</v>
      </c>
      <c r="C123" s="8">
        <v>9</v>
      </c>
      <c r="D123" s="8">
        <v>60</v>
      </c>
      <c r="E123" s="8">
        <v>3.99</v>
      </c>
      <c r="F123" s="8">
        <v>1.38</v>
      </c>
      <c r="G123" s="67"/>
      <c r="H123" s="67"/>
      <c r="I123" s="8">
        <v>3</v>
      </c>
      <c r="J123" s="8">
        <v>4</v>
      </c>
      <c r="K123" s="8">
        <v>24</v>
      </c>
      <c r="L123" s="8">
        <v>47</v>
      </c>
      <c r="M123" s="8">
        <v>27</v>
      </c>
      <c r="N123" s="8">
        <v>8</v>
      </c>
      <c r="O123" s="8">
        <v>60</v>
      </c>
      <c r="P123" s="67"/>
      <c r="Q123" s="69">
        <v>1</v>
      </c>
      <c r="U123" s="69">
        <v>14</v>
      </c>
    </row>
    <row r="124" spans="1:21" ht="15" thickBot="1" x14ac:dyDescent="0.35">
      <c r="A124" s="7" t="s">
        <v>2188</v>
      </c>
      <c r="B124" s="8">
        <v>45</v>
      </c>
      <c r="C124" s="8">
        <v>0</v>
      </c>
      <c r="D124" s="8">
        <v>27</v>
      </c>
      <c r="E124" s="8">
        <v>5.17</v>
      </c>
      <c r="F124" s="8">
        <v>1.63</v>
      </c>
      <c r="G124" s="67"/>
      <c r="H124" s="67"/>
      <c r="I124" s="8">
        <v>3</v>
      </c>
      <c r="J124" s="8">
        <v>3</v>
      </c>
      <c r="K124" s="8">
        <v>26</v>
      </c>
      <c r="L124" s="8">
        <v>53</v>
      </c>
      <c r="M124" s="8">
        <v>21</v>
      </c>
      <c r="N124" s="8">
        <v>8</v>
      </c>
      <c r="O124" s="8">
        <v>34</v>
      </c>
      <c r="P124" s="67"/>
      <c r="Q124" s="69">
        <v>0</v>
      </c>
      <c r="U124" s="69">
        <v>2</v>
      </c>
    </row>
    <row r="125" spans="1:21" ht="15" thickBot="1" x14ac:dyDescent="0.35">
      <c r="A125" s="5" t="s">
        <v>1626</v>
      </c>
      <c r="B125" s="6">
        <v>49</v>
      </c>
      <c r="C125" s="8">
        <v>0</v>
      </c>
      <c r="D125" s="6">
        <v>37</v>
      </c>
      <c r="E125" s="6">
        <v>5.19</v>
      </c>
      <c r="F125" s="6">
        <v>1.42</v>
      </c>
      <c r="G125" s="6">
        <v>0</v>
      </c>
      <c r="H125" s="6"/>
      <c r="I125" s="6">
        <v>3</v>
      </c>
      <c r="J125" s="6">
        <v>3</v>
      </c>
      <c r="K125" s="6">
        <v>28</v>
      </c>
      <c r="L125" s="6">
        <v>55</v>
      </c>
      <c r="M125" s="6">
        <v>15</v>
      </c>
      <c r="N125" s="6">
        <v>11</v>
      </c>
      <c r="O125" s="6">
        <v>14</v>
      </c>
      <c r="P125" s="6">
        <v>7</v>
      </c>
    </row>
    <row r="126" spans="1:21" ht="15" thickBot="1" x14ac:dyDescent="0.35">
      <c r="A126" s="7" t="s">
        <v>1626</v>
      </c>
      <c r="B126" s="8">
        <v>49</v>
      </c>
      <c r="C126" s="8">
        <v>1</v>
      </c>
      <c r="D126" s="8">
        <v>37</v>
      </c>
      <c r="E126" s="8">
        <v>5.19</v>
      </c>
      <c r="F126" s="8">
        <v>1.42</v>
      </c>
      <c r="G126" s="67"/>
      <c r="H126" s="67"/>
      <c r="I126" s="8">
        <v>3</v>
      </c>
      <c r="J126" s="8">
        <v>3</v>
      </c>
      <c r="K126" s="8">
        <v>28</v>
      </c>
      <c r="L126" s="8">
        <v>55</v>
      </c>
      <c r="M126" s="8">
        <v>15</v>
      </c>
      <c r="N126" s="8">
        <v>11</v>
      </c>
      <c r="O126" s="8">
        <v>14</v>
      </c>
      <c r="P126" s="67"/>
      <c r="Q126" s="69">
        <v>1</v>
      </c>
      <c r="U126" s="69">
        <v>1</v>
      </c>
    </row>
    <row r="127" spans="1:21" ht="15" thickBot="1" x14ac:dyDescent="0.35">
      <c r="A127" s="5" t="s">
        <v>2103</v>
      </c>
      <c r="B127" s="6">
        <v>16</v>
      </c>
      <c r="C127" s="6">
        <v>0</v>
      </c>
      <c r="D127" s="6">
        <v>16</v>
      </c>
      <c r="E127" s="6">
        <v>4.43</v>
      </c>
      <c r="F127" s="6">
        <v>1.35</v>
      </c>
      <c r="G127" s="67"/>
      <c r="H127" s="67"/>
      <c r="I127" s="6">
        <v>1</v>
      </c>
      <c r="J127" s="6">
        <v>1</v>
      </c>
      <c r="K127" s="6">
        <v>8</v>
      </c>
      <c r="L127" s="6">
        <v>16</v>
      </c>
      <c r="M127" s="6">
        <v>6</v>
      </c>
      <c r="N127" s="6">
        <v>5</v>
      </c>
      <c r="O127" s="6">
        <v>13</v>
      </c>
      <c r="P127" s="67"/>
      <c r="Q127" s="68">
        <v>0</v>
      </c>
      <c r="U127" s="68">
        <v>0</v>
      </c>
    </row>
    <row r="128" spans="1:21" ht="15" thickBot="1" x14ac:dyDescent="0.35">
      <c r="A128" s="7" t="s">
        <v>1671</v>
      </c>
      <c r="B128" s="8">
        <v>13</v>
      </c>
      <c r="C128" s="8">
        <v>0</v>
      </c>
      <c r="D128" s="8">
        <v>9</v>
      </c>
      <c r="E128" s="8">
        <v>5.55</v>
      </c>
      <c r="F128" s="8">
        <v>1.54</v>
      </c>
      <c r="G128" s="8">
        <v>0</v>
      </c>
      <c r="H128" s="8"/>
      <c r="I128" s="8">
        <v>1</v>
      </c>
      <c r="J128" s="8">
        <v>1</v>
      </c>
      <c r="K128" s="8">
        <v>8</v>
      </c>
      <c r="L128" s="8">
        <v>13</v>
      </c>
      <c r="M128" s="8">
        <v>6</v>
      </c>
      <c r="N128" s="8">
        <v>4</v>
      </c>
      <c r="O128" s="8">
        <v>3</v>
      </c>
      <c r="P128" s="8">
        <v>3</v>
      </c>
    </row>
    <row r="129" spans="1:21" ht="15" thickBot="1" x14ac:dyDescent="0.35">
      <c r="A129" s="5" t="s">
        <v>1630</v>
      </c>
      <c r="B129" s="6">
        <v>54</v>
      </c>
      <c r="C129" s="8">
        <v>0</v>
      </c>
      <c r="D129" s="6">
        <v>32</v>
      </c>
      <c r="E129" s="6">
        <v>4.76</v>
      </c>
      <c r="F129" s="6">
        <v>1.51</v>
      </c>
      <c r="G129" s="6">
        <v>0</v>
      </c>
      <c r="H129" s="6"/>
      <c r="I129" s="6">
        <v>3</v>
      </c>
      <c r="J129" s="6">
        <v>3</v>
      </c>
      <c r="K129" s="6">
        <v>28</v>
      </c>
      <c r="L129" s="6">
        <v>61</v>
      </c>
      <c r="M129" s="6">
        <v>20</v>
      </c>
      <c r="N129" s="6">
        <v>9</v>
      </c>
      <c r="O129" s="6">
        <v>20</v>
      </c>
      <c r="P129" s="6">
        <v>7</v>
      </c>
    </row>
    <row r="130" spans="1:21" ht="15" thickBot="1" x14ac:dyDescent="0.35">
      <c r="A130" s="7" t="s">
        <v>1630</v>
      </c>
      <c r="B130" s="8">
        <v>54</v>
      </c>
      <c r="C130" s="8">
        <v>0</v>
      </c>
      <c r="D130" s="8">
        <v>32</v>
      </c>
      <c r="E130" s="8">
        <v>4.76</v>
      </c>
      <c r="F130" s="8">
        <v>1.51</v>
      </c>
      <c r="G130" s="67"/>
      <c r="H130" s="67"/>
      <c r="I130" s="8">
        <v>3</v>
      </c>
      <c r="J130" s="8">
        <v>3</v>
      </c>
      <c r="K130" s="8">
        <v>28</v>
      </c>
      <c r="L130" s="8">
        <v>61</v>
      </c>
      <c r="M130" s="8">
        <v>20</v>
      </c>
      <c r="N130" s="8">
        <v>9</v>
      </c>
      <c r="O130" s="8">
        <v>20</v>
      </c>
      <c r="P130" s="67"/>
      <c r="Q130" s="69">
        <v>0</v>
      </c>
      <c r="U130" s="69">
        <v>2</v>
      </c>
    </row>
    <row r="131" spans="1:21" ht="15" thickBot="1" x14ac:dyDescent="0.35">
      <c r="A131" s="5" t="s">
        <v>2124</v>
      </c>
      <c r="B131" s="6">
        <v>20</v>
      </c>
      <c r="C131" s="6">
        <v>0</v>
      </c>
      <c r="D131" s="6">
        <v>19</v>
      </c>
      <c r="E131" s="6">
        <v>4.41</v>
      </c>
      <c r="F131" s="6">
        <v>1.44</v>
      </c>
      <c r="G131" s="67"/>
      <c r="H131" s="67"/>
      <c r="I131" s="6">
        <v>1</v>
      </c>
      <c r="J131" s="6">
        <v>2</v>
      </c>
      <c r="K131" s="6">
        <v>10</v>
      </c>
      <c r="L131" s="6">
        <v>18</v>
      </c>
      <c r="M131" s="6">
        <v>11</v>
      </c>
      <c r="N131" s="6">
        <v>4</v>
      </c>
      <c r="O131" s="6">
        <v>21</v>
      </c>
      <c r="P131" s="67"/>
      <c r="Q131" s="68">
        <v>0</v>
      </c>
      <c r="U131" s="68">
        <v>0</v>
      </c>
    </row>
    <row r="132" spans="1:21" ht="15" thickBot="1" x14ac:dyDescent="0.35">
      <c r="A132" s="7" t="s">
        <v>1395</v>
      </c>
      <c r="B132" s="8">
        <v>165</v>
      </c>
      <c r="C132" s="8">
        <v>0</v>
      </c>
      <c r="D132" s="8">
        <v>150</v>
      </c>
      <c r="E132" s="8">
        <v>4.34</v>
      </c>
      <c r="F132" s="8">
        <v>1.37</v>
      </c>
      <c r="G132" s="8">
        <v>14</v>
      </c>
      <c r="H132" s="8"/>
      <c r="I132" s="8">
        <v>9</v>
      </c>
      <c r="J132" s="8">
        <v>11</v>
      </c>
      <c r="K132" s="8">
        <v>80</v>
      </c>
      <c r="L132" s="8">
        <v>153</v>
      </c>
      <c r="M132" s="8">
        <v>73</v>
      </c>
      <c r="N132" s="8">
        <v>23</v>
      </c>
      <c r="O132" s="8">
        <v>28</v>
      </c>
      <c r="P132" s="8">
        <v>28</v>
      </c>
    </row>
    <row r="133" spans="1:21" ht="15" thickBot="1" x14ac:dyDescent="0.35">
      <c r="A133" s="5" t="s">
        <v>1760</v>
      </c>
      <c r="B133" s="6">
        <v>61</v>
      </c>
      <c r="C133" s="6">
        <v>22</v>
      </c>
      <c r="D133" s="6">
        <v>41</v>
      </c>
      <c r="E133" s="6">
        <v>3.78</v>
      </c>
      <c r="F133" s="6">
        <v>1.33</v>
      </c>
      <c r="G133" s="67"/>
      <c r="H133" s="67"/>
      <c r="I133" s="6">
        <v>3</v>
      </c>
      <c r="J133" s="6">
        <v>3</v>
      </c>
      <c r="K133" s="6">
        <v>26</v>
      </c>
      <c r="L133" s="6">
        <v>66</v>
      </c>
      <c r="M133" s="6">
        <v>15</v>
      </c>
      <c r="N133" s="6">
        <v>7</v>
      </c>
      <c r="O133" s="6">
        <v>64</v>
      </c>
      <c r="P133" s="67"/>
      <c r="Q133" s="68">
        <v>2</v>
      </c>
      <c r="U133" s="68">
        <v>5</v>
      </c>
    </row>
    <row r="134" spans="1:21" ht="15" thickBot="1" x14ac:dyDescent="0.35">
      <c r="A134" s="5" t="s">
        <v>1754</v>
      </c>
      <c r="B134" s="6">
        <v>65</v>
      </c>
      <c r="C134" s="6">
        <v>22</v>
      </c>
      <c r="D134" s="6">
        <v>63</v>
      </c>
      <c r="E134" s="6">
        <v>3.74</v>
      </c>
      <c r="F134" s="6">
        <v>1.23</v>
      </c>
      <c r="G134" s="67"/>
      <c r="H134" s="67"/>
      <c r="I134" s="6">
        <v>3</v>
      </c>
      <c r="J134" s="6">
        <v>4</v>
      </c>
      <c r="K134" s="6">
        <v>27</v>
      </c>
      <c r="L134" s="6">
        <v>59</v>
      </c>
      <c r="M134" s="6">
        <v>21</v>
      </c>
      <c r="N134" s="6">
        <v>7</v>
      </c>
      <c r="O134" s="6">
        <v>70</v>
      </c>
      <c r="P134" s="67"/>
      <c r="Q134" s="68">
        <v>1</v>
      </c>
      <c r="U134" s="68">
        <v>5</v>
      </c>
    </row>
    <row r="135" spans="1:21" ht="17.399999999999999" thickBot="1" x14ac:dyDescent="0.35">
      <c r="A135" s="5" t="s">
        <v>1414</v>
      </c>
      <c r="B135" s="6">
        <v>87</v>
      </c>
      <c r="C135" s="8">
        <v>0</v>
      </c>
      <c r="D135" s="6">
        <v>82</v>
      </c>
      <c r="E135" s="6">
        <v>4.2699999999999996</v>
      </c>
      <c r="F135" s="6">
        <v>1.29</v>
      </c>
      <c r="G135" s="6">
        <v>7</v>
      </c>
      <c r="H135" s="6"/>
      <c r="I135" s="6">
        <v>5</v>
      </c>
      <c r="J135" s="6">
        <v>5</v>
      </c>
      <c r="K135" s="6">
        <v>41</v>
      </c>
      <c r="L135" s="6">
        <v>84</v>
      </c>
      <c r="M135" s="6">
        <v>29</v>
      </c>
      <c r="N135" s="6">
        <v>12</v>
      </c>
      <c r="O135" s="6">
        <v>18</v>
      </c>
      <c r="P135" s="6">
        <v>13</v>
      </c>
    </row>
    <row r="136" spans="1:21" ht="17.399999999999999" thickBot="1" x14ac:dyDescent="0.35">
      <c r="A136" s="5" t="s">
        <v>1414</v>
      </c>
      <c r="B136" s="6">
        <v>87</v>
      </c>
      <c r="C136" s="6">
        <v>0</v>
      </c>
      <c r="D136" s="6">
        <v>82</v>
      </c>
      <c r="E136" s="6">
        <v>4.2699999999999996</v>
      </c>
      <c r="F136" s="6">
        <v>1.29</v>
      </c>
      <c r="G136" s="67"/>
      <c r="H136" s="67"/>
      <c r="I136" s="6">
        <v>5</v>
      </c>
      <c r="J136" s="6">
        <v>5</v>
      </c>
      <c r="K136" s="6">
        <v>41</v>
      </c>
      <c r="L136" s="6">
        <v>84</v>
      </c>
      <c r="M136" s="6">
        <v>29</v>
      </c>
      <c r="N136" s="6">
        <v>12</v>
      </c>
      <c r="O136" s="6">
        <v>18</v>
      </c>
      <c r="P136" s="67"/>
      <c r="Q136" s="68">
        <v>1</v>
      </c>
      <c r="U136" s="68">
        <v>0</v>
      </c>
    </row>
    <row r="137" spans="1:21" ht="15" thickBot="1" x14ac:dyDescent="0.35">
      <c r="A137" s="5" t="s">
        <v>1480</v>
      </c>
      <c r="B137" s="6">
        <v>26</v>
      </c>
      <c r="C137" s="8">
        <v>0</v>
      </c>
      <c r="D137" s="6">
        <v>18</v>
      </c>
      <c r="E137" s="6">
        <v>4.8099999999999996</v>
      </c>
      <c r="F137" s="6">
        <v>1.44</v>
      </c>
      <c r="G137" s="6">
        <v>0</v>
      </c>
      <c r="H137" s="6"/>
      <c r="I137" s="6">
        <v>1</v>
      </c>
      <c r="J137" s="6">
        <v>1</v>
      </c>
      <c r="K137" s="6">
        <v>14</v>
      </c>
      <c r="L137" s="6">
        <v>28</v>
      </c>
      <c r="M137" s="6">
        <v>8</v>
      </c>
      <c r="N137" s="6">
        <v>7</v>
      </c>
      <c r="O137" s="6">
        <v>16</v>
      </c>
      <c r="P137" s="6">
        <v>2</v>
      </c>
    </row>
    <row r="138" spans="1:21" ht="15" thickBot="1" x14ac:dyDescent="0.35">
      <c r="A138" s="5" t="s">
        <v>1480</v>
      </c>
      <c r="B138" s="6">
        <v>26</v>
      </c>
      <c r="C138" s="6">
        <v>0</v>
      </c>
      <c r="D138" s="6">
        <v>18</v>
      </c>
      <c r="E138" s="6">
        <v>4.8099999999999996</v>
      </c>
      <c r="F138" s="6">
        <v>1.44</v>
      </c>
      <c r="G138" s="67"/>
      <c r="H138" s="67"/>
      <c r="I138" s="6">
        <v>1</v>
      </c>
      <c r="J138" s="6">
        <v>1</v>
      </c>
      <c r="K138" s="6">
        <v>14</v>
      </c>
      <c r="L138" s="6">
        <v>28</v>
      </c>
      <c r="M138" s="6">
        <v>8</v>
      </c>
      <c r="N138" s="6">
        <v>7</v>
      </c>
      <c r="O138" s="6">
        <v>16</v>
      </c>
      <c r="P138" s="67"/>
      <c r="Q138" s="68">
        <v>0</v>
      </c>
      <c r="U138" s="68">
        <v>0</v>
      </c>
    </row>
    <row r="139" spans="1:21" ht="15" thickBot="1" x14ac:dyDescent="0.35">
      <c r="A139" s="5" t="s">
        <v>1560</v>
      </c>
      <c r="B139" s="6">
        <v>62</v>
      </c>
      <c r="C139" s="8">
        <v>0</v>
      </c>
      <c r="D139" s="6">
        <v>55</v>
      </c>
      <c r="E139" s="6">
        <v>4.3499999999999996</v>
      </c>
      <c r="F139" s="6">
        <v>1.35</v>
      </c>
      <c r="G139" s="6">
        <v>2</v>
      </c>
      <c r="H139" s="6"/>
      <c r="I139" s="6">
        <v>4</v>
      </c>
      <c r="J139" s="6">
        <v>4</v>
      </c>
      <c r="K139" s="6">
        <v>30</v>
      </c>
      <c r="L139" s="6">
        <v>62</v>
      </c>
      <c r="M139" s="6">
        <v>21</v>
      </c>
      <c r="N139" s="6">
        <v>10</v>
      </c>
      <c r="O139" s="6">
        <v>12</v>
      </c>
      <c r="P139" s="6">
        <v>12</v>
      </c>
    </row>
    <row r="140" spans="1:21" ht="15" thickBot="1" x14ac:dyDescent="0.35">
      <c r="A140" s="7" t="s">
        <v>1633</v>
      </c>
      <c r="B140" s="8">
        <v>32</v>
      </c>
      <c r="C140" s="8">
        <v>0</v>
      </c>
      <c r="D140" s="8">
        <v>24</v>
      </c>
      <c r="E140" s="8">
        <v>4.97</v>
      </c>
      <c r="F140" s="8">
        <v>1.5</v>
      </c>
      <c r="G140" s="8">
        <v>0</v>
      </c>
      <c r="H140" s="8"/>
      <c r="I140" s="8">
        <v>2</v>
      </c>
      <c r="J140" s="8">
        <v>2</v>
      </c>
      <c r="K140" s="8">
        <v>17</v>
      </c>
      <c r="L140" s="8">
        <v>35</v>
      </c>
      <c r="M140" s="8">
        <v>13</v>
      </c>
      <c r="N140" s="8">
        <v>6</v>
      </c>
      <c r="O140" s="8">
        <v>16</v>
      </c>
      <c r="P140" s="8">
        <v>3</v>
      </c>
    </row>
    <row r="141" spans="1:21" ht="15" thickBot="1" x14ac:dyDescent="0.35">
      <c r="A141" s="7" t="s">
        <v>1633</v>
      </c>
      <c r="B141" s="8">
        <v>32</v>
      </c>
      <c r="C141" s="8">
        <v>0</v>
      </c>
      <c r="D141" s="8">
        <v>24</v>
      </c>
      <c r="E141" s="8">
        <v>4.97</v>
      </c>
      <c r="F141" s="8">
        <v>1.5</v>
      </c>
      <c r="G141" s="67"/>
      <c r="H141" s="67"/>
      <c r="I141" s="8">
        <v>2</v>
      </c>
      <c r="J141" s="8">
        <v>2</v>
      </c>
      <c r="K141" s="8">
        <v>17</v>
      </c>
      <c r="L141" s="8">
        <v>35</v>
      </c>
      <c r="M141" s="8">
        <v>13</v>
      </c>
      <c r="N141" s="8">
        <v>6</v>
      </c>
      <c r="O141" s="8">
        <v>16</v>
      </c>
      <c r="P141" s="67"/>
      <c r="Q141" s="69">
        <v>0</v>
      </c>
      <c r="U141" s="69">
        <v>1</v>
      </c>
    </row>
    <row r="142" spans="1:21" ht="15" thickBot="1" x14ac:dyDescent="0.35">
      <c r="A142" s="5" t="s">
        <v>1488</v>
      </c>
      <c r="B142" s="6">
        <v>61</v>
      </c>
      <c r="C142" s="8">
        <v>0</v>
      </c>
      <c r="D142" s="6">
        <v>50</v>
      </c>
      <c r="E142" s="6">
        <v>4.4800000000000004</v>
      </c>
      <c r="F142" s="6">
        <v>1.32</v>
      </c>
      <c r="G142" s="6">
        <v>3</v>
      </c>
      <c r="H142" s="6"/>
      <c r="I142" s="6">
        <v>3</v>
      </c>
      <c r="J142" s="6">
        <v>4</v>
      </c>
      <c r="K142" s="6">
        <v>31</v>
      </c>
      <c r="L142" s="6">
        <v>63</v>
      </c>
      <c r="M142" s="6">
        <v>18</v>
      </c>
      <c r="N142" s="6">
        <v>11</v>
      </c>
      <c r="O142" s="6">
        <v>12</v>
      </c>
      <c r="P142" s="6">
        <v>12</v>
      </c>
    </row>
    <row r="143" spans="1:21" ht="15" thickBot="1" x14ac:dyDescent="0.35">
      <c r="A143" s="7" t="s">
        <v>1982</v>
      </c>
      <c r="B143" s="8">
        <v>42</v>
      </c>
      <c r="C143" s="8">
        <v>0</v>
      </c>
      <c r="D143" s="8">
        <v>31</v>
      </c>
      <c r="E143" s="8">
        <v>4.1900000000000004</v>
      </c>
      <c r="F143" s="8">
        <v>1.36</v>
      </c>
      <c r="G143" s="67"/>
      <c r="H143" s="67"/>
      <c r="I143" s="8">
        <v>3</v>
      </c>
      <c r="J143" s="8">
        <v>3</v>
      </c>
      <c r="K143" s="8">
        <v>20</v>
      </c>
      <c r="L143" s="8">
        <v>46</v>
      </c>
      <c r="M143" s="8">
        <v>12</v>
      </c>
      <c r="N143" s="8">
        <v>10</v>
      </c>
      <c r="O143" s="8">
        <v>18</v>
      </c>
      <c r="P143" s="67"/>
      <c r="Q143" s="69">
        <v>0</v>
      </c>
      <c r="U143" s="69">
        <v>1</v>
      </c>
    </row>
    <row r="144" spans="1:21" ht="15" thickBot="1" x14ac:dyDescent="0.35">
      <c r="A144" s="5" t="s">
        <v>1496</v>
      </c>
      <c r="B144" s="6">
        <v>71</v>
      </c>
      <c r="C144" s="8">
        <v>0</v>
      </c>
      <c r="D144" s="6">
        <v>47</v>
      </c>
      <c r="E144" s="6">
        <v>4.24</v>
      </c>
      <c r="F144" s="6">
        <v>1.39</v>
      </c>
      <c r="G144" s="6">
        <v>6</v>
      </c>
      <c r="H144" s="6"/>
      <c r="I144" s="6">
        <v>4</v>
      </c>
      <c r="J144" s="6">
        <v>4</v>
      </c>
      <c r="K144" s="6">
        <v>34</v>
      </c>
      <c r="L144" s="6">
        <v>79</v>
      </c>
      <c r="M144" s="6">
        <v>20</v>
      </c>
      <c r="N144" s="6">
        <v>7</v>
      </c>
      <c r="O144" s="6">
        <v>11</v>
      </c>
      <c r="P144" s="6">
        <v>11</v>
      </c>
    </row>
    <row r="145" spans="1:21" ht="15" thickBot="1" x14ac:dyDescent="0.35">
      <c r="A145" s="5" t="s">
        <v>1806</v>
      </c>
      <c r="B145" s="6">
        <v>51</v>
      </c>
      <c r="C145" s="6">
        <v>1</v>
      </c>
      <c r="D145" s="6">
        <v>62</v>
      </c>
      <c r="E145" s="6">
        <v>2.96</v>
      </c>
      <c r="F145" s="6">
        <v>1.1499999999999999</v>
      </c>
      <c r="G145" s="67"/>
      <c r="H145" s="67"/>
      <c r="I145" s="6">
        <v>3</v>
      </c>
      <c r="J145" s="6">
        <v>3</v>
      </c>
      <c r="K145" s="6">
        <v>17</v>
      </c>
      <c r="L145" s="6">
        <v>43</v>
      </c>
      <c r="M145" s="6">
        <v>15</v>
      </c>
      <c r="N145" s="6">
        <v>5</v>
      </c>
      <c r="O145" s="6">
        <v>56</v>
      </c>
      <c r="P145" s="67"/>
      <c r="Q145" s="68">
        <v>0</v>
      </c>
      <c r="U145" s="68">
        <v>10</v>
      </c>
    </row>
    <row r="146" spans="1:21" ht="15" thickBot="1" x14ac:dyDescent="0.35">
      <c r="A146" s="7" t="s">
        <v>1627</v>
      </c>
      <c r="B146" s="8">
        <v>57</v>
      </c>
      <c r="C146" s="8">
        <v>0</v>
      </c>
      <c r="D146" s="8">
        <v>42</v>
      </c>
      <c r="E146" s="8">
        <v>5.13</v>
      </c>
      <c r="F146" s="8">
        <v>1.45</v>
      </c>
      <c r="G146" s="8">
        <v>0</v>
      </c>
      <c r="H146" s="8"/>
      <c r="I146" s="8">
        <v>3</v>
      </c>
      <c r="J146" s="8">
        <v>3</v>
      </c>
      <c r="K146" s="8">
        <v>33</v>
      </c>
      <c r="L146" s="8">
        <v>67</v>
      </c>
      <c r="M146" s="8">
        <v>17</v>
      </c>
      <c r="N146" s="8">
        <v>17</v>
      </c>
      <c r="O146" s="8">
        <v>23</v>
      </c>
      <c r="P146" s="8">
        <v>4</v>
      </c>
    </row>
    <row r="147" spans="1:21" ht="15" thickBot="1" x14ac:dyDescent="0.35">
      <c r="A147" s="5" t="s">
        <v>1627</v>
      </c>
      <c r="B147" s="6">
        <v>57</v>
      </c>
      <c r="C147" s="6">
        <v>0</v>
      </c>
      <c r="D147" s="6">
        <v>42</v>
      </c>
      <c r="E147" s="6">
        <v>5.13</v>
      </c>
      <c r="F147" s="6">
        <v>1.45</v>
      </c>
      <c r="G147" s="67"/>
      <c r="H147" s="67"/>
      <c r="I147" s="6">
        <v>3</v>
      </c>
      <c r="J147" s="6">
        <v>3</v>
      </c>
      <c r="K147" s="6">
        <v>33</v>
      </c>
      <c r="L147" s="6">
        <v>67</v>
      </c>
      <c r="M147" s="6">
        <v>17</v>
      </c>
      <c r="N147" s="6">
        <v>17</v>
      </c>
      <c r="O147" s="6">
        <v>23</v>
      </c>
      <c r="P147" s="67"/>
      <c r="Q147" s="68">
        <v>0</v>
      </c>
      <c r="U147" s="68">
        <v>0</v>
      </c>
    </row>
    <row r="148" spans="1:21" ht="15" thickBot="1" x14ac:dyDescent="0.35">
      <c r="A148" s="5" t="s">
        <v>1894</v>
      </c>
      <c r="B148" s="6">
        <v>35</v>
      </c>
      <c r="C148" s="6">
        <v>0</v>
      </c>
      <c r="D148" s="6">
        <v>28</v>
      </c>
      <c r="E148" s="6">
        <v>3.8</v>
      </c>
      <c r="F148" s="6">
        <v>1.31</v>
      </c>
      <c r="G148" s="67"/>
      <c r="H148" s="67"/>
      <c r="I148" s="6">
        <v>2</v>
      </c>
      <c r="J148" s="6">
        <v>2</v>
      </c>
      <c r="K148" s="6">
        <v>15</v>
      </c>
      <c r="L148" s="6">
        <v>33</v>
      </c>
      <c r="M148" s="6">
        <v>13</v>
      </c>
      <c r="N148" s="6">
        <v>5</v>
      </c>
      <c r="O148" s="6">
        <v>36</v>
      </c>
      <c r="P148" s="67"/>
      <c r="Q148" s="68">
        <v>0</v>
      </c>
      <c r="U148" s="68">
        <v>2</v>
      </c>
    </row>
    <row r="149" spans="1:21" ht="15" thickBot="1" x14ac:dyDescent="0.35">
      <c r="A149" s="7" t="s">
        <v>1914</v>
      </c>
      <c r="B149" s="8">
        <v>46</v>
      </c>
      <c r="C149" s="8">
        <v>0</v>
      </c>
      <c r="D149" s="8">
        <v>47</v>
      </c>
      <c r="E149" s="8">
        <v>3.44</v>
      </c>
      <c r="F149" s="8">
        <v>1.34</v>
      </c>
      <c r="G149" s="67"/>
      <c r="H149" s="67"/>
      <c r="I149" s="8">
        <v>3</v>
      </c>
      <c r="J149" s="8">
        <v>2</v>
      </c>
      <c r="K149" s="8">
        <v>18</v>
      </c>
      <c r="L149" s="8">
        <v>37</v>
      </c>
      <c r="M149" s="8">
        <v>25</v>
      </c>
      <c r="N149" s="8">
        <v>3</v>
      </c>
      <c r="O149" s="8">
        <v>39</v>
      </c>
      <c r="P149" s="67"/>
      <c r="Q149" s="69">
        <v>0</v>
      </c>
      <c r="U149" s="69">
        <v>4</v>
      </c>
    </row>
    <row r="150" spans="1:21" ht="15" thickBot="1" x14ac:dyDescent="0.35">
      <c r="A150" s="5" t="s">
        <v>1829</v>
      </c>
      <c r="B150" s="6">
        <v>62</v>
      </c>
      <c r="C150" s="6">
        <v>1</v>
      </c>
      <c r="D150" s="6">
        <v>53</v>
      </c>
      <c r="E150" s="6">
        <v>3.87</v>
      </c>
      <c r="F150" s="6">
        <v>1.34</v>
      </c>
      <c r="G150" s="67"/>
      <c r="H150" s="67"/>
      <c r="I150" s="6">
        <v>3</v>
      </c>
      <c r="J150" s="6">
        <v>3</v>
      </c>
      <c r="K150" s="6">
        <v>27</v>
      </c>
      <c r="L150" s="6">
        <v>57</v>
      </c>
      <c r="M150" s="6">
        <v>26</v>
      </c>
      <c r="N150" s="6">
        <v>8</v>
      </c>
      <c r="O150" s="6">
        <v>45</v>
      </c>
      <c r="P150" s="67"/>
      <c r="Q150" s="68">
        <v>0</v>
      </c>
      <c r="U150" s="68">
        <v>2</v>
      </c>
    </row>
    <row r="151" spans="1:21" ht="15" thickBot="1" x14ac:dyDescent="0.35">
      <c r="A151" s="5" t="s">
        <v>1606</v>
      </c>
      <c r="B151" s="6">
        <v>52</v>
      </c>
      <c r="C151" s="8">
        <v>0</v>
      </c>
      <c r="D151" s="6">
        <v>43</v>
      </c>
      <c r="E151" s="6">
        <v>4.6399999999999997</v>
      </c>
      <c r="F151" s="6">
        <v>1.46</v>
      </c>
      <c r="G151" s="6">
        <v>3</v>
      </c>
      <c r="H151" s="6"/>
      <c r="I151" s="6">
        <v>3</v>
      </c>
      <c r="J151" s="6">
        <v>3</v>
      </c>
      <c r="K151" s="6">
        <v>27</v>
      </c>
      <c r="L151" s="6">
        <v>52</v>
      </c>
      <c r="M151" s="6">
        <v>24</v>
      </c>
      <c r="N151" s="6">
        <v>8</v>
      </c>
      <c r="O151" s="6">
        <v>8</v>
      </c>
      <c r="P151" s="6">
        <v>8</v>
      </c>
    </row>
    <row r="152" spans="1:21" ht="15" thickBot="1" x14ac:dyDescent="0.35">
      <c r="A152" s="5" t="s">
        <v>2017</v>
      </c>
      <c r="B152" s="6">
        <v>30</v>
      </c>
      <c r="C152" s="6">
        <v>0</v>
      </c>
      <c r="D152" s="6">
        <v>32</v>
      </c>
      <c r="E152" s="6">
        <v>4.28</v>
      </c>
      <c r="F152" s="6">
        <v>1.38</v>
      </c>
      <c r="G152" s="67"/>
      <c r="H152" s="67"/>
      <c r="I152" s="6">
        <v>2</v>
      </c>
      <c r="J152" s="6">
        <v>2</v>
      </c>
      <c r="K152" s="6">
        <v>14</v>
      </c>
      <c r="L152" s="6">
        <v>29</v>
      </c>
      <c r="M152" s="6">
        <v>12</v>
      </c>
      <c r="N152" s="6">
        <v>8</v>
      </c>
      <c r="O152" s="6">
        <v>30</v>
      </c>
      <c r="P152" s="67"/>
      <c r="Q152" s="68">
        <v>0</v>
      </c>
      <c r="U152" s="68">
        <v>2</v>
      </c>
    </row>
    <row r="153" spans="1:21" ht="15" thickBot="1" x14ac:dyDescent="0.35">
      <c r="A153" s="5" t="s">
        <v>2142</v>
      </c>
      <c r="B153" s="6">
        <v>26</v>
      </c>
      <c r="C153" s="6">
        <v>0</v>
      </c>
      <c r="D153" s="6">
        <v>21</v>
      </c>
      <c r="E153" s="6">
        <v>4.59</v>
      </c>
      <c r="F153" s="6">
        <v>1.45</v>
      </c>
      <c r="G153" s="67"/>
      <c r="H153" s="67"/>
      <c r="I153" s="6">
        <v>1</v>
      </c>
      <c r="J153" s="6">
        <v>1</v>
      </c>
      <c r="K153" s="6">
        <v>13</v>
      </c>
      <c r="L153" s="6">
        <v>26</v>
      </c>
      <c r="M153" s="6">
        <v>10</v>
      </c>
      <c r="N153" s="6">
        <v>4</v>
      </c>
      <c r="O153" s="6">
        <v>23</v>
      </c>
      <c r="P153" s="67"/>
      <c r="Q153" s="68">
        <v>0</v>
      </c>
      <c r="U153" s="68">
        <v>2</v>
      </c>
    </row>
    <row r="154" spans="1:21" ht="15" thickBot="1" x14ac:dyDescent="0.35">
      <c r="A154" s="7" t="s">
        <v>1495</v>
      </c>
      <c r="B154" s="8">
        <v>66</v>
      </c>
      <c r="C154" s="8">
        <v>0</v>
      </c>
      <c r="D154" s="8">
        <v>60</v>
      </c>
      <c r="E154" s="8">
        <v>4.74</v>
      </c>
      <c r="F154" s="8">
        <v>1.4</v>
      </c>
      <c r="G154" s="8">
        <v>4</v>
      </c>
      <c r="H154" s="8"/>
      <c r="I154" s="8">
        <v>4</v>
      </c>
      <c r="J154" s="8">
        <v>4</v>
      </c>
      <c r="K154" s="8">
        <v>35</v>
      </c>
      <c r="L154" s="8">
        <v>69</v>
      </c>
      <c r="M154" s="8">
        <v>23</v>
      </c>
      <c r="N154" s="8">
        <v>11</v>
      </c>
      <c r="O154" s="8">
        <v>22</v>
      </c>
      <c r="P154" s="8">
        <v>9</v>
      </c>
    </row>
    <row r="155" spans="1:21" ht="15" thickBot="1" x14ac:dyDescent="0.35">
      <c r="A155" s="7" t="s">
        <v>1495</v>
      </c>
      <c r="B155" s="8">
        <v>66</v>
      </c>
      <c r="C155" s="8">
        <v>1</v>
      </c>
      <c r="D155" s="8">
        <v>60</v>
      </c>
      <c r="E155" s="8">
        <v>4.74</v>
      </c>
      <c r="F155" s="8">
        <v>1.4</v>
      </c>
      <c r="G155" s="67"/>
      <c r="H155" s="67"/>
      <c r="I155" s="8">
        <v>4</v>
      </c>
      <c r="J155" s="8">
        <v>4</v>
      </c>
      <c r="K155" s="8">
        <v>35</v>
      </c>
      <c r="L155" s="8">
        <v>69</v>
      </c>
      <c r="M155" s="8">
        <v>23</v>
      </c>
      <c r="N155" s="8">
        <v>11</v>
      </c>
      <c r="O155" s="8">
        <v>22</v>
      </c>
      <c r="P155" s="67"/>
      <c r="Q155" s="69">
        <v>1</v>
      </c>
      <c r="U155" s="69">
        <v>1</v>
      </c>
    </row>
    <row r="156" spans="1:21" ht="15" thickBot="1" x14ac:dyDescent="0.35">
      <c r="A156" s="7" t="s">
        <v>1489</v>
      </c>
      <c r="B156" s="8">
        <v>78</v>
      </c>
      <c r="C156" s="8">
        <v>0</v>
      </c>
      <c r="D156" s="8">
        <v>55</v>
      </c>
      <c r="E156" s="8">
        <v>4.99</v>
      </c>
      <c r="F156" s="8">
        <v>1.41</v>
      </c>
      <c r="G156" s="8">
        <v>8</v>
      </c>
      <c r="H156" s="8"/>
      <c r="I156" s="8">
        <v>3</v>
      </c>
      <c r="J156" s="8">
        <v>6</v>
      </c>
      <c r="K156" s="8">
        <v>43</v>
      </c>
      <c r="L156" s="8">
        <v>85</v>
      </c>
      <c r="M156" s="8">
        <v>25</v>
      </c>
      <c r="N156" s="8">
        <v>12</v>
      </c>
      <c r="O156" s="8">
        <v>8</v>
      </c>
      <c r="P156" s="8">
        <v>8</v>
      </c>
    </row>
    <row r="157" spans="1:21" ht="15" thickBot="1" x14ac:dyDescent="0.35">
      <c r="A157" s="5" t="s">
        <v>1682</v>
      </c>
      <c r="B157" s="6">
        <v>47</v>
      </c>
      <c r="C157" s="8">
        <v>0</v>
      </c>
      <c r="D157" s="6">
        <v>32</v>
      </c>
      <c r="E157" s="6">
        <v>5.51</v>
      </c>
      <c r="F157" s="6">
        <v>1.46</v>
      </c>
      <c r="G157" s="6">
        <v>1</v>
      </c>
      <c r="H157" s="6"/>
      <c r="I157" s="6">
        <v>2</v>
      </c>
      <c r="J157" s="6">
        <v>4</v>
      </c>
      <c r="K157" s="6">
        <v>29</v>
      </c>
      <c r="L157" s="6">
        <v>55</v>
      </c>
      <c r="M157" s="6">
        <v>15</v>
      </c>
      <c r="N157" s="6">
        <v>15</v>
      </c>
      <c r="O157" s="6">
        <v>14</v>
      </c>
      <c r="P157" s="6">
        <v>7</v>
      </c>
    </row>
    <row r="158" spans="1:21" ht="15" thickBot="1" x14ac:dyDescent="0.35">
      <c r="A158" s="7" t="s">
        <v>1585</v>
      </c>
      <c r="B158" s="8">
        <v>38</v>
      </c>
      <c r="C158" s="8">
        <v>0</v>
      </c>
      <c r="D158" s="8">
        <v>35</v>
      </c>
      <c r="E158" s="8">
        <v>4.2</v>
      </c>
      <c r="F158" s="8">
        <v>1.38</v>
      </c>
      <c r="G158" s="8">
        <v>0</v>
      </c>
      <c r="H158" s="8"/>
      <c r="I158" s="8">
        <v>2</v>
      </c>
      <c r="J158" s="8">
        <v>2</v>
      </c>
      <c r="K158" s="8">
        <v>18</v>
      </c>
      <c r="L158" s="8">
        <v>37</v>
      </c>
      <c r="M158" s="8">
        <v>16</v>
      </c>
      <c r="N158" s="8">
        <v>6</v>
      </c>
      <c r="O158" s="8">
        <v>19</v>
      </c>
      <c r="P158" s="8">
        <v>5</v>
      </c>
    </row>
    <row r="159" spans="1:21" ht="15" thickBot="1" x14ac:dyDescent="0.35">
      <c r="A159" s="7" t="s">
        <v>1585</v>
      </c>
      <c r="B159" s="8">
        <v>38</v>
      </c>
      <c r="C159" s="8">
        <v>0</v>
      </c>
      <c r="D159" s="8">
        <v>35</v>
      </c>
      <c r="E159" s="8">
        <v>4.2</v>
      </c>
      <c r="F159" s="8">
        <v>1.38</v>
      </c>
      <c r="G159" s="67"/>
      <c r="H159" s="67"/>
      <c r="I159" s="8">
        <v>2</v>
      </c>
      <c r="J159" s="8">
        <v>2</v>
      </c>
      <c r="K159" s="8">
        <v>18</v>
      </c>
      <c r="L159" s="8">
        <v>37</v>
      </c>
      <c r="M159" s="8">
        <v>16</v>
      </c>
      <c r="N159" s="8">
        <v>6</v>
      </c>
      <c r="O159" s="8">
        <v>19</v>
      </c>
      <c r="P159" s="67"/>
      <c r="Q159" s="69">
        <v>0</v>
      </c>
      <c r="U159" s="69">
        <v>2</v>
      </c>
    </row>
    <row r="160" spans="1:21" ht="15" thickBot="1" x14ac:dyDescent="0.35">
      <c r="A160" s="5" t="s">
        <v>1812</v>
      </c>
      <c r="B160" s="6">
        <v>47</v>
      </c>
      <c r="C160" s="6">
        <v>2</v>
      </c>
      <c r="D160" s="6">
        <v>54</v>
      </c>
      <c r="E160" s="6">
        <v>3.96</v>
      </c>
      <c r="F160" s="6">
        <v>1.33</v>
      </c>
      <c r="G160" s="67"/>
      <c r="H160" s="67"/>
      <c r="I160" s="6">
        <v>3</v>
      </c>
      <c r="J160" s="6">
        <v>2</v>
      </c>
      <c r="K160" s="6">
        <v>21</v>
      </c>
      <c r="L160" s="6">
        <v>40</v>
      </c>
      <c r="M160" s="6">
        <v>22</v>
      </c>
      <c r="N160" s="6">
        <v>6</v>
      </c>
      <c r="O160" s="6">
        <v>45</v>
      </c>
      <c r="P160" s="67"/>
      <c r="Q160" s="68">
        <v>0</v>
      </c>
      <c r="U160" s="68">
        <v>7</v>
      </c>
    </row>
    <row r="161" spans="1:21" ht="15" thickBot="1" x14ac:dyDescent="0.35">
      <c r="A161" s="5" t="s">
        <v>1582</v>
      </c>
      <c r="B161" s="6">
        <v>102</v>
      </c>
      <c r="C161" s="8">
        <v>0</v>
      </c>
      <c r="D161" s="6">
        <v>84</v>
      </c>
      <c r="E161" s="6">
        <v>4.74</v>
      </c>
      <c r="F161" s="6">
        <v>1.47</v>
      </c>
      <c r="G161" s="6">
        <v>12</v>
      </c>
      <c r="H161" s="6"/>
      <c r="I161" s="6">
        <v>5</v>
      </c>
      <c r="J161" s="6">
        <v>7</v>
      </c>
      <c r="K161" s="6">
        <v>54</v>
      </c>
      <c r="L161" s="6">
        <v>106</v>
      </c>
      <c r="M161" s="6">
        <v>43</v>
      </c>
      <c r="N161" s="6">
        <v>13</v>
      </c>
      <c r="O161" s="6">
        <v>23</v>
      </c>
      <c r="P161" s="6">
        <v>16</v>
      </c>
    </row>
    <row r="162" spans="1:21" ht="15" thickBot="1" x14ac:dyDescent="0.35">
      <c r="A162" s="5" t="s">
        <v>1861</v>
      </c>
      <c r="B162" s="6">
        <v>27</v>
      </c>
      <c r="C162" s="6">
        <v>0</v>
      </c>
      <c r="D162" s="6">
        <v>21</v>
      </c>
      <c r="E162" s="6">
        <v>3.9</v>
      </c>
      <c r="F162" s="6">
        <v>1.43</v>
      </c>
      <c r="G162" s="67"/>
      <c r="H162" s="67"/>
      <c r="I162" s="6">
        <v>2</v>
      </c>
      <c r="J162" s="6">
        <v>2</v>
      </c>
      <c r="K162" s="6">
        <v>12</v>
      </c>
      <c r="L162" s="6">
        <v>26</v>
      </c>
      <c r="M162" s="6">
        <v>11</v>
      </c>
      <c r="N162" s="6">
        <v>5</v>
      </c>
      <c r="O162" s="6">
        <v>30</v>
      </c>
      <c r="P162" s="67"/>
      <c r="Q162" s="68">
        <v>0</v>
      </c>
      <c r="U162" s="68">
        <v>2</v>
      </c>
    </row>
    <row r="163" spans="1:21" ht="15" thickBot="1" x14ac:dyDescent="0.35">
      <c r="A163" s="5" t="s">
        <v>1836</v>
      </c>
      <c r="B163" s="6">
        <v>62</v>
      </c>
      <c r="C163" s="6">
        <v>2</v>
      </c>
      <c r="D163" s="6">
        <v>58</v>
      </c>
      <c r="E163" s="6">
        <v>3.59</v>
      </c>
      <c r="F163" s="6">
        <v>1.29</v>
      </c>
      <c r="G163" s="67"/>
      <c r="H163" s="67"/>
      <c r="I163" s="6">
        <v>3</v>
      </c>
      <c r="J163" s="6">
        <v>3</v>
      </c>
      <c r="K163" s="6">
        <v>25</v>
      </c>
      <c r="L163" s="6">
        <v>57</v>
      </c>
      <c r="M163" s="6">
        <v>23</v>
      </c>
      <c r="N163" s="6">
        <v>8</v>
      </c>
      <c r="O163" s="6">
        <v>65</v>
      </c>
      <c r="P163" s="67"/>
      <c r="Q163" s="68">
        <v>0</v>
      </c>
      <c r="U163" s="68">
        <v>21</v>
      </c>
    </row>
    <row r="164" spans="1:21" ht="15" thickBot="1" x14ac:dyDescent="0.35">
      <c r="A164" s="5" t="s">
        <v>1666</v>
      </c>
      <c r="B164" s="6">
        <v>62</v>
      </c>
      <c r="C164" s="8">
        <v>0</v>
      </c>
      <c r="D164" s="6">
        <v>49</v>
      </c>
      <c r="E164" s="6">
        <v>5.39</v>
      </c>
      <c r="F164" s="6">
        <v>1.52</v>
      </c>
      <c r="G164" s="6">
        <v>4</v>
      </c>
      <c r="H164" s="6"/>
      <c r="I164" s="6">
        <v>3</v>
      </c>
      <c r="J164" s="6">
        <v>4</v>
      </c>
      <c r="K164" s="6">
        <v>37</v>
      </c>
      <c r="L164" s="6">
        <v>68</v>
      </c>
      <c r="M164" s="6">
        <v>26</v>
      </c>
      <c r="N164" s="6">
        <v>10</v>
      </c>
      <c r="O164" s="6">
        <v>21</v>
      </c>
      <c r="P164" s="6">
        <v>8</v>
      </c>
    </row>
    <row r="165" spans="1:21" ht="15" thickBot="1" x14ac:dyDescent="0.35">
      <c r="A165" s="7" t="s">
        <v>1666</v>
      </c>
      <c r="B165" s="8">
        <v>62</v>
      </c>
      <c r="C165" s="8">
        <v>0</v>
      </c>
      <c r="D165" s="8">
        <v>49</v>
      </c>
      <c r="E165" s="8">
        <v>5.39</v>
      </c>
      <c r="F165" s="8">
        <v>1.52</v>
      </c>
      <c r="G165" s="67"/>
      <c r="H165" s="67"/>
      <c r="I165" s="8">
        <v>3</v>
      </c>
      <c r="J165" s="8">
        <v>4</v>
      </c>
      <c r="K165" s="8">
        <v>37</v>
      </c>
      <c r="L165" s="8">
        <v>68</v>
      </c>
      <c r="M165" s="8">
        <v>26</v>
      </c>
      <c r="N165" s="8">
        <v>10</v>
      </c>
      <c r="O165" s="8">
        <v>21</v>
      </c>
      <c r="P165" s="67"/>
      <c r="Q165" s="69">
        <v>0</v>
      </c>
      <c r="U165" s="69">
        <v>2</v>
      </c>
    </row>
    <row r="166" spans="1:21" ht="15" thickBot="1" x14ac:dyDescent="0.35">
      <c r="A166" s="7" t="s">
        <v>1445</v>
      </c>
      <c r="B166" s="8">
        <v>63</v>
      </c>
      <c r="C166" s="8">
        <v>0</v>
      </c>
      <c r="D166" s="8">
        <v>54</v>
      </c>
      <c r="E166" s="8">
        <v>4.99</v>
      </c>
      <c r="F166" s="8">
        <v>1.41</v>
      </c>
      <c r="G166" s="8">
        <v>4</v>
      </c>
      <c r="H166" s="8"/>
      <c r="I166" s="8">
        <v>4</v>
      </c>
      <c r="J166" s="8">
        <v>4</v>
      </c>
      <c r="K166" s="8">
        <v>35</v>
      </c>
      <c r="L166" s="8">
        <v>65</v>
      </c>
      <c r="M166" s="8">
        <v>23</v>
      </c>
      <c r="N166" s="8">
        <v>17</v>
      </c>
      <c r="O166" s="8">
        <v>18</v>
      </c>
      <c r="P166" s="8">
        <v>8</v>
      </c>
    </row>
    <row r="167" spans="1:21" ht="15" thickBot="1" x14ac:dyDescent="0.35">
      <c r="A167" s="7" t="s">
        <v>1445</v>
      </c>
      <c r="B167" s="8">
        <v>63</v>
      </c>
      <c r="C167" s="8">
        <v>0</v>
      </c>
      <c r="D167" s="8">
        <v>54</v>
      </c>
      <c r="E167" s="8">
        <v>4.99</v>
      </c>
      <c r="F167" s="8">
        <v>1.41</v>
      </c>
      <c r="G167" s="67"/>
      <c r="H167" s="67"/>
      <c r="I167" s="8">
        <v>4</v>
      </c>
      <c r="J167" s="8">
        <v>4</v>
      </c>
      <c r="K167" s="8">
        <v>35</v>
      </c>
      <c r="L167" s="8">
        <v>65</v>
      </c>
      <c r="M167" s="8">
        <v>23</v>
      </c>
      <c r="N167" s="8">
        <v>17</v>
      </c>
      <c r="O167" s="8">
        <v>18</v>
      </c>
      <c r="P167" s="67"/>
      <c r="Q167" s="69">
        <v>0</v>
      </c>
      <c r="U167" s="69">
        <v>0</v>
      </c>
    </row>
    <row r="168" spans="1:21" ht="15" thickBot="1" x14ac:dyDescent="0.35">
      <c r="A168" s="7" t="s">
        <v>1961</v>
      </c>
      <c r="B168" s="8">
        <v>38</v>
      </c>
      <c r="C168" s="8">
        <v>1</v>
      </c>
      <c r="D168" s="8">
        <v>36</v>
      </c>
      <c r="E168" s="8">
        <v>3.92</v>
      </c>
      <c r="F168" s="8">
        <v>1.32</v>
      </c>
      <c r="G168" s="67"/>
      <c r="H168" s="67"/>
      <c r="I168" s="8">
        <v>2</v>
      </c>
      <c r="J168" s="8">
        <v>2</v>
      </c>
      <c r="K168" s="8">
        <v>16</v>
      </c>
      <c r="L168" s="8">
        <v>35</v>
      </c>
      <c r="M168" s="8">
        <v>15</v>
      </c>
      <c r="N168" s="8">
        <v>5</v>
      </c>
      <c r="O168" s="8">
        <v>31</v>
      </c>
      <c r="P168" s="67"/>
      <c r="Q168" s="69">
        <v>0</v>
      </c>
      <c r="U168" s="69">
        <v>4</v>
      </c>
    </row>
    <row r="169" spans="1:21" ht="15" thickBot="1" x14ac:dyDescent="0.35">
      <c r="A169" s="7" t="s">
        <v>1955</v>
      </c>
      <c r="B169" s="8">
        <v>40</v>
      </c>
      <c r="C169" s="8">
        <v>0</v>
      </c>
      <c r="D169" s="8">
        <v>40</v>
      </c>
      <c r="E169" s="8">
        <v>3.87</v>
      </c>
      <c r="F169" s="8">
        <v>1.31</v>
      </c>
      <c r="G169" s="67"/>
      <c r="H169" s="67"/>
      <c r="I169" s="8">
        <v>2</v>
      </c>
      <c r="J169" s="8">
        <v>2</v>
      </c>
      <c r="K169" s="8">
        <v>17</v>
      </c>
      <c r="L169" s="8">
        <v>38</v>
      </c>
      <c r="M169" s="8">
        <v>14</v>
      </c>
      <c r="N169" s="8">
        <v>4</v>
      </c>
      <c r="O169" s="8">
        <v>45</v>
      </c>
      <c r="P169" s="67"/>
      <c r="Q169" s="69">
        <v>0</v>
      </c>
      <c r="U169" s="69">
        <v>2</v>
      </c>
    </row>
    <row r="170" spans="1:21" ht="15" thickBot="1" x14ac:dyDescent="0.35">
      <c r="A170" s="5" t="s">
        <v>1616</v>
      </c>
      <c r="B170" s="6">
        <v>29</v>
      </c>
      <c r="C170" s="8">
        <v>0</v>
      </c>
      <c r="D170" s="6">
        <v>26</v>
      </c>
      <c r="E170" s="6">
        <v>4.96</v>
      </c>
      <c r="F170" s="6">
        <v>1.42</v>
      </c>
      <c r="G170" s="6">
        <v>2</v>
      </c>
      <c r="H170" s="6"/>
      <c r="I170" s="6">
        <v>2</v>
      </c>
      <c r="J170" s="6">
        <v>3</v>
      </c>
      <c r="K170" s="6">
        <v>16</v>
      </c>
      <c r="L170" s="6">
        <v>30</v>
      </c>
      <c r="M170" s="6">
        <v>11</v>
      </c>
      <c r="N170" s="6">
        <v>7</v>
      </c>
      <c r="O170" s="6">
        <v>6</v>
      </c>
      <c r="P170" s="6">
        <v>6</v>
      </c>
    </row>
    <row r="171" spans="1:21" ht="15" thickBot="1" x14ac:dyDescent="0.35">
      <c r="A171" s="5" t="s">
        <v>1616</v>
      </c>
      <c r="B171" s="6">
        <v>29</v>
      </c>
      <c r="C171" s="6">
        <v>0</v>
      </c>
      <c r="D171" s="6">
        <v>26</v>
      </c>
      <c r="E171" s="6">
        <v>4.96</v>
      </c>
      <c r="F171" s="6">
        <v>1.42</v>
      </c>
      <c r="G171" s="67"/>
      <c r="H171" s="67"/>
      <c r="I171" s="6">
        <v>2</v>
      </c>
      <c r="J171" s="6">
        <v>3</v>
      </c>
      <c r="K171" s="6">
        <v>16</v>
      </c>
      <c r="L171" s="6">
        <v>30</v>
      </c>
      <c r="M171" s="6">
        <v>11</v>
      </c>
      <c r="N171" s="6">
        <v>7</v>
      </c>
      <c r="O171" s="6">
        <v>6</v>
      </c>
      <c r="P171" s="67"/>
      <c r="Q171" s="68">
        <v>0</v>
      </c>
      <c r="U171" s="68">
        <v>0</v>
      </c>
    </row>
    <row r="172" spans="1:21" ht="15" thickBot="1" x14ac:dyDescent="0.35">
      <c r="A172" s="5" t="s">
        <v>2009</v>
      </c>
      <c r="B172" s="6">
        <v>32</v>
      </c>
      <c r="C172" s="6">
        <v>0</v>
      </c>
      <c r="D172" s="6">
        <v>30</v>
      </c>
      <c r="E172" s="6">
        <v>4.1900000000000004</v>
      </c>
      <c r="F172" s="6">
        <v>1.36</v>
      </c>
      <c r="G172" s="67"/>
      <c r="H172" s="67"/>
      <c r="I172" s="6">
        <v>2</v>
      </c>
      <c r="J172" s="6">
        <v>1</v>
      </c>
      <c r="K172" s="6">
        <v>15</v>
      </c>
      <c r="L172" s="6">
        <v>32</v>
      </c>
      <c r="M172" s="6">
        <v>12</v>
      </c>
      <c r="N172" s="6">
        <v>5</v>
      </c>
      <c r="O172" s="6">
        <v>31</v>
      </c>
      <c r="P172" s="67"/>
      <c r="Q172" s="68">
        <v>0</v>
      </c>
      <c r="U172" s="68">
        <v>2</v>
      </c>
    </row>
    <row r="173" spans="1:21" ht="15" thickBot="1" x14ac:dyDescent="0.35">
      <c r="A173" s="7" t="s">
        <v>1765</v>
      </c>
      <c r="B173" s="8">
        <v>55</v>
      </c>
      <c r="C173" s="8">
        <v>1</v>
      </c>
      <c r="D173" s="8">
        <v>70</v>
      </c>
      <c r="E173" s="8">
        <v>3.45</v>
      </c>
      <c r="F173" s="8">
        <v>1.22</v>
      </c>
      <c r="G173" s="67"/>
      <c r="H173" s="67"/>
      <c r="I173" s="8">
        <v>3</v>
      </c>
      <c r="J173" s="8">
        <v>3</v>
      </c>
      <c r="K173" s="8">
        <v>21</v>
      </c>
      <c r="L173" s="8">
        <v>37</v>
      </c>
      <c r="M173" s="8">
        <v>30</v>
      </c>
      <c r="N173" s="8">
        <v>6</v>
      </c>
      <c r="O173" s="8">
        <v>52</v>
      </c>
      <c r="P173" s="67"/>
      <c r="Q173" s="69">
        <v>0</v>
      </c>
      <c r="U173" s="69">
        <v>13</v>
      </c>
    </row>
    <row r="174" spans="1:21" ht="15" thickBot="1" x14ac:dyDescent="0.35">
      <c r="A174" s="5" t="s">
        <v>2134</v>
      </c>
      <c r="B174" s="6">
        <v>21</v>
      </c>
      <c r="C174" s="6">
        <v>0</v>
      </c>
      <c r="D174" s="6">
        <v>20</v>
      </c>
      <c r="E174" s="6">
        <v>4.7699999999999996</v>
      </c>
      <c r="F174" s="6">
        <v>1.4</v>
      </c>
      <c r="G174" s="67"/>
      <c r="H174" s="67"/>
      <c r="I174" s="6">
        <v>1</v>
      </c>
      <c r="J174" s="6">
        <v>2</v>
      </c>
      <c r="K174" s="6">
        <v>11</v>
      </c>
      <c r="L174" s="6">
        <v>21</v>
      </c>
      <c r="M174" s="6">
        <v>8</v>
      </c>
      <c r="N174" s="6">
        <v>6</v>
      </c>
      <c r="O174" s="6">
        <v>18</v>
      </c>
      <c r="P174" s="67"/>
      <c r="Q174" s="68">
        <v>0</v>
      </c>
      <c r="U174" s="68">
        <v>0</v>
      </c>
    </row>
    <row r="175" spans="1:21" ht="15" thickBot="1" x14ac:dyDescent="0.35">
      <c r="A175" s="5" t="s">
        <v>2148</v>
      </c>
      <c r="B175" s="6">
        <v>50</v>
      </c>
      <c r="C175" s="6">
        <v>0</v>
      </c>
      <c r="D175" s="6">
        <v>40</v>
      </c>
      <c r="E175" s="6">
        <v>5.13</v>
      </c>
      <c r="F175" s="6">
        <v>1.5</v>
      </c>
      <c r="G175" s="67"/>
      <c r="H175" s="67"/>
      <c r="I175" s="6">
        <v>3</v>
      </c>
      <c r="J175" s="6">
        <v>4</v>
      </c>
      <c r="K175" s="6">
        <v>29</v>
      </c>
      <c r="L175" s="6">
        <v>50</v>
      </c>
      <c r="M175" s="6">
        <v>25</v>
      </c>
      <c r="N175" s="6">
        <v>13</v>
      </c>
      <c r="O175" s="6">
        <v>18</v>
      </c>
      <c r="P175" s="67"/>
      <c r="Q175" s="68">
        <v>0</v>
      </c>
      <c r="U175" s="68">
        <v>1</v>
      </c>
    </row>
    <row r="176" spans="1:21" ht="15" thickBot="1" x14ac:dyDescent="0.35">
      <c r="A176" s="5" t="s">
        <v>2077</v>
      </c>
      <c r="B176" s="6">
        <v>31</v>
      </c>
      <c r="C176" s="6">
        <v>0</v>
      </c>
      <c r="D176" s="6">
        <v>22</v>
      </c>
      <c r="E176" s="6">
        <v>4.4000000000000004</v>
      </c>
      <c r="F176" s="6">
        <v>1.44</v>
      </c>
      <c r="G176" s="67"/>
      <c r="H176" s="67"/>
      <c r="I176" s="6">
        <v>2</v>
      </c>
      <c r="J176" s="6">
        <v>2</v>
      </c>
      <c r="K176" s="6">
        <v>15</v>
      </c>
      <c r="L176" s="6">
        <v>31</v>
      </c>
      <c r="M176" s="6">
        <v>13</v>
      </c>
      <c r="N176" s="6">
        <v>3</v>
      </c>
      <c r="O176" s="6">
        <v>30</v>
      </c>
      <c r="P176" s="67"/>
      <c r="Q176" s="68">
        <v>0</v>
      </c>
      <c r="U176" s="68">
        <v>2</v>
      </c>
    </row>
    <row r="177" spans="1:21" ht="15" thickBot="1" x14ac:dyDescent="0.35">
      <c r="A177" s="5" t="s">
        <v>1752</v>
      </c>
      <c r="B177" s="6">
        <v>60</v>
      </c>
      <c r="C177" s="6">
        <v>16</v>
      </c>
      <c r="D177" s="6">
        <v>69</v>
      </c>
      <c r="E177" s="6">
        <v>3.09</v>
      </c>
      <c r="F177" s="6">
        <v>1.29</v>
      </c>
      <c r="G177" s="67"/>
      <c r="H177" s="67"/>
      <c r="I177" s="6">
        <v>3</v>
      </c>
      <c r="J177" s="6">
        <v>2</v>
      </c>
      <c r="K177" s="6">
        <v>21</v>
      </c>
      <c r="L177" s="6">
        <v>52</v>
      </c>
      <c r="M177" s="6">
        <v>25</v>
      </c>
      <c r="N177" s="6">
        <v>6</v>
      </c>
      <c r="O177" s="6">
        <v>59</v>
      </c>
      <c r="P177" s="67"/>
      <c r="Q177" s="68">
        <v>0</v>
      </c>
      <c r="U177" s="68">
        <v>12</v>
      </c>
    </row>
    <row r="178" spans="1:21" ht="15" thickBot="1" x14ac:dyDescent="0.35">
      <c r="A178" s="5" t="s">
        <v>1302</v>
      </c>
      <c r="B178" s="6">
        <v>176</v>
      </c>
      <c r="C178" s="8">
        <v>0</v>
      </c>
      <c r="D178" s="6">
        <v>187</v>
      </c>
      <c r="E178" s="6">
        <v>3.44</v>
      </c>
      <c r="F178" s="6">
        <v>1.1399999999999999</v>
      </c>
      <c r="G178" s="6">
        <v>18</v>
      </c>
      <c r="H178" s="6"/>
      <c r="I178" s="6">
        <v>12</v>
      </c>
      <c r="J178" s="6">
        <v>9</v>
      </c>
      <c r="K178" s="6">
        <v>67</v>
      </c>
      <c r="L178" s="6">
        <v>158</v>
      </c>
      <c r="M178" s="6">
        <v>43</v>
      </c>
      <c r="N178" s="6">
        <v>20</v>
      </c>
      <c r="O178" s="6">
        <v>29</v>
      </c>
      <c r="P178" s="6">
        <v>29</v>
      </c>
    </row>
    <row r="179" spans="1:21" ht="15" thickBot="1" x14ac:dyDescent="0.35">
      <c r="A179" s="7" t="s">
        <v>1834</v>
      </c>
      <c r="B179" s="8">
        <v>54</v>
      </c>
      <c r="C179" s="8">
        <v>2</v>
      </c>
      <c r="D179" s="8">
        <v>56</v>
      </c>
      <c r="E179" s="8">
        <v>4.3</v>
      </c>
      <c r="F179" s="8">
        <v>1.43</v>
      </c>
      <c r="G179" s="67"/>
      <c r="H179" s="67"/>
      <c r="I179" s="8">
        <v>3</v>
      </c>
      <c r="J179" s="8">
        <v>3</v>
      </c>
      <c r="K179" s="8">
        <v>26</v>
      </c>
      <c r="L179" s="8">
        <v>53</v>
      </c>
      <c r="M179" s="8">
        <v>24</v>
      </c>
      <c r="N179" s="8">
        <v>7</v>
      </c>
      <c r="O179" s="8">
        <v>58</v>
      </c>
      <c r="P179" s="67"/>
      <c r="Q179" s="69">
        <v>0</v>
      </c>
      <c r="U179" s="69">
        <v>9</v>
      </c>
    </row>
    <row r="180" spans="1:21" ht="15" thickBot="1" x14ac:dyDescent="0.35">
      <c r="A180" s="7" t="s">
        <v>1832</v>
      </c>
      <c r="B180" s="8">
        <v>38</v>
      </c>
      <c r="C180" s="8">
        <v>0</v>
      </c>
      <c r="D180" s="8">
        <v>27</v>
      </c>
      <c r="E180" s="8">
        <v>4.29</v>
      </c>
      <c r="F180" s="8">
        <v>1.36</v>
      </c>
      <c r="G180" s="67"/>
      <c r="H180" s="67"/>
      <c r="I180" s="8">
        <v>2</v>
      </c>
      <c r="J180" s="8">
        <v>2</v>
      </c>
      <c r="K180" s="8">
        <v>18</v>
      </c>
      <c r="L180" s="8">
        <v>41</v>
      </c>
      <c r="M180" s="8">
        <v>11</v>
      </c>
      <c r="N180" s="8">
        <v>6</v>
      </c>
      <c r="O180" s="8">
        <v>19</v>
      </c>
      <c r="P180" s="67"/>
      <c r="Q180" s="69">
        <v>0</v>
      </c>
      <c r="U180" s="69">
        <v>1</v>
      </c>
    </row>
    <row r="181" spans="1:21" ht="15" thickBot="1" x14ac:dyDescent="0.35">
      <c r="A181" s="7" t="s">
        <v>1307</v>
      </c>
      <c r="B181" s="8">
        <v>191</v>
      </c>
      <c r="C181" s="8">
        <v>0</v>
      </c>
      <c r="D181" s="8">
        <v>181</v>
      </c>
      <c r="E181" s="8">
        <v>3.38</v>
      </c>
      <c r="F181" s="8">
        <v>1.26</v>
      </c>
      <c r="G181" s="8">
        <v>21</v>
      </c>
      <c r="H181" s="8"/>
      <c r="I181" s="8">
        <v>13</v>
      </c>
      <c r="J181" s="8">
        <v>10</v>
      </c>
      <c r="K181" s="8">
        <v>72</v>
      </c>
      <c r="L181" s="8">
        <v>174</v>
      </c>
      <c r="M181" s="8">
        <v>67</v>
      </c>
      <c r="N181" s="8">
        <v>18</v>
      </c>
      <c r="O181" s="8">
        <v>31</v>
      </c>
      <c r="P181" s="8">
        <v>31</v>
      </c>
    </row>
    <row r="182" spans="1:21" ht="15" thickBot="1" x14ac:dyDescent="0.35">
      <c r="A182" s="5" t="s">
        <v>1342</v>
      </c>
      <c r="B182" s="6">
        <v>166</v>
      </c>
      <c r="C182" s="8">
        <v>0</v>
      </c>
      <c r="D182" s="6">
        <v>169</v>
      </c>
      <c r="E182" s="6">
        <v>3.92</v>
      </c>
      <c r="F182" s="6">
        <v>1.34</v>
      </c>
      <c r="G182" s="6">
        <v>18</v>
      </c>
      <c r="H182" s="6"/>
      <c r="I182" s="6">
        <v>10</v>
      </c>
      <c r="J182" s="6">
        <v>10</v>
      </c>
      <c r="K182" s="6">
        <v>73</v>
      </c>
      <c r="L182" s="6">
        <v>161</v>
      </c>
      <c r="M182" s="6">
        <v>62</v>
      </c>
      <c r="N182" s="6">
        <v>19</v>
      </c>
      <c r="O182" s="6">
        <v>28</v>
      </c>
      <c r="P182" s="6">
        <v>28</v>
      </c>
    </row>
    <row r="183" spans="1:21" ht="15" thickBot="1" x14ac:dyDescent="0.35">
      <c r="A183" s="5" t="s">
        <v>1850</v>
      </c>
      <c r="B183" s="6">
        <v>70</v>
      </c>
      <c r="C183" s="6">
        <v>2</v>
      </c>
      <c r="D183" s="6">
        <v>66</v>
      </c>
      <c r="E183" s="6">
        <v>3.81</v>
      </c>
      <c r="F183" s="6">
        <v>1.3</v>
      </c>
      <c r="G183" s="67"/>
      <c r="H183" s="67"/>
      <c r="I183" s="6">
        <v>4</v>
      </c>
      <c r="J183" s="6">
        <v>4</v>
      </c>
      <c r="K183" s="6">
        <v>30</v>
      </c>
      <c r="L183" s="6">
        <v>65</v>
      </c>
      <c r="M183" s="6">
        <v>26</v>
      </c>
      <c r="N183" s="6">
        <v>9</v>
      </c>
      <c r="O183" s="6">
        <v>66</v>
      </c>
      <c r="P183" s="67"/>
      <c r="Q183" s="68">
        <v>0</v>
      </c>
      <c r="U183" s="68">
        <v>15</v>
      </c>
    </row>
    <row r="184" spans="1:21" ht="15" thickBot="1" x14ac:dyDescent="0.35">
      <c r="A184" s="5" t="s">
        <v>1945</v>
      </c>
      <c r="B184" s="6">
        <v>77</v>
      </c>
      <c r="C184" s="6">
        <v>0</v>
      </c>
      <c r="D184" s="6">
        <v>68</v>
      </c>
      <c r="E184" s="6">
        <v>4.62</v>
      </c>
      <c r="F184" s="6">
        <v>1.3</v>
      </c>
      <c r="G184" s="67"/>
      <c r="H184" s="67"/>
      <c r="I184" s="6">
        <v>3</v>
      </c>
      <c r="J184" s="6">
        <v>3</v>
      </c>
      <c r="K184" s="6">
        <v>40</v>
      </c>
      <c r="L184" s="6">
        <v>81</v>
      </c>
      <c r="M184" s="6">
        <v>20</v>
      </c>
      <c r="N184" s="6">
        <v>7</v>
      </c>
      <c r="O184" s="6">
        <v>36</v>
      </c>
      <c r="P184" s="67"/>
      <c r="Q184" s="68">
        <v>0</v>
      </c>
      <c r="U184" s="68">
        <v>2</v>
      </c>
    </row>
    <row r="185" spans="1:21" ht="15" thickBot="1" x14ac:dyDescent="0.35">
      <c r="A185" s="5" t="s">
        <v>1528</v>
      </c>
      <c r="B185" s="6">
        <v>68</v>
      </c>
      <c r="C185" s="8">
        <v>0</v>
      </c>
      <c r="D185" s="6">
        <v>62</v>
      </c>
      <c r="E185" s="6">
        <v>5.22</v>
      </c>
      <c r="F185" s="6">
        <v>1.57</v>
      </c>
      <c r="G185" s="6">
        <v>6</v>
      </c>
      <c r="H185" s="6"/>
      <c r="I185" s="6">
        <v>4</v>
      </c>
      <c r="J185" s="6">
        <v>6</v>
      </c>
      <c r="K185" s="6">
        <v>40</v>
      </c>
      <c r="L185" s="6">
        <v>70</v>
      </c>
      <c r="M185" s="6">
        <v>38</v>
      </c>
      <c r="N185" s="6">
        <v>13</v>
      </c>
      <c r="O185" s="6">
        <v>23</v>
      </c>
      <c r="P185" s="6">
        <v>10</v>
      </c>
    </row>
    <row r="186" spans="1:21" ht="15" thickBot="1" x14ac:dyDescent="0.35">
      <c r="A186" s="7" t="s">
        <v>1528</v>
      </c>
      <c r="B186" s="8">
        <v>68</v>
      </c>
      <c r="C186" s="8">
        <v>1</v>
      </c>
      <c r="D186" s="8">
        <v>62</v>
      </c>
      <c r="E186" s="8">
        <v>5.22</v>
      </c>
      <c r="F186" s="8">
        <v>1.57</v>
      </c>
      <c r="G186" s="67"/>
      <c r="H186" s="67"/>
      <c r="I186" s="8">
        <v>4</v>
      </c>
      <c r="J186" s="8">
        <v>6</v>
      </c>
      <c r="K186" s="8">
        <v>40</v>
      </c>
      <c r="L186" s="8">
        <v>70</v>
      </c>
      <c r="M186" s="8">
        <v>38</v>
      </c>
      <c r="N186" s="8">
        <v>13</v>
      </c>
      <c r="O186" s="8">
        <v>23</v>
      </c>
      <c r="P186" s="67"/>
      <c r="Q186" s="69">
        <v>0</v>
      </c>
      <c r="U186" s="69">
        <v>1</v>
      </c>
    </row>
    <row r="187" spans="1:21" ht="15" thickBot="1" x14ac:dyDescent="0.35">
      <c r="A187" s="7" t="s">
        <v>1830</v>
      </c>
      <c r="B187" s="8">
        <v>36</v>
      </c>
      <c r="C187" s="8">
        <v>1</v>
      </c>
      <c r="D187" s="8">
        <v>41</v>
      </c>
      <c r="E187" s="8">
        <v>3.19</v>
      </c>
      <c r="F187" s="8">
        <v>1.2</v>
      </c>
      <c r="G187" s="67"/>
      <c r="H187" s="67"/>
      <c r="I187" s="8">
        <v>2</v>
      </c>
      <c r="J187" s="8">
        <v>1</v>
      </c>
      <c r="K187" s="8">
        <v>13</v>
      </c>
      <c r="L187" s="8">
        <v>31</v>
      </c>
      <c r="M187" s="8">
        <v>13</v>
      </c>
      <c r="N187" s="8">
        <v>3</v>
      </c>
      <c r="O187" s="8">
        <v>40</v>
      </c>
      <c r="P187" s="67"/>
      <c r="Q187" s="69">
        <v>0</v>
      </c>
      <c r="U187" s="69">
        <v>8</v>
      </c>
    </row>
    <row r="188" spans="1:21" ht="15" thickBot="1" x14ac:dyDescent="0.35">
      <c r="A188" s="7" t="s">
        <v>1766</v>
      </c>
      <c r="B188" s="8">
        <v>36</v>
      </c>
      <c r="C188" s="8">
        <v>4</v>
      </c>
      <c r="D188" s="8">
        <v>52</v>
      </c>
      <c r="E188" s="8">
        <v>2.4700000000000002</v>
      </c>
      <c r="F188" s="8">
        <v>1.07</v>
      </c>
      <c r="G188" s="67"/>
      <c r="H188" s="67"/>
      <c r="I188" s="8">
        <v>2</v>
      </c>
      <c r="J188" s="8">
        <v>1</v>
      </c>
      <c r="K188" s="8">
        <v>10</v>
      </c>
      <c r="L188" s="8">
        <v>26</v>
      </c>
      <c r="M188" s="8">
        <v>12</v>
      </c>
      <c r="N188" s="8">
        <v>3</v>
      </c>
      <c r="O188" s="8">
        <v>38</v>
      </c>
      <c r="P188" s="67"/>
      <c r="Q188" s="69">
        <v>0</v>
      </c>
      <c r="U188" s="69">
        <v>4</v>
      </c>
    </row>
    <row r="189" spans="1:21" ht="15" thickBot="1" x14ac:dyDescent="0.35">
      <c r="A189" s="5" t="s">
        <v>1885</v>
      </c>
      <c r="B189" s="6">
        <v>40</v>
      </c>
      <c r="C189" s="6">
        <v>0</v>
      </c>
      <c r="D189" s="6">
        <v>36</v>
      </c>
      <c r="E189" s="6">
        <v>4.0199999999999996</v>
      </c>
      <c r="F189" s="6">
        <v>1.2</v>
      </c>
      <c r="G189" s="67"/>
      <c r="H189" s="67"/>
      <c r="I189" s="6">
        <v>2</v>
      </c>
      <c r="J189" s="6">
        <v>2</v>
      </c>
      <c r="K189" s="6">
        <v>18</v>
      </c>
      <c r="L189" s="6">
        <v>39</v>
      </c>
      <c r="M189" s="6">
        <v>9</v>
      </c>
      <c r="N189" s="6">
        <v>6</v>
      </c>
      <c r="O189" s="6">
        <v>40</v>
      </c>
      <c r="P189" s="67"/>
      <c r="Q189" s="68">
        <v>0</v>
      </c>
      <c r="U189" s="68">
        <v>4</v>
      </c>
    </row>
    <row r="190" spans="1:21" ht="15" thickBot="1" x14ac:dyDescent="0.35">
      <c r="A190" s="5" t="s">
        <v>1632</v>
      </c>
      <c r="B190" s="6">
        <v>52</v>
      </c>
      <c r="C190" s="8">
        <v>0</v>
      </c>
      <c r="D190" s="6">
        <v>32</v>
      </c>
      <c r="E190" s="6">
        <v>4.9800000000000004</v>
      </c>
      <c r="F190" s="6">
        <v>1.43</v>
      </c>
      <c r="G190" s="6">
        <v>0</v>
      </c>
      <c r="H190" s="6"/>
      <c r="I190" s="6">
        <v>3</v>
      </c>
      <c r="J190" s="6">
        <v>4</v>
      </c>
      <c r="K190" s="6">
        <v>29</v>
      </c>
      <c r="L190" s="6">
        <v>59</v>
      </c>
      <c r="M190" s="6">
        <v>15</v>
      </c>
      <c r="N190" s="6">
        <v>13</v>
      </c>
      <c r="O190" s="6">
        <v>20</v>
      </c>
      <c r="P190" s="6">
        <v>7</v>
      </c>
    </row>
    <row r="191" spans="1:21" ht="15" thickBot="1" x14ac:dyDescent="0.35">
      <c r="A191" s="5" t="s">
        <v>1422</v>
      </c>
      <c r="B191" s="6">
        <v>156</v>
      </c>
      <c r="C191" s="8">
        <v>0</v>
      </c>
      <c r="D191" s="6">
        <v>132</v>
      </c>
      <c r="E191" s="6">
        <v>4.37</v>
      </c>
      <c r="F191" s="6">
        <v>1.36</v>
      </c>
      <c r="G191" s="6">
        <v>15</v>
      </c>
      <c r="H191" s="6"/>
      <c r="I191" s="6">
        <v>9</v>
      </c>
      <c r="J191" s="6">
        <v>9</v>
      </c>
      <c r="K191" s="6">
        <v>76</v>
      </c>
      <c r="L191" s="6">
        <v>161</v>
      </c>
      <c r="M191" s="6">
        <v>52</v>
      </c>
      <c r="N191" s="6">
        <v>20</v>
      </c>
      <c r="O191" s="6">
        <v>25</v>
      </c>
      <c r="P191" s="6">
        <v>25</v>
      </c>
    </row>
    <row r="192" spans="1:21" ht="15" thickBot="1" x14ac:dyDescent="0.35">
      <c r="A192" s="5" t="s">
        <v>2131</v>
      </c>
      <c r="B192" s="6">
        <v>15</v>
      </c>
      <c r="C192" s="6">
        <v>0</v>
      </c>
      <c r="D192" s="6">
        <v>14</v>
      </c>
      <c r="E192" s="6">
        <v>3.92</v>
      </c>
      <c r="F192" s="6">
        <v>1.53</v>
      </c>
      <c r="G192" s="67"/>
      <c r="H192" s="67"/>
      <c r="I192" s="6">
        <v>1</v>
      </c>
      <c r="J192" s="6">
        <v>1</v>
      </c>
      <c r="K192" s="6">
        <v>7</v>
      </c>
      <c r="L192" s="6">
        <v>15</v>
      </c>
      <c r="M192" s="6">
        <v>9</v>
      </c>
      <c r="N192" s="6">
        <v>2</v>
      </c>
      <c r="O192" s="6">
        <v>17</v>
      </c>
      <c r="P192" s="67"/>
      <c r="Q192" s="68">
        <v>0</v>
      </c>
      <c r="U192" s="68">
        <v>0</v>
      </c>
    </row>
    <row r="193" spans="1:21" ht="15" thickBot="1" x14ac:dyDescent="0.35">
      <c r="A193" s="7" t="s">
        <v>1615</v>
      </c>
      <c r="B193" s="8">
        <v>43</v>
      </c>
      <c r="C193" s="8">
        <v>0</v>
      </c>
      <c r="D193" s="8">
        <v>32</v>
      </c>
      <c r="E193" s="8">
        <v>4.6500000000000004</v>
      </c>
      <c r="F193" s="8">
        <v>1.44</v>
      </c>
      <c r="G193" s="8">
        <v>0</v>
      </c>
      <c r="H193" s="8"/>
      <c r="I193" s="8">
        <v>2</v>
      </c>
      <c r="J193" s="8">
        <v>3</v>
      </c>
      <c r="K193" s="8">
        <v>22</v>
      </c>
      <c r="L193" s="8">
        <v>46</v>
      </c>
      <c r="M193" s="8">
        <v>16</v>
      </c>
      <c r="N193" s="8">
        <v>10</v>
      </c>
      <c r="O193" s="8">
        <v>31</v>
      </c>
      <c r="P193" s="8">
        <v>3</v>
      </c>
    </row>
    <row r="194" spans="1:21" ht="15" thickBot="1" x14ac:dyDescent="0.35">
      <c r="A194" s="5" t="s">
        <v>1615</v>
      </c>
      <c r="B194" s="6">
        <v>43</v>
      </c>
      <c r="C194" s="6">
        <v>0</v>
      </c>
      <c r="D194" s="6">
        <v>32</v>
      </c>
      <c r="E194" s="6">
        <v>4.6500000000000004</v>
      </c>
      <c r="F194" s="6">
        <v>1.44</v>
      </c>
      <c r="G194" s="67"/>
      <c r="H194" s="67"/>
      <c r="I194" s="6">
        <v>2</v>
      </c>
      <c r="J194" s="6">
        <v>3</v>
      </c>
      <c r="K194" s="6">
        <v>22</v>
      </c>
      <c r="L194" s="6">
        <v>46</v>
      </c>
      <c r="M194" s="6">
        <v>16</v>
      </c>
      <c r="N194" s="6">
        <v>10</v>
      </c>
      <c r="O194" s="6">
        <v>31</v>
      </c>
      <c r="P194" s="67"/>
      <c r="Q194" s="68">
        <v>0</v>
      </c>
      <c r="U194" s="68">
        <v>2</v>
      </c>
    </row>
    <row r="195" spans="1:21" ht="15" thickBot="1" x14ac:dyDescent="0.35">
      <c r="A195" s="7" t="s">
        <v>1577</v>
      </c>
      <c r="B195" s="8">
        <v>55</v>
      </c>
      <c r="C195" s="8">
        <v>0</v>
      </c>
      <c r="D195" s="8">
        <v>47</v>
      </c>
      <c r="E195" s="8">
        <v>4.3600000000000003</v>
      </c>
      <c r="F195" s="8">
        <v>1.44</v>
      </c>
      <c r="G195" s="8">
        <v>4</v>
      </c>
      <c r="H195" s="8"/>
      <c r="I195" s="8">
        <v>3</v>
      </c>
      <c r="J195" s="8">
        <v>4</v>
      </c>
      <c r="K195" s="8">
        <v>26</v>
      </c>
      <c r="L195" s="8">
        <v>58</v>
      </c>
      <c r="M195" s="8">
        <v>21</v>
      </c>
      <c r="N195" s="8">
        <v>5</v>
      </c>
      <c r="O195" s="8">
        <v>24</v>
      </c>
      <c r="P195" s="8">
        <v>2</v>
      </c>
    </row>
    <row r="196" spans="1:21" ht="15" thickBot="1" x14ac:dyDescent="0.35">
      <c r="A196" s="7" t="s">
        <v>1577</v>
      </c>
      <c r="B196" s="8">
        <v>55</v>
      </c>
      <c r="C196" s="8">
        <v>1</v>
      </c>
      <c r="D196" s="8">
        <v>47</v>
      </c>
      <c r="E196" s="8">
        <v>4.3600000000000003</v>
      </c>
      <c r="F196" s="8">
        <v>1.44</v>
      </c>
      <c r="G196" s="67"/>
      <c r="H196" s="67"/>
      <c r="I196" s="8">
        <v>3</v>
      </c>
      <c r="J196" s="8">
        <v>4</v>
      </c>
      <c r="K196" s="8">
        <v>26</v>
      </c>
      <c r="L196" s="8">
        <v>58</v>
      </c>
      <c r="M196" s="8">
        <v>21</v>
      </c>
      <c r="N196" s="8">
        <v>5</v>
      </c>
      <c r="O196" s="8">
        <v>24</v>
      </c>
      <c r="P196" s="67"/>
      <c r="Q196" s="69">
        <v>0</v>
      </c>
      <c r="U196" s="69">
        <v>2</v>
      </c>
    </row>
    <row r="197" spans="1:21" ht="15" thickBot="1" x14ac:dyDescent="0.35">
      <c r="A197" s="5" t="s">
        <v>1644</v>
      </c>
      <c r="B197" s="6">
        <v>54</v>
      </c>
      <c r="C197" s="8">
        <v>0</v>
      </c>
      <c r="D197" s="6">
        <v>40</v>
      </c>
      <c r="E197" s="6">
        <v>5.0599999999999996</v>
      </c>
      <c r="F197" s="6">
        <v>1.55</v>
      </c>
      <c r="G197" s="6">
        <v>0</v>
      </c>
      <c r="H197" s="6"/>
      <c r="I197" s="6">
        <v>4</v>
      </c>
      <c r="J197" s="6">
        <v>4</v>
      </c>
      <c r="K197" s="6">
        <v>30</v>
      </c>
      <c r="L197" s="6">
        <v>58</v>
      </c>
      <c r="M197" s="6">
        <v>25</v>
      </c>
      <c r="N197" s="6">
        <v>13</v>
      </c>
      <c r="O197" s="6">
        <v>19</v>
      </c>
      <c r="P197" s="6">
        <v>8</v>
      </c>
    </row>
    <row r="198" spans="1:21" ht="15" thickBot="1" x14ac:dyDescent="0.35">
      <c r="A198" s="5" t="s">
        <v>1644</v>
      </c>
      <c r="B198" s="6">
        <v>54</v>
      </c>
      <c r="C198" s="6">
        <v>0</v>
      </c>
      <c r="D198" s="6">
        <v>40</v>
      </c>
      <c r="E198" s="6">
        <v>5.0599999999999996</v>
      </c>
      <c r="F198" s="6">
        <v>1.55</v>
      </c>
      <c r="G198" s="67"/>
      <c r="H198" s="67"/>
      <c r="I198" s="6">
        <v>4</v>
      </c>
      <c r="J198" s="6">
        <v>4</v>
      </c>
      <c r="K198" s="6">
        <v>30</v>
      </c>
      <c r="L198" s="6">
        <v>58</v>
      </c>
      <c r="M198" s="6">
        <v>25</v>
      </c>
      <c r="N198" s="6">
        <v>13</v>
      </c>
      <c r="O198" s="6">
        <v>19</v>
      </c>
      <c r="P198" s="67"/>
      <c r="Q198" s="68">
        <v>0</v>
      </c>
      <c r="U198" s="68">
        <v>1</v>
      </c>
    </row>
    <row r="199" spans="1:21" ht="15" thickBot="1" x14ac:dyDescent="0.35">
      <c r="A199" s="5" t="s">
        <v>1450</v>
      </c>
      <c r="B199" s="6">
        <v>176</v>
      </c>
      <c r="C199" s="8">
        <v>0</v>
      </c>
      <c r="D199" s="6">
        <v>139</v>
      </c>
      <c r="E199" s="6">
        <v>4.5</v>
      </c>
      <c r="F199" s="6">
        <v>1.41</v>
      </c>
      <c r="G199" s="6">
        <v>16</v>
      </c>
      <c r="H199" s="6"/>
      <c r="I199" s="6">
        <v>10</v>
      </c>
      <c r="J199" s="6">
        <v>10</v>
      </c>
      <c r="K199" s="6">
        <v>88</v>
      </c>
      <c r="L199" s="6">
        <v>190</v>
      </c>
      <c r="M199" s="6">
        <v>59</v>
      </c>
      <c r="N199" s="6">
        <v>22</v>
      </c>
      <c r="O199" s="6">
        <v>30</v>
      </c>
      <c r="P199" s="6">
        <v>30</v>
      </c>
    </row>
    <row r="200" spans="1:21" ht="15" thickBot="1" x14ac:dyDescent="0.35">
      <c r="A200" s="7" t="s">
        <v>2090</v>
      </c>
      <c r="B200" s="8">
        <v>32</v>
      </c>
      <c r="C200" s="8">
        <v>0</v>
      </c>
      <c r="D200" s="8">
        <v>25</v>
      </c>
      <c r="E200" s="8">
        <v>4.76</v>
      </c>
      <c r="F200" s="8">
        <v>1.41</v>
      </c>
      <c r="G200" s="67"/>
      <c r="H200" s="67"/>
      <c r="I200" s="8">
        <v>2</v>
      </c>
      <c r="J200" s="8">
        <v>2</v>
      </c>
      <c r="K200" s="8">
        <v>17</v>
      </c>
      <c r="L200" s="8">
        <v>34</v>
      </c>
      <c r="M200" s="8">
        <v>10</v>
      </c>
      <c r="N200" s="8">
        <v>9</v>
      </c>
      <c r="O200" s="8">
        <v>28</v>
      </c>
      <c r="P200" s="67"/>
      <c r="Q200" s="69">
        <v>0</v>
      </c>
      <c r="U200" s="69">
        <v>1</v>
      </c>
    </row>
    <row r="201" spans="1:21" ht="15" thickBot="1" x14ac:dyDescent="0.35">
      <c r="A201" s="5" t="s">
        <v>1438</v>
      </c>
      <c r="B201" s="6">
        <v>114</v>
      </c>
      <c r="C201" s="8">
        <v>0</v>
      </c>
      <c r="D201" s="6">
        <v>109</v>
      </c>
      <c r="E201" s="6">
        <v>4.37</v>
      </c>
      <c r="F201" s="6">
        <v>1.3</v>
      </c>
      <c r="G201" s="6">
        <v>11</v>
      </c>
      <c r="H201" s="6"/>
      <c r="I201" s="6">
        <v>7</v>
      </c>
      <c r="J201" s="6">
        <v>7</v>
      </c>
      <c r="K201" s="6">
        <v>56</v>
      </c>
      <c r="L201" s="6">
        <v>113</v>
      </c>
      <c r="M201" s="6">
        <v>36</v>
      </c>
      <c r="N201" s="6">
        <v>16</v>
      </c>
      <c r="O201" s="6">
        <v>22</v>
      </c>
      <c r="P201" s="6">
        <v>18</v>
      </c>
    </row>
    <row r="202" spans="1:21" ht="15" thickBot="1" x14ac:dyDescent="0.35">
      <c r="A202" s="5" t="s">
        <v>1444</v>
      </c>
      <c r="B202" s="6">
        <v>124</v>
      </c>
      <c r="C202" s="8">
        <v>0</v>
      </c>
      <c r="D202" s="6">
        <v>90</v>
      </c>
      <c r="E202" s="6">
        <v>4.2699999999999996</v>
      </c>
      <c r="F202" s="6">
        <v>1.33</v>
      </c>
      <c r="G202" s="6">
        <v>14</v>
      </c>
      <c r="H202" s="6"/>
      <c r="I202" s="6">
        <v>7</v>
      </c>
      <c r="J202" s="6">
        <v>7</v>
      </c>
      <c r="K202" s="6">
        <v>59</v>
      </c>
      <c r="L202" s="6">
        <v>129</v>
      </c>
      <c r="M202" s="6">
        <v>35</v>
      </c>
      <c r="N202" s="6">
        <v>17</v>
      </c>
      <c r="O202" s="6">
        <v>23</v>
      </c>
      <c r="P202" s="6">
        <v>23</v>
      </c>
    </row>
    <row r="203" spans="1:21" ht="15" thickBot="1" x14ac:dyDescent="0.35">
      <c r="A203" s="7" t="s">
        <v>1898</v>
      </c>
      <c r="B203" s="8">
        <v>44</v>
      </c>
      <c r="C203" s="8">
        <v>0</v>
      </c>
      <c r="D203" s="8">
        <v>35</v>
      </c>
      <c r="E203" s="8">
        <v>4.58</v>
      </c>
      <c r="F203" s="8">
        <v>1.37</v>
      </c>
      <c r="G203" s="67"/>
      <c r="H203" s="67"/>
      <c r="I203" s="8">
        <v>2</v>
      </c>
      <c r="J203" s="8">
        <v>2</v>
      </c>
      <c r="K203" s="8">
        <v>22</v>
      </c>
      <c r="L203" s="8">
        <v>50</v>
      </c>
      <c r="M203" s="8">
        <v>11</v>
      </c>
      <c r="N203" s="8">
        <v>6</v>
      </c>
      <c r="O203" s="8">
        <v>48</v>
      </c>
      <c r="P203" s="67"/>
      <c r="Q203" s="69">
        <v>0</v>
      </c>
      <c r="U203" s="69">
        <v>6</v>
      </c>
    </row>
    <row r="204" spans="1:21" ht="15" thickBot="1" x14ac:dyDescent="0.35">
      <c r="A204" s="7" t="s">
        <v>2044</v>
      </c>
      <c r="B204" s="8">
        <v>16</v>
      </c>
      <c r="C204" s="8">
        <v>0</v>
      </c>
      <c r="D204" s="8">
        <v>17</v>
      </c>
      <c r="E204" s="8">
        <v>3.58</v>
      </c>
      <c r="F204" s="8">
        <v>1.25</v>
      </c>
      <c r="G204" s="67"/>
      <c r="H204" s="67"/>
      <c r="I204" s="8">
        <v>1</v>
      </c>
      <c r="J204" s="8">
        <v>1</v>
      </c>
      <c r="K204" s="8">
        <v>7</v>
      </c>
      <c r="L204" s="8">
        <v>15</v>
      </c>
      <c r="M204" s="8">
        <v>6</v>
      </c>
      <c r="N204" s="8">
        <v>2</v>
      </c>
      <c r="O204" s="8">
        <v>22</v>
      </c>
      <c r="P204" s="67"/>
      <c r="Q204" s="69">
        <v>0</v>
      </c>
      <c r="U204" s="69">
        <v>0</v>
      </c>
    </row>
    <row r="205" spans="1:21" ht="15" thickBot="1" x14ac:dyDescent="0.35">
      <c r="A205" s="5" t="s">
        <v>1416</v>
      </c>
      <c r="B205" s="6">
        <v>116</v>
      </c>
      <c r="C205" s="8">
        <v>0</v>
      </c>
      <c r="D205" s="6">
        <v>98</v>
      </c>
      <c r="E205" s="6">
        <v>4.2300000000000004</v>
      </c>
      <c r="F205" s="6">
        <v>1.33</v>
      </c>
      <c r="G205" s="6">
        <v>13</v>
      </c>
      <c r="H205" s="6"/>
      <c r="I205" s="6">
        <v>7</v>
      </c>
      <c r="J205" s="6">
        <v>7</v>
      </c>
      <c r="K205" s="6">
        <v>55</v>
      </c>
      <c r="L205" s="6">
        <v>116</v>
      </c>
      <c r="M205" s="6">
        <v>39</v>
      </c>
      <c r="N205" s="6">
        <v>13</v>
      </c>
      <c r="O205" s="6">
        <v>19</v>
      </c>
      <c r="P205" s="6">
        <v>19</v>
      </c>
    </row>
    <row r="206" spans="1:21" ht="15" thickBot="1" x14ac:dyDescent="0.35">
      <c r="A206" s="7" t="s">
        <v>1493</v>
      </c>
      <c r="B206" s="8">
        <v>114</v>
      </c>
      <c r="C206" s="8">
        <v>0</v>
      </c>
      <c r="D206" s="8">
        <v>91</v>
      </c>
      <c r="E206" s="8">
        <v>4.6399999999999997</v>
      </c>
      <c r="F206" s="8">
        <v>1.38</v>
      </c>
      <c r="G206" s="8">
        <v>7</v>
      </c>
      <c r="H206" s="8"/>
      <c r="I206" s="8">
        <v>6</v>
      </c>
      <c r="J206" s="8">
        <v>8</v>
      </c>
      <c r="K206" s="8">
        <v>59</v>
      </c>
      <c r="L206" s="8">
        <v>119</v>
      </c>
      <c r="M206" s="8">
        <v>37</v>
      </c>
      <c r="N206" s="8">
        <v>18</v>
      </c>
      <c r="O206" s="8">
        <v>20</v>
      </c>
      <c r="P206" s="8">
        <v>20</v>
      </c>
    </row>
    <row r="207" spans="1:21" ht="15" thickBot="1" x14ac:dyDescent="0.35">
      <c r="A207" s="7" t="s">
        <v>1713</v>
      </c>
      <c r="B207" s="8">
        <v>67</v>
      </c>
      <c r="C207" s="8">
        <v>0</v>
      </c>
      <c r="D207" s="8">
        <v>59</v>
      </c>
      <c r="E207" s="8">
        <v>4.62</v>
      </c>
      <c r="F207" s="8">
        <v>1.32</v>
      </c>
      <c r="G207" s="8">
        <v>0</v>
      </c>
      <c r="H207" s="8"/>
      <c r="I207" s="8">
        <v>5</v>
      </c>
      <c r="J207" s="8">
        <v>6</v>
      </c>
      <c r="K207" s="8">
        <v>34</v>
      </c>
      <c r="L207" s="8">
        <v>66</v>
      </c>
      <c r="M207" s="8">
        <v>22</v>
      </c>
      <c r="N207" s="8">
        <v>21</v>
      </c>
      <c r="O207" s="8">
        <v>13</v>
      </c>
      <c r="P207" s="8">
        <v>13</v>
      </c>
    </row>
    <row r="208" spans="1:21" ht="15" thickBot="1" x14ac:dyDescent="0.35">
      <c r="A208" s="7" t="s">
        <v>1713</v>
      </c>
      <c r="B208" s="8">
        <v>67</v>
      </c>
      <c r="C208" s="8">
        <v>0</v>
      </c>
      <c r="D208" s="8">
        <v>59</v>
      </c>
      <c r="E208" s="8">
        <v>4.62</v>
      </c>
      <c r="F208" s="8">
        <v>1.32</v>
      </c>
      <c r="G208" s="67"/>
      <c r="H208" s="67"/>
      <c r="I208" s="8">
        <v>5</v>
      </c>
      <c r="J208" s="8">
        <v>6</v>
      </c>
      <c r="K208" s="8">
        <v>34</v>
      </c>
      <c r="L208" s="8">
        <v>66</v>
      </c>
      <c r="M208" s="8">
        <v>22</v>
      </c>
      <c r="N208" s="8">
        <v>21</v>
      </c>
      <c r="O208" s="8">
        <v>13</v>
      </c>
      <c r="P208" s="67"/>
      <c r="Q208" s="69">
        <v>0</v>
      </c>
      <c r="U208" s="69">
        <v>0</v>
      </c>
    </row>
    <row r="209" spans="1:21" ht="15" thickBot="1" x14ac:dyDescent="0.35">
      <c r="A209" s="5" t="s">
        <v>1638</v>
      </c>
      <c r="B209" s="6">
        <v>40</v>
      </c>
      <c r="C209" s="8">
        <v>0</v>
      </c>
      <c r="D209" s="6">
        <v>30</v>
      </c>
      <c r="E209" s="6">
        <v>4.62</v>
      </c>
      <c r="F209" s="6">
        <v>1.52</v>
      </c>
      <c r="G209" s="6">
        <v>1</v>
      </c>
      <c r="H209" s="6"/>
      <c r="I209" s="6">
        <v>2</v>
      </c>
      <c r="J209" s="6">
        <v>2</v>
      </c>
      <c r="K209" s="6">
        <v>20</v>
      </c>
      <c r="L209" s="6">
        <v>42</v>
      </c>
      <c r="M209" s="6">
        <v>19</v>
      </c>
      <c r="N209" s="6">
        <v>6</v>
      </c>
      <c r="O209" s="6">
        <v>10</v>
      </c>
      <c r="P209" s="6">
        <v>7</v>
      </c>
    </row>
    <row r="210" spans="1:21" ht="15" thickBot="1" x14ac:dyDescent="0.35">
      <c r="A210" s="5" t="s">
        <v>1916</v>
      </c>
      <c r="B210" s="6">
        <v>33</v>
      </c>
      <c r="C210" s="6">
        <v>1</v>
      </c>
      <c r="D210" s="6">
        <v>29</v>
      </c>
      <c r="E210" s="6">
        <v>3.86</v>
      </c>
      <c r="F210" s="6">
        <v>1.25</v>
      </c>
      <c r="G210" s="67"/>
      <c r="H210" s="67"/>
      <c r="I210" s="6">
        <v>2</v>
      </c>
      <c r="J210" s="6">
        <v>1</v>
      </c>
      <c r="K210" s="6">
        <v>14</v>
      </c>
      <c r="L210" s="6">
        <v>31</v>
      </c>
      <c r="M210" s="6">
        <v>9</v>
      </c>
      <c r="N210" s="6">
        <v>5</v>
      </c>
      <c r="O210" s="6">
        <v>19</v>
      </c>
      <c r="P210" s="67"/>
      <c r="Q210" s="68">
        <v>0</v>
      </c>
      <c r="U210" s="68">
        <v>4</v>
      </c>
    </row>
    <row r="211" spans="1:21" ht="15" thickBot="1" x14ac:dyDescent="0.35">
      <c r="A211" s="7" t="s">
        <v>1895</v>
      </c>
      <c r="B211" s="8">
        <v>45</v>
      </c>
      <c r="C211" s="8">
        <v>1</v>
      </c>
      <c r="D211" s="8">
        <v>48</v>
      </c>
      <c r="E211" s="8">
        <v>3.93</v>
      </c>
      <c r="F211" s="8">
        <v>1.33</v>
      </c>
      <c r="G211" s="67"/>
      <c r="H211" s="67"/>
      <c r="I211" s="8">
        <v>3</v>
      </c>
      <c r="J211" s="8">
        <v>2</v>
      </c>
      <c r="K211" s="8">
        <v>20</v>
      </c>
      <c r="L211" s="8">
        <v>40</v>
      </c>
      <c r="M211" s="8">
        <v>21</v>
      </c>
      <c r="N211" s="8">
        <v>7</v>
      </c>
      <c r="O211" s="8">
        <v>47</v>
      </c>
      <c r="P211" s="67"/>
      <c r="Q211" s="69">
        <v>0</v>
      </c>
      <c r="U211" s="69">
        <v>4</v>
      </c>
    </row>
    <row r="212" spans="1:21" ht="15" thickBot="1" x14ac:dyDescent="0.35">
      <c r="A212" s="5" t="s">
        <v>1882</v>
      </c>
      <c r="B212" s="6">
        <v>55</v>
      </c>
      <c r="C212" s="6">
        <v>1</v>
      </c>
      <c r="D212" s="6">
        <v>60</v>
      </c>
      <c r="E212" s="6">
        <v>3.53</v>
      </c>
      <c r="F212" s="6">
        <v>1.29</v>
      </c>
      <c r="G212" s="67"/>
      <c r="H212" s="67"/>
      <c r="I212" s="6">
        <v>3</v>
      </c>
      <c r="J212" s="6">
        <v>3</v>
      </c>
      <c r="K212" s="6">
        <v>21</v>
      </c>
      <c r="L212" s="6">
        <v>49</v>
      </c>
      <c r="M212" s="6">
        <v>22</v>
      </c>
      <c r="N212" s="6">
        <v>6</v>
      </c>
      <c r="O212" s="6">
        <v>51</v>
      </c>
      <c r="P212" s="67"/>
      <c r="Q212" s="68">
        <v>0</v>
      </c>
      <c r="U212" s="68">
        <v>3</v>
      </c>
    </row>
    <row r="213" spans="1:21" ht="17.399999999999999" thickBot="1" x14ac:dyDescent="0.35">
      <c r="A213" s="7" t="s">
        <v>1619</v>
      </c>
      <c r="B213" s="8">
        <v>78</v>
      </c>
      <c r="C213" s="8">
        <v>0</v>
      </c>
      <c r="D213" s="8">
        <v>45</v>
      </c>
      <c r="E213" s="8">
        <v>4.7</v>
      </c>
      <c r="F213" s="8">
        <v>1.51</v>
      </c>
      <c r="G213" s="8">
        <v>5</v>
      </c>
      <c r="H213" s="8"/>
      <c r="I213" s="8">
        <v>5</v>
      </c>
      <c r="J213" s="8">
        <v>5</v>
      </c>
      <c r="K213" s="8">
        <v>41</v>
      </c>
      <c r="L213" s="8">
        <v>83</v>
      </c>
      <c r="M213" s="8">
        <v>34</v>
      </c>
      <c r="N213" s="8">
        <v>11</v>
      </c>
      <c r="O213" s="8">
        <v>25</v>
      </c>
      <c r="P213" s="8">
        <v>10</v>
      </c>
    </row>
    <row r="214" spans="1:21" ht="17.399999999999999" thickBot="1" x14ac:dyDescent="0.35">
      <c r="A214" s="5" t="s">
        <v>1619</v>
      </c>
      <c r="B214" s="6">
        <v>78</v>
      </c>
      <c r="C214" s="6">
        <v>0</v>
      </c>
      <c r="D214" s="6">
        <v>45</v>
      </c>
      <c r="E214" s="6">
        <v>4.7</v>
      </c>
      <c r="F214" s="6">
        <v>1.51</v>
      </c>
      <c r="G214" s="67"/>
      <c r="H214" s="67"/>
      <c r="I214" s="6">
        <v>5</v>
      </c>
      <c r="J214" s="6">
        <v>5</v>
      </c>
      <c r="K214" s="6">
        <v>41</v>
      </c>
      <c r="L214" s="6">
        <v>83</v>
      </c>
      <c r="M214" s="6">
        <v>34</v>
      </c>
      <c r="N214" s="6">
        <v>11</v>
      </c>
      <c r="O214" s="6">
        <v>25</v>
      </c>
      <c r="P214" s="67"/>
      <c r="Q214" s="68">
        <v>0</v>
      </c>
      <c r="U214" s="68">
        <v>2</v>
      </c>
    </row>
    <row r="215" spans="1:21" ht="15" thickBot="1" x14ac:dyDescent="0.35">
      <c r="A215" s="5" t="s">
        <v>1608</v>
      </c>
      <c r="B215" s="6">
        <v>67</v>
      </c>
      <c r="C215" s="8">
        <v>0</v>
      </c>
      <c r="D215" s="6">
        <v>47</v>
      </c>
      <c r="E215" s="6">
        <v>4.72</v>
      </c>
      <c r="F215" s="6">
        <v>1.4</v>
      </c>
      <c r="G215" s="6">
        <v>1</v>
      </c>
      <c r="H215" s="6"/>
      <c r="I215" s="6">
        <v>3</v>
      </c>
      <c r="J215" s="6">
        <v>4</v>
      </c>
      <c r="K215" s="6">
        <v>35</v>
      </c>
      <c r="L215" s="6">
        <v>71</v>
      </c>
      <c r="M215" s="6">
        <v>22</v>
      </c>
      <c r="N215" s="6">
        <v>17</v>
      </c>
      <c r="O215" s="6">
        <v>13</v>
      </c>
      <c r="P215" s="6">
        <v>13</v>
      </c>
    </row>
    <row r="216" spans="1:21" ht="15" thickBot="1" x14ac:dyDescent="0.35">
      <c r="A216" s="7" t="s">
        <v>1305</v>
      </c>
      <c r="B216" s="8">
        <v>198</v>
      </c>
      <c r="C216" s="8">
        <v>0</v>
      </c>
      <c r="D216" s="8">
        <v>219</v>
      </c>
      <c r="E216" s="8">
        <v>3.45</v>
      </c>
      <c r="F216" s="8">
        <v>1.18</v>
      </c>
      <c r="G216" s="8">
        <v>18</v>
      </c>
      <c r="H216" s="8"/>
      <c r="I216" s="8">
        <v>13</v>
      </c>
      <c r="J216" s="8">
        <v>10</v>
      </c>
      <c r="K216" s="8">
        <v>76</v>
      </c>
      <c r="L216" s="8">
        <v>171</v>
      </c>
      <c r="M216" s="8">
        <v>63</v>
      </c>
      <c r="N216" s="8">
        <v>23</v>
      </c>
      <c r="O216" s="8">
        <v>31</v>
      </c>
      <c r="P216" s="8">
        <v>31</v>
      </c>
    </row>
    <row r="217" spans="1:21" ht="15" thickBot="1" x14ac:dyDescent="0.35">
      <c r="A217" s="7" t="s">
        <v>1475</v>
      </c>
      <c r="B217" s="8">
        <v>60</v>
      </c>
      <c r="C217" s="8">
        <v>0</v>
      </c>
      <c r="D217" s="8">
        <v>47</v>
      </c>
      <c r="E217" s="8">
        <v>4.28</v>
      </c>
      <c r="F217" s="8">
        <v>1.38</v>
      </c>
      <c r="G217" s="8">
        <v>3</v>
      </c>
      <c r="H217" s="8"/>
      <c r="I217" s="8">
        <v>3</v>
      </c>
      <c r="J217" s="8">
        <v>4</v>
      </c>
      <c r="K217" s="8">
        <v>28</v>
      </c>
      <c r="L217" s="8">
        <v>60</v>
      </c>
      <c r="M217" s="8">
        <v>22</v>
      </c>
      <c r="N217" s="8">
        <v>8</v>
      </c>
      <c r="O217" s="8">
        <v>10</v>
      </c>
      <c r="P217" s="8">
        <v>9</v>
      </c>
    </row>
    <row r="218" spans="1:21" ht="15" thickBot="1" x14ac:dyDescent="0.35">
      <c r="A218" s="7" t="s">
        <v>1665</v>
      </c>
      <c r="B218" s="8">
        <v>56</v>
      </c>
      <c r="C218" s="8">
        <v>0</v>
      </c>
      <c r="D218" s="8">
        <v>40</v>
      </c>
      <c r="E218" s="8">
        <v>5.16</v>
      </c>
      <c r="F218" s="8">
        <v>1.57</v>
      </c>
      <c r="G218" s="8">
        <v>1</v>
      </c>
      <c r="H218" s="8"/>
      <c r="I218" s="8">
        <v>3</v>
      </c>
      <c r="J218" s="8">
        <v>4</v>
      </c>
      <c r="K218" s="8">
        <v>32</v>
      </c>
      <c r="L218" s="8">
        <v>63</v>
      </c>
      <c r="M218" s="8">
        <v>26</v>
      </c>
      <c r="N218" s="8">
        <v>8</v>
      </c>
      <c r="O218" s="8">
        <v>33</v>
      </c>
      <c r="P218" s="8">
        <v>5</v>
      </c>
    </row>
    <row r="219" spans="1:21" ht="15" thickBot="1" x14ac:dyDescent="0.35">
      <c r="A219" s="7" t="s">
        <v>1665</v>
      </c>
      <c r="B219" s="8">
        <v>56</v>
      </c>
      <c r="C219" s="8">
        <v>0</v>
      </c>
      <c r="D219" s="8">
        <v>40</v>
      </c>
      <c r="E219" s="8">
        <v>5.16</v>
      </c>
      <c r="F219" s="8">
        <v>1.57</v>
      </c>
      <c r="G219" s="67"/>
      <c r="H219" s="67"/>
      <c r="I219" s="8">
        <v>3</v>
      </c>
      <c r="J219" s="8">
        <v>4</v>
      </c>
      <c r="K219" s="8">
        <v>32</v>
      </c>
      <c r="L219" s="8">
        <v>63</v>
      </c>
      <c r="M219" s="8">
        <v>26</v>
      </c>
      <c r="N219" s="8">
        <v>8</v>
      </c>
      <c r="O219" s="8">
        <v>33</v>
      </c>
      <c r="P219" s="67"/>
      <c r="Q219" s="69">
        <v>0</v>
      </c>
      <c r="U219" s="69">
        <v>10</v>
      </c>
    </row>
    <row r="220" spans="1:21" ht="15" thickBot="1" x14ac:dyDescent="0.35">
      <c r="A220" s="5" t="s">
        <v>2093</v>
      </c>
      <c r="B220" s="6">
        <v>33</v>
      </c>
      <c r="C220" s="6">
        <v>0</v>
      </c>
      <c r="D220" s="6">
        <v>31</v>
      </c>
      <c r="E220" s="6">
        <v>4.72</v>
      </c>
      <c r="F220" s="6">
        <v>1.47</v>
      </c>
      <c r="G220" s="67"/>
      <c r="H220" s="67"/>
      <c r="I220" s="6">
        <v>2</v>
      </c>
      <c r="J220" s="6">
        <v>2</v>
      </c>
      <c r="K220" s="6">
        <v>18</v>
      </c>
      <c r="L220" s="6">
        <v>34</v>
      </c>
      <c r="M220" s="6">
        <v>16</v>
      </c>
      <c r="N220" s="6">
        <v>5</v>
      </c>
      <c r="O220" s="6">
        <v>20</v>
      </c>
      <c r="P220" s="67"/>
      <c r="Q220" s="68">
        <v>0</v>
      </c>
      <c r="U220" s="68">
        <v>0</v>
      </c>
    </row>
    <row r="221" spans="1:21" ht="15" thickBot="1" x14ac:dyDescent="0.35">
      <c r="A221" s="5" t="s">
        <v>1406</v>
      </c>
      <c r="B221" s="6">
        <v>71</v>
      </c>
      <c r="C221" s="8">
        <v>0</v>
      </c>
      <c r="D221" s="6">
        <v>68</v>
      </c>
      <c r="E221" s="6">
        <v>3.06</v>
      </c>
      <c r="F221" s="6">
        <v>1.0900000000000001</v>
      </c>
      <c r="G221" s="6">
        <v>4</v>
      </c>
      <c r="H221" s="6"/>
      <c r="I221" s="6">
        <v>4</v>
      </c>
      <c r="J221" s="6">
        <v>3</v>
      </c>
      <c r="K221" s="6">
        <v>24</v>
      </c>
      <c r="L221" s="6">
        <v>61</v>
      </c>
      <c r="M221" s="6">
        <v>17</v>
      </c>
      <c r="N221" s="6">
        <v>7</v>
      </c>
      <c r="O221" s="6">
        <v>43</v>
      </c>
      <c r="P221" s="6">
        <v>1</v>
      </c>
    </row>
    <row r="222" spans="1:21" ht="15" thickBot="1" x14ac:dyDescent="0.35">
      <c r="A222" s="7" t="s">
        <v>1406</v>
      </c>
      <c r="B222" s="8">
        <v>71</v>
      </c>
      <c r="C222" s="8">
        <v>0</v>
      </c>
      <c r="D222" s="8">
        <v>68</v>
      </c>
      <c r="E222" s="8">
        <v>3.06</v>
      </c>
      <c r="F222" s="8">
        <v>1.0900000000000001</v>
      </c>
      <c r="G222" s="67"/>
      <c r="H222" s="67"/>
      <c r="I222" s="8">
        <v>4</v>
      </c>
      <c r="J222" s="8">
        <v>3</v>
      </c>
      <c r="K222" s="8">
        <v>24</v>
      </c>
      <c r="L222" s="8">
        <v>61</v>
      </c>
      <c r="M222" s="8">
        <v>17</v>
      </c>
      <c r="N222" s="8">
        <v>7</v>
      </c>
      <c r="O222" s="8">
        <v>43</v>
      </c>
      <c r="P222" s="67"/>
      <c r="Q222" s="69">
        <v>0</v>
      </c>
      <c r="U222" s="69">
        <v>8</v>
      </c>
    </row>
    <row r="223" spans="1:21" ht="15" thickBot="1" x14ac:dyDescent="0.35">
      <c r="A223" s="7" t="s">
        <v>1904</v>
      </c>
      <c r="B223" s="8">
        <v>32</v>
      </c>
      <c r="C223" s="8">
        <v>0</v>
      </c>
      <c r="D223" s="8">
        <v>33</v>
      </c>
      <c r="E223" s="8">
        <v>3.86</v>
      </c>
      <c r="F223" s="8">
        <v>1.24</v>
      </c>
      <c r="G223" s="67"/>
      <c r="H223" s="67"/>
      <c r="I223" s="8">
        <v>2</v>
      </c>
      <c r="J223" s="8">
        <v>2</v>
      </c>
      <c r="K223" s="8">
        <v>14</v>
      </c>
      <c r="L223" s="8">
        <v>28</v>
      </c>
      <c r="M223" s="8">
        <v>11</v>
      </c>
      <c r="N223" s="8">
        <v>4</v>
      </c>
      <c r="O223" s="8">
        <v>31</v>
      </c>
      <c r="P223" s="67"/>
      <c r="Q223" s="69">
        <v>0</v>
      </c>
      <c r="U223" s="69">
        <v>3</v>
      </c>
    </row>
    <row r="224" spans="1:21" ht="15" thickBot="1" x14ac:dyDescent="0.35">
      <c r="A224" s="5" t="s">
        <v>1910</v>
      </c>
      <c r="B224" s="6">
        <v>74</v>
      </c>
      <c r="C224" s="6">
        <v>1</v>
      </c>
      <c r="D224" s="6">
        <v>56</v>
      </c>
      <c r="E224" s="6">
        <v>4.4000000000000004</v>
      </c>
      <c r="F224" s="6">
        <v>1.4</v>
      </c>
      <c r="G224" s="67"/>
      <c r="H224" s="67"/>
      <c r="I224" s="6">
        <v>4</v>
      </c>
      <c r="J224" s="6">
        <v>6</v>
      </c>
      <c r="K224" s="6">
        <v>36</v>
      </c>
      <c r="L224" s="6">
        <v>76</v>
      </c>
      <c r="M224" s="6">
        <v>28</v>
      </c>
      <c r="N224" s="6">
        <v>12</v>
      </c>
      <c r="O224" s="6">
        <v>11</v>
      </c>
      <c r="P224" s="67"/>
      <c r="Q224" s="68">
        <v>0</v>
      </c>
      <c r="U224" s="68">
        <v>0</v>
      </c>
    </row>
    <row r="225" spans="1:21" ht="15" thickBot="1" x14ac:dyDescent="0.35">
      <c r="A225" s="7" t="s">
        <v>1689</v>
      </c>
      <c r="B225" s="8">
        <v>39</v>
      </c>
      <c r="C225" s="8">
        <v>0</v>
      </c>
      <c r="D225" s="8">
        <v>21</v>
      </c>
      <c r="E225" s="8">
        <v>5.45</v>
      </c>
      <c r="F225" s="8">
        <v>1.62</v>
      </c>
      <c r="G225" s="8">
        <v>0</v>
      </c>
      <c r="H225" s="8"/>
      <c r="I225" s="8">
        <v>2</v>
      </c>
      <c r="J225" s="8">
        <v>3</v>
      </c>
      <c r="K225" s="8">
        <v>23</v>
      </c>
      <c r="L225" s="8">
        <v>45</v>
      </c>
      <c r="M225" s="8">
        <v>18</v>
      </c>
      <c r="N225" s="8">
        <v>7</v>
      </c>
      <c r="O225" s="8">
        <v>16</v>
      </c>
      <c r="P225" s="8">
        <v>5</v>
      </c>
    </row>
    <row r="226" spans="1:21" ht="15" thickBot="1" x14ac:dyDescent="0.35">
      <c r="A226" s="7" t="s">
        <v>1689</v>
      </c>
      <c r="B226" s="8">
        <v>39</v>
      </c>
      <c r="C226" s="8">
        <v>0</v>
      </c>
      <c r="D226" s="8">
        <v>21</v>
      </c>
      <c r="E226" s="8">
        <v>5.45</v>
      </c>
      <c r="F226" s="8">
        <v>1.62</v>
      </c>
      <c r="G226" s="67"/>
      <c r="H226" s="67"/>
      <c r="I226" s="8">
        <v>2</v>
      </c>
      <c r="J226" s="8">
        <v>3</v>
      </c>
      <c r="K226" s="8">
        <v>23</v>
      </c>
      <c r="L226" s="8">
        <v>45</v>
      </c>
      <c r="M226" s="8">
        <v>18</v>
      </c>
      <c r="N226" s="8">
        <v>7</v>
      </c>
      <c r="O226" s="8">
        <v>16</v>
      </c>
      <c r="P226" s="67"/>
      <c r="Q226" s="69">
        <v>0</v>
      </c>
      <c r="U226" s="69">
        <v>1</v>
      </c>
    </row>
    <row r="227" spans="1:21" ht="15" thickBot="1" x14ac:dyDescent="0.35">
      <c r="A227" s="5" t="s">
        <v>2174</v>
      </c>
      <c r="B227" s="6">
        <v>40</v>
      </c>
      <c r="C227" s="6">
        <v>0</v>
      </c>
      <c r="D227" s="6">
        <v>32</v>
      </c>
      <c r="E227" s="6">
        <v>5.24</v>
      </c>
      <c r="F227" s="6">
        <v>1.51</v>
      </c>
      <c r="G227" s="67"/>
      <c r="H227" s="67"/>
      <c r="I227" s="6">
        <v>2</v>
      </c>
      <c r="J227" s="6">
        <v>3</v>
      </c>
      <c r="K227" s="6">
        <v>23</v>
      </c>
      <c r="L227" s="6">
        <v>45</v>
      </c>
      <c r="M227" s="6">
        <v>16</v>
      </c>
      <c r="N227" s="6">
        <v>15</v>
      </c>
      <c r="O227" s="6">
        <v>12</v>
      </c>
      <c r="P227" s="67"/>
      <c r="Q227" s="68">
        <v>0</v>
      </c>
      <c r="U227" s="68">
        <v>0</v>
      </c>
    </row>
    <row r="228" spans="1:21" ht="15" thickBot="1" x14ac:dyDescent="0.35">
      <c r="A228" s="5" t="s">
        <v>2015</v>
      </c>
      <c r="B228" s="6">
        <v>48</v>
      </c>
      <c r="C228" s="6">
        <v>0</v>
      </c>
      <c r="D228" s="6">
        <v>34</v>
      </c>
      <c r="E228" s="6">
        <v>4.43</v>
      </c>
      <c r="F228" s="6">
        <v>1.34</v>
      </c>
      <c r="G228" s="67"/>
      <c r="H228" s="67"/>
      <c r="I228" s="6">
        <v>2</v>
      </c>
      <c r="J228" s="6">
        <v>3</v>
      </c>
      <c r="K228" s="6">
        <v>23</v>
      </c>
      <c r="L228" s="6">
        <v>50</v>
      </c>
      <c r="M228" s="6">
        <v>14</v>
      </c>
      <c r="N228" s="6">
        <v>10</v>
      </c>
      <c r="O228" s="6">
        <v>23</v>
      </c>
      <c r="P228" s="67"/>
      <c r="Q228" s="68">
        <v>0</v>
      </c>
      <c r="U228" s="68">
        <v>0</v>
      </c>
    </row>
    <row r="229" spans="1:21" ht="15" thickBot="1" x14ac:dyDescent="0.35">
      <c r="A229" s="5" t="s">
        <v>1424</v>
      </c>
      <c r="B229" s="6">
        <v>91</v>
      </c>
      <c r="C229" s="8">
        <v>0</v>
      </c>
      <c r="D229" s="6">
        <v>66</v>
      </c>
      <c r="E229" s="6">
        <v>4.62</v>
      </c>
      <c r="F229" s="6">
        <v>1.46</v>
      </c>
      <c r="G229" s="6">
        <v>5</v>
      </c>
      <c r="H229" s="6"/>
      <c r="I229" s="6">
        <v>5</v>
      </c>
      <c r="J229" s="6">
        <v>6</v>
      </c>
      <c r="K229" s="6">
        <v>47</v>
      </c>
      <c r="L229" s="6">
        <v>105</v>
      </c>
      <c r="M229" s="6">
        <v>28</v>
      </c>
      <c r="N229" s="6">
        <v>14</v>
      </c>
      <c r="O229" s="6">
        <v>30</v>
      </c>
      <c r="P229" s="6">
        <v>11</v>
      </c>
    </row>
    <row r="230" spans="1:21" ht="15" thickBot="1" x14ac:dyDescent="0.35">
      <c r="A230" s="5" t="s">
        <v>1424</v>
      </c>
      <c r="B230" s="6">
        <v>91</v>
      </c>
      <c r="C230" s="6">
        <v>0</v>
      </c>
      <c r="D230" s="6">
        <v>66</v>
      </c>
      <c r="E230" s="6">
        <v>4.62</v>
      </c>
      <c r="F230" s="6">
        <v>1.46</v>
      </c>
      <c r="G230" s="67"/>
      <c r="H230" s="67"/>
      <c r="I230" s="6">
        <v>5</v>
      </c>
      <c r="J230" s="6">
        <v>6</v>
      </c>
      <c r="K230" s="6">
        <v>47</v>
      </c>
      <c r="L230" s="6">
        <v>105</v>
      </c>
      <c r="M230" s="6">
        <v>28</v>
      </c>
      <c r="N230" s="6">
        <v>14</v>
      </c>
      <c r="O230" s="6">
        <v>30</v>
      </c>
      <c r="P230" s="67"/>
      <c r="Q230" s="68">
        <v>0</v>
      </c>
      <c r="U230" s="68">
        <v>2</v>
      </c>
    </row>
    <row r="231" spans="1:21" ht="15" thickBot="1" x14ac:dyDescent="0.35">
      <c r="A231" s="7" t="s">
        <v>1293</v>
      </c>
      <c r="B231" s="8">
        <v>213</v>
      </c>
      <c r="C231" s="8">
        <v>0</v>
      </c>
      <c r="D231" s="8">
        <v>232</v>
      </c>
      <c r="E231" s="8">
        <v>3.39</v>
      </c>
      <c r="F231" s="8">
        <v>1.1100000000000001</v>
      </c>
      <c r="G231" s="8">
        <v>24</v>
      </c>
      <c r="H231" s="8"/>
      <c r="I231" s="8">
        <v>15</v>
      </c>
      <c r="J231" s="8">
        <v>9</v>
      </c>
      <c r="K231" s="8">
        <v>80</v>
      </c>
      <c r="L231" s="8">
        <v>190</v>
      </c>
      <c r="M231" s="8">
        <v>46</v>
      </c>
      <c r="N231" s="8">
        <v>24</v>
      </c>
      <c r="O231" s="8">
        <v>31</v>
      </c>
      <c r="P231" s="8">
        <v>31</v>
      </c>
    </row>
    <row r="232" spans="1:21" ht="15" thickBot="1" x14ac:dyDescent="0.35">
      <c r="A232" s="5" t="s">
        <v>2051</v>
      </c>
      <c r="B232" s="6">
        <v>29</v>
      </c>
      <c r="C232" s="6">
        <v>0</v>
      </c>
      <c r="D232" s="6">
        <v>28</v>
      </c>
      <c r="E232" s="6">
        <v>4.22</v>
      </c>
      <c r="F232" s="6">
        <v>1.33</v>
      </c>
      <c r="G232" s="67"/>
      <c r="H232" s="67"/>
      <c r="I232" s="6">
        <v>1</v>
      </c>
      <c r="J232" s="6">
        <v>1</v>
      </c>
      <c r="K232" s="6">
        <v>14</v>
      </c>
      <c r="L232" s="6">
        <v>28</v>
      </c>
      <c r="M232" s="6">
        <v>11</v>
      </c>
      <c r="N232" s="6">
        <v>4</v>
      </c>
      <c r="O232" s="6">
        <v>20</v>
      </c>
      <c r="P232" s="67"/>
      <c r="Q232" s="68">
        <v>0</v>
      </c>
      <c r="U232" s="68">
        <v>1</v>
      </c>
    </row>
    <row r="233" spans="1:21" ht="15" thickBot="1" x14ac:dyDescent="0.35">
      <c r="A233" s="7" t="s">
        <v>1581</v>
      </c>
      <c r="B233" s="8">
        <v>69</v>
      </c>
      <c r="C233" s="8">
        <v>0</v>
      </c>
      <c r="D233" s="8">
        <v>53</v>
      </c>
      <c r="E233" s="8">
        <v>4.53</v>
      </c>
      <c r="F233" s="8">
        <v>1.45</v>
      </c>
      <c r="G233" s="8">
        <v>0</v>
      </c>
      <c r="H233" s="8"/>
      <c r="I233" s="8">
        <v>4</v>
      </c>
      <c r="J233" s="8">
        <v>5</v>
      </c>
      <c r="K233" s="8">
        <v>35</v>
      </c>
      <c r="L233" s="8">
        <v>72</v>
      </c>
      <c r="M233" s="8">
        <v>29</v>
      </c>
      <c r="N233" s="8">
        <v>14</v>
      </c>
      <c r="O233" s="8">
        <v>18</v>
      </c>
      <c r="P233" s="8">
        <v>11</v>
      </c>
    </row>
    <row r="234" spans="1:21" ht="15" thickBot="1" x14ac:dyDescent="0.35">
      <c r="A234" s="5" t="s">
        <v>1581</v>
      </c>
      <c r="B234" s="6">
        <v>69</v>
      </c>
      <c r="C234" s="6">
        <v>0</v>
      </c>
      <c r="D234" s="6">
        <v>53</v>
      </c>
      <c r="E234" s="6">
        <v>4.53</v>
      </c>
      <c r="F234" s="6">
        <v>1.45</v>
      </c>
      <c r="G234" s="67"/>
      <c r="H234" s="67"/>
      <c r="I234" s="6">
        <v>4</v>
      </c>
      <c r="J234" s="6">
        <v>5</v>
      </c>
      <c r="K234" s="6">
        <v>35</v>
      </c>
      <c r="L234" s="6">
        <v>72</v>
      </c>
      <c r="M234" s="6">
        <v>29</v>
      </c>
      <c r="N234" s="6">
        <v>14</v>
      </c>
      <c r="O234" s="6">
        <v>18</v>
      </c>
      <c r="P234" s="67"/>
      <c r="Q234" s="68">
        <v>0</v>
      </c>
      <c r="U234" s="68">
        <v>1</v>
      </c>
    </row>
    <row r="235" spans="1:21" ht="15" thickBot="1" x14ac:dyDescent="0.35">
      <c r="A235" s="5" t="s">
        <v>1376</v>
      </c>
      <c r="B235" s="6">
        <v>160</v>
      </c>
      <c r="C235" s="8">
        <v>0</v>
      </c>
      <c r="D235" s="6">
        <v>128</v>
      </c>
      <c r="E235" s="6">
        <v>4.3099999999999996</v>
      </c>
      <c r="F235" s="6">
        <v>1.33</v>
      </c>
      <c r="G235" s="6">
        <v>14</v>
      </c>
      <c r="H235" s="6"/>
      <c r="I235" s="6">
        <v>9</v>
      </c>
      <c r="J235" s="6">
        <v>10</v>
      </c>
      <c r="K235" s="6">
        <v>77</v>
      </c>
      <c r="L235" s="6">
        <v>157</v>
      </c>
      <c r="M235" s="6">
        <v>57</v>
      </c>
      <c r="N235" s="6">
        <v>22</v>
      </c>
      <c r="O235" s="6">
        <v>27</v>
      </c>
      <c r="P235" s="6">
        <v>27</v>
      </c>
    </row>
    <row r="236" spans="1:21" ht="15" thickBot="1" x14ac:dyDescent="0.35">
      <c r="A236" s="5" t="s">
        <v>1656</v>
      </c>
      <c r="B236" s="6">
        <v>61</v>
      </c>
      <c r="C236" s="8">
        <v>0</v>
      </c>
      <c r="D236" s="6">
        <v>33</v>
      </c>
      <c r="E236" s="6">
        <v>5.17</v>
      </c>
      <c r="F236" s="6">
        <v>1.47</v>
      </c>
      <c r="G236" s="6">
        <v>0</v>
      </c>
      <c r="H236" s="6"/>
      <c r="I236" s="6">
        <v>3</v>
      </c>
      <c r="J236" s="6">
        <v>4</v>
      </c>
      <c r="K236" s="6">
        <v>35</v>
      </c>
      <c r="L236" s="6">
        <v>71</v>
      </c>
      <c r="M236" s="6">
        <v>18</v>
      </c>
      <c r="N236" s="6">
        <v>11</v>
      </c>
      <c r="O236" s="6">
        <v>17</v>
      </c>
      <c r="P236" s="6">
        <v>9</v>
      </c>
    </row>
    <row r="237" spans="1:21" ht="15" thickBot="1" x14ac:dyDescent="0.35">
      <c r="A237" s="5" t="s">
        <v>1656</v>
      </c>
      <c r="B237" s="6">
        <v>61</v>
      </c>
      <c r="C237" s="6">
        <v>0</v>
      </c>
      <c r="D237" s="6">
        <v>33</v>
      </c>
      <c r="E237" s="6">
        <v>5.17</v>
      </c>
      <c r="F237" s="6">
        <v>1.47</v>
      </c>
      <c r="G237" s="67"/>
      <c r="H237" s="67"/>
      <c r="I237" s="6">
        <v>3</v>
      </c>
      <c r="J237" s="6">
        <v>4</v>
      </c>
      <c r="K237" s="6">
        <v>35</v>
      </c>
      <c r="L237" s="6">
        <v>71</v>
      </c>
      <c r="M237" s="6">
        <v>18</v>
      </c>
      <c r="N237" s="6">
        <v>11</v>
      </c>
      <c r="O237" s="6">
        <v>17</v>
      </c>
      <c r="P237" s="67"/>
      <c r="Q237" s="68">
        <v>0</v>
      </c>
      <c r="U237" s="68">
        <v>2</v>
      </c>
    </row>
    <row r="238" spans="1:21" ht="15" thickBot="1" x14ac:dyDescent="0.35">
      <c r="A238" s="5" t="s">
        <v>2054</v>
      </c>
      <c r="B238" s="6">
        <v>27</v>
      </c>
      <c r="C238" s="6">
        <v>0</v>
      </c>
      <c r="D238" s="6">
        <v>26</v>
      </c>
      <c r="E238" s="6">
        <v>4.2</v>
      </c>
      <c r="F238" s="6">
        <v>1.33</v>
      </c>
      <c r="G238" s="67"/>
      <c r="H238" s="67"/>
      <c r="I238" s="6">
        <v>1</v>
      </c>
      <c r="J238" s="6">
        <v>1</v>
      </c>
      <c r="K238" s="6">
        <v>13</v>
      </c>
      <c r="L238" s="6">
        <v>22</v>
      </c>
      <c r="M238" s="6">
        <v>14</v>
      </c>
      <c r="N238" s="6">
        <v>4</v>
      </c>
      <c r="O238" s="6">
        <v>27</v>
      </c>
      <c r="P238" s="67"/>
      <c r="Q238" s="68">
        <v>0</v>
      </c>
      <c r="U238" s="68">
        <v>3</v>
      </c>
    </row>
    <row r="239" spans="1:21" ht="15" thickBot="1" x14ac:dyDescent="0.35">
      <c r="A239" s="5" t="s">
        <v>1552</v>
      </c>
      <c r="B239" s="6">
        <v>79</v>
      </c>
      <c r="C239" s="8">
        <v>0</v>
      </c>
      <c r="D239" s="6">
        <v>70</v>
      </c>
      <c r="E239" s="6">
        <v>4.67</v>
      </c>
      <c r="F239" s="6">
        <v>1.38</v>
      </c>
      <c r="G239" s="6">
        <v>4</v>
      </c>
      <c r="H239" s="6"/>
      <c r="I239" s="6">
        <v>4</v>
      </c>
      <c r="J239" s="6">
        <v>5</v>
      </c>
      <c r="K239" s="6">
        <v>41</v>
      </c>
      <c r="L239" s="6">
        <v>77</v>
      </c>
      <c r="M239" s="6">
        <v>32</v>
      </c>
      <c r="N239" s="6">
        <v>15</v>
      </c>
      <c r="O239" s="6">
        <v>37</v>
      </c>
      <c r="P239" s="6">
        <v>7</v>
      </c>
    </row>
    <row r="240" spans="1:21" ht="15" thickBot="1" x14ac:dyDescent="0.35">
      <c r="A240" s="5" t="s">
        <v>1552</v>
      </c>
      <c r="B240" s="6">
        <v>79</v>
      </c>
      <c r="C240" s="6">
        <v>0</v>
      </c>
      <c r="D240" s="6">
        <v>70</v>
      </c>
      <c r="E240" s="6">
        <v>4.67</v>
      </c>
      <c r="F240" s="6">
        <v>1.38</v>
      </c>
      <c r="G240" s="67"/>
      <c r="H240" s="67"/>
      <c r="I240" s="6">
        <v>4</v>
      </c>
      <c r="J240" s="6">
        <v>5</v>
      </c>
      <c r="K240" s="6">
        <v>41</v>
      </c>
      <c r="L240" s="6">
        <v>77</v>
      </c>
      <c r="M240" s="6">
        <v>32</v>
      </c>
      <c r="N240" s="6">
        <v>15</v>
      </c>
      <c r="O240" s="6">
        <v>37</v>
      </c>
      <c r="P240" s="67"/>
      <c r="Q240" s="68">
        <v>0</v>
      </c>
      <c r="U240" s="68">
        <v>2</v>
      </c>
    </row>
    <row r="241" spans="1:21" ht="17.399999999999999" thickBot="1" x14ac:dyDescent="0.35">
      <c r="A241" s="7" t="s">
        <v>1597</v>
      </c>
      <c r="B241" s="8">
        <v>56</v>
      </c>
      <c r="C241" s="8">
        <v>0</v>
      </c>
      <c r="D241" s="8">
        <v>39</v>
      </c>
      <c r="E241" s="8">
        <v>4.82</v>
      </c>
      <c r="F241" s="8">
        <v>1.37</v>
      </c>
      <c r="G241" s="8">
        <v>0</v>
      </c>
      <c r="H241" s="8"/>
      <c r="I241" s="8">
        <v>3</v>
      </c>
      <c r="J241" s="8">
        <v>3</v>
      </c>
      <c r="K241" s="8">
        <v>30</v>
      </c>
      <c r="L241" s="8">
        <v>64</v>
      </c>
      <c r="M241" s="8">
        <v>13</v>
      </c>
      <c r="N241" s="8">
        <v>14</v>
      </c>
      <c r="O241" s="8">
        <v>21</v>
      </c>
      <c r="P241" s="8">
        <v>7</v>
      </c>
    </row>
    <row r="242" spans="1:21" ht="17.399999999999999" thickBot="1" x14ac:dyDescent="0.35">
      <c r="A242" s="5" t="s">
        <v>1597</v>
      </c>
      <c r="B242" s="6">
        <v>56</v>
      </c>
      <c r="C242" s="6">
        <v>0</v>
      </c>
      <c r="D242" s="6">
        <v>39</v>
      </c>
      <c r="E242" s="6">
        <v>4.82</v>
      </c>
      <c r="F242" s="6">
        <v>1.37</v>
      </c>
      <c r="G242" s="67"/>
      <c r="H242" s="67"/>
      <c r="I242" s="6">
        <v>3</v>
      </c>
      <c r="J242" s="6">
        <v>3</v>
      </c>
      <c r="K242" s="6">
        <v>30</v>
      </c>
      <c r="L242" s="6">
        <v>64</v>
      </c>
      <c r="M242" s="6">
        <v>13</v>
      </c>
      <c r="N242" s="6">
        <v>14</v>
      </c>
      <c r="O242" s="6">
        <v>21</v>
      </c>
      <c r="P242" s="67"/>
      <c r="Q242" s="68">
        <v>0</v>
      </c>
      <c r="U242" s="68">
        <v>2</v>
      </c>
    </row>
    <row r="243" spans="1:21" ht="15" thickBot="1" x14ac:dyDescent="0.35">
      <c r="A243" s="5" t="s">
        <v>1492</v>
      </c>
      <c r="B243" s="6">
        <v>140</v>
      </c>
      <c r="C243" s="8">
        <v>0</v>
      </c>
      <c r="D243" s="6">
        <v>112</v>
      </c>
      <c r="E243" s="6">
        <v>4.43</v>
      </c>
      <c r="F243" s="6">
        <v>1.42</v>
      </c>
      <c r="G243" s="6">
        <v>15</v>
      </c>
      <c r="H243" s="6"/>
      <c r="I243" s="6">
        <v>7</v>
      </c>
      <c r="J243" s="6">
        <v>9</v>
      </c>
      <c r="K243" s="6">
        <v>69</v>
      </c>
      <c r="L243" s="6">
        <v>146</v>
      </c>
      <c r="M243" s="6">
        <v>53</v>
      </c>
      <c r="N243" s="6">
        <v>15</v>
      </c>
      <c r="O243" s="6">
        <v>28</v>
      </c>
      <c r="P243" s="6">
        <v>23</v>
      </c>
    </row>
    <row r="244" spans="1:21" ht="15" thickBot="1" x14ac:dyDescent="0.35">
      <c r="A244" s="7" t="s">
        <v>1421</v>
      </c>
      <c r="B244" s="8">
        <v>135</v>
      </c>
      <c r="C244" s="8">
        <v>0</v>
      </c>
      <c r="D244" s="8">
        <v>115</v>
      </c>
      <c r="E244" s="8">
        <v>4.1500000000000004</v>
      </c>
      <c r="F244" s="8">
        <v>1.3</v>
      </c>
      <c r="G244" s="8">
        <v>13</v>
      </c>
      <c r="H244" s="8"/>
      <c r="I244" s="8">
        <v>7</v>
      </c>
      <c r="J244" s="8">
        <v>9</v>
      </c>
      <c r="K244" s="8">
        <v>62</v>
      </c>
      <c r="L244" s="8">
        <v>131</v>
      </c>
      <c r="M244" s="8">
        <v>44</v>
      </c>
      <c r="N244" s="8">
        <v>15</v>
      </c>
      <c r="O244" s="8">
        <v>22</v>
      </c>
      <c r="P244" s="8">
        <v>21</v>
      </c>
    </row>
    <row r="245" spans="1:21" ht="15" thickBot="1" x14ac:dyDescent="0.35">
      <c r="A245" s="5" t="s">
        <v>1421</v>
      </c>
      <c r="B245" s="6">
        <v>135</v>
      </c>
      <c r="C245" s="6">
        <v>0</v>
      </c>
      <c r="D245" s="6">
        <v>115</v>
      </c>
      <c r="E245" s="6">
        <v>4.1500000000000004</v>
      </c>
      <c r="F245" s="6">
        <v>1.3</v>
      </c>
      <c r="G245" s="67"/>
      <c r="H245" s="67"/>
      <c r="I245" s="6">
        <v>7</v>
      </c>
      <c r="J245" s="6">
        <v>9</v>
      </c>
      <c r="K245" s="6">
        <v>62</v>
      </c>
      <c r="L245" s="6">
        <v>131</v>
      </c>
      <c r="M245" s="6">
        <v>44</v>
      </c>
      <c r="N245" s="6">
        <v>15</v>
      </c>
      <c r="O245" s="6">
        <v>22</v>
      </c>
      <c r="P245" s="67"/>
      <c r="Q245" s="68">
        <v>0</v>
      </c>
      <c r="U245" s="68">
        <v>0</v>
      </c>
    </row>
    <row r="246" spans="1:21" ht="15" thickBot="1" x14ac:dyDescent="0.35">
      <c r="A246" s="7" t="s">
        <v>1683</v>
      </c>
      <c r="B246" s="8">
        <v>52</v>
      </c>
      <c r="C246" s="8">
        <v>0</v>
      </c>
      <c r="D246" s="8">
        <v>35</v>
      </c>
      <c r="E246" s="8">
        <v>5.14</v>
      </c>
      <c r="F246" s="8">
        <v>1.59</v>
      </c>
      <c r="G246" s="8">
        <v>0</v>
      </c>
      <c r="H246" s="8"/>
      <c r="I246" s="8">
        <v>3</v>
      </c>
      <c r="J246" s="8">
        <v>4</v>
      </c>
      <c r="K246" s="8">
        <v>30</v>
      </c>
      <c r="L246" s="8">
        <v>58</v>
      </c>
      <c r="M246" s="8">
        <v>26</v>
      </c>
      <c r="N246" s="8">
        <v>12</v>
      </c>
      <c r="O246" s="8">
        <v>15</v>
      </c>
      <c r="P246" s="8">
        <v>10</v>
      </c>
    </row>
    <row r="247" spans="1:21" ht="15" thickBot="1" x14ac:dyDescent="0.35">
      <c r="A247" s="5" t="s">
        <v>1568</v>
      </c>
      <c r="B247" s="6">
        <v>51</v>
      </c>
      <c r="C247" s="8">
        <v>0</v>
      </c>
      <c r="D247" s="6">
        <v>38</v>
      </c>
      <c r="E247" s="6">
        <v>4.2300000000000004</v>
      </c>
      <c r="F247" s="6">
        <v>1.33</v>
      </c>
      <c r="G247" s="6">
        <v>0</v>
      </c>
      <c r="H247" s="6"/>
      <c r="I247" s="6">
        <v>3</v>
      </c>
      <c r="J247" s="6">
        <v>3</v>
      </c>
      <c r="K247" s="6">
        <v>24</v>
      </c>
      <c r="L247" s="6">
        <v>54</v>
      </c>
      <c r="M247" s="6">
        <v>14</v>
      </c>
      <c r="N247" s="6">
        <v>8</v>
      </c>
      <c r="O247" s="6">
        <v>18</v>
      </c>
      <c r="P247" s="6">
        <v>8</v>
      </c>
    </row>
    <row r="248" spans="1:21" ht="15" thickBot="1" x14ac:dyDescent="0.35">
      <c r="A248" s="5" t="s">
        <v>1290</v>
      </c>
      <c r="B248" s="6">
        <v>201</v>
      </c>
      <c r="C248" s="6"/>
      <c r="D248" s="6">
        <v>242</v>
      </c>
      <c r="E248" s="6">
        <v>2.34</v>
      </c>
      <c r="F248" s="6">
        <v>0.94</v>
      </c>
      <c r="G248" s="6">
        <v>26</v>
      </c>
      <c r="H248" s="6"/>
      <c r="I248" s="6">
        <v>17</v>
      </c>
      <c r="J248" s="6">
        <v>6</v>
      </c>
      <c r="K248" s="6">
        <v>52</v>
      </c>
      <c r="L248" s="6">
        <v>154</v>
      </c>
      <c r="M248" s="6">
        <v>34</v>
      </c>
      <c r="N248" s="6">
        <v>17</v>
      </c>
      <c r="O248" s="6">
        <v>29</v>
      </c>
      <c r="P248" s="6">
        <v>29</v>
      </c>
    </row>
    <row r="249" spans="1:21" ht="15" thickBot="1" x14ac:dyDescent="0.35">
      <c r="A249" s="7" t="s">
        <v>1459</v>
      </c>
      <c r="B249" s="8">
        <v>122</v>
      </c>
      <c r="C249" s="8">
        <v>0</v>
      </c>
      <c r="D249" s="8">
        <v>84</v>
      </c>
      <c r="E249" s="8">
        <v>4.1500000000000004</v>
      </c>
      <c r="F249" s="8">
        <v>1.43</v>
      </c>
      <c r="G249" s="8">
        <v>15</v>
      </c>
      <c r="H249" s="8"/>
      <c r="I249" s="8">
        <v>6</v>
      </c>
      <c r="J249" s="8">
        <v>8</v>
      </c>
      <c r="K249" s="8">
        <v>56</v>
      </c>
      <c r="L249" s="8">
        <v>132</v>
      </c>
      <c r="M249" s="8">
        <v>42</v>
      </c>
      <c r="N249" s="8">
        <v>10</v>
      </c>
      <c r="O249" s="8">
        <v>24</v>
      </c>
      <c r="P249" s="8">
        <v>18</v>
      </c>
    </row>
    <row r="250" spans="1:21" ht="15" thickBot="1" x14ac:dyDescent="0.35">
      <c r="A250" s="5" t="s">
        <v>1459</v>
      </c>
      <c r="B250" s="6">
        <v>122</v>
      </c>
      <c r="C250" s="6">
        <v>0</v>
      </c>
      <c r="D250" s="6">
        <v>84</v>
      </c>
      <c r="E250" s="6">
        <v>4.1500000000000004</v>
      </c>
      <c r="F250" s="6">
        <v>1.43</v>
      </c>
      <c r="G250" s="67"/>
      <c r="H250" s="67"/>
      <c r="I250" s="6">
        <v>6</v>
      </c>
      <c r="J250" s="6">
        <v>8</v>
      </c>
      <c r="K250" s="6">
        <v>56</v>
      </c>
      <c r="L250" s="6">
        <v>132</v>
      </c>
      <c r="M250" s="6">
        <v>42</v>
      </c>
      <c r="N250" s="6">
        <v>10</v>
      </c>
      <c r="O250" s="6">
        <v>24</v>
      </c>
      <c r="P250" s="67"/>
      <c r="Q250" s="68">
        <v>0</v>
      </c>
      <c r="U250" s="68">
        <v>0</v>
      </c>
    </row>
    <row r="251" spans="1:21" ht="15" thickBot="1" x14ac:dyDescent="0.35">
      <c r="A251" s="7" t="s">
        <v>1739</v>
      </c>
      <c r="B251" s="8">
        <v>67</v>
      </c>
      <c r="C251" s="8">
        <v>30</v>
      </c>
      <c r="D251" s="8">
        <v>85</v>
      </c>
      <c r="E251" s="8">
        <v>3.02</v>
      </c>
      <c r="F251" s="8">
        <v>1.1499999999999999</v>
      </c>
      <c r="G251" s="67"/>
      <c r="H251" s="67"/>
      <c r="I251" s="8">
        <v>4</v>
      </c>
      <c r="J251" s="8">
        <v>3</v>
      </c>
      <c r="K251" s="8">
        <v>22</v>
      </c>
      <c r="L251" s="8">
        <v>51</v>
      </c>
      <c r="M251" s="8">
        <v>25</v>
      </c>
      <c r="N251" s="8">
        <v>8</v>
      </c>
      <c r="O251" s="8">
        <v>68</v>
      </c>
      <c r="P251" s="67"/>
      <c r="Q251" s="69">
        <v>2</v>
      </c>
      <c r="U251" s="69">
        <v>5</v>
      </c>
    </row>
    <row r="252" spans="1:21" ht="15" thickBot="1" x14ac:dyDescent="0.35">
      <c r="A252" s="5" t="s">
        <v>1436</v>
      </c>
      <c r="B252" s="6">
        <v>57</v>
      </c>
      <c r="C252" s="8">
        <v>0</v>
      </c>
      <c r="D252" s="6">
        <v>43</v>
      </c>
      <c r="E252" s="6">
        <v>4.43</v>
      </c>
      <c r="F252" s="6">
        <v>1.34</v>
      </c>
      <c r="G252" s="6">
        <v>3</v>
      </c>
      <c r="H252" s="6"/>
      <c r="I252" s="6">
        <v>3</v>
      </c>
      <c r="J252" s="6">
        <v>3</v>
      </c>
      <c r="K252" s="6">
        <v>28</v>
      </c>
      <c r="L252" s="6">
        <v>61</v>
      </c>
      <c r="M252" s="6">
        <v>15</v>
      </c>
      <c r="N252" s="6">
        <v>8</v>
      </c>
      <c r="O252" s="6">
        <v>16</v>
      </c>
      <c r="P252" s="6">
        <v>8</v>
      </c>
    </row>
    <row r="253" spans="1:21" ht="15" thickBot="1" x14ac:dyDescent="0.35">
      <c r="A253" s="5" t="s">
        <v>1436</v>
      </c>
      <c r="B253" s="6">
        <v>57</v>
      </c>
      <c r="C253" s="6">
        <v>0</v>
      </c>
      <c r="D253" s="6">
        <v>43</v>
      </c>
      <c r="E253" s="6">
        <v>4.43</v>
      </c>
      <c r="F253" s="6">
        <v>1.34</v>
      </c>
      <c r="G253" s="67"/>
      <c r="H253" s="67"/>
      <c r="I253" s="6">
        <v>3</v>
      </c>
      <c r="J253" s="6">
        <v>3</v>
      </c>
      <c r="K253" s="6">
        <v>28</v>
      </c>
      <c r="L253" s="6">
        <v>61</v>
      </c>
      <c r="M253" s="6">
        <v>15</v>
      </c>
      <c r="N253" s="6">
        <v>8</v>
      </c>
      <c r="O253" s="6">
        <v>16</v>
      </c>
      <c r="P253" s="67"/>
      <c r="Q253" s="68">
        <v>0</v>
      </c>
      <c r="U253" s="68">
        <v>1</v>
      </c>
    </row>
    <row r="254" spans="1:21" ht="15" thickBot="1" x14ac:dyDescent="0.35">
      <c r="A254" s="5" t="s">
        <v>1965</v>
      </c>
      <c r="B254" s="6">
        <v>47</v>
      </c>
      <c r="C254" s="6">
        <v>0</v>
      </c>
      <c r="D254" s="6">
        <v>43</v>
      </c>
      <c r="E254" s="6">
        <v>4.07</v>
      </c>
      <c r="F254" s="6">
        <v>1.41</v>
      </c>
      <c r="G254" s="67"/>
      <c r="H254" s="67"/>
      <c r="I254" s="6">
        <v>3</v>
      </c>
      <c r="J254" s="6">
        <v>3</v>
      </c>
      <c r="K254" s="6">
        <v>21</v>
      </c>
      <c r="L254" s="6">
        <v>45</v>
      </c>
      <c r="M254" s="6">
        <v>21</v>
      </c>
      <c r="N254" s="6">
        <v>8</v>
      </c>
      <c r="O254" s="6">
        <v>51</v>
      </c>
      <c r="P254" s="67"/>
      <c r="Q254" s="68">
        <v>0</v>
      </c>
      <c r="U254" s="68">
        <v>8</v>
      </c>
    </row>
    <row r="255" spans="1:21" ht="15" thickBot="1" x14ac:dyDescent="0.35">
      <c r="A255" s="7" t="s">
        <v>1959</v>
      </c>
      <c r="B255" s="8">
        <v>62</v>
      </c>
      <c r="C255" s="8">
        <v>0</v>
      </c>
      <c r="D255" s="8">
        <v>54</v>
      </c>
      <c r="E255" s="8">
        <v>4.3899999999999997</v>
      </c>
      <c r="F255" s="8">
        <v>1.37</v>
      </c>
      <c r="G255" s="67"/>
      <c r="H255" s="67"/>
      <c r="I255" s="8">
        <v>3</v>
      </c>
      <c r="J255" s="8">
        <v>4</v>
      </c>
      <c r="K255" s="8">
        <v>30</v>
      </c>
      <c r="L255" s="8">
        <v>63</v>
      </c>
      <c r="M255" s="8">
        <v>22</v>
      </c>
      <c r="N255" s="8">
        <v>14</v>
      </c>
      <c r="O255" s="8">
        <v>27</v>
      </c>
      <c r="P255" s="67"/>
      <c r="Q255" s="69">
        <v>0</v>
      </c>
      <c r="U255" s="69">
        <v>3</v>
      </c>
    </row>
    <row r="256" spans="1:21" ht="15" thickBot="1" x14ac:dyDescent="0.35">
      <c r="A256" s="7" t="s">
        <v>1433</v>
      </c>
      <c r="B256" s="8">
        <v>91</v>
      </c>
      <c r="C256" s="8">
        <v>0</v>
      </c>
      <c r="D256" s="8">
        <v>81</v>
      </c>
      <c r="E256" s="8">
        <v>5.01</v>
      </c>
      <c r="F256" s="8">
        <v>1.44</v>
      </c>
      <c r="G256" s="8">
        <v>7</v>
      </c>
      <c r="H256" s="8"/>
      <c r="I256" s="8">
        <v>5</v>
      </c>
      <c r="J256" s="8">
        <v>6</v>
      </c>
      <c r="K256" s="8">
        <v>50</v>
      </c>
      <c r="L256" s="8">
        <v>98</v>
      </c>
      <c r="M256" s="8">
        <v>32</v>
      </c>
      <c r="N256" s="8">
        <v>15</v>
      </c>
      <c r="O256" s="8">
        <v>16</v>
      </c>
      <c r="P256" s="8">
        <v>16</v>
      </c>
    </row>
    <row r="257" spans="1:21" ht="17.399999999999999" thickBot="1" x14ac:dyDescent="0.35">
      <c r="A257" s="5" t="s">
        <v>1592</v>
      </c>
      <c r="B257" s="6">
        <v>38</v>
      </c>
      <c r="C257" s="8">
        <v>0</v>
      </c>
      <c r="D257" s="6">
        <v>34</v>
      </c>
      <c r="E257" s="6">
        <v>4.34</v>
      </c>
      <c r="F257" s="6">
        <v>1.41</v>
      </c>
      <c r="G257" s="6">
        <v>0</v>
      </c>
      <c r="H257" s="6"/>
      <c r="I257" s="6">
        <v>2</v>
      </c>
      <c r="J257" s="6">
        <v>2</v>
      </c>
      <c r="K257" s="6">
        <v>18</v>
      </c>
      <c r="L257" s="6">
        <v>38</v>
      </c>
      <c r="M257" s="6">
        <v>16</v>
      </c>
      <c r="N257" s="6">
        <v>7</v>
      </c>
      <c r="O257" s="6">
        <v>35</v>
      </c>
      <c r="P257" s="6">
        <v>0</v>
      </c>
    </row>
    <row r="258" spans="1:21" ht="17.399999999999999" thickBot="1" x14ac:dyDescent="0.35">
      <c r="A258" s="5" t="s">
        <v>1592</v>
      </c>
      <c r="B258" s="6">
        <v>38</v>
      </c>
      <c r="C258" s="6">
        <v>0</v>
      </c>
      <c r="D258" s="6">
        <v>34</v>
      </c>
      <c r="E258" s="6">
        <v>4.34</v>
      </c>
      <c r="F258" s="6">
        <v>1.41</v>
      </c>
      <c r="G258" s="67"/>
      <c r="H258" s="67"/>
      <c r="I258" s="6">
        <v>2</v>
      </c>
      <c r="J258" s="6">
        <v>2</v>
      </c>
      <c r="K258" s="6">
        <v>18</v>
      </c>
      <c r="L258" s="6">
        <v>38</v>
      </c>
      <c r="M258" s="6">
        <v>16</v>
      </c>
      <c r="N258" s="6">
        <v>7</v>
      </c>
      <c r="O258" s="6">
        <v>35</v>
      </c>
      <c r="P258" s="67"/>
      <c r="Q258" s="68">
        <v>0</v>
      </c>
      <c r="U258" s="68">
        <v>2</v>
      </c>
    </row>
    <row r="259" spans="1:21" ht="15" thickBot="1" x14ac:dyDescent="0.35">
      <c r="A259" s="5" t="s">
        <v>1452</v>
      </c>
      <c r="B259" s="6">
        <v>142</v>
      </c>
      <c r="C259" s="8">
        <v>0</v>
      </c>
      <c r="D259" s="6">
        <v>98</v>
      </c>
      <c r="E259" s="6">
        <v>4.5999999999999996</v>
      </c>
      <c r="F259" s="6">
        <v>1.31</v>
      </c>
      <c r="G259" s="6">
        <v>13</v>
      </c>
      <c r="H259" s="6"/>
      <c r="I259" s="6">
        <v>8</v>
      </c>
      <c r="J259" s="6">
        <v>8</v>
      </c>
      <c r="K259" s="6">
        <v>72</v>
      </c>
      <c r="L259" s="6">
        <v>151</v>
      </c>
      <c r="M259" s="6">
        <v>35</v>
      </c>
      <c r="N259" s="6">
        <v>24</v>
      </c>
      <c r="O259" s="6">
        <v>22</v>
      </c>
      <c r="P259" s="6">
        <v>22</v>
      </c>
    </row>
    <row r="260" spans="1:21" ht="15" thickBot="1" x14ac:dyDescent="0.35">
      <c r="A260" s="7" t="s">
        <v>1309</v>
      </c>
      <c r="B260" s="8">
        <v>200</v>
      </c>
      <c r="C260" s="8">
        <v>0</v>
      </c>
      <c r="D260" s="8">
        <v>195</v>
      </c>
      <c r="E260" s="8">
        <v>3.71</v>
      </c>
      <c r="F260" s="8">
        <v>1.27</v>
      </c>
      <c r="G260" s="8">
        <v>22</v>
      </c>
      <c r="H260" s="8"/>
      <c r="I260" s="8">
        <v>13</v>
      </c>
      <c r="J260" s="8">
        <v>9</v>
      </c>
      <c r="K260" s="8">
        <v>83</v>
      </c>
      <c r="L260" s="8">
        <v>187</v>
      </c>
      <c r="M260" s="8">
        <v>67</v>
      </c>
      <c r="N260" s="8">
        <v>25</v>
      </c>
      <c r="O260" s="8">
        <v>31</v>
      </c>
      <c r="P260" s="8">
        <v>31</v>
      </c>
    </row>
    <row r="261" spans="1:21" ht="15" thickBot="1" x14ac:dyDescent="0.35">
      <c r="A261" s="7" t="s">
        <v>1453</v>
      </c>
      <c r="B261" s="8">
        <v>58</v>
      </c>
      <c r="C261" s="8">
        <v>0</v>
      </c>
      <c r="D261" s="8">
        <v>44</v>
      </c>
      <c r="E261" s="8">
        <v>4.57</v>
      </c>
      <c r="F261" s="8">
        <v>1.4</v>
      </c>
      <c r="G261" s="8">
        <v>0</v>
      </c>
      <c r="H261" s="8"/>
      <c r="I261" s="8">
        <v>3</v>
      </c>
      <c r="J261" s="8">
        <v>4</v>
      </c>
      <c r="K261" s="8">
        <v>29</v>
      </c>
      <c r="L261" s="8">
        <v>60</v>
      </c>
      <c r="M261" s="8">
        <v>21</v>
      </c>
      <c r="N261" s="8">
        <v>14</v>
      </c>
      <c r="O261" s="8">
        <v>12</v>
      </c>
      <c r="P261" s="8">
        <v>11</v>
      </c>
    </row>
    <row r="262" spans="1:21" ht="15" thickBot="1" x14ac:dyDescent="0.35">
      <c r="A262" s="7" t="s">
        <v>1359</v>
      </c>
      <c r="B262" s="8">
        <v>183</v>
      </c>
      <c r="C262" s="8">
        <v>0</v>
      </c>
      <c r="D262" s="8">
        <v>167</v>
      </c>
      <c r="E262" s="8">
        <v>3.91</v>
      </c>
      <c r="F262" s="8">
        <v>1.27</v>
      </c>
      <c r="G262" s="8">
        <v>17</v>
      </c>
      <c r="H262" s="8"/>
      <c r="I262" s="8">
        <v>12</v>
      </c>
      <c r="J262" s="8">
        <v>10</v>
      </c>
      <c r="K262" s="8">
        <v>80</v>
      </c>
      <c r="L262" s="8">
        <v>181</v>
      </c>
      <c r="M262" s="8">
        <v>51</v>
      </c>
      <c r="N262" s="8">
        <v>24</v>
      </c>
      <c r="O262" s="8">
        <v>31</v>
      </c>
      <c r="P262" s="8">
        <v>31</v>
      </c>
    </row>
    <row r="263" spans="1:21" ht="15" thickBot="1" x14ac:dyDescent="0.35">
      <c r="A263" s="5" t="s">
        <v>2089</v>
      </c>
      <c r="B263" s="6">
        <v>25</v>
      </c>
      <c r="C263" s="6">
        <v>0</v>
      </c>
      <c r="D263" s="6">
        <v>21</v>
      </c>
      <c r="E263" s="6">
        <v>4.47</v>
      </c>
      <c r="F263" s="6">
        <v>1.34</v>
      </c>
      <c r="G263" s="67"/>
      <c r="H263" s="67"/>
      <c r="I263" s="6">
        <v>1</v>
      </c>
      <c r="J263" s="6">
        <v>1</v>
      </c>
      <c r="K263" s="6">
        <v>12</v>
      </c>
      <c r="L263" s="6">
        <v>26</v>
      </c>
      <c r="M263" s="6">
        <v>7</v>
      </c>
      <c r="N263" s="6">
        <v>7</v>
      </c>
      <c r="O263" s="6">
        <v>23</v>
      </c>
      <c r="P263" s="67"/>
      <c r="Q263" s="68">
        <v>0</v>
      </c>
      <c r="U263" s="68">
        <v>0</v>
      </c>
    </row>
    <row r="264" spans="1:21" ht="15" thickBot="1" x14ac:dyDescent="0.35">
      <c r="A264" s="7" t="s">
        <v>2041</v>
      </c>
      <c r="B264" s="8">
        <v>37</v>
      </c>
      <c r="C264" s="8">
        <v>0</v>
      </c>
      <c r="D264" s="8">
        <v>37</v>
      </c>
      <c r="E264" s="8">
        <v>4.57</v>
      </c>
      <c r="F264" s="8">
        <v>1.4</v>
      </c>
      <c r="G264" s="67"/>
      <c r="H264" s="67"/>
      <c r="I264" s="8">
        <v>2</v>
      </c>
      <c r="J264" s="8">
        <v>3</v>
      </c>
      <c r="K264" s="8">
        <v>19</v>
      </c>
      <c r="L264" s="8">
        <v>36</v>
      </c>
      <c r="M264" s="8">
        <v>17</v>
      </c>
      <c r="N264" s="8">
        <v>10</v>
      </c>
      <c r="O264" s="8">
        <v>28</v>
      </c>
      <c r="P264" s="67"/>
      <c r="Q264" s="69">
        <v>0</v>
      </c>
      <c r="U264" s="69">
        <v>0</v>
      </c>
    </row>
    <row r="265" spans="1:21" ht="15" thickBot="1" x14ac:dyDescent="0.35">
      <c r="A265" s="7" t="s">
        <v>1693</v>
      </c>
      <c r="B265" s="8">
        <v>49</v>
      </c>
      <c r="C265" s="8">
        <v>0</v>
      </c>
      <c r="D265" s="8">
        <v>33</v>
      </c>
      <c r="E265" s="8">
        <v>5.54</v>
      </c>
      <c r="F265" s="8">
        <v>1.62</v>
      </c>
      <c r="G265" s="8">
        <v>1</v>
      </c>
      <c r="H265" s="8"/>
      <c r="I265" s="8">
        <v>3</v>
      </c>
      <c r="J265" s="8">
        <v>4</v>
      </c>
      <c r="K265" s="8">
        <v>30</v>
      </c>
      <c r="L265" s="8">
        <v>54</v>
      </c>
      <c r="M265" s="8">
        <v>25</v>
      </c>
      <c r="N265" s="8">
        <v>12</v>
      </c>
      <c r="O265" s="8">
        <v>11</v>
      </c>
      <c r="P265" s="8">
        <v>11</v>
      </c>
    </row>
    <row r="266" spans="1:21" ht="15" thickBot="1" x14ac:dyDescent="0.35">
      <c r="A266" s="5" t="s">
        <v>1614</v>
      </c>
      <c r="B266" s="6">
        <v>68</v>
      </c>
      <c r="C266" s="8">
        <v>0</v>
      </c>
      <c r="D266" s="6">
        <v>55</v>
      </c>
      <c r="E266" s="6">
        <v>4.5</v>
      </c>
      <c r="F266" s="6">
        <v>1.52</v>
      </c>
      <c r="G266" s="6">
        <v>3</v>
      </c>
      <c r="H266" s="6"/>
      <c r="I266" s="6">
        <v>3</v>
      </c>
      <c r="J266" s="6">
        <v>5</v>
      </c>
      <c r="K266" s="6">
        <v>34</v>
      </c>
      <c r="L266" s="6">
        <v>71</v>
      </c>
      <c r="M266" s="6">
        <v>32</v>
      </c>
      <c r="N266" s="6">
        <v>8</v>
      </c>
      <c r="O266" s="6">
        <v>19</v>
      </c>
      <c r="P266" s="6">
        <v>8</v>
      </c>
    </row>
    <row r="267" spans="1:21" ht="15" thickBot="1" x14ac:dyDescent="0.35">
      <c r="A267" s="7" t="s">
        <v>1295</v>
      </c>
      <c r="B267" s="8">
        <v>210</v>
      </c>
      <c r="C267" s="8">
        <v>0</v>
      </c>
      <c r="D267" s="8">
        <v>226</v>
      </c>
      <c r="E267" s="8">
        <v>3.32</v>
      </c>
      <c r="F267" s="8">
        <v>1.1100000000000001</v>
      </c>
      <c r="G267" s="8">
        <v>22</v>
      </c>
      <c r="H267" s="8"/>
      <c r="I267" s="8">
        <v>15</v>
      </c>
      <c r="J267" s="8">
        <v>9</v>
      </c>
      <c r="K267" s="8">
        <v>77</v>
      </c>
      <c r="L267" s="8">
        <v>182</v>
      </c>
      <c r="M267" s="8">
        <v>51</v>
      </c>
      <c r="N267" s="8">
        <v>24</v>
      </c>
      <c r="O267" s="8">
        <v>31</v>
      </c>
      <c r="P267" s="8">
        <v>31</v>
      </c>
    </row>
    <row r="268" spans="1:21" ht="15" thickBot="1" x14ac:dyDescent="0.35">
      <c r="A268" s="7" t="s">
        <v>1781</v>
      </c>
      <c r="B268" s="8">
        <v>63</v>
      </c>
      <c r="C268" s="8">
        <v>7</v>
      </c>
      <c r="D268" s="8">
        <v>71</v>
      </c>
      <c r="E268" s="8">
        <v>3.66</v>
      </c>
      <c r="F268" s="8">
        <v>1.28</v>
      </c>
      <c r="G268" s="67"/>
      <c r="H268" s="67"/>
      <c r="I268" s="8">
        <v>3</v>
      </c>
      <c r="J268" s="8">
        <v>3</v>
      </c>
      <c r="K268" s="8">
        <v>25</v>
      </c>
      <c r="L268" s="8">
        <v>55</v>
      </c>
      <c r="M268" s="8">
        <v>26</v>
      </c>
      <c r="N268" s="8">
        <v>8</v>
      </c>
      <c r="O268" s="8">
        <v>64</v>
      </c>
      <c r="P268" s="67"/>
      <c r="Q268" s="69">
        <v>0</v>
      </c>
      <c r="U268" s="69">
        <v>19</v>
      </c>
    </row>
    <row r="269" spans="1:21" ht="15" thickBot="1" x14ac:dyDescent="0.35">
      <c r="A269" s="5" t="s">
        <v>2040</v>
      </c>
      <c r="B269" s="6">
        <v>44</v>
      </c>
      <c r="C269" s="6">
        <v>0</v>
      </c>
      <c r="D269" s="6">
        <v>31</v>
      </c>
      <c r="E269" s="6">
        <v>4.76</v>
      </c>
      <c r="F269" s="6">
        <v>1.38</v>
      </c>
      <c r="G269" s="67"/>
      <c r="H269" s="67"/>
      <c r="I269" s="6">
        <v>3</v>
      </c>
      <c r="J269" s="6">
        <v>3</v>
      </c>
      <c r="K269" s="6">
        <v>23</v>
      </c>
      <c r="L269" s="6">
        <v>46</v>
      </c>
      <c r="M269" s="6">
        <v>15</v>
      </c>
      <c r="N269" s="6">
        <v>9</v>
      </c>
      <c r="O269" s="6">
        <v>32</v>
      </c>
      <c r="P269" s="67"/>
      <c r="Q269" s="68">
        <v>0</v>
      </c>
      <c r="U269" s="68">
        <v>2</v>
      </c>
    </row>
    <row r="270" spans="1:21" ht="15" thickBot="1" x14ac:dyDescent="0.35">
      <c r="A270" s="5" t="s">
        <v>1927</v>
      </c>
      <c r="B270" s="6">
        <v>47</v>
      </c>
      <c r="C270" s="6">
        <v>0</v>
      </c>
      <c r="D270" s="6">
        <v>45</v>
      </c>
      <c r="E270" s="6">
        <v>3.69</v>
      </c>
      <c r="F270" s="6">
        <v>1.2</v>
      </c>
      <c r="G270" s="67"/>
      <c r="H270" s="67"/>
      <c r="I270" s="6">
        <v>2</v>
      </c>
      <c r="J270" s="6">
        <v>2</v>
      </c>
      <c r="K270" s="6">
        <v>19</v>
      </c>
      <c r="L270" s="6">
        <v>41</v>
      </c>
      <c r="M270" s="6">
        <v>15</v>
      </c>
      <c r="N270" s="6">
        <v>5</v>
      </c>
      <c r="O270" s="6">
        <v>46</v>
      </c>
      <c r="P270" s="67"/>
      <c r="Q270" s="68">
        <v>0</v>
      </c>
      <c r="U270" s="68">
        <v>13</v>
      </c>
    </row>
    <row r="271" spans="1:21" ht="15" thickBot="1" x14ac:dyDescent="0.35">
      <c r="A271" s="7" t="s">
        <v>2147</v>
      </c>
      <c r="B271" s="8">
        <v>11</v>
      </c>
      <c r="C271" s="8">
        <v>0</v>
      </c>
      <c r="D271" s="8">
        <v>12</v>
      </c>
      <c r="E271" s="8">
        <v>4.95</v>
      </c>
      <c r="F271" s="8">
        <v>1.45</v>
      </c>
      <c r="G271" s="67"/>
      <c r="H271" s="67"/>
      <c r="I271" s="8">
        <v>1</v>
      </c>
      <c r="J271" s="8">
        <v>1</v>
      </c>
      <c r="K271" s="8">
        <v>6</v>
      </c>
      <c r="L271" s="8">
        <v>12</v>
      </c>
      <c r="M271" s="8">
        <v>5</v>
      </c>
      <c r="N271" s="8">
        <v>4</v>
      </c>
      <c r="O271" s="8">
        <v>8</v>
      </c>
      <c r="P271" s="67"/>
      <c r="Q271" s="69">
        <v>0</v>
      </c>
      <c r="U271" s="69">
        <v>0</v>
      </c>
    </row>
    <row r="272" spans="1:21" ht="15" thickBot="1" x14ac:dyDescent="0.35">
      <c r="A272" s="7" t="s">
        <v>2084</v>
      </c>
      <c r="B272" s="8">
        <v>18</v>
      </c>
      <c r="C272" s="8">
        <v>0</v>
      </c>
      <c r="D272" s="8">
        <v>19</v>
      </c>
      <c r="E272" s="8">
        <v>4.3499999999999996</v>
      </c>
      <c r="F272" s="8">
        <v>1.33</v>
      </c>
      <c r="G272" s="67"/>
      <c r="H272" s="67"/>
      <c r="I272" s="8">
        <v>1</v>
      </c>
      <c r="J272" s="8">
        <v>1</v>
      </c>
      <c r="K272" s="8">
        <v>9</v>
      </c>
      <c r="L272" s="8">
        <v>17</v>
      </c>
      <c r="M272" s="8">
        <v>7</v>
      </c>
      <c r="N272" s="8">
        <v>2</v>
      </c>
      <c r="O272" s="8">
        <v>15</v>
      </c>
      <c r="P272" s="67"/>
      <c r="Q272" s="69">
        <v>0</v>
      </c>
      <c r="U272" s="69">
        <v>1</v>
      </c>
    </row>
    <row r="273" spans="1:21" ht="15" thickBot="1" x14ac:dyDescent="0.35">
      <c r="A273" s="7" t="s">
        <v>2057</v>
      </c>
      <c r="B273" s="8">
        <v>24</v>
      </c>
      <c r="C273" s="8">
        <v>0</v>
      </c>
      <c r="D273" s="8">
        <v>24</v>
      </c>
      <c r="E273" s="8">
        <v>4.12</v>
      </c>
      <c r="F273" s="8">
        <v>1.34</v>
      </c>
      <c r="G273" s="67"/>
      <c r="H273" s="67"/>
      <c r="I273" s="8">
        <v>1</v>
      </c>
      <c r="J273" s="8">
        <v>1</v>
      </c>
      <c r="K273" s="8">
        <v>11</v>
      </c>
      <c r="L273" s="8">
        <v>21</v>
      </c>
      <c r="M273" s="8">
        <v>11</v>
      </c>
      <c r="N273" s="8">
        <v>5</v>
      </c>
      <c r="O273" s="8">
        <v>17</v>
      </c>
      <c r="P273" s="67"/>
      <c r="Q273" s="69">
        <v>0</v>
      </c>
      <c r="U273" s="69">
        <v>0</v>
      </c>
    </row>
    <row r="274" spans="1:21" ht="15" thickBot="1" x14ac:dyDescent="0.35">
      <c r="A274" s="7" t="s">
        <v>2183</v>
      </c>
      <c r="B274" s="8">
        <v>23</v>
      </c>
      <c r="C274" s="8">
        <v>0</v>
      </c>
      <c r="D274" s="8">
        <v>17</v>
      </c>
      <c r="E274" s="8">
        <v>5.27</v>
      </c>
      <c r="F274" s="8">
        <v>1.61</v>
      </c>
      <c r="G274" s="67"/>
      <c r="H274" s="67"/>
      <c r="I274" s="8">
        <v>1</v>
      </c>
      <c r="J274" s="8">
        <v>2</v>
      </c>
      <c r="K274" s="8">
        <v>14</v>
      </c>
      <c r="L274" s="8">
        <v>28</v>
      </c>
      <c r="M274" s="8">
        <v>10</v>
      </c>
      <c r="N274" s="8">
        <v>7</v>
      </c>
      <c r="O274" s="8">
        <v>21</v>
      </c>
      <c r="P274" s="67"/>
      <c r="Q274" s="69">
        <v>0</v>
      </c>
      <c r="U274" s="69">
        <v>0</v>
      </c>
    </row>
    <row r="275" spans="1:21" ht="15" thickBot="1" x14ac:dyDescent="0.35">
      <c r="A275" s="5" t="s">
        <v>1734</v>
      </c>
      <c r="B275" s="6">
        <v>59</v>
      </c>
      <c r="C275" s="6">
        <v>35</v>
      </c>
      <c r="D275" s="6">
        <v>82</v>
      </c>
      <c r="E275" s="6">
        <v>3.03</v>
      </c>
      <c r="F275" s="6">
        <v>1.1499999999999999</v>
      </c>
      <c r="G275" s="67"/>
      <c r="H275" s="67"/>
      <c r="I275" s="6">
        <v>4</v>
      </c>
      <c r="J275" s="6">
        <v>3</v>
      </c>
      <c r="K275" s="6">
        <v>20</v>
      </c>
      <c r="L275" s="6">
        <v>41</v>
      </c>
      <c r="M275" s="6">
        <v>27</v>
      </c>
      <c r="N275" s="6">
        <v>6</v>
      </c>
      <c r="O275" s="6">
        <v>62</v>
      </c>
      <c r="P275" s="67"/>
      <c r="Q275" s="68">
        <v>2</v>
      </c>
      <c r="U275" s="68">
        <v>1</v>
      </c>
    </row>
    <row r="276" spans="1:21" ht="15" thickBot="1" x14ac:dyDescent="0.35">
      <c r="A276" s="7" t="s">
        <v>2039</v>
      </c>
      <c r="B276" s="8">
        <v>22</v>
      </c>
      <c r="C276" s="8">
        <v>0</v>
      </c>
      <c r="D276" s="8">
        <v>17</v>
      </c>
      <c r="E276" s="8">
        <v>4.0999999999999996</v>
      </c>
      <c r="F276" s="8">
        <v>1.34</v>
      </c>
      <c r="G276" s="67"/>
      <c r="H276" s="67"/>
      <c r="I276" s="8">
        <v>2</v>
      </c>
      <c r="J276" s="8">
        <v>2</v>
      </c>
      <c r="K276" s="8">
        <v>10</v>
      </c>
      <c r="L276" s="8">
        <v>23</v>
      </c>
      <c r="M276" s="8">
        <v>6</v>
      </c>
      <c r="N276" s="8">
        <v>5</v>
      </c>
      <c r="O276" s="8">
        <v>17</v>
      </c>
      <c r="P276" s="67"/>
      <c r="Q276" s="69">
        <v>0</v>
      </c>
      <c r="U276" s="69">
        <v>0</v>
      </c>
    </row>
    <row r="277" spans="1:21" ht="15" thickBot="1" x14ac:dyDescent="0.35">
      <c r="A277" s="7" t="s">
        <v>2059</v>
      </c>
      <c r="B277" s="8">
        <v>27</v>
      </c>
      <c r="C277" s="8">
        <v>0</v>
      </c>
      <c r="D277" s="8">
        <v>27</v>
      </c>
      <c r="E277" s="8">
        <v>4.4000000000000004</v>
      </c>
      <c r="F277" s="8">
        <v>1.45</v>
      </c>
      <c r="G277" s="67"/>
      <c r="H277" s="67"/>
      <c r="I277" s="8">
        <v>2</v>
      </c>
      <c r="J277" s="8">
        <v>2</v>
      </c>
      <c r="K277" s="8">
        <v>13</v>
      </c>
      <c r="L277" s="8">
        <v>25</v>
      </c>
      <c r="M277" s="8">
        <v>14</v>
      </c>
      <c r="N277" s="8">
        <v>7</v>
      </c>
      <c r="O277" s="8">
        <v>21</v>
      </c>
      <c r="P277" s="67"/>
      <c r="Q277" s="69">
        <v>0</v>
      </c>
      <c r="U277" s="69">
        <v>0</v>
      </c>
    </row>
    <row r="278" spans="1:21" ht="15" thickBot="1" x14ac:dyDescent="0.35">
      <c r="A278" s="7" t="s">
        <v>1607</v>
      </c>
      <c r="B278" s="8">
        <v>42</v>
      </c>
      <c r="C278" s="8">
        <v>0</v>
      </c>
      <c r="D278" s="8">
        <v>27</v>
      </c>
      <c r="E278" s="8">
        <v>4.5999999999999996</v>
      </c>
      <c r="F278" s="8">
        <v>1.39</v>
      </c>
      <c r="G278" s="8">
        <v>1</v>
      </c>
      <c r="H278" s="8"/>
      <c r="I278" s="8">
        <v>3</v>
      </c>
      <c r="J278" s="8">
        <v>3</v>
      </c>
      <c r="K278" s="8">
        <v>22</v>
      </c>
      <c r="L278" s="8">
        <v>44</v>
      </c>
      <c r="M278" s="8">
        <v>15</v>
      </c>
      <c r="N278" s="8">
        <v>8</v>
      </c>
      <c r="O278" s="8">
        <v>9</v>
      </c>
      <c r="P278" s="8">
        <v>9</v>
      </c>
    </row>
    <row r="279" spans="1:21" ht="15" thickBot="1" x14ac:dyDescent="0.35">
      <c r="A279" s="7" t="s">
        <v>1607</v>
      </c>
      <c r="B279" s="8">
        <v>42</v>
      </c>
      <c r="C279" s="8">
        <v>0</v>
      </c>
      <c r="D279" s="8">
        <v>27</v>
      </c>
      <c r="E279" s="8">
        <v>4.5999999999999996</v>
      </c>
      <c r="F279" s="8">
        <v>1.39</v>
      </c>
      <c r="G279" s="67"/>
      <c r="H279" s="67"/>
      <c r="I279" s="8">
        <v>3</v>
      </c>
      <c r="J279" s="8">
        <v>3</v>
      </c>
      <c r="K279" s="8">
        <v>22</v>
      </c>
      <c r="L279" s="8">
        <v>44</v>
      </c>
      <c r="M279" s="8">
        <v>15</v>
      </c>
      <c r="N279" s="8">
        <v>8</v>
      </c>
      <c r="O279" s="8">
        <v>9</v>
      </c>
      <c r="P279" s="67"/>
      <c r="Q279" s="69">
        <v>0</v>
      </c>
      <c r="U279" s="69">
        <v>0</v>
      </c>
    </row>
    <row r="280" spans="1:21" ht="15" thickBot="1" x14ac:dyDescent="0.35">
      <c r="A280" s="7" t="s">
        <v>1321</v>
      </c>
      <c r="B280" s="8">
        <v>204</v>
      </c>
      <c r="C280" s="8">
        <v>0</v>
      </c>
      <c r="D280" s="8">
        <v>176</v>
      </c>
      <c r="E280" s="8">
        <v>3.49</v>
      </c>
      <c r="F280" s="8">
        <v>1.2</v>
      </c>
      <c r="G280" s="8">
        <v>22</v>
      </c>
      <c r="H280" s="8"/>
      <c r="I280" s="8">
        <v>14</v>
      </c>
      <c r="J280" s="8">
        <v>10</v>
      </c>
      <c r="K280" s="8">
        <v>79</v>
      </c>
      <c r="L280" s="8">
        <v>191</v>
      </c>
      <c r="M280" s="8">
        <v>54</v>
      </c>
      <c r="N280" s="8">
        <v>21</v>
      </c>
      <c r="O280" s="8">
        <v>31</v>
      </c>
      <c r="P280" s="8">
        <v>31</v>
      </c>
    </row>
    <row r="281" spans="1:21" ht="15" thickBot="1" x14ac:dyDescent="0.35">
      <c r="A281" s="5" t="s">
        <v>2091</v>
      </c>
      <c r="B281" s="6">
        <v>33</v>
      </c>
      <c r="C281" s="6">
        <v>0</v>
      </c>
      <c r="D281" s="6">
        <v>29</v>
      </c>
      <c r="E281" s="6">
        <v>4.4800000000000004</v>
      </c>
      <c r="F281" s="6">
        <v>1.5</v>
      </c>
      <c r="G281" s="67"/>
      <c r="H281" s="67"/>
      <c r="I281" s="6">
        <v>2</v>
      </c>
      <c r="J281" s="6">
        <v>2</v>
      </c>
      <c r="K281" s="6">
        <v>17</v>
      </c>
      <c r="L281" s="6">
        <v>33</v>
      </c>
      <c r="M281" s="6">
        <v>17</v>
      </c>
      <c r="N281" s="6">
        <v>5</v>
      </c>
      <c r="O281" s="6">
        <v>30</v>
      </c>
      <c r="P281" s="67"/>
      <c r="Q281" s="68">
        <v>0</v>
      </c>
      <c r="U281" s="68">
        <v>2</v>
      </c>
    </row>
    <row r="282" spans="1:21" ht="15" thickBot="1" x14ac:dyDescent="0.35">
      <c r="A282" s="7" t="s">
        <v>1907</v>
      </c>
      <c r="B282" s="8">
        <v>43</v>
      </c>
      <c r="C282" s="8">
        <v>0</v>
      </c>
      <c r="D282" s="8">
        <v>40</v>
      </c>
      <c r="E282" s="8">
        <v>3.72</v>
      </c>
      <c r="F282" s="8">
        <v>1.31</v>
      </c>
      <c r="G282" s="67"/>
      <c r="H282" s="67"/>
      <c r="I282" s="8">
        <v>2</v>
      </c>
      <c r="J282" s="8">
        <v>2</v>
      </c>
      <c r="K282" s="8">
        <v>18</v>
      </c>
      <c r="L282" s="8">
        <v>41</v>
      </c>
      <c r="M282" s="8">
        <v>16</v>
      </c>
      <c r="N282" s="8">
        <v>6</v>
      </c>
      <c r="O282" s="8">
        <v>43</v>
      </c>
      <c r="P282" s="67"/>
      <c r="Q282" s="69">
        <v>0</v>
      </c>
      <c r="U282" s="69">
        <v>3</v>
      </c>
    </row>
    <row r="283" spans="1:21" ht="15" thickBot="1" x14ac:dyDescent="0.35">
      <c r="A283" s="5" t="s">
        <v>1939</v>
      </c>
      <c r="B283" s="6">
        <v>47</v>
      </c>
      <c r="C283" s="6">
        <v>0</v>
      </c>
      <c r="D283" s="6">
        <v>49</v>
      </c>
      <c r="E283" s="6">
        <v>3.73</v>
      </c>
      <c r="F283" s="6">
        <v>1.3</v>
      </c>
      <c r="G283" s="67"/>
      <c r="H283" s="67"/>
      <c r="I283" s="6">
        <v>2</v>
      </c>
      <c r="J283" s="6">
        <v>2</v>
      </c>
      <c r="K283" s="6">
        <v>20</v>
      </c>
      <c r="L283" s="6">
        <v>42</v>
      </c>
      <c r="M283" s="6">
        <v>20</v>
      </c>
      <c r="N283" s="6">
        <v>5</v>
      </c>
      <c r="O283" s="6">
        <v>44</v>
      </c>
      <c r="P283" s="67"/>
      <c r="Q283" s="68">
        <v>0</v>
      </c>
      <c r="U283" s="68">
        <v>2</v>
      </c>
    </row>
    <row r="284" spans="1:21" ht="15" thickBot="1" x14ac:dyDescent="0.35">
      <c r="A284" s="5" t="s">
        <v>1872</v>
      </c>
      <c r="B284" s="6">
        <v>58</v>
      </c>
      <c r="C284" s="6">
        <v>1</v>
      </c>
      <c r="D284" s="6">
        <v>47</v>
      </c>
      <c r="E284" s="6">
        <v>3.49</v>
      </c>
      <c r="F284" s="6">
        <v>1.42</v>
      </c>
      <c r="G284" s="67"/>
      <c r="H284" s="67"/>
      <c r="I284" s="6">
        <v>3</v>
      </c>
      <c r="J284" s="6">
        <v>3</v>
      </c>
      <c r="K284" s="6">
        <v>23</v>
      </c>
      <c r="L284" s="6">
        <v>57</v>
      </c>
      <c r="M284" s="6">
        <v>26</v>
      </c>
      <c r="N284" s="6">
        <v>6</v>
      </c>
      <c r="O284" s="6">
        <v>58</v>
      </c>
      <c r="P284" s="67"/>
      <c r="Q284" s="68">
        <v>0</v>
      </c>
      <c r="U284" s="68">
        <v>5</v>
      </c>
    </row>
    <row r="285" spans="1:21" ht="15" thickBot="1" x14ac:dyDescent="0.35">
      <c r="A285" s="7" t="s">
        <v>1841</v>
      </c>
      <c r="B285" s="8">
        <v>65</v>
      </c>
      <c r="C285" s="8">
        <v>0</v>
      </c>
      <c r="D285" s="8">
        <v>47</v>
      </c>
      <c r="E285" s="8">
        <v>3.45</v>
      </c>
      <c r="F285" s="8">
        <v>1.19</v>
      </c>
      <c r="G285" s="67"/>
      <c r="H285" s="67"/>
      <c r="I285" s="8">
        <v>3</v>
      </c>
      <c r="J285" s="8">
        <v>3</v>
      </c>
      <c r="K285" s="8">
        <v>25</v>
      </c>
      <c r="L285" s="8">
        <v>66</v>
      </c>
      <c r="M285" s="8">
        <v>11</v>
      </c>
      <c r="N285" s="8">
        <v>7</v>
      </c>
      <c r="O285" s="8">
        <v>60</v>
      </c>
      <c r="P285" s="67"/>
      <c r="Q285" s="69">
        <v>0</v>
      </c>
      <c r="U285" s="69">
        <v>7</v>
      </c>
    </row>
    <row r="286" spans="1:21" ht="15" thickBot="1" x14ac:dyDescent="0.35">
      <c r="A286" s="7" t="s">
        <v>2099</v>
      </c>
      <c r="B286" s="8">
        <v>26</v>
      </c>
      <c r="C286" s="8">
        <v>0</v>
      </c>
      <c r="D286" s="8">
        <v>21</v>
      </c>
      <c r="E286" s="8">
        <v>4.24</v>
      </c>
      <c r="F286" s="8">
        <v>1.41</v>
      </c>
      <c r="G286" s="67"/>
      <c r="H286" s="67"/>
      <c r="I286" s="8">
        <v>1</v>
      </c>
      <c r="J286" s="8">
        <v>1</v>
      </c>
      <c r="K286" s="8">
        <v>12</v>
      </c>
      <c r="L286" s="8">
        <v>26</v>
      </c>
      <c r="M286" s="8">
        <v>10</v>
      </c>
      <c r="N286" s="8">
        <v>6</v>
      </c>
      <c r="O286" s="8">
        <v>23</v>
      </c>
      <c r="P286" s="67"/>
      <c r="Q286" s="69">
        <v>0</v>
      </c>
      <c r="U286" s="69">
        <v>1</v>
      </c>
    </row>
    <row r="287" spans="1:21" ht="15" thickBot="1" x14ac:dyDescent="0.35">
      <c r="A287" s="7" t="s">
        <v>1788</v>
      </c>
      <c r="B287" s="8">
        <v>60</v>
      </c>
      <c r="C287" s="8">
        <v>2</v>
      </c>
      <c r="D287" s="8">
        <v>58</v>
      </c>
      <c r="E287" s="8">
        <v>4.03</v>
      </c>
      <c r="F287" s="8">
        <v>1.35</v>
      </c>
      <c r="G287" s="67"/>
      <c r="H287" s="67"/>
      <c r="I287" s="8">
        <v>3</v>
      </c>
      <c r="J287" s="8">
        <v>3</v>
      </c>
      <c r="K287" s="8">
        <v>27</v>
      </c>
      <c r="L287" s="8">
        <v>59</v>
      </c>
      <c r="M287" s="8">
        <v>22</v>
      </c>
      <c r="N287" s="8">
        <v>6</v>
      </c>
      <c r="O287" s="8">
        <v>62</v>
      </c>
      <c r="P287" s="67"/>
      <c r="Q287" s="69">
        <v>0</v>
      </c>
      <c r="U287" s="69">
        <v>18</v>
      </c>
    </row>
    <row r="288" spans="1:21" ht="15" thickBot="1" x14ac:dyDescent="0.35">
      <c r="A288" s="5" t="s">
        <v>1520</v>
      </c>
      <c r="B288" s="6">
        <v>82</v>
      </c>
      <c r="C288" s="8">
        <v>0</v>
      </c>
      <c r="D288" s="6">
        <v>72</v>
      </c>
      <c r="E288" s="6">
        <v>4.99</v>
      </c>
      <c r="F288" s="6">
        <v>1.45</v>
      </c>
      <c r="G288" s="6">
        <v>7</v>
      </c>
      <c r="H288" s="6"/>
      <c r="I288" s="6">
        <v>5</v>
      </c>
      <c r="J288" s="6">
        <v>6</v>
      </c>
      <c r="K288" s="6">
        <v>46</v>
      </c>
      <c r="L288" s="6">
        <v>87</v>
      </c>
      <c r="M288" s="6">
        <v>33</v>
      </c>
      <c r="N288" s="6">
        <v>12</v>
      </c>
      <c r="O288" s="6">
        <v>17</v>
      </c>
      <c r="P288" s="6">
        <v>17</v>
      </c>
    </row>
    <row r="289" spans="1:21" ht="15" thickBot="1" x14ac:dyDescent="0.35">
      <c r="A289" s="5" t="s">
        <v>1520</v>
      </c>
      <c r="B289" s="6">
        <v>82</v>
      </c>
      <c r="C289" s="6">
        <v>1</v>
      </c>
      <c r="D289" s="6">
        <v>72</v>
      </c>
      <c r="E289" s="6">
        <v>4.99</v>
      </c>
      <c r="F289" s="6">
        <v>1.45</v>
      </c>
      <c r="G289" s="67"/>
      <c r="H289" s="67"/>
      <c r="I289" s="6">
        <v>5</v>
      </c>
      <c r="J289" s="6">
        <v>6</v>
      </c>
      <c r="K289" s="6">
        <v>46</v>
      </c>
      <c r="L289" s="6">
        <v>87</v>
      </c>
      <c r="M289" s="6">
        <v>33</v>
      </c>
      <c r="N289" s="6">
        <v>12</v>
      </c>
      <c r="O289" s="6">
        <v>17</v>
      </c>
      <c r="P289" s="67"/>
      <c r="Q289" s="68">
        <v>0</v>
      </c>
      <c r="U289" s="68">
        <v>0</v>
      </c>
    </row>
    <row r="290" spans="1:21" ht="15" thickBot="1" x14ac:dyDescent="0.35">
      <c r="A290" s="5" t="s">
        <v>1380</v>
      </c>
      <c r="B290" s="6">
        <v>135</v>
      </c>
      <c r="C290" s="8">
        <v>0</v>
      </c>
      <c r="D290" s="6">
        <v>125</v>
      </c>
      <c r="E290" s="6">
        <v>4.1100000000000003</v>
      </c>
      <c r="F290" s="6">
        <v>1.36</v>
      </c>
      <c r="G290" s="6">
        <v>13</v>
      </c>
      <c r="H290" s="6"/>
      <c r="I290" s="6">
        <v>8</v>
      </c>
      <c r="J290" s="6">
        <v>8</v>
      </c>
      <c r="K290" s="6">
        <v>62</v>
      </c>
      <c r="L290" s="6">
        <v>135</v>
      </c>
      <c r="M290" s="6">
        <v>48</v>
      </c>
      <c r="N290" s="6">
        <v>18</v>
      </c>
      <c r="O290" s="6">
        <v>24</v>
      </c>
      <c r="P290" s="6">
        <v>24</v>
      </c>
    </row>
    <row r="291" spans="1:21" ht="15" thickBot="1" x14ac:dyDescent="0.35">
      <c r="A291" s="5" t="s">
        <v>1712</v>
      </c>
      <c r="B291" s="6">
        <v>49</v>
      </c>
      <c r="C291" s="8">
        <v>0</v>
      </c>
      <c r="D291" s="6">
        <v>41</v>
      </c>
      <c r="E291" s="6">
        <v>4.28</v>
      </c>
      <c r="F291" s="6">
        <v>1.39</v>
      </c>
      <c r="G291" s="6">
        <v>0</v>
      </c>
      <c r="H291" s="6"/>
      <c r="I291" s="6">
        <v>3</v>
      </c>
      <c r="J291" s="6">
        <v>4</v>
      </c>
      <c r="K291" s="6">
        <v>23</v>
      </c>
      <c r="L291" s="6">
        <v>51</v>
      </c>
      <c r="M291" s="6">
        <v>18</v>
      </c>
      <c r="N291" s="6">
        <v>11</v>
      </c>
      <c r="O291" s="6">
        <v>28</v>
      </c>
      <c r="P291" s="6">
        <v>4</v>
      </c>
    </row>
    <row r="292" spans="1:21" ht="15" thickBot="1" x14ac:dyDescent="0.35">
      <c r="A292" s="5" t="s">
        <v>1712</v>
      </c>
      <c r="B292" s="6">
        <v>49</v>
      </c>
      <c r="C292" s="6">
        <v>0</v>
      </c>
      <c r="D292" s="6">
        <v>41</v>
      </c>
      <c r="E292" s="6">
        <v>4.28</v>
      </c>
      <c r="F292" s="6">
        <v>1.39</v>
      </c>
      <c r="G292" s="67"/>
      <c r="H292" s="67"/>
      <c r="I292" s="6">
        <v>3</v>
      </c>
      <c r="J292" s="6">
        <v>4</v>
      </c>
      <c r="K292" s="6">
        <v>23</v>
      </c>
      <c r="L292" s="6">
        <v>51</v>
      </c>
      <c r="M292" s="6">
        <v>18</v>
      </c>
      <c r="N292" s="6">
        <v>11</v>
      </c>
      <c r="O292" s="6">
        <v>28</v>
      </c>
      <c r="P292" s="67"/>
      <c r="Q292" s="68">
        <v>0</v>
      </c>
      <c r="U292" s="68">
        <v>1</v>
      </c>
    </row>
    <row r="293" spans="1:21" ht="15" thickBot="1" x14ac:dyDescent="0.35">
      <c r="A293" s="7" t="s">
        <v>1401</v>
      </c>
      <c r="B293" s="8">
        <v>161</v>
      </c>
      <c r="C293" s="8">
        <v>0</v>
      </c>
      <c r="D293" s="8">
        <v>142</v>
      </c>
      <c r="E293" s="8">
        <v>4.1399999999999997</v>
      </c>
      <c r="F293" s="8">
        <v>1.27</v>
      </c>
      <c r="G293" s="8">
        <v>16</v>
      </c>
      <c r="H293" s="8"/>
      <c r="I293" s="8">
        <v>9</v>
      </c>
      <c r="J293" s="8">
        <v>10</v>
      </c>
      <c r="K293" s="8">
        <v>74</v>
      </c>
      <c r="L293" s="8">
        <v>147</v>
      </c>
      <c r="M293" s="8">
        <v>59</v>
      </c>
      <c r="N293" s="8">
        <v>21</v>
      </c>
      <c r="O293" s="8">
        <v>27</v>
      </c>
      <c r="P293" s="8">
        <v>27</v>
      </c>
    </row>
    <row r="294" spans="1:21" ht="15" thickBot="1" x14ac:dyDescent="0.35">
      <c r="A294" s="7" t="s">
        <v>2144</v>
      </c>
      <c r="B294" s="8">
        <v>26</v>
      </c>
      <c r="C294" s="8">
        <v>0</v>
      </c>
      <c r="D294" s="8">
        <v>22</v>
      </c>
      <c r="E294" s="8">
        <v>4.8099999999999996</v>
      </c>
      <c r="F294" s="8">
        <v>1.42</v>
      </c>
      <c r="G294" s="67"/>
      <c r="H294" s="67"/>
      <c r="I294" s="8">
        <v>1</v>
      </c>
      <c r="J294" s="8">
        <v>2</v>
      </c>
      <c r="K294" s="8">
        <v>14</v>
      </c>
      <c r="L294" s="8">
        <v>28</v>
      </c>
      <c r="M294" s="8">
        <v>10</v>
      </c>
      <c r="N294" s="8">
        <v>5</v>
      </c>
      <c r="O294" s="8">
        <v>20</v>
      </c>
      <c r="P294" s="67"/>
      <c r="Q294" s="69">
        <v>0</v>
      </c>
      <c r="U294" s="69">
        <v>0</v>
      </c>
    </row>
    <row r="295" spans="1:21" ht="15" thickBot="1" x14ac:dyDescent="0.35">
      <c r="A295" s="7" t="s">
        <v>1994</v>
      </c>
      <c r="B295" s="8">
        <v>27</v>
      </c>
      <c r="C295" s="8">
        <v>0</v>
      </c>
      <c r="D295" s="8">
        <v>27</v>
      </c>
      <c r="E295" s="8">
        <v>3.64</v>
      </c>
      <c r="F295" s="8">
        <v>1.24</v>
      </c>
      <c r="G295" s="67"/>
      <c r="H295" s="67"/>
      <c r="I295" s="8">
        <v>1</v>
      </c>
      <c r="J295" s="8">
        <v>1</v>
      </c>
      <c r="K295" s="8">
        <v>11</v>
      </c>
      <c r="L295" s="8">
        <v>24</v>
      </c>
      <c r="M295" s="8">
        <v>10</v>
      </c>
      <c r="N295" s="8">
        <v>4</v>
      </c>
      <c r="O295" s="8">
        <v>11</v>
      </c>
      <c r="P295" s="67"/>
      <c r="Q295" s="69">
        <v>0</v>
      </c>
      <c r="U295" s="69">
        <v>1</v>
      </c>
    </row>
    <row r="296" spans="1:21" ht="15" thickBot="1" x14ac:dyDescent="0.35">
      <c r="A296" s="7" t="s">
        <v>1563</v>
      </c>
      <c r="B296" s="8">
        <v>98</v>
      </c>
      <c r="C296" s="8">
        <v>0</v>
      </c>
      <c r="D296" s="8">
        <v>68</v>
      </c>
      <c r="E296" s="8">
        <v>4.82</v>
      </c>
      <c r="F296" s="8">
        <v>1.37</v>
      </c>
      <c r="G296" s="8">
        <v>6</v>
      </c>
      <c r="H296" s="8"/>
      <c r="I296" s="8">
        <v>6</v>
      </c>
      <c r="J296" s="8">
        <v>7</v>
      </c>
      <c r="K296" s="8">
        <v>52</v>
      </c>
      <c r="L296" s="8">
        <v>107</v>
      </c>
      <c r="M296" s="8">
        <v>27</v>
      </c>
      <c r="N296" s="8">
        <v>16</v>
      </c>
      <c r="O296" s="8">
        <v>20</v>
      </c>
      <c r="P296" s="8">
        <v>16</v>
      </c>
    </row>
    <row r="297" spans="1:21" ht="15" thickBot="1" x14ac:dyDescent="0.35">
      <c r="A297" s="7" t="s">
        <v>1563</v>
      </c>
      <c r="B297" s="8">
        <v>98</v>
      </c>
      <c r="C297" s="8">
        <v>0</v>
      </c>
      <c r="D297" s="8">
        <v>68</v>
      </c>
      <c r="E297" s="8">
        <v>4.82</v>
      </c>
      <c r="F297" s="8">
        <v>1.37</v>
      </c>
      <c r="G297" s="67"/>
      <c r="H297" s="67"/>
      <c r="I297" s="8">
        <v>6</v>
      </c>
      <c r="J297" s="8">
        <v>7</v>
      </c>
      <c r="K297" s="8">
        <v>52</v>
      </c>
      <c r="L297" s="8">
        <v>107</v>
      </c>
      <c r="M297" s="8">
        <v>27</v>
      </c>
      <c r="N297" s="8">
        <v>16</v>
      </c>
      <c r="O297" s="8">
        <v>20</v>
      </c>
      <c r="P297" s="67"/>
      <c r="Q297" s="69">
        <v>0</v>
      </c>
      <c r="U297" s="69">
        <v>0</v>
      </c>
    </row>
    <row r="298" spans="1:21" ht="15" thickBot="1" x14ac:dyDescent="0.35">
      <c r="A298" s="7" t="s">
        <v>1923</v>
      </c>
      <c r="B298" s="8">
        <v>52</v>
      </c>
      <c r="C298" s="8">
        <v>1</v>
      </c>
      <c r="D298" s="8">
        <v>54</v>
      </c>
      <c r="E298" s="8">
        <v>3.75</v>
      </c>
      <c r="F298" s="8">
        <v>1.23</v>
      </c>
      <c r="G298" s="67"/>
      <c r="H298" s="67"/>
      <c r="I298" s="8">
        <v>2</v>
      </c>
      <c r="J298" s="8">
        <v>2</v>
      </c>
      <c r="K298" s="8">
        <v>22</v>
      </c>
      <c r="L298" s="8">
        <v>48</v>
      </c>
      <c r="M298" s="8">
        <v>15</v>
      </c>
      <c r="N298" s="8">
        <v>8</v>
      </c>
      <c r="O298" s="8">
        <v>48</v>
      </c>
      <c r="P298" s="67"/>
      <c r="Q298" s="69">
        <v>0</v>
      </c>
      <c r="U298" s="69">
        <v>3</v>
      </c>
    </row>
    <row r="299" spans="1:21" ht="15" thickBot="1" x14ac:dyDescent="0.35">
      <c r="A299" s="5" t="s">
        <v>1314</v>
      </c>
      <c r="B299" s="6">
        <v>186</v>
      </c>
      <c r="C299" s="8">
        <v>0</v>
      </c>
      <c r="D299" s="6">
        <v>178</v>
      </c>
      <c r="E299" s="6">
        <v>3.67</v>
      </c>
      <c r="F299" s="6">
        <v>1.21</v>
      </c>
      <c r="G299" s="6">
        <v>18</v>
      </c>
      <c r="H299" s="6"/>
      <c r="I299" s="6">
        <v>12</v>
      </c>
      <c r="J299" s="6">
        <v>10</v>
      </c>
      <c r="K299" s="6">
        <v>76</v>
      </c>
      <c r="L299" s="6">
        <v>170</v>
      </c>
      <c r="M299" s="6">
        <v>54</v>
      </c>
      <c r="N299" s="6">
        <v>23</v>
      </c>
      <c r="O299" s="6">
        <v>31</v>
      </c>
      <c r="P299" s="6">
        <v>31</v>
      </c>
    </row>
    <row r="300" spans="1:21" ht="15" thickBot="1" x14ac:dyDescent="0.35">
      <c r="A300" s="5" t="s">
        <v>1314</v>
      </c>
      <c r="B300" s="6">
        <v>186</v>
      </c>
      <c r="C300" s="6">
        <v>0</v>
      </c>
      <c r="D300" s="6">
        <v>178</v>
      </c>
      <c r="E300" s="6">
        <v>3.67</v>
      </c>
      <c r="F300" s="6">
        <v>1.21</v>
      </c>
      <c r="G300" s="67"/>
      <c r="H300" s="67"/>
      <c r="I300" s="6">
        <v>12</v>
      </c>
      <c r="J300" s="6">
        <v>10</v>
      </c>
      <c r="K300" s="6">
        <v>76</v>
      </c>
      <c r="L300" s="6">
        <v>170</v>
      </c>
      <c r="M300" s="6">
        <v>54</v>
      </c>
      <c r="N300" s="6">
        <v>23</v>
      </c>
      <c r="O300" s="6">
        <v>31</v>
      </c>
      <c r="P300" s="67"/>
      <c r="Q300" s="68">
        <v>0</v>
      </c>
      <c r="U300" s="68">
        <v>0</v>
      </c>
    </row>
    <row r="301" spans="1:21" ht="15" thickBot="1" x14ac:dyDescent="0.35">
      <c r="A301" s="7" t="s">
        <v>1865</v>
      </c>
      <c r="B301" s="8">
        <v>58</v>
      </c>
      <c r="C301" s="8">
        <v>1</v>
      </c>
      <c r="D301" s="8">
        <v>57</v>
      </c>
      <c r="E301" s="8">
        <v>3.96</v>
      </c>
      <c r="F301" s="8">
        <v>1.3</v>
      </c>
      <c r="G301" s="67"/>
      <c r="H301" s="67"/>
      <c r="I301" s="8">
        <v>3</v>
      </c>
      <c r="J301" s="8">
        <v>3</v>
      </c>
      <c r="K301" s="8">
        <v>25</v>
      </c>
      <c r="L301" s="8">
        <v>55</v>
      </c>
      <c r="M301" s="8">
        <v>20</v>
      </c>
      <c r="N301" s="8">
        <v>7</v>
      </c>
      <c r="O301" s="8">
        <v>51</v>
      </c>
      <c r="P301" s="67"/>
      <c r="Q301" s="69">
        <v>0</v>
      </c>
      <c r="U301" s="69">
        <v>8</v>
      </c>
    </row>
    <row r="302" spans="1:21" ht="15" thickBot="1" x14ac:dyDescent="0.35">
      <c r="A302" s="5" t="s">
        <v>1316</v>
      </c>
      <c r="B302" s="6">
        <v>170</v>
      </c>
      <c r="C302" s="8">
        <v>0</v>
      </c>
      <c r="D302" s="6">
        <v>188</v>
      </c>
      <c r="E302" s="6">
        <v>3.72</v>
      </c>
      <c r="F302" s="6">
        <v>1.24</v>
      </c>
      <c r="G302" s="6">
        <v>17</v>
      </c>
      <c r="H302" s="6"/>
      <c r="I302" s="6">
        <v>12</v>
      </c>
      <c r="J302" s="6">
        <v>9</v>
      </c>
      <c r="K302" s="6">
        <v>70</v>
      </c>
      <c r="L302" s="6">
        <v>150</v>
      </c>
      <c r="M302" s="6">
        <v>61</v>
      </c>
      <c r="N302" s="6">
        <v>22</v>
      </c>
      <c r="O302" s="6">
        <v>29</v>
      </c>
      <c r="P302" s="6">
        <v>29</v>
      </c>
    </row>
    <row r="303" spans="1:21" ht="15" thickBot="1" x14ac:dyDescent="0.35">
      <c r="A303" s="5" t="s">
        <v>1976</v>
      </c>
      <c r="B303" s="6">
        <v>35</v>
      </c>
      <c r="C303" s="6">
        <v>0</v>
      </c>
      <c r="D303" s="6">
        <v>44</v>
      </c>
      <c r="E303" s="6">
        <v>4.0199999999999996</v>
      </c>
      <c r="F303" s="6">
        <v>1.37</v>
      </c>
      <c r="G303" s="67"/>
      <c r="H303" s="67"/>
      <c r="I303" s="6">
        <v>2</v>
      </c>
      <c r="J303" s="6">
        <v>2</v>
      </c>
      <c r="K303" s="6">
        <v>16</v>
      </c>
      <c r="L303" s="6">
        <v>33</v>
      </c>
      <c r="M303" s="6">
        <v>15</v>
      </c>
      <c r="N303" s="6">
        <v>5</v>
      </c>
      <c r="O303" s="6">
        <v>37</v>
      </c>
      <c r="P303" s="67"/>
      <c r="Q303" s="68">
        <v>0</v>
      </c>
      <c r="U303" s="68">
        <v>3</v>
      </c>
    </row>
    <row r="304" spans="1:21" ht="15" thickBot="1" x14ac:dyDescent="0.35">
      <c r="A304" s="5" t="s">
        <v>1789</v>
      </c>
      <c r="B304" s="6">
        <v>61</v>
      </c>
      <c r="C304" s="6">
        <v>2</v>
      </c>
      <c r="D304" s="6">
        <v>70</v>
      </c>
      <c r="E304" s="6">
        <v>3.15</v>
      </c>
      <c r="F304" s="6">
        <v>1.1100000000000001</v>
      </c>
      <c r="G304" s="67"/>
      <c r="H304" s="67"/>
      <c r="I304" s="6">
        <v>4</v>
      </c>
      <c r="J304" s="6">
        <v>3</v>
      </c>
      <c r="K304" s="6">
        <v>22</v>
      </c>
      <c r="L304" s="6">
        <v>50</v>
      </c>
      <c r="M304" s="6">
        <v>19</v>
      </c>
      <c r="N304" s="6">
        <v>8</v>
      </c>
      <c r="O304" s="6">
        <v>64</v>
      </c>
      <c r="P304" s="67"/>
      <c r="Q304" s="68">
        <v>0</v>
      </c>
      <c r="U304" s="68">
        <v>19</v>
      </c>
    </row>
    <row r="305" spans="1:21" ht="15" thickBot="1" x14ac:dyDescent="0.35">
      <c r="A305" s="5" t="s">
        <v>2182</v>
      </c>
      <c r="B305" s="6">
        <v>33</v>
      </c>
      <c r="C305" s="6">
        <v>0</v>
      </c>
      <c r="D305" s="6">
        <v>26</v>
      </c>
      <c r="E305" s="6">
        <v>5.22</v>
      </c>
      <c r="F305" s="6">
        <v>1.65</v>
      </c>
      <c r="G305" s="67"/>
      <c r="H305" s="67"/>
      <c r="I305" s="6">
        <v>2</v>
      </c>
      <c r="J305" s="6">
        <v>2</v>
      </c>
      <c r="K305" s="6">
        <v>19</v>
      </c>
      <c r="L305" s="6">
        <v>34</v>
      </c>
      <c r="M305" s="6">
        <v>20</v>
      </c>
      <c r="N305" s="6">
        <v>8</v>
      </c>
      <c r="O305" s="6">
        <v>28</v>
      </c>
      <c r="P305" s="67"/>
      <c r="Q305" s="68">
        <v>0</v>
      </c>
      <c r="U305" s="68">
        <v>0</v>
      </c>
    </row>
    <row r="306" spans="1:21" ht="15" thickBot="1" x14ac:dyDescent="0.35">
      <c r="A306" s="7" t="s">
        <v>1870</v>
      </c>
      <c r="B306" s="8">
        <v>33</v>
      </c>
      <c r="C306" s="8">
        <v>0</v>
      </c>
      <c r="D306" s="8">
        <v>35</v>
      </c>
      <c r="E306" s="8">
        <v>3.96</v>
      </c>
      <c r="F306" s="8">
        <v>1.42</v>
      </c>
      <c r="G306" s="67"/>
      <c r="H306" s="67"/>
      <c r="I306" s="8">
        <v>2</v>
      </c>
      <c r="J306" s="8">
        <v>2</v>
      </c>
      <c r="K306" s="8">
        <v>15</v>
      </c>
      <c r="L306" s="8">
        <v>33</v>
      </c>
      <c r="M306" s="8">
        <v>14</v>
      </c>
      <c r="N306" s="8">
        <v>6</v>
      </c>
      <c r="O306" s="8">
        <v>35</v>
      </c>
      <c r="P306" s="67"/>
      <c r="Q306" s="69">
        <v>0</v>
      </c>
      <c r="U306" s="69">
        <v>0</v>
      </c>
    </row>
    <row r="307" spans="1:21" ht="15" thickBot="1" x14ac:dyDescent="0.35">
      <c r="A307" s="5" t="s">
        <v>1704</v>
      </c>
      <c r="B307" s="6">
        <v>77</v>
      </c>
      <c r="C307" s="8">
        <v>0</v>
      </c>
      <c r="D307" s="6">
        <v>48</v>
      </c>
      <c r="E307" s="6">
        <v>5.68</v>
      </c>
      <c r="F307" s="6">
        <v>1.55</v>
      </c>
      <c r="G307" s="6">
        <v>1</v>
      </c>
      <c r="H307" s="6"/>
      <c r="I307" s="6">
        <v>3</v>
      </c>
      <c r="J307" s="6">
        <v>6</v>
      </c>
      <c r="K307" s="6">
        <v>48</v>
      </c>
      <c r="L307" s="6">
        <v>90</v>
      </c>
      <c r="M307" s="6">
        <v>29</v>
      </c>
      <c r="N307" s="6">
        <v>25</v>
      </c>
      <c r="O307" s="6">
        <v>15</v>
      </c>
      <c r="P307" s="6">
        <v>14</v>
      </c>
    </row>
    <row r="308" spans="1:21" ht="15" thickBot="1" x14ac:dyDescent="0.35">
      <c r="A308" s="7" t="s">
        <v>1567</v>
      </c>
      <c r="B308" s="8">
        <v>41</v>
      </c>
      <c r="C308" s="8">
        <v>0</v>
      </c>
      <c r="D308" s="8">
        <v>29</v>
      </c>
      <c r="E308" s="8">
        <v>4.1100000000000003</v>
      </c>
      <c r="F308" s="8">
        <v>1.26</v>
      </c>
      <c r="G308" s="8">
        <v>0</v>
      </c>
      <c r="H308" s="8"/>
      <c r="I308" s="8">
        <v>2</v>
      </c>
      <c r="J308" s="8">
        <v>2</v>
      </c>
      <c r="K308" s="8">
        <v>19</v>
      </c>
      <c r="L308" s="8">
        <v>43</v>
      </c>
      <c r="M308" s="8">
        <v>9</v>
      </c>
      <c r="N308" s="8">
        <v>10</v>
      </c>
      <c r="O308" s="8">
        <v>15</v>
      </c>
      <c r="P308" s="8">
        <v>5</v>
      </c>
    </row>
    <row r="309" spans="1:21" ht="15" thickBot="1" x14ac:dyDescent="0.35">
      <c r="A309" s="5" t="s">
        <v>1567</v>
      </c>
      <c r="B309" s="6">
        <v>41</v>
      </c>
      <c r="C309" s="6">
        <v>0</v>
      </c>
      <c r="D309" s="6">
        <v>29</v>
      </c>
      <c r="E309" s="6">
        <v>4.1100000000000003</v>
      </c>
      <c r="F309" s="6">
        <v>1.26</v>
      </c>
      <c r="G309" s="67"/>
      <c r="H309" s="67"/>
      <c r="I309" s="6">
        <v>2</v>
      </c>
      <c r="J309" s="6">
        <v>2</v>
      </c>
      <c r="K309" s="6">
        <v>19</v>
      </c>
      <c r="L309" s="6">
        <v>43</v>
      </c>
      <c r="M309" s="6">
        <v>9</v>
      </c>
      <c r="N309" s="6">
        <v>10</v>
      </c>
      <c r="O309" s="6">
        <v>15</v>
      </c>
      <c r="P309" s="67"/>
      <c r="Q309" s="68">
        <v>0</v>
      </c>
      <c r="U309" s="68">
        <v>0</v>
      </c>
    </row>
    <row r="310" spans="1:21" ht="15" thickBot="1" x14ac:dyDescent="0.35">
      <c r="A310" s="5" t="s">
        <v>1522</v>
      </c>
      <c r="B310" s="6">
        <v>40</v>
      </c>
      <c r="C310" s="8">
        <v>0</v>
      </c>
      <c r="D310" s="6">
        <v>36</v>
      </c>
      <c r="E310" s="6">
        <v>3.86</v>
      </c>
      <c r="F310" s="6">
        <v>1.28</v>
      </c>
      <c r="G310" s="6">
        <v>1</v>
      </c>
      <c r="H310" s="6"/>
      <c r="I310" s="6">
        <v>2</v>
      </c>
      <c r="J310" s="6">
        <v>2</v>
      </c>
      <c r="K310" s="6">
        <v>17</v>
      </c>
      <c r="L310" s="6">
        <v>38</v>
      </c>
      <c r="M310" s="6">
        <v>13</v>
      </c>
      <c r="N310" s="6">
        <v>6</v>
      </c>
      <c r="O310" s="6">
        <v>13</v>
      </c>
      <c r="P310" s="6">
        <v>5</v>
      </c>
    </row>
    <row r="311" spans="1:21" ht="15" thickBot="1" x14ac:dyDescent="0.35">
      <c r="A311" s="7" t="s">
        <v>1522</v>
      </c>
      <c r="B311" s="8">
        <v>40</v>
      </c>
      <c r="C311" s="8">
        <v>1</v>
      </c>
      <c r="D311" s="8">
        <v>36</v>
      </c>
      <c r="E311" s="8">
        <v>3.86</v>
      </c>
      <c r="F311" s="8">
        <v>1.28</v>
      </c>
      <c r="G311" s="67"/>
      <c r="H311" s="67"/>
      <c r="I311" s="8">
        <v>2</v>
      </c>
      <c r="J311" s="8">
        <v>2</v>
      </c>
      <c r="K311" s="8">
        <v>17</v>
      </c>
      <c r="L311" s="8">
        <v>38</v>
      </c>
      <c r="M311" s="8">
        <v>13</v>
      </c>
      <c r="N311" s="8">
        <v>6</v>
      </c>
      <c r="O311" s="8">
        <v>13</v>
      </c>
      <c r="P311" s="67"/>
      <c r="Q311" s="69">
        <v>1</v>
      </c>
      <c r="U311" s="69">
        <v>0</v>
      </c>
    </row>
    <row r="312" spans="1:21" ht="15" thickBot="1" x14ac:dyDescent="0.35">
      <c r="A312" s="7" t="s">
        <v>1403</v>
      </c>
      <c r="B312" s="8">
        <v>86</v>
      </c>
      <c r="C312" s="8">
        <v>0</v>
      </c>
      <c r="D312" s="8">
        <v>87</v>
      </c>
      <c r="E312" s="8">
        <v>3.46</v>
      </c>
      <c r="F312" s="8">
        <v>1.26</v>
      </c>
      <c r="G312" s="8">
        <v>8</v>
      </c>
      <c r="H312" s="8"/>
      <c r="I312" s="8">
        <v>5</v>
      </c>
      <c r="J312" s="8">
        <v>4</v>
      </c>
      <c r="K312" s="8">
        <v>33</v>
      </c>
      <c r="L312" s="8">
        <v>77</v>
      </c>
      <c r="M312" s="8">
        <v>32</v>
      </c>
      <c r="N312" s="8">
        <v>6</v>
      </c>
      <c r="O312" s="8">
        <v>56</v>
      </c>
      <c r="P312" s="8">
        <v>1</v>
      </c>
    </row>
    <row r="313" spans="1:21" ht="15" thickBot="1" x14ac:dyDescent="0.35">
      <c r="A313" s="7" t="s">
        <v>1403</v>
      </c>
      <c r="B313" s="8">
        <v>86</v>
      </c>
      <c r="C313" s="8">
        <v>0</v>
      </c>
      <c r="D313" s="8">
        <v>87</v>
      </c>
      <c r="E313" s="8">
        <v>3.46</v>
      </c>
      <c r="F313" s="8">
        <v>1.26</v>
      </c>
      <c r="G313" s="67"/>
      <c r="H313" s="67"/>
      <c r="I313" s="8">
        <v>5</v>
      </c>
      <c r="J313" s="8">
        <v>4</v>
      </c>
      <c r="K313" s="8">
        <v>33</v>
      </c>
      <c r="L313" s="8">
        <v>77</v>
      </c>
      <c r="M313" s="8">
        <v>32</v>
      </c>
      <c r="N313" s="8">
        <v>6</v>
      </c>
      <c r="O313" s="8">
        <v>56</v>
      </c>
      <c r="P313" s="67"/>
      <c r="Q313" s="69">
        <v>0</v>
      </c>
      <c r="U313" s="69">
        <v>20</v>
      </c>
    </row>
    <row r="314" spans="1:21" ht="15" thickBot="1" x14ac:dyDescent="0.35">
      <c r="A314" s="7" t="s">
        <v>1303</v>
      </c>
      <c r="B314" s="8">
        <v>189</v>
      </c>
      <c r="C314" s="8">
        <v>0</v>
      </c>
      <c r="D314" s="8">
        <v>188</v>
      </c>
      <c r="E314" s="8">
        <v>3.59</v>
      </c>
      <c r="F314" s="8">
        <v>1.17</v>
      </c>
      <c r="G314" s="8">
        <v>18</v>
      </c>
      <c r="H314" s="8"/>
      <c r="I314" s="8">
        <v>13</v>
      </c>
      <c r="J314" s="8">
        <v>8</v>
      </c>
      <c r="K314" s="8">
        <v>75</v>
      </c>
      <c r="L314" s="8">
        <v>180</v>
      </c>
      <c r="M314" s="8">
        <v>42</v>
      </c>
      <c r="N314" s="8">
        <v>26</v>
      </c>
      <c r="O314" s="8">
        <v>30</v>
      </c>
      <c r="P314" s="8">
        <v>30</v>
      </c>
    </row>
    <row r="315" spans="1:21" ht="15" thickBot="1" x14ac:dyDescent="0.35">
      <c r="A315" s="5" t="s">
        <v>1742</v>
      </c>
      <c r="B315" s="6">
        <v>62</v>
      </c>
      <c r="C315" s="6">
        <v>35</v>
      </c>
      <c r="D315" s="6">
        <v>76</v>
      </c>
      <c r="E315" s="6">
        <v>3.42</v>
      </c>
      <c r="F315" s="6">
        <v>1.2</v>
      </c>
      <c r="G315" s="67"/>
      <c r="H315" s="67"/>
      <c r="I315" s="6">
        <v>3</v>
      </c>
      <c r="J315" s="6">
        <v>3</v>
      </c>
      <c r="K315" s="6">
        <v>24</v>
      </c>
      <c r="L315" s="6">
        <v>50</v>
      </c>
      <c r="M315" s="6">
        <v>24</v>
      </c>
      <c r="N315" s="6">
        <v>7</v>
      </c>
      <c r="O315" s="6">
        <v>62</v>
      </c>
      <c r="P315" s="67"/>
      <c r="Q315" s="68">
        <v>4</v>
      </c>
      <c r="U315" s="68">
        <v>0</v>
      </c>
    </row>
    <row r="316" spans="1:21" ht="15" thickBot="1" x14ac:dyDescent="0.35">
      <c r="A316" s="5" t="s">
        <v>2100</v>
      </c>
      <c r="B316" s="6">
        <v>28</v>
      </c>
      <c r="C316" s="6">
        <v>0</v>
      </c>
      <c r="D316" s="6">
        <v>20</v>
      </c>
      <c r="E316" s="6">
        <v>4.6399999999999997</v>
      </c>
      <c r="F316" s="6">
        <v>1.31</v>
      </c>
      <c r="G316" s="67"/>
      <c r="H316" s="67"/>
      <c r="I316" s="6">
        <v>1</v>
      </c>
      <c r="J316" s="6">
        <v>2</v>
      </c>
      <c r="K316" s="6">
        <v>14</v>
      </c>
      <c r="L316" s="6">
        <v>28</v>
      </c>
      <c r="M316" s="6">
        <v>8</v>
      </c>
      <c r="N316" s="6">
        <v>6</v>
      </c>
      <c r="O316" s="6">
        <v>26</v>
      </c>
      <c r="P316" s="67"/>
      <c r="Q316" s="68">
        <v>0</v>
      </c>
      <c r="U316" s="68">
        <v>1</v>
      </c>
    </row>
    <row r="317" spans="1:21" ht="15" thickBot="1" x14ac:dyDescent="0.35">
      <c r="A317" s="5" t="s">
        <v>2118</v>
      </c>
      <c r="B317" s="6">
        <v>24</v>
      </c>
      <c r="C317" s="6">
        <v>0</v>
      </c>
      <c r="D317" s="6">
        <v>21</v>
      </c>
      <c r="E317" s="6">
        <v>4.29</v>
      </c>
      <c r="F317" s="6">
        <v>1.46</v>
      </c>
      <c r="G317" s="67"/>
      <c r="H317" s="67"/>
      <c r="I317" s="6">
        <v>1</v>
      </c>
      <c r="J317" s="6">
        <v>1</v>
      </c>
      <c r="K317" s="6">
        <v>12</v>
      </c>
      <c r="L317" s="6">
        <v>24</v>
      </c>
      <c r="M317" s="6">
        <v>11</v>
      </c>
      <c r="N317" s="6">
        <v>4</v>
      </c>
      <c r="O317" s="6">
        <v>17</v>
      </c>
      <c r="P317" s="67"/>
      <c r="Q317" s="68">
        <v>0</v>
      </c>
      <c r="U317" s="68">
        <v>0</v>
      </c>
    </row>
    <row r="318" spans="1:21" ht="15" thickBot="1" x14ac:dyDescent="0.35">
      <c r="A318" s="5" t="s">
        <v>2023</v>
      </c>
      <c r="B318" s="6">
        <v>30</v>
      </c>
      <c r="C318" s="6">
        <v>0</v>
      </c>
      <c r="D318" s="6">
        <v>20</v>
      </c>
      <c r="E318" s="6">
        <v>4.17</v>
      </c>
      <c r="F318" s="6">
        <v>1.31</v>
      </c>
      <c r="G318" s="67"/>
      <c r="H318" s="67"/>
      <c r="I318" s="6">
        <v>2</v>
      </c>
      <c r="J318" s="6">
        <v>2</v>
      </c>
      <c r="K318" s="6">
        <v>14</v>
      </c>
      <c r="L318" s="6">
        <v>33</v>
      </c>
      <c r="M318" s="6">
        <v>6</v>
      </c>
      <c r="N318" s="6">
        <v>7</v>
      </c>
      <c r="O318" s="6">
        <v>28</v>
      </c>
      <c r="P318" s="67"/>
      <c r="Q318" s="68">
        <v>0</v>
      </c>
      <c r="U318" s="68">
        <v>0</v>
      </c>
    </row>
    <row r="319" spans="1:21" ht="15" thickBot="1" x14ac:dyDescent="0.35">
      <c r="A319" s="5" t="s">
        <v>1745</v>
      </c>
      <c r="B319" s="6">
        <v>73</v>
      </c>
      <c r="C319" s="6">
        <v>3</v>
      </c>
      <c r="D319" s="6">
        <v>111</v>
      </c>
      <c r="E319" s="6">
        <v>2.42</v>
      </c>
      <c r="F319" s="6">
        <v>1.07</v>
      </c>
      <c r="G319" s="67"/>
      <c r="H319" s="67"/>
      <c r="I319" s="6">
        <v>5</v>
      </c>
      <c r="J319" s="6">
        <v>3</v>
      </c>
      <c r="K319" s="6">
        <v>20</v>
      </c>
      <c r="L319" s="6">
        <v>49</v>
      </c>
      <c r="M319" s="6">
        <v>29</v>
      </c>
      <c r="N319" s="6">
        <v>7</v>
      </c>
      <c r="O319" s="6">
        <v>71</v>
      </c>
      <c r="P319" s="67"/>
      <c r="Q319" s="68">
        <v>0</v>
      </c>
      <c r="U319" s="68">
        <v>27</v>
      </c>
    </row>
    <row r="320" spans="1:21" ht="15" thickBot="1" x14ac:dyDescent="0.35">
      <c r="A320" s="5" t="s">
        <v>1922</v>
      </c>
      <c r="B320" s="6">
        <v>51</v>
      </c>
      <c r="C320" s="6">
        <v>0</v>
      </c>
      <c r="D320" s="6">
        <v>43</v>
      </c>
      <c r="E320" s="6">
        <v>3.72</v>
      </c>
      <c r="F320" s="6">
        <v>1.21</v>
      </c>
      <c r="G320" s="67"/>
      <c r="H320" s="67"/>
      <c r="I320" s="6">
        <v>3</v>
      </c>
      <c r="J320" s="6">
        <v>2</v>
      </c>
      <c r="K320" s="6">
        <v>21</v>
      </c>
      <c r="L320" s="6">
        <v>50</v>
      </c>
      <c r="M320" s="6">
        <v>11</v>
      </c>
      <c r="N320" s="6">
        <v>6</v>
      </c>
      <c r="O320" s="6">
        <v>41</v>
      </c>
      <c r="P320" s="67"/>
      <c r="Q320" s="68">
        <v>0</v>
      </c>
      <c r="U320" s="68">
        <v>6</v>
      </c>
    </row>
    <row r="321" spans="1:21" ht="15" thickBot="1" x14ac:dyDescent="0.35">
      <c r="A321" s="7" t="s">
        <v>1461</v>
      </c>
      <c r="B321" s="8">
        <v>108</v>
      </c>
      <c r="C321" s="8">
        <v>0</v>
      </c>
      <c r="D321" s="8">
        <v>79</v>
      </c>
      <c r="E321" s="8">
        <v>4.79</v>
      </c>
      <c r="F321" s="8">
        <v>1.4</v>
      </c>
      <c r="G321" s="8">
        <v>11</v>
      </c>
      <c r="H321" s="8"/>
      <c r="I321" s="8">
        <v>6</v>
      </c>
      <c r="J321" s="8">
        <v>8</v>
      </c>
      <c r="K321" s="8">
        <v>57</v>
      </c>
      <c r="L321" s="8">
        <v>115</v>
      </c>
      <c r="M321" s="8">
        <v>35</v>
      </c>
      <c r="N321" s="8">
        <v>16</v>
      </c>
      <c r="O321" s="8">
        <v>18</v>
      </c>
      <c r="P321" s="8">
        <v>18</v>
      </c>
    </row>
    <row r="322" spans="1:21" ht="15" thickBot="1" x14ac:dyDescent="0.35">
      <c r="A322" s="7" t="s">
        <v>1813</v>
      </c>
      <c r="B322" s="8">
        <v>55</v>
      </c>
      <c r="C322" s="8">
        <v>2</v>
      </c>
      <c r="D322" s="8">
        <v>51</v>
      </c>
      <c r="E322" s="8">
        <v>3.25</v>
      </c>
      <c r="F322" s="8">
        <v>1.18</v>
      </c>
      <c r="G322" s="67"/>
      <c r="H322" s="67"/>
      <c r="I322" s="8">
        <v>3</v>
      </c>
      <c r="J322" s="8">
        <v>3</v>
      </c>
      <c r="K322" s="8">
        <v>20</v>
      </c>
      <c r="L322" s="8">
        <v>49</v>
      </c>
      <c r="M322" s="8">
        <v>15</v>
      </c>
      <c r="N322" s="8">
        <v>5</v>
      </c>
      <c r="O322" s="8">
        <v>53</v>
      </c>
      <c r="P322" s="67"/>
      <c r="Q322" s="69">
        <v>0</v>
      </c>
      <c r="U322" s="69">
        <v>13</v>
      </c>
    </row>
    <row r="323" spans="1:21" ht="15" thickBot="1" x14ac:dyDescent="0.35">
      <c r="A323" s="7" t="s">
        <v>1954</v>
      </c>
      <c r="B323" s="8">
        <v>35</v>
      </c>
      <c r="C323" s="8">
        <v>0</v>
      </c>
      <c r="D323" s="8">
        <v>39</v>
      </c>
      <c r="E323" s="8">
        <v>4.2300000000000004</v>
      </c>
      <c r="F323" s="8">
        <v>1.3</v>
      </c>
      <c r="G323" s="67"/>
      <c r="H323" s="67"/>
      <c r="I323" s="8">
        <v>3</v>
      </c>
      <c r="J323" s="8">
        <v>3</v>
      </c>
      <c r="K323" s="8">
        <v>16</v>
      </c>
      <c r="L323" s="8">
        <v>31</v>
      </c>
      <c r="M323" s="8">
        <v>14</v>
      </c>
      <c r="N323" s="8">
        <v>8</v>
      </c>
      <c r="O323" s="8">
        <v>34</v>
      </c>
      <c r="P323" s="67"/>
      <c r="Q323" s="69">
        <v>0</v>
      </c>
      <c r="U323" s="69">
        <v>2</v>
      </c>
    </row>
    <row r="324" spans="1:21" ht="15" thickBot="1" x14ac:dyDescent="0.35">
      <c r="A324" s="7" t="s">
        <v>1603</v>
      </c>
      <c r="B324" s="8">
        <v>42</v>
      </c>
      <c r="C324" s="8">
        <v>0</v>
      </c>
      <c r="D324" s="8">
        <v>37</v>
      </c>
      <c r="E324" s="8">
        <v>4.4400000000000004</v>
      </c>
      <c r="F324" s="8">
        <v>1.48</v>
      </c>
      <c r="G324" s="8">
        <v>0</v>
      </c>
      <c r="H324" s="8"/>
      <c r="I324" s="8">
        <v>3</v>
      </c>
      <c r="J324" s="8">
        <v>3</v>
      </c>
      <c r="K324" s="8">
        <v>21</v>
      </c>
      <c r="L324" s="8">
        <v>40</v>
      </c>
      <c r="M324" s="8">
        <v>21</v>
      </c>
      <c r="N324" s="8">
        <v>8</v>
      </c>
      <c r="O324" s="8">
        <v>14</v>
      </c>
      <c r="P324" s="8">
        <v>5</v>
      </c>
    </row>
    <row r="325" spans="1:21" ht="15" thickBot="1" x14ac:dyDescent="0.35">
      <c r="A325" s="7" t="s">
        <v>1603</v>
      </c>
      <c r="B325" s="8">
        <v>42</v>
      </c>
      <c r="C325" s="8">
        <v>0</v>
      </c>
      <c r="D325" s="8">
        <v>37</v>
      </c>
      <c r="E325" s="8">
        <v>4.4400000000000004</v>
      </c>
      <c r="F325" s="8">
        <v>1.48</v>
      </c>
      <c r="G325" s="67"/>
      <c r="H325" s="67"/>
      <c r="I325" s="8">
        <v>3</v>
      </c>
      <c r="J325" s="8">
        <v>3</v>
      </c>
      <c r="K325" s="8">
        <v>21</v>
      </c>
      <c r="L325" s="8">
        <v>40</v>
      </c>
      <c r="M325" s="8">
        <v>21</v>
      </c>
      <c r="N325" s="8">
        <v>8</v>
      </c>
      <c r="O325" s="8">
        <v>14</v>
      </c>
      <c r="P325" s="67"/>
      <c r="Q325" s="69">
        <v>0</v>
      </c>
      <c r="U325" s="69">
        <v>1</v>
      </c>
    </row>
    <row r="326" spans="1:21" ht="15" thickBot="1" x14ac:dyDescent="0.35">
      <c r="A326" s="7" t="s">
        <v>1611</v>
      </c>
      <c r="B326" s="8">
        <v>58</v>
      </c>
      <c r="C326" s="8">
        <v>0</v>
      </c>
      <c r="D326" s="8">
        <v>39</v>
      </c>
      <c r="E326" s="8">
        <v>4.8499999999999996</v>
      </c>
      <c r="F326" s="8">
        <v>1.42</v>
      </c>
      <c r="G326" s="8">
        <v>1</v>
      </c>
      <c r="H326" s="8"/>
      <c r="I326" s="8">
        <v>3</v>
      </c>
      <c r="J326" s="8">
        <v>5</v>
      </c>
      <c r="K326" s="8">
        <v>31</v>
      </c>
      <c r="L326" s="8">
        <v>66</v>
      </c>
      <c r="M326" s="8">
        <v>16</v>
      </c>
      <c r="N326" s="8">
        <v>20</v>
      </c>
      <c r="O326" s="8">
        <v>19</v>
      </c>
      <c r="P326" s="8">
        <v>7</v>
      </c>
    </row>
    <row r="327" spans="1:21" ht="15" thickBot="1" x14ac:dyDescent="0.35">
      <c r="A327" s="7" t="s">
        <v>1611</v>
      </c>
      <c r="B327" s="8">
        <v>58</v>
      </c>
      <c r="C327" s="8">
        <v>0</v>
      </c>
      <c r="D327" s="8">
        <v>39</v>
      </c>
      <c r="E327" s="8">
        <v>4.8499999999999996</v>
      </c>
      <c r="F327" s="8">
        <v>1.42</v>
      </c>
      <c r="G327" s="67"/>
      <c r="H327" s="67"/>
      <c r="I327" s="8">
        <v>3</v>
      </c>
      <c r="J327" s="8">
        <v>5</v>
      </c>
      <c r="K327" s="8">
        <v>31</v>
      </c>
      <c r="L327" s="8">
        <v>66</v>
      </c>
      <c r="M327" s="8">
        <v>16</v>
      </c>
      <c r="N327" s="8">
        <v>20</v>
      </c>
      <c r="O327" s="8">
        <v>19</v>
      </c>
      <c r="P327" s="67"/>
      <c r="Q327" s="69">
        <v>0</v>
      </c>
      <c r="U327" s="69">
        <v>0</v>
      </c>
    </row>
    <row r="328" spans="1:21" ht="15" thickBot="1" x14ac:dyDescent="0.35">
      <c r="A328" s="7" t="s">
        <v>1599</v>
      </c>
      <c r="B328" s="8">
        <v>46</v>
      </c>
      <c r="C328" s="8">
        <v>0</v>
      </c>
      <c r="D328" s="8">
        <v>34</v>
      </c>
      <c r="E328" s="8">
        <v>4.5999999999999996</v>
      </c>
      <c r="F328" s="8">
        <v>1.38</v>
      </c>
      <c r="G328" s="8">
        <v>1</v>
      </c>
      <c r="H328" s="8"/>
      <c r="I328" s="8">
        <v>3</v>
      </c>
      <c r="J328" s="8">
        <v>3</v>
      </c>
      <c r="K328" s="8">
        <v>23</v>
      </c>
      <c r="L328" s="8">
        <v>51</v>
      </c>
      <c r="M328" s="8">
        <v>12</v>
      </c>
      <c r="N328" s="8">
        <v>16</v>
      </c>
      <c r="O328" s="8">
        <v>13</v>
      </c>
      <c r="P328" s="8">
        <v>12</v>
      </c>
    </row>
    <row r="329" spans="1:21" ht="15" thickBot="1" x14ac:dyDescent="0.35">
      <c r="A329" s="5" t="s">
        <v>1599</v>
      </c>
      <c r="B329" s="6">
        <v>46</v>
      </c>
      <c r="C329" s="6">
        <v>0</v>
      </c>
      <c r="D329" s="6">
        <v>34</v>
      </c>
      <c r="E329" s="6">
        <v>4.5999999999999996</v>
      </c>
      <c r="F329" s="6">
        <v>1.38</v>
      </c>
      <c r="G329" s="67"/>
      <c r="H329" s="67"/>
      <c r="I329" s="6">
        <v>3</v>
      </c>
      <c r="J329" s="6">
        <v>3</v>
      </c>
      <c r="K329" s="6">
        <v>23</v>
      </c>
      <c r="L329" s="6">
        <v>51</v>
      </c>
      <c r="M329" s="6">
        <v>12</v>
      </c>
      <c r="N329" s="6">
        <v>16</v>
      </c>
      <c r="O329" s="6">
        <v>13</v>
      </c>
      <c r="P329" s="67"/>
      <c r="Q329" s="68">
        <v>0</v>
      </c>
      <c r="U329" s="68">
        <v>0</v>
      </c>
    </row>
    <row r="330" spans="1:21" ht="15" thickBot="1" x14ac:dyDescent="0.35">
      <c r="A330" s="7" t="s">
        <v>1679</v>
      </c>
      <c r="B330" s="8">
        <v>31</v>
      </c>
      <c r="C330" s="8">
        <v>0</v>
      </c>
      <c r="D330" s="8">
        <v>23</v>
      </c>
      <c r="E330" s="8">
        <v>5.44</v>
      </c>
      <c r="F330" s="8">
        <v>1.47</v>
      </c>
      <c r="G330" s="8">
        <v>0</v>
      </c>
      <c r="H330" s="8"/>
      <c r="I330" s="8">
        <v>1</v>
      </c>
      <c r="J330" s="8">
        <v>2</v>
      </c>
      <c r="K330" s="8">
        <v>19</v>
      </c>
      <c r="L330" s="8">
        <v>35</v>
      </c>
      <c r="M330" s="8">
        <v>11</v>
      </c>
      <c r="N330" s="8">
        <v>7</v>
      </c>
      <c r="O330" s="8">
        <v>13</v>
      </c>
      <c r="P330" s="8">
        <v>5</v>
      </c>
    </row>
    <row r="331" spans="1:21" ht="15" thickBot="1" x14ac:dyDescent="0.35">
      <c r="A331" s="7" t="s">
        <v>2050</v>
      </c>
      <c r="B331" s="8">
        <v>35</v>
      </c>
      <c r="C331" s="8">
        <v>0</v>
      </c>
      <c r="D331" s="8">
        <v>32</v>
      </c>
      <c r="E331" s="8">
        <v>4.37</v>
      </c>
      <c r="F331" s="8">
        <v>1.43</v>
      </c>
      <c r="G331" s="67"/>
      <c r="H331" s="67"/>
      <c r="I331" s="8">
        <v>2</v>
      </c>
      <c r="J331" s="8">
        <v>2</v>
      </c>
      <c r="K331" s="8">
        <v>17</v>
      </c>
      <c r="L331" s="8">
        <v>35</v>
      </c>
      <c r="M331" s="8">
        <v>14</v>
      </c>
      <c r="N331" s="8">
        <v>6</v>
      </c>
      <c r="O331" s="8">
        <v>31</v>
      </c>
      <c r="P331" s="67"/>
      <c r="Q331" s="69">
        <v>0</v>
      </c>
      <c r="U331" s="69">
        <v>2</v>
      </c>
    </row>
    <row r="332" spans="1:21" ht="15" thickBot="1" x14ac:dyDescent="0.35">
      <c r="A332" s="5" t="s">
        <v>1964</v>
      </c>
      <c r="B332" s="6">
        <v>40</v>
      </c>
      <c r="C332" s="6">
        <v>0</v>
      </c>
      <c r="D332" s="6">
        <v>31</v>
      </c>
      <c r="E332" s="6">
        <v>3.44</v>
      </c>
      <c r="F332" s="6">
        <v>1.29</v>
      </c>
      <c r="G332" s="67"/>
      <c r="H332" s="67"/>
      <c r="I332" s="6">
        <v>1</v>
      </c>
      <c r="J332" s="6">
        <v>1</v>
      </c>
      <c r="K332" s="6">
        <v>15</v>
      </c>
      <c r="L332" s="6">
        <v>38</v>
      </c>
      <c r="M332" s="6">
        <v>13</v>
      </c>
      <c r="N332" s="6">
        <v>5</v>
      </c>
      <c r="O332" s="6">
        <v>44</v>
      </c>
      <c r="P332" s="67"/>
      <c r="Q332" s="68">
        <v>0</v>
      </c>
      <c r="U332" s="68">
        <v>9</v>
      </c>
    </row>
    <row r="333" spans="1:21" ht="15" thickBot="1" x14ac:dyDescent="0.35">
      <c r="A333" s="7" t="s">
        <v>1477</v>
      </c>
      <c r="B333" s="8">
        <v>149</v>
      </c>
      <c r="C333" s="8">
        <v>0</v>
      </c>
      <c r="D333" s="8">
        <v>93</v>
      </c>
      <c r="E333" s="8">
        <v>4.5999999999999996</v>
      </c>
      <c r="F333" s="8">
        <v>1.4</v>
      </c>
      <c r="G333" s="8">
        <v>13</v>
      </c>
      <c r="H333" s="8"/>
      <c r="I333" s="8">
        <v>8</v>
      </c>
      <c r="J333" s="8">
        <v>10</v>
      </c>
      <c r="K333" s="8">
        <v>76</v>
      </c>
      <c r="L333" s="8">
        <v>165</v>
      </c>
      <c r="M333" s="8">
        <v>43</v>
      </c>
      <c r="N333" s="8">
        <v>21</v>
      </c>
      <c r="O333" s="8">
        <v>28</v>
      </c>
      <c r="P333" s="8">
        <v>27</v>
      </c>
    </row>
    <row r="334" spans="1:21" ht="15" thickBot="1" x14ac:dyDescent="0.35">
      <c r="A334" s="5" t="s">
        <v>2114</v>
      </c>
      <c r="B334" s="6">
        <v>26</v>
      </c>
      <c r="C334" s="6">
        <v>0</v>
      </c>
      <c r="D334" s="6">
        <v>24</v>
      </c>
      <c r="E334" s="6">
        <v>4.28</v>
      </c>
      <c r="F334" s="6">
        <v>1.47</v>
      </c>
      <c r="G334" s="67"/>
      <c r="H334" s="67"/>
      <c r="I334" s="6">
        <v>1</v>
      </c>
      <c r="J334" s="6">
        <v>2</v>
      </c>
      <c r="K334" s="6">
        <v>12</v>
      </c>
      <c r="L334" s="6">
        <v>25</v>
      </c>
      <c r="M334" s="6">
        <v>12</v>
      </c>
      <c r="N334" s="6">
        <v>4</v>
      </c>
      <c r="O334" s="6">
        <v>22</v>
      </c>
      <c r="P334" s="67"/>
      <c r="Q334" s="68">
        <v>0</v>
      </c>
      <c r="U334" s="68">
        <v>1</v>
      </c>
    </row>
    <row r="335" spans="1:21" ht="15" thickBot="1" x14ac:dyDescent="0.35">
      <c r="A335" s="7" t="s">
        <v>1657</v>
      </c>
      <c r="B335" s="8">
        <v>52</v>
      </c>
      <c r="C335" s="8">
        <v>0</v>
      </c>
      <c r="D335" s="8">
        <v>40</v>
      </c>
      <c r="E335" s="8">
        <v>4.96</v>
      </c>
      <c r="F335" s="8">
        <v>1.49</v>
      </c>
      <c r="G335" s="8">
        <v>0</v>
      </c>
      <c r="H335" s="8"/>
      <c r="I335" s="8">
        <v>2</v>
      </c>
      <c r="J335" s="8">
        <v>3</v>
      </c>
      <c r="K335" s="8">
        <v>29</v>
      </c>
      <c r="L335" s="8">
        <v>54</v>
      </c>
      <c r="M335" s="8">
        <v>24</v>
      </c>
      <c r="N335" s="8">
        <v>14</v>
      </c>
      <c r="O335" s="8">
        <v>20</v>
      </c>
      <c r="P335" s="8">
        <v>7</v>
      </c>
    </row>
    <row r="336" spans="1:21" ht="15" thickBot="1" x14ac:dyDescent="0.35">
      <c r="A336" s="9" t="s">
        <v>1657</v>
      </c>
      <c r="B336" s="10">
        <v>52</v>
      </c>
      <c r="C336" s="10">
        <v>0</v>
      </c>
      <c r="D336" s="10">
        <v>40</v>
      </c>
      <c r="E336" s="10">
        <v>4.96</v>
      </c>
      <c r="F336" s="10">
        <v>1.49</v>
      </c>
      <c r="G336" s="67"/>
      <c r="H336" s="67"/>
      <c r="I336" s="10">
        <v>2</v>
      </c>
      <c r="J336" s="10">
        <v>3</v>
      </c>
      <c r="K336" s="10">
        <v>29</v>
      </c>
      <c r="L336" s="10">
        <v>54</v>
      </c>
      <c r="M336" s="10">
        <v>24</v>
      </c>
      <c r="N336" s="10">
        <v>14</v>
      </c>
      <c r="O336" s="10">
        <v>20</v>
      </c>
      <c r="P336" s="67"/>
      <c r="Q336" s="70">
        <v>0</v>
      </c>
      <c r="U336" s="70">
        <v>1</v>
      </c>
    </row>
    <row r="337" spans="1:21" ht="15" thickBot="1" x14ac:dyDescent="0.35">
      <c r="A337" s="5" t="s">
        <v>1474</v>
      </c>
      <c r="B337" s="6">
        <v>100</v>
      </c>
      <c r="C337" s="8">
        <v>0</v>
      </c>
      <c r="D337" s="6">
        <v>92</v>
      </c>
      <c r="E337" s="6">
        <v>4.49</v>
      </c>
      <c r="F337" s="6">
        <v>1.35</v>
      </c>
      <c r="G337" s="6">
        <v>6</v>
      </c>
      <c r="H337" s="6"/>
      <c r="I337" s="6">
        <v>6</v>
      </c>
      <c r="J337" s="6">
        <v>6</v>
      </c>
      <c r="K337" s="6">
        <v>50</v>
      </c>
      <c r="L337" s="6">
        <v>103</v>
      </c>
      <c r="M337" s="6">
        <v>33</v>
      </c>
      <c r="N337" s="6">
        <v>14</v>
      </c>
      <c r="O337" s="6">
        <v>34</v>
      </c>
      <c r="P337" s="6">
        <v>15</v>
      </c>
    </row>
    <row r="338" spans="1:21" ht="15" thickBot="1" x14ac:dyDescent="0.35">
      <c r="A338" s="5" t="s">
        <v>1474</v>
      </c>
      <c r="B338" s="6">
        <v>100</v>
      </c>
      <c r="C338" s="6">
        <v>0</v>
      </c>
      <c r="D338" s="6">
        <v>92</v>
      </c>
      <c r="E338" s="6">
        <v>4.49</v>
      </c>
      <c r="F338" s="6">
        <v>1.35</v>
      </c>
      <c r="G338" s="67"/>
      <c r="H338" s="67"/>
      <c r="I338" s="6">
        <v>6</v>
      </c>
      <c r="J338" s="6">
        <v>6</v>
      </c>
      <c r="K338" s="6">
        <v>50</v>
      </c>
      <c r="L338" s="6">
        <v>103</v>
      </c>
      <c r="M338" s="6">
        <v>33</v>
      </c>
      <c r="N338" s="6">
        <v>14</v>
      </c>
      <c r="O338" s="6">
        <v>34</v>
      </c>
      <c r="P338" s="67"/>
      <c r="Q338" s="68">
        <v>0</v>
      </c>
      <c r="U338" s="68">
        <v>1</v>
      </c>
    </row>
    <row r="339" spans="1:21" ht="15" thickBot="1" x14ac:dyDescent="0.35">
      <c r="A339" s="5" t="s">
        <v>1344</v>
      </c>
      <c r="B339" s="6">
        <v>140</v>
      </c>
      <c r="C339" s="8">
        <v>0</v>
      </c>
      <c r="D339" s="6">
        <v>141</v>
      </c>
      <c r="E339" s="6">
        <v>3.78</v>
      </c>
      <c r="F339" s="6">
        <v>1.26</v>
      </c>
      <c r="G339" s="6">
        <v>10</v>
      </c>
      <c r="H339" s="6"/>
      <c r="I339" s="6">
        <v>9</v>
      </c>
      <c r="J339" s="6">
        <v>8</v>
      </c>
      <c r="K339" s="6">
        <v>59</v>
      </c>
      <c r="L339" s="6">
        <v>124</v>
      </c>
      <c r="M339" s="6">
        <v>52</v>
      </c>
      <c r="N339" s="6">
        <v>18</v>
      </c>
      <c r="O339" s="6">
        <v>28</v>
      </c>
      <c r="P339" s="6">
        <v>24</v>
      </c>
    </row>
    <row r="340" spans="1:21" ht="15" thickBot="1" x14ac:dyDescent="0.35">
      <c r="A340" s="7" t="s">
        <v>1347</v>
      </c>
      <c r="B340" s="8">
        <v>166</v>
      </c>
      <c r="C340" s="8">
        <v>0</v>
      </c>
      <c r="D340" s="8">
        <v>162</v>
      </c>
      <c r="E340" s="8">
        <v>4.04</v>
      </c>
      <c r="F340" s="8">
        <v>1.23</v>
      </c>
      <c r="G340" s="8">
        <v>16</v>
      </c>
      <c r="H340" s="8"/>
      <c r="I340" s="8">
        <v>9</v>
      </c>
      <c r="J340" s="8">
        <v>10</v>
      </c>
      <c r="K340" s="8">
        <v>74</v>
      </c>
      <c r="L340" s="8">
        <v>156</v>
      </c>
      <c r="M340" s="8">
        <v>47</v>
      </c>
      <c r="N340" s="8">
        <v>24</v>
      </c>
      <c r="O340" s="8">
        <v>29</v>
      </c>
      <c r="P340" s="8">
        <v>28</v>
      </c>
    </row>
    <row r="341" spans="1:21" ht="15" thickBot="1" x14ac:dyDescent="0.35">
      <c r="A341" s="5" t="s">
        <v>1778</v>
      </c>
      <c r="B341" s="6">
        <v>58</v>
      </c>
      <c r="C341" s="6">
        <v>5</v>
      </c>
      <c r="D341" s="6">
        <v>58</v>
      </c>
      <c r="E341" s="6">
        <v>3.78</v>
      </c>
      <c r="F341" s="6">
        <v>1.22</v>
      </c>
      <c r="G341" s="67"/>
      <c r="H341" s="67"/>
      <c r="I341" s="6">
        <v>3</v>
      </c>
      <c r="J341" s="6">
        <v>3</v>
      </c>
      <c r="K341" s="6">
        <v>24</v>
      </c>
      <c r="L341" s="6">
        <v>54</v>
      </c>
      <c r="M341" s="6">
        <v>16</v>
      </c>
      <c r="N341" s="6">
        <v>7</v>
      </c>
      <c r="O341" s="6">
        <v>63</v>
      </c>
      <c r="P341" s="67"/>
      <c r="Q341" s="68">
        <v>0</v>
      </c>
      <c r="U341" s="68">
        <v>14</v>
      </c>
    </row>
    <row r="342" spans="1:21" ht="15" thickBot="1" x14ac:dyDescent="0.35">
      <c r="A342" s="7" t="s">
        <v>2067</v>
      </c>
      <c r="B342" s="8">
        <v>41</v>
      </c>
      <c r="C342" s="8">
        <v>0</v>
      </c>
      <c r="D342" s="8">
        <v>24</v>
      </c>
      <c r="E342" s="8">
        <v>4.34</v>
      </c>
      <c r="F342" s="8">
        <v>1.49</v>
      </c>
      <c r="G342" s="67"/>
      <c r="H342" s="67"/>
      <c r="I342" s="8">
        <v>3</v>
      </c>
      <c r="J342" s="8">
        <v>3</v>
      </c>
      <c r="K342" s="8">
        <v>20</v>
      </c>
      <c r="L342" s="8">
        <v>42</v>
      </c>
      <c r="M342" s="8">
        <v>18</v>
      </c>
      <c r="N342" s="8">
        <v>3</v>
      </c>
      <c r="O342" s="8">
        <v>16</v>
      </c>
      <c r="P342" s="67"/>
      <c r="Q342" s="69">
        <v>0</v>
      </c>
      <c r="U342" s="69">
        <v>0</v>
      </c>
    </row>
    <row r="343" spans="1:21" ht="15" thickBot="1" x14ac:dyDescent="0.35">
      <c r="A343" s="5" t="s">
        <v>1694</v>
      </c>
      <c r="B343" s="6">
        <v>41</v>
      </c>
      <c r="C343" s="8">
        <v>0</v>
      </c>
      <c r="D343" s="6">
        <v>30</v>
      </c>
      <c r="E343" s="6">
        <v>5.66</v>
      </c>
      <c r="F343" s="6">
        <v>1.6</v>
      </c>
      <c r="G343" s="6">
        <v>0</v>
      </c>
      <c r="H343" s="6"/>
      <c r="I343" s="6">
        <v>2</v>
      </c>
      <c r="J343" s="6">
        <v>3</v>
      </c>
      <c r="K343" s="6">
        <v>26</v>
      </c>
      <c r="L343" s="6">
        <v>44</v>
      </c>
      <c r="M343" s="6">
        <v>21</v>
      </c>
      <c r="N343" s="6">
        <v>13</v>
      </c>
      <c r="O343" s="6">
        <v>14</v>
      </c>
      <c r="P343" s="6">
        <v>9</v>
      </c>
    </row>
    <row r="344" spans="1:21" ht="15" thickBot="1" x14ac:dyDescent="0.35">
      <c r="A344" s="5" t="s">
        <v>2047</v>
      </c>
      <c r="B344" s="6">
        <v>27</v>
      </c>
      <c r="C344" s="6">
        <v>0</v>
      </c>
      <c r="D344" s="6">
        <v>26</v>
      </c>
      <c r="E344" s="6">
        <v>4.28</v>
      </c>
      <c r="F344" s="6">
        <v>1.42</v>
      </c>
      <c r="G344" s="67"/>
      <c r="H344" s="67"/>
      <c r="I344" s="6">
        <v>2</v>
      </c>
      <c r="J344" s="6">
        <v>2</v>
      </c>
      <c r="K344" s="6">
        <v>13</v>
      </c>
      <c r="L344" s="6">
        <v>25</v>
      </c>
      <c r="M344" s="6">
        <v>13</v>
      </c>
      <c r="N344" s="6">
        <v>6</v>
      </c>
      <c r="O344" s="6">
        <v>23</v>
      </c>
      <c r="P344" s="67"/>
      <c r="Q344" s="68">
        <v>0</v>
      </c>
      <c r="U344" s="68">
        <v>0</v>
      </c>
    </row>
    <row r="345" spans="1:21" ht="15" thickBot="1" x14ac:dyDescent="0.35">
      <c r="A345" s="5" t="s">
        <v>1950</v>
      </c>
      <c r="B345" s="6">
        <v>54</v>
      </c>
      <c r="C345" s="6">
        <v>0</v>
      </c>
      <c r="D345" s="6">
        <v>50</v>
      </c>
      <c r="E345" s="6">
        <v>3.95</v>
      </c>
      <c r="F345" s="6">
        <v>1.41</v>
      </c>
      <c r="G345" s="67"/>
      <c r="H345" s="67"/>
      <c r="I345" s="6">
        <v>3</v>
      </c>
      <c r="J345" s="6">
        <v>3</v>
      </c>
      <c r="K345" s="6">
        <v>24</v>
      </c>
      <c r="L345" s="6">
        <v>48</v>
      </c>
      <c r="M345" s="6">
        <v>28</v>
      </c>
      <c r="N345" s="6">
        <v>5</v>
      </c>
      <c r="O345" s="6">
        <v>43</v>
      </c>
      <c r="P345" s="67"/>
      <c r="Q345" s="68">
        <v>0</v>
      </c>
      <c r="U345" s="68">
        <v>1</v>
      </c>
    </row>
    <row r="346" spans="1:21" ht="15" thickBot="1" x14ac:dyDescent="0.35">
      <c r="A346" s="5" t="s">
        <v>2172</v>
      </c>
      <c r="B346" s="6">
        <v>34</v>
      </c>
      <c r="C346" s="6">
        <v>0</v>
      </c>
      <c r="D346" s="6">
        <v>30</v>
      </c>
      <c r="E346" s="6">
        <v>5.07</v>
      </c>
      <c r="F346" s="6">
        <v>1.59</v>
      </c>
      <c r="G346" s="67"/>
      <c r="H346" s="67"/>
      <c r="I346" s="6">
        <v>2</v>
      </c>
      <c r="J346" s="6">
        <v>2</v>
      </c>
      <c r="K346" s="6">
        <v>19</v>
      </c>
      <c r="L346" s="6">
        <v>36</v>
      </c>
      <c r="M346" s="6">
        <v>19</v>
      </c>
      <c r="N346" s="6">
        <v>8</v>
      </c>
      <c r="O346" s="6">
        <v>27</v>
      </c>
      <c r="P346" s="67"/>
      <c r="Q346" s="68">
        <v>0</v>
      </c>
      <c r="U346" s="68">
        <v>1</v>
      </c>
    </row>
    <row r="347" spans="1:21" ht="15" thickBot="1" x14ac:dyDescent="0.35">
      <c r="A347" s="7" t="s">
        <v>1673</v>
      </c>
      <c r="B347" s="8">
        <v>15</v>
      </c>
      <c r="C347" s="8">
        <v>0</v>
      </c>
      <c r="D347" s="8">
        <v>10</v>
      </c>
      <c r="E347" s="8">
        <v>5.22</v>
      </c>
      <c r="F347" s="8">
        <v>1.59</v>
      </c>
      <c r="G347" s="8">
        <v>0</v>
      </c>
      <c r="H347" s="8"/>
      <c r="I347" s="8">
        <v>1</v>
      </c>
      <c r="J347" s="8">
        <v>1</v>
      </c>
      <c r="K347" s="8">
        <v>9</v>
      </c>
      <c r="L347" s="8">
        <v>16</v>
      </c>
      <c r="M347" s="8">
        <v>7</v>
      </c>
      <c r="N347" s="8">
        <v>4</v>
      </c>
      <c r="O347" s="8">
        <v>3</v>
      </c>
      <c r="P347" s="8">
        <v>3</v>
      </c>
    </row>
    <row r="348" spans="1:21" ht="15" thickBot="1" x14ac:dyDescent="0.35">
      <c r="A348" s="7" t="s">
        <v>1367</v>
      </c>
      <c r="B348" s="8">
        <v>139</v>
      </c>
      <c r="C348" s="8">
        <v>0</v>
      </c>
      <c r="D348" s="8">
        <v>131</v>
      </c>
      <c r="E348" s="8">
        <v>4.28</v>
      </c>
      <c r="F348" s="8">
        <v>1.33</v>
      </c>
      <c r="G348" s="8">
        <v>14</v>
      </c>
      <c r="H348" s="8"/>
      <c r="I348" s="8">
        <v>8</v>
      </c>
      <c r="J348" s="8">
        <v>8</v>
      </c>
      <c r="K348" s="8">
        <v>66</v>
      </c>
      <c r="L348" s="8">
        <v>134</v>
      </c>
      <c r="M348" s="8">
        <v>51</v>
      </c>
      <c r="N348" s="8">
        <v>19</v>
      </c>
      <c r="O348" s="8">
        <v>24</v>
      </c>
      <c r="P348" s="8">
        <v>24</v>
      </c>
    </row>
    <row r="349" spans="1:21" ht="15" thickBot="1" x14ac:dyDescent="0.35">
      <c r="A349" s="7" t="s">
        <v>1367</v>
      </c>
      <c r="B349" s="8">
        <v>139</v>
      </c>
      <c r="C349" s="8">
        <v>0</v>
      </c>
      <c r="D349" s="8">
        <v>131</v>
      </c>
      <c r="E349" s="8">
        <v>4.28</v>
      </c>
      <c r="F349" s="8">
        <v>1.33</v>
      </c>
      <c r="G349" s="67"/>
      <c r="H349" s="67"/>
      <c r="I349" s="8">
        <v>8</v>
      </c>
      <c r="J349" s="8">
        <v>8</v>
      </c>
      <c r="K349" s="8">
        <v>66</v>
      </c>
      <c r="L349" s="8">
        <v>134</v>
      </c>
      <c r="M349" s="8">
        <v>51</v>
      </c>
      <c r="N349" s="8">
        <v>19</v>
      </c>
      <c r="O349" s="8">
        <v>24</v>
      </c>
      <c r="P349" s="67"/>
      <c r="Q349" s="69">
        <v>0</v>
      </c>
      <c r="U349" s="69">
        <v>0</v>
      </c>
    </row>
    <row r="350" spans="1:21" ht="15" thickBot="1" x14ac:dyDescent="0.35">
      <c r="A350" s="7" t="s">
        <v>1711</v>
      </c>
      <c r="B350" s="8">
        <v>42</v>
      </c>
      <c r="C350" s="8">
        <v>0</v>
      </c>
      <c r="D350" s="8">
        <v>25</v>
      </c>
      <c r="E350" s="8">
        <v>5.83</v>
      </c>
      <c r="F350" s="8">
        <v>1.67</v>
      </c>
      <c r="G350" s="8">
        <v>0</v>
      </c>
      <c r="H350" s="8"/>
      <c r="I350" s="8">
        <v>2</v>
      </c>
      <c r="J350" s="8">
        <v>4</v>
      </c>
      <c r="K350" s="8">
        <v>28</v>
      </c>
      <c r="L350" s="8">
        <v>49</v>
      </c>
      <c r="M350" s="8">
        <v>21</v>
      </c>
      <c r="N350" s="8">
        <v>13</v>
      </c>
      <c r="O350" s="8">
        <v>9</v>
      </c>
      <c r="P350" s="8">
        <v>9</v>
      </c>
    </row>
    <row r="351" spans="1:21" ht="15" thickBot="1" x14ac:dyDescent="0.35">
      <c r="A351" s="7" t="s">
        <v>1711</v>
      </c>
      <c r="B351" s="8">
        <v>42</v>
      </c>
      <c r="C351" s="8">
        <v>0</v>
      </c>
      <c r="D351" s="8">
        <v>25</v>
      </c>
      <c r="E351" s="8">
        <v>5.83</v>
      </c>
      <c r="F351" s="8">
        <v>1.67</v>
      </c>
      <c r="G351" s="67"/>
      <c r="H351" s="67"/>
      <c r="I351" s="8">
        <v>2</v>
      </c>
      <c r="J351" s="8">
        <v>4</v>
      </c>
      <c r="K351" s="8">
        <v>28</v>
      </c>
      <c r="L351" s="8">
        <v>49</v>
      </c>
      <c r="M351" s="8">
        <v>21</v>
      </c>
      <c r="N351" s="8">
        <v>13</v>
      </c>
      <c r="O351" s="8">
        <v>9</v>
      </c>
      <c r="P351" s="67"/>
      <c r="Q351" s="69">
        <v>0</v>
      </c>
      <c r="U351" s="69">
        <v>0</v>
      </c>
    </row>
    <row r="352" spans="1:21" ht="15" thickBot="1" x14ac:dyDescent="0.35">
      <c r="A352" s="5" t="s">
        <v>1578</v>
      </c>
      <c r="B352" s="6">
        <v>38</v>
      </c>
      <c r="C352" s="8">
        <v>0</v>
      </c>
      <c r="D352" s="6">
        <v>26</v>
      </c>
      <c r="E352" s="6">
        <v>4.17</v>
      </c>
      <c r="F352" s="6">
        <v>1.27</v>
      </c>
      <c r="G352" s="6">
        <v>0</v>
      </c>
      <c r="H352" s="6"/>
      <c r="I352" s="6">
        <v>2</v>
      </c>
      <c r="J352" s="6">
        <v>2</v>
      </c>
      <c r="K352" s="6">
        <v>17</v>
      </c>
      <c r="L352" s="6">
        <v>40</v>
      </c>
      <c r="M352" s="6">
        <v>8</v>
      </c>
      <c r="N352" s="6">
        <v>9</v>
      </c>
      <c r="O352" s="6">
        <v>29</v>
      </c>
      <c r="P352" s="6">
        <v>0</v>
      </c>
    </row>
    <row r="353" spans="1:21" ht="15" thickBot="1" x14ac:dyDescent="0.35">
      <c r="A353" s="7" t="s">
        <v>1578</v>
      </c>
      <c r="B353" s="8">
        <v>38</v>
      </c>
      <c r="C353" s="8">
        <v>0</v>
      </c>
      <c r="D353" s="8">
        <v>26</v>
      </c>
      <c r="E353" s="8">
        <v>4.17</v>
      </c>
      <c r="F353" s="8">
        <v>1.27</v>
      </c>
      <c r="G353" s="67"/>
      <c r="H353" s="67"/>
      <c r="I353" s="8">
        <v>2</v>
      </c>
      <c r="J353" s="8">
        <v>2</v>
      </c>
      <c r="K353" s="8">
        <v>17</v>
      </c>
      <c r="L353" s="8">
        <v>40</v>
      </c>
      <c r="M353" s="8">
        <v>8</v>
      </c>
      <c r="N353" s="8">
        <v>9</v>
      </c>
      <c r="O353" s="8">
        <v>29</v>
      </c>
      <c r="P353" s="67"/>
      <c r="Q353" s="69">
        <v>0</v>
      </c>
      <c r="U353" s="69">
        <v>0</v>
      </c>
    </row>
    <row r="354" spans="1:21" ht="15" thickBot="1" x14ac:dyDescent="0.35">
      <c r="A354" s="7" t="s">
        <v>1513</v>
      </c>
      <c r="B354" s="8">
        <v>76</v>
      </c>
      <c r="C354" s="8">
        <v>0</v>
      </c>
      <c r="D354" s="8">
        <v>47</v>
      </c>
      <c r="E354" s="8">
        <v>5.37</v>
      </c>
      <c r="F354" s="8">
        <v>1.54</v>
      </c>
      <c r="G354" s="8">
        <v>5</v>
      </c>
      <c r="H354" s="8"/>
      <c r="I354" s="8">
        <v>4</v>
      </c>
      <c r="J354" s="8">
        <v>5</v>
      </c>
      <c r="K354" s="8">
        <v>46</v>
      </c>
      <c r="L354" s="8">
        <v>87</v>
      </c>
      <c r="M354" s="8">
        <v>30</v>
      </c>
      <c r="N354" s="8">
        <v>13</v>
      </c>
      <c r="O354" s="8">
        <v>14</v>
      </c>
      <c r="P354" s="8">
        <v>13</v>
      </c>
    </row>
    <row r="355" spans="1:21" ht="15" thickBot="1" x14ac:dyDescent="0.35">
      <c r="A355" s="7" t="s">
        <v>1513</v>
      </c>
      <c r="B355" s="8">
        <v>76</v>
      </c>
      <c r="C355" s="8">
        <v>0</v>
      </c>
      <c r="D355" s="8">
        <v>47</v>
      </c>
      <c r="E355" s="8">
        <v>5.37</v>
      </c>
      <c r="F355" s="8">
        <v>1.54</v>
      </c>
      <c r="G355" s="67"/>
      <c r="H355" s="67"/>
      <c r="I355" s="8">
        <v>4</v>
      </c>
      <c r="J355" s="8">
        <v>5</v>
      </c>
      <c r="K355" s="8">
        <v>46</v>
      </c>
      <c r="L355" s="8">
        <v>87</v>
      </c>
      <c r="M355" s="8">
        <v>30</v>
      </c>
      <c r="N355" s="8">
        <v>13</v>
      </c>
      <c r="O355" s="8">
        <v>14</v>
      </c>
      <c r="P355" s="67"/>
      <c r="Q355" s="69">
        <v>0</v>
      </c>
      <c r="U355" s="69">
        <v>0</v>
      </c>
    </row>
    <row r="356" spans="1:21" ht="15" thickBot="1" x14ac:dyDescent="0.35">
      <c r="A356" s="5" t="s">
        <v>2096</v>
      </c>
      <c r="B356" s="6">
        <v>43</v>
      </c>
      <c r="C356" s="6">
        <v>0</v>
      </c>
      <c r="D356" s="6">
        <v>36</v>
      </c>
      <c r="E356" s="6">
        <v>4.6900000000000004</v>
      </c>
      <c r="F356" s="6">
        <v>1.54</v>
      </c>
      <c r="G356" s="67"/>
      <c r="H356" s="67"/>
      <c r="I356" s="6">
        <v>3</v>
      </c>
      <c r="J356" s="6">
        <v>3</v>
      </c>
      <c r="K356" s="6">
        <v>22</v>
      </c>
      <c r="L356" s="6">
        <v>41</v>
      </c>
      <c r="M356" s="6">
        <v>24</v>
      </c>
      <c r="N356" s="6">
        <v>7</v>
      </c>
      <c r="O356" s="6">
        <v>16</v>
      </c>
      <c r="P356" s="67"/>
      <c r="Q356" s="68">
        <v>0</v>
      </c>
      <c r="U356" s="68">
        <v>2</v>
      </c>
    </row>
    <row r="357" spans="1:21" ht="15" thickBot="1" x14ac:dyDescent="0.35">
      <c r="A357" s="7" t="s">
        <v>1425</v>
      </c>
      <c r="B357" s="8">
        <v>175</v>
      </c>
      <c r="C357" s="8">
        <v>0</v>
      </c>
      <c r="D357" s="8">
        <v>138</v>
      </c>
      <c r="E357" s="8">
        <v>4.17</v>
      </c>
      <c r="F357" s="8">
        <v>1.37</v>
      </c>
      <c r="G357" s="8">
        <v>15</v>
      </c>
      <c r="H357" s="8"/>
      <c r="I357" s="8">
        <v>10</v>
      </c>
      <c r="J357" s="8">
        <v>10</v>
      </c>
      <c r="K357" s="8">
        <v>81</v>
      </c>
      <c r="L357" s="8">
        <v>175</v>
      </c>
      <c r="M357" s="8">
        <v>66</v>
      </c>
      <c r="N357" s="8">
        <v>18</v>
      </c>
      <c r="O357" s="8">
        <v>30</v>
      </c>
      <c r="P357" s="8">
        <v>30</v>
      </c>
    </row>
    <row r="358" spans="1:21" ht="15" thickBot="1" x14ac:dyDescent="0.35">
      <c r="A358" s="7" t="s">
        <v>2027</v>
      </c>
      <c r="B358" s="8">
        <v>38</v>
      </c>
      <c r="C358" s="8">
        <v>0</v>
      </c>
      <c r="D358" s="8">
        <v>33</v>
      </c>
      <c r="E358" s="8">
        <v>4.24</v>
      </c>
      <c r="F358" s="8">
        <v>1.32</v>
      </c>
      <c r="G358" s="67"/>
      <c r="H358" s="67"/>
      <c r="I358" s="8">
        <v>1</v>
      </c>
      <c r="J358" s="8">
        <v>1</v>
      </c>
      <c r="K358" s="8">
        <v>18</v>
      </c>
      <c r="L358" s="8">
        <v>37</v>
      </c>
      <c r="M358" s="8">
        <v>12</v>
      </c>
      <c r="N358" s="8">
        <v>9</v>
      </c>
      <c r="O358" s="8">
        <v>32</v>
      </c>
      <c r="P358" s="67"/>
      <c r="Q358" s="69">
        <v>0</v>
      </c>
      <c r="U358" s="69">
        <v>1</v>
      </c>
    </row>
    <row r="359" spans="1:21" ht="15" thickBot="1" x14ac:dyDescent="0.35">
      <c r="A359" s="7" t="s">
        <v>1385</v>
      </c>
      <c r="B359" s="8">
        <v>135</v>
      </c>
      <c r="C359" s="8">
        <v>0</v>
      </c>
      <c r="D359" s="8">
        <v>118</v>
      </c>
      <c r="E359" s="8">
        <v>4.24</v>
      </c>
      <c r="F359" s="8">
        <v>1.3</v>
      </c>
      <c r="G359" s="8">
        <v>15</v>
      </c>
      <c r="H359" s="8"/>
      <c r="I359" s="8">
        <v>8</v>
      </c>
      <c r="J359" s="8">
        <v>7</v>
      </c>
      <c r="K359" s="8">
        <v>64</v>
      </c>
      <c r="L359" s="8">
        <v>133</v>
      </c>
      <c r="M359" s="8">
        <v>44</v>
      </c>
      <c r="N359" s="8">
        <v>17</v>
      </c>
      <c r="O359" s="8">
        <v>23</v>
      </c>
      <c r="P359" s="8">
        <v>23</v>
      </c>
    </row>
    <row r="360" spans="1:21" ht="15" thickBot="1" x14ac:dyDescent="0.35">
      <c r="A360" s="5" t="s">
        <v>1876</v>
      </c>
      <c r="B360" s="6">
        <v>51</v>
      </c>
      <c r="C360" s="6">
        <v>2</v>
      </c>
      <c r="D360" s="6">
        <v>50</v>
      </c>
      <c r="E360" s="6">
        <v>3.72</v>
      </c>
      <c r="F360" s="6">
        <v>1.2</v>
      </c>
      <c r="G360" s="67"/>
      <c r="H360" s="67"/>
      <c r="I360" s="6">
        <v>3</v>
      </c>
      <c r="J360" s="6">
        <v>3</v>
      </c>
      <c r="K360" s="6">
        <v>21</v>
      </c>
      <c r="L360" s="6">
        <v>47</v>
      </c>
      <c r="M360" s="6">
        <v>15</v>
      </c>
      <c r="N360" s="6">
        <v>8</v>
      </c>
      <c r="O360" s="6">
        <v>56</v>
      </c>
      <c r="P360" s="67"/>
      <c r="Q360" s="68">
        <v>0</v>
      </c>
      <c r="U360" s="68">
        <v>16</v>
      </c>
    </row>
    <row r="361" spans="1:21" ht="15" thickBot="1" x14ac:dyDescent="0.35">
      <c r="A361" s="7" t="s">
        <v>2101</v>
      </c>
      <c r="B361" s="8">
        <v>25</v>
      </c>
      <c r="C361" s="8">
        <v>0</v>
      </c>
      <c r="D361" s="8">
        <v>17</v>
      </c>
      <c r="E361" s="8">
        <v>4.4800000000000004</v>
      </c>
      <c r="F361" s="8">
        <v>1.32</v>
      </c>
      <c r="G361" s="67"/>
      <c r="H361" s="67"/>
      <c r="I361" s="8">
        <v>1</v>
      </c>
      <c r="J361" s="8">
        <v>2</v>
      </c>
      <c r="K361" s="8">
        <v>12</v>
      </c>
      <c r="L361" s="8">
        <v>28</v>
      </c>
      <c r="M361" s="8">
        <v>4</v>
      </c>
      <c r="N361" s="8">
        <v>8</v>
      </c>
      <c r="O361" s="8">
        <v>25</v>
      </c>
      <c r="P361" s="67"/>
      <c r="Q361" s="69">
        <v>0</v>
      </c>
      <c r="U361" s="69">
        <v>0</v>
      </c>
    </row>
    <row r="362" spans="1:21" ht="15" thickBot="1" x14ac:dyDescent="0.35">
      <c r="A362" s="5" t="s">
        <v>1732</v>
      </c>
      <c r="B362" s="6">
        <v>67</v>
      </c>
      <c r="C362" s="6">
        <v>35</v>
      </c>
      <c r="D362" s="6">
        <v>88</v>
      </c>
      <c r="E362" s="6">
        <v>2.83</v>
      </c>
      <c r="F362" s="6">
        <v>1.1100000000000001</v>
      </c>
      <c r="G362" s="67"/>
      <c r="H362" s="67"/>
      <c r="I362" s="6">
        <v>4</v>
      </c>
      <c r="J362" s="6">
        <v>3</v>
      </c>
      <c r="K362" s="6">
        <v>21</v>
      </c>
      <c r="L362" s="6">
        <v>55</v>
      </c>
      <c r="M362" s="6">
        <v>19</v>
      </c>
      <c r="N362" s="6">
        <v>8</v>
      </c>
      <c r="O362" s="6">
        <v>61</v>
      </c>
      <c r="P362" s="67"/>
      <c r="Q362" s="68">
        <v>1</v>
      </c>
      <c r="U362" s="68">
        <v>0</v>
      </c>
    </row>
    <row r="363" spans="1:21" ht="15" thickBot="1" x14ac:dyDescent="0.35">
      <c r="A363" s="7" t="s">
        <v>1967</v>
      </c>
      <c r="B363" s="8">
        <v>73</v>
      </c>
      <c r="C363" s="8">
        <v>0</v>
      </c>
      <c r="D363" s="8">
        <v>56</v>
      </c>
      <c r="E363" s="8">
        <v>4.5</v>
      </c>
      <c r="F363" s="8">
        <v>1.41</v>
      </c>
      <c r="G363" s="67"/>
      <c r="H363" s="67"/>
      <c r="I363" s="8">
        <v>4</v>
      </c>
      <c r="J363" s="8">
        <v>4</v>
      </c>
      <c r="K363" s="8">
        <v>37</v>
      </c>
      <c r="L363" s="8">
        <v>79</v>
      </c>
      <c r="M363" s="8">
        <v>25</v>
      </c>
      <c r="N363" s="8">
        <v>14</v>
      </c>
      <c r="O363" s="8">
        <v>41</v>
      </c>
      <c r="P363" s="67"/>
      <c r="Q363" s="69">
        <v>0</v>
      </c>
      <c r="U363" s="69">
        <v>8</v>
      </c>
    </row>
    <row r="364" spans="1:21" ht="15" thickBot="1" x14ac:dyDescent="0.35">
      <c r="A364" s="5" t="s">
        <v>1538</v>
      </c>
      <c r="B364" s="6">
        <v>104</v>
      </c>
      <c r="C364" s="8">
        <v>0</v>
      </c>
      <c r="D364" s="6">
        <v>74</v>
      </c>
      <c r="E364" s="6">
        <v>5.24</v>
      </c>
      <c r="F364" s="6">
        <v>1.53</v>
      </c>
      <c r="G364" s="6">
        <v>10</v>
      </c>
      <c r="H364" s="6"/>
      <c r="I364" s="6">
        <v>5</v>
      </c>
      <c r="J364" s="6">
        <v>8</v>
      </c>
      <c r="K364" s="6">
        <v>61</v>
      </c>
      <c r="L364" s="6">
        <v>114</v>
      </c>
      <c r="M364" s="6">
        <v>45</v>
      </c>
      <c r="N364" s="6">
        <v>19</v>
      </c>
      <c r="O364" s="6">
        <v>34</v>
      </c>
      <c r="P364" s="6">
        <v>18</v>
      </c>
    </row>
    <row r="365" spans="1:21" ht="15" thickBot="1" x14ac:dyDescent="0.35">
      <c r="A365" s="7" t="s">
        <v>1538</v>
      </c>
      <c r="B365" s="8">
        <v>104</v>
      </c>
      <c r="C365" s="8">
        <v>0</v>
      </c>
      <c r="D365" s="8">
        <v>74</v>
      </c>
      <c r="E365" s="8">
        <v>5.24</v>
      </c>
      <c r="F365" s="8">
        <v>1.53</v>
      </c>
      <c r="G365" s="67"/>
      <c r="H365" s="67"/>
      <c r="I365" s="8">
        <v>5</v>
      </c>
      <c r="J365" s="8">
        <v>8</v>
      </c>
      <c r="K365" s="8">
        <v>61</v>
      </c>
      <c r="L365" s="8">
        <v>114</v>
      </c>
      <c r="M365" s="8">
        <v>45</v>
      </c>
      <c r="N365" s="8">
        <v>19</v>
      </c>
      <c r="O365" s="8">
        <v>34</v>
      </c>
      <c r="P365" s="67"/>
      <c r="Q365" s="69">
        <v>0</v>
      </c>
      <c r="U365" s="69">
        <v>0</v>
      </c>
    </row>
    <row r="366" spans="1:21" ht="15" thickBot="1" x14ac:dyDescent="0.35">
      <c r="A366" s="5" t="s">
        <v>1720</v>
      </c>
      <c r="B366" s="6">
        <v>53</v>
      </c>
      <c r="C366" s="8">
        <v>0</v>
      </c>
      <c r="D366" s="6">
        <v>34</v>
      </c>
      <c r="E366" s="6">
        <v>5.97</v>
      </c>
      <c r="F366" s="6">
        <v>1.56</v>
      </c>
      <c r="G366" s="6">
        <v>0</v>
      </c>
      <c r="H366" s="6"/>
      <c r="I366" s="6">
        <v>3</v>
      </c>
      <c r="J366" s="6">
        <v>5</v>
      </c>
      <c r="K366" s="6">
        <v>35</v>
      </c>
      <c r="L366" s="6">
        <v>60</v>
      </c>
      <c r="M366" s="6">
        <v>22</v>
      </c>
      <c r="N366" s="6">
        <v>20</v>
      </c>
      <c r="O366" s="6">
        <v>10</v>
      </c>
      <c r="P366" s="6">
        <v>10</v>
      </c>
    </row>
    <row r="367" spans="1:21" ht="15" thickBot="1" x14ac:dyDescent="0.35">
      <c r="A367" s="7" t="s">
        <v>1720</v>
      </c>
      <c r="B367" s="8">
        <v>53</v>
      </c>
      <c r="C367" s="8">
        <v>0</v>
      </c>
      <c r="D367" s="8">
        <v>34</v>
      </c>
      <c r="E367" s="8">
        <v>5.97</v>
      </c>
      <c r="F367" s="8">
        <v>1.56</v>
      </c>
      <c r="G367" s="67"/>
      <c r="H367" s="67"/>
      <c r="I367" s="8">
        <v>3</v>
      </c>
      <c r="J367" s="8">
        <v>5</v>
      </c>
      <c r="K367" s="8">
        <v>35</v>
      </c>
      <c r="L367" s="8">
        <v>60</v>
      </c>
      <c r="M367" s="8">
        <v>22</v>
      </c>
      <c r="N367" s="8">
        <v>20</v>
      </c>
      <c r="O367" s="8">
        <v>10</v>
      </c>
      <c r="P367" s="67"/>
      <c r="Q367" s="69">
        <v>0</v>
      </c>
      <c r="U367" s="69">
        <v>0</v>
      </c>
    </row>
    <row r="368" spans="1:21" ht="15" thickBot="1" x14ac:dyDescent="0.35">
      <c r="A368" s="7" t="s">
        <v>2129</v>
      </c>
      <c r="B368" s="8">
        <v>25</v>
      </c>
      <c r="C368" s="8">
        <v>0</v>
      </c>
      <c r="D368" s="8">
        <v>24</v>
      </c>
      <c r="E368" s="8">
        <v>4.42</v>
      </c>
      <c r="F368" s="8">
        <v>1.48</v>
      </c>
      <c r="G368" s="67"/>
      <c r="H368" s="67"/>
      <c r="I368" s="8">
        <v>1</v>
      </c>
      <c r="J368" s="8">
        <v>2</v>
      </c>
      <c r="K368" s="8">
        <v>12</v>
      </c>
      <c r="L368" s="8">
        <v>24</v>
      </c>
      <c r="M368" s="8">
        <v>13</v>
      </c>
      <c r="N368" s="8">
        <v>5</v>
      </c>
      <c r="O368" s="8">
        <v>27</v>
      </c>
      <c r="P368" s="67"/>
      <c r="Q368" s="69">
        <v>0</v>
      </c>
      <c r="U368" s="69">
        <v>0</v>
      </c>
    </row>
    <row r="369" spans="1:21" ht="15" thickBot="1" x14ac:dyDescent="0.35">
      <c r="A369" s="7" t="s">
        <v>1957</v>
      </c>
      <c r="B369" s="8">
        <v>46</v>
      </c>
      <c r="C369" s="8">
        <v>0</v>
      </c>
      <c r="D369" s="8">
        <v>48</v>
      </c>
      <c r="E369" s="8">
        <v>3.94</v>
      </c>
      <c r="F369" s="8">
        <v>1.37</v>
      </c>
      <c r="G369" s="67"/>
      <c r="H369" s="67"/>
      <c r="I369" s="8">
        <v>2</v>
      </c>
      <c r="J369" s="8">
        <v>2</v>
      </c>
      <c r="K369" s="8">
        <v>20</v>
      </c>
      <c r="L369" s="8">
        <v>42</v>
      </c>
      <c r="M369" s="8">
        <v>21</v>
      </c>
      <c r="N369" s="8">
        <v>6</v>
      </c>
      <c r="O369" s="8">
        <v>49</v>
      </c>
      <c r="P369" s="67"/>
      <c r="Q369" s="69">
        <v>0</v>
      </c>
      <c r="U369" s="69">
        <v>5</v>
      </c>
    </row>
    <row r="370" spans="1:21" ht="15" thickBot="1" x14ac:dyDescent="0.35">
      <c r="A370" s="7" t="s">
        <v>1917</v>
      </c>
      <c r="B370" s="8">
        <v>58</v>
      </c>
      <c r="C370" s="8">
        <v>2</v>
      </c>
      <c r="D370" s="8">
        <v>65</v>
      </c>
      <c r="E370" s="8">
        <v>4.4800000000000004</v>
      </c>
      <c r="F370" s="8">
        <v>1.47</v>
      </c>
      <c r="G370" s="67"/>
      <c r="H370" s="67"/>
      <c r="I370" s="8">
        <v>3</v>
      </c>
      <c r="J370" s="8">
        <v>3</v>
      </c>
      <c r="K370" s="8">
        <v>29</v>
      </c>
      <c r="L370" s="8">
        <v>54</v>
      </c>
      <c r="M370" s="8">
        <v>31</v>
      </c>
      <c r="N370" s="8">
        <v>7</v>
      </c>
      <c r="O370" s="8">
        <v>55</v>
      </c>
      <c r="P370" s="67"/>
      <c r="Q370" s="69">
        <v>0</v>
      </c>
      <c r="U370" s="69">
        <v>7</v>
      </c>
    </row>
    <row r="371" spans="1:21" ht="15" thickBot="1" x14ac:dyDescent="0.35">
      <c r="A371" s="7" t="s">
        <v>1877</v>
      </c>
      <c r="B371" s="8">
        <v>58</v>
      </c>
      <c r="C371" s="8">
        <v>0</v>
      </c>
      <c r="D371" s="8">
        <v>44</v>
      </c>
      <c r="E371" s="8">
        <v>3.88</v>
      </c>
      <c r="F371" s="8">
        <v>1.26</v>
      </c>
      <c r="G371" s="67"/>
      <c r="H371" s="67"/>
      <c r="I371" s="8">
        <v>3</v>
      </c>
      <c r="J371" s="8">
        <v>4</v>
      </c>
      <c r="K371" s="8">
        <v>25</v>
      </c>
      <c r="L371" s="8">
        <v>57</v>
      </c>
      <c r="M371" s="8">
        <v>16</v>
      </c>
      <c r="N371" s="8">
        <v>8</v>
      </c>
      <c r="O371" s="8">
        <v>49</v>
      </c>
      <c r="P371" s="67"/>
      <c r="Q371" s="69">
        <v>0</v>
      </c>
      <c r="U371" s="69">
        <v>14</v>
      </c>
    </row>
    <row r="372" spans="1:21" ht="15" thickBot="1" x14ac:dyDescent="0.35">
      <c r="A372" s="5" t="s">
        <v>2180</v>
      </c>
      <c r="B372" s="6">
        <v>22</v>
      </c>
      <c r="C372" s="6">
        <v>0</v>
      </c>
      <c r="D372" s="6">
        <v>18</v>
      </c>
      <c r="E372" s="6">
        <v>5.63</v>
      </c>
      <c r="F372" s="6">
        <v>1.54</v>
      </c>
      <c r="G372" s="67"/>
      <c r="H372" s="67"/>
      <c r="I372" s="6">
        <v>1</v>
      </c>
      <c r="J372" s="6">
        <v>2</v>
      </c>
      <c r="K372" s="6">
        <v>14</v>
      </c>
      <c r="L372" s="6">
        <v>25</v>
      </c>
      <c r="M372" s="6">
        <v>8</v>
      </c>
      <c r="N372" s="6">
        <v>4</v>
      </c>
      <c r="O372" s="6">
        <v>26</v>
      </c>
      <c r="P372" s="67"/>
      <c r="Q372" s="68">
        <v>0</v>
      </c>
      <c r="U372" s="68">
        <v>0</v>
      </c>
    </row>
    <row r="373" spans="1:21" ht="15" thickBot="1" x14ac:dyDescent="0.35">
      <c r="A373" s="7" t="s">
        <v>1639</v>
      </c>
      <c r="B373" s="8">
        <v>53</v>
      </c>
      <c r="C373" s="8">
        <v>0</v>
      </c>
      <c r="D373" s="8">
        <v>41</v>
      </c>
      <c r="E373" s="8">
        <v>5.21</v>
      </c>
      <c r="F373" s="8">
        <v>1.51</v>
      </c>
      <c r="G373" s="8">
        <v>0</v>
      </c>
      <c r="H373" s="8"/>
      <c r="I373" s="8">
        <v>3</v>
      </c>
      <c r="J373" s="8">
        <v>4</v>
      </c>
      <c r="K373" s="8">
        <v>30</v>
      </c>
      <c r="L373" s="8">
        <v>60</v>
      </c>
      <c r="M373" s="8">
        <v>20</v>
      </c>
      <c r="N373" s="8">
        <v>18</v>
      </c>
      <c r="O373" s="8">
        <v>17</v>
      </c>
      <c r="P373" s="8">
        <v>9</v>
      </c>
    </row>
    <row r="374" spans="1:21" ht="15" thickBot="1" x14ac:dyDescent="0.35">
      <c r="A374" s="7" t="s">
        <v>1639</v>
      </c>
      <c r="B374" s="8">
        <v>53</v>
      </c>
      <c r="C374" s="8">
        <v>0</v>
      </c>
      <c r="D374" s="8">
        <v>41</v>
      </c>
      <c r="E374" s="8">
        <v>5.21</v>
      </c>
      <c r="F374" s="8">
        <v>1.51</v>
      </c>
      <c r="G374" s="67"/>
      <c r="H374" s="67"/>
      <c r="I374" s="8">
        <v>3</v>
      </c>
      <c r="J374" s="8">
        <v>4</v>
      </c>
      <c r="K374" s="8">
        <v>30</v>
      </c>
      <c r="L374" s="8">
        <v>60</v>
      </c>
      <c r="M374" s="8">
        <v>20</v>
      </c>
      <c r="N374" s="8">
        <v>18</v>
      </c>
      <c r="O374" s="8">
        <v>17</v>
      </c>
      <c r="P374" s="67"/>
      <c r="Q374" s="69">
        <v>0</v>
      </c>
      <c r="U374" s="69">
        <v>0</v>
      </c>
    </row>
    <row r="375" spans="1:21" ht="15" thickBot="1" x14ac:dyDescent="0.35">
      <c r="A375" s="7" t="s">
        <v>1541</v>
      </c>
      <c r="B375" s="8">
        <v>66</v>
      </c>
      <c r="C375" s="8">
        <v>0</v>
      </c>
      <c r="D375" s="8">
        <v>57</v>
      </c>
      <c r="E375" s="8">
        <v>4.18</v>
      </c>
      <c r="F375" s="8">
        <v>1.3</v>
      </c>
      <c r="G375" s="8">
        <v>1</v>
      </c>
      <c r="H375" s="8"/>
      <c r="I375" s="8">
        <v>4</v>
      </c>
      <c r="J375" s="8">
        <v>3</v>
      </c>
      <c r="K375" s="8">
        <v>31</v>
      </c>
      <c r="L375" s="8">
        <v>68</v>
      </c>
      <c r="M375" s="8">
        <v>19</v>
      </c>
      <c r="N375" s="8">
        <v>16</v>
      </c>
      <c r="O375" s="8">
        <v>13</v>
      </c>
      <c r="P375" s="8">
        <v>13</v>
      </c>
    </row>
    <row r="376" spans="1:21" ht="15" thickBot="1" x14ac:dyDescent="0.35">
      <c r="A376" s="5" t="s">
        <v>2064</v>
      </c>
      <c r="B376" s="6">
        <v>24</v>
      </c>
      <c r="C376" s="6">
        <v>0</v>
      </c>
      <c r="D376" s="6">
        <v>24</v>
      </c>
      <c r="E376" s="6">
        <v>4.29</v>
      </c>
      <c r="F376" s="6">
        <v>1.47</v>
      </c>
      <c r="G376" s="67"/>
      <c r="H376" s="67"/>
      <c r="I376" s="6">
        <v>2</v>
      </c>
      <c r="J376" s="6">
        <v>2</v>
      </c>
      <c r="K376" s="6">
        <v>11</v>
      </c>
      <c r="L376" s="6">
        <v>23</v>
      </c>
      <c r="M376" s="6">
        <v>12</v>
      </c>
      <c r="N376" s="6">
        <v>6</v>
      </c>
      <c r="O376" s="6">
        <v>20</v>
      </c>
      <c r="P376" s="67"/>
      <c r="Q376" s="68">
        <v>0</v>
      </c>
      <c r="U376" s="68">
        <v>0</v>
      </c>
    </row>
    <row r="377" spans="1:21" ht="15" thickBot="1" x14ac:dyDescent="0.35">
      <c r="A377" s="5" t="s">
        <v>1896</v>
      </c>
      <c r="B377" s="6">
        <v>35</v>
      </c>
      <c r="C377" s="6">
        <v>0</v>
      </c>
      <c r="D377" s="6">
        <v>34</v>
      </c>
      <c r="E377" s="6">
        <v>4.33</v>
      </c>
      <c r="F377" s="6">
        <v>1.35</v>
      </c>
      <c r="G377" s="67"/>
      <c r="H377" s="67"/>
      <c r="I377" s="6">
        <v>1</v>
      </c>
      <c r="J377" s="6">
        <v>2</v>
      </c>
      <c r="K377" s="6">
        <v>17</v>
      </c>
      <c r="L377" s="6">
        <v>32</v>
      </c>
      <c r="M377" s="6">
        <v>15</v>
      </c>
      <c r="N377" s="6">
        <v>6</v>
      </c>
      <c r="O377" s="6">
        <v>32</v>
      </c>
      <c r="P377" s="67"/>
      <c r="Q377" s="68">
        <v>0</v>
      </c>
      <c r="U377" s="68">
        <v>0</v>
      </c>
    </row>
    <row r="378" spans="1:21" ht="15" thickBot="1" x14ac:dyDescent="0.35">
      <c r="A378" s="5" t="s">
        <v>1634</v>
      </c>
      <c r="B378" s="6">
        <v>57</v>
      </c>
      <c r="C378" s="8">
        <v>0</v>
      </c>
      <c r="D378" s="6">
        <v>45</v>
      </c>
      <c r="E378" s="6">
        <v>4.97</v>
      </c>
      <c r="F378" s="6">
        <v>1.48</v>
      </c>
      <c r="G378" s="6">
        <v>0</v>
      </c>
      <c r="H378" s="6"/>
      <c r="I378" s="6">
        <v>3</v>
      </c>
      <c r="J378" s="6">
        <v>4</v>
      </c>
      <c r="K378" s="6">
        <v>31</v>
      </c>
      <c r="L378" s="6">
        <v>59</v>
      </c>
      <c r="M378" s="6">
        <v>25</v>
      </c>
      <c r="N378" s="6">
        <v>16</v>
      </c>
      <c r="O378" s="6">
        <v>11</v>
      </c>
      <c r="P378" s="6">
        <v>10</v>
      </c>
    </row>
    <row r="379" spans="1:21" ht="15" thickBot="1" x14ac:dyDescent="0.35">
      <c r="A379" s="5" t="s">
        <v>1366</v>
      </c>
      <c r="B379" s="6">
        <v>186</v>
      </c>
      <c r="C379" s="8">
        <v>0</v>
      </c>
      <c r="D379" s="6">
        <v>152</v>
      </c>
      <c r="E379" s="6">
        <v>4.07</v>
      </c>
      <c r="F379" s="6">
        <v>1.31</v>
      </c>
      <c r="G379" s="6">
        <v>17</v>
      </c>
      <c r="H379" s="6"/>
      <c r="I379" s="6">
        <v>11</v>
      </c>
      <c r="J379" s="6">
        <v>10</v>
      </c>
      <c r="K379" s="6">
        <v>84</v>
      </c>
      <c r="L379" s="6">
        <v>186</v>
      </c>
      <c r="M379" s="6">
        <v>58</v>
      </c>
      <c r="N379" s="6">
        <v>23</v>
      </c>
      <c r="O379" s="6">
        <v>30</v>
      </c>
      <c r="P379" s="6">
        <v>30</v>
      </c>
    </row>
    <row r="380" spans="1:21" ht="15" thickBot="1" x14ac:dyDescent="0.35">
      <c r="A380" s="5" t="s">
        <v>2098</v>
      </c>
      <c r="B380" s="6">
        <v>33</v>
      </c>
      <c r="C380" s="6">
        <v>0</v>
      </c>
      <c r="D380" s="6">
        <v>26</v>
      </c>
      <c r="E380" s="6">
        <v>4.4800000000000004</v>
      </c>
      <c r="F380" s="6">
        <v>1.49</v>
      </c>
      <c r="G380" s="67"/>
      <c r="H380" s="67"/>
      <c r="I380" s="6">
        <v>2</v>
      </c>
      <c r="J380" s="6">
        <v>2</v>
      </c>
      <c r="K380" s="6">
        <v>16</v>
      </c>
      <c r="L380" s="6">
        <v>35</v>
      </c>
      <c r="M380" s="6">
        <v>13</v>
      </c>
      <c r="N380" s="6">
        <v>5</v>
      </c>
      <c r="O380" s="6">
        <v>32</v>
      </c>
      <c r="P380" s="67"/>
      <c r="Q380" s="68">
        <v>0</v>
      </c>
      <c r="U380" s="68">
        <v>1</v>
      </c>
    </row>
    <row r="381" spans="1:21" ht="15" thickBot="1" x14ac:dyDescent="0.35">
      <c r="A381" s="7" t="s">
        <v>1792</v>
      </c>
      <c r="B381" s="8">
        <v>55</v>
      </c>
      <c r="C381" s="8">
        <v>0</v>
      </c>
      <c r="D381" s="8">
        <v>58</v>
      </c>
      <c r="E381" s="8">
        <v>3.5</v>
      </c>
      <c r="F381" s="8">
        <v>1.05</v>
      </c>
      <c r="G381" s="67"/>
      <c r="H381" s="67"/>
      <c r="I381" s="8">
        <v>3</v>
      </c>
      <c r="J381" s="8">
        <v>2</v>
      </c>
      <c r="K381" s="8">
        <v>22</v>
      </c>
      <c r="L381" s="8">
        <v>49</v>
      </c>
      <c r="M381" s="8">
        <v>10</v>
      </c>
      <c r="N381" s="8">
        <v>7</v>
      </c>
      <c r="O381" s="8">
        <v>47</v>
      </c>
      <c r="P381" s="67"/>
      <c r="Q381" s="69">
        <v>0</v>
      </c>
      <c r="U381" s="69">
        <v>10</v>
      </c>
    </row>
    <row r="382" spans="1:21" ht="15" thickBot="1" x14ac:dyDescent="0.35">
      <c r="A382" s="7" t="s">
        <v>1790</v>
      </c>
      <c r="B382" s="8">
        <v>69</v>
      </c>
      <c r="C382" s="8">
        <v>2</v>
      </c>
      <c r="D382" s="8">
        <v>75</v>
      </c>
      <c r="E382" s="8">
        <v>3.42</v>
      </c>
      <c r="F382" s="8">
        <v>1.23</v>
      </c>
      <c r="G382" s="67"/>
      <c r="H382" s="67"/>
      <c r="I382" s="8">
        <v>3</v>
      </c>
      <c r="J382" s="8">
        <v>3</v>
      </c>
      <c r="K382" s="8">
        <v>26</v>
      </c>
      <c r="L382" s="8">
        <v>58</v>
      </c>
      <c r="M382" s="8">
        <v>26</v>
      </c>
      <c r="N382" s="8">
        <v>6</v>
      </c>
      <c r="O382" s="8">
        <v>71</v>
      </c>
      <c r="P382" s="67"/>
      <c r="Q382" s="69">
        <v>0</v>
      </c>
      <c r="U382" s="69">
        <v>24</v>
      </c>
    </row>
    <row r="383" spans="1:21" ht="15" thickBot="1" x14ac:dyDescent="0.35">
      <c r="A383" s="5" t="s">
        <v>1636</v>
      </c>
      <c r="B383" s="6">
        <v>51</v>
      </c>
      <c r="C383" s="8">
        <v>0</v>
      </c>
      <c r="D383" s="6">
        <v>39</v>
      </c>
      <c r="E383" s="6">
        <v>4.78</v>
      </c>
      <c r="F383" s="6">
        <v>1.47</v>
      </c>
      <c r="G383" s="6">
        <v>0</v>
      </c>
      <c r="H383" s="6"/>
      <c r="I383" s="6">
        <v>2</v>
      </c>
      <c r="J383" s="6">
        <v>4</v>
      </c>
      <c r="K383" s="6">
        <v>27</v>
      </c>
      <c r="L383" s="6">
        <v>55</v>
      </c>
      <c r="M383" s="6">
        <v>21</v>
      </c>
      <c r="N383" s="6">
        <v>10</v>
      </c>
      <c r="O383" s="6">
        <v>20</v>
      </c>
      <c r="P383" s="6">
        <v>7</v>
      </c>
    </row>
    <row r="384" spans="1:21" ht="15" thickBot="1" x14ac:dyDescent="0.35">
      <c r="A384" s="5" t="s">
        <v>1636</v>
      </c>
      <c r="B384" s="6">
        <v>51</v>
      </c>
      <c r="C384" s="6">
        <v>0</v>
      </c>
      <c r="D384" s="6">
        <v>39</v>
      </c>
      <c r="E384" s="6">
        <v>4.78</v>
      </c>
      <c r="F384" s="6">
        <v>1.47</v>
      </c>
      <c r="G384" s="67"/>
      <c r="H384" s="67"/>
      <c r="I384" s="6">
        <v>2</v>
      </c>
      <c r="J384" s="6">
        <v>4</v>
      </c>
      <c r="K384" s="6">
        <v>27</v>
      </c>
      <c r="L384" s="6">
        <v>55</v>
      </c>
      <c r="M384" s="6">
        <v>21</v>
      </c>
      <c r="N384" s="6">
        <v>10</v>
      </c>
      <c r="O384" s="6">
        <v>20</v>
      </c>
      <c r="P384" s="67"/>
      <c r="Q384" s="68">
        <v>0</v>
      </c>
      <c r="U384" s="68">
        <v>0</v>
      </c>
    </row>
    <row r="385" spans="1:21" ht="15" thickBot="1" x14ac:dyDescent="0.35">
      <c r="A385" s="5" t="s">
        <v>1322</v>
      </c>
      <c r="B385" s="6">
        <v>195</v>
      </c>
      <c r="C385" s="8">
        <v>0</v>
      </c>
      <c r="D385" s="6">
        <v>173</v>
      </c>
      <c r="E385" s="6">
        <v>3.74</v>
      </c>
      <c r="F385" s="6">
        <v>1.25</v>
      </c>
      <c r="G385" s="6">
        <v>19</v>
      </c>
      <c r="H385" s="6"/>
      <c r="I385" s="6">
        <v>12</v>
      </c>
      <c r="J385" s="6">
        <v>10</v>
      </c>
      <c r="K385" s="6">
        <v>81</v>
      </c>
      <c r="L385" s="6">
        <v>180</v>
      </c>
      <c r="M385" s="6">
        <v>63</v>
      </c>
      <c r="N385" s="6">
        <v>23</v>
      </c>
      <c r="O385" s="6">
        <v>31</v>
      </c>
      <c r="P385" s="6">
        <v>31</v>
      </c>
    </row>
    <row r="386" spans="1:21" ht="15" thickBot="1" x14ac:dyDescent="0.35">
      <c r="A386" s="5" t="s">
        <v>1670</v>
      </c>
      <c r="B386" s="6">
        <v>74</v>
      </c>
      <c r="C386" s="8">
        <v>0</v>
      </c>
      <c r="D386" s="6">
        <v>44</v>
      </c>
      <c r="E386" s="6">
        <v>5.38</v>
      </c>
      <c r="F386" s="6">
        <v>1.45</v>
      </c>
      <c r="G386" s="6">
        <v>1</v>
      </c>
      <c r="H386" s="6"/>
      <c r="I386" s="6">
        <v>4</v>
      </c>
      <c r="J386" s="6">
        <v>5</v>
      </c>
      <c r="K386" s="6">
        <v>44</v>
      </c>
      <c r="L386" s="6">
        <v>88</v>
      </c>
      <c r="M386" s="6">
        <v>18</v>
      </c>
      <c r="N386" s="6">
        <v>24</v>
      </c>
      <c r="O386" s="6">
        <v>13</v>
      </c>
      <c r="P386" s="6">
        <v>13</v>
      </c>
    </row>
    <row r="387" spans="1:21" ht="15" thickBot="1" x14ac:dyDescent="0.35">
      <c r="A387" s="7" t="s">
        <v>1936</v>
      </c>
      <c r="B387" s="8">
        <v>38</v>
      </c>
      <c r="C387" s="8">
        <v>1</v>
      </c>
      <c r="D387" s="8">
        <v>42</v>
      </c>
      <c r="E387" s="8">
        <v>3.63</v>
      </c>
      <c r="F387" s="8">
        <v>1.24</v>
      </c>
      <c r="G387" s="67"/>
      <c r="H387" s="67"/>
      <c r="I387" s="8">
        <v>2</v>
      </c>
      <c r="J387" s="8">
        <v>2</v>
      </c>
      <c r="K387" s="8">
        <v>15</v>
      </c>
      <c r="L387" s="8">
        <v>32</v>
      </c>
      <c r="M387" s="8">
        <v>15</v>
      </c>
      <c r="N387" s="8">
        <v>6</v>
      </c>
      <c r="O387" s="8">
        <v>30</v>
      </c>
      <c r="P387" s="67"/>
      <c r="Q387" s="69">
        <v>0</v>
      </c>
      <c r="U387" s="69">
        <v>3</v>
      </c>
    </row>
    <row r="388" spans="1:21" ht="15" thickBot="1" x14ac:dyDescent="0.35">
      <c r="A388" s="5" t="s">
        <v>1831</v>
      </c>
      <c r="B388" s="6">
        <v>40</v>
      </c>
      <c r="C388" s="6">
        <v>1</v>
      </c>
      <c r="D388" s="6">
        <v>37</v>
      </c>
      <c r="E388" s="6">
        <v>4.01</v>
      </c>
      <c r="F388" s="6">
        <v>1.33</v>
      </c>
      <c r="G388" s="67"/>
      <c r="H388" s="67"/>
      <c r="I388" s="6">
        <v>2</v>
      </c>
      <c r="J388" s="6">
        <v>2</v>
      </c>
      <c r="K388" s="6">
        <v>18</v>
      </c>
      <c r="L388" s="6">
        <v>37</v>
      </c>
      <c r="M388" s="6">
        <v>16</v>
      </c>
      <c r="N388" s="6">
        <v>6</v>
      </c>
      <c r="O388" s="6">
        <v>44</v>
      </c>
      <c r="P388" s="67"/>
      <c r="Q388" s="68">
        <v>0</v>
      </c>
      <c r="U388" s="68">
        <v>5</v>
      </c>
    </row>
    <row r="389" spans="1:21" ht="15" thickBot="1" x14ac:dyDescent="0.35">
      <c r="A389" s="5" t="s">
        <v>1756</v>
      </c>
      <c r="B389" s="6">
        <v>60</v>
      </c>
      <c r="C389" s="6">
        <v>25</v>
      </c>
      <c r="D389" s="6">
        <v>62</v>
      </c>
      <c r="E389" s="6">
        <v>3.98</v>
      </c>
      <c r="F389" s="6">
        <v>1.39</v>
      </c>
      <c r="G389" s="67"/>
      <c r="H389" s="67"/>
      <c r="I389" s="6">
        <v>3</v>
      </c>
      <c r="J389" s="6">
        <v>3</v>
      </c>
      <c r="K389" s="6">
        <v>27</v>
      </c>
      <c r="L389" s="6">
        <v>55</v>
      </c>
      <c r="M389" s="6">
        <v>29</v>
      </c>
      <c r="N389" s="6">
        <v>7</v>
      </c>
      <c r="O389" s="6">
        <v>66</v>
      </c>
      <c r="P389" s="67"/>
      <c r="Q389" s="68">
        <v>2</v>
      </c>
      <c r="U389" s="68">
        <v>7</v>
      </c>
    </row>
    <row r="390" spans="1:21" ht="17.399999999999999" thickBot="1" x14ac:dyDescent="0.35">
      <c r="A390" s="5" t="s">
        <v>1858</v>
      </c>
      <c r="B390" s="6">
        <v>31</v>
      </c>
      <c r="C390" s="6">
        <v>0</v>
      </c>
      <c r="D390" s="6">
        <v>33</v>
      </c>
      <c r="E390" s="6">
        <v>3.92</v>
      </c>
      <c r="F390" s="6">
        <v>1.25</v>
      </c>
      <c r="G390" s="67"/>
      <c r="H390" s="67"/>
      <c r="I390" s="6">
        <v>2</v>
      </c>
      <c r="J390" s="6">
        <v>1</v>
      </c>
      <c r="K390" s="6">
        <v>14</v>
      </c>
      <c r="L390" s="6">
        <v>25</v>
      </c>
      <c r="M390" s="6">
        <v>14</v>
      </c>
      <c r="N390" s="6">
        <v>5</v>
      </c>
      <c r="O390" s="6">
        <v>29</v>
      </c>
      <c r="P390" s="67"/>
      <c r="Q390" s="68">
        <v>0</v>
      </c>
      <c r="U390" s="68">
        <v>0</v>
      </c>
    </row>
    <row r="391" spans="1:21" ht="15" thickBot="1" x14ac:dyDescent="0.35">
      <c r="A391" s="5" t="s">
        <v>1654</v>
      </c>
      <c r="B391" s="6">
        <v>55</v>
      </c>
      <c r="C391" s="8">
        <v>0</v>
      </c>
      <c r="D391" s="6">
        <v>39</v>
      </c>
      <c r="E391" s="6">
        <v>4.84</v>
      </c>
      <c r="F391" s="6">
        <v>1.49</v>
      </c>
      <c r="G391" s="6">
        <v>1</v>
      </c>
      <c r="H391" s="6"/>
      <c r="I391" s="6">
        <v>2</v>
      </c>
      <c r="J391" s="6">
        <v>3</v>
      </c>
      <c r="K391" s="6">
        <v>29</v>
      </c>
      <c r="L391" s="6">
        <v>60</v>
      </c>
      <c r="M391" s="6">
        <v>21</v>
      </c>
      <c r="N391" s="6">
        <v>17</v>
      </c>
      <c r="O391" s="6">
        <v>12</v>
      </c>
      <c r="P391" s="6">
        <v>12</v>
      </c>
    </row>
    <row r="392" spans="1:21" ht="15" thickBot="1" x14ac:dyDescent="0.35">
      <c r="A392" s="7" t="s">
        <v>1654</v>
      </c>
      <c r="B392" s="8">
        <v>55</v>
      </c>
      <c r="C392" s="8">
        <v>0</v>
      </c>
      <c r="D392" s="8">
        <v>39</v>
      </c>
      <c r="E392" s="8">
        <v>4.84</v>
      </c>
      <c r="F392" s="8">
        <v>1.49</v>
      </c>
      <c r="G392" s="67"/>
      <c r="H392" s="67"/>
      <c r="I392" s="8">
        <v>2</v>
      </c>
      <c r="J392" s="8">
        <v>3</v>
      </c>
      <c r="K392" s="8">
        <v>29</v>
      </c>
      <c r="L392" s="8">
        <v>60</v>
      </c>
      <c r="M392" s="8">
        <v>21</v>
      </c>
      <c r="N392" s="8">
        <v>17</v>
      </c>
      <c r="O392" s="8">
        <v>12</v>
      </c>
      <c r="P392" s="67"/>
      <c r="Q392" s="69">
        <v>0</v>
      </c>
      <c r="U392" s="69">
        <v>0</v>
      </c>
    </row>
    <row r="393" spans="1:21" ht="15" thickBot="1" x14ac:dyDescent="0.35">
      <c r="A393" s="5" t="s">
        <v>1827</v>
      </c>
      <c r="B393" s="6">
        <v>60</v>
      </c>
      <c r="C393" s="6">
        <v>1</v>
      </c>
      <c r="D393" s="6">
        <v>60</v>
      </c>
      <c r="E393" s="6">
        <v>3.87</v>
      </c>
      <c r="F393" s="6">
        <v>1.19</v>
      </c>
      <c r="G393" s="67"/>
      <c r="H393" s="67"/>
      <c r="I393" s="6">
        <v>3</v>
      </c>
      <c r="J393" s="6">
        <v>3</v>
      </c>
      <c r="K393" s="6">
        <v>26</v>
      </c>
      <c r="L393" s="6">
        <v>55</v>
      </c>
      <c r="M393" s="6">
        <v>16</v>
      </c>
      <c r="N393" s="6">
        <v>7</v>
      </c>
      <c r="O393" s="6">
        <v>59</v>
      </c>
      <c r="P393" s="67"/>
      <c r="Q393" s="68">
        <v>0</v>
      </c>
      <c r="U393" s="68">
        <v>8</v>
      </c>
    </row>
    <row r="394" spans="1:21" ht="15" thickBot="1" x14ac:dyDescent="0.35">
      <c r="A394" s="7" t="s">
        <v>1609</v>
      </c>
      <c r="B394" s="8">
        <v>50</v>
      </c>
      <c r="C394" s="8">
        <v>0</v>
      </c>
      <c r="D394" s="8">
        <v>42</v>
      </c>
      <c r="E394" s="8">
        <v>4.9400000000000004</v>
      </c>
      <c r="F394" s="8">
        <v>1.38</v>
      </c>
      <c r="G394" s="8">
        <v>0</v>
      </c>
      <c r="H394" s="8"/>
      <c r="I394" s="8">
        <v>3</v>
      </c>
      <c r="J394" s="8">
        <v>4</v>
      </c>
      <c r="K394" s="8">
        <v>28</v>
      </c>
      <c r="L394" s="8">
        <v>51</v>
      </c>
      <c r="M394" s="8">
        <v>18</v>
      </c>
      <c r="N394" s="8">
        <v>14</v>
      </c>
      <c r="O394" s="8">
        <v>25</v>
      </c>
      <c r="P394" s="8">
        <v>5</v>
      </c>
    </row>
    <row r="395" spans="1:21" ht="15" thickBot="1" x14ac:dyDescent="0.35">
      <c r="A395" s="5" t="s">
        <v>1446</v>
      </c>
      <c r="B395" s="6">
        <v>73</v>
      </c>
      <c r="C395" s="8">
        <v>0</v>
      </c>
      <c r="D395" s="6">
        <v>60</v>
      </c>
      <c r="E395" s="6">
        <v>4.6500000000000004</v>
      </c>
      <c r="F395" s="6">
        <v>1.47</v>
      </c>
      <c r="G395" s="6">
        <v>2</v>
      </c>
      <c r="H395" s="6"/>
      <c r="I395" s="6">
        <v>4</v>
      </c>
      <c r="J395" s="6">
        <v>5</v>
      </c>
      <c r="K395" s="6">
        <v>38</v>
      </c>
      <c r="L395" s="6">
        <v>75</v>
      </c>
      <c r="M395" s="6">
        <v>32</v>
      </c>
      <c r="N395" s="6">
        <v>13</v>
      </c>
      <c r="O395" s="6">
        <v>15</v>
      </c>
      <c r="P395" s="6">
        <v>14</v>
      </c>
    </row>
    <row r="396" spans="1:21" ht="15" thickBot="1" x14ac:dyDescent="0.35">
      <c r="A396" s="5" t="s">
        <v>1446</v>
      </c>
      <c r="B396" s="6">
        <v>73</v>
      </c>
      <c r="C396" s="6">
        <v>0</v>
      </c>
      <c r="D396" s="6">
        <v>60</v>
      </c>
      <c r="E396" s="6">
        <v>4.6500000000000004</v>
      </c>
      <c r="F396" s="6">
        <v>1.47</v>
      </c>
      <c r="G396" s="67"/>
      <c r="H396" s="67"/>
      <c r="I396" s="6">
        <v>4</v>
      </c>
      <c r="J396" s="6">
        <v>5</v>
      </c>
      <c r="K396" s="6">
        <v>38</v>
      </c>
      <c r="L396" s="6">
        <v>75</v>
      </c>
      <c r="M396" s="6">
        <v>32</v>
      </c>
      <c r="N396" s="6">
        <v>13</v>
      </c>
      <c r="O396" s="6">
        <v>15</v>
      </c>
      <c r="P396" s="67"/>
      <c r="Q396" s="68">
        <v>0</v>
      </c>
      <c r="U396" s="68">
        <v>0</v>
      </c>
    </row>
    <row r="397" spans="1:21" ht="15" thickBot="1" x14ac:dyDescent="0.35">
      <c r="A397" s="7" t="s">
        <v>1379</v>
      </c>
      <c r="B397" s="8">
        <v>156</v>
      </c>
      <c r="C397" s="8">
        <v>0</v>
      </c>
      <c r="D397" s="8">
        <v>161</v>
      </c>
      <c r="E397" s="8">
        <v>4.17</v>
      </c>
      <c r="F397" s="8">
        <v>1.38</v>
      </c>
      <c r="G397" s="8">
        <v>15</v>
      </c>
      <c r="H397" s="8"/>
      <c r="I397" s="8">
        <v>10</v>
      </c>
      <c r="J397" s="8">
        <v>9</v>
      </c>
      <c r="K397" s="8">
        <v>72</v>
      </c>
      <c r="L397" s="8">
        <v>142</v>
      </c>
      <c r="M397" s="8">
        <v>72</v>
      </c>
      <c r="N397" s="8">
        <v>21</v>
      </c>
      <c r="O397" s="8">
        <v>27</v>
      </c>
      <c r="P397" s="8">
        <v>27</v>
      </c>
    </row>
    <row r="398" spans="1:21" ht="15" thickBot="1" x14ac:dyDescent="0.35">
      <c r="A398" s="7" t="s">
        <v>1744</v>
      </c>
      <c r="B398" s="8">
        <v>59</v>
      </c>
      <c r="C398" s="8">
        <v>35</v>
      </c>
      <c r="D398" s="8">
        <v>55</v>
      </c>
      <c r="E398" s="8">
        <v>3.48</v>
      </c>
      <c r="F398" s="8">
        <v>1.17</v>
      </c>
      <c r="G398" s="67"/>
      <c r="H398" s="67"/>
      <c r="I398" s="8">
        <v>3</v>
      </c>
      <c r="J398" s="8">
        <v>3</v>
      </c>
      <c r="K398" s="8">
        <v>23</v>
      </c>
      <c r="L398" s="8">
        <v>51</v>
      </c>
      <c r="M398" s="8">
        <v>18</v>
      </c>
      <c r="N398" s="8">
        <v>8</v>
      </c>
      <c r="O398" s="8">
        <v>62</v>
      </c>
      <c r="P398" s="67"/>
      <c r="Q398" s="69">
        <v>3</v>
      </c>
      <c r="U398" s="69">
        <v>0</v>
      </c>
    </row>
    <row r="399" spans="1:21" ht="15" thickBot="1" x14ac:dyDescent="0.35">
      <c r="A399" s="7" t="s">
        <v>2022</v>
      </c>
      <c r="B399" s="8">
        <v>46</v>
      </c>
      <c r="C399" s="8">
        <v>0</v>
      </c>
      <c r="D399" s="8">
        <v>37</v>
      </c>
      <c r="E399" s="8">
        <v>4.3899999999999997</v>
      </c>
      <c r="F399" s="8">
        <v>1.38</v>
      </c>
      <c r="G399" s="67"/>
      <c r="H399" s="67"/>
      <c r="I399" s="8">
        <v>2</v>
      </c>
      <c r="J399" s="8">
        <v>3</v>
      </c>
      <c r="K399" s="8">
        <v>22</v>
      </c>
      <c r="L399" s="8">
        <v>45</v>
      </c>
      <c r="M399" s="8">
        <v>18</v>
      </c>
      <c r="N399" s="8">
        <v>12</v>
      </c>
      <c r="O399" s="8">
        <v>26</v>
      </c>
      <c r="P399" s="67"/>
      <c r="Q399" s="69">
        <v>0</v>
      </c>
      <c r="U399" s="69">
        <v>0</v>
      </c>
    </row>
    <row r="400" spans="1:21" ht="15" thickBot="1" x14ac:dyDescent="0.35">
      <c r="A400" s="5" t="s">
        <v>2037</v>
      </c>
      <c r="B400" s="6">
        <v>33</v>
      </c>
      <c r="C400" s="6">
        <v>0</v>
      </c>
      <c r="D400" s="6">
        <v>30</v>
      </c>
      <c r="E400" s="6">
        <v>4.6100000000000003</v>
      </c>
      <c r="F400" s="6">
        <v>1.34</v>
      </c>
      <c r="G400" s="67"/>
      <c r="H400" s="67"/>
      <c r="I400" s="6">
        <v>2</v>
      </c>
      <c r="J400" s="6">
        <v>3</v>
      </c>
      <c r="K400" s="6">
        <v>17</v>
      </c>
      <c r="L400" s="6">
        <v>33</v>
      </c>
      <c r="M400" s="6">
        <v>10</v>
      </c>
      <c r="N400" s="6">
        <v>7</v>
      </c>
      <c r="O400" s="6">
        <v>29</v>
      </c>
      <c r="P400" s="67"/>
      <c r="Q400" s="68">
        <v>0</v>
      </c>
      <c r="U400" s="68">
        <v>2</v>
      </c>
    </row>
    <row r="401" spans="1:21" ht="15" thickBot="1" x14ac:dyDescent="0.35">
      <c r="A401" s="7" t="s">
        <v>1881</v>
      </c>
      <c r="B401" s="8">
        <v>44</v>
      </c>
      <c r="C401" s="8">
        <v>0</v>
      </c>
      <c r="D401" s="8">
        <v>42</v>
      </c>
      <c r="E401" s="8">
        <v>3.82</v>
      </c>
      <c r="F401" s="8">
        <v>1.32</v>
      </c>
      <c r="G401" s="67"/>
      <c r="H401" s="67"/>
      <c r="I401" s="8">
        <v>2</v>
      </c>
      <c r="J401" s="8">
        <v>2</v>
      </c>
      <c r="K401" s="8">
        <v>19</v>
      </c>
      <c r="L401" s="8">
        <v>41</v>
      </c>
      <c r="M401" s="8">
        <v>17</v>
      </c>
      <c r="N401" s="8">
        <v>6</v>
      </c>
      <c r="O401" s="8">
        <v>26</v>
      </c>
      <c r="P401" s="67"/>
      <c r="Q401" s="69">
        <v>0</v>
      </c>
      <c r="U401" s="69">
        <v>0</v>
      </c>
    </row>
    <row r="402" spans="1:21" ht="15" thickBot="1" x14ac:dyDescent="0.35">
      <c r="A402" s="5" t="s">
        <v>1594</v>
      </c>
      <c r="B402" s="6">
        <v>73</v>
      </c>
      <c r="C402" s="8">
        <v>0</v>
      </c>
      <c r="D402" s="6">
        <v>42</v>
      </c>
      <c r="E402" s="6">
        <v>4.82</v>
      </c>
      <c r="F402" s="6">
        <v>1.39</v>
      </c>
      <c r="G402" s="6">
        <v>1</v>
      </c>
      <c r="H402" s="6"/>
      <c r="I402" s="6">
        <v>4</v>
      </c>
      <c r="J402" s="6">
        <v>5</v>
      </c>
      <c r="K402" s="6">
        <v>39</v>
      </c>
      <c r="L402" s="6">
        <v>83</v>
      </c>
      <c r="M402" s="6">
        <v>19</v>
      </c>
      <c r="N402" s="6">
        <v>23</v>
      </c>
      <c r="O402" s="6">
        <v>27</v>
      </c>
      <c r="P402" s="6">
        <v>14</v>
      </c>
    </row>
    <row r="403" spans="1:21" ht="15" thickBot="1" x14ac:dyDescent="0.35">
      <c r="A403" s="5" t="s">
        <v>1594</v>
      </c>
      <c r="B403" s="6">
        <v>73</v>
      </c>
      <c r="C403" s="6">
        <v>0</v>
      </c>
      <c r="D403" s="6">
        <v>42</v>
      </c>
      <c r="E403" s="6">
        <v>4.82</v>
      </c>
      <c r="F403" s="6">
        <v>1.39</v>
      </c>
      <c r="G403" s="67"/>
      <c r="H403" s="67"/>
      <c r="I403" s="6">
        <v>4</v>
      </c>
      <c r="J403" s="6">
        <v>5</v>
      </c>
      <c r="K403" s="6">
        <v>39</v>
      </c>
      <c r="L403" s="6">
        <v>83</v>
      </c>
      <c r="M403" s="6">
        <v>19</v>
      </c>
      <c r="N403" s="6">
        <v>23</v>
      </c>
      <c r="O403" s="6">
        <v>27</v>
      </c>
      <c r="P403" s="67"/>
      <c r="Q403" s="68">
        <v>0</v>
      </c>
      <c r="U403" s="68">
        <v>2</v>
      </c>
    </row>
    <row r="404" spans="1:21" ht="15" thickBot="1" x14ac:dyDescent="0.35">
      <c r="A404" s="5" t="s">
        <v>1350</v>
      </c>
      <c r="B404" s="6">
        <v>148</v>
      </c>
      <c r="C404" s="8">
        <v>0</v>
      </c>
      <c r="D404" s="6">
        <v>133</v>
      </c>
      <c r="E404" s="6">
        <v>3.56</v>
      </c>
      <c r="F404" s="6">
        <v>1.27</v>
      </c>
      <c r="G404" s="6">
        <v>17</v>
      </c>
      <c r="H404" s="6"/>
      <c r="I404" s="6">
        <v>9</v>
      </c>
      <c r="J404" s="6">
        <v>8</v>
      </c>
      <c r="K404" s="6">
        <v>59</v>
      </c>
      <c r="L404" s="6">
        <v>135</v>
      </c>
      <c r="M404" s="6">
        <v>53</v>
      </c>
      <c r="N404" s="6">
        <v>13</v>
      </c>
      <c r="O404" s="6">
        <v>23</v>
      </c>
      <c r="P404" s="6">
        <v>23</v>
      </c>
    </row>
    <row r="405" spans="1:21" ht="15" thickBot="1" x14ac:dyDescent="0.35">
      <c r="A405" s="5" t="s">
        <v>1970</v>
      </c>
      <c r="B405" s="6">
        <v>33</v>
      </c>
      <c r="C405" s="6">
        <v>0</v>
      </c>
      <c r="D405" s="6">
        <v>29</v>
      </c>
      <c r="E405" s="6">
        <v>3.94</v>
      </c>
      <c r="F405" s="6">
        <v>1.25</v>
      </c>
      <c r="G405" s="67"/>
      <c r="H405" s="67"/>
      <c r="I405" s="6">
        <v>2</v>
      </c>
      <c r="J405" s="6">
        <v>2</v>
      </c>
      <c r="K405" s="6">
        <v>14</v>
      </c>
      <c r="L405" s="6">
        <v>32</v>
      </c>
      <c r="M405" s="6">
        <v>9</v>
      </c>
      <c r="N405" s="6">
        <v>6</v>
      </c>
      <c r="O405" s="6">
        <v>12</v>
      </c>
      <c r="P405" s="67"/>
      <c r="Q405" s="68">
        <v>0</v>
      </c>
      <c r="U405" s="68">
        <v>0</v>
      </c>
    </row>
    <row r="406" spans="1:21" ht="15" thickBot="1" x14ac:dyDescent="0.35">
      <c r="A406" s="7" t="s">
        <v>1821</v>
      </c>
      <c r="B406" s="8">
        <v>55</v>
      </c>
      <c r="C406" s="8">
        <v>0</v>
      </c>
      <c r="D406" s="8">
        <v>40</v>
      </c>
      <c r="E406" s="8">
        <v>3.48</v>
      </c>
      <c r="F406" s="8">
        <v>1.21</v>
      </c>
      <c r="G406" s="67"/>
      <c r="H406" s="67"/>
      <c r="I406" s="8">
        <v>3</v>
      </c>
      <c r="J406" s="8">
        <v>3</v>
      </c>
      <c r="K406" s="8">
        <v>21</v>
      </c>
      <c r="L406" s="8">
        <v>50</v>
      </c>
      <c r="M406" s="8">
        <v>17</v>
      </c>
      <c r="N406" s="8">
        <v>6</v>
      </c>
      <c r="O406" s="8">
        <v>54</v>
      </c>
      <c r="P406" s="67"/>
      <c r="Q406" s="69">
        <v>0</v>
      </c>
      <c r="U406" s="69">
        <v>9</v>
      </c>
    </row>
    <row r="407" spans="1:21" ht="15" thickBot="1" x14ac:dyDescent="0.35">
      <c r="A407" s="5" t="s">
        <v>2187</v>
      </c>
      <c r="B407" s="6">
        <v>34</v>
      </c>
      <c r="C407" s="6">
        <v>0</v>
      </c>
      <c r="D407" s="6">
        <v>27</v>
      </c>
      <c r="E407" s="6">
        <v>5.18</v>
      </c>
      <c r="F407" s="6">
        <v>1.58</v>
      </c>
      <c r="G407" s="67"/>
      <c r="H407" s="67"/>
      <c r="I407" s="6">
        <v>1</v>
      </c>
      <c r="J407" s="6">
        <v>2</v>
      </c>
      <c r="K407" s="6">
        <v>20</v>
      </c>
      <c r="L407" s="6">
        <v>34</v>
      </c>
      <c r="M407" s="6">
        <v>19</v>
      </c>
      <c r="N407" s="6">
        <v>8</v>
      </c>
      <c r="O407" s="6">
        <v>26</v>
      </c>
      <c r="P407" s="67"/>
      <c r="Q407" s="68">
        <v>0</v>
      </c>
      <c r="U407" s="68">
        <v>1</v>
      </c>
    </row>
    <row r="408" spans="1:21" ht="15" thickBot="1" x14ac:dyDescent="0.35">
      <c r="A408" s="7" t="s">
        <v>1497</v>
      </c>
      <c r="B408" s="8">
        <v>109</v>
      </c>
      <c r="C408" s="8">
        <v>0</v>
      </c>
      <c r="D408" s="8">
        <v>86</v>
      </c>
      <c r="E408" s="8">
        <v>4.82</v>
      </c>
      <c r="F408" s="8">
        <v>1.46</v>
      </c>
      <c r="G408" s="8">
        <v>7</v>
      </c>
      <c r="H408" s="8"/>
      <c r="I408" s="8">
        <v>6</v>
      </c>
      <c r="J408" s="8">
        <v>7</v>
      </c>
      <c r="K408" s="8">
        <v>58</v>
      </c>
      <c r="L408" s="8">
        <v>126</v>
      </c>
      <c r="M408" s="8">
        <v>33</v>
      </c>
      <c r="N408" s="8">
        <v>18</v>
      </c>
      <c r="O408" s="8">
        <v>25</v>
      </c>
      <c r="P408" s="8">
        <v>19</v>
      </c>
    </row>
    <row r="409" spans="1:21" ht="15" thickBot="1" x14ac:dyDescent="0.35">
      <c r="A409" s="7" t="s">
        <v>1311</v>
      </c>
      <c r="B409" s="8">
        <v>176</v>
      </c>
      <c r="C409" s="8">
        <v>0</v>
      </c>
      <c r="D409" s="8">
        <v>162</v>
      </c>
      <c r="E409" s="8">
        <v>3.49</v>
      </c>
      <c r="F409" s="8">
        <v>1.24</v>
      </c>
      <c r="G409" s="8">
        <v>19</v>
      </c>
      <c r="H409" s="8"/>
      <c r="I409" s="8">
        <v>12</v>
      </c>
      <c r="J409" s="8">
        <v>9</v>
      </c>
      <c r="K409" s="8">
        <v>68</v>
      </c>
      <c r="L409" s="8">
        <v>170</v>
      </c>
      <c r="M409" s="8">
        <v>48</v>
      </c>
      <c r="N409" s="8">
        <v>16</v>
      </c>
      <c r="O409" s="8">
        <v>29</v>
      </c>
      <c r="P409" s="8">
        <v>29</v>
      </c>
    </row>
    <row r="410" spans="1:21" ht="15" thickBot="1" x14ac:dyDescent="0.35">
      <c r="A410" s="5" t="s">
        <v>1358</v>
      </c>
      <c r="B410" s="6">
        <v>170</v>
      </c>
      <c r="C410" s="8">
        <v>0</v>
      </c>
      <c r="D410" s="6">
        <v>161</v>
      </c>
      <c r="E410" s="6">
        <v>3.86</v>
      </c>
      <c r="F410" s="6">
        <v>1.32</v>
      </c>
      <c r="G410" s="6">
        <v>16</v>
      </c>
      <c r="H410" s="6"/>
      <c r="I410" s="6">
        <v>11</v>
      </c>
      <c r="J410" s="6">
        <v>9</v>
      </c>
      <c r="K410" s="6">
        <v>73</v>
      </c>
      <c r="L410" s="6">
        <v>164</v>
      </c>
      <c r="M410" s="6">
        <v>60</v>
      </c>
      <c r="N410" s="6">
        <v>16</v>
      </c>
      <c r="O410" s="6">
        <v>30</v>
      </c>
      <c r="P410" s="6">
        <v>30</v>
      </c>
    </row>
    <row r="411" spans="1:21" ht="15" thickBot="1" x14ac:dyDescent="0.35">
      <c r="A411" s="5" t="s">
        <v>2146</v>
      </c>
      <c r="B411" s="6">
        <v>29</v>
      </c>
      <c r="C411" s="6">
        <v>0</v>
      </c>
      <c r="D411" s="6">
        <v>28</v>
      </c>
      <c r="E411" s="6">
        <v>4.5199999999999996</v>
      </c>
      <c r="F411" s="6">
        <v>1.53</v>
      </c>
      <c r="G411" s="67"/>
      <c r="H411" s="67"/>
      <c r="I411" s="6">
        <v>1</v>
      </c>
      <c r="J411" s="6">
        <v>1</v>
      </c>
      <c r="K411" s="6">
        <v>14</v>
      </c>
      <c r="L411" s="6">
        <v>28</v>
      </c>
      <c r="M411" s="6">
        <v>16</v>
      </c>
      <c r="N411" s="6">
        <v>6</v>
      </c>
      <c r="O411" s="6">
        <v>26</v>
      </c>
      <c r="P411" s="67"/>
      <c r="Q411" s="68">
        <v>0</v>
      </c>
      <c r="U411" s="68">
        <v>1</v>
      </c>
    </row>
    <row r="412" spans="1:21" ht="15" thickBot="1" x14ac:dyDescent="0.35">
      <c r="A412" s="7" t="s">
        <v>1942</v>
      </c>
      <c r="B412" s="8">
        <v>41</v>
      </c>
      <c r="C412" s="8">
        <v>0</v>
      </c>
      <c r="D412" s="8">
        <v>46</v>
      </c>
      <c r="E412" s="8">
        <v>3.95</v>
      </c>
      <c r="F412" s="8">
        <v>1.22</v>
      </c>
      <c r="G412" s="67"/>
      <c r="H412" s="67"/>
      <c r="I412" s="8">
        <v>2</v>
      </c>
      <c r="J412" s="8">
        <v>2</v>
      </c>
      <c r="K412" s="8">
        <v>18</v>
      </c>
      <c r="L412" s="8">
        <v>38</v>
      </c>
      <c r="M412" s="8">
        <v>13</v>
      </c>
      <c r="N412" s="8">
        <v>8</v>
      </c>
      <c r="O412" s="8">
        <v>32</v>
      </c>
      <c r="P412" s="67"/>
      <c r="Q412" s="69">
        <v>0</v>
      </c>
      <c r="U412" s="69">
        <v>2</v>
      </c>
    </row>
    <row r="413" spans="1:21" ht="15" thickBot="1" x14ac:dyDescent="0.35">
      <c r="A413" s="7" t="s">
        <v>1777</v>
      </c>
      <c r="B413" s="8">
        <v>44</v>
      </c>
      <c r="C413" s="8">
        <v>6</v>
      </c>
      <c r="D413" s="8">
        <v>43</v>
      </c>
      <c r="E413" s="8">
        <v>3.74</v>
      </c>
      <c r="F413" s="8">
        <v>1.24</v>
      </c>
      <c r="G413" s="67"/>
      <c r="H413" s="67"/>
      <c r="I413" s="8">
        <v>3</v>
      </c>
      <c r="J413" s="8">
        <v>3</v>
      </c>
      <c r="K413" s="8">
        <v>18</v>
      </c>
      <c r="L413" s="8">
        <v>44</v>
      </c>
      <c r="M413" s="8">
        <v>10</v>
      </c>
      <c r="N413" s="8">
        <v>7</v>
      </c>
      <c r="O413" s="8">
        <v>45</v>
      </c>
      <c r="P413" s="67"/>
      <c r="Q413" s="69">
        <v>0</v>
      </c>
      <c r="U413" s="69">
        <v>3</v>
      </c>
    </row>
    <row r="414" spans="1:21" ht="17.399999999999999" thickBot="1" x14ac:dyDescent="0.35">
      <c r="A414" s="7" t="s">
        <v>1723</v>
      </c>
      <c r="B414" s="8">
        <v>41</v>
      </c>
      <c r="C414" s="8">
        <v>0</v>
      </c>
      <c r="D414" s="8">
        <v>34</v>
      </c>
      <c r="E414" s="8">
        <v>4.49</v>
      </c>
      <c r="F414" s="8">
        <v>1.33</v>
      </c>
      <c r="G414" s="8">
        <v>0</v>
      </c>
      <c r="H414" s="8"/>
      <c r="I414" s="8">
        <v>2</v>
      </c>
      <c r="J414" s="8">
        <v>2</v>
      </c>
      <c r="K414" s="8">
        <v>20</v>
      </c>
      <c r="L414" s="8">
        <v>43</v>
      </c>
      <c r="M414" s="8">
        <v>11</v>
      </c>
      <c r="N414" s="8">
        <v>8</v>
      </c>
      <c r="O414" s="8">
        <v>24</v>
      </c>
      <c r="P414" s="8">
        <v>5</v>
      </c>
    </row>
    <row r="415" spans="1:21" ht="17.399999999999999" thickBot="1" x14ac:dyDescent="0.35">
      <c r="A415" s="5" t="s">
        <v>1723</v>
      </c>
      <c r="B415" s="6">
        <v>41</v>
      </c>
      <c r="C415" s="6">
        <v>0</v>
      </c>
      <c r="D415" s="6">
        <v>34</v>
      </c>
      <c r="E415" s="6">
        <v>4.49</v>
      </c>
      <c r="F415" s="6">
        <v>1.33</v>
      </c>
      <c r="G415" s="67"/>
      <c r="H415" s="67"/>
      <c r="I415" s="6">
        <v>2</v>
      </c>
      <c r="J415" s="6">
        <v>2</v>
      </c>
      <c r="K415" s="6">
        <v>20</v>
      </c>
      <c r="L415" s="6">
        <v>43</v>
      </c>
      <c r="M415" s="6">
        <v>11</v>
      </c>
      <c r="N415" s="6">
        <v>8</v>
      </c>
      <c r="O415" s="6">
        <v>24</v>
      </c>
      <c r="P415" s="67"/>
      <c r="Q415" s="68">
        <v>0</v>
      </c>
      <c r="U415" s="68">
        <v>2</v>
      </c>
    </row>
    <row r="416" spans="1:21" ht="15" thickBot="1" x14ac:dyDescent="0.35">
      <c r="A416" s="7" t="s">
        <v>2170</v>
      </c>
      <c r="B416" s="8">
        <v>37</v>
      </c>
      <c r="C416" s="8">
        <v>0</v>
      </c>
      <c r="D416" s="8">
        <v>33</v>
      </c>
      <c r="E416" s="8">
        <v>4.97</v>
      </c>
      <c r="F416" s="8">
        <v>1.59</v>
      </c>
      <c r="G416" s="67"/>
      <c r="H416" s="67"/>
      <c r="I416" s="8">
        <v>2</v>
      </c>
      <c r="J416" s="8">
        <v>2</v>
      </c>
      <c r="K416" s="8">
        <v>21</v>
      </c>
      <c r="L416" s="8">
        <v>39</v>
      </c>
      <c r="M416" s="8">
        <v>21</v>
      </c>
      <c r="N416" s="8">
        <v>6</v>
      </c>
      <c r="O416" s="8">
        <v>34</v>
      </c>
      <c r="P416" s="67"/>
      <c r="Q416" s="69">
        <v>0</v>
      </c>
      <c r="U416" s="69">
        <v>0</v>
      </c>
    </row>
    <row r="417" spans="1:21" ht="15" thickBot="1" x14ac:dyDescent="0.35">
      <c r="A417" s="7" t="s">
        <v>1779</v>
      </c>
      <c r="B417" s="8">
        <v>58</v>
      </c>
      <c r="C417" s="8">
        <v>1</v>
      </c>
      <c r="D417" s="8">
        <v>73</v>
      </c>
      <c r="E417" s="8">
        <v>2.91</v>
      </c>
      <c r="F417" s="8">
        <v>1.08</v>
      </c>
      <c r="G417" s="67"/>
      <c r="H417" s="67"/>
      <c r="I417" s="8">
        <v>3</v>
      </c>
      <c r="J417" s="8">
        <v>2</v>
      </c>
      <c r="K417" s="8">
        <v>19</v>
      </c>
      <c r="L417" s="8">
        <v>45</v>
      </c>
      <c r="M417" s="8">
        <v>17</v>
      </c>
      <c r="N417" s="8">
        <v>8</v>
      </c>
      <c r="O417" s="8">
        <v>59</v>
      </c>
      <c r="P417" s="67"/>
      <c r="Q417" s="69">
        <v>0</v>
      </c>
      <c r="U417" s="69">
        <v>15</v>
      </c>
    </row>
    <row r="418" spans="1:21" ht="15" thickBot="1" x14ac:dyDescent="0.35">
      <c r="A418" s="5" t="s">
        <v>1678</v>
      </c>
      <c r="B418" s="6">
        <v>72</v>
      </c>
      <c r="C418" s="8">
        <v>0</v>
      </c>
      <c r="D418" s="6">
        <v>54</v>
      </c>
      <c r="E418" s="6">
        <v>5.0999999999999996</v>
      </c>
      <c r="F418" s="6">
        <v>1.58</v>
      </c>
      <c r="G418" s="6">
        <v>1</v>
      </c>
      <c r="H418" s="6"/>
      <c r="I418" s="6">
        <v>4</v>
      </c>
      <c r="J418" s="6">
        <v>6</v>
      </c>
      <c r="K418" s="6">
        <v>41</v>
      </c>
      <c r="L418" s="6">
        <v>79</v>
      </c>
      <c r="M418" s="6">
        <v>34</v>
      </c>
      <c r="N418" s="6">
        <v>16</v>
      </c>
      <c r="O418" s="6">
        <v>13</v>
      </c>
      <c r="P418" s="6">
        <v>13</v>
      </c>
    </row>
    <row r="419" spans="1:21" ht="15" thickBot="1" x14ac:dyDescent="0.35">
      <c r="A419" s="7" t="s">
        <v>1661</v>
      </c>
      <c r="B419" s="8">
        <v>28</v>
      </c>
      <c r="C419" s="8">
        <v>0</v>
      </c>
      <c r="D419" s="8">
        <v>19</v>
      </c>
      <c r="E419" s="8">
        <v>4.97</v>
      </c>
      <c r="F419" s="8">
        <v>1.44</v>
      </c>
      <c r="G419" s="8">
        <v>1</v>
      </c>
      <c r="H419" s="8"/>
      <c r="I419" s="8">
        <v>1</v>
      </c>
      <c r="J419" s="8">
        <v>2</v>
      </c>
      <c r="K419" s="8">
        <v>16</v>
      </c>
      <c r="L419" s="8">
        <v>31</v>
      </c>
      <c r="M419" s="8">
        <v>10</v>
      </c>
      <c r="N419" s="8">
        <v>6</v>
      </c>
      <c r="O419" s="8">
        <v>7</v>
      </c>
      <c r="P419" s="8">
        <v>7</v>
      </c>
    </row>
    <row r="420" spans="1:21" ht="15" thickBot="1" x14ac:dyDescent="0.35">
      <c r="A420" s="5" t="s">
        <v>1772</v>
      </c>
      <c r="B420" s="6">
        <v>43</v>
      </c>
      <c r="C420" s="6">
        <v>8</v>
      </c>
      <c r="D420" s="6">
        <v>49</v>
      </c>
      <c r="E420" s="6">
        <v>3.65</v>
      </c>
      <c r="F420" s="6">
        <v>1.33</v>
      </c>
      <c r="G420" s="67"/>
      <c r="H420" s="67"/>
      <c r="I420" s="6">
        <v>3</v>
      </c>
      <c r="J420" s="6">
        <v>2</v>
      </c>
      <c r="K420" s="6">
        <v>17</v>
      </c>
      <c r="L420" s="6">
        <v>37</v>
      </c>
      <c r="M420" s="6">
        <v>20</v>
      </c>
      <c r="N420" s="6">
        <v>5</v>
      </c>
      <c r="O420" s="6">
        <v>52</v>
      </c>
      <c r="P420" s="67"/>
      <c r="Q420" s="68">
        <v>0</v>
      </c>
      <c r="U420" s="68">
        <v>7</v>
      </c>
    </row>
    <row r="421" spans="1:21" ht="15" thickBot="1" x14ac:dyDescent="0.35">
      <c r="A421" s="5" t="s">
        <v>2058</v>
      </c>
      <c r="B421" s="6">
        <v>38</v>
      </c>
      <c r="C421" s="6">
        <v>0</v>
      </c>
      <c r="D421" s="6">
        <v>30</v>
      </c>
      <c r="E421" s="6">
        <v>4.3499999999999996</v>
      </c>
      <c r="F421" s="6">
        <v>1.44</v>
      </c>
      <c r="G421" s="67"/>
      <c r="H421" s="67"/>
      <c r="I421" s="6">
        <v>2</v>
      </c>
      <c r="J421" s="6">
        <v>2</v>
      </c>
      <c r="K421" s="6">
        <v>19</v>
      </c>
      <c r="L421" s="6">
        <v>40</v>
      </c>
      <c r="M421" s="6">
        <v>16</v>
      </c>
      <c r="N421" s="6">
        <v>6</v>
      </c>
      <c r="O421" s="6">
        <v>42</v>
      </c>
      <c r="P421" s="67"/>
      <c r="Q421" s="68">
        <v>0</v>
      </c>
      <c r="U421" s="68">
        <v>8</v>
      </c>
    </row>
    <row r="422" spans="1:21" ht="15" thickBot="1" x14ac:dyDescent="0.35">
      <c r="A422" s="5" t="s">
        <v>1823</v>
      </c>
      <c r="B422" s="6">
        <v>64</v>
      </c>
      <c r="C422" s="6">
        <v>1</v>
      </c>
      <c r="D422" s="6">
        <v>70</v>
      </c>
      <c r="E422" s="6">
        <v>3.72</v>
      </c>
      <c r="F422" s="6">
        <v>1.24</v>
      </c>
      <c r="G422" s="67"/>
      <c r="H422" s="67"/>
      <c r="I422" s="6">
        <v>3</v>
      </c>
      <c r="J422" s="6">
        <v>4</v>
      </c>
      <c r="K422" s="6">
        <v>27</v>
      </c>
      <c r="L422" s="6">
        <v>54</v>
      </c>
      <c r="M422" s="6">
        <v>26</v>
      </c>
      <c r="N422" s="6">
        <v>8</v>
      </c>
      <c r="O422" s="6">
        <v>61</v>
      </c>
      <c r="P422" s="67"/>
      <c r="Q422" s="68">
        <v>0</v>
      </c>
      <c r="U422" s="68">
        <v>10</v>
      </c>
    </row>
    <row r="423" spans="1:21" ht="15" thickBot="1" x14ac:dyDescent="0.35">
      <c r="A423" s="5" t="s">
        <v>1933</v>
      </c>
      <c r="B423" s="6">
        <v>49</v>
      </c>
      <c r="C423" s="6">
        <v>0</v>
      </c>
      <c r="D423" s="6">
        <v>46</v>
      </c>
      <c r="E423" s="6">
        <v>3.73</v>
      </c>
      <c r="F423" s="6">
        <v>1.32</v>
      </c>
      <c r="G423" s="67"/>
      <c r="H423" s="67"/>
      <c r="I423" s="6">
        <v>3</v>
      </c>
      <c r="J423" s="6">
        <v>2</v>
      </c>
      <c r="K423" s="6">
        <v>20</v>
      </c>
      <c r="L423" s="6">
        <v>48</v>
      </c>
      <c r="M423" s="6">
        <v>17</v>
      </c>
      <c r="N423" s="6">
        <v>6</v>
      </c>
      <c r="O423" s="6">
        <v>43</v>
      </c>
      <c r="P423" s="67"/>
      <c r="Q423" s="68">
        <v>0</v>
      </c>
      <c r="U423" s="68">
        <v>5</v>
      </c>
    </row>
    <row r="424" spans="1:21" ht="15" thickBot="1" x14ac:dyDescent="0.35">
      <c r="A424" s="7" t="s">
        <v>1755</v>
      </c>
      <c r="B424" s="8">
        <v>70</v>
      </c>
      <c r="C424" s="8">
        <v>15</v>
      </c>
      <c r="D424" s="8">
        <v>80</v>
      </c>
      <c r="E424" s="8">
        <v>3.49</v>
      </c>
      <c r="F424" s="8">
        <v>1.22</v>
      </c>
      <c r="G424" s="67"/>
      <c r="H424" s="67"/>
      <c r="I424" s="8">
        <v>3</v>
      </c>
      <c r="J424" s="8">
        <v>3</v>
      </c>
      <c r="K424" s="8">
        <v>27</v>
      </c>
      <c r="L424" s="8">
        <v>59</v>
      </c>
      <c r="M424" s="8">
        <v>27</v>
      </c>
      <c r="N424" s="8">
        <v>9</v>
      </c>
      <c r="O424" s="8">
        <v>69</v>
      </c>
      <c r="P424" s="67"/>
      <c r="Q424" s="69">
        <v>0</v>
      </c>
      <c r="U424" s="69">
        <v>7</v>
      </c>
    </row>
    <row r="425" spans="1:21" ht="15" thickBot="1" x14ac:dyDescent="0.35">
      <c r="A425" s="5" t="s">
        <v>1776</v>
      </c>
      <c r="B425" s="6">
        <v>58</v>
      </c>
      <c r="C425" s="6">
        <v>2</v>
      </c>
      <c r="D425" s="6">
        <v>60</v>
      </c>
      <c r="E425" s="6">
        <v>3.03</v>
      </c>
      <c r="F425" s="6">
        <v>1.0900000000000001</v>
      </c>
      <c r="G425" s="67"/>
      <c r="H425" s="67"/>
      <c r="I425" s="6">
        <v>3</v>
      </c>
      <c r="J425" s="6">
        <v>3</v>
      </c>
      <c r="K425" s="6">
        <v>20</v>
      </c>
      <c r="L425" s="6">
        <v>50</v>
      </c>
      <c r="M425" s="6">
        <v>14</v>
      </c>
      <c r="N425" s="6">
        <v>6</v>
      </c>
      <c r="O425" s="6">
        <v>58</v>
      </c>
      <c r="P425" s="67"/>
      <c r="Q425" s="68">
        <v>0</v>
      </c>
      <c r="U425" s="68">
        <v>15</v>
      </c>
    </row>
    <row r="426" spans="1:21" ht="15" thickBot="1" x14ac:dyDescent="0.35">
      <c r="A426" s="5" t="s">
        <v>1448</v>
      </c>
      <c r="B426" s="6">
        <v>169</v>
      </c>
      <c r="C426" s="8">
        <v>0</v>
      </c>
      <c r="D426" s="6">
        <v>138</v>
      </c>
      <c r="E426" s="6">
        <v>4.8099999999999996</v>
      </c>
      <c r="F426" s="6">
        <v>1.4</v>
      </c>
      <c r="G426" s="6">
        <v>15</v>
      </c>
      <c r="H426" s="6"/>
      <c r="I426" s="6">
        <v>8</v>
      </c>
      <c r="J426" s="6">
        <v>11</v>
      </c>
      <c r="K426" s="6">
        <v>90</v>
      </c>
      <c r="L426" s="6">
        <v>168</v>
      </c>
      <c r="M426" s="6">
        <v>70</v>
      </c>
      <c r="N426" s="6">
        <v>27</v>
      </c>
      <c r="O426" s="6">
        <v>31</v>
      </c>
      <c r="P426" s="6">
        <v>30</v>
      </c>
    </row>
    <row r="427" spans="1:21" ht="17.399999999999999" thickBot="1" x14ac:dyDescent="0.35">
      <c r="A427" s="5" t="s">
        <v>1590</v>
      </c>
      <c r="B427" s="6">
        <v>56</v>
      </c>
      <c r="C427" s="8">
        <v>0</v>
      </c>
      <c r="D427" s="6">
        <v>34</v>
      </c>
      <c r="E427" s="6">
        <v>4.3600000000000003</v>
      </c>
      <c r="F427" s="6">
        <v>1.38</v>
      </c>
      <c r="G427" s="6">
        <v>0</v>
      </c>
      <c r="H427" s="6"/>
      <c r="I427" s="6">
        <v>3</v>
      </c>
      <c r="J427" s="6">
        <v>3</v>
      </c>
      <c r="K427" s="6">
        <v>27</v>
      </c>
      <c r="L427" s="6">
        <v>63</v>
      </c>
      <c r="M427" s="6">
        <v>15</v>
      </c>
      <c r="N427" s="6">
        <v>11</v>
      </c>
      <c r="O427" s="6">
        <v>10</v>
      </c>
      <c r="P427" s="6">
        <v>10</v>
      </c>
    </row>
    <row r="428" spans="1:21" ht="15" thickBot="1" x14ac:dyDescent="0.35">
      <c r="A428" s="7" t="s">
        <v>1523</v>
      </c>
      <c r="B428" s="8">
        <v>68</v>
      </c>
      <c r="C428" s="8">
        <v>0</v>
      </c>
      <c r="D428" s="8">
        <v>59</v>
      </c>
      <c r="E428" s="8">
        <v>5.03</v>
      </c>
      <c r="F428" s="8">
        <v>1.57</v>
      </c>
      <c r="G428" s="8">
        <v>4</v>
      </c>
      <c r="H428" s="8"/>
      <c r="I428" s="8">
        <v>4</v>
      </c>
      <c r="J428" s="8">
        <v>5</v>
      </c>
      <c r="K428" s="8">
        <v>38</v>
      </c>
      <c r="L428" s="8">
        <v>67</v>
      </c>
      <c r="M428" s="8">
        <v>40</v>
      </c>
      <c r="N428" s="8">
        <v>12</v>
      </c>
      <c r="O428" s="8">
        <v>11</v>
      </c>
      <c r="P428" s="8">
        <v>11</v>
      </c>
    </row>
    <row r="429" spans="1:21" ht="15" thickBot="1" x14ac:dyDescent="0.35">
      <c r="A429" s="7" t="s">
        <v>1523</v>
      </c>
      <c r="B429" s="8">
        <v>68</v>
      </c>
      <c r="C429" s="8">
        <v>1</v>
      </c>
      <c r="D429" s="8">
        <v>59</v>
      </c>
      <c r="E429" s="8">
        <v>5.03</v>
      </c>
      <c r="F429" s="8">
        <v>1.57</v>
      </c>
      <c r="G429" s="67"/>
      <c r="H429" s="67"/>
      <c r="I429" s="8">
        <v>4</v>
      </c>
      <c r="J429" s="8">
        <v>5</v>
      </c>
      <c r="K429" s="8">
        <v>38</v>
      </c>
      <c r="L429" s="8">
        <v>67</v>
      </c>
      <c r="M429" s="8">
        <v>40</v>
      </c>
      <c r="N429" s="8">
        <v>12</v>
      </c>
      <c r="O429" s="8">
        <v>11</v>
      </c>
      <c r="P429" s="67"/>
      <c r="Q429" s="69">
        <v>0</v>
      </c>
      <c r="U429" s="69">
        <v>0</v>
      </c>
    </row>
    <row r="430" spans="1:21" ht="15" thickBot="1" x14ac:dyDescent="0.35">
      <c r="A430" s="5" t="s">
        <v>1584</v>
      </c>
      <c r="B430" s="6">
        <v>66</v>
      </c>
      <c r="C430" s="8">
        <v>0</v>
      </c>
      <c r="D430" s="6">
        <v>58</v>
      </c>
      <c r="E430" s="6">
        <v>4.67</v>
      </c>
      <c r="F430" s="6">
        <v>1.42</v>
      </c>
      <c r="G430" s="6">
        <v>0</v>
      </c>
      <c r="H430" s="6"/>
      <c r="I430" s="6">
        <v>4</v>
      </c>
      <c r="J430" s="6">
        <v>5</v>
      </c>
      <c r="K430" s="6">
        <v>34</v>
      </c>
      <c r="L430" s="6">
        <v>66</v>
      </c>
      <c r="M430" s="6">
        <v>28</v>
      </c>
      <c r="N430" s="6">
        <v>19</v>
      </c>
      <c r="O430" s="6">
        <v>13</v>
      </c>
      <c r="P430" s="6">
        <v>12</v>
      </c>
    </row>
    <row r="431" spans="1:21" ht="15" thickBot="1" x14ac:dyDescent="0.35">
      <c r="A431" s="7" t="s">
        <v>1355</v>
      </c>
      <c r="B431" s="8">
        <v>179</v>
      </c>
      <c r="C431" s="8">
        <v>0</v>
      </c>
      <c r="D431" s="8">
        <v>140</v>
      </c>
      <c r="E431" s="8">
        <v>3.98</v>
      </c>
      <c r="F431" s="8">
        <v>1.23</v>
      </c>
      <c r="G431" s="8">
        <v>17</v>
      </c>
      <c r="H431" s="8"/>
      <c r="I431" s="8">
        <v>11</v>
      </c>
      <c r="J431" s="8">
        <v>10</v>
      </c>
      <c r="K431" s="8">
        <v>79</v>
      </c>
      <c r="L431" s="8">
        <v>182</v>
      </c>
      <c r="M431" s="8">
        <v>38</v>
      </c>
      <c r="N431" s="8">
        <v>23</v>
      </c>
      <c r="O431" s="8">
        <v>29</v>
      </c>
      <c r="P431" s="8">
        <v>29</v>
      </c>
    </row>
    <row r="432" spans="1:21" ht="15" thickBot="1" x14ac:dyDescent="0.35">
      <c r="A432" s="7" t="s">
        <v>1991</v>
      </c>
      <c r="B432" s="8">
        <v>33</v>
      </c>
      <c r="C432" s="8">
        <v>0</v>
      </c>
      <c r="D432" s="8">
        <v>30</v>
      </c>
      <c r="E432" s="8">
        <v>4.07</v>
      </c>
      <c r="F432" s="8">
        <v>1.31</v>
      </c>
      <c r="G432" s="67"/>
      <c r="H432" s="67"/>
      <c r="I432" s="8">
        <v>2</v>
      </c>
      <c r="J432" s="8">
        <v>2</v>
      </c>
      <c r="K432" s="8">
        <v>15</v>
      </c>
      <c r="L432" s="8">
        <v>34</v>
      </c>
      <c r="M432" s="8">
        <v>9</v>
      </c>
      <c r="N432" s="8">
        <v>9</v>
      </c>
      <c r="O432" s="8">
        <v>23</v>
      </c>
      <c r="P432" s="67"/>
      <c r="Q432" s="69">
        <v>0</v>
      </c>
      <c r="U432" s="69">
        <v>0</v>
      </c>
    </row>
    <row r="433" spans="1:21" ht="15" thickBot="1" x14ac:dyDescent="0.35">
      <c r="A433" s="7" t="s">
        <v>1427</v>
      </c>
      <c r="B433" s="8">
        <v>88</v>
      </c>
      <c r="C433" s="8">
        <v>0</v>
      </c>
      <c r="D433" s="8">
        <v>75</v>
      </c>
      <c r="E433" s="8">
        <v>4.5</v>
      </c>
      <c r="F433" s="8">
        <v>1.36</v>
      </c>
      <c r="G433" s="8">
        <v>6</v>
      </c>
      <c r="H433" s="8"/>
      <c r="I433" s="8">
        <v>5</v>
      </c>
      <c r="J433" s="8">
        <v>6</v>
      </c>
      <c r="K433" s="8">
        <v>44</v>
      </c>
      <c r="L433" s="8">
        <v>93</v>
      </c>
      <c r="M433" s="8">
        <v>27</v>
      </c>
      <c r="N433" s="8">
        <v>14</v>
      </c>
      <c r="O433" s="8">
        <v>16</v>
      </c>
      <c r="P433" s="8">
        <v>16</v>
      </c>
    </row>
    <row r="434" spans="1:21" ht="15" thickBot="1" x14ac:dyDescent="0.35">
      <c r="A434" s="5" t="s">
        <v>2003</v>
      </c>
      <c r="B434" s="6">
        <v>37</v>
      </c>
      <c r="C434" s="6">
        <v>0</v>
      </c>
      <c r="D434" s="6">
        <v>37</v>
      </c>
      <c r="E434" s="6">
        <v>3.8</v>
      </c>
      <c r="F434" s="6">
        <v>1.38</v>
      </c>
      <c r="G434" s="67"/>
      <c r="H434" s="67"/>
      <c r="I434" s="6">
        <v>1</v>
      </c>
      <c r="J434" s="6">
        <v>1</v>
      </c>
      <c r="K434" s="6">
        <v>16</v>
      </c>
      <c r="L434" s="6">
        <v>29</v>
      </c>
      <c r="M434" s="6">
        <v>22</v>
      </c>
      <c r="N434" s="6">
        <v>3</v>
      </c>
      <c r="O434" s="6">
        <v>34</v>
      </c>
      <c r="P434" s="67"/>
      <c r="Q434" s="68">
        <v>0</v>
      </c>
      <c r="U434" s="68">
        <v>4</v>
      </c>
    </row>
    <row r="435" spans="1:21" ht="15" thickBot="1" x14ac:dyDescent="0.35">
      <c r="A435" s="5" t="s">
        <v>1664</v>
      </c>
      <c r="B435" s="6">
        <v>30</v>
      </c>
      <c r="C435" s="8">
        <v>0</v>
      </c>
      <c r="D435" s="6">
        <v>27</v>
      </c>
      <c r="E435" s="6">
        <v>5.16</v>
      </c>
      <c r="F435" s="6">
        <v>1.6</v>
      </c>
      <c r="G435" s="6">
        <v>1</v>
      </c>
      <c r="H435" s="6"/>
      <c r="I435" s="6">
        <v>2</v>
      </c>
      <c r="J435" s="6">
        <v>2</v>
      </c>
      <c r="K435" s="6">
        <v>17</v>
      </c>
      <c r="L435" s="6">
        <v>31</v>
      </c>
      <c r="M435" s="6">
        <v>17</v>
      </c>
      <c r="N435" s="6">
        <v>7</v>
      </c>
      <c r="O435" s="6">
        <v>7</v>
      </c>
      <c r="P435" s="6">
        <v>7</v>
      </c>
    </row>
    <row r="436" spans="1:21" ht="15" thickBot="1" x14ac:dyDescent="0.35">
      <c r="A436" s="5" t="s">
        <v>1787</v>
      </c>
      <c r="B436" s="6">
        <v>62</v>
      </c>
      <c r="C436" s="6">
        <v>2</v>
      </c>
      <c r="D436" s="6">
        <v>62</v>
      </c>
      <c r="E436" s="6">
        <v>3</v>
      </c>
      <c r="F436" s="6">
        <v>1.1100000000000001</v>
      </c>
      <c r="G436" s="67"/>
      <c r="H436" s="67"/>
      <c r="I436" s="6">
        <v>3</v>
      </c>
      <c r="J436" s="6">
        <v>3</v>
      </c>
      <c r="K436" s="6">
        <v>21</v>
      </c>
      <c r="L436" s="6">
        <v>51</v>
      </c>
      <c r="M436" s="6">
        <v>18</v>
      </c>
      <c r="N436" s="6">
        <v>6</v>
      </c>
      <c r="O436" s="6">
        <v>67</v>
      </c>
      <c r="P436" s="67"/>
      <c r="Q436" s="68">
        <v>0</v>
      </c>
      <c r="U436" s="68">
        <v>16</v>
      </c>
    </row>
    <row r="437" spans="1:21" ht="15" thickBot="1" x14ac:dyDescent="0.35">
      <c r="A437" s="7" t="s">
        <v>1613</v>
      </c>
      <c r="B437" s="8">
        <v>53</v>
      </c>
      <c r="C437" s="8">
        <v>0</v>
      </c>
      <c r="D437" s="8">
        <v>46</v>
      </c>
      <c r="E437" s="8">
        <v>4.76</v>
      </c>
      <c r="F437" s="8">
        <v>1.45</v>
      </c>
      <c r="G437" s="69">
        <v>1</v>
      </c>
      <c r="H437" s="69"/>
      <c r="I437" s="8">
        <v>3</v>
      </c>
      <c r="J437" s="8">
        <v>4</v>
      </c>
      <c r="K437" s="8">
        <v>28</v>
      </c>
      <c r="L437" s="8">
        <v>53</v>
      </c>
      <c r="M437" s="8">
        <v>24</v>
      </c>
      <c r="N437" s="8">
        <v>13</v>
      </c>
      <c r="O437" s="8">
        <v>13</v>
      </c>
      <c r="P437" s="69">
        <v>9</v>
      </c>
      <c r="Q437" s="67"/>
      <c r="U437" s="67"/>
    </row>
    <row r="438" spans="1:21" ht="15" thickBot="1" x14ac:dyDescent="0.35">
      <c r="A438" s="5" t="s">
        <v>1613</v>
      </c>
      <c r="B438" s="6">
        <v>53</v>
      </c>
      <c r="C438" s="6">
        <v>0</v>
      </c>
      <c r="D438" s="6">
        <v>46</v>
      </c>
      <c r="E438" s="6">
        <v>4.76</v>
      </c>
      <c r="F438" s="6">
        <v>1.45</v>
      </c>
      <c r="I438" s="6">
        <v>3</v>
      </c>
      <c r="J438" s="6">
        <v>4</v>
      </c>
      <c r="K438" s="6">
        <v>28</v>
      </c>
      <c r="L438" s="6">
        <v>53</v>
      </c>
      <c r="M438" s="6">
        <v>24</v>
      </c>
      <c r="N438" s="6">
        <v>13</v>
      </c>
      <c r="O438" s="6">
        <v>13</v>
      </c>
      <c r="Q438" s="6">
        <v>0</v>
      </c>
      <c r="U438" s="6">
        <v>0</v>
      </c>
    </row>
    <row r="439" spans="1:21" ht="15" thickBot="1" x14ac:dyDescent="0.35">
      <c r="A439" s="5" t="s">
        <v>1768</v>
      </c>
      <c r="B439" s="6">
        <v>45</v>
      </c>
      <c r="C439" s="6">
        <v>16</v>
      </c>
      <c r="D439" s="6">
        <v>38</v>
      </c>
      <c r="E439" s="6">
        <v>4.1100000000000003</v>
      </c>
      <c r="F439" s="6">
        <v>1.34</v>
      </c>
      <c r="I439" s="6">
        <v>2</v>
      </c>
      <c r="J439" s="6">
        <v>2</v>
      </c>
      <c r="K439" s="6">
        <v>21</v>
      </c>
      <c r="L439" s="6">
        <v>44</v>
      </c>
      <c r="M439" s="6">
        <v>17</v>
      </c>
      <c r="N439" s="6">
        <v>7</v>
      </c>
      <c r="O439" s="6">
        <v>48</v>
      </c>
      <c r="Q439" s="6">
        <v>4</v>
      </c>
      <c r="U439" s="6">
        <v>3</v>
      </c>
    </row>
    <row r="440" spans="1:21" ht="15" thickBot="1" x14ac:dyDescent="0.35">
      <c r="A440" s="5" t="s">
        <v>1472</v>
      </c>
      <c r="B440" s="6">
        <v>76</v>
      </c>
      <c r="C440" s="8">
        <v>0</v>
      </c>
      <c r="D440" s="6">
        <v>64</v>
      </c>
      <c r="E440" s="6">
        <v>4.24</v>
      </c>
      <c r="F440" s="6">
        <v>1.33</v>
      </c>
      <c r="G440" s="68">
        <v>4</v>
      </c>
      <c r="H440" s="68"/>
      <c r="I440" s="6">
        <v>4</v>
      </c>
      <c r="J440" s="6">
        <v>4</v>
      </c>
      <c r="K440" s="6">
        <v>36</v>
      </c>
      <c r="L440" s="6">
        <v>80</v>
      </c>
      <c r="M440" s="6">
        <v>21</v>
      </c>
      <c r="N440" s="6">
        <v>9</v>
      </c>
      <c r="O440" s="6">
        <v>12</v>
      </c>
      <c r="P440" s="68">
        <v>12</v>
      </c>
      <c r="Q440" s="67"/>
      <c r="U440" s="67"/>
    </row>
    <row r="441" spans="1:21" ht="15" thickBot="1" x14ac:dyDescent="0.35">
      <c r="A441" s="5" t="s">
        <v>2195</v>
      </c>
      <c r="B441" s="6">
        <v>22</v>
      </c>
      <c r="C441" s="6">
        <v>0</v>
      </c>
      <c r="D441" s="6">
        <v>20</v>
      </c>
      <c r="E441" s="6">
        <v>5.77</v>
      </c>
      <c r="F441" s="6">
        <v>1.88</v>
      </c>
      <c r="I441" s="6">
        <v>1</v>
      </c>
      <c r="J441" s="6">
        <v>2</v>
      </c>
      <c r="K441" s="6">
        <v>14</v>
      </c>
      <c r="L441" s="6">
        <v>23</v>
      </c>
      <c r="M441" s="6">
        <v>19</v>
      </c>
      <c r="N441" s="6">
        <v>6</v>
      </c>
      <c r="O441" s="6">
        <v>19</v>
      </c>
      <c r="Q441" s="6">
        <v>0</v>
      </c>
      <c r="U441" s="6">
        <v>0</v>
      </c>
    </row>
    <row r="442" spans="1:21" ht="15" thickBot="1" x14ac:dyDescent="0.35">
      <c r="A442" s="7" t="s">
        <v>1361</v>
      </c>
      <c r="B442" s="8">
        <v>184</v>
      </c>
      <c r="C442" s="8">
        <v>0</v>
      </c>
      <c r="D442" s="8">
        <v>173</v>
      </c>
      <c r="E442" s="8">
        <v>4.24</v>
      </c>
      <c r="F442" s="8">
        <v>1.29</v>
      </c>
      <c r="G442" s="69">
        <v>16</v>
      </c>
      <c r="H442" s="69"/>
      <c r="I442" s="8">
        <v>10</v>
      </c>
      <c r="J442" s="8">
        <v>11</v>
      </c>
      <c r="K442" s="8">
        <v>87</v>
      </c>
      <c r="L442" s="8">
        <v>176</v>
      </c>
      <c r="M442" s="8">
        <v>61</v>
      </c>
      <c r="N442" s="8">
        <v>28</v>
      </c>
      <c r="O442" s="8">
        <v>31</v>
      </c>
      <c r="P442" s="69">
        <v>31</v>
      </c>
      <c r="Q442" s="67"/>
      <c r="U442" s="67"/>
    </row>
    <row r="443" spans="1:21" ht="15" thickBot="1" x14ac:dyDescent="0.35">
      <c r="A443" s="5" t="s">
        <v>1913</v>
      </c>
      <c r="B443" s="6">
        <v>55</v>
      </c>
      <c r="C443" s="6">
        <v>1</v>
      </c>
      <c r="D443" s="6">
        <v>58</v>
      </c>
      <c r="E443" s="6">
        <v>3.74</v>
      </c>
      <c r="F443" s="6">
        <v>1.36</v>
      </c>
      <c r="I443" s="6">
        <v>3</v>
      </c>
      <c r="J443" s="6">
        <v>3</v>
      </c>
      <c r="K443" s="6">
        <v>23</v>
      </c>
      <c r="L443" s="6">
        <v>54</v>
      </c>
      <c r="M443" s="6">
        <v>21</v>
      </c>
      <c r="N443" s="6">
        <v>6</v>
      </c>
      <c r="O443" s="6">
        <v>59</v>
      </c>
      <c r="Q443" s="6">
        <v>0</v>
      </c>
      <c r="U443" s="6">
        <v>8</v>
      </c>
    </row>
    <row r="444" spans="1:21" ht="15" thickBot="1" x14ac:dyDescent="0.35">
      <c r="A444" s="5" t="s">
        <v>1362</v>
      </c>
      <c r="B444" s="6">
        <v>156</v>
      </c>
      <c r="C444" s="8">
        <v>0</v>
      </c>
      <c r="D444" s="6">
        <v>123</v>
      </c>
      <c r="E444" s="6">
        <v>3.92</v>
      </c>
      <c r="F444" s="6">
        <v>1.27</v>
      </c>
      <c r="G444" s="68">
        <v>17</v>
      </c>
      <c r="H444" s="68"/>
      <c r="I444" s="6">
        <v>10</v>
      </c>
      <c r="J444" s="6">
        <v>9</v>
      </c>
      <c r="K444" s="6">
        <v>68</v>
      </c>
      <c r="L444" s="6">
        <v>162</v>
      </c>
      <c r="M444" s="6">
        <v>36</v>
      </c>
      <c r="N444" s="6">
        <v>15</v>
      </c>
      <c r="O444" s="6">
        <v>26</v>
      </c>
      <c r="P444" s="68">
        <v>26</v>
      </c>
      <c r="Q444" s="67"/>
      <c r="U444" s="67"/>
    </row>
    <row r="445" spans="1:21" ht="15" thickBot="1" x14ac:dyDescent="0.35">
      <c r="A445" s="7" t="s">
        <v>1362</v>
      </c>
      <c r="B445" s="8">
        <v>156</v>
      </c>
      <c r="C445" s="8">
        <v>0</v>
      </c>
      <c r="D445" s="8">
        <v>123</v>
      </c>
      <c r="E445" s="8">
        <v>3.92</v>
      </c>
      <c r="F445" s="8">
        <v>1.27</v>
      </c>
      <c r="I445" s="8">
        <v>10</v>
      </c>
      <c r="J445" s="8">
        <v>9</v>
      </c>
      <c r="K445" s="8">
        <v>68</v>
      </c>
      <c r="L445" s="8">
        <v>162</v>
      </c>
      <c r="M445" s="8">
        <v>36</v>
      </c>
      <c r="N445" s="8">
        <v>15</v>
      </c>
      <c r="O445" s="8">
        <v>26</v>
      </c>
      <c r="Q445" s="8">
        <v>0</v>
      </c>
      <c r="U445" s="8">
        <v>0</v>
      </c>
    </row>
    <row r="446" spans="1:21" ht="15" thickBot="1" x14ac:dyDescent="0.35">
      <c r="A446" s="5" t="s">
        <v>1338</v>
      </c>
      <c r="B446" s="6">
        <v>179</v>
      </c>
      <c r="C446" s="8">
        <v>0</v>
      </c>
      <c r="D446" s="6">
        <v>154</v>
      </c>
      <c r="E446" s="6">
        <v>3.91</v>
      </c>
      <c r="F446" s="6">
        <v>1.27</v>
      </c>
      <c r="G446" s="68">
        <v>18</v>
      </c>
      <c r="H446" s="68"/>
      <c r="I446" s="6">
        <v>12</v>
      </c>
      <c r="J446" s="6">
        <v>9</v>
      </c>
      <c r="K446" s="6">
        <v>78</v>
      </c>
      <c r="L446" s="6">
        <v>173</v>
      </c>
      <c r="M446" s="6">
        <v>55</v>
      </c>
      <c r="N446" s="6">
        <v>23</v>
      </c>
      <c r="O446" s="6">
        <v>30</v>
      </c>
      <c r="P446" s="68">
        <v>30</v>
      </c>
      <c r="Q446" s="67"/>
      <c r="U446" s="67"/>
    </row>
    <row r="447" spans="1:21" ht="15" thickBot="1" x14ac:dyDescent="0.35">
      <c r="A447" s="5" t="s">
        <v>1935</v>
      </c>
      <c r="B447" s="6">
        <v>76</v>
      </c>
      <c r="C447" s="6">
        <v>0</v>
      </c>
      <c r="D447" s="6">
        <v>59</v>
      </c>
      <c r="E447" s="6">
        <v>4.29</v>
      </c>
      <c r="F447" s="6">
        <v>1.34</v>
      </c>
      <c r="I447" s="6">
        <v>4</v>
      </c>
      <c r="J447" s="6">
        <v>4</v>
      </c>
      <c r="K447" s="6">
        <v>36</v>
      </c>
      <c r="L447" s="6">
        <v>76</v>
      </c>
      <c r="M447" s="6">
        <v>27</v>
      </c>
      <c r="N447" s="6">
        <v>9</v>
      </c>
      <c r="O447" s="6">
        <v>58</v>
      </c>
      <c r="Q447" s="6">
        <v>0</v>
      </c>
      <c r="U447" s="6">
        <v>12</v>
      </c>
    </row>
    <row r="448" spans="1:21" ht="15" thickBot="1" x14ac:dyDescent="0.35">
      <c r="A448" s="7" t="s">
        <v>2034</v>
      </c>
      <c r="B448" s="8">
        <v>31</v>
      </c>
      <c r="C448" s="8">
        <v>0</v>
      </c>
      <c r="D448" s="8">
        <v>31</v>
      </c>
      <c r="E448" s="8">
        <v>4.7699999999999996</v>
      </c>
      <c r="F448" s="8">
        <v>1.42</v>
      </c>
      <c r="I448" s="8">
        <v>3</v>
      </c>
      <c r="J448" s="8">
        <v>3</v>
      </c>
      <c r="K448" s="8">
        <v>16</v>
      </c>
      <c r="L448" s="8">
        <v>30</v>
      </c>
      <c r="M448" s="8">
        <v>14</v>
      </c>
      <c r="N448" s="8">
        <v>10</v>
      </c>
      <c r="O448" s="8">
        <v>29</v>
      </c>
      <c r="Q448" s="8">
        <v>0</v>
      </c>
      <c r="U448" s="8">
        <v>0</v>
      </c>
    </row>
    <row r="449" spans="1:21" ht="15" thickBot="1" x14ac:dyDescent="0.35">
      <c r="A449" s="5" t="s">
        <v>1852</v>
      </c>
      <c r="B449" s="6">
        <v>48</v>
      </c>
      <c r="C449" s="6">
        <v>0</v>
      </c>
      <c r="D449" s="6">
        <v>39</v>
      </c>
      <c r="E449" s="6">
        <v>3.75</v>
      </c>
      <c r="F449" s="6">
        <v>1.4</v>
      </c>
      <c r="I449" s="6">
        <v>3</v>
      </c>
      <c r="J449" s="6">
        <v>2</v>
      </c>
      <c r="K449" s="6">
        <v>20</v>
      </c>
      <c r="L449" s="6">
        <v>50</v>
      </c>
      <c r="M449" s="6">
        <v>18</v>
      </c>
      <c r="N449" s="6">
        <v>5</v>
      </c>
      <c r="O449" s="6">
        <v>56</v>
      </c>
      <c r="Q449" s="6">
        <v>0</v>
      </c>
      <c r="U449" s="6">
        <v>3</v>
      </c>
    </row>
    <row r="450" spans="1:21" ht="15" thickBot="1" x14ac:dyDescent="0.35">
      <c r="A450" s="7" t="s">
        <v>1868</v>
      </c>
      <c r="B450" s="8">
        <v>43</v>
      </c>
      <c r="C450" s="8">
        <v>0</v>
      </c>
      <c r="D450" s="8">
        <v>37</v>
      </c>
      <c r="E450" s="8">
        <v>4.2300000000000004</v>
      </c>
      <c r="F450" s="8">
        <v>1.44</v>
      </c>
      <c r="I450" s="8">
        <v>3</v>
      </c>
      <c r="J450" s="8">
        <v>2</v>
      </c>
      <c r="K450" s="8">
        <v>20</v>
      </c>
      <c r="L450" s="8">
        <v>43</v>
      </c>
      <c r="M450" s="8">
        <v>19</v>
      </c>
      <c r="N450" s="8">
        <v>5</v>
      </c>
      <c r="O450" s="8">
        <v>47</v>
      </c>
      <c r="Q450" s="8">
        <v>0</v>
      </c>
      <c r="U450" s="8">
        <v>4</v>
      </c>
    </row>
    <row r="451" spans="1:21" ht="15" thickBot="1" x14ac:dyDescent="0.35">
      <c r="A451" s="7" t="s">
        <v>1715</v>
      </c>
      <c r="B451" s="8">
        <v>77</v>
      </c>
      <c r="C451" s="8">
        <v>0</v>
      </c>
      <c r="D451" s="8">
        <v>60</v>
      </c>
      <c r="E451" s="8">
        <v>4.47</v>
      </c>
      <c r="F451" s="8">
        <v>1.34</v>
      </c>
      <c r="G451" s="69">
        <v>0</v>
      </c>
      <c r="H451" s="69"/>
      <c r="I451" s="8">
        <v>5</v>
      </c>
      <c r="J451" s="8">
        <v>5</v>
      </c>
      <c r="K451" s="8">
        <v>38</v>
      </c>
      <c r="L451" s="8">
        <v>79</v>
      </c>
      <c r="M451" s="8">
        <v>23</v>
      </c>
      <c r="N451" s="8">
        <v>19</v>
      </c>
      <c r="O451" s="8">
        <v>18</v>
      </c>
      <c r="P451" s="69">
        <v>13</v>
      </c>
      <c r="Q451" s="67"/>
      <c r="U451" s="67"/>
    </row>
    <row r="452" spans="1:21" ht="15" thickBot="1" x14ac:dyDescent="0.35">
      <c r="A452" s="7" t="s">
        <v>1715</v>
      </c>
      <c r="B452" s="8">
        <v>77</v>
      </c>
      <c r="C452" s="8">
        <v>0</v>
      </c>
      <c r="D452" s="8">
        <v>60</v>
      </c>
      <c r="E452" s="8">
        <v>4.47</v>
      </c>
      <c r="F452" s="8">
        <v>1.34</v>
      </c>
      <c r="I452" s="8">
        <v>5</v>
      </c>
      <c r="J452" s="8">
        <v>5</v>
      </c>
      <c r="K452" s="8">
        <v>38</v>
      </c>
      <c r="L452" s="8">
        <v>79</v>
      </c>
      <c r="M452" s="8">
        <v>23</v>
      </c>
      <c r="N452" s="8">
        <v>19</v>
      </c>
      <c r="O452" s="8">
        <v>18</v>
      </c>
      <c r="Q452" s="8">
        <v>0</v>
      </c>
      <c r="U452" s="8">
        <v>1</v>
      </c>
    </row>
    <row r="453" spans="1:21" ht="15" thickBot="1" x14ac:dyDescent="0.35">
      <c r="A453" s="7" t="s">
        <v>1845</v>
      </c>
      <c r="B453" s="8">
        <v>57</v>
      </c>
      <c r="C453" s="8">
        <v>2</v>
      </c>
      <c r="D453" s="8">
        <v>58</v>
      </c>
      <c r="E453" s="8">
        <v>3.63</v>
      </c>
      <c r="F453" s="8">
        <v>1.27</v>
      </c>
      <c r="I453" s="8">
        <v>3</v>
      </c>
      <c r="J453" s="8">
        <v>3</v>
      </c>
      <c r="K453" s="8">
        <v>23</v>
      </c>
      <c r="L453" s="8">
        <v>54</v>
      </c>
      <c r="M453" s="8">
        <v>19</v>
      </c>
      <c r="N453" s="8">
        <v>7</v>
      </c>
      <c r="O453" s="8">
        <v>58</v>
      </c>
      <c r="Q453" s="8">
        <v>0</v>
      </c>
      <c r="U453" s="8">
        <v>5</v>
      </c>
    </row>
    <row r="454" spans="1:21" ht="15" thickBot="1" x14ac:dyDescent="0.35">
      <c r="A454" s="5" t="s">
        <v>1304</v>
      </c>
      <c r="B454" s="6">
        <v>177</v>
      </c>
      <c r="C454" s="8">
        <v>0</v>
      </c>
      <c r="D454" s="6">
        <v>178</v>
      </c>
      <c r="E454" s="6">
        <v>3.35</v>
      </c>
      <c r="F454" s="6">
        <v>1.17</v>
      </c>
      <c r="G454" s="68">
        <v>22</v>
      </c>
      <c r="H454" s="68"/>
      <c r="I454" s="6">
        <v>12</v>
      </c>
      <c r="J454" s="6">
        <v>9</v>
      </c>
      <c r="K454" s="6">
        <v>66</v>
      </c>
      <c r="L454" s="6">
        <v>162</v>
      </c>
      <c r="M454" s="6">
        <v>46</v>
      </c>
      <c r="N454" s="6">
        <v>19</v>
      </c>
      <c r="O454" s="6">
        <v>28</v>
      </c>
      <c r="P454" s="68">
        <v>28</v>
      </c>
      <c r="Q454" s="67"/>
      <c r="U454" s="67"/>
    </row>
    <row r="455" spans="1:21" ht="15" thickBot="1" x14ac:dyDescent="0.35">
      <c r="A455" s="5" t="s">
        <v>1542</v>
      </c>
      <c r="B455" s="6">
        <v>46</v>
      </c>
      <c r="C455" s="8">
        <v>0</v>
      </c>
      <c r="D455" s="6">
        <v>43</v>
      </c>
      <c r="E455" s="6">
        <v>4.38</v>
      </c>
      <c r="F455" s="6">
        <v>1.41</v>
      </c>
      <c r="G455" s="68">
        <v>2</v>
      </c>
      <c r="H455" s="68"/>
      <c r="I455" s="6">
        <v>2</v>
      </c>
      <c r="J455" s="6">
        <v>3</v>
      </c>
      <c r="K455" s="6">
        <v>22</v>
      </c>
      <c r="L455" s="6">
        <v>42</v>
      </c>
      <c r="M455" s="6">
        <v>22</v>
      </c>
      <c r="N455" s="6">
        <v>7</v>
      </c>
      <c r="O455" s="6">
        <v>15</v>
      </c>
      <c r="P455" s="68">
        <v>8</v>
      </c>
      <c r="Q455" s="67"/>
      <c r="U455" s="67"/>
    </row>
    <row r="456" spans="1:21" ht="15" thickBot="1" x14ac:dyDescent="0.35">
      <c r="A456" s="5" t="s">
        <v>2126</v>
      </c>
      <c r="B456" s="6">
        <v>8</v>
      </c>
      <c r="C456" s="6">
        <v>0</v>
      </c>
      <c r="D456" s="6">
        <v>10</v>
      </c>
      <c r="E456" s="6">
        <v>3.63</v>
      </c>
      <c r="F456" s="6">
        <v>1.52</v>
      </c>
      <c r="I456" s="6">
        <v>1</v>
      </c>
      <c r="J456" s="6">
        <v>1</v>
      </c>
      <c r="K456" s="6">
        <v>3</v>
      </c>
      <c r="L456" s="6">
        <v>7</v>
      </c>
      <c r="M456" s="6">
        <v>6</v>
      </c>
      <c r="N456" s="6">
        <v>2</v>
      </c>
      <c r="O456" s="6">
        <v>8</v>
      </c>
      <c r="Q456" s="6">
        <v>0</v>
      </c>
      <c r="U456" s="6">
        <v>0</v>
      </c>
    </row>
    <row r="457" spans="1:21" ht="15" thickBot="1" x14ac:dyDescent="0.35">
      <c r="A457" s="5" t="s">
        <v>1962</v>
      </c>
      <c r="B457" s="6">
        <v>35</v>
      </c>
      <c r="C457" s="6">
        <v>0</v>
      </c>
      <c r="D457" s="6">
        <v>39</v>
      </c>
      <c r="E457" s="6">
        <v>4.0599999999999996</v>
      </c>
      <c r="F457" s="6">
        <v>1.28</v>
      </c>
      <c r="I457" s="6">
        <v>2</v>
      </c>
      <c r="J457" s="6">
        <v>2</v>
      </c>
      <c r="K457" s="6">
        <v>16</v>
      </c>
      <c r="L457" s="6">
        <v>31</v>
      </c>
      <c r="M457" s="6">
        <v>14</v>
      </c>
      <c r="N457" s="6">
        <v>8</v>
      </c>
      <c r="O457" s="6">
        <v>32</v>
      </c>
      <c r="Q457" s="6">
        <v>0</v>
      </c>
      <c r="U457" s="6">
        <v>1</v>
      </c>
    </row>
    <row r="458" spans="1:21" ht="15" thickBot="1" x14ac:dyDescent="0.35">
      <c r="A458" s="5" t="s">
        <v>1622</v>
      </c>
      <c r="B458" s="6">
        <v>55</v>
      </c>
      <c r="C458" s="8">
        <v>0</v>
      </c>
      <c r="D458" s="6">
        <v>39</v>
      </c>
      <c r="E458" s="6">
        <v>5.0599999999999996</v>
      </c>
      <c r="F458" s="6">
        <v>1.45</v>
      </c>
      <c r="G458" s="68">
        <v>0</v>
      </c>
      <c r="H458" s="68"/>
      <c r="I458" s="6">
        <v>3</v>
      </c>
      <c r="J458" s="6">
        <v>5</v>
      </c>
      <c r="K458" s="6">
        <v>31</v>
      </c>
      <c r="L458" s="6">
        <v>61</v>
      </c>
      <c r="M458" s="6">
        <v>19</v>
      </c>
      <c r="N458" s="6">
        <v>12</v>
      </c>
      <c r="O458" s="6">
        <v>26</v>
      </c>
      <c r="P458" s="68">
        <v>5</v>
      </c>
      <c r="Q458" s="67"/>
      <c r="U458" s="67"/>
    </row>
    <row r="459" spans="1:21" ht="15" thickBot="1" x14ac:dyDescent="0.35">
      <c r="A459" s="7" t="s">
        <v>1622</v>
      </c>
      <c r="B459" s="8">
        <v>55</v>
      </c>
      <c r="C459" s="8">
        <v>0</v>
      </c>
      <c r="D459" s="8">
        <v>39</v>
      </c>
      <c r="E459" s="8">
        <v>5.0599999999999996</v>
      </c>
      <c r="F459" s="8">
        <v>1.45</v>
      </c>
      <c r="I459" s="8">
        <v>3</v>
      </c>
      <c r="J459" s="8">
        <v>5</v>
      </c>
      <c r="K459" s="8">
        <v>31</v>
      </c>
      <c r="L459" s="8">
        <v>61</v>
      </c>
      <c r="M459" s="8">
        <v>19</v>
      </c>
      <c r="N459" s="8">
        <v>12</v>
      </c>
      <c r="O459" s="8">
        <v>26</v>
      </c>
      <c r="Q459" s="8">
        <v>0</v>
      </c>
      <c r="U459" s="8">
        <v>2</v>
      </c>
    </row>
    <row r="460" spans="1:21" ht="15" thickBot="1" x14ac:dyDescent="0.35">
      <c r="A460" s="5" t="s">
        <v>1386</v>
      </c>
      <c r="B460" s="6">
        <v>144</v>
      </c>
      <c r="C460" s="8">
        <v>0</v>
      </c>
      <c r="D460" s="6">
        <v>123</v>
      </c>
      <c r="E460" s="6">
        <v>3.84</v>
      </c>
      <c r="F460" s="6">
        <v>1.27</v>
      </c>
      <c r="G460" s="68">
        <v>14</v>
      </c>
      <c r="H460" s="68"/>
      <c r="I460" s="6">
        <v>9</v>
      </c>
      <c r="J460" s="6">
        <v>8</v>
      </c>
      <c r="K460" s="6">
        <v>61</v>
      </c>
      <c r="L460" s="6">
        <v>139</v>
      </c>
      <c r="M460" s="6">
        <v>44</v>
      </c>
      <c r="N460" s="6">
        <v>15</v>
      </c>
      <c r="O460" s="6">
        <v>24</v>
      </c>
      <c r="P460" s="68">
        <v>24</v>
      </c>
      <c r="Q460" s="67"/>
      <c r="U460" s="67"/>
    </row>
    <row r="461" spans="1:21" ht="15" thickBot="1" x14ac:dyDescent="0.35">
      <c r="A461" s="7" t="s">
        <v>1617</v>
      </c>
      <c r="B461" s="8">
        <v>58</v>
      </c>
      <c r="C461" s="8">
        <v>0</v>
      </c>
      <c r="D461" s="8">
        <v>62</v>
      </c>
      <c r="E461" s="8">
        <v>4.74</v>
      </c>
      <c r="F461" s="8">
        <v>1.55</v>
      </c>
      <c r="G461" s="69">
        <v>1</v>
      </c>
      <c r="H461" s="69"/>
      <c r="I461" s="8">
        <v>3</v>
      </c>
      <c r="J461" s="8">
        <v>3</v>
      </c>
      <c r="K461" s="8">
        <v>30</v>
      </c>
      <c r="L461" s="8">
        <v>53</v>
      </c>
      <c r="M461" s="8">
        <v>36</v>
      </c>
      <c r="N461" s="8">
        <v>15</v>
      </c>
      <c r="O461" s="8">
        <v>13</v>
      </c>
      <c r="P461" s="69">
        <v>13</v>
      </c>
      <c r="Q461" s="67"/>
      <c r="U461" s="67"/>
    </row>
    <row r="462" spans="1:21" ht="15" thickBot="1" x14ac:dyDescent="0.35">
      <c r="A462" s="5" t="s">
        <v>1617</v>
      </c>
      <c r="B462" s="6">
        <v>58</v>
      </c>
      <c r="C462" s="6">
        <v>0</v>
      </c>
      <c r="D462" s="6">
        <v>62</v>
      </c>
      <c r="E462" s="6">
        <v>4.74</v>
      </c>
      <c r="F462" s="6">
        <v>1.55</v>
      </c>
      <c r="I462" s="6">
        <v>3</v>
      </c>
      <c r="J462" s="6">
        <v>3</v>
      </c>
      <c r="K462" s="6">
        <v>30</v>
      </c>
      <c r="L462" s="6">
        <v>53</v>
      </c>
      <c r="M462" s="6">
        <v>36</v>
      </c>
      <c r="N462" s="6">
        <v>15</v>
      </c>
      <c r="O462" s="6">
        <v>13</v>
      </c>
      <c r="Q462" s="6">
        <v>0</v>
      </c>
      <c r="U462" s="6">
        <v>0</v>
      </c>
    </row>
    <row r="463" spans="1:21" ht="15" thickBot="1" x14ac:dyDescent="0.35">
      <c r="A463" s="7" t="s">
        <v>2157</v>
      </c>
      <c r="B463" s="8">
        <v>40</v>
      </c>
      <c r="C463" s="8">
        <v>0</v>
      </c>
      <c r="D463" s="8">
        <v>37</v>
      </c>
      <c r="E463" s="8">
        <v>4.92</v>
      </c>
      <c r="F463" s="8">
        <v>1.55</v>
      </c>
      <c r="I463" s="8">
        <v>2</v>
      </c>
      <c r="J463" s="8">
        <v>2</v>
      </c>
      <c r="K463" s="8">
        <v>22</v>
      </c>
      <c r="L463" s="8">
        <v>41</v>
      </c>
      <c r="M463" s="8">
        <v>20</v>
      </c>
      <c r="N463" s="8">
        <v>8</v>
      </c>
      <c r="O463" s="8">
        <v>43</v>
      </c>
      <c r="Q463" s="8">
        <v>0</v>
      </c>
      <c r="U463" s="8">
        <v>1</v>
      </c>
    </row>
    <row r="464" spans="1:21" ht="15" thickBot="1" x14ac:dyDescent="0.35">
      <c r="A464" s="7" t="s">
        <v>1707</v>
      </c>
      <c r="B464" s="8">
        <v>53</v>
      </c>
      <c r="C464" s="8">
        <v>0</v>
      </c>
      <c r="D464" s="8">
        <v>38</v>
      </c>
      <c r="E464" s="8">
        <v>6.23</v>
      </c>
      <c r="F464" s="8">
        <v>1.97</v>
      </c>
      <c r="G464" s="69">
        <v>0</v>
      </c>
      <c r="H464" s="69"/>
      <c r="I464" s="8">
        <v>3</v>
      </c>
      <c r="J464" s="8">
        <v>5</v>
      </c>
      <c r="K464" s="8">
        <v>37</v>
      </c>
      <c r="L464" s="8">
        <v>59</v>
      </c>
      <c r="M464" s="8">
        <v>45</v>
      </c>
      <c r="N464" s="8">
        <v>13</v>
      </c>
      <c r="O464" s="8">
        <v>22</v>
      </c>
      <c r="P464" s="69">
        <v>9</v>
      </c>
      <c r="Q464" s="67"/>
      <c r="U464" s="67"/>
    </row>
    <row r="465" spans="1:21" ht="15" thickBot="1" x14ac:dyDescent="0.35">
      <c r="A465" s="5" t="s">
        <v>1296</v>
      </c>
      <c r="B465" s="6">
        <v>196</v>
      </c>
      <c r="C465" s="8">
        <v>0</v>
      </c>
      <c r="D465" s="6">
        <v>197</v>
      </c>
      <c r="E465" s="6">
        <v>3.15</v>
      </c>
      <c r="F465" s="6">
        <v>1.1200000000000001</v>
      </c>
      <c r="G465" s="68">
        <v>23</v>
      </c>
      <c r="H465" s="68"/>
      <c r="I465" s="6">
        <v>15</v>
      </c>
      <c r="J465" s="6">
        <v>8</v>
      </c>
      <c r="K465" s="6">
        <v>69</v>
      </c>
      <c r="L465" s="6">
        <v>156</v>
      </c>
      <c r="M465" s="6">
        <v>63</v>
      </c>
      <c r="N465" s="6">
        <v>17</v>
      </c>
      <c r="O465" s="6">
        <v>31</v>
      </c>
      <c r="P465" s="68">
        <v>31</v>
      </c>
      <c r="Q465" s="67"/>
      <c r="U465" s="67"/>
    </row>
    <row r="466" spans="1:21" ht="15" thickBot="1" x14ac:dyDescent="0.35">
      <c r="A466" s="5" t="s">
        <v>1802</v>
      </c>
      <c r="B466" s="6">
        <v>61</v>
      </c>
      <c r="C466" s="6">
        <v>6</v>
      </c>
      <c r="D466" s="6">
        <v>58</v>
      </c>
      <c r="E466" s="6">
        <v>4.04</v>
      </c>
      <c r="F466" s="6">
        <v>1.37</v>
      </c>
      <c r="I466" s="6">
        <v>3</v>
      </c>
      <c r="J466" s="6">
        <v>3</v>
      </c>
      <c r="K466" s="6">
        <v>27</v>
      </c>
      <c r="L466" s="6">
        <v>55</v>
      </c>
      <c r="M466" s="6">
        <v>28</v>
      </c>
      <c r="N466" s="6">
        <v>7</v>
      </c>
      <c r="O466" s="6">
        <v>64</v>
      </c>
      <c r="Q466" s="6">
        <v>0</v>
      </c>
      <c r="U466" s="6">
        <v>15</v>
      </c>
    </row>
    <row r="467" spans="1:21" ht="15" thickBot="1" x14ac:dyDescent="0.35">
      <c r="A467" s="7" t="s">
        <v>1975</v>
      </c>
      <c r="B467" s="8">
        <v>49</v>
      </c>
      <c r="C467" s="8">
        <v>0</v>
      </c>
      <c r="D467" s="8">
        <v>32</v>
      </c>
      <c r="E467" s="8">
        <v>4.16</v>
      </c>
      <c r="F467" s="8">
        <v>1.35</v>
      </c>
      <c r="I467" s="8">
        <v>3</v>
      </c>
      <c r="J467" s="8">
        <v>3</v>
      </c>
      <c r="K467" s="8">
        <v>23</v>
      </c>
      <c r="L467" s="8">
        <v>52</v>
      </c>
      <c r="M467" s="8">
        <v>14</v>
      </c>
      <c r="N467" s="8">
        <v>8</v>
      </c>
      <c r="O467" s="8">
        <v>19</v>
      </c>
      <c r="Q467" s="8">
        <v>0</v>
      </c>
      <c r="U467" s="8">
        <v>1</v>
      </c>
    </row>
    <row r="468" spans="1:21" ht="15" thickBot="1" x14ac:dyDescent="0.35">
      <c r="A468" s="5" t="s">
        <v>1860</v>
      </c>
      <c r="B468" s="6">
        <v>37</v>
      </c>
      <c r="C468" s="6">
        <v>0</v>
      </c>
      <c r="D468" s="6">
        <v>41</v>
      </c>
      <c r="E468" s="6">
        <v>3.83</v>
      </c>
      <c r="F468" s="6">
        <v>1.37</v>
      </c>
      <c r="I468" s="6">
        <v>2</v>
      </c>
      <c r="J468" s="6">
        <v>2</v>
      </c>
      <c r="K468" s="6">
        <v>16</v>
      </c>
      <c r="L468" s="6">
        <v>33</v>
      </c>
      <c r="M468" s="6">
        <v>18</v>
      </c>
      <c r="N468" s="6">
        <v>5</v>
      </c>
      <c r="O468" s="6">
        <v>47</v>
      </c>
      <c r="Q468" s="6">
        <v>0</v>
      </c>
      <c r="U468" s="6">
        <v>12</v>
      </c>
    </row>
    <row r="469" spans="1:21" ht="15" thickBot="1" x14ac:dyDescent="0.35">
      <c r="A469" s="5" t="s">
        <v>1602</v>
      </c>
      <c r="B469" s="6">
        <v>63</v>
      </c>
      <c r="C469" s="8">
        <v>0</v>
      </c>
      <c r="D469" s="6">
        <v>46</v>
      </c>
      <c r="E469" s="6">
        <v>4.79</v>
      </c>
      <c r="F469" s="6">
        <v>1.37</v>
      </c>
      <c r="G469" s="68">
        <v>1</v>
      </c>
      <c r="H469" s="68"/>
      <c r="I469" s="6">
        <v>3</v>
      </c>
      <c r="J469" s="6">
        <v>4</v>
      </c>
      <c r="K469" s="6">
        <v>34</v>
      </c>
      <c r="L469" s="6">
        <v>70</v>
      </c>
      <c r="M469" s="6">
        <v>16</v>
      </c>
      <c r="N469" s="6">
        <v>14</v>
      </c>
      <c r="O469" s="6">
        <v>20</v>
      </c>
      <c r="P469" s="68">
        <v>10</v>
      </c>
      <c r="Q469" s="67"/>
      <c r="U469" s="67"/>
    </row>
    <row r="470" spans="1:21" ht="15" thickBot="1" x14ac:dyDescent="0.35">
      <c r="A470" s="5" t="s">
        <v>1602</v>
      </c>
      <c r="B470" s="6">
        <v>63</v>
      </c>
      <c r="C470" s="6">
        <v>0</v>
      </c>
      <c r="D470" s="6">
        <v>46</v>
      </c>
      <c r="E470" s="6">
        <v>4.79</v>
      </c>
      <c r="F470" s="6">
        <v>1.37</v>
      </c>
      <c r="I470" s="6">
        <v>3</v>
      </c>
      <c r="J470" s="6">
        <v>4</v>
      </c>
      <c r="K470" s="6">
        <v>34</v>
      </c>
      <c r="L470" s="6">
        <v>70</v>
      </c>
      <c r="M470" s="6">
        <v>16</v>
      </c>
      <c r="N470" s="6">
        <v>14</v>
      </c>
      <c r="O470" s="6">
        <v>20</v>
      </c>
      <c r="Q470" s="6">
        <v>0</v>
      </c>
      <c r="U470" s="6">
        <v>1</v>
      </c>
    </row>
    <row r="471" spans="1:21" ht="15" thickBot="1" x14ac:dyDescent="0.35">
      <c r="A471" s="5" t="s">
        <v>1838</v>
      </c>
      <c r="B471" s="6">
        <v>52</v>
      </c>
      <c r="C471" s="6">
        <v>3</v>
      </c>
      <c r="D471" s="6">
        <v>53</v>
      </c>
      <c r="E471" s="6">
        <v>3.86</v>
      </c>
      <c r="F471" s="6">
        <v>1.31</v>
      </c>
      <c r="I471" s="6">
        <v>3</v>
      </c>
      <c r="J471" s="6">
        <v>3</v>
      </c>
      <c r="K471" s="6">
        <v>22</v>
      </c>
      <c r="L471" s="6">
        <v>52</v>
      </c>
      <c r="M471" s="6">
        <v>16</v>
      </c>
      <c r="N471" s="6">
        <v>7</v>
      </c>
      <c r="O471" s="6">
        <v>57</v>
      </c>
      <c r="Q471" s="6">
        <v>0</v>
      </c>
      <c r="U471" s="6">
        <v>10</v>
      </c>
    </row>
    <row r="472" spans="1:21" ht="15" thickBot="1" x14ac:dyDescent="0.35">
      <c r="A472" s="7" t="s">
        <v>1339</v>
      </c>
      <c r="B472" s="8">
        <v>177</v>
      </c>
      <c r="C472" s="8">
        <v>0</v>
      </c>
      <c r="D472" s="8">
        <v>162</v>
      </c>
      <c r="E472" s="8">
        <v>3.87</v>
      </c>
      <c r="F472" s="8">
        <v>1.22</v>
      </c>
      <c r="G472" s="69">
        <v>16</v>
      </c>
      <c r="H472" s="69"/>
      <c r="I472" s="8">
        <v>10</v>
      </c>
      <c r="J472" s="8">
        <v>10</v>
      </c>
      <c r="K472" s="8">
        <v>76</v>
      </c>
      <c r="L472" s="8">
        <v>164</v>
      </c>
      <c r="M472" s="8">
        <v>52</v>
      </c>
      <c r="N472" s="8">
        <v>23</v>
      </c>
      <c r="O472" s="8">
        <v>30</v>
      </c>
      <c r="P472" s="69">
        <v>30</v>
      </c>
      <c r="Q472" s="67"/>
      <c r="U472" s="67"/>
    </row>
    <row r="473" spans="1:21" ht="15" thickBot="1" x14ac:dyDescent="0.35">
      <c r="A473" s="5" t="s">
        <v>1534</v>
      </c>
      <c r="B473" s="6">
        <v>65</v>
      </c>
      <c r="C473" s="8">
        <v>0</v>
      </c>
      <c r="D473" s="6">
        <v>51</v>
      </c>
      <c r="E473" s="6">
        <v>4.42</v>
      </c>
      <c r="F473" s="6">
        <v>1.32</v>
      </c>
      <c r="G473" s="68">
        <v>2</v>
      </c>
      <c r="H473" s="68"/>
      <c r="I473" s="6">
        <v>3</v>
      </c>
      <c r="J473" s="6">
        <v>4</v>
      </c>
      <c r="K473" s="6">
        <v>32</v>
      </c>
      <c r="L473" s="6">
        <v>67</v>
      </c>
      <c r="M473" s="6">
        <v>19</v>
      </c>
      <c r="N473" s="6">
        <v>14</v>
      </c>
      <c r="O473" s="6">
        <v>25</v>
      </c>
      <c r="P473" s="68">
        <v>10</v>
      </c>
      <c r="Q473" s="67"/>
      <c r="U473" s="67"/>
    </row>
    <row r="474" spans="1:21" ht="15" thickBot="1" x14ac:dyDescent="0.35">
      <c r="A474" s="5" t="s">
        <v>1534</v>
      </c>
      <c r="B474" s="6">
        <v>65</v>
      </c>
      <c r="C474" s="6">
        <v>0</v>
      </c>
      <c r="D474" s="6">
        <v>51</v>
      </c>
      <c r="E474" s="6">
        <v>4.42</v>
      </c>
      <c r="F474" s="6">
        <v>1.32</v>
      </c>
      <c r="I474" s="6">
        <v>3</v>
      </c>
      <c r="J474" s="6">
        <v>4</v>
      </c>
      <c r="K474" s="6">
        <v>32</v>
      </c>
      <c r="L474" s="6">
        <v>67</v>
      </c>
      <c r="M474" s="6">
        <v>19</v>
      </c>
      <c r="N474" s="6">
        <v>14</v>
      </c>
      <c r="O474" s="6">
        <v>25</v>
      </c>
      <c r="Q474" s="6">
        <v>0</v>
      </c>
      <c r="U474" s="6">
        <v>0</v>
      </c>
    </row>
    <row r="475" spans="1:21" ht="15" thickBot="1" x14ac:dyDescent="0.35">
      <c r="A475" s="5" t="s">
        <v>1987</v>
      </c>
      <c r="B475" s="6">
        <v>41</v>
      </c>
      <c r="C475" s="6">
        <v>1</v>
      </c>
      <c r="D475" s="6">
        <v>31</v>
      </c>
      <c r="E475" s="6">
        <v>3.68</v>
      </c>
      <c r="F475" s="6">
        <v>1.43</v>
      </c>
      <c r="I475" s="6">
        <v>2</v>
      </c>
      <c r="J475" s="6">
        <v>2</v>
      </c>
      <c r="K475" s="6">
        <v>17</v>
      </c>
      <c r="L475" s="6">
        <v>41</v>
      </c>
      <c r="M475" s="6">
        <v>17</v>
      </c>
      <c r="N475" s="6">
        <v>5</v>
      </c>
      <c r="O475" s="6">
        <v>37</v>
      </c>
      <c r="Q475" s="6">
        <v>0</v>
      </c>
      <c r="U475" s="6">
        <v>1</v>
      </c>
    </row>
    <row r="476" spans="1:21" ht="15" thickBot="1" x14ac:dyDescent="0.35">
      <c r="A476" s="7" t="s">
        <v>1505</v>
      </c>
      <c r="B476" s="8">
        <v>89</v>
      </c>
      <c r="C476" s="8">
        <v>0</v>
      </c>
      <c r="D476" s="8">
        <v>62</v>
      </c>
      <c r="E476" s="8">
        <v>4.84</v>
      </c>
      <c r="F476" s="8">
        <v>1.41</v>
      </c>
      <c r="G476" s="69">
        <v>7</v>
      </c>
      <c r="H476" s="69"/>
      <c r="I476" s="8">
        <v>5</v>
      </c>
      <c r="J476" s="8">
        <v>8</v>
      </c>
      <c r="K476" s="8">
        <v>48</v>
      </c>
      <c r="L476" s="8">
        <v>89</v>
      </c>
      <c r="M476" s="8">
        <v>36</v>
      </c>
      <c r="N476" s="8">
        <v>14</v>
      </c>
      <c r="O476" s="8">
        <v>15</v>
      </c>
      <c r="P476" s="69">
        <v>13</v>
      </c>
      <c r="Q476" s="67"/>
      <c r="U476" s="67"/>
    </row>
    <row r="477" spans="1:21" ht="15" thickBot="1" x14ac:dyDescent="0.35">
      <c r="A477" s="7" t="s">
        <v>1897</v>
      </c>
      <c r="B477" s="8">
        <v>46</v>
      </c>
      <c r="C477" s="8">
        <v>0</v>
      </c>
      <c r="D477" s="8">
        <v>57</v>
      </c>
      <c r="E477" s="8">
        <v>3.26</v>
      </c>
      <c r="F477" s="8">
        <v>1.1599999999999999</v>
      </c>
      <c r="I477" s="8">
        <v>3</v>
      </c>
      <c r="J477" s="8">
        <v>2</v>
      </c>
      <c r="K477" s="8">
        <v>17</v>
      </c>
      <c r="L477" s="8">
        <v>36</v>
      </c>
      <c r="M477" s="8">
        <v>17</v>
      </c>
      <c r="N477" s="8">
        <v>6</v>
      </c>
      <c r="O477" s="8">
        <v>51</v>
      </c>
      <c r="Q477" s="8">
        <v>0</v>
      </c>
      <c r="U477" s="8">
        <v>2</v>
      </c>
    </row>
    <row r="478" spans="1:21" ht="15" thickBot="1" x14ac:dyDescent="0.35">
      <c r="A478" s="5" t="s">
        <v>1332</v>
      </c>
      <c r="B478" s="6">
        <v>163</v>
      </c>
      <c r="C478" s="8">
        <v>0</v>
      </c>
      <c r="D478" s="6">
        <v>153</v>
      </c>
      <c r="E478" s="6">
        <v>3.61</v>
      </c>
      <c r="F478" s="6">
        <v>1.25</v>
      </c>
      <c r="G478" s="68">
        <v>16</v>
      </c>
      <c r="H478" s="68"/>
      <c r="I478" s="6">
        <v>10</v>
      </c>
      <c r="J478" s="6">
        <v>9</v>
      </c>
      <c r="K478" s="6">
        <v>65</v>
      </c>
      <c r="L478" s="6">
        <v>158</v>
      </c>
      <c r="M478" s="6">
        <v>46</v>
      </c>
      <c r="N478" s="6">
        <v>17</v>
      </c>
      <c r="O478" s="6">
        <v>27</v>
      </c>
      <c r="P478" s="68">
        <v>27</v>
      </c>
      <c r="Q478" s="67"/>
      <c r="U478" s="67"/>
    </row>
    <row r="479" spans="1:21" ht="15" thickBot="1" x14ac:dyDescent="0.35">
      <c r="A479" s="5" t="s">
        <v>1974</v>
      </c>
      <c r="B479" s="6">
        <v>39</v>
      </c>
      <c r="C479" s="6">
        <v>0</v>
      </c>
      <c r="D479" s="6">
        <v>44</v>
      </c>
      <c r="E479" s="6">
        <v>3.84</v>
      </c>
      <c r="F479" s="6">
        <v>1.41</v>
      </c>
      <c r="I479" s="6">
        <v>2</v>
      </c>
      <c r="J479" s="6">
        <v>2</v>
      </c>
      <c r="K479" s="6">
        <v>17</v>
      </c>
      <c r="L479" s="6">
        <v>35</v>
      </c>
      <c r="M479" s="6">
        <v>21</v>
      </c>
      <c r="N479" s="6">
        <v>4</v>
      </c>
      <c r="O479" s="6">
        <v>33</v>
      </c>
      <c r="Q479" s="6">
        <v>0</v>
      </c>
      <c r="U479" s="6">
        <v>0</v>
      </c>
    </row>
    <row r="480" spans="1:21" ht="15" thickBot="1" x14ac:dyDescent="0.35">
      <c r="A480" s="7" t="s">
        <v>2181</v>
      </c>
      <c r="B480" s="8">
        <v>32</v>
      </c>
      <c r="C480" s="8">
        <v>0</v>
      </c>
      <c r="D480" s="8">
        <v>21</v>
      </c>
      <c r="E480" s="8">
        <v>5.36</v>
      </c>
      <c r="F480" s="8">
        <v>1.48</v>
      </c>
      <c r="I480" s="8">
        <v>1</v>
      </c>
      <c r="J480" s="8">
        <v>2</v>
      </c>
      <c r="K480" s="8">
        <v>19</v>
      </c>
      <c r="L480" s="8">
        <v>37</v>
      </c>
      <c r="M480" s="8">
        <v>10</v>
      </c>
      <c r="N480" s="8">
        <v>11</v>
      </c>
      <c r="O480" s="8">
        <v>25</v>
      </c>
      <c r="Q480" s="8">
        <v>0</v>
      </c>
      <c r="U480" s="8">
        <v>0</v>
      </c>
    </row>
    <row r="481" spans="1:21" ht="15" thickBot="1" x14ac:dyDescent="0.35">
      <c r="A481" s="5" t="s">
        <v>1462</v>
      </c>
      <c r="B481" s="6">
        <v>171</v>
      </c>
      <c r="C481" s="8">
        <v>0</v>
      </c>
      <c r="D481" s="6">
        <v>145</v>
      </c>
      <c r="E481" s="6">
        <v>4.8499999999999996</v>
      </c>
      <c r="F481" s="6">
        <v>1.42</v>
      </c>
      <c r="G481" s="68">
        <v>14</v>
      </c>
      <c r="H481" s="68"/>
      <c r="I481" s="6">
        <v>8</v>
      </c>
      <c r="J481" s="6">
        <v>12</v>
      </c>
      <c r="K481" s="6">
        <v>92</v>
      </c>
      <c r="L481" s="6">
        <v>178</v>
      </c>
      <c r="M481" s="6">
        <v>66</v>
      </c>
      <c r="N481" s="6">
        <v>28</v>
      </c>
      <c r="O481" s="6">
        <v>29</v>
      </c>
      <c r="P481" s="68">
        <v>29</v>
      </c>
      <c r="Q481" s="67"/>
      <c r="U481" s="67"/>
    </row>
    <row r="482" spans="1:21" ht="15" thickBot="1" x14ac:dyDescent="0.35">
      <c r="A482" s="5" t="s">
        <v>1330</v>
      </c>
      <c r="B482" s="6">
        <v>164</v>
      </c>
      <c r="C482" s="8">
        <v>0</v>
      </c>
      <c r="D482" s="6">
        <v>140</v>
      </c>
      <c r="E482" s="6">
        <v>3.56</v>
      </c>
      <c r="F482" s="6">
        <v>1.18</v>
      </c>
      <c r="G482" s="68">
        <v>19</v>
      </c>
      <c r="H482" s="68"/>
      <c r="I482" s="6">
        <v>10</v>
      </c>
      <c r="J482" s="6">
        <v>9</v>
      </c>
      <c r="K482" s="6">
        <v>65</v>
      </c>
      <c r="L482" s="6">
        <v>160</v>
      </c>
      <c r="M482" s="6">
        <v>33</v>
      </c>
      <c r="N482" s="6">
        <v>16</v>
      </c>
      <c r="O482" s="6">
        <v>27</v>
      </c>
      <c r="P482" s="68">
        <v>27</v>
      </c>
      <c r="Q482" s="67"/>
      <c r="U482" s="67"/>
    </row>
    <row r="483" spans="1:21" ht="17.399999999999999" thickBot="1" x14ac:dyDescent="0.35">
      <c r="A483" s="7" t="s">
        <v>2038</v>
      </c>
      <c r="B483" s="8">
        <v>25</v>
      </c>
      <c r="C483" s="8">
        <v>0</v>
      </c>
      <c r="D483" s="8">
        <v>23</v>
      </c>
      <c r="E483" s="8">
        <v>4.1399999999999997</v>
      </c>
      <c r="F483" s="8">
        <v>1.39</v>
      </c>
      <c r="I483" s="8">
        <v>2</v>
      </c>
      <c r="J483" s="8">
        <v>1</v>
      </c>
      <c r="K483" s="8">
        <v>12</v>
      </c>
      <c r="L483" s="8">
        <v>24</v>
      </c>
      <c r="M483" s="8">
        <v>11</v>
      </c>
      <c r="N483" s="8">
        <v>4</v>
      </c>
      <c r="O483" s="8">
        <v>25</v>
      </c>
      <c r="Q483" s="8">
        <v>0</v>
      </c>
      <c r="U483" s="8">
        <v>1</v>
      </c>
    </row>
    <row r="484" spans="1:21" ht="15" thickBot="1" x14ac:dyDescent="0.35">
      <c r="A484" s="7" t="s">
        <v>1826</v>
      </c>
      <c r="B484" s="8">
        <v>56</v>
      </c>
      <c r="C484" s="8">
        <v>0</v>
      </c>
      <c r="D484" s="8">
        <v>34</v>
      </c>
      <c r="E484" s="8">
        <v>3.73</v>
      </c>
      <c r="F484" s="8">
        <v>1.41</v>
      </c>
      <c r="I484" s="8">
        <v>3</v>
      </c>
      <c r="J484" s="8">
        <v>3</v>
      </c>
      <c r="K484" s="8">
        <v>23</v>
      </c>
      <c r="L484" s="8">
        <v>60</v>
      </c>
      <c r="M484" s="8">
        <v>19</v>
      </c>
      <c r="N484" s="8">
        <v>5</v>
      </c>
      <c r="O484" s="8">
        <v>59</v>
      </c>
      <c r="Q484" s="8">
        <v>0</v>
      </c>
      <c r="U484" s="8">
        <v>3</v>
      </c>
    </row>
    <row r="485" spans="1:21" ht="15" thickBot="1" x14ac:dyDescent="0.35">
      <c r="A485" s="7" t="s">
        <v>1573</v>
      </c>
      <c r="B485" s="8">
        <v>56</v>
      </c>
      <c r="C485" s="8">
        <v>0</v>
      </c>
      <c r="D485" s="8">
        <v>44</v>
      </c>
      <c r="E485" s="8">
        <v>4.41</v>
      </c>
      <c r="F485" s="8">
        <v>1.4</v>
      </c>
      <c r="G485" s="69">
        <v>3</v>
      </c>
      <c r="H485" s="69"/>
      <c r="I485" s="8">
        <v>3</v>
      </c>
      <c r="J485" s="8">
        <v>3</v>
      </c>
      <c r="K485" s="8">
        <v>28</v>
      </c>
      <c r="L485" s="8">
        <v>58</v>
      </c>
      <c r="M485" s="8">
        <v>20</v>
      </c>
      <c r="N485" s="8">
        <v>14</v>
      </c>
      <c r="O485" s="8">
        <v>12</v>
      </c>
      <c r="P485" s="69">
        <v>10</v>
      </c>
      <c r="Q485" s="67"/>
      <c r="U485" s="67"/>
    </row>
    <row r="486" spans="1:21" ht="15" thickBot="1" x14ac:dyDescent="0.35">
      <c r="A486" s="7" t="s">
        <v>1573</v>
      </c>
      <c r="B486" s="8">
        <v>56</v>
      </c>
      <c r="C486" s="8">
        <v>1</v>
      </c>
      <c r="D486" s="8">
        <v>44</v>
      </c>
      <c r="E486" s="8">
        <v>4.41</v>
      </c>
      <c r="F486" s="8">
        <v>1.4</v>
      </c>
      <c r="I486" s="8">
        <v>3</v>
      </c>
      <c r="J486" s="8">
        <v>3</v>
      </c>
      <c r="K486" s="8">
        <v>28</v>
      </c>
      <c r="L486" s="8">
        <v>58</v>
      </c>
      <c r="M486" s="8">
        <v>20</v>
      </c>
      <c r="N486" s="8">
        <v>14</v>
      </c>
      <c r="O486" s="8">
        <v>12</v>
      </c>
      <c r="Q486" s="8">
        <v>1</v>
      </c>
      <c r="U486" s="8">
        <v>0</v>
      </c>
    </row>
    <row r="487" spans="1:21" ht="15" thickBot="1" x14ac:dyDescent="0.35">
      <c r="A487" s="5" t="s">
        <v>1506</v>
      </c>
      <c r="B487" s="6">
        <v>116</v>
      </c>
      <c r="C487" s="8">
        <v>0</v>
      </c>
      <c r="D487" s="6">
        <v>78</v>
      </c>
      <c r="E487" s="6">
        <v>4.78</v>
      </c>
      <c r="F487" s="6">
        <v>1.55</v>
      </c>
      <c r="G487" s="68">
        <v>10</v>
      </c>
      <c r="H487" s="68"/>
      <c r="I487" s="6">
        <v>5</v>
      </c>
      <c r="J487" s="6">
        <v>9</v>
      </c>
      <c r="K487" s="6">
        <v>61</v>
      </c>
      <c r="L487" s="6">
        <v>120</v>
      </c>
      <c r="M487" s="6">
        <v>59</v>
      </c>
      <c r="N487" s="6">
        <v>16</v>
      </c>
      <c r="O487" s="6">
        <v>23</v>
      </c>
      <c r="P487" s="68">
        <v>23</v>
      </c>
      <c r="Q487" s="67"/>
      <c r="U487" s="67"/>
    </row>
    <row r="488" spans="1:21" ht="15" thickBot="1" x14ac:dyDescent="0.35">
      <c r="A488" s="5" t="s">
        <v>1646</v>
      </c>
      <c r="B488" s="6">
        <v>48</v>
      </c>
      <c r="C488" s="8">
        <v>0</v>
      </c>
      <c r="D488" s="6">
        <v>38</v>
      </c>
      <c r="E488" s="6">
        <v>5.48</v>
      </c>
      <c r="F488" s="6">
        <v>1.42</v>
      </c>
      <c r="G488" s="68">
        <v>0</v>
      </c>
      <c r="H488" s="68"/>
      <c r="I488" s="6">
        <v>2</v>
      </c>
      <c r="J488" s="6">
        <v>3</v>
      </c>
      <c r="K488" s="6">
        <v>29</v>
      </c>
      <c r="L488" s="6">
        <v>54</v>
      </c>
      <c r="M488" s="6">
        <v>14</v>
      </c>
      <c r="N488" s="6">
        <v>20</v>
      </c>
      <c r="O488" s="6">
        <v>11</v>
      </c>
      <c r="P488" s="68">
        <v>9</v>
      </c>
      <c r="Q488" s="67"/>
      <c r="U488" s="67"/>
    </row>
    <row r="489" spans="1:21" ht="15" thickBot="1" x14ac:dyDescent="0.35">
      <c r="A489" s="7" t="s">
        <v>1646</v>
      </c>
      <c r="B489" s="8">
        <v>48</v>
      </c>
      <c r="C489" s="8">
        <v>0</v>
      </c>
      <c r="D489" s="8">
        <v>38</v>
      </c>
      <c r="E489" s="8">
        <v>5.48</v>
      </c>
      <c r="F489" s="8">
        <v>1.42</v>
      </c>
      <c r="I489" s="8">
        <v>2</v>
      </c>
      <c r="J489" s="8">
        <v>3</v>
      </c>
      <c r="K489" s="8">
        <v>29</v>
      </c>
      <c r="L489" s="8">
        <v>54</v>
      </c>
      <c r="M489" s="8">
        <v>14</v>
      </c>
      <c r="N489" s="8">
        <v>20</v>
      </c>
      <c r="O489" s="8">
        <v>11</v>
      </c>
      <c r="Q489" s="8">
        <v>0</v>
      </c>
      <c r="U489" s="8">
        <v>0</v>
      </c>
    </row>
    <row r="490" spans="1:21" ht="15" thickBot="1" x14ac:dyDescent="0.35">
      <c r="A490" s="7" t="s">
        <v>1645</v>
      </c>
      <c r="B490" s="8">
        <v>10</v>
      </c>
      <c r="C490" s="8">
        <v>0</v>
      </c>
      <c r="D490" s="8">
        <v>7</v>
      </c>
      <c r="E490" s="8">
        <v>4.5</v>
      </c>
      <c r="F490" s="8">
        <v>1.44</v>
      </c>
      <c r="G490" s="69">
        <v>0</v>
      </c>
      <c r="H490" s="69"/>
      <c r="I490" s="8">
        <v>1</v>
      </c>
      <c r="J490" s="8">
        <v>1</v>
      </c>
      <c r="K490" s="8">
        <v>5</v>
      </c>
      <c r="L490" s="8">
        <v>11</v>
      </c>
      <c r="M490" s="8">
        <v>3</v>
      </c>
      <c r="N490" s="8">
        <v>3</v>
      </c>
      <c r="O490" s="8">
        <v>2</v>
      </c>
      <c r="P490" s="69">
        <v>2</v>
      </c>
      <c r="Q490" s="67"/>
      <c r="U490" s="67"/>
    </row>
    <row r="491" spans="1:21" ht="15" thickBot="1" x14ac:dyDescent="0.35">
      <c r="A491" s="5" t="s">
        <v>2189</v>
      </c>
      <c r="B491" s="6">
        <v>40</v>
      </c>
      <c r="C491" s="6">
        <v>0</v>
      </c>
      <c r="D491" s="6">
        <v>24</v>
      </c>
      <c r="E491" s="6">
        <v>5.13</v>
      </c>
      <c r="F491" s="6">
        <v>1.62</v>
      </c>
      <c r="I491" s="6">
        <v>2</v>
      </c>
      <c r="J491" s="6">
        <v>3</v>
      </c>
      <c r="K491" s="6">
        <v>23</v>
      </c>
      <c r="L491" s="6">
        <v>45</v>
      </c>
      <c r="M491" s="6">
        <v>20</v>
      </c>
      <c r="N491" s="6">
        <v>7</v>
      </c>
      <c r="O491" s="6">
        <v>22</v>
      </c>
      <c r="Q491" s="6">
        <v>0</v>
      </c>
      <c r="U491" s="6">
        <v>2</v>
      </c>
    </row>
    <row r="492" spans="1:21" ht="15" thickBot="1" x14ac:dyDescent="0.35">
      <c r="A492" s="7" t="s">
        <v>1837</v>
      </c>
      <c r="B492" s="8">
        <v>56</v>
      </c>
      <c r="C492" s="8">
        <v>1</v>
      </c>
      <c r="D492" s="8">
        <v>68</v>
      </c>
      <c r="E492" s="8">
        <v>3.9</v>
      </c>
      <c r="F492" s="8">
        <v>1.28</v>
      </c>
      <c r="I492" s="8">
        <v>3</v>
      </c>
      <c r="J492" s="8">
        <v>3</v>
      </c>
      <c r="K492" s="8">
        <v>24</v>
      </c>
      <c r="L492" s="8">
        <v>48</v>
      </c>
      <c r="M492" s="8">
        <v>24</v>
      </c>
      <c r="N492" s="8">
        <v>8</v>
      </c>
      <c r="O492" s="8">
        <v>61</v>
      </c>
      <c r="Q492" s="8">
        <v>0</v>
      </c>
      <c r="U492" s="8">
        <v>21</v>
      </c>
    </row>
    <row r="493" spans="1:21" ht="15" thickBot="1" x14ac:dyDescent="0.35">
      <c r="A493" s="7" t="s">
        <v>2123</v>
      </c>
      <c r="B493" s="8">
        <v>28</v>
      </c>
      <c r="C493" s="8">
        <v>0</v>
      </c>
      <c r="D493" s="8">
        <v>27</v>
      </c>
      <c r="E493" s="8">
        <v>4.21</v>
      </c>
      <c r="F493" s="8">
        <v>1.52</v>
      </c>
      <c r="I493" s="8">
        <v>1</v>
      </c>
      <c r="J493" s="8">
        <v>1</v>
      </c>
      <c r="K493" s="8">
        <v>13</v>
      </c>
      <c r="L493" s="8">
        <v>34</v>
      </c>
      <c r="M493" s="8">
        <v>8</v>
      </c>
      <c r="N493" s="8">
        <v>8</v>
      </c>
      <c r="O493" s="8">
        <v>17</v>
      </c>
      <c r="Q493" s="8">
        <v>0</v>
      </c>
      <c r="U493" s="8">
        <v>0</v>
      </c>
    </row>
    <row r="494" spans="1:21" ht="15" thickBot="1" x14ac:dyDescent="0.35">
      <c r="A494" s="7" t="s">
        <v>1373</v>
      </c>
      <c r="B494" s="8">
        <v>152</v>
      </c>
      <c r="C494" s="8">
        <v>0</v>
      </c>
      <c r="D494" s="8">
        <v>133</v>
      </c>
      <c r="E494" s="8">
        <v>4.33</v>
      </c>
      <c r="F494" s="8">
        <v>1.28</v>
      </c>
      <c r="G494" s="69">
        <v>15</v>
      </c>
      <c r="H494" s="69"/>
      <c r="I494" s="8">
        <v>9</v>
      </c>
      <c r="J494" s="8">
        <v>10</v>
      </c>
      <c r="K494" s="8">
        <v>73</v>
      </c>
      <c r="L494" s="8">
        <v>151</v>
      </c>
      <c r="M494" s="8">
        <v>44</v>
      </c>
      <c r="N494" s="8">
        <v>21</v>
      </c>
      <c r="O494" s="8">
        <v>26</v>
      </c>
      <c r="P494" s="69">
        <v>26</v>
      </c>
      <c r="Q494" s="67"/>
      <c r="U494" s="67"/>
    </row>
    <row r="495" spans="1:21" ht="15" thickBot="1" x14ac:dyDescent="0.35">
      <c r="A495" s="5" t="s">
        <v>2199</v>
      </c>
      <c r="B495" s="6">
        <v>31</v>
      </c>
      <c r="C495" s="6">
        <v>0</v>
      </c>
      <c r="D495" s="6">
        <v>21</v>
      </c>
      <c r="E495" s="6">
        <v>4.4000000000000004</v>
      </c>
      <c r="F495" s="6">
        <v>1.48</v>
      </c>
      <c r="I495" s="6">
        <v>1</v>
      </c>
      <c r="J495" s="6">
        <v>2</v>
      </c>
      <c r="K495" s="6">
        <v>15</v>
      </c>
      <c r="L495" s="6">
        <v>32</v>
      </c>
      <c r="M495" s="6">
        <v>14</v>
      </c>
      <c r="N495" s="6">
        <v>7</v>
      </c>
      <c r="O495" s="6">
        <v>33</v>
      </c>
      <c r="Q495" s="6">
        <v>0</v>
      </c>
      <c r="U495" s="6">
        <v>1</v>
      </c>
    </row>
    <row r="496" spans="1:21" ht="15" thickBot="1" x14ac:dyDescent="0.35">
      <c r="A496" s="7" t="s">
        <v>2095</v>
      </c>
      <c r="B496" s="8">
        <v>39</v>
      </c>
      <c r="C496" s="8">
        <v>1</v>
      </c>
      <c r="D496" s="8">
        <v>31</v>
      </c>
      <c r="E496" s="8">
        <v>4.88</v>
      </c>
      <c r="F496" s="8">
        <v>1.43</v>
      </c>
      <c r="I496" s="8">
        <v>2</v>
      </c>
      <c r="J496" s="8">
        <v>2</v>
      </c>
      <c r="K496" s="8">
        <v>21</v>
      </c>
      <c r="L496" s="8">
        <v>43</v>
      </c>
      <c r="M496" s="8">
        <v>12</v>
      </c>
      <c r="N496" s="8">
        <v>6</v>
      </c>
      <c r="O496" s="8">
        <v>40</v>
      </c>
      <c r="Q496" s="8">
        <v>0</v>
      </c>
      <c r="U496" s="8">
        <v>4</v>
      </c>
    </row>
    <row r="497" spans="1:21" ht="15" thickBot="1" x14ac:dyDescent="0.35">
      <c r="A497" s="5" t="s">
        <v>1997</v>
      </c>
      <c r="B497" s="6">
        <v>33</v>
      </c>
      <c r="C497" s="6">
        <v>0</v>
      </c>
      <c r="D497" s="6">
        <v>34</v>
      </c>
      <c r="E497" s="6">
        <v>4.17</v>
      </c>
      <c r="F497" s="6">
        <v>1.35</v>
      </c>
      <c r="I497" s="6">
        <v>2</v>
      </c>
      <c r="J497" s="6">
        <v>2</v>
      </c>
      <c r="K497" s="6">
        <v>15</v>
      </c>
      <c r="L497" s="6">
        <v>31</v>
      </c>
      <c r="M497" s="6">
        <v>14</v>
      </c>
      <c r="N497" s="6">
        <v>5</v>
      </c>
      <c r="O497" s="6">
        <v>31</v>
      </c>
      <c r="Q497" s="6">
        <v>0</v>
      </c>
      <c r="U497" s="6">
        <v>2</v>
      </c>
    </row>
    <row r="498" spans="1:21" ht="15" thickBot="1" x14ac:dyDescent="0.35">
      <c r="A498" s="5" t="s">
        <v>1484</v>
      </c>
      <c r="B498" s="6">
        <v>114</v>
      </c>
      <c r="C498" s="8">
        <v>0</v>
      </c>
      <c r="D498" s="6">
        <v>85</v>
      </c>
      <c r="E498" s="6">
        <v>4.33</v>
      </c>
      <c r="F498" s="6">
        <v>1.32</v>
      </c>
      <c r="G498" s="68">
        <v>13</v>
      </c>
      <c r="H498" s="68"/>
      <c r="I498" s="6">
        <v>6</v>
      </c>
      <c r="J498" s="6">
        <v>7</v>
      </c>
      <c r="K498" s="6">
        <v>55</v>
      </c>
      <c r="L498" s="6">
        <v>119</v>
      </c>
      <c r="M498" s="6">
        <v>32</v>
      </c>
      <c r="N498" s="6">
        <v>15</v>
      </c>
      <c r="O498" s="6">
        <v>21</v>
      </c>
      <c r="P498" s="68">
        <v>21</v>
      </c>
      <c r="Q498" s="67"/>
      <c r="U498" s="67"/>
    </row>
    <row r="499" spans="1:21" ht="15" thickBot="1" x14ac:dyDescent="0.35">
      <c r="A499" s="5" t="s">
        <v>1660</v>
      </c>
      <c r="B499" s="6">
        <v>78</v>
      </c>
      <c r="C499" s="8">
        <v>0</v>
      </c>
      <c r="D499" s="6">
        <v>51</v>
      </c>
      <c r="E499" s="6">
        <v>5.21</v>
      </c>
      <c r="F499" s="6">
        <v>1.47</v>
      </c>
      <c r="G499" s="68">
        <v>1</v>
      </c>
      <c r="H499" s="68"/>
      <c r="I499" s="6">
        <v>4</v>
      </c>
      <c r="J499" s="6">
        <v>6</v>
      </c>
      <c r="K499" s="6">
        <v>45</v>
      </c>
      <c r="L499" s="6">
        <v>91</v>
      </c>
      <c r="M499" s="6">
        <v>24</v>
      </c>
      <c r="N499" s="6">
        <v>23</v>
      </c>
      <c r="O499" s="6">
        <v>14</v>
      </c>
      <c r="P499" s="68">
        <v>14</v>
      </c>
      <c r="Q499" s="67"/>
      <c r="U499" s="67"/>
    </row>
    <row r="500" spans="1:21" ht="15" thickBot="1" x14ac:dyDescent="0.35">
      <c r="A500" s="5" t="s">
        <v>1891</v>
      </c>
      <c r="B500" s="6">
        <v>22</v>
      </c>
      <c r="C500" s="6">
        <v>0</v>
      </c>
      <c r="D500" s="6">
        <v>16</v>
      </c>
      <c r="E500" s="6">
        <v>3.92</v>
      </c>
      <c r="F500" s="6">
        <v>1.44</v>
      </c>
      <c r="I500" s="6">
        <v>1</v>
      </c>
      <c r="J500" s="6">
        <v>1</v>
      </c>
      <c r="K500" s="6">
        <v>10</v>
      </c>
      <c r="L500" s="6">
        <v>22</v>
      </c>
      <c r="M500" s="6">
        <v>10</v>
      </c>
      <c r="N500" s="6">
        <v>2</v>
      </c>
      <c r="O500" s="6">
        <v>55</v>
      </c>
      <c r="Q500" s="6">
        <v>0</v>
      </c>
      <c r="U500" s="6">
        <v>14</v>
      </c>
    </row>
    <row r="501" spans="1:21" ht="15" thickBot="1" x14ac:dyDescent="0.35">
      <c r="A501" s="5" t="s">
        <v>2156</v>
      </c>
      <c r="B501" s="6">
        <v>23</v>
      </c>
      <c r="C501" s="6">
        <v>0</v>
      </c>
      <c r="D501" s="6">
        <v>19</v>
      </c>
      <c r="E501" s="6">
        <v>4.53</v>
      </c>
      <c r="F501" s="6">
        <v>1.53</v>
      </c>
      <c r="I501" s="6">
        <v>1</v>
      </c>
      <c r="J501" s="6">
        <v>1</v>
      </c>
      <c r="K501" s="6">
        <v>11</v>
      </c>
      <c r="L501" s="6">
        <v>21</v>
      </c>
      <c r="M501" s="6">
        <v>13</v>
      </c>
      <c r="N501" s="6">
        <v>5</v>
      </c>
      <c r="O501" s="6">
        <v>20</v>
      </c>
      <c r="Q501" s="6">
        <v>0</v>
      </c>
      <c r="U501" s="6">
        <v>0</v>
      </c>
    </row>
    <row r="502" spans="1:21" ht="15" thickBot="1" x14ac:dyDescent="0.35">
      <c r="A502" s="7" t="s">
        <v>1940</v>
      </c>
      <c r="B502" s="8">
        <v>84</v>
      </c>
      <c r="C502" s="8">
        <v>1</v>
      </c>
      <c r="D502" s="8">
        <v>63</v>
      </c>
      <c r="E502" s="8">
        <v>4.47</v>
      </c>
      <c r="F502" s="8">
        <v>1.39</v>
      </c>
      <c r="I502" s="8">
        <v>5</v>
      </c>
      <c r="J502" s="8">
        <v>6</v>
      </c>
      <c r="K502" s="8">
        <v>42</v>
      </c>
      <c r="L502" s="8">
        <v>89</v>
      </c>
      <c r="M502" s="8">
        <v>28</v>
      </c>
      <c r="N502" s="8">
        <v>20</v>
      </c>
      <c r="O502" s="8">
        <v>18</v>
      </c>
      <c r="Q502" s="8">
        <v>1</v>
      </c>
      <c r="U502" s="8">
        <v>1</v>
      </c>
    </row>
    <row r="503" spans="1:21" ht="15" thickBot="1" x14ac:dyDescent="0.35">
      <c r="A503" s="5" t="s">
        <v>2137</v>
      </c>
      <c r="B503" s="6">
        <v>28</v>
      </c>
      <c r="C503" s="6">
        <v>0</v>
      </c>
      <c r="D503" s="6">
        <v>23</v>
      </c>
      <c r="E503" s="6">
        <v>4.8499999999999996</v>
      </c>
      <c r="F503" s="6">
        <v>1.38</v>
      </c>
      <c r="I503" s="6">
        <v>1</v>
      </c>
      <c r="J503" s="6">
        <v>2</v>
      </c>
      <c r="K503" s="6">
        <v>15</v>
      </c>
      <c r="L503" s="6">
        <v>29</v>
      </c>
      <c r="M503" s="6">
        <v>9</v>
      </c>
      <c r="N503" s="6">
        <v>9</v>
      </c>
      <c r="O503" s="6">
        <v>27</v>
      </c>
      <c r="Q503" s="6">
        <v>0</v>
      </c>
      <c r="U503" s="6">
        <v>0</v>
      </c>
    </row>
    <row r="504" spans="1:21" ht="15" thickBot="1" x14ac:dyDescent="0.35">
      <c r="A504" s="5" t="s">
        <v>1762</v>
      </c>
      <c r="B504" s="6">
        <v>64</v>
      </c>
      <c r="C504" s="6">
        <v>13</v>
      </c>
      <c r="D504" s="6">
        <v>45</v>
      </c>
      <c r="E504" s="6">
        <v>4.1100000000000003</v>
      </c>
      <c r="F504" s="6">
        <v>1.39</v>
      </c>
      <c r="I504" s="6">
        <v>3</v>
      </c>
      <c r="J504" s="6">
        <v>3</v>
      </c>
      <c r="K504" s="6">
        <v>29</v>
      </c>
      <c r="L504" s="6">
        <v>69</v>
      </c>
      <c r="M504" s="6">
        <v>20</v>
      </c>
      <c r="N504" s="6">
        <v>8</v>
      </c>
      <c r="O504" s="6">
        <v>67</v>
      </c>
      <c r="Q504" s="6">
        <v>1</v>
      </c>
      <c r="U504" s="6">
        <v>16</v>
      </c>
    </row>
    <row r="505" spans="1:21" ht="15" thickBot="1" x14ac:dyDescent="0.35">
      <c r="A505" s="5" t="s">
        <v>2025</v>
      </c>
      <c r="B505" s="6">
        <v>51</v>
      </c>
      <c r="C505" s="6">
        <v>0</v>
      </c>
      <c r="D505" s="6">
        <v>40</v>
      </c>
      <c r="E505" s="6">
        <v>4.7</v>
      </c>
      <c r="F505" s="6">
        <v>1.46</v>
      </c>
      <c r="I505" s="6">
        <v>4</v>
      </c>
      <c r="J505" s="6">
        <v>4</v>
      </c>
      <c r="K505" s="6">
        <v>26</v>
      </c>
      <c r="L505" s="6">
        <v>53</v>
      </c>
      <c r="M505" s="6">
        <v>20</v>
      </c>
      <c r="N505" s="6">
        <v>13</v>
      </c>
      <c r="O505" s="6">
        <v>20</v>
      </c>
      <c r="Q505" s="6">
        <v>0</v>
      </c>
      <c r="U505" s="6">
        <v>0</v>
      </c>
    </row>
    <row r="506" spans="1:21" ht="15" thickBot="1" x14ac:dyDescent="0.35">
      <c r="A506" s="7" t="s">
        <v>2113</v>
      </c>
      <c r="B506" s="8">
        <v>18</v>
      </c>
      <c r="C506" s="8">
        <v>0</v>
      </c>
      <c r="D506" s="8">
        <v>21</v>
      </c>
      <c r="E506" s="8">
        <v>4.29</v>
      </c>
      <c r="F506" s="8">
        <v>1.48</v>
      </c>
      <c r="I506" s="8">
        <v>1</v>
      </c>
      <c r="J506" s="8">
        <v>1</v>
      </c>
      <c r="K506" s="8">
        <v>9</v>
      </c>
      <c r="L506" s="8">
        <v>16</v>
      </c>
      <c r="M506" s="8">
        <v>11</v>
      </c>
      <c r="N506" s="8">
        <v>4</v>
      </c>
      <c r="O506" s="8">
        <v>16</v>
      </c>
      <c r="Q506" s="8">
        <v>0</v>
      </c>
      <c r="U506" s="8">
        <v>0</v>
      </c>
    </row>
    <row r="507" spans="1:21" ht="15" thickBot="1" x14ac:dyDescent="0.35">
      <c r="A507" s="7" t="s">
        <v>2108</v>
      </c>
      <c r="B507" s="8">
        <v>17</v>
      </c>
      <c r="C507" s="8">
        <v>0</v>
      </c>
      <c r="D507" s="8">
        <v>16</v>
      </c>
      <c r="E507" s="8">
        <v>4.62</v>
      </c>
      <c r="F507" s="8">
        <v>1.32</v>
      </c>
      <c r="I507" s="8">
        <v>1</v>
      </c>
      <c r="J507" s="8">
        <v>1</v>
      </c>
      <c r="K507" s="8">
        <v>9</v>
      </c>
      <c r="L507" s="8">
        <v>17</v>
      </c>
      <c r="M507" s="8">
        <v>5</v>
      </c>
      <c r="N507" s="8">
        <v>5</v>
      </c>
      <c r="O507" s="8">
        <v>15</v>
      </c>
      <c r="Q507" s="8">
        <v>0</v>
      </c>
      <c r="U507" s="8">
        <v>0</v>
      </c>
    </row>
    <row r="508" spans="1:21" ht="15" thickBot="1" x14ac:dyDescent="0.35">
      <c r="A508" s="5" t="s">
        <v>1486</v>
      </c>
      <c r="B508" s="6">
        <v>96</v>
      </c>
      <c r="C508" s="8">
        <v>0</v>
      </c>
      <c r="D508" s="6">
        <v>81</v>
      </c>
      <c r="E508" s="6">
        <v>4.8</v>
      </c>
      <c r="F508" s="6">
        <v>1.48</v>
      </c>
      <c r="G508" s="68">
        <v>9</v>
      </c>
      <c r="H508" s="68"/>
      <c r="I508" s="6">
        <v>5</v>
      </c>
      <c r="J508" s="6">
        <v>6</v>
      </c>
      <c r="K508" s="6">
        <v>51</v>
      </c>
      <c r="L508" s="6">
        <v>105</v>
      </c>
      <c r="M508" s="6">
        <v>38</v>
      </c>
      <c r="N508" s="6">
        <v>12</v>
      </c>
      <c r="O508" s="6">
        <v>14</v>
      </c>
      <c r="P508" s="68">
        <v>14</v>
      </c>
      <c r="Q508" s="67"/>
      <c r="U508" s="67"/>
    </row>
    <row r="509" spans="1:21" ht="15" thickBot="1" x14ac:dyDescent="0.35">
      <c r="A509" s="7" t="s">
        <v>1467</v>
      </c>
      <c r="B509" s="8">
        <v>92</v>
      </c>
      <c r="C509" s="8">
        <v>0</v>
      </c>
      <c r="D509" s="8">
        <v>64</v>
      </c>
      <c r="E509" s="8">
        <v>4.5599999999999996</v>
      </c>
      <c r="F509" s="8">
        <v>1.43</v>
      </c>
      <c r="G509" s="69">
        <v>7</v>
      </c>
      <c r="H509" s="69"/>
      <c r="I509" s="8">
        <v>5</v>
      </c>
      <c r="J509" s="8">
        <v>6</v>
      </c>
      <c r="K509" s="8">
        <v>47</v>
      </c>
      <c r="L509" s="8">
        <v>99</v>
      </c>
      <c r="M509" s="8">
        <v>33</v>
      </c>
      <c r="N509" s="8">
        <v>10</v>
      </c>
      <c r="O509" s="8">
        <v>17</v>
      </c>
      <c r="P509" s="69">
        <v>13</v>
      </c>
      <c r="Q509" s="67"/>
      <c r="U509" s="67"/>
    </row>
    <row r="510" spans="1:21" ht="15" thickBot="1" x14ac:dyDescent="0.35">
      <c r="A510" s="7" t="s">
        <v>1467</v>
      </c>
      <c r="B510" s="8">
        <v>92</v>
      </c>
      <c r="C510" s="8">
        <v>0</v>
      </c>
      <c r="D510" s="8">
        <v>64</v>
      </c>
      <c r="E510" s="8">
        <v>4.5599999999999996</v>
      </c>
      <c r="F510" s="8">
        <v>1.43</v>
      </c>
      <c r="I510" s="8">
        <v>5</v>
      </c>
      <c r="J510" s="8">
        <v>6</v>
      </c>
      <c r="K510" s="8">
        <v>47</v>
      </c>
      <c r="L510" s="8">
        <v>99</v>
      </c>
      <c r="M510" s="8">
        <v>33</v>
      </c>
      <c r="N510" s="8">
        <v>10</v>
      </c>
      <c r="O510" s="8">
        <v>17</v>
      </c>
      <c r="Q510" s="8">
        <v>0</v>
      </c>
      <c r="U510" s="8">
        <v>0</v>
      </c>
    </row>
    <row r="511" spans="1:21" ht="15" thickBot="1" x14ac:dyDescent="0.35">
      <c r="A511" s="7" t="s">
        <v>1849</v>
      </c>
      <c r="B511" s="8">
        <v>36</v>
      </c>
      <c r="C511" s="8">
        <v>0</v>
      </c>
      <c r="D511" s="8">
        <v>32</v>
      </c>
      <c r="E511" s="8">
        <v>4.03</v>
      </c>
      <c r="F511" s="8">
        <v>1.33</v>
      </c>
      <c r="I511" s="8">
        <v>2</v>
      </c>
      <c r="J511" s="8">
        <v>1</v>
      </c>
      <c r="K511" s="8">
        <v>16</v>
      </c>
      <c r="L511" s="8">
        <v>33</v>
      </c>
      <c r="M511" s="8">
        <v>15</v>
      </c>
      <c r="N511" s="8">
        <v>7</v>
      </c>
      <c r="O511" s="8">
        <v>42</v>
      </c>
      <c r="Q511" s="8">
        <v>0</v>
      </c>
      <c r="U511" s="8">
        <v>4</v>
      </c>
    </row>
    <row r="512" spans="1:21" ht="15" thickBot="1" x14ac:dyDescent="0.35">
      <c r="A512" s="5" t="s">
        <v>1334</v>
      </c>
      <c r="B512" s="6">
        <v>197</v>
      </c>
      <c r="C512" s="8">
        <v>0</v>
      </c>
      <c r="D512" s="6">
        <v>168</v>
      </c>
      <c r="E512" s="6">
        <v>3.84</v>
      </c>
      <c r="F512" s="6">
        <v>1.23</v>
      </c>
      <c r="G512" s="68">
        <v>18</v>
      </c>
      <c r="H512" s="68"/>
      <c r="I512" s="6">
        <v>12</v>
      </c>
      <c r="J512" s="6">
        <v>10</v>
      </c>
      <c r="K512" s="6">
        <v>84</v>
      </c>
      <c r="L512" s="6">
        <v>192</v>
      </c>
      <c r="M512" s="6">
        <v>50</v>
      </c>
      <c r="N512" s="6">
        <v>22</v>
      </c>
      <c r="O512" s="6">
        <v>31</v>
      </c>
      <c r="P512" s="68">
        <v>31</v>
      </c>
      <c r="Q512" s="67"/>
      <c r="U512" s="67"/>
    </row>
    <row r="513" spans="1:21" ht="15" thickBot="1" x14ac:dyDescent="0.35">
      <c r="A513" s="5" t="s">
        <v>2109</v>
      </c>
      <c r="B513" s="6">
        <v>35</v>
      </c>
      <c r="C513" s="6">
        <v>0</v>
      </c>
      <c r="D513" s="6">
        <v>27</v>
      </c>
      <c r="E513" s="6">
        <v>4.79</v>
      </c>
      <c r="F513" s="6">
        <v>1.44</v>
      </c>
      <c r="I513" s="6">
        <v>2</v>
      </c>
      <c r="J513" s="6">
        <v>2</v>
      </c>
      <c r="K513" s="6">
        <v>18</v>
      </c>
      <c r="L513" s="6">
        <v>36</v>
      </c>
      <c r="M513" s="6">
        <v>14</v>
      </c>
      <c r="N513" s="6">
        <v>7</v>
      </c>
      <c r="O513" s="6">
        <v>33</v>
      </c>
      <c r="Q513" s="6">
        <v>0</v>
      </c>
      <c r="U513" s="6">
        <v>2</v>
      </c>
    </row>
    <row r="514" spans="1:21" ht="15" thickBot="1" x14ac:dyDescent="0.35">
      <c r="A514" s="7" t="s">
        <v>2032</v>
      </c>
      <c r="B514" s="8">
        <v>38</v>
      </c>
      <c r="C514" s="8">
        <v>0</v>
      </c>
      <c r="D514" s="8">
        <v>31</v>
      </c>
      <c r="E514" s="8">
        <v>4.3099999999999996</v>
      </c>
      <c r="F514" s="8">
        <v>1.39</v>
      </c>
      <c r="I514" s="8">
        <v>2</v>
      </c>
      <c r="J514" s="8">
        <v>2</v>
      </c>
      <c r="K514" s="8">
        <v>18</v>
      </c>
      <c r="L514" s="8">
        <v>40</v>
      </c>
      <c r="M514" s="8">
        <v>13</v>
      </c>
      <c r="N514" s="8">
        <v>5</v>
      </c>
      <c r="O514" s="8">
        <v>34</v>
      </c>
      <c r="Q514" s="8">
        <v>0</v>
      </c>
      <c r="U514" s="8">
        <v>1</v>
      </c>
    </row>
    <row r="515" spans="1:21" ht="15" thickBot="1" x14ac:dyDescent="0.35">
      <c r="A515" s="7" t="s">
        <v>1351</v>
      </c>
      <c r="B515" s="8">
        <v>179</v>
      </c>
      <c r="C515" s="8">
        <v>0</v>
      </c>
      <c r="D515" s="8">
        <v>156</v>
      </c>
      <c r="E515" s="8">
        <v>3.97</v>
      </c>
      <c r="F515" s="8">
        <v>1.21</v>
      </c>
      <c r="G515" s="69">
        <v>16</v>
      </c>
      <c r="H515" s="69"/>
      <c r="I515" s="8">
        <v>9</v>
      </c>
      <c r="J515" s="8">
        <v>11</v>
      </c>
      <c r="K515" s="8">
        <v>79</v>
      </c>
      <c r="L515" s="8">
        <v>170</v>
      </c>
      <c r="M515" s="8">
        <v>46</v>
      </c>
      <c r="N515" s="8">
        <v>24</v>
      </c>
      <c r="O515" s="8">
        <v>29</v>
      </c>
      <c r="P515" s="69">
        <v>29</v>
      </c>
      <c r="Q515" s="67"/>
      <c r="U515" s="67"/>
    </row>
    <row r="516" spans="1:21" ht="15" thickBot="1" x14ac:dyDescent="0.35">
      <c r="A516" s="7" t="s">
        <v>1481</v>
      </c>
      <c r="B516" s="8">
        <v>127</v>
      </c>
      <c r="C516" s="8">
        <v>0</v>
      </c>
      <c r="D516" s="8">
        <v>84</v>
      </c>
      <c r="E516" s="8">
        <v>4.82</v>
      </c>
      <c r="F516" s="8">
        <v>1.36</v>
      </c>
      <c r="G516" s="69">
        <v>10</v>
      </c>
      <c r="H516" s="69"/>
      <c r="I516" s="8">
        <v>6</v>
      </c>
      <c r="J516" s="8">
        <v>9</v>
      </c>
      <c r="K516" s="8">
        <v>68</v>
      </c>
      <c r="L516" s="8">
        <v>137</v>
      </c>
      <c r="M516" s="8">
        <v>36</v>
      </c>
      <c r="N516" s="8">
        <v>17</v>
      </c>
      <c r="O516" s="8">
        <v>20</v>
      </c>
      <c r="P516" s="69">
        <v>20</v>
      </c>
      <c r="Q516" s="67"/>
      <c r="U516" s="67"/>
    </row>
    <row r="517" spans="1:21" ht="15" thickBot="1" x14ac:dyDescent="0.35">
      <c r="A517" s="7" t="s">
        <v>1365</v>
      </c>
      <c r="B517" s="8">
        <v>170</v>
      </c>
      <c r="C517" s="8">
        <v>0</v>
      </c>
      <c r="D517" s="8">
        <v>144</v>
      </c>
      <c r="E517" s="8">
        <v>4.1500000000000004</v>
      </c>
      <c r="F517" s="8">
        <v>1.26</v>
      </c>
      <c r="G517" s="69">
        <v>15</v>
      </c>
      <c r="H517" s="69"/>
      <c r="I517" s="8">
        <v>9</v>
      </c>
      <c r="J517" s="8">
        <v>11</v>
      </c>
      <c r="K517" s="8">
        <v>78</v>
      </c>
      <c r="L517" s="8">
        <v>168</v>
      </c>
      <c r="M517" s="8">
        <v>46</v>
      </c>
      <c r="N517" s="8">
        <v>22</v>
      </c>
      <c r="O517" s="8">
        <v>29</v>
      </c>
      <c r="P517" s="69">
        <v>29</v>
      </c>
      <c r="Q517" s="67"/>
      <c r="U517" s="67"/>
    </row>
    <row r="518" spans="1:21" ht="15" thickBot="1" x14ac:dyDescent="0.35">
      <c r="A518" s="7" t="s">
        <v>1769</v>
      </c>
      <c r="B518" s="8">
        <v>60</v>
      </c>
      <c r="C518" s="8">
        <v>3</v>
      </c>
      <c r="D518" s="8">
        <v>50</v>
      </c>
      <c r="E518" s="8">
        <v>3.34</v>
      </c>
      <c r="F518" s="8">
        <v>1.34</v>
      </c>
      <c r="I518" s="8">
        <v>3</v>
      </c>
      <c r="J518" s="8">
        <v>2</v>
      </c>
      <c r="K518" s="8">
        <v>22</v>
      </c>
      <c r="L518" s="8">
        <v>60</v>
      </c>
      <c r="M518" s="8">
        <v>21</v>
      </c>
      <c r="N518" s="8">
        <v>6</v>
      </c>
      <c r="O518" s="8">
        <v>59</v>
      </c>
      <c r="Q518" s="8">
        <v>0</v>
      </c>
      <c r="U518" s="8">
        <v>8</v>
      </c>
    </row>
    <row r="519" spans="1:21" ht="15" thickBot="1" x14ac:dyDescent="0.35">
      <c r="A519" s="5" t="s">
        <v>2190</v>
      </c>
      <c r="B519" s="6">
        <v>53</v>
      </c>
      <c r="C519" s="6">
        <v>0</v>
      </c>
      <c r="D519" s="6">
        <v>31</v>
      </c>
      <c r="E519" s="6">
        <v>5.39</v>
      </c>
      <c r="F519" s="6">
        <v>1.49</v>
      </c>
      <c r="I519" s="6">
        <v>2</v>
      </c>
      <c r="J519" s="6">
        <v>4</v>
      </c>
      <c r="K519" s="6">
        <v>32</v>
      </c>
      <c r="L519" s="6">
        <v>63</v>
      </c>
      <c r="M519" s="6">
        <v>16</v>
      </c>
      <c r="N519" s="6">
        <v>15</v>
      </c>
      <c r="O519" s="6">
        <v>21</v>
      </c>
      <c r="Q519" s="6">
        <v>0</v>
      </c>
      <c r="U519" s="6">
        <v>0</v>
      </c>
    </row>
    <row r="520" spans="1:21" ht="15" thickBot="1" x14ac:dyDescent="0.35">
      <c r="A520" s="7" t="s">
        <v>1912</v>
      </c>
      <c r="B520" s="8">
        <v>36</v>
      </c>
      <c r="C520" s="8">
        <v>1</v>
      </c>
      <c r="D520" s="8">
        <v>40</v>
      </c>
      <c r="E520" s="8">
        <v>3.32</v>
      </c>
      <c r="F520" s="8">
        <v>1.21</v>
      </c>
      <c r="I520" s="8">
        <v>2</v>
      </c>
      <c r="J520" s="8">
        <v>2</v>
      </c>
      <c r="K520" s="8">
        <v>13</v>
      </c>
      <c r="L520" s="8">
        <v>31</v>
      </c>
      <c r="M520" s="8">
        <v>13</v>
      </c>
      <c r="N520" s="8">
        <v>3</v>
      </c>
      <c r="O520" s="8">
        <v>43</v>
      </c>
      <c r="Q520" s="8">
        <v>0</v>
      </c>
      <c r="U520" s="8">
        <v>7</v>
      </c>
    </row>
    <row r="521" spans="1:21" ht="15" thickBot="1" x14ac:dyDescent="0.35">
      <c r="A521" s="7" t="s">
        <v>1699</v>
      </c>
      <c r="B521" s="8">
        <v>41</v>
      </c>
      <c r="C521" s="8">
        <v>0</v>
      </c>
      <c r="D521" s="8">
        <v>33</v>
      </c>
      <c r="E521" s="8">
        <v>5.89</v>
      </c>
      <c r="F521" s="8">
        <v>1.67</v>
      </c>
      <c r="G521" s="69">
        <v>0</v>
      </c>
      <c r="H521" s="69"/>
      <c r="I521" s="8">
        <v>2</v>
      </c>
      <c r="J521" s="8">
        <v>4</v>
      </c>
      <c r="K521" s="8">
        <v>27</v>
      </c>
      <c r="L521" s="8">
        <v>45</v>
      </c>
      <c r="M521" s="8">
        <v>24</v>
      </c>
      <c r="N521" s="8">
        <v>14</v>
      </c>
      <c r="O521" s="8">
        <v>8</v>
      </c>
      <c r="P521" s="69">
        <v>8</v>
      </c>
      <c r="Q521" s="67"/>
      <c r="U521" s="67"/>
    </row>
    <row r="522" spans="1:21" ht="15" thickBot="1" x14ac:dyDescent="0.35">
      <c r="A522" s="7" t="s">
        <v>1699</v>
      </c>
      <c r="B522" s="8">
        <v>41</v>
      </c>
      <c r="C522" s="8">
        <v>0</v>
      </c>
      <c r="D522" s="8">
        <v>33</v>
      </c>
      <c r="E522" s="8">
        <v>5.89</v>
      </c>
      <c r="F522" s="8">
        <v>1.67</v>
      </c>
      <c r="I522" s="8">
        <v>2</v>
      </c>
      <c r="J522" s="8">
        <v>4</v>
      </c>
      <c r="K522" s="8">
        <v>27</v>
      </c>
      <c r="L522" s="8">
        <v>45</v>
      </c>
      <c r="M522" s="8">
        <v>24</v>
      </c>
      <c r="N522" s="8">
        <v>14</v>
      </c>
      <c r="O522" s="8">
        <v>8</v>
      </c>
      <c r="Q522" s="8">
        <v>0</v>
      </c>
      <c r="U522" s="8">
        <v>0</v>
      </c>
    </row>
    <row r="523" spans="1:21" ht="15" thickBot="1" x14ac:dyDescent="0.35">
      <c r="A523" s="5" t="s">
        <v>1442</v>
      </c>
      <c r="B523" s="6">
        <v>127</v>
      </c>
      <c r="C523" s="8">
        <v>0</v>
      </c>
      <c r="D523" s="6">
        <v>109</v>
      </c>
      <c r="E523" s="6">
        <v>4.1399999999999997</v>
      </c>
      <c r="F523" s="6">
        <v>1.3</v>
      </c>
      <c r="G523" s="68">
        <v>13</v>
      </c>
      <c r="H523" s="68"/>
      <c r="I523" s="6">
        <v>7</v>
      </c>
      <c r="J523" s="6">
        <v>8</v>
      </c>
      <c r="K523" s="6">
        <v>58</v>
      </c>
      <c r="L523" s="6">
        <v>127</v>
      </c>
      <c r="M523" s="6">
        <v>38</v>
      </c>
      <c r="N523" s="6">
        <v>16</v>
      </c>
      <c r="O523" s="6">
        <v>24</v>
      </c>
      <c r="P523" s="68">
        <v>20</v>
      </c>
      <c r="Q523" s="67"/>
      <c r="U523" s="67"/>
    </row>
    <row r="524" spans="1:21" ht="15" thickBot="1" x14ac:dyDescent="0.35">
      <c r="A524" s="5" t="s">
        <v>1442</v>
      </c>
      <c r="B524" s="6">
        <v>127</v>
      </c>
      <c r="C524" s="6">
        <v>0</v>
      </c>
      <c r="D524" s="6">
        <v>109</v>
      </c>
      <c r="E524" s="6">
        <v>4.1399999999999997</v>
      </c>
      <c r="F524" s="6">
        <v>1.3</v>
      </c>
      <c r="I524" s="6">
        <v>7</v>
      </c>
      <c r="J524" s="6">
        <v>8</v>
      </c>
      <c r="K524" s="6">
        <v>58</v>
      </c>
      <c r="L524" s="6">
        <v>127</v>
      </c>
      <c r="M524" s="6">
        <v>38</v>
      </c>
      <c r="N524" s="6">
        <v>16</v>
      </c>
      <c r="O524" s="6">
        <v>24</v>
      </c>
      <c r="Q524" s="6">
        <v>0</v>
      </c>
      <c r="U524" s="6">
        <v>1</v>
      </c>
    </row>
    <row r="525" spans="1:21" ht="15" thickBot="1" x14ac:dyDescent="0.35">
      <c r="A525" s="5" t="s">
        <v>1478</v>
      </c>
      <c r="B525" s="6">
        <v>56</v>
      </c>
      <c r="C525" s="8">
        <v>0</v>
      </c>
      <c r="D525" s="6">
        <v>37</v>
      </c>
      <c r="E525" s="6">
        <v>4.46</v>
      </c>
      <c r="F525" s="6">
        <v>1.42</v>
      </c>
      <c r="G525" s="68">
        <v>6</v>
      </c>
      <c r="H525" s="68"/>
      <c r="I525" s="6">
        <v>3</v>
      </c>
      <c r="J525" s="6">
        <v>4</v>
      </c>
      <c r="K525" s="6">
        <v>28</v>
      </c>
      <c r="L525" s="6">
        <v>58</v>
      </c>
      <c r="M525" s="6">
        <v>21</v>
      </c>
      <c r="N525" s="6">
        <v>7</v>
      </c>
      <c r="O525" s="6">
        <v>11</v>
      </c>
      <c r="P525" s="68">
        <v>8</v>
      </c>
      <c r="Q525" s="67"/>
      <c r="U525" s="67"/>
    </row>
    <row r="526" spans="1:21" ht="15" thickBot="1" x14ac:dyDescent="0.35">
      <c r="A526" s="5" t="s">
        <v>2145</v>
      </c>
      <c r="B526" s="6">
        <v>28</v>
      </c>
      <c r="C526" s="6">
        <v>0</v>
      </c>
      <c r="D526" s="6">
        <v>29</v>
      </c>
      <c r="E526" s="6">
        <v>4.79</v>
      </c>
      <c r="F526" s="6">
        <v>1.48</v>
      </c>
      <c r="I526" s="6">
        <v>1</v>
      </c>
      <c r="J526" s="6">
        <v>1</v>
      </c>
      <c r="K526" s="6">
        <v>15</v>
      </c>
      <c r="L526" s="6">
        <v>26</v>
      </c>
      <c r="M526" s="6">
        <v>16</v>
      </c>
      <c r="N526" s="6">
        <v>8</v>
      </c>
      <c r="O526" s="6">
        <v>20</v>
      </c>
      <c r="Q526" s="6">
        <v>0</v>
      </c>
      <c r="U526" s="6">
        <v>1</v>
      </c>
    </row>
    <row r="527" spans="1:21" ht="15" thickBot="1" x14ac:dyDescent="0.35">
      <c r="A527" s="7" t="s">
        <v>1741</v>
      </c>
      <c r="B527" s="8">
        <v>66</v>
      </c>
      <c r="C527" s="8">
        <v>37</v>
      </c>
      <c r="D527" s="8">
        <v>69</v>
      </c>
      <c r="E527" s="8">
        <v>2.84</v>
      </c>
      <c r="F527" s="8">
        <v>1.18</v>
      </c>
      <c r="I527" s="8">
        <v>3</v>
      </c>
      <c r="J527" s="8">
        <v>3</v>
      </c>
      <c r="K527" s="8">
        <v>21</v>
      </c>
      <c r="L527" s="8">
        <v>54</v>
      </c>
      <c r="M527" s="8">
        <v>23</v>
      </c>
      <c r="N527" s="8">
        <v>6</v>
      </c>
      <c r="O527" s="8">
        <v>70</v>
      </c>
      <c r="Q527" s="8">
        <v>3</v>
      </c>
      <c r="U527" s="8">
        <v>0</v>
      </c>
    </row>
    <row r="528" spans="1:21" ht="15" thickBot="1" x14ac:dyDescent="0.35">
      <c r="A528" s="5" t="s">
        <v>1948</v>
      </c>
      <c r="B528" s="6">
        <v>60</v>
      </c>
      <c r="C528" s="6">
        <v>0</v>
      </c>
      <c r="D528" s="6">
        <v>54</v>
      </c>
      <c r="E528" s="6">
        <v>3.84</v>
      </c>
      <c r="F528" s="6">
        <v>1.38</v>
      </c>
      <c r="I528" s="6">
        <v>2</v>
      </c>
      <c r="J528" s="6">
        <v>2</v>
      </c>
      <c r="K528" s="6">
        <v>26</v>
      </c>
      <c r="L528" s="6">
        <v>59</v>
      </c>
      <c r="M528" s="6">
        <v>24</v>
      </c>
      <c r="N528" s="6">
        <v>8</v>
      </c>
      <c r="O528" s="6">
        <v>54</v>
      </c>
      <c r="Q528" s="6">
        <v>0</v>
      </c>
      <c r="U528" s="6">
        <v>3</v>
      </c>
    </row>
    <row r="529" spans="1:21" ht="15" thickBot="1" x14ac:dyDescent="0.35">
      <c r="A529" s="5" t="s">
        <v>1360</v>
      </c>
      <c r="B529" s="6">
        <v>138</v>
      </c>
      <c r="C529" s="8">
        <v>0</v>
      </c>
      <c r="D529" s="6">
        <v>128</v>
      </c>
      <c r="E529" s="6">
        <v>4.2699999999999996</v>
      </c>
      <c r="F529" s="6">
        <v>1.3</v>
      </c>
      <c r="G529" s="68">
        <v>16</v>
      </c>
      <c r="H529" s="68"/>
      <c r="I529" s="6">
        <v>8</v>
      </c>
      <c r="J529" s="6">
        <v>7</v>
      </c>
      <c r="K529" s="6">
        <v>65</v>
      </c>
      <c r="L529" s="6">
        <v>135</v>
      </c>
      <c r="M529" s="6">
        <v>43</v>
      </c>
      <c r="N529" s="6">
        <v>15</v>
      </c>
      <c r="O529" s="6">
        <v>22</v>
      </c>
      <c r="P529" s="68">
        <v>22</v>
      </c>
      <c r="Q529" s="67"/>
      <c r="U529" s="67"/>
    </row>
    <row r="530" spans="1:21" ht="15" thickBot="1" x14ac:dyDescent="0.35">
      <c r="A530" s="7" t="s">
        <v>1451</v>
      </c>
      <c r="B530" s="8">
        <v>141</v>
      </c>
      <c r="C530" s="8">
        <v>0</v>
      </c>
      <c r="D530" s="8">
        <v>119</v>
      </c>
      <c r="E530" s="8">
        <v>4.2300000000000004</v>
      </c>
      <c r="F530" s="8">
        <v>1.38</v>
      </c>
      <c r="G530" s="69">
        <v>14</v>
      </c>
      <c r="H530" s="69"/>
      <c r="I530" s="8">
        <v>7</v>
      </c>
      <c r="J530" s="8">
        <v>9</v>
      </c>
      <c r="K530" s="8">
        <v>66</v>
      </c>
      <c r="L530" s="8">
        <v>141</v>
      </c>
      <c r="M530" s="8">
        <v>54</v>
      </c>
      <c r="N530" s="8">
        <v>14</v>
      </c>
      <c r="O530" s="8">
        <v>25</v>
      </c>
      <c r="P530" s="69">
        <v>24</v>
      </c>
      <c r="Q530" s="67"/>
      <c r="U530" s="67"/>
    </row>
    <row r="531" spans="1:21" ht="15" thickBot="1" x14ac:dyDescent="0.35">
      <c r="A531" s="5" t="s">
        <v>1451</v>
      </c>
      <c r="B531" s="6">
        <v>141</v>
      </c>
      <c r="C531" s="6">
        <v>0</v>
      </c>
      <c r="D531" s="6">
        <v>119</v>
      </c>
      <c r="E531" s="6">
        <v>4.2300000000000004</v>
      </c>
      <c r="F531" s="6">
        <v>1.38</v>
      </c>
      <c r="I531" s="6">
        <v>7</v>
      </c>
      <c r="J531" s="6">
        <v>9</v>
      </c>
      <c r="K531" s="6">
        <v>66</v>
      </c>
      <c r="L531" s="6">
        <v>141</v>
      </c>
      <c r="M531" s="6">
        <v>54</v>
      </c>
      <c r="N531" s="6">
        <v>14</v>
      </c>
      <c r="O531" s="6">
        <v>25</v>
      </c>
      <c r="Q531" s="6">
        <v>0</v>
      </c>
      <c r="U531" s="6">
        <v>0</v>
      </c>
    </row>
    <row r="532" spans="1:21" ht="15" thickBot="1" x14ac:dyDescent="0.35">
      <c r="A532" s="5" t="s">
        <v>2079</v>
      </c>
      <c r="B532" s="6">
        <v>24</v>
      </c>
      <c r="C532" s="6">
        <v>0</v>
      </c>
      <c r="D532" s="6">
        <v>25</v>
      </c>
      <c r="E532" s="6">
        <v>4.3600000000000003</v>
      </c>
      <c r="F532" s="6">
        <v>1.38</v>
      </c>
      <c r="I532" s="6">
        <v>1</v>
      </c>
      <c r="J532" s="6">
        <v>1</v>
      </c>
      <c r="K532" s="6">
        <v>12</v>
      </c>
      <c r="L532" s="6">
        <v>23</v>
      </c>
      <c r="M532" s="6">
        <v>11</v>
      </c>
      <c r="N532" s="6">
        <v>4</v>
      </c>
      <c r="O532" s="6">
        <v>28</v>
      </c>
      <c r="Q532" s="6">
        <v>0</v>
      </c>
      <c r="U532" s="6">
        <v>6</v>
      </c>
    </row>
    <row r="533" spans="1:21" ht="15" thickBot="1" x14ac:dyDescent="0.35">
      <c r="A533" s="7" t="s">
        <v>1753</v>
      </c>
      <c r="B533" s="8">
        <v>61</v>
      </c>
      <c r="C533" s="8">
        <v>24</v>
      </c>
      <c r="D533" s="8">
        <v>56</v>
      </c>
      <c r="E533" s="8">
        <v>3.7</v>
      </c>
      <c r="F533" s="8">
        <v>1.33</v>
      </c>
      <c r="I533" s="8">
        <v>3</v>
      </c>
      <c r="J533" s="8">
        <v>4</v>
      </c>
      <c r="K533" s="8">
        <v>25</v>
      </c>
      <c r="L533" s="8">
        <v>61</v>
      </c>
      <c r="M533" s="8">
        <v>21</v>
      </c>
      <c r="N533" s="8">
        <v>6</v>
      </c>
      <c r="O533" s="8">
        <v>66</v>
      </c>
      <c r="Q533" s="8">
        <v>2</v>
      </c>
      <c r="U533" s="8">
        <v>10</v>
      </c>
    </row>
    <row r="534" spans="1:21" ht="15" thickBot="1" x14ac:dyDescent="0.35">
      <c r="A534" s="5" t="s">
        <v>2122</v>
      </c>
      <c r="B534" s="6">
        <v>32</v>
      </c>
      <c r="C534" s="6">
        <v>0</v>
      </c>
      <c r="D534" s="6">
        <v>27</v>
      </c>
      <c r="E534" s="6">
        <v>5.07</v>
      </c>
      <c r="F534" s="6">
        <v>1.42</v>
      </c>
      <c r="I534" s="6">
        <v>2</v>
      </c>
      <c r="J534" s="6">
        <v>2</v>
      </c>
      <c r="K534" s="6">
        <v>18</v>
      </c>
      <c r="L534" s="6">
        <v>34</v>
      </c>
      <c r="M534" s="6">
        <v>11</v>
      </c>
      <c r="N534" s="6">
        <v>7</v>
      </c>
      <c r="O534" s="6">
        <v>25</v>
      </c>
      <c r="Q534" s="6">
        <v>0</v>
      </c>
      <c r="U534" s="6">
        <v>2</v>
      </c>
    </row>
    <row r="535" spans="1:21" ht="15" thickBot="1" x14ac:dyDescent="0.35">
      <c r="A535" s="7" t="s">
        <v>1890</v>
      </c>
      <c r="B535" s="8">
        <v>31</v>
      </c>
      <c r="C535" s="8">
        <v>0</v>
      </c>
      <c r="D535" s="8">
        <v>35</v>
      </c>
      <c r="E535" s="8">
        <v>4.41</v>
      </c>
      <c r="F535" s="8">
        <v>1.41</v>
      </c>
      <c r="I535" s="8">
        <v>2</v>
      </c>
      <c r="J535" s="8">
        <v>2</v>
      </c>
      <c r="K535" s="8">
        <v>15</v>
      </c>
      <c r="L535" s="8">
        <v>28</v>
      </c>
      <c r="M535" s="8">
        <v>15</v>
      </c>
      <c r="N535" s="8">
        <v>8</v>
      </c>
      <c r="O535" s="8">
        <v>31</v>
      </c>
      <c r="Q535" s="8">
        <v>0</v>
      </c>
      <c r="U535" s="8">
        <v>1</v>
      </c>
    </row>
    <row r="536" spans="1:21" ht="15" thickBot="1" x14ac:dyDescent="0.35">
      <c r="A536" s="7" t="s">
        <v>2175</v>
      </c>
      <c r="B536" s="8">
        <v>30</v>
      </c>
      <c r="C536" s="8">
        <v>0</v>
      </c>
      <c r="D536" s="8">
        <v>23</v>
      </c>
      <c r="E536" s="8">
        <v>4.97</v>
      </c>
      <c r="F536" s="8">
        <v>1.53</v>
      </c>
      <c r="I536" s="8">
        <v>1</v>
      </c>
      <c r="J536" s="8">
        <v>2</v>
      </c>
      <c r="K536" s="8">
        <v>16</v>
      </c>
      <c r="L536" s="8">
        <v>31</v>
      </c>
      <c r="M536" s="8">
        <v>15</v>
      </c>
      <c r="N536" s="8">
        <v>5</v>
      </c>
      <c r="O536" s="8">
        <v>25</v>
      </c>
      <c r="Q536" s="8">
        <v>0</v>
      </c>
      <c r="U536" s="8">
        <v>2</v>
      </c>
    </row>
    <row r="537" spans="1:21" ht="15" thickBot="1" x14ac:dyDescent="0.35">
      <c r="A537" s="7" t="s">
        <v>1423</v>
      </c>
      <c r="B537" s="8">
        <v>139</v>
      </c>
      <c r="C537" s="8">
        <v>0</v>
      </c>
      <c r="D537" s="8">
        <v>113</v>
      </c>
      <c r="E537" s="8">
        <v>4.58</v>
      </c>
      <c r="F537" s="8">
        <v>1.41</v>
      </c>
      <c r="G537" s="69">
        <v>13</v>
      </c>
      <c r="H537" s="69"/>
      <c r="I537" s="8">
        <v>7</v>
      </c>
      <c r="J537" s="8">
        <v>9</v>
      </c>
      <c r="K537" s="8">
        <v>71</v>
      </c>
      <c r="L537" s="8">
        <v>140</v>
      </c>
      <c r="M537" s="8">
        <v>56</v>
      </c>
      <c r="N537" s="8">
        <v>19</v>
      </c>
      <c r="O537" s="8">
        <v>25</v>
      </c>
      <c r="P537" s="69">
        <v>25</v>
      </c>
      <c r="Q537" s="67"/>
      <c r="U537" s="67"/>
    </row>
    <row r="538" spans="1:21" ht="15" thickBot="1" x14ac:dyDescent="0.35">
      <c r="A538" s="5" t="s">
        <v>1804</v>
      </c>
      <c r="B538" s="6">
        <v>66</v>
      </c>
      <c r="C538" s="6">
        <v>3</v>
      </c>
      <c r="D538" s="6">
        <v>64</v>
      </c>
      <c r="E538" s="6">
        <v>3.7</v>
      </c>
      <c r="F538" s="6">
        <v>1.3</v>
      </c>
      <c r="I538" s="6">
        <v>4</v>
      </c>
      <c r="J538" s="6">
        <v>4</v>
      </c>
      <c r="K538" s="6">
        <v>27</v>
      </c>
      <c r="L538" s="6">
        <v>62</v>
      </c>
      <c r="M538" s="6">
        <v>24</v>
      </c>
      <c r="N538" s="6">
        <v>9</v>
      </c>
      <c r="O538" s="6">
        <v>69</v>
      </c>
      <c r="Q538" s="6">
        <v>0</v>
      </c>
      <c r="U538" s="6">
        <v>24</v>
      </c>
    </row>
    <row r="539" spans="1:21" ht="15" thickBot="1" x14ac:dyDescent="0.35">
      <c r="A539" s="5" t="s">
        <v>1598</v>
      </c>
      <c r="B539" s="6">
        <v>43</v>
      </c>
      <c r="C539" s="8">
        <v>0</v>
      </c>
      <c r="D539" s="6">
        <v>41</v>
      </c>
      <c r="E539" s="6">
        <v>4.4400000000000004</v>
      </c>
      <c r="F539" s="6">
        <v>1.44</v>
      </c>
      <c r="G539" s="68">
        <v>0</v>
      </c>
      <c r="H539" s="68"/>
      <c r="I539" s="6">
        <v>2</v>
      </c>
      <c r="J539" s="6">
        <v>3</v>
      </c>
      <c r="K539" s="6">
        <v>21</v>
      </c>
      <c r="L539" s="6">
        <v>42</v>
      </c>
      <c r="M539" s="6">
        <v>20</v>
      </c>
      <c r="N539" s="6">
        <v>9</v>
      </c>
      <c r="O539" s="6">
        <v>11</v>
      </c>
      <c r="P539" s="68">
        <v>8</v>
      </c>
      <c r="Q539" s="67"/>
      <c r="U539" s="67"/>
    </row>
    <row r="540" spans="1:21" ht="15" thickBot="1" x14ac:dyDescent="0.35">
      <c r="A540" s="5" t="s">
        <v>1598</v>
      </c>
      <c r="B540" s="6">
        <v>43</v>
      </c>
      <c r="C540" s="6">
        <v>0</v>
      </c>
      <c r="D540" s="6">
        <v>41</v>
      </c>
      <c r="E540" s="6">
        <v>4.4400000000000004</v>
      </c>
      <c r="F540" s="6">
        <v>1.44</v>
      </c>
      <c r="I540" s="6">
        <v>2</v>
      </c>
      <c r="J540" s="6">
        <v>3</v>
      </c>
      <c r="K540" s="6">
        <v>21</v>
      </c>
      <c r="L540" s="6">
        <v>42</v>
      </c>
      <c r="M540" s="6">
        <v>20</v>
      </c>
      <c r="N540" s="6">
        <v>9</v>
      </c>
      <c r="O540" s="6">
        <v>11</v>
      </c>
      <c r="Q540" s="6">
        <v>0</v>
      </c>
      <c r="U540" s="6">
        <v>0</v>
      </c>
    </row>
    <row r="541" spans="1:21" ht="15" thickBot="1" x14ac:dyDescent="0.35">
      <c r="A541" s="5" t="s">
        <v>1767</v>
      </c>
      <c r="B541" s="6">
        <v>51</v>
      </c>
      <c r="C541" s="6">
        <v>5</v>
      </c>
      <c r="D541" s="6">
        <v>54</v>
      </c>
      <c r="E541" s="6">
        <v>3.31</v>
      </c>
      <c r="F541" s="6">
        <v>1.22</v>
      </c>
      <c r="I541" s="6">
        <v>3</v>
      </c>
      <c r="J541" s="6">
        <v>3</v>
      </c>
      <c r="K541" s="6">
        <v>19</v>
      </c>
      <c r="L541" s="6">
        <v>41</v>
      </c>
      <c r="M541" s="6">
        <v>22</v>
      </c>
      <c r="N541" s="6">
        <v>6</v>
      </c>
      <c r="O541" s="6">
        <v>53</v>
      </c>
      <c r="Q541" s="6">
        <v>0</v>
      </c>
      <c r="U541" s="6">
        <v>20</v>
      </c>
    </row>
    <row r="542" spans="1:21" ht="15" thickBot="1" x14ac:dyDescent="0.35">
      <c r="A542" s="5" t="s">
        <v>2053</v>
      </c>
      <c r="B542" s="6">
        <v>29</v>
      </c>
      <c r="C542" s="6">
        <v>0</v>
      </c>
      <c r="D542" s="6">
        <v>29</v>
      </c>
      <c r="E542" s="6">
        <v>4.0599999999999996</v>
      </c>
      <c r="F542" s="6">
        <v>1.38</v>
      </c>
      <c r="I542" s="6">
        <v>1</v>
      </c>
      <c r="J542" s="6">
        <v>2</v>
      </c>
      <c r="K542" s="6">
        <v>13</v>
      </c>
      <c r="L542" s="6">
        <v>28</v>
      </c>
      <c r="M542" s="6">
        <v>13</v>
      </c>
      <c r="N542" s="6">
        <v>3</v>
      </c>
      <c r="O542" s="6">
        <v>28</v>
      </c>
      <c r="Q542" s="6">
        <v>0</v>
      </c>
      <c r="U542" s="6">
        <v>2</v>
      </c>
    </row>
    <row r="543" spans="1:21" ht="15" thickBot="1" x14ac:dyDescent="0.35">
      <c r="A543" s="5" t="s">
        <v>2162</v>
      </c>
      <c r="B543" s="6">
        <v>45</v>
      </c>
      <c r="C543" s="6">
        <v>0</v>
      </c>
      <c r="D543" s="6">
        <v>28</v>
      </c>
      <c r="E543" s="6">
        <v>4.72</v>
      </c>
      <c r="F543" s="6">
        <v>1.52</v>
      </c>
      <c r="I543" s="6">
        <v>2</v>
      </c>
      <c r="J543" s="6">
        <v>2</v>
      </c>
      <c r="K543" s="6">
        <v>24</v>
      </c>
      <c r="L543" s="6">
        <v>50</v>
      </c>
      <c r="M543" s="6">
        <v>18</v>
      </c>
      <c r="N543" s="6">
        <v>6</v>
      </c>
      <c r="O543" s="6">
        <v>45</v>
      </c>
      <c r="Q543" s="6">
        <v>0</v>
      </c>
      <c r="U543" s="6">
        <v>0</v>
      </c>
    </row>
    <row r="544" spans="1:21" ht="15" thickBot="1" x14ac:dyDescent="0.35">
      <c r="A544" s="7" t="s">
        <v>1887</v>
      </c>
      <c r="B544" s="8">
        <v>73</v>
      </c>
      <c r="C544" s="8">
        <v>1</v>
      </c>
      <c r="D544" s="8">
        <v>62</v>
      </c>
      <c r="E544" s="8">
        <v>3.86</v>
      </c>
      <c r="F544" s="8">
        <v>1.33</v>
      </c>
      <c r="I544" s="8">
        <v>4</v>
      </c>
      <c r="J544" s="8">
        <v>4</v>
      </c>
      <c r="K544" s="8">
        <v>31</v>
      </c>
      <c r="L544" s="8">
        <v>75</v>
      </c>
      <c r="M544" s="8">
        <v>23</v>
      </c>
      <c r="N544" s="8">
        <v>9</v>
      </c>
      <c r="O544" s="8">
        <v>48</v>
      </c>
      <c r="Q544" s="8">
        <v>0</v>
      </c>
      <c r="U544" s="8">
        <v>7</v>
      </c>
    </row>
    <row r="545" spans="1:21" ht="15" thickBot="1" x14ac:dyDescent="0.35">
      <c r="A545" s="5" t="s">
        <v>1819</v>
      </c>
      <c r="B545" s="6">
        <v>62</v>
      </c>
      <c r="C545" s="6">
        <v>2</v>
      </c>
      <c r="D545" s="6">
        <v>63</v>
      </c>
      <c r="E545" s="6">
        <v>3.27</v>
      </c>
      <c r="F545" s="6">
        <v>1.1499999999999999</v>
      </c>
      <c r="I545" s="6">
        <v>4</v>
      </c>
      <c r="J545" s="6">
        <v>3</v>
      </c>
      <c r="K545" s="6">
        <v>23</v>
      </c>
      <c r="L545" s="6">
        <v>53</v>
      </c>
      <c r="M545" s="6">
        <v>18</v>
      </c>
      <c r="N545" s="6">
        <v>8</v>
      </c>
      <c r="O545" s="6">
        <v>55</v>
      </c>
      <c r="Q545" s="6">
        <v>0</v>
      </c>
      <c r="U545" s="6">
        <v>3</v>
      </c>
    </row>
    <row r="546" spans="1:21" ht="15" thickBot="1" x14ac:dyDescent="0.35">
      <c r="A546" s="7" t="s">
        <v>1717</v>
      </c>
      <c r="B546" s="8">
        <v>72</v>
      </c>
      <c r="C546" s="8">
        <v>0</v>
      </c>
      <c r="D546" s="8">
        <v>49</v>
      </c>
      <c r="E546" s="8">
        <v>5.0199999999999996</v>
      </c>
      <c r="F546" s="8">
        <v>1.34</v>
      </c>
      <c r="G546" s="69">
        <v>0</v>
      </c>
      <c r="H546" s="69"/>
      <c r="I546" s="8">
        <v>4</v>
      </c>
      <c r="J546" s="8">
        <v>5</v>
      </c>
      <c r="K546" s="8">
        <v>40</v>
      </c>
      <c r="L546" s="8">
        <v>82</v>
      </c>
      <c r="M546" s="8">
        <v>15</v>
      </c>
      <c r="N546" s="8">
        <v>23</v>
      </c>
      <c r="O546" s="8">
        <v>19</v>
      </c>
      <c r="P546" s="69">
        <v>12</v>
      </c>
      <c r="Q546" s="67"/>
      <c r="U546" s="67"/>
    </row>
    <row r="547" spans="1:21" ht="15" thickBot="1" x14ac:dyDescent="0.35">
      <c r="A547" s="5" t="s">
        <v>1717</v>
      </c>
      <c r="B547" s="6">
        <v>72</v>
      </c>
      <c r="C547" s="6">
        <v>0</v>
      </c>
      <c r="D547" s="6">
        <v>49</v>
      </c>
      <c r="E547" s="6">
        <v>5.0199999999999996</v>
      </c>
      <c r="F547" s="6">
        <v>1.34</v>
      </c>
      <c r="I547" s="6">
        <v>4</v>
      </c>
      <c r="J547" s="6">
        <v>5</v>
      </c>
      <c r="K547" s="6">
        <v>40</v>
      </c>
      <c r="L547" s="6">
        <v>82</v>
      </c>
      <c r="M547" s="6">
        <v>15</v>
      </c>
      <c r="N547" s="6">
        <v>23</v>
      </c>
      <c r="O547" s="6">
        <v>19</v>
      </c>
      <c r="Q547" s="6">
        <v>0</v>
      </c>
      <c r="U547" s="6">
        <v>1</v>
      </c>
    </row>
    <row r="548" spans="1:21" ht="15" thickBot="1" x14ac:dyDescent="0.35">
      <c r="A548" s="7" t="s">
        <v>1863</v>
      </c>
      <c r="B548" s="8">
        <v>34</v>
      </c>
      <c r="C548" s="8">
        <v>0</v>
      </c>
      <c r="D548" s="8">
        <v>38</v>
      </c>
      <c r="E548" s="8">
        <v>3.8</v>
      </c>
      <c r="F548" s="8">
        <v>1.28</v>
      </c>
      <c r="I548" s="8">
        <v>3</v>
      </c>
      <c r="J548" s="8">
        <v>2</v>
      </c>
      <c r="K548" s="8">
        <v>14</v>
      </c>
      <c r="L548" s="8">
        <v>30</v>
      </c>
      <c r="M548" s="8">
        <v>13</v>
      </c>
      <c r="N548" s="8">
        <v>5</v>
      </c>
      <c r="O548" s="8">
        <v>36</v>
      </c>
      <c r="Q548" s="8">
        <v>0</v>
      </c>
      <c r="U548" s="8">
        <v>6</v>
      </c>
    </row>
    <row r="549" spans="1:21" ht="15" thickBot="1" x14ac:dyDescent="0.35">
      <c r="A549" s="7" t="s">
        <v>1455</v>
      </c>
      <c r="B549" s="8">
        <v>53</v>
      </c>
      <c r="C549" s="8">
        <v>0</v>
      </c>
      <c r="D549" s="8">
        <v>54</v>
      </c>
      <c r="E549" s="8">
        <v>3.68</v>
      </c>
      <c r="F549" s="8">
        <v>1.32</v>
      </c>
      <c r="G549" s="69">
        <v>0</v>
      </c>
      <c r="H549" s="69"/>
      <c r="I549" s="8">
        <v>3</v>
      </c>
      <c r="J549" s="8">
        <v>2</v>
      </c>
      <c r="K549" s="8">
        <v>22</v>
      </c>
      <c r="L549" s="8">
        <v>50</v>
      </c>
      <c r="M549" s="8">
        <v>20</v>
      </c>
      <c r="N549" s="8">
        <v>6</v>
      </c>
      <c r="O549" s="8">
        <v>48</v>
      </c>
      <c r="P549" s="69">
        <v>0</v>
      </c>
      <c r="Q549" s="67"/>
      <c r="U549" s="67"/>
    </row>
    <row r="550" spans="1:21" ht="15" thickBot="1" x14ac:dyDescent="0.35">
      <c r="A550" s="7" t="s">
        <v>1455</v>
      </c>
      <c r="B550" s="8">
        <v>53</v>
      </c>
      <c r="C550" s="8">
        <v>1</v>
      </c>
      <c r="D550" s="8">
        <v>54</v>
      </c>
      <c r="E550" s="8">
        <v>3.68</v>
      </c>
      <c r="F550" s="8">
        <v>1.32</v>
      </c>
      <c r="I550" s="8">
        <v>3</v>
      </c>
      <c r="J550" s="8">
        <v>2</v>
      </c>
      <c r="K550" s="8">
        <v>22</v>
      </c>
      <c r="L550" s="8">
        <v>50</v>
      </c>
      <c r="M550" s="8">
        <v>20</v>
      </c>
      <c r="N550" s="8">
        <v>6</v>
      </c>
      <c r="O550" s="8">
        <v>48</v>
      </c>
      <c r="Q550" s="8">
        <v>0</v>
      </c>
      <c r="U550" s="8">
        <v>10</v>
      </c>
    </row>
    <row r="551" spans="1:21" ht="15" thickBot="1" x14ac:dyDescent="0.35">
      <c r="A551" s="5" t="s">
        <v>2033</v>
      </c>
      <c r="B551" s="6">
        <v>37</v>
      </c>
      <c r="C551" s="6">
        <v>0</v>
      </c>
      <c r="D551" s="6">
        <v>32</v>
      </c>
      <c r="E551" s="6">
        <v>4.55</v>
      </c>
      <c r="F551" s="6">
        <v>1.35</v>
      </c>
      <c r="I551" s="6">
        <v>2</v>
      </c>
      <c r="J551" s="6">
        <v>2</v>
      </c>
      <c r="K551" s="6">
        <v>19</v>
      </c>
      <c r="L551" s="6">
        <v>39</v>
      </c>
      <c r="M551" s="6">
        <v>12</v>
      </c>
      <c r="N551" s="6">
        <v>9</v>
      </c>
      <c r="O551" s="6">
        <v>36</v>
      </c>
      <c r="Q551" s="6">
        <v>0</v>
      </c>
      <c r="U551" s="6">
        <v>2</v>
      </c>
    </row>
    <row r="552" spans="1:21" ht="15" thickBot="1" x14ac:dyDescent="0.35">
      <c r="A552" s="7" t="s">
        <v>1383</v>
      </c>
      <c r="B552" s="8">
        <v>95</v>
      </c>
      <c r="C552" s="8">
        <v>0</v>
      </c>
      <c r="D552" s="8">
        <v>83</v>
      </c>
      <c r="E552" s="8">
        <v>3.97</v>
      </c>
      <c r="F552" s="8">
        <v>1.2</v>
      </c>
      <c r="G552" s="69">
        <v>7</v>
      </c>
      <c r="H552" s="69"/>
      <c r="I552" s="8">
        <v>6</v>
      </c>
      <c r="J552" s="8">
        <v>5</v>
      </c>
      <c r="K552" s="8">
        <v>42</v>
      </c>
      <c r="L552" s="8">
        <v>93</v>
      </c>
      <c r="M552" s="8">
        <v>20</v>
      </c>
      <c r="N552" s="8">
        <v>13</v>
      </c>
      <c r="O552" s="8">
        <v>18</v>
      </c>
      <c r="P552" s="69">
        <v>17</v>
      </c>
      <c r="Q552" s="67"/>
      <c r="U552" s="67"/>
    </row>
    <row r="553" spans="1:21" ht="15" thickBot="1" x14ac:dyDescent="0.35">
      <c r="A553" s="5" t="s">
        <v>1901</v>
      </c>
      <c r="B553" s="6">
        <v>19</v>
      </c>
      <c r="C553" s="6">
        <v>1</v>
      </c>
      <c r="D553" s="6">
        <v>19</v>
      </c>
      <c r="E553" s="6">
        <v>3.53</v>
      </c>
      <c r="F553" s="6">
        <v>1.47</v>
      </c>
      <c r="I553" s="6">
        <v>1</v>
      </c>
      <c r="J553" s="6">
        <v>1</v>
      </c>
      <c r="K553" s="6">
        <v>7</v>
      </c>
      <c r="L553" s="6">
        <v>18</v>
      </c>
      <c r="M553" s="6">
        <v>9</v>
      </c>
      <c r="N553" s="6">
        <v>2</v>
      </c>
      <c r="O553" s="6">
        <v>22</v>
      </c>
      <c r="Q553" s="6">
        <v>0</v>
      </c>
      <c r="U553" s="6">
        <v>2</v>
      </c>
    </row>
    <row r="554" spans="1:21" ht="15" thickBot="1" x14ac:dyDescent="0.35">
      <c r="A554" s="5" t="s">
        <v>1348</v>
      </c>
      <c r="B554" s="6">
        <v>143</v>
      </c>
      <c r="C554" s="8">
        <v>0</v>
      </c>
      <c r="D554" s="6">
        <v>132</v>
      </c>
      <c r="E554" s="6">
        <v>3.8</v>
      </c>
      <c r="F554" s="6">
        <v>1.27</v>
      </c>
      <c r="G554" s="68">
        <v>16</v>
      </c>
      <c r="H554" s="68"/>
      <c r="I554" s="6">
        <v>10</v>
      </c>
      <c r="J554" s="6">
        <v>8</v>
      </c>
      <c r="K554" s="6">
        <v>61</v>
      </c>
      <c r="L554" s="6">
        <v>143</v>
      </c>
      <c r="M554" s="6">
        <v>40</v>
      </c>
      <c r="N554" s="6">
        <v>15</v>
      </c>
      <c r="O554" s="6">
        <v>26</v>
      </c>
      <c r="P554" s="68">
        <v>25</v>
      </c>
      <c r="Q554" s="67"/>
      <c r="U554" s="67"/>
    </row>
    <row r="555" spans="1:21" ht="15" thickBot="1" x14ac:dyDescent="0.35">
      <c r="A555" s="7" t="s">
        <v>1808</v>
      </c>
      <c r="B555" s="8">
        <v>54</v>
      </c>
      <c r="C555" s="8">
        <v>1</v>
      </c>
      <c r="D555" s="8">
        <v>45</v>
      </c>
      <c r="E555" s="8">
        <v>3.73</v>
      </c>
      <c r="F555" s="8">
        <v>1.29</v>
      </c>
      <c r="I555" s="8">
        <v>3</v>
      </c>
      <c r="J555" s="8">
        <v>3</v>
      </c>
      <c r="K555" s="8">
        <v>22</v>
      </c>
      <c r="L555" s="8">
        <v>53</v>
      </c>
      <c r="M555" s="8">
        <v>17</v>
      </c>
      <c r="N555" s="8">
        <v>6</v>
      </c>
      <c r="O555" s="8">
        <v>51</v>
      </c>
      <c r="Q555" s="8">
        <v>0</v>
      </c>
      <c r="U555" s="8">
        <v>3</v>
      </c>
    </row>
    <row r="556" spans="1:21" ht="15" thickBot="1" x14ac:dyDescent="0.35">
      <c r="A556" s="5" t="s">
        <v>1604</v>
      </c>
      <c r="B556" s="6">
        <v>55</v>
      </c>
      <c r="C556" s="8">
        <v>0</v>
      </c>
      <c r="D556" s="6">
        <v>43</v>
      </c>
      <c r="E556" s="6">
        <v>4.9000000000000004</v>
      </c>
      <c r="F556" s="6">
        <v>1.37</v>
      </c>
      <c r="G556" s="68">
        <v>0</v>
      </c>
      <c r="H556" s="68"/>
      <c r="I556" s="6">
        <v>3</v>
      </c>
      <c r="J556" s="6">
        <v>5</v>
      </c>
      <c r="K556" s="6">
        <v>30</v>
      </c>
      <c r="L556" s="6">
        <v>59</v>
      </c>
      <c r="M556" s="6">
        <v>16</v>
      </c>
      <c r="N556" s="6">
        <v>16</v>
      </c>
      <c r="O556" s="6">
        <v>11</v>
      </c>
      <c r="P556" s="68">
        <v>11</v>
      </c>
      <c r="Q556" s="67"/>
      <c r="U556" s="67"/>
    </row>
    <row r="557" spans="1:21" ht="15" thickBot="1" x14ac:dyDescent="0.35">
      <c r="A557" s="5" t="s">
        <v>1642</v>
      </c>
      <c r="B557" s="6">
        <v>60</v>
      </c>
      <c r="C557" s="8">
        <v>0</v>
      </c>
      <c r="D557" s="6">
        <v>39</v>
      </c>
      <c r="E557" s="6">
        <v>5.12</v>
      </c>
      <c r="F557" s="6">
        <v>1.48</v>
      </c>
      <c r="G557" s="68">
        <v>1</v>
      </c>
      <c r="H557" s="68"/>
      <c r="I557" s="6">
        <v>3</v>
      </c>
      <c r="J557" s="6">
        <v>4</v>
      </c>
      <c r="K557" s="6">
        <v>34</v>
      </c>
      <c r="L557" s="6">
        <v>66</v>
      </c>
      <c r="M557" s="6">
        <v>23</v>
      </c>
      <c r="N557" s="6">
        <v>15</v>
      </c>
      <c r="O557" s="6">
        <v>18</v>
      </c>
      <c r="P557" s="68">
        <v>9</v>
      </c>
      <c r="Q557" s="67"/>
      <c r="U557" s="67"/>
    </row>
    <row r="558" spans="1:21" ht="15" thickBot="1" x14ac:dyDescent="0.35">
      <c r="A558" s="7" t="s">
        <v>1642</v>
      </c>
      <c r="B558" s="8">
        <v>60</v>
      </c>
      <c r="C558" s="8">
        <v>0</v>
      </c>
      <c r="D558" s="8">
        <v>39</v>
      </c>
      <c r="E558" s="8">
        <v>5.12</v>
      </c>
      <c r="F558" s="8">
        <v>1.48</v>
      </c>
      <c r="I558" s="8">
        <v>3</v>
      </c>
      <c r="J558" s="8">
        <v>4</v>
      </c>
      <c r="K558" s="8">
        <v>34</v>
      </c>
      <c r="L558" s="8">
        <v>66</v>
      </c>
      <c r="M558" s="8">
        <v>23</v>
      </c>
      <c r="N558" s="8">
        <v>15</v>
      </c>
      <c r="O558" s="8">
        <v>18</v>
      </c>
      <c r="Q558" s="8">
        <v>0</v>
      </c>
      <c r="U558" s="8">
        <v>0</v>
      </c>
    </row>
    <row r="559" spans="1:21" ht="15" thickBot="1" x14ac:dyDescent="0.35">
      <c r="A559" s="5" t="s">
        <v>1983</v>
      </c>
      <c r="B559" s="6">
        <v>44</v>
      </c>
      <c r="C559" s="6">
        <v>1</v>
      </c>
      <c r="D559" s="6">
        <v>36</v>
      </c>
      <c r="E559" s="6">
        <v>3.98</v>
      </c>
      <c r="F559" s="6">
        <v>1.38</v>
      </c>
      <c r="I559" s="6">
        <v>2</v>
      </c>
      <c r="J559" s="6">
        <v>2</v>
      </c>
      <c r="K559" s="6">
        <v>20</v>
      </c>
      <c r="L559" s="6">
        <v>43</v>
      </c>
      <c r="M559" s="6">
        <v>17</v>
      </c>
      <c r="N559" s="6">
        <v>6</v>
      </c>
      <c r="O559" s="6">
        <v>43</v>
      </c>
      <c r="Q559" s="6">
        <v>0</v>
      </c>
      <c r="U559" s="6">
        <v>12</v>
      </c>
    </row>
    <row r="560" spans="1:21" ht="15" thickBot="1" x14ac:dyDescent="0.35">
      <c r="A560" s="5" t="s">
        <v>1869</v>
      </c>
      <c r="B560" s="6">
        <v>61</v>
      </c>
      <c r="C560" s="6">
        <v>1</v>
      </c>
      <c r="D560" s="6">
        <v>59</v>
      </c>
      <c r="E560" s="6">
        <v>4.07</v>
      </c>
      <c r="F560" s="6">
        <v>1.45</v>
      </c>
      <c r="I560" s="6">
        <v>4</v>
      </c>
      <c r="J560" s="6">
        <v>4</v>
      </c>
      <c r="K560" s="6">
        <v>28</v>
      </c>
      <c r="L560" s="6">
        <v>58</v>
      </c>
      <c r="M560" s="6">
        <v>30</v>
      </c>
      <c r="N560" s="6">
        <v>6</v>
      </c>
      <c r="O560" s="6">
        <v>62</v>
      </c>
      <c r="Q560" s="6">
        <v>0</v>
      </c>
      <c r="U560" s="6">
        <v>14</v>
      </c>
    </row>
    <row r="561" spans="1:21" ht="15" thickBot="1" x14ac:dyDescent="0.35">
      <c r="A561" s="5" t="s">
        <v>1618</v>
      </c>
      <c r="B561" s="6">
        <v>40</v>
      </c>
      <c r="C561" s="8">
        <v>0</v>
      </c>
      <c r="D561" s="6">
        <v>29</v>
      </c>
      <c r="E561" s="6">
        <v>4.6500000000000004</v>
      </c>
      <c r="F561" s="6">
        <v>1.4</v>
      </c>
      <c r="G561" s="68">
        <v>0</v>
      </c>
      <c r="H561" s="68"/>
      <c r="I561" s="6">
        <v>2</v>
      </c>
      <c r="J561" s="6">
        <v>3</v>
      </c>
      <c r="K561" s="6">
        <v>21</v>
      </c>
      <c r="L561" s="6">
        <v>43</v>
      </c>
      <c r="M561" s="6">
        <v>13</v>
      </c>
      <c r="N561" s="6">
        <v>14</v>
      </c>
      <c r="O561" s="6">
        <v>14</v>
      </c>
      <c r="P561" s="68">
        <v>6</v>
      </c>
      <c r="Q561" s="67"/>
      <c r="U561" s="67"/>
    </row>
    <row r="562" spans="1:21" ht="15" thickBot="1" x14ac:dyDescent="0.35">
      <c r="A562" s="7" t="s">
        <v>1618</v>
      </c>
      <c r="B562" s="8">
        <v>40</v>
      </c>
      <c r="C562" s="8">
        <v>0</v>
      </c>
      <c r="D562" s="8">
        <v>29</v>
      </c>
      <c r="E562" s="8">
        <v>4.6500000000000004</v>
      </c>
      <c r="F562" s="8">
        <v>1.4</v>
      </c>
      <c r="I562" s="8">
        <v>2</v>
      </c>
      <c r="J562" s="8">
        <v>3</v>
      </c>
      <c r="K562" s="8">
        <v>21</v>
      </c>
      <c r="L562" s="8">
        <v>43</v>
      </c>
      <c r="M562" s="8">
        <v>13</v>
      </c>
      <c r="N562" s="8">
        <v>14</v>
      </c>
      <c r="O562" s="8">
        <v>14</v>
      </c>
      <c r="Q562" s="8">
        <v>0</v>
      </c>
      <c r="U562" s="8">
        <v>0</v>
      </c>
    </row>
    <row r="563" spans="1:21" ht="15" thickBot="1" x14ac:dyDescent="0.35">
      <c r="A563" s="5" t="s">
        <v>1576</v>
      </c>
      <c r="B563" s="6">
        <v>54</v>
      </c>
      <c r="C563" s="8">
        <v>0</v>
      </c>
      <c r="D563" s="6">
        <v>51</v>
      </c>
      <c r="E563" s="6">
        <v>4.42</v>
      </c>
      <c r="F563" s="6">
        <v>1.43</v>
      </c>
      <c r="G563" s="68">
        <v>0</v>
      </c>
      <c r="H563" s="68"/>
      <c r="I563" s="6">
        <v>3</v>
      </c>
      <c r="J563" s="6">
        <v>3</v>
      </c>
      <c r="K563" s="6">
        <v>27</v>
      </c>
      <c r="L563" s="6">
        <v>55</v>
      </c>
      <c r="M563" s="6">
        <v>23</v>
      </c>
      <c r="N563" s="6">
        <v>10</v>
      </c>
      <c r="O563" s="6">
        <v>16</v>
      </c>
      <c r="P563" s="68">
        <v>6</v>
      </c>
      <c r="Q563" s="67"/>
      <c r="U563" s="67"/>
    </row>
    <row r="564" spans="1:21" ht="15" thickBot="1" x14ac:dyDescent="0.35">
      <c r="A564" s="7" t="s">
        <v>1576</v>
      </c>
      <c r="B564" s="8">
        <v>54</v>
      </c>
      <c r="C564" s="8">
        <v>0</v>
      </c>
      <c r="D564" s="8">
        <v>51</v>
      </c>
      <c r="E564" s="8">
        <v>4.42</v>
      </c>
      <c r="F564" s="8">
        <v>1.43</v>
      </c>
      <c r="I564" s="8">
        <v>3</v>
      </c>
      <c r="J564" s="8">
        <v>3</v>
      </c>
      <c r="K564" s="8">
        <v>27</v>
      </c>
      <c r="L564" s="8">
        <v>55</v>
      </c>
      <c r="M564" s="8">
        <v>23</v>
      </c>
      <c r="N564" s="8">
        <v>10</v>
      </c>
      <c r="O564" s="8">
        <v>16</v>
      </c>
      <c r="Q564" s="8">
        <v>0</v>
      </c>
      <c r="U564" s="8">
        <v>1</v>
      </c>
    </row>
    <row r="565" spans="1:21" ht="15" thickBot="1" x14ac:dyDescent="0.35">
      <c r="A565" s="7" t="s">
        <v>1323</v>
      </c>
      <c r="B565" s="8">
        <v>185</v>
      </c>
      <c r="C565" s="8">
        <v>0</v>
      </c>
      <c r="D565" s="8">
        <v>166</v>
      </c>
      <c r="E565" s="8">
        <v>3.74</v>
      </c>
      <c r="F565" s="8">
        <v>1.21</v>
      </c>
      <c r="G565" s="69">
        <v>20</v>
      </c>
      <c r="H565" s="69"/>
      <c r="I565" s="8">
        <v>12</v>
      </c>
      <c r="J565" s="8">
        <v>9</v>
      </c>
      <c r="K565" s="8">
        <v>77</v>
      </c>
      <c r="L565" s="8">
        <v>172</v>
      </c>
      <c r="M565" s="8">
        <v>52</v>
      </c>
      <c r="N565" s="8">
        <v>22</v>
      </c>
      <c r="O565" s="8">
        <v>29</v>
      </c>
      <c r="P565" s="69">
        <v>29</v>
      </c>
      <c r="Q565" s="67"/>
      <c r="U565" s="67"/>
    </row>
    <row r="566" spans="1:21" ht="15" thickBot="1" x14ac:dyDescent="0.35">
      <c r="A566" s="5" t="s">
        <v>1482</v>
      </c>
      <c r="B566" s="6">
        <v>63</v>
      </c>
      <c r="C566" s="8">
        <v>0</v>
      </c>
      <c r="D566" s="6">
        <v>59</v>
      </c>
      <c r="E566" s="6">
        <v>4.26</v>
      </c>
      <c r="F566" s="6">
        <v>1.35</v>
      </c>
      <c r="G566" s="68">
        <v>0</v>
      </c>
      <c r="H566" s="68"/>
      <c r="I566" s="6">
        <v>4</v>
      </c>
      <c r="J566" s="6">
        <v>4</v>
      </c>
      <c r="K566" s="6">
        <v>30</v>
      </c>
      <c r="L566" s="6">
        <v>62</v>
      </c>
      <c r="M566" s="6">
        <v>23</v>
      </c>
      <c r="N566" s="6">
        <v>16</v>
      </c>
      <c r="O566" s="6">
        <v>12</v>
      </c>
      <c r="P566" s="68">
        <v>12</v>
      </c>
      <c r="Q566" s="67"/>
      <c r="U566" s="67"/>
    </row>
    <row r="567" spans="1:21" ht="15" thickBot="1" x14ac:dyDescent="0.35">
      <c r="A567" s="7" t="s">
        <v>1681</v>
      </c>
      <c r="B567" s="8">
        <v>57</v>
      </c>
      <c r="C567" s="8">
        <v>0</v>
      </c>
      <c r="D567" s="8">
        <v>24</v>
      </c>
      <c r="E567" s="8">
        <v>5.23</v>
      </c>
      <c r="F567" s="8">
        <v>1.52</v>
      </c>
      <c r="G567" s="69">
        <v>0</v>
      </c>
      <c r="H567" s="69"/>
      <c r="I567" s="8">
        <v>3</v>
      </c>
      <c r="J567" s="8">
        <v>4</v>
      </c>
      <c r="K567" s="8">
        <v>33</v>
      </c>
      <c r="L567" s="8">
        <v>68</v>
      </c>
      <c r="M567" s="8">
        <v>18</v>
      </c>
      <c r="N567" s="8">
        <v>15</v>
      </c>
      <c r="O567" s="8">
        <v>12</v>
      </c>
      <c r="P567" s="69">
        <v>9</v>
      </c>
      <c r="Q567" s="67"/>
      <c r="U567" s="67"/>
    </row>
    <row r="568" spans="1:21" ht="15" thickBot="1" x14ac:dyDescent="0.35">
      <c r="A568" s="7" t="s">
        <v>1681</v>
      </c>
      <c r="B568" s="8">
        <v>57</v>
      </c>
      <c r="C568" s="8">
        <v>0</v>
      </c>
      <c r="D568" s="8">
        <v>24</v>
      </c>
      <c r="E568" s="8">
        <v>5.23</v>
      </c>
      <c r="F568" s="8">
        <v>1.52</v>
      </c>
      <c r="I568" s="8">
        <v>3</v>
      </c>
      <c r="J568" s="8">
        <v>4</v>
      </c>
      <c r="K568" s="8">
        <v>33</v>
      </c>
      <c r="L568" s="8">
        <v>68</v>
      </c>
      <c r="M568" s="8">
        <v>18</v>
      </c>
      <c r="N568" s="8">
        <v>15</v>
      </c>
      <c r="O568" s="8">
        <v>12</v>
      </c>
      <c r="Q568" s="8">
        <v>0</v>
      </c>
      <c r="U568" s="8">
        <v>0</v>
      </c>
    </row>
    <row r="569" spans="1:21" ht="15" thickBot="1" x14ac:dyDescent="0.35">
      <c r="A569" s="5" t="s">
        <v>2043</v>
      </c>
      <c r="B569" s="6">
        <v>32</v>
      </c>
      <c r="C569" s="6">
        <v>0</v>
      </c>
      <c r="D569" s="6">
        <v>32</v>
      </c>
      <c r="E569" s="6">
        <v>4.37</v>
      </c>
      <c r="F569" s="6">
        <v>1.43</v>
      </c>
      <c r="I569" s="6">
        <v>2</v>
      </c>
      <c r="J569" s="6">
        <v>2</v>
      </c>
      <c r="K569" s="6">
        <v>16</v>
      </c>
      <c r="L569" s="6">
        <v>31</v>
      </c>
      <c r="M569" s="6">
        <v>15</v>
      </c>
      <c r="N569" s="6">
        <v>6</v>
      </c>
      <c r="O569" s="6">
        <v>28</v>
      </c>
      <c r="Q569" s="6">
        <v>0</v>
      </c>
      <c r="U569" s="6">
        <v>2</v>
      </c>
    </row>
    <row r="570" spans="1:21" ht="15" thickBot="1" x14ac:dyDescent="0.35">
      <c r="A570" s="5" t="s">
        <v>1298</v>
      </c>
      <c r="B570" s="6">
        <v>210</v>
      </c>
      <c r="C570" s="8">
        <v>0</v>
      </c>
      <c r="D570" s="6">
        <v>188</v>
      </c>
      <c r="E570" s="6">
        <v>3.24</v>
      </c>
      <c r="F570" s="6">
        <v>1.1399999999999999</v>
      </c>
      <c r="G570" s="68">
        <v>23</v>
      </c>
      <c r="H570" s="68"/>
      <c r="I570" s="6">
        <v>14</v>
      </c>
      <c r="J570" s="6">
        <v>10</v>
      </c>
      <c r="K570" s="6">
        <v>75</v>
      </c>
      <c r="L570" s="6">
        <v>190</v>
      </c>
      <c r="M570" s="6">
        <v>49</v>
      </c>
      <c r="N570" s="6">
        <v>20</v>
      </c>
      <c r="O570" s="6">
        <v>31</v>
      </c>
      <c r="P570" s="68">
        <v>31</v>
      </c>
      <c r="Q570" s="67"/>
      <c r="U570" s="67"/>
    </row>
    <row r="571" spans="1:21" ht="15" thickBot="1" x14ac:dyDescent="0.35">
      <c r="A571" s="5" t="s">
        <v>2073</v>
      </c>
      <c r="B571" s="6">
        <v>18</v>
      </c>
      <c r="C571" s="6">
        <v>0</v>
      </c>
      <c r="D571" s="6">
        <v>22</v>
      </c>
      <c r="E571" s="6">
        <v>3.84</v>
      </c>
      <c r="F571" s="6">
        <v>1.43</v>
      </c>
      <c r="I571" s="6">
        <v>1</v>
      </c>
      <c r="J571" s="6">
        <v>1</v>
      </c>
      <c r="K571" s="6">
        <v>8</v>
      </c>
      <c r="L571" s="6">
        <v>15</v>
      </c>
      <c r="M571" s="6">
        <v>10</v>
      </c>
      <c r="N571" s="6">
        <v>3</v>
      </c>
      <c r="O571" s="6">
        <v>19</v>
      </c>
      <c r="Q571" s="6">
        <v>0</v>
      </c>
      <c r="U571" s="6">
        <v>1</v>
      </c>
    </row>
    <row r="572" spans="1:21" ht="15" thickBot="1" x14ac:dyDescent="0.35">
      <c r="A572" s="7" t="s">
        <v>1297</v>
      </c>
      <c r="B572" s="8">
        <v>200</v>
      </c>
      <c r="C572" s="8">
        <v>0</v>
      </c>
      <c r="D572" s="8">
        <v>199</v>
      </c>
      <c r="E572" s="8">
        <v>3.19</v>
      </c>
      <c r="F572" s="8">
        <v>1.1200000000000001</v>
      </c>
      <c r="G572" s="69">
        <v>24</v>
      </c>
      <c r="H572" s="69"/>
      <c r="I572" s="8">
        <v>15</v>
      </c>
      <c r="J572" s="8">
        <v>9</v>
      </c>
      <c r="K572" s="8">
        <v>71</v>
      </c>
      <c r="L572" s="8">
        <v>172</v>
      </c>
      <c r="M572" s="8">
        <v>52</v>
      </c>
      <c r="N572" s="8">
        <v>21</v>
      </c>
      <c r="O572" s="8">
        <v>31</v>
      </c>
      <c r="P572" s="69">
        <v>31</v>
      </c>
      <c r="Q572" s="67"/>
      <c r="U572" s="67"/>
    </row>
    <row r="573" spans="1:21" ht="15" thickBot="1" x14ac:dyDescent="0.35">
      <c r="A573" s="7" t="s">
        <v>2020</v>
      </c>
      <c r="B573" s="8">
        <v>32</v>
      </c>
      <c r="C573" s="8">
        <v>0</v>
      </c>
      <c r="D573" s="8">
        <v>28</v>
      </c>
      <c r="E573" s="8">
        <v>4.24</v>
      </c>
      <c r="F573" s="8">
        <v>1.36</v>
      </c>
      <c r="I573" s="8">
        <v>2</v>
      </c>
      <c r="J573" s="8">
        <v>2</v>
      </c>
      <c r="K573" s="8">
        <v>15</v>
      </c>
      <c r="L573" s="8">
        <v>33</v>
      </c>
      <c r="M573" s="8">
        <v>11</v>
      </c>
      <c r="N573" s="8">
        <v>7</v>
      </c>
      <c r="O573" s="8">
        <v>17</v>
      </c>
      <c r="Q573" s="8">
        <v>0</v>
      </c>
      <c r="U573" s="8">
        <v>0</v>
      </c>
    </row>
    <row r="574" spans="1:21" ht="15" thickBot="1" x14ac:dyDescent="0.35">
      <c r="A574" s="5" t="s">
        <v>1847</v>
      </c>
      <c r="B574" s="6">
        <v>58</v>
      </c>
      <c r="C574" s="6">
        <v>1</v>
      </c>
      <c r="D574" s="6">
        <v>54</v>
      </c>
      <c r="E574" s="6">
        <v>3.93</v>
      </c>
      <c r="F574" s="6">
        <v>1.3</v>
      </c>
      <c r="I574" s="6">
        <v>3</v>
      </c>
      <c r="J574" s="6">
        <v>3</v>
      </c>
      <c r="K574" s="6">
        <v>25</v>
      </c>
      <c r="L574" s="6">
        <v>53</v>
      </c>
      <c r="M574" s="6">
        <v>22</v>
      </c>
      <c r="N574" s="6">
        <v>7</v>
      </c>
      <c r="O574" s="6">
        <v>63</v>
      </c>
      <c r="Q574" s="6">
        <v>0</v>
      </c>
      <c r="U574" s="6">
        <v>12</v>
      </c>
    </row>
    <row r="575" spans="1:21" ht="15" thickBot="1" x14ac:dyDescent="0.35">
      <c r="A575" s="7" t="s">
        <v>1333</v>
      </c>
      <c r="B575" s="8">
        <v>177</v>
      </c>
      <c r="C575" s="8">
        <v>0</v>
      </c>
      <c r="D575" s="8">
        <v>183</v>
      </c>
      <c r="E575" s="8">
        <v>4.12</v>
      </c>
      <c r="F575" s="8">
        <v>1.33</v>
      </c>
      <c r="G575" s="69">
        <v>17</v>
      </c>
      <c r="H575" s="69"/>
      <c r="I575" s="8">
        <v>11</v>
      </c>
      <c r="J575" s="8">
        <v>10</v>
      </c>
      <c r="K575" s="8">
        <v>81</v>
      </c>
      <c r="L575" s="8">
        <v>174</v>
      </c>
      <c r="M575" s="8">
        <v>62</v>
      </c>
      <c r="N575" s="8">
        <v>22</v>
      </c>
      <c r="O575" s="8">
        <v>31</v>
      </c>
      <c r="P575" s="69">
        <v>31</v>
      </c>
      <c r="Q575" s="67"/>
      <c r="U575" s="67"/>
    </row>
    <row r="576" spans="1:21" ht="15" thickBot="1" x14ac:dyDescent="0.35">
      <c r="A576" s="7" t="s">
        <v>1949</v>
      </c>
      <c r="B576" s="8">
        <v>35</v>
      </c>
      <c r="C576" s="8">
        <v>1</v>
      </c>
      <c r="D576" s="8">
        <v>36</v>
      </c>
      <c r="E576" s="8">
        <v>3.91</v>
      </c>
      <c r="F576" s="8">
        <v>1.22</v>
      </c>
      <c r="I576" s="8">
        <v>2</v>
      </c>
      <c r="J576" s="8">
        <v>2</v>
      </c>
      <c r="K576" s="8">
        <v>15</v>
      </c>
      <c r="L576" s="8">
        <v>33</v>
      </c>
      <c r="M576" s="8">
        <v>10</v>
      </c>
      <c r="N576" s="8">
        <v>6</v>
      </c>
      <c r="O576" s="8">
        <v>28</v>
      </c>
      <c r="Q576" s="8">
        <v>0</v>
      </c>
      <c r="U576" s="8">
        <v>1</v>
      </c>
    </row>
    <row r="577" spans="1:21" ht="15" thickBot="1" x14ac:dyDescent="0.35">
      <c r="A577" s="7" t="s">
        <v>1879</v>
      </c>
      <c r="B577" s="8">
        <v>49</v>
      </c>
      <c r="C577" s="8">
        <v>0</v>
      </c>
      <c r="D577" s="8">
        <v>41</v>
      </c>
      <c r="E577" s="8">
        <v>3.82</v>
      </c>
      <c r="F577" s="8">
        <v>1.29</v>
      </c>
      <c r="I577" s="8">
        <v>3</v>
      </c>
      <c r="J577" s="8">
        <v>2</v>
      </c>
      <c r="K577" s="8">
        <v>21</v>
      </c>
      <c r="L577" s="8">
        <v>48</v>
      </c>
      <c r="M577" s="8">
        <v>15</v>
      </c>
      <c r="N577" s="8">
        <v>6</v>
      </c>
      <c r="O577" s="8">
        <v>51</v>
      </c>
      <c r="Q577" s="8">
        <v>0</v>
      </c>
      <c r="U577" s="8">
        <v>0</v>
      </c>
    </row>
    <row r="578" spans="1:21" ht="15" thickBot="1" x14ac:dyDescent="0.35">
      <c r="A578" s="5" t="s">
        <v>1692</v>
      </c>
      <c r="B578" s="6">
        <v>29</v>
      </c>
      <c r="C578" s="8">
        <v>0</v>
      </c>
      <c r="D578" s="6">
        <v>23</v>
      </c>
      <c r="E578" s="6">
        <v>5.56</v>
      </c>
      <c r="F578" s="6">
        <v>1.63</v>
      </c>
      <c r="G578" s="68">
        <v>2</v>
      </c>
      <c r="H578" s="68"/>
      <c r="I578" s="6">
        <v>1</v>
      </c>
      <c r="J578" s="6">
        <v>3</v>
      </c>
      <c r="K578" s="6">
        <v>18</v>
      </c>
      <c r="L578" s="6">
        <v>31</v>
      </c>
      <c r="M578" s="6">
        <v>17</v>
      </c>
      <c r="N578" s="6">
        <v>7</v>
      </c>
      <c r="O578" s="6">
        <v>7</v>
      </c>
      <c r="P578" s="68">
        <v>6</v>
      </c>
      <c r="Q578" s="67"/>
      <c r="U578" s="67"/>
    </row>
    <row r="579" spans="1:21" ht="15" thickBot="1" x14ac:dyDescent="0.35">
      <c r="A579" s="7" t="s">
        <v>1517</v>
      </c>
      <c r="B579" s="8">
        <v>73</v>
      </c>
      <c r="C579" s="8">
        <v>0</v>
      </c>
      <c r="D579" s="8">
        <v>51</v>
      </c>
      <c r="E579" s="8">
        <v>4.68</v>
      </c>
      <c r="F579" s="8">
        <v>1.42</v>
      </c>
      <c r="G579" s="69">
        <v>2</v>
      </c>
      <c r="H579" s="69"/>
      <c r="I579" s="8">
        <v>4</v>
      </c>
      <c r="J579" s="8">
        <v>5</v>
      </c>
      <c r="K579" s="8">
        <v>38</v>
      </c>
      <c r="L579" s="8">
        <v>80</v>
      </c>
      <c r="M579" s="8">
        <v>24</v>
      </c>
      <c r="N579" s="8">
        <v>17</v>
      </c>
      <c r="O579" s="8">
        <v>30</v>
      </c>
      <c r="P579" s="69">
        <v>11</v>
      </c>
      <c r="Q579" s="67"/>
      <c r="U579" s="67"/>
    </row>
    <row r="580" spans="1:21" ht="15" thickBot="1" x14ac:dyDescent="0.35">
      <c r="A580" s="5" t="s">
        <v>1517</v>
      </c>
      <c r="B580" s="6">
        <v>73</v>
      </c>
      <c r="C580" s="6">
        <v>0</v>
      </c>
      <c r="D580" s="6">
        <v>51</v>
      </c>
      <c r="E580" s="6">
        <v>4.68</v>
      </c>
      <c r="F580" s="6">
        <v>1.42</v>
      </c>
      <c r="I580" s="6">
        <v>4</v>
      </c>
      <c r="J580" s="6">
        <v>5</v>
      </c>
      <c r="K580" s="6">
        <v>38</v>
      </c>
      <c r="L580" s="6">
        <v>80</v>
      </c>
      <c r="M580" s="6">
        <v>24</v>
      </c>
      <c r="N580" s="6">
        <v>17</v>
      </c>
      <c r="O580" s="6">
        <v>30</v>
      </c>
      <c r="Q580" s="6">
        <v>0</v>
      </c>
      <c r="U580" s="6">
        <v>2</v>
      </c>
    </row>
    <row r="581" spans="1:21" ht="15" thickBot="1" x14ac:dyDescent="0.35">
      <c r="A581" s="5" t="s">
        <v>1943</v>
      </c>
      <c r="B581" s="6">
        <v>45</v>
      </c>
      <c r="C581" s="6">
        <v>0</v>
      </c>
      <c r="D581" s="6">
        <v>54</v>
      </c>
      <c r="E581" s="6">
        <v>4.01</v>
      </c>
      <c r="F581" s="6">
        <v>1.36</v>
      </c>
      <c r="I581" s="6">
        <v>3</v>
      </c>
      <c r="J581" s="6">
        <v>3</v>
      </c>
      <c r="K581" s="6">
        <v>20</v>
      </c>
      <c r="L581" s="6">
        <v>39</v>
      </c>
      <c r="M581" s="6">
        <v>23</v>
      </c>
      <c r="N581" s="6">
        <v>8</v>
      </c>
      <c r="O581" s="6">
        <v>39</v>
      </c>
      <c r="Q581" s="6">
        <v>0</v>
      </c>
      <c r="U581" s="6">
        <v>2</v>
      </c>
    </row>
    <row r="582" spans="1:21" ht="15" thickBot="1" x14ac:dyDescent="0.35">
      <c r="A582" s="5" t="s">
        <v>1672</v>
      </c>
      <c r="B582" s="6">
        <v>47</v>
      </c>
      <c r="C582" s="8">
        <v>0</v>
      </c>
      <c r="D582" s="6">
        <v>31</v>
      </c>
      <c r="E582" s="6">
        <v>5.28</v>
      </c>
      <c r="F582" s="6">
        <v>1.59</v>
      </c>
      <c r="G582" s="68">
        <v>2</v>
      </c>
      <c r="H582" s="68"/>
      <c r="I582" s="6">
        <v>3</v>
      </c>
      <c r="J582" s="6">
        <v>3</v>
      </c>
      <c r="K582" s="6">
        <v>28</v>
      </c>
      <c r="L582" s="6">
        <v>55</v>
      </c>
      <c r="M582" s="6">
        <v>20</v>
      </c>
      <c r="N582" s="6">
        <v>6</v>
      </c>
      <c r="O582" s="6">
        <v>21</v>
      </c>
      <c r="P582" s="68">
        <v>6</v>
      </c>
      <c r="Q582" s="67"/>
      <c r="U582" s="67"/>
    </row>
    <row r="583" spans="1:21" ht="15" thickBot="1" x14ac:dyDescent="0.35">
      <c r="A583" s="5" t="s">
        <v>1672</v>
      </c>
      <c r="B583" s="6">
        <v>47</v>
      </c>
      <c r="C583" s="6">
        <v>0</v>
      </c>
      <c r="D583" s="6">
        <v>31</v>
      </c>
      <c r="E583" s="6">
        <v>5.28</v>
      </c>
      <c r="F583" s="6">
        <v>1.59</v>
      </c>
      <c r="I583" s="6">
        <v>3</v>
      </c>
      <c r="J583" s="6">
        <v>3</v>
      </c>
      <c r="K583" s="6">
        <v>28</v>
      </c>
      <c r="L583" s="6">
        <v>55</v>
      </c>
      <c r="M583" s="6">
        <v>20</v>
      </c>
      <c r="N583" s="6">
        <v>6</v>
      </c>
      <c r="O583" s="6">
        <v>21</v>
      </c>
      <c r="Q583" s="6">
        <v>0</v>
      </c>
      <c r="U583" s="6">
        <v>4</v>
      </c>
    </row>
    <row r="584" spans="1:21" ht="15" thickBot="1" x14ac:dyDescent="0.35">
      <c r="A584" s="7" t="s">
        <v>1647</v>
      </c>
      <c r="B584" s="8">
        <v>66</v>
      </c>
      <c r="C584" s="8">
        <v>0</v>
      </c>
      <c r="D584" s="8">
        <v>48</v>
      </c>
      <c r="E584" s="8">
        <v>5.29</v>
      </c>
      <c r="F584" s="8">
        <v>1.42</v>
      </c>
      <c r="G584" s="69">
        <v>1</v>
      </c>
      <c r="H584" s="69"/>
      <c r="I584" s="8">
        <v>3</v>
      </c>
      <c r="J584" s="8">
        <v>5</v>
      </c>
      <c r="K584" s="8">
        <v>39</v>
      </c>
      <c r="L584" s="8">
        <v>69</v>
      </c>
      <c r="M584" s="8">
        <v>25</v>
      </c>
      <c r="N584" s="8">
        <v>20</v>
      </c>
      <c r="O584" s="8">
        <v>14</v>
      </c>
      <c r="P584" s="69">
        <v>12</v>
      </c>
      <c r="Q584" s="67"/>
      <c r="U584" s="67"/>
    </row>
    <row r="585" spans="1:21" ht="15" thickBot="1" x14ac:dyDescent="0.35">
      <c r="A585" s="5" t="s">
        <v>2028</v>
      </c>
      <c r="B585" s="6">
        <v>19</v>
      </c>
      <c r="C585" s="6">
        <v>0</v>
      </c>
      <c r="D585" s="6">
        <v>21</v>
      </c>
      <c r="E585" s="6">
        <v>3.5</v>
      </c>
      <c r="F585" s="6">
        <v>1.29</v>
      </c>
      <c r="I585" s="6">
        <v>1</v>
      </c>
      <c r="J585" s="6">
        <v>1</v>
      </c>
      <c r="K585" s="6">
        <v>7</v>
      </c>
      <c r="L585" s="6">
        <v>15</v>
      </c>
      <c r="M585" s="6">
        <v>9</v>
      </c>
      <c r="N585" s="6">
        <v>2</v>
      </c>
      <c r="O585" s="6">
        <v>20</v>
      </c>
      <c r="Q585" s="6">
        <v>0</v>
      </c>
      <c r="U585" s="6">
        <v>1</v>
      </c>
    </row>
    <row r="586" spans="1:21" ht="15" thickBot="1" x14ac:dyDescent="0.35">
      <c r="A586" s="5" t="s">
        <v>1370</v>
      </c>
      <c r="B586" s="6">
        <v>162</v>
      </c>
      <c r="C586" s="8">
        <v>0</v>
      </c>
      <c r="D586" s="6">
        <v>117</v>
      </c>
      <c r="E586" s="6">
        <v>4.28</v>
      </c>
      <c r="F586" s="6">
        <v>1.28</v>
      </c>
      <c r="G586" s="68">
        <v>16</v>
      </c>
      <c r="H586" s="68"/>
      <c r="I586" s="6">
        <v>10</v>
      </c>
      <c r="J586" s="6">
        <v>10</v>
      </c>
      <c r="K586" s="6">
        <v>77</v>
      </c>
      <c r="L586" s="6">
        <v>171</v>
      </c>
      <c r="M586" s="6">
        <v>37</v>
      </c>
      <c r="N586" s="6">
        <v>23</v>
      </c>
      <c r="O586" s="6">
        <v>27</v>
      </c>
      <c r="P586" s="68">
        <v>27</v>
      </c>
      <c r="Q586" s="67"/>
      <c r="U586" s="67"/>
    </row>
    <row r="587" spans="1:21" ht="15" thickBot="1" x14ac:dyDescent="0.35">
      <c r="A587" s="7" t="s">
        <v>1535</v>
      </c>
      <c r="B587" s="8">
        <v>67</v>
      </c>
      <c r="C587" s="8">
        <v>0</v>
      </c>
      <c r="D587" s="8">
        <v>57</v>
      </c>
      <c r="E587" s="8">
        <v>4.47</v>
      </c>
      <c r="F587" s="8">
        <v>1.45</v>
      </c>
      <c r="G587" s="69">
        <v>2</v>
      </c>
      <c r="H587" s="69"/>
      <c r="I587" s="8">
        <v>4</v>
      </c>
      <c r="J587" s="8">
        <v>4</v>
      </c>
      <c r="K587" s="8">
        <v>33</v>
      </c>
      <c r="L587" s="8">
        <v>69</v>
      </c>
      <c r="M587" s="8">
        <v>28</v>
      </c>
      <c r="N587" s="8">
        <v>13</v>
      </c>
      <c r="O587" s="8">
        <v>37</v>
      </c>
      <c r="P587" s="69">
        <v>8</v>
      </c>
      <c r="Q587" s="67"/>
      <c r="U587" s="67"/>
    </row>
    <row r="588" spans="1:21" ht="15" thickBot="1" x14ac:dyDescent="0.35">
      <c r="A588" s="5" t="s">
        <v>1652</v>
      </c>
      <c r="B588" s="6">
        <v>56</v>
      </c>
      <c r="C588" s="8">
        <v>0</v>
      </c>
      <c r="D588" s="6">
        <v>50</v>
      </c>
      <c r="E588" s="6">
        <v>5.35</v>
      </c>
      <c r="F588" s="6">
        <v>1.53</v>
      </c>
      <c r="G588" s="68">
        <v>1</v>
      </c>
      <c r="H588" s="68"/>
      <c r="I588" s="6">
        <v>3</v>
      </c>
      <c r="J588" s="6">
        <v>4</v>
      </c>
      <c r="K588" s="6">
        <v>33</v>
      </c>
      <c r="L588" s="6">
        <v>58</v>
      </c>
      <c r="M588" s="6">
        <v>28</v>
      </c>
      <c r="N588" s="6">
        <v>14</v>
      </c>
      <c r="O588" s="6">
        <v>16</v>
      </c>
      <c r="P588" s="68">
        <v>10</v>
      </c>
      <c r="Q588" s="67"/>
      <c r="U588" s="67"/>
    </row>
    <row r="589" spans="1:21" ht="15" thickBot="1" x14ac:dyDescent="0.35">
      <c r="A589" s="7" t="s">
        <v>1652</v>
      </c>
      <c r="B589" s="8">
        <v>56</v>
      </c>
      <c r="C589" s="8">
        <v>0</v>
      </c>
      <c r="D589" s="8">
        <v>50</v>
      </c>
      <c r="E589" s="8">
        <v>5.35</v>
      </c>
      <c r="F589" s="8">
        <v>1.53</v>
      </c>
      <c r="I589" s="8">
        <v>3</v>
      </c>
      <c r="J589" s="8">
        <v>4</v>
      </c>
      <c r="K589" s="8">
        <v>33</v>
      </c>
      <c r="L589" s="8">
        <v>58</v>
      </c>
      <c r="M589" s="8">
        <v>28</v>
      </c>
      <c r="N589" s="8">
        <v>14</v>
      </c>
      <c r="O589" s="8">
        <v>16</v>
      </c>
      <c r="Q589" s="8">
        <v>0</v>
      </c>
      <c r="U589" s="8">
        <v>1</v>
      </c>
    </row>
    <row r="590" spans="1:21" ht="15" thickBot="1" x14ac:dyDescent="0.35">
      <c r="A590" s="7" t="s">
        <v>2151</v>
      </c>
      <c r="B590" s="8">
        <v>31</v>
      </c>
      <c r="C590" s="8">
        <v>0</v>
      </c>
      <c r="D590" s="8">
        <v>24</v>
      </c>
      <c r="E590" s="8">
        <v>4.8600000000000003</v>
      </c>
      <c r="F590" s="8">
        <v>1.53</v>
      </c>
      <c r="I590" s="8">
        <v>2</v>
      </c>
      <c r="J590" s="8">
        <v>3</v>
      </c>
      <c r="K590" s="8">
        <v>17</v>
      </c>
      <c r="L590" s="8">
        <v>34</v>
      </c>
      <c r="M590" s="8">
        <v>14</v>
      </c>
      <c r="N590" s="8">
        <v>7</v>
      </c>
      <c r="O590" s="8">
        <v>24</v>
      </c>
      <c r="Q590" s="8">
        <v>0</v>
      </c>
      <c r="U590" s="8">
        <v>0</v>
      </c>
    </row>
    <row r="591" spans="1:21" ht="15" thickBot="1" x14ac:dyDescent="0.35">
      <c r="A591" s="7" t="s">
        <v>2198</v>
      </c>
      <c r="B591" s="8">
        <v>37</v>
      </c>
      <c r="C591" s="8">
        <v>0</v>
      </c>
      <c r="D591" s="8">
        <v>36</v>
      </c>
      <c r="E591" s="8">
        <v>5.63</v>
      </c>
      <c r="F591" s="8">
        <v>1.92</v>
      </c>
      <c r="I591" s="8">
        <v>1</v>
      </c>
      <c r="J591" s="8">
        <v>2</v>
      </c>
      <c r="K591" s="8">
        <v>23</v>
      </c>
      <c r="L591" s="8">
        <v>35</v>
      </c>
      <c r="M591" s="8">
        <v>37</v>
      </c>
      <c r="N591" s="8">
        <v>8</v>
      </c>
      <c r="O591" s="8">
        <v>24</v>
      </c>
      <c r="Q591" s="8">
        <v>0</v>
      </c>
      <c r="U591" s="8">
        <v>1</v>
      </c>
    </row>
    <row r="592" spans="1:21" ht="15" thickBot="1" x14ac:dyDescent="0.35">
      <c r="A592" s="7" t="s">
        <v>1853</v>
      </c>
      <c r="B592" s="8">
        <v>57</v>
      </c>
      <c r="C592" s="8">
        <v>0</v>
      </c>
      <c r="D592" s="8">
        <v>50</v>
      </c>
      <c r="E592" s="8">
        <v>3.63</v>
      </c>
      <c r="F592" s="8">
        <v>1.32</v>
      </c>
      <c r="I592" s="8">
        <v>3</v>
      </c>
      <c r="J592" s="8">
        <v>3</v>
      </c>
      <c r="K592" s="8">
        <v>23</v>
      </c>
      <c r="L592" s="8">
        <v>57</v>
      </c>
      <c r="M592" s="8">
        <v>18</v>
      </c>
      <c r="N592" s="8">
        <v>7</v>
      </c>
      <c r="O592" s="8">
        <v>55</v>
      </c>
      <c r="Q592" s="8">
        <v>0</v>
      </c>
      <c r="U592" s="8">
        <v>7</v>
      </c>
    </row>
    <row r="593" spans="1:21" ht="15" thickBot="1" x14ac:dyDescent="0.35">
      <c r="A593" s="5" t="s">
        <v>1392</v>
      </c>
      <c r="B593" s="6">
        <v>105</v>
      </c>
      <c r="C593" s="8">
        <v>0</v>
      </c>
      <c r="D593" s="6">
        <v>94</v>
      </c>
      <c r="E593" s="6">
        <v>4.95</v>
      </c>
      <c r="F593" s="6">
        <v>1.43</v>
      </c>
      <c r="G593" s="68">
        <v>9</v>
      </c>
      <c r="H593" s="68"/>
      <c r="I593" s="6">
        <v>7</v>
      </c>
      <c r="J593" s="6">
        <v>8</v>
      </c>
      <c r="K593" s="6">
        <v>58</v>
      </c>
      <c r="L593" s="6">
        <v>107</v>
      </c>
      <c r="M593" s="6">
        <v>42</v>
      </c>
      <c r="N593" s="6">
        <v>15</v>
      </c>
      <c r="O593" s="6">
        <v>19</v>
      </c>
      <c r="P593" s="68">
        <v>19</v>
      </c>
      <c r="Q593" s="67"/>
      <c r="U593" s="67"/>
    </row>
    <row r="594" spans="1:21" ht="15" thickBot="1" x14ac:dyDescent="0.35">
      <c r="A594" s="7" t="s">
        <v>1565</v>
      </c>
      <c r="B594" s="8">
        <v>53</v>
      </c>
      <c r="C594" s="8">
        <v>0</v>
      </c>
      <c r="D594" s="8">
        <v>40</v>
      </c>
      <c r="E594" s="8">
        <v>4.25</v>
      </c>
      <c r="F594" s="8">
        <v>1.37</v>
      </c>
      <c r="G594" s="69">
        <v>0</v>
      </c>
      <c r="H594" s="69"/>
      <c r="I594" s="8">
        <v>3</v>
      </c>
      <c r="J594" s="8">
        <v>3</v>
      </c>
      <c r="K594" s="8">
        <v>25</v>
      </c>
      <c r="L594" s="8">
        <v>54</v>
      </c>
      <c r="M594" s="8">
        <v>18</v>
      </c>
      <c r="N594" s="8">
        <v>9</v>
      </c>
      <c r="O594" s="8">
        <v>18</v>
      </c>
      <c r="P594" s="69">
        <v>8</v>
      </c>
      <c r="Q594" s="67"/>
      <c r="U594" s="67"/>
    </row>
    <row r="595" spans="1:21" ht="15" thickBot="1" x14ac:dyDescent="0.35">
      <c r="A595" s="7" t="s">
        <v>1565</v>
      </c>
      <c r="B595" s="8">
        <v>53</v>
      </c>
      <c r="C595" s="8">
        <v>1</v>
      </c>
      <c r="D595" s="8">
        <v>40</v>
      </c>
      <c r="E595" s="8">
        <v>4.25</v>
      </c>
      <c r="F595" s="8">
        <v>1.37</v>
      </c>
      <c r="I595" s="8">
        <v>3</v>
      </c>
      <c r="J595" s="8">
        <v>3</v>
      </c>
      <c r="K595" s="8">
        <v>25</v>
      </c>
      <c r="L595" s="8">
        <v>54</v>
      </c>
      <c r="M595" s="8">
        <v>18</v>
      </c>
      <c r="N595" s="8">
        <v>9</v>
      </c>
      <c r="O595" s="8">
        <v>18</v>
      </c>
      <c r="Q595" s="8">
        <v>1</v>
      </c>
      <c r="U595" s="8">
        <v>1</v>
      </c>
    </row>
    <row r="596" spans="1:21" ht="15" thickBot="1" x14ac:dyDescent="0.35">
      <c r="A596" s="7" t="s">
        <v>1391</v>
      </c>
      <c r="B596" s="8">
        <v>100</v>
      </c>
      <c r="C596" s="8">
        <v>0</v>
      </c>
      <c r="D596" s="8">
        <v>104</v>
      </c>
      <c r="E596" s="8">
        <v>4.03</v>
      </c>
      <c r="F596" s="8">
        <v>1.25</v>
      </c>
      <c r="G596" s="69">
        <v>9</v>
      </c>
      <c r="H596" s="69"/>
      <c r="I596" s="8">
        <v>6</v>
      </c>
      <c r="J596" s="8">
        <v>6</v>
      </c>
      <c r="K596" s="8">
        <v>45</v>
      </c>
      <c r="L596" s="8">
        <v>92</v>
      </c>
      <c r="M596" s="8">
        <v>33</v>
      </c>
      <c r="N596" s="8">
        <v>16</v>
      </c>
      <c r="O596" s="8">
        <v>19</v>
      </c>
      <c r="P596" s="69">
        <v>19</v>
      </c>
      <c r="Q596" s="67"/>
      <c r="U596" s="67"/>
    </row>
    <row r="597" spans="1:21" ht="15" thickBot="1" x14ac:dyDescent="0.35">
      <c r="A597" s="7" t="s">
        <v>1859</v>
      </c>
      <c r="B597" s="8">
        <v>57</v>
      </c>
      <c r="C597" s="8">
        <v>1</v>
      </c>
      <c r="D597" s="8">
        <v>58</v>
      </c>
      <c r="E597" s="8">
        <v>3.81</v>
      </c>
      <c r="F597" s="8">
        <v>1.28</v>
      </c>
      <c r="I597" s="8">
        <v>3</v>
      </c>
      <c r="J597" s="8">
        <v>2</v>
      </c>
      <c r="K597" s="8">
        <v>24</v>
      </c>
      <c r="L597" s="8">
        <v>52</v>
      </c>
      <c r="M597" s="8">
        <v>21</v>
      </c>
      <c r="N597" s="8">
        <v>8</v>
      </c>
      <c r="O597" s="8">
        <v>60</v>
      </c>
      <c r="Q597" s="8">
        <v>0</v>
      </c>
      <c r="U597" s="8">
        <v>4</v>
      </c>
    </row>
    <row r="598" spans="1:21" ht="15" thickBot="1" x14ac:dyDescent="0.35">
      <c r="A598" s="5" t="s">
        <v>2152</v>
      </c>
      <c r="B598" s="6">
        <v>29</v>
      </c>
      <c r="C598" s="6">
        <v>0</v>
      </c>
      <c r="D598" s="6">
        <v>25</v>
      </c>
      <c r="E598" s="6">
        <v>4.5</v>
      </c>
      <c r="F598" s="6">
        <v>1.52</v>
      </c>
      <c r="I598" s="6">
        <v>1</v>
      </c>
      <c r="J598" s="6">
        <v>2</v>
      </c>
      <c r="K598" s="6">
        <v>14</v>
      </c>
      <c r="L598" s="6">
        <v>28</v>
      </c>
      <c r="M598" s="6">
        <v>16</v>
      </c>
      <c r="N598" s="6">
        <v>6</v>
      </c>
      <c r="O598" s="6">
        <v>26</v>
      </c>
      <c r="Q598" s="6">
        <v>0</v>
      </c>
      <c r="U598" s="6">
        <v>0</v>
      </c>
    </row>
    <row r="599" spans="1:21" ht="15" thickBot="1" x14ac:dyDescent="0.35">
      <c r="A599" s="7" t="s">
        <v>2132</v>
      </c>
      <c r="B599" s="8">
        <v>41</v>
      </c>
      <c r="C599" s="8">
        <v>0</v>
      </c>
      <c r="D599" s="8">
        <v>45</v>
      </c>
      <c r="E599" s="8">
        <v>4.46</v>
      </c>
      <c r="F599" s="8">
        <v>1.63</v>
      </c>
      <c r="I599" s="8">
        <v>2</v>
      </c>
      <c r="J599" s="8">
        <v>2</v>
      </c>
      <c r="K599" s="8">
        <v>20</v>
      </c>
      <c r="L599" s="8">
        <v>37</v>
      </c>
      <c r="M599" s="8">
        <v>29</v>
      </c>
      <c r="N599" s="8">
        <v>7</v>
      </c>
      <c r="O599" s="8">
        <v>33</v>
      </c>
      <c r="Q599" s="8">
        <v>0</v>
      </c>
      <c r="U599" s="8">
        <v>1</v>
      </c>
    </row>
    <row r="600" spans="1:21" ht="15" thickBot="1" x14ac:dyDescent="0.35">
      <c r="A600" s="5" t="s">
        <v>1312</v>
      </c>
      <c r="B600" s="6">
        <v>203</v>
      </c>
      <c r="C600" s="8">
        <v>0</v>
      </c>
      <c r="D600" s="6">
        <v>178</v>
      </c>
      <c r="E600" s="6">
        <v>3.61</v>
      </c>
      <c r="F600" s="6">
        <v>1.22</v>
      </c>
      <c r="G600" s="68">
        <v>22</v>
      </c>
      <c r="H600" s="68"/>
      <c r="I600" s="6">
        <v>13</v>
      </c>
      <c r="J600" s="6">
        <v>10</v>
      </c>
      <c r="K600" s="6">
        <v>81</v>
      </c>
      <c r="L600" s="6">
        <v>197</v>
      </c>
      <c r="M600" s="6">
        <v>51</v>
      </c>
      <c r="N600" s="6">
        <v>23</v>
      </c>
      <c r="O600" s="6">
        <v>31</v>
      </c>
      <c r="P600" s="68">
        <v>31</v>
      </c>
      <c r="Q600" s="67"/>
      <c r="U600" s="67"/>
    </row>
    <row r="601" spans="1:21" ht="15" thickBot="1" x14ac:dyDescent="0.35">
      <c r="A601" s="7" t="s">
        <v>2080</v>
      </c>
      <c r="B601" s="8">
        <v>29</v>
      </c>
      <c r="C601" s="8">
        <v>0</v>
      </c>
      <c r="D601" s="8">
        <v>23</v>
      </c>
      <c r="E601" s="8">
        <v>4.37</v>
      </c>
      <c r="F601" s="8">
        <v>1.35</v>
      </c>
      <c r="I601" s="8">
        <v>1</v>
      </c>
      <c r="J601" s="8">
        <v>1</v>
      </c>
      <c r="K601" s="8">
        <v>14</v>
      </c>
      <c r="L601" s="8">
        <v>28</v>
      </c>
      <c r="M601" s="8">
        <v>10</v>
      </c>
      <c r="N601" s="8">
        <v>6</v>
      </c>
      <c r="O601" s="8">
        <v>25</v>
      </c>
      <c r="Q601" s="8">
        <v>0</v>
      </c>
      <c r="U601" s="8">
        <v>0</v>
      </c>
    </row>
    <row r="602" spans="1:21" ht="15" thickBot="1" x14ac:dyDescent="0.35">
      <c r="A602" s="5" t="s">
        <v>2001</v>
      </c>
      <c r="B602" s="6">
        <v>44</v>
      </c>
      <c r="C602" s="6">
        <v>1</v>
      </c>
      <c r="D602" s="6">
        <v>41</v>
      </c>
      <c r="E602" s="6">
        <v>4.17</v>
      </c>
      <c r="F602" s="6">
        <v>1.43</v>
      </c>
      <c r="I602" s="6">
        <v>2</v>
      </c>
      <c r="J602" s="6">
        <v>3</v>
      </c>
      <c r="K602" s="6">
        <v>20</v>
      </c>
      <c r="L602" s="6">
        <v>43</v>
      </c>
      <c r="M602" s="6">
        <v>19</v>
      </c>
      <c r="N602" s="6">
        <v>8</v>
      </c>
      <c r="O602" s="6">
        <v>38</v>
      </c>
      <c r="Q602" s="6">
        <v>0</v>
      </c>
      <c r="U602" s="6">
        <v>0</v>
      </c>
    </row>
    <row r="603" spans="1:21" ht="15" thickBot="1" x14ac:dyDescent="0.35">
      <c r="A603" s="7" t="s">
        <v>1473</v>
      </c>
      <c r="B603" s="8">
        <v>77</v>
      </c>
      <c r="C603" s="8">
        <v>0</v>
      </c>
      <c r="D603" s="8">
        <v>54</v>
      </c>
      <c r="E603" s="8">
        <v>4.6500000000000004</v>
      </c>
      <c r="F603" s="8">
        <v>1.4</v>
      </c>
      <c r="G603" s="69">
        <v>7</v>
      </c>
      <c r="H603" s="69"/>
      <c r="I603" s="8">
        <v>4</v>
      </c>
      <c r="J603" s="8">
        <v>6</v>
      </c>
      <c r="K603" s="8">
        <v>40</v>
      </c>
      <c r="L603" s="8">
        <v>81</v>
      </c>
      <c r="M603" s="8">
        <v>26</v>
      </c>
      <c r="N603" s="8">
        <v>10</v>
      </c>
      <c r="O603" s="8">
        <v>30</v>
      </c>
      <c r="P603" s="69">
        <v>10</v>
      </c>
      <c r="Q603" s="67"/>
      <c r="U603" s="67"/>
    </row>
    <row r="604" spans="1:21" ht="15" thickBot="1" x14ac:dyDescent="0.35">
      <c r="A604" s="7" t="s">
        <v>1473</v>
      </c>
      <c r="B604" s="8">
        <v>77</v>
      </c>
      <c r="C604" s="8">
        <v>0</v>
      </c>
      <c r="D604" s="8">
        <v>54</v>
      </c>
      <c r="E604" s="8">
        <v>4.6500000000000004</v>
      </c>
      <c r="F604" s="8">
        <v>1.4</v>
      </c>
      <c r="I604" s="8">
        <v>4</v>
      </c>
      <c r="J604" s="8">
        <v>6</v>
      </c>
      <c r="K604" s="8">
        <v>40</v>
      </c>
      <c r="L604" s="8">
        <v>81</v>
      </c>
      <c r="M604" s="8">
        <v>26</v>
      </c>
      <c r="N604" s="8">
        <v>10</v>
      </c>
      <c r="O604" s="8">
        <v>30</v>
      </c>
      <c r="Q604" s="8">
        <v>0</v>
      </c>
      <c r="U604" s="8">
        <v>2</v>
      </c>
    </row>
    <row r="605" spans="1:21" ht="15" thickBot="1" x14ac:dyDescent="0.35">
      <c r="A605" s="5" t="s">
        <v>2066</v>
      </c>
      <c r="B605" s="6">
        <v>47</v>
      </c>
      <c r="C605" s="6">
        <v>0</v>
      </c>
      <c r="D605" s="6">
        <v>42</v>
      </c>
      <c r="E605" s="6">
        <v>4.76</v>
      </c>
      <c r="F605" s="6">
        <v>1.48</v>
      </c>
      <c r="I605" s="6">
        <v>3</v>
      </c>
      <c r="J605" s="6">
        <v>3</v>
      </c>
      <c r="K605" s="6">
        <v>25</v>
      </c>
      <c r="L605" s="6">
        <v>43</v>
      </c>
      <c r="M605" s="6">
        <v>27</v>
      </c>
      <c r="N605" s="6">
        <v>8</v>
      </c>
      <c r="O605" s="6">
        <v>53</v>
      </c>
      <c r="Q605" s="6">
        <v>0</v>
      </c>
      <c r="U605" s="6">
        <v>10</v>
      </c>
    </row>
    <row r="606" spans="1:21" ht="15" thickBot="1" x14ac:dyDescent="0.35">
      <c r="A606" s="5" t="s">
        <v>1454</v>
      </c>
      <c r="B606" s="6">
        <v>65</v>
      </c>
      <c r="C606" s="8">
        <v>0</v>
      </c>
      <c r="D606" s="6">
        <v>42</v>
      </c>
      <c r="E606" s="6">
        <v>4.17</v>
      </c>
      <c r="F606" s="6">
        <v>1.32</v>
      </c>
      <c r="G606" s="68">
        <v>3</v>
      </c>
      <c r="H606" s="68"/>
      <c r="I606" s="6">
        <v>3</v>
      </c>
      <c r="J606" s="6">
        <v>4</v>
      </c>
      <c r="K606" s="6">
        <v>30</v>
      </c>
      <c r="L606" s="6">
        <v>66</v>
      </c>
      <c r="M606" s="6">
        <v>19</v>
      </c>
      <c r="N606" s="6">
        <v>9</v>
      </c>
      <c r="O606" s="6">
        <v>26</v>
      </c>
      <c r="P606" s="68">
        <v>6</v>
      </c>
      <c r="Q606" s="67"/>
      <c r="U606" s="67"/>
    </row>
    <row r="607" spans="1:21" ht="15" thickBot="1" x14ac:dyDescent="0.35">
      <c r="A607" s="5" t="s">
        <v>1454</v>
      </c>
      <c r="B607" s="6">
        <v>65</v>
      </c>
      <c r="C607" s="6">
        <v>0</v>
      </c>
      <c r="D607" s="6">
        <v>42</v>
      </c>
      <c r="E607" s="6">
        <v>4.17</v>
      </c>
      <c r="F607" s="6">
        <v>1.32</v>
      </c>
      <c r="I607" s="6">
        <v>3</v>
      </c>
      <c r="J607" s="6">
        <v>4</v>
      </c>
      <c r="K607" s="6">
        <v>30</v>
      </c>
      <c r="L607" s="6">
        <v>66</v>
      </c>
      <c r="M607" s="6">
        <v>19</v>
      </c>
      <c r="N607" s="6">
        <v>9</v>
      </c>
      <c r="O607" s="6">
        <v>26</v>
      </c>
      <c r="Q607" s="6">
        <v>0</v>
      </c>
      <c r="U607" s="6">
        <v>1</v>
      </c>
    </row>
    <row r="608" spans="1:21" ht="15" thickBot="1" x14ac:dyDescent="0.35">
      <c r="A608" s="7" t="s">
        <v>2000</v>
      </c>
      <c r="B608" s="8">
        <v>33</v>
      </c>
      <c r="C608" s="8">
        <v>0</v>
      </c>
      <c r="D608" s="8">
        <v>33</v>
      </c>
      <c r="E608" s="8">
        <v>3.97</v>
      </c>
      <c r="F608" s="8">
        <v>1.4</v>
      </c>
      <c r="I608" s="8">
        <v>2</v>
      </c>
      <c r="J608" s="8">
        <v>2</v>
      </c>
      <c r="K608" s="8">
        <v>15</v>
      </c>
      <c r="L608" s="8">
        <v>30</v>
      </c>
      <c r="M608" s="8">
        <v>16</v>
      </c>
      <c r="N608" s="8">
        <v>4</v>
      </c>
      <c r="O608" s="8">
        <v>40</v>
      </c>
      <c r="Q608" s="8">
        <v>0</v>
      </c>
      <c r="U608" s="8">
        <v>5</v>
      </c>
    </row>
    <row r="609" spans="1:21" ht="15" thickBot="1" x14ac:dyDescent="0.35">
      <c r="A609" s="7" t="s">
        <v>1463</v>
      </c>
      <c r="B609" s="8">
        <v>73</v>
      </c>
      <c r="C609" s="8">
        <v>0</v>
      </c>
      <c r="D609" s="8">
        <v>85</v>
      </c>
      <c r="E609" s="8">
        <v>3.97</v>
      </c>
      <c r="F609" s="8">
        <v>1.33</v>
      </c>
      <c r="G609" s="69">
        <v>6</v>
      </c>
      <c r="H609" s="69"/>
      <c r="I609" s="8">
        <v>4</v>
      </c>
      <c r="J609" s="8">
        <v>4</v>
      </c>
      <c r="K609" s="8">
        <v>32</v>
      </c>
      <c r="L609" s="8">
        <v>65</v>
      </c>
      <c r="M609" s="8">
        <v>33</v>
      </c>
      <c r="N609" s="8">
        <v>10</v>
      </c>
      <c r="O609" s="8">
        <v>15</v>
      </c>
      <c r="P609" s="69">
        <v>14</v>
      </c>
      <c r="Q609" s="67"/>
      <c r="U609" s="67"/>
    </row>
    <row r="610" spans="1:21" ht="15" thickBot="1" x14ac:dyDescent="0.35">
      <c r="A610" s="5" t="s">
        <v>1648</v>
      </c>
      <c r="B610" s="6">
        <v>84</v>
      </c>
      <c r="C610" s="8">
        <v>0</v>
      </c>
      <c r="D610" s="6">
        <v>60</v>
      </c>
      <c r="E610" s="6">
        <v>5.13</v>
      </c>
      <c r="F610" s="6">
        <v>1.47</v>
      </c>
      <c r="G610" s="68">
        <v>0</v>
      </c>
      <c r="H610" s="68"/>
      <c r="I610" s="6">
        <v>4</v>
      </c>
      <c r="J610" s="6">
        <v>6</v>
      </c>
      <c r="K610" s="6">
        <v>48</v>
      </c>
      <c r="L610" s="6">
        <v>92</v>
      </c>
      <c r="M610" s="6">
        <v>31</v>
      </c>
      <c r="N610" s="6">
        <v>23</v>
      </c>
      <c r="O610" s="6">
        <v>25</v>
      </c>
      <c r="P610" s="68">
        <v>12</v>
      </c>
      <c r="Q610" s="67"/>
      <c r="U610" s="67"/>
    </row>
    <row r="611" spans="1:21" ht="15" thickBot="1" x14ac:dyDescent="0.35">
      <c r="A611" s="5" t="s">
        <v>1993</v>
      </c>
      <c r="B611" s="6">
        <v>44</v>
      </c>
      <c r="C611" s="6">
        <v>0</v>
      </c>
      <c r="D611" s="6">
        <v>41</v>
      </c>
      <c r="E611" s="6">
        <v>4.4000000000000004</v>
      </c>
      <c r="F611" s="6">
        <v>1.41</v>
      </c>
      <c r="I611" s="6">
        <v>3</v>
      </c>
      <c r="J611" s="6">
        <v>3</v>
      </c>
      <c r="K611" s="6">
        <v>22</v>
      </c>
      <c r="L611" s="6">
        <v>45</v>
      </c>
      <c r="M611" s="6">
        <v>18</v>
      </c>
      <c r="N611" s="6">
        <v>9</v>
      </c>
      <c r="O611" s="6">
        <v>35</v>
      </c>
      <c r="Q611" s="6">
        <v>0</v>
      </c>
      <c r="U611" s="6">
        <v>2</v>
      </c>
    </row>
    <row r="612" spans="1:21" ht="15" thickBot="1" x14ac:dyDescent="0.35">
      <c r="A612" s="7" t="s">
        <v>1969</v>
      </c>
      <c r="B612" s="8">
        <v>40</v>
      </c>
      <c r="C612" s="8">
        <v>0</v>
      </c>
      <c r="D612" s="8">
        <v>35</v>
      </c>
      <c r="E612" s="8">
        <v>3.83</v>
      </c>
      <c r="F612" s="8">
        <v>1.34</v>
      </c>
      <c r="I612" s="8">
        <v>2</v>
      </c>
      <c r="J612" s="8">
        <v>2</v>
      </c>
      <c r="K612" s="8">
        <v>17</v>
      </c>
      <c r="L612" s="8">
        <v>36</v>
      </c>
      <c r="M612" s="8">
        <v>18</v>
      </c>
      <c r="N612" s="8">
        <v>5</v>
      </c>
      <c r="O612" s="8">
        <v>43</v>
      </c>
      <c r="Q612" s="8">
        <v>0</v>
      </c>
      <c r="U612" s="8">
        <v>11</v>
      </c>
    </row>
    <row r="613" spans="1:21" ht="15" thickBot="1" x14ac:dyDescent="0.35">
      <c r="A613" s="7" t="s">
        <v>1951</v>
      </c>
      <c r="B613" s="8">
        <v>30</v>
      </c>
      <c r="C613" s="8">
        <v>0</v>
      </c>
      <c r="D613" s="8">
        <v>37</v>
      </c>
      <c r="E613" s="8">
        <v>3.83</v>
      </c>
      <c r="F613" s="8">
        <v>1.21</v>
      </c>
      <c r="I613" s="8">
        <v>2</v>
      </c>
      <c r="J613" s="8">
        <v>1</v>
      </c>
      <c r="K613" s="8">
        <v>13</v>
      </c>
      <c r="L613" s="8">
        <v>24</v>
      </c>
      <c r="M613" s="8">
        <v>13</v>
      </c>
      <c r="N613" s="8">
        <v>4</v>
      </c>
      <c r="O613" s="8">
        <v>21</v>
      </c>
      <c r="Q613" s="8">
        <v>0</v>
      </c>
      <c r="U613" s="8">
        <v>2</v>
      </c>
    </row>
    <row r="614" spans="1:21" ht="15" thickBot="1" x14ac:dyDescent="0.35">
      <c r="A614" s="5" t="s">
        <v>1572</v>
      </c>
      <c r="B614" s="6">
        <v>64</v>
      </c>
      <c r="C614" s="8">
        <v>0</v>
      </c>
      <c r="D614" s="6">
        <v>50</v>
      </c>
      <c r="E614" s="6">
        <v>4.5599999999999996</v>
      </c>
      <c r="F614" s="6">
        <v>1.42</v>
      </c>
      <c r="G614" s="68">
        <v>0</v>
      </c>
      <c r="H614" s="68"/>
      <c r="I614" s="6">
        <v>4</v>
      </c>
      <c r="J614" s="6">
        <v>4</v>
      </c>
      <c r="K614" s="6">
        <v>32</v>
      </c>
      <c r="L614" s="6">
        <v>67</v>
      </c>
      <c r="M614" s="6">
        <v>23</v>
      </c>
      <c r="N614" s="6">
        <v>15</v>
      </c>
      <c r="O614" s="6">
        <v>18</v>
      </c>
      <c r="P614" s="68">
        <v>9</v>
      </c>
      <c r="Q614" s="67"/>
      <c r="U614" s="67"/>
    </row>
    <row r="615" spans="1:21" ht="15" thickBot="1" x14ac:dyDescent="0.35">
      <c r="A615" s="5" t="s">
        <v>1572</v>
      </c>
      <c r="B615" s="6">
        <v>64</v>
      </c>
      <c r="C615" s="6">
        <v>0</v>
      </c>
      <c r="D615" s="6">
        <v>50</v>
      </c>
      <c r="E615" s="6">
        <v>4.5599999999999996</v>
      </c>
      <c r="F615" s="6">
        <v>1.42</v>
      </c>
      <c r="I615" s="6">
        <v>4</v>
      </c>
      <c r="J615" s="6">
        <v>4</v>
      </c>
      <c r="K615" s="6">
        <v>32</v>
      </c>
      <c r="L615" s="6">
        <v>67</v>
      </c>
      <c r="M615" s="6">
        <v>23</v>
      </c>
      <c r="N615" s="6">
        <v>15</v>
      </c>
      <c r="O615" s="6">
        <v>18</v>
      </c>
      <c r="Q615" s="6">
        <v>0</v>
      </c>
      <c r="U615" s="6">
        <v>0</v>
      </c>
    </row>
    <row r="616" spans="1:21" ht="15" thickBot="1" x14ac:dyDescent="0.35">
      <c r="A616" s="5" t="s">
        <v>1428</v>
      </c>
      <c r="B616" s="6">
        <v>153</v>
      </c>
      <c r="C616" s="8">
        <v>0</v>
      </c>
      <c r="D616" s="6">
        <v>114</v>
      </c>
      <c r="E616" s="6">
        <v>4.46</v>
      </c>
      <c r="F616" s="6">
        <v>1.2</v>
      </c>
      <c r="G616" s="68">
        <v>16</v>
      </c>
      <c r="H616" s="68"/>
      <c r="I616" s="6">
        <v>9</v>
      </c>
      <c r="J616" s="6">
        <v>9</v>
      </c>
      <c r="K616" s="6">
        <v>76</v>
      </c>
      <c r="L616" s="6">
        <v>161</v>
      </c>
      <c r="M616" s="6">
        <v>22</v>
      </c>
      <c r="N616" s="6">
        <v>23</v>
      </c>
      <c r="O616" s="6">
        <v>26</v>
      </c>
      <c r="P616" s="68">
        <v>25</v>
      </c>
      <c r="Q616" s="67"/>
      <c r="U616" s="67"/>
    </row>
    <row r="617" spans="1:21" ht="15" thickBot="1" x14ac:dyDescent="0.35">
      <c r="A617" s="5" t="s">
        <v>1864</v>
      </c>
      <c r="B617" s="6">
        <v>46</v>
      </c>
      <c r="C617" s="6">
        <v>0</v>
      </c>
      <c r="D617" s="6">
        <v>55</v>
      </c>
      <c r="E617" s="6">
        <v>3.53</v>
      </c>
      <c r="F617" s="6">
        <v>1.23</v>
      </c>
      <c r="I617" s="6">
        <v>3</v>
      </c>
      <c r="J617" s="6">
        <v>2</v>
      </c>
      <c r="K617" s="6">
        <v>18</v>
      </c>
      <c r="L617" s="6">
        <v>41</v>
      </c>
      <c r="M617" s="6">
        <v>16</v>
      </c>
      <c r="N617" s="6">
        <v>4</v>
      </c>
      <c r="O617" s="6">
        <v>45</v>
      </c>
      <c r="Q617" s="6">
        <v>0</v>
      </c>
      <c r="U617" s="6">
        <v>2</v>
      </c>
    </row>
    <row r="618" spans="1:21" ht="15" thickBot="1" x14ac:dyDescent="0.35">
      <c r="A618" s="7" t="s">
        <v>1928</v>
      </c>
      <c r="B618" s="8">
        <v>43</v>
      </c>
      <c r="C618" s="8">
        <v>0</v>
      </c>
      <c r="D618" s="8">
        <v>52</v>
      </c>
      <c r="E618" s="8">
        <v>3.61</v>
      </c>
      <c r="F618" s="8">
        <v>1.24</v>
      </c>
      <c r="I618" s="8">
        <v>2</v>
      </c>
      <c r="J618" s="8">
        <v>2</v>
      </c>
      <c r="K618" s="8">
        <v>17</v>
      </c>
      <c r="L618" s="8">
        <v>38</v>
      </c>
      <c r="M618" s="8">
        <v>16</v>
      </c>
      <c r="N618" s="8">
        <v>6</v>
      </c>
      <c r="O618" s="8">
        <v>51</v>
      </c>
      <c r="Q618" s="8">
        <v>0</v>
      </c>
      <c r="U618" s="8">
        <v>5</v>
      </c>
    </row>
    <row r="619" spans="1:21" ht="15" thickBot="1" x14ac:dyDescent="0.35">
      <c r="A619" s="5" t="s">
        <v>2105</v>
      </c>
      <c r="B619" s="6">
        <v>33</v>
      </c>
      <c r="C619" s="6">
        <v>0</v>
      </c>
      <c r="D619" s="6">
        <v>29</v>
      </c>
      <c r="E619" s="6">
        <v>4.76</v>
      </c>
      <c r="F619" s="6">
        <v>1.47</v>
      </c>
      <c r="I619" s="6">
        <v>2</v>
      </c>
      <c r="J619" s="6">
        <v>2</v>
      </c>
      <c r="K619" s="6">
        <v>18</v>
      </c>
      <c r="L619" s="6">
        <v>34</v>
      </c>
      <c r="M619" s="6">
        <v>15</v>
      </c>
      <c r="N619" s="6">
        <v>5</v>
      </c>
      <c r="O619" s="6">
        <v>27</v>
      </c>
      <c r="Q619" s="6">
        <v>0</v>
      </c>
      <c r="U619" s="6">
        <v>2</v>
      </c>
    </row>
    <row r="620" spans="1:21" ht="15" thickBot="1" x14ac:dyDescent="0.35">
      <c r="A620" s="5" t="s">
        <v>1432</v>
      </c>
      <c r="B620" s="6">
        <v>70</v>
      </c>
      <c r="C620" s="8">
        <v>0</v>
      </c>
      <c r="D620" s="6">
        <v>74</v>
      </c>
      <c r="E620" s="6">
        <v>3.82</v>
      </c>
      <c r="F620" s="6">
        <v>1.34</v>
      </c>
      <c r="G620" s="68">
        <v>0</v>
      </c>
      <c r="H620" s="68"/>
      <c r="I620" s="6">
        <v>4</v>
      </c>
      <c r="J620" s="6">
        <v>4</v>
      </c>
      <c r="K620" s="6">
        <v>30</v>
      </c>
      <c r="L620" s="6">
        <v>67</v>
      </c>
      <c r="M620" s="6">
        <v>27</v>
      </c>
      <c r="N620" s="6">
        <v>7</v>
      </c>
      <c r="O620" s="6">
        <v>48</v>
      </c>
      <c r="P620" s="68">
        <v>2</v>
      </c>
      <c r="Q620" s="67"/>
      <c r="U620" s="67"/>
    </row>
    <row r="621" spans="1:21" ht="15" thickBot="1" x14ac:dyDescent="0.35">
      <c r="A621" s="7" t="s">
        <v>1432</v>
      </c>
      <c r="B621" s="8">
        <v>70</v>
      </c>
      <c r="C621" s="8">
        <v>0</v>
      </c>
      <c r="D621" s="8">
        <v>74</v>
      </c>
      <c r="E621" s="8">
        <v>3.82</v>
      </c>
      <c r="F621" s="8">
        <v>1.34</v>
      </c>
      <c r="I621" s="8">
        <v>4</v>
      </c>
      <c r="J621" s="8">
        <v>4</v>
      </c>
      <c r="K621" s="8">
        <v>30</v>
      </c>
      <c r="L621" s="8">
        <v>67</v>
      </c>
      <c r="M621" s="8">
        <v>27</v>
      </c>
      <c r="N621" s="8">
        <v>7</v>
      </c>
      <c r="O621" s="8">
        <v>48</v>
      </c>
      <c r="Q621" s="8">
        <v>0</v>
      </c>
      <c r="U621" s="8">
        <v>9</v>
      </c>
    </row>
    <row r="622" spans="1:21" ht="15" thickBot="1" x14ac:dyDescent="0.35">
      <c r="A622" s="7" t="s">
        <v>1317</v>
      </c>
      <c r="B622" s="8">
        <v>194</v>
      </c>
      <c r="C622" s="8">
        <v>0</v>
      </c>
      <c r="D622" s="8">
        <v>173</v>
      </c>
      <c r="E622" s="8">
        <v>3.82</v>
      </c>
      <c r="F622" s="8">
        <v>1.21</v>
      </c>
      <c r="G622" s="69">
        <v>18</v>
      </c>
      <c r="H622" s="69"/>
      <c r="I622" s="8">
        <v>11</v>
      </c>
      <c r="J622" s="8">
        <v>11</v>
      </c>
      <c r="K622" s="8">
        <v>82</v>
      </c>
      <c r="L622" s="8">
        <v>180</v>
      </c>
      <c r="M622" s="8">
        <v>55</v>
      </c>
      <c r="N622" s="8">
        <v>25</v>
      </c>
      <c r="O622" s="8">
        <v>31</v>
      </c>
      <c r="P622" s="69">
        <v>31</v>
      </c>
      <c r="Q622" s="67"/>
      <c r="U622" s="67"/>
    </row>
    <row r="623" spans="1:21" ht="15" thickBot="1" x14ac:dyDescent="0.35">
      <c r="A623" s="5" t="s">
        <v>1340</v>
      </c>
      <c r="B623" s="6">
        <v>133</v>
      </c>
      <c r="C623" s="8">
        <v>0</v>
      </c>
      <c r="D623" s="6">
        <v>135</v>
      </c>
      <c r="E623" s="6">
        <v>3.47</v>
      </c>
      <c r="F623" s="6">
        <v>1.24</v>
      </c>
      <c r="G623" s="68">
        <v>14</v>
      </c>
      <c r="H623" s="68"/>
      <c r="I623" s="6">
        <v>9</v>
      </c>
      <c r="J623" s="6">
        <v>6</v>
      </c>
      <c r="K623" s="6">
        <v>51</v>
      </c>
      <c r="L623" s="6">
        <v>121</v>
      </c>
      <c r="M623" s="6">
        <v>43</v>
      </c>
      <c r="N623" s="6">
        <v>13</v>
      </c>
      <c r="O623" s="6">
        <v>22</v>
      </c>
      <c r="P623" s="68">
        <v>22</v>
      </c>
      <c r="Q623" s="67"/>
      <c r="U623" s="67"/>
    </row>
    <row r="624" spans="1:21" ht="15" thickBot="1" x14ac:dyDescent="0.35">
      <c r="A624" s="7" t="s">
        <v>1875</v>
      </c>
      <c r="B624" s="8">
        <v>53</v>
      </c>
      <c r="C624" s="8">
        <v>1</v>
      </c>
      <c r="D624" s="8">
        <v>54</v>
      </c>
      <c r="E624" s="8">
        <v>3.59</v>
      </c>
      <c r="F624" s="8">
        <v>1.23</v>
      </c>
      <c r="I624" s="8">
        <v>3</v>
      </c>
      <c r="J624" s="8">
        <v>3</v>
      </c>
      <c r="K624" s="8">
        <v>21</v>
      </c>
      <c r="L624" s="8">
        <v>50</v>
      </c>
      <c r="M624" s="8">
        <v>15</v>
      </c>
      <c r="N624" s="8">
        <v>6</v>
      </c>
      <c r="O624" s="8">
        <v>51</v>
      </c>
      <c r="Q624" s="8">
        <v>0</v>
      </c>
      <c r="U624" s="8">
        <v>11</v>
      </c>
    </row>
    <row r="625" spans="1:21" ht="15" thickBot="1" x14ac:dyDescent="0.35">
      <c r="A625" s="7" t="s">
        <v>1363</v>
      </c>
      <c r="B625" s="8">
        <v>160</v>
      </c>
      <c r="C625" s="8">
        <v>0</v>
      </c>
      <c r="D625" s="8">
        <v>142</v>
      </c>
      <c r="E625" s="8">
        <v>3.88</v>
      </c>
      <c r="F625" s="8">
        <v>1.27</v>
      </c>
      <c r="G625" s="69">
        <v>18</v>
      </c>
      <c r="H625" s="69"/>
      <c r="I625" s="8">
        <v>9</v>
      </c>
      <c r="J625" s="8">
        <v>9</v>
      </c>
      <c r="K625" s="8">
        <v>69</v>
      </c>
      <c r="L625" s="8">
        <v>144</v>
      </c>
      <c r="M625" s="8">
        <v>60</v>
      </c>
      <c r="N625" s="8">
        <v>19</v>
      </c>
      <c r="O625" s="8">
        <v>26</v>
      </c>
      <c r="P625" s="69">
        <v>26</v>
      </c>
      <c r="Q625" s="67"/>
      <c r="U625" s="67"/>
    </row>
    <row r="626" spans="1:21" ht="15" thickBot="1" x14ac:dyDescent="0.35">
      <c r="A626" s="7" t="s">
        <v>2086</v>
      </c>
      <c r="B626" s="8">
        <v>34</v>
      </c>
      <c r="C626" s="8">
        <v>0</v>
      </c>
      <c r="D626" s="8">
        <v>25</v>
      </c>
      <c r="E626" s="8">
        <v>4.6100000000000003</v>
      </c>
      <c r="F626" s="8">
        <v>1.42</v>
      </c>
      <c r="I626" s="8">
        <v>2</v>
      </c>
      <c r="J626" s="8">
        <v>2</v>
      </c>
      <c r="K626" s="8">
        <v>17</v>
      </c>
      <c r="L626" s="8">
        <v>35</v>
      </c>
      <c r="M626" s="8">
        <v>13</v>
      </c>
      <c r="N626" s="8">
        <v>8</v>
      </c>
      <c r="O626" s="8">
        <v>28</v>
      </c>
      <c r="Q626" s="8">
        <v>0</v>
      </c>
      <c r="U626" s="8">
        <v>0</v>
      </c>
    </row>
    <row r="627" spans="1:21" ht="15" thickBot="1" x14ac:dyDescent="0.35">
      <c r="A627" s="7" t="s">
        <v>1822</v>
      </c>
      <c r="B627" s="8">
        <v>51</v>
      </c>
      <c r="C627" s="8">
        <v>1</v>
      </c>
      <c r="D627" s="8">
        <v>61</v>
      </c>
      <c r="E627" s="8">
        <v>3.47</v>
      </c>
      <c r="F627" s="8">
        <v>1.27</v>
      </c>
      <c r="I627" s="8">
        <v>3</v>
      </c>
      <c r="J627" s="8">
        <v>2</v>
      </c>
      <c r="K627" s="8">
        <v>20</v>
      </c>
      <c r="L627" s="8">
        <v>42</v>
      </c>
      <c r="M627" s="8">
        <v>23</v>
      </c>
      <c r="N627" s="8">
        <v>6</v>
      </c>
      <c r="O627" s="8">
        <v>53</v>
      </c>
      <c r="Q627" s="8">
        <v>0</v>
      </c>
      <c r="U627" s="8">
        <v>6</v>
      </c>
    </row>
    <row r="628" spans="1:21" ht="15" thickBot="1" x14ac:dyDescent="0.35">
      <c r="A628" s="7" t="s">
        <v>1721</v>
      </c>
      <c r="B628" s="8">
        <v>80</v>
      </c>
      <c r="C628" s="8">
        <v>0</v>
      </c>
      <c r="D628" s="8">
        <v>66</v>
      </c>
      <c r="E628" s="8">
        <v>4.45</v>
      </c>
      <c r="F628" s="8">
        <v>1.45</v>
      </c>
      <c r="G628" s="69">
        <v>3</v>
      </c>
      <c r="H628" s="69"/>
      <c r="I628" s="8">
        <v>5</v>
      </c>
      <c r="J628" s="8">
        <v>7</v>
      </c>
      <c r="K628" s="8">
        <v>40</v>
      </c>
      <c r="L628" s="8">
        <v>84</v>
      </c>
      <c r="M628" s="8">
        <v>32</v>
      </c>
      <c r="N628" s="8">
        <v>16</v>
      </c>
      <c r="O628" s="8">
        <v>13</v>
      </c>
      <c r="P628" s="69">
        <v>12</v>
      </c>
      <c r="Q628" s="67"/>
      <c r="U628" s="67"/>
    </row>
    <row r="629" spans="1:21" ht="15" thickBot="1" x14ac:dyDescent="0.35">
      <c r="A629" s="7" t="s">
        <v>1721</v>
      </c>
      <c r="B629" s="8">
        <v>80</v>
      </c>
      <c r="C629" s="8">
        <v>1</v>
      </c>
      <c r="D629" s="8">
        <v>66</v>
      </c>
      <c r="E629" s="8">
        <v>4.45</v>
      </c>
      <c r="F629" s="8">
        <v>1.45</v>
      </c>
      <c r="I629" s="8">
        <v>5</v>
      </c>
      <c r="J629" s="8">
        <v>7</v>
      </c>
      <c r="K629" s="8">
        <v>40</v>
      </c>
      <c r="L629" s="8">
        <v>84</v>
      </c>
      <c r="M629" s="8">
        <v>32</v>
      </c>
      <c r="N629" s="8">
        <v>16</v>
      </c>
      <c r="O629" s="8">
        <v>13</v>
      </c>
      <c r="Q629" s="8">
        <v>1</v>
      </c>
      <c r="U629" s="8">
        <v>0</v>
      </c>
    </row>
    <row r="630" spans="1:21" ht="15" thickBot="1" x14ac:dyDescent="0.35">
      <c r="A630" s="5" t="s">
        <v>2107</v>
      </c>
      <c r="B630" s="6">
        <v>53</v>
      </c>
      <c r="C630" s="6">
        <v>0</v>
      </c>
      <c r="D630" s="6">
        <v>41</v>
      </c>
      <c r="E630" s="6">
        <v>4.8499999999999996</v>
      </c>
      <c r="F630" s="6">
        <v>1.49</v>
      </c>
      <c r="I630" s="6">
        <v>3</v>
      </c>
      <c r="J630" s="6">
        <v>4</v>
      </c>
      <c r="K630" s="6">
        <v>28</v>
      </c>
      <c r="L630" s="6">
        <v>54</v>
      </c>
      <c r="M630" s="6">
        <v>24</v>
      </c>
      <c r="N630" s="6">
        <v>14</v>
      </c>
      <c r="O630" s="6">
        <v>14</v>
      </c>
      <c r="Q630" s="6">
        <v>0</v>
      </c>
      <c r="U630" s="6">
        <v>0</v>
      </c>
    </row>
    <row r="631" spans="1:21" ht="15" thickBot="1" x14ac:dyDescent="0.35">
      <c r="A631" s="7" t="s">
        <v>1625</v>
      </c>
      <c r="B631" s="8">
        <v>93</v>
      </c>
      <c r="C631" s="8">
        <v>0</v>
      </c>
      <c r="D631" s="8">
        <v>69</v>
      </c>
      <c r="E631" s="8">
        <v>4.83</v>
      </c>
      <c r="F631" s="8">
        <v>1.55</v>
      </c>
      <c r="G631" s="69">
        <v>0</v>
      </c>
      <c r="H631" s="69"/>
      <c r="I631" s="8">
        <v>5</v>
      </c>
      <c r="J631" s="8">
        <v>6</v>
      </c>
      <c r="K631" s="8">
        <v>50</v>
      </c>
      <c r="L631" s="8">
        <v>100</v>
      </c>
      <c r="M631" s="8">
        <v>45</v>
      </c>
      <c r="N631" s="8">
        <v>11</v>
      </c>
      <c r="O631" s="8">
        <v>22</v>
      </c>
      <c r="P631" s="69">
        <v>16</v>
      </c>
      <c r="Q631" s="67"/>
      <c r="U631" s="67"/>
    </row>
    <row r="632" spans="1:21" ht="15" thickBot="1" x14ac:dyDescent="0.35">
      <c r="A632" s="5" t="s">
        <v>1625</v>
      </c>
      <c r="B632" s="6">
        <v>93</v>
      </c>
      <c r="C632" s="6">
        <v>0</v>
      </c>
      <c r="D632" s="6">
        <v>69</v>
      </c>
      <c r="E632" s="6">
        <v>4.83</v>
      </c>
      <c r="F632" s="6">
        <v>1.55</v>
      </c>
      <c r="I632" s="6">
        <v>5</v>
      </c>
      <c r="J632" s="6">
        <v>6</v>
      </c>
      <c r="K632" s="6">
        <v>50</v>
      </c>
      <c r="L632" s="6">
        <v>100</v>
      </c>
      <c r="M632" s="6">
        <v>45</v>
      </c>
      <c r="N632" s="6">
        <v>11</v>
      </c>
      <c r="O632" s="6">
        <v>22</v>
      </c>
      <c r="Q632" s="6">
        <v>0</v>
      </c>
      <c r="U632" s="6">
        <v>0</v>
      </c>
    </row>
    <row r="633" spans="1:21" ht="15" thickBot="1" x14ac:dyDescent="0.35">
      <c r="A633" s="5" t="s">
        <v>1960</v>
      </c>
      <c r="B633" s="6">
        <v>31</v>
      </c>
      <c r="C633" s="6">
        <v>0</v>
      </c>
      <c r="D633" s="6">
        <v>30</v>
      </c>
      <c r="E633" s="6">
        <v>3.77</v>
      </c>
      <c r="F633" s="6">
        <v>1.24</v>
      </c>
      <c r="I633" s="6">
        <v>2</v>
      </c>
      <c r="J633" s="6">
        <v>1</v>
      </c>
      <c r="K633" s="6">
        <v>13</v>
      </c>
      <c r="L633" s="6">
        <v>28</v>
      </c>
      <c r="M633" s="6">
        <v>10</v>
      </c>
      <c r="N633" s="6">
        <v>7</v>
      </c>
      <c r="O633" s="6">
        <v>28</v>
      </c>
      <c r="Q633" s="6">
        <v>0</v>
      </c>
      <c r="U633" s="6">
        <v>0</v>
      </c>
    </row>
    <row r="634" spans="1:21" ht="15" thickBot="1" x14ac:dyDescent="0.35">
      <c r="A634" s="7" t="s">
        <v>1569</v>
      </c>
      <c r="B634" s="8">
        <v>82</v>
      </c>
      <c r="C634" s="8">
        <v>0</v>
      </c>
      <c r="D634" s="8">
        <v>41</v>
      </c>
      <c r="E634" s="8">
        <v>4.5199999999999996</v>
      </c>
      <c r="F634" s="8">
        <v>1.36</v>
      </c>
      <c r="G634" s="69">
        <v>5</v>
      </c>
      <c r="H634" s="69"/>
      <c r="I634" s="8">
        <v>4</v>
      </c>
      <c r="J634" s="8">
        <v>5</v>
      </c>
      <c r="K634" s="8">
        <v>41</v>
      </c>
      <c r="L634" s="8">
        <v>92</v>
      </c>
      <c r="M634" s="8">
        <v>19</v>
      </c>
      <c r="N634" s="8">
        <v>11</v>
      </c>
      <c r="O634" s="8">
        <v>15</v>
      </c>
      <c r="P634" s="69">
        <v>14</v>
      </c>
      <c r="Q634" s="67"/>
      <c r="U634" s="67"/>
    </row>
    <row r="635" spans="1:21" ht="15" thickBot="1" x14ac:dyDescent="0.35">
      <c r="A635" s="7" t="s">
        <v>1569</v>
      </c>
      <c r="B635" s="8">
        <v>82</v>
      </c>
      <c r="C635" s="8">
        <v>0</v>
      </c>
      <c r="D635" s="8">
        <v>41</v>
      </c>
      <c r="E635" s="8">
        <v>4.5199999999999996</v>
      </c>
      <c r="F635" s="8">
        <v>1.36</v>
      </c>
      <c r="I635" s="8">
        <v>4</v>
      </c>
      <c r="J635" s="8">
        <v>5</v>
      </c>
      <c r="K635" s="8">
        <v>41</v>
      </c>
      <c r="L635" s="8">
        <v>92</v>
      </c>
      <c r="M635" s="8">
        <v>19</v>
      </c>
      <c r="N635" s="8">
        <v>11</v>
      </c>
      <c r="O635" s="8">
        <v>15</v>
      </c>
      <c r="Q635" s="8">
        <v>0</v>
      </c>
      <c r="U635" s="8">
        <v>0</v>
      </c>
    </row>
    <row r="636" spans="1:21" ht="15" thickBot="1" x14ac:dyDescent="0.35">
      <c r="A636" s="5" t="s">
        <v>1300</v>
      </c>
      <c r="B636" s="6">
        <v>203</v>
      </c>
      <c r="C636" s="8">
        <v>0</v>
      </c>
      <c r="D636" s="6">
        <v>204</v>
      </c>
      <c r="E636" s="6">
        <v>3.48</v>
      </c>
      <c r="F636" s="6">
        <v>1.1200000000000001</v>
      </c>
      <c r="G636" s="68">
        <v>22</v>
      </c>
      <c r="H636" s="68"/>
      <c r="I636" s="6">
        <v>14</v>
      </c>
      <c r="J636" s="6">
        <v>9</v>
      </c>
      <c r="K636" s="6">
        <v>78</v>
      </c>
      <c r="L636" s="6">
        <v>173</v>
      </c>
      <c r="M636" s="6">
        <v>54</v>
      </c>
      <c r="N636" s="6">
        <v>24</v>
      </c>
      <c r="O636" s="6">
        <v>31</v>
      </c>
      <c r="P636" s="68">
        <v>31</v>
      </c>
      <c r="Q636" s="67"/>
      <c r="U636" s="67"/>
    </row>
    <row r="637" spans="1:21" ht="15" thickBot="1" x14ac:dyDescent="0.35">
      <c r="A637" s="7" t="s">
        <v>1824</v>
      </c>
      <c r="B637" s="8">
        <v>58</v>
      </c>
      <c r="C637" s="8">
        <v>2</v>
      </c>
      <c r="D637" s="8">
        <v>61</v>
      </c>
      <c r="E637" s="8">
        <v>3.6</v>
      </c>
      <c r="F637" s="8">
        <v>1.27</v>
      </c>
      <c r="I637" s="8">
        <v>3</v>
      </c>
      <c r="J637" s="8">
        <v>3</v>
      </c>
      <c r="K637" s="8">
        <v>23</v>
      </c>
      <c r="L637" s="8">
        <v>53</v>
      </c>
      <c r="M637" s="8">
        <v>21</v>
      </c>
      <c r="N637" s="8">
        <v>6</v>
      </c>
      <c r="O637" s="8">
        <v>63</v>
      </c>
      <c r="Q637" s="8">
        <v>0</v>
      </c>
      <c r="U637" s="8">
        <v>24</v>
      </c>
    </row>
    <row r="638" spans="1:21" ht="15" thickBot="1" x14ac:dyDescent="0.35">
      <c r="A638" s="5" t="s">
        <v>1628</v>
      </c>
      <c r="B638" s="6">
        <v>61</v>
      </c>
      <c r="C638" s="8">
        <v>0</v>
      </c>
      <c r="D638" s="6">
        <v>53</v>
      </c>
      <c r="E638" s="6">
        <v>5.15</v>
      </c>
      <c r="F638" s="6">
        <v>1.54</v>
      </c>
      <c r="G638" s="68">
        <v>1</v>
      </c>
      <c r="H638" s="68"/>
      <c r="I638" s="6">
        <v>4</v>
      </c>
      <c r="J638" s="6">
        <v>5</v>
      </c>
      <c r="K638" s="6">
        <v>35</v>
      </c>
      <c r="L638" s="6">
        <v>65</v>
      </c>
      <c r="M638" s="6">
        <v>29</v>
      </c>
      <c r="N638" s="6">
        <v>17</v>
      </c>
      <c r="O638" s="6">
        <v>12</v>
      </c>
      <c r="P638" s="68">
        <v>12</v>
      </c>
      <c r="Q638" s="67"/>
      <c r="U638" s="67"/>
    </row>
    <row r="639" spans="1:21" ht="15" thickBot="1" x14ac:dyDescent="0.35">
      <c r="A639" s="7" t="s">
        <v>1628</v>
      </c>
      <c r="B639" s="8">
        <v>61</v>
      </c>
      <c r="C639" s="8">
        <v>0</v>
      </c>
      <c r="D639" s="8">
        <v>53</v>
      </c>
      <c r="E639" s="8">
        <v>5.15</v>
      </c>
      <c r="F639" s="8">
        <v>1.54</v>
      </c>
      <c r="I639" s="8">
        <v>4</v>
      </c>
      <c r="J639" s="8">
        <v>5</v>
      </c>
      <c r="K639" s="8">
        <v>35</v>
      </c>
      <c r="L639" s="8">
        <v>65</v>
      </c>
      <c r="M639" s="8">
        <v>29</v>
      </c>
      <c r="N639" s="8">
        <v>17</v>
      </c>
      <c r="O639" s="8">
        <v>12</v>
      </c>
      <c r="Q639" s="8">
        <v>0</v>
      </c>
      <c r="U639" s="8">
        <v>0</v>
      </c>
    </row>
    <row r="640" spans="1:21" ht="15" thickBot="1" x14ac:dyDescent="0.35">
      <c r="A640" s="7" t="s">
        <v>1998</v>
      </c>
      <c r="B640" s="8">
        <v>52</v>
      </c>
      <c r="C640" s="8">
        <v>0</v>
      </c>
      <c r="D640" s="8">
        <v>47</v>
      </c>
      <c r="E640" s="8">
        <v>4.1900000000000004</v>
      </c>
      <c r="F640" s="8">
        <v>1.42</v>
      </c>
      <c r="I640" s="8">
        <v>2</v>
      </c>
      <c r="J640" s="8">
        <v>3</v>
      </c>
      <c r="K640" s="8">
        <v>24</v>
      </c>
      <c r="L640" s="8">
        <v>53</v>
      </c>
      <c r="M640" s="8">
        <v>22</v>
      </c>
      <c r="N640" s="8">
        <v>7</v>
      </c>
      <c r="O640" s="8">
        <v>52</v>
      </c>
      <c r="Q640" s="8">
        <v>0</v>
      </c>
      <c r="U640" s="8">
        <v>3</v>
      </c>
    </row>
    <row r="641" spans="1:21" ht="15" thickBot="1" x14ac:dyDescent="0.35">
      <c r="A641" s="5" t="s">
        <v>1740</v>
      </c>
      <c r="B641" s="6">
        <v>68</v>
      </c>
      <c r="C641" s="6">
        <v>33</v>
      </c>
      <c r="D641" s="6">
        <v>72</v>
      </c>
      <c r="E641" s="6">
        <v>2.89</v>
      </c>
      <c r="F641" s="6">
        <v>1.1200000000000001</v>
      </c>
      <c r="I641" s="6">
        <v>4</v>
      </c>
      <c r="J641" s="6">
        <v>3</v>
      </c>
      <c r="K641" s="6">
        <v>22</v>
      </c>
      <c r="L641" s="6">
        <v>56</v>
      </c>
      <c r="M641" s="6">
        <v>19</v>
      </c>
      <c r="N641" s="6">
        <v>7</v>
      </c>
      <c r="O641" s="6">
        <v>71</v>
      </c>
      <c r="Q641" s="6">
        <v>2</v>
      </c>
      <c r="U641" s="6">
        <v>1</v>
      </c>
    </row>
    <row r="642" spans="1:21" ht="15" thickBot="1" x14ac:dyDescent="0.35">
      <c r="A642" s="5" t="s">
        <v>1612</v>
      </c>
      <c r="B642" s="6">
        <v>48</v>
      </c>
      <c r="C642" s="8">
        <v>0</v>
      </c>
      <c r="D642" s="6">
        <v>29</v>
      </c>
      <c r="E642" s="6">
        <v>4.79</v>
      </c>
      <c r="F642" s="6">
        <v>1.42</v>
      </c>
      <c r="G642" s="68">
        <v>0</v>
      </c>
      <c r="H642" s="68"/>
      <c r="I642" s="6">
        <v>3</v>
      </c>
      <c r="J642" s="6">
        <v>3</v>
      </c>
      <c r="K642" s="6">
        <v>25</v>
      </c>
      <c r="L642" s="6">
        <v>50</v>
      </c>
      <c r="M642" s="6">
        <v>17</v>
      </c>
      <c r="N642" s="6">
        <v>12</v>
      </c>
      <c r="O642" s="6">
        <v>16</v>
      </c>
      <c r="P642" s="68">
        <v>6</v>
      </c>
      <c r="Q642" s="67"/>
      <c r="U642" s="67"/>
    </row>
    <row r="643" spans="1:21" ht="15" thickBot="1" x14ac:dyDescent="0.35">
      <c r="A643" s="7" t="s">
        <v>1612</v>
      </c>
      <c r="B643" s="8">
        <v>48</v>
      </c>
      <c r="C643" s="8">
        <v>0</v>
      </c>
      <c r="D643" s="8">
        <v>29</v>
      </c>
      <c r="E643" s="8">
        <v>4.79</v>
      </c>
      <c r="F643" s="8">
        <v>1.42</v>
      </c>
      <c r="I643" s="8">
        <v>3</v>
      </c>
      <c r="J643" s="8">
        <v>3</v>
      </c>
      <c r="K643" s="8">
        <v>25</v>
      </c>
      <c r="L643" s="8">
        <v>50</v>
      </c>
      <c r="M643" s="8">
        <v>17</v>
      </c>
      <c r="N643" s="8">
        <v>12</v>
      </c>
      <c r="O643" s="8">
        <v>16</v>
      </c>
      <c r="Q643" s="8">
        <v>0</v>
      </c>
      <c r="U643" s="8">
        <v>0</v>
      </c>
    </row>
    <row r="644" spans="1:21" ht="15" thickBot="1" x14ac:dyDescent="0.35">
      <c r="A644" s="5" t="s">
        <v>1426</v>
      </c>
      <c r="B644" s="6">
        <v>175</v>
      </c>
      <c r="C644" s="8">
        <v>0</v>
      </c>
      <c r="D644" s="6">
        <v>111</v>
      </c>
      <c r="E644" s="6">
        <v>4.2</v>
      </c>
      <c r="F644" s="6">
        <v>1.36</v>
      </c>
      <c r="G644" s="68">
        <v>15</v>
      </c>
      <c r="H644" s="68"/>
      <c r="I644" s="6">
        <v>9</v>
      </c>
      <c r="J644" s="6">
        <v>11</v>
      </c>
      <c r="K644" s="6">
        <v>82</v>
      </c>
      <c r="L644" s="6">
        <v>189</v>
      </c>
      <c r="M644" s="6">
        <v>49</v>
      </c>
      <c r="N644" s="6">
        <v>20</v>
      </c>
      <c r="O644" s="6">
        <v>29</v>
      </c>
      <c r="P644" s="68">
        <v>29</v>
      </c>
      <c r="Q644" s="67"/>
      <c r="U644" s="67"/>
    </row>
    <row r="645" spans="1:21" ht="15" thickBot="1" x14ac:dyDescent="0.35">
      <c r="A645" s="7" t="s">
        <v>1635</v>
      </c>
      <c r="B645" s="8">
        <v>47</v>
      </c>
      <c r="C645" s="8">
        <v>0</v>
      </c>
      <c r="D645" s="8">
        <v>34</v>
      </c>
      <c r="E645" s="8">
        <v>4.91</v>
      </c>
      <c r="F645" s="8">
        <v>1.48</v>
      </c>
      <c r="G645" s="69">
        <v>1</v>
      </c>
      <c r="H645" s="69"/>
      <c r="I645" s="8">
        <v>2</v>
      </c>
      <c r="J645" s="8">
        <v>3</v>
      </c>
      <c r="K645" s="8">
        <v>25</v>
      </c>
      <c r="L645" s="8">
        <v>52</v>
      </c>
      <c r="M645" s="8">
        <v>17</v>
      </c>
      <c r="N645" s="8">
        <v>19</v>
      </c>
      <c r="O645" s="8">
        <v>14</v>
      </c>
      <c r="P645" s="69">
        <v>12</v>
      </c>
      <c r="Q645" s="67"/>
      <c r="U645" s="67"/>
    </row>
    <row r="646" spans="1:21" ht="15" thickBot="1" x14ac:dyDescent="0.35">
      <c r="A646" s="5" t="s">
        <v>1635</v>
      </c>
      <c r="B646" s="6">
        <v>47</v>
      </c>
      <c r="C646" s="6">
        <v>0</v>
      </c>
      <c r="D646" s="6">
        <v>34</v>
      </c>
      <c r="E646" s="6">
        <v>4.91</v>
      </c>
      <c r="F646" s="6">
        <v>1.48</v>
      </c>
      <c r="I646" s="6">
        <v>2</v>
      </c>
      <c r="J646" s="6">
        <v>3</v>
      </c>
      <c r="K646" s="6">
        <v>25</v>
      </c>
      <c r="L646" s="6">
        <v>52</v>
      </c>
      <c r="M646" s="6">
        <v>17</v>
      </c>
      <c r="N646" s="6">
        <v>19</v>
      </c>
      <c r="O646" s="6">
        <v>14</v>
      </c>
      <c r="Q646" s="6">
        <v>0</v>
      </c>
      <c r="U646" s="6">
        <v>0</v>
      </c>
    </row>
    <row r="647" spans="1:21" ht="15" thickBot="1" x14ac:dyDescent="0.35">
      <c r="A647" s="7" t="s">
        <v>1729</v>
      </c>
      <c r="B647" s="8">
        <v>65</v>
      </c>
      <c r="C647" s="8">
        <v>41</v>
      </c>
      <c r="D647" s="8">
        <v>93</v>
      </c>
      <c r="E647" s="8">
        <v>2.44</v>
      </c>
      <c r="F647" s="8">
        <v>0.89</v>
      </c>
      <c r="I647" s="8">
        <v>4</v>
      </c>
      <c r="J647" s="8">
        <v>2</v>
      </c>
      <c r="K647" s="8">
        <v>18</v>
      </c>
      <c r="L647" s="8">
        <v>43</v>
      </c>
      <c r="M647" s="8">
        <v>14</v>
      </c>
      <c r="N647" s="8">
        <v>7</v>
      </c>
      <c r="O647" s="8">
        <v>67</v>
      </c>
      <c r="Q647" s="8">
        <v>3</v>
      </c>
      <c r="U647" s="8">
        <v>0</v>
      </c>
    </row>
    <row r="648" spans="1:21" ht="15" thickBot="1" x14ac:dyDescent="0.35">
      <c r="A648" s="7" t="s">
        <v>1737</v>
      </c>
      <c r="B648" s="8">
        <v>66</v>
      </c>
      <c r="C648" s="8">
        <v>33</v>
      </c>
      <c r="D648" s="8">
        <v>88</v>
      </c>
      <c r="E648" s="8">
        <v>2.95</v>
      </c>
      <c r="F648" s="8">
        <v>1.18</v>
      </c>
      <c r="I648" s="8">
        <v>4</v>
      </c>
      <c r="J648" s="8">
        <v>3</v>
      </c>
      <c r="K648" s="8">
        <v>22</v>
      </c>
      <c r="L648" s="8">
        <v>54</v>
      </c>
      <c r="M648" s="8">
        <v>24</v>
      </c>
      <c r="N648" s="8">
        <v>7</v>
      </c>
      <c r="O648" s="8">
        <v>68</v>
      </c>
      <c r="Q648" s="8">
        <v>2</v>
      </c>
      <c r="U648" s="8">
        <v>0</v>
      </c>
    </row>
    <row r="649" spans="1:21" ht="15" thickBot="1" x14ac:dyDescent="0.35">
      <c r="A649" s="7" t="s">
        <v>1313</v>
      </c>
      <c r="B649" s="8">
        <v>167</v>
      </c>
      <c r="C649" s="8">
        <v>0</v>
      </c>
      <c r="D649" s="8">
        <v>164</v>
      </c>
      <c r="E649" s="8">
        <v>3.55</v>
      </c>
      <c r="F649" s="8">
        <v>1.18</v>
      </c>
      <c r="G649" s="69">
        <v>17</v>
      </c>
      <c r="H649" s="69"/>
      <c r="I649" s="8">
        <v>12</v>
      </c>
      <c r="J649" s="8">
        <v>9</v>
      </c>
      <c r="K649" s="8">
        <v>66</v>
      </c>
      <c r="L649" s="8">
        <v>151</v>
      </c>
      <c r="M649" s="8">
        <v>46</v>
      </c>
      <c r="N649" s="8">
        <v>18</v>
      </c>
      <c r="O649" s="8">
        <v>29</v>
      </c>
      <c r="P649" s="69">
        <v>29</v>
      </c>
      <c r="Q649" s="67"/>
      <c r="U649" s="67"/>
    </row>
    <row r="650" spans="1:21" ht="15" thickBot="1" x14ac:dyDescent="0.35">
      <c r="A650" s="7" t="s">
        <v>1811</v>
      </c>
      <c r="B650" s="8">
        <v>52</v>
      </c>
      <c r="C650" s="8">
        <v>0</v>
      </c>
      <c r="D650" s="8">
        <v>61</v>
      </c>
      <c r="E650" s="8">
        <v>3.52</v>
      </c>
      <c r="F650" s="8">
        <v>1.25</v>
      </c>
      <c r="I650" s="8">
        <v>4</v>
      </c>
      <c r="J650" s="8">
        <v>3</v>
      </c>
      <c r="K650" s="8">
        <v>20</v>
      </c>
      <c r="L650" s="8">
        <v>44</v>
      </c>
      <c r="M650" s="8">
        <v>20</v>
      </c>
      <c r="N650" s="8">
        <v>5</v>
      </c>
      <c r="O650" s="8">
        <v>51</v>
      </c>
      <c r="Q650" s="8">
        <v>0</v>
      </c>
      <c r="U650" s="8">
        <v>20</v>
      </c>
    </row>
    <row r="651" spans="1:21" ht="15" thickBot="1" x14ac:dyDescent="0.35">
      <c r="A651" s="5" t="s">
        <v>1690</v>
      </c>
      <c r="B651" s="6">
        <v>61</v>
      </c>
      <c r="C651" s="8">
        <v>0</v>
      </c>
      <c r="D651" s="6">
        <v>43</v>
      </c>
      <c r="E651" s="6">
        <v>5.37</v>
      </c>
      <c r="F651" s="6">
        <v>1.56</v>
      </c>
      <c r="G651" s="68">
        <v>1</v>
      </c>
      <c r="H651" s="68"/>
      <c r="I651" s="6">
        <v>3</v>
      </c>
      <c r="J651" s="6">
        <v>4</v>
      </c>
      <c r="K651" s="6">
        <v>36</v>
      </c>
      <c r="L651" s="6">
        <v>67</v>
      </c>
      <c r="M651" s="6">
        <v>28</v>
      </c>
      <c r="N651" s="6">
        <v>18</v>
      </c>
      <c r="O651" s="6">
        <v>13</v>
      </c>
      <c r="P651" s="68">
        <v>12</v>
      </c>
      <c r="Q651" s="67"/>
      <c r="U651" s="67"/>
    </row>
    <row r="652" spans="1:21" ht="15" thickBot="1" x14ac:dyDescent="0.35">
      <c r="A652" s="5" t="s">
        <v>2060</v>
      </c>
      <c r="B652" s="6">
        <v>33</v>
      </c>
      <c r="C652" s="6">
        <v>1</v>
      </c>
      <c r="D652" s="6">
        <v>33</v>
      </c>
      <c r="E652" s="6">
        <v>4.38</v>
      </c>
      <c r="F652" s="6">
        <v>1.51</v>
      </c>
      <c r="I652" s="6">
        <v>2</v>
      </c>
      <c r="J652" s="6">
        <v>2</v>
      </c>
      <c r="K652" s="6">
        <v>16</v>
      </c>
      <c r="L652" s="6">
        <v>34</v>
      </c>
      <c r="M652" s="6">
        <v>16</v>
      </c>
      <c r="N652" s="6">
        <v>4</v>
      </c>
      <c r="O652" s="6">
        <v>33</v>
      </c>
      <c r="Q652" s="6">
        <v>0</v>
      </c>
      <c r="U652" s="6">
        <v>3</v>
      </c>
    </row>
    <row r="653" spans="1:21" ht="15" thickBot="1" x14ac:dyDescent="0.35">
      <c r="A653" s="5" t="s">
        <v>1722</v>
      </c>
      <c r="B653" s="6">
        <v>24</v>
      </c>
      <c r="C653" s="8">
        <v>0</v>
      </c>
      <c r="D653" s="6">
        <v>21</v>
      </c>
      <c r="E653" s="6">
        <v>4.38</v>
      </c>
      <c r="F653" s="6">
        <v>1.42</v>
      </c>
      <c r="G653" s="68">
        <v>0</v>
      </c>
      <c r="H653" s="68"/>
      <c r="I653" s="6">
        <v>1</v>
      </c>
      <c r="J653" s="6">
        <v>1</v>
      </c>
      <c r="K653" s="6">
        <v>12</v>
      </c>
      <c r="L653" s="6">
        <v>23</v>
      </c>
      <c r="M653" s="6">
        <v>11</v>
      </c>
      <c r="N653" s="6">
        <v>3</v>
      </c>
      <c r="O653" s="6">
        <v>22</v>
      </c>
      <c r="P653" s="68">
        <v>0</v>
      </c>
      <c r="Q653" s="67"/>
      <c r="U653" s="67"/>
    </row>
    <row r="654" spans="1:21" ht="15" thickBot="1" x14ac:dyDescent="0.35">
      <c r="A654" s="5" t="s">
        <v>1722</v>
      </c>
      <c r="B654" s="6">
        <v>24</v>
      </c>
      <c r="C654" s="6">
        <v>0</v>
      </c>
      <c r="D654" s="6">
        <v>21</v>
      </c>
      <c r="E654" s="6">
        <v>4.38</v>
      </c>
      <c r="F654" s="6">
        <v>1.42</v>
      </c>
      <c r="I654" s="6">
        <v>1</v>
      </c>
      <c r="J654" s="6">
        <v>1</v>
      </c>
      <c r="K654" s="6">
        <v>12</v>
      </c>
      <c r="L654" s="6">
        <v>23</v>
      </c>
      <c r="M654" s="6">
        <v>11</v>
      </c>
      <c r="N654" s="6">
        <v>3</v>
      </c>
      <c r="O654" s="6">
        <v>22</v>
      </c>
      <c r="Q654" s="6">
        <v>0</v>
      </c>
      <c r="U654" s="6">
        <v>2</v>
      </c>
    </row>
    <row r="655" spans="1:21" ht="15" thickBot="1" x14ac:dyDescent="0.35">
      <c r="A655" s="7" t="s">
        <v>1325</v>
      </c>
      <c r="B655" s="8">
        <v>180</v>
      </c>
      <c r="C655" s="8">
        <v>0</v>
      </c>
      <c r="D655" s="8">
        <v>169</v>
      </c>
      <c r="E655" s="8">
        <v>3.95</v>
      </c>
      <c r="F655" s="8">
        <v>1.28</v>
      </c>
      <c r="G655" s="69">
        <v>18</v>
      </c>
      <c r="H655" s="69"/>
      <c r="I655" s="8">
        <v>11</v>
      </c>
      <c r="J655" s="8">
        <v>10</v>
      </c>
      <c r="K655" s="8">
        <v>79</v>
      </c>
      <c r="L655" s="8">
        <v>178</v>
      </c>
      <c r="M655" s="8">
        <v>52</v>
      </c>
      <c r="N655" s="8">
        <v>24</v>
      </c>
      <c r="O655" s="8">
        <v>30</v>
      </c>
      <c r="P655" s="69">
        <v>30</v>
      </c>
      <c r="Q655" s="67"/>
      <c r="U655" s="67"/>
    </row>
    <row r="656" spans="1:21" ht="15" thickBot="1" x14ac:dyDescent="0.35">
      <c r="A656" s="7" t="s">
        <v>2029</v>
      </c>
      <c r="B656" s="8">
        <v>31</v>
      </c>
      <c r="C656" s="8">
        <v>1</v>
      </c>
      <c r="D656" s="8">
        <v>27</v>
      </c>
      <c r="E656" s="8">
        <v>4.33</v>
      </c>
      <c r="F656" s="8">
        <v>1.39</v>
      </c>
      <c r="I656" s="8">
        <v>2</v>
      </c>
      <c r="J656" s="8">
        <v>1</v>
      </c>
      <c r="K656" s="8">
        <v>15</v>
      </c>
      <c r="L656" s="8">
        <v>30</v>
      </c>
      <c r="M656" s="8">
        <v>12</v>
      </c>
      <c r="N656" s="8">
        <v>8</v>
      </c>
      <c r="O656" s="8">
        <v>38</v>
      </c>
      <c r="Q656" s="8">
        <v>0</v>
      </c>
      <c r="U656" s="8">
        <v>0</v>
      </c>
    </row>
    <row r="657" spans="1:21" ht="15" thickBot="1" x14ac:dyDescent="0.35">
      <c r="A657" s="7" t="s">
        <v>1815</v>
      </c>
      <c r="B657" s="8">
        <v>66</v>
      </c>
      <c r="C657" s="8">
        <v>3</v>
      </c>
      <c r="D657" s="8">
        <v>58</v>
      </c>
      <c r="E657" s="8">
        <v>3.98</v>
      </c>
      <c r="F657" s="8">
        <v>1.3</v>
      </c>
      <c r="I657" s="8">
        <v>4</v>
      </c>
      <c r="J657" s="8">
        <v>5</v>
      </c>
      <c r="K657" s="8">
        <v>29</v>
      </c>
      <c r="L657" s="8">
        <v>62</v>
      </c>
      <c r="M657" s="8">
        <v>24</v>
      </c>
      <c r="N657" s="8">
        <v>8</v>
      </c>
      <c r="O657" s="8">
        <v>65</v>
      </c>
      <c r="Q657" s="8">
        <v>0</v>
      </c>
      <c r="U657" s="8">
        <v>8</v>
      </c>
    </row>
    <row r="658" spans="1:21" ht="15" thickBot="1" x14ac:dyDescent="0.35">
      <c r="A658" s="5" t="s">
        <v>1810</v>
      </c>
      <c r="B658" s="6">
        <v>63</v>
      </c>
      <c r="C658" s="6">
        <v>2</v>
      </c>
      <c r="D658" s="6">
        <v>72</v>
      </c>
      <c r="E658" s="6">
        <v>3.49</v>
      </c>
      <c r="F658" s="6">
        <v>1.24</v>
      </c>
      <c r="I658" s="6">
        <v>4</v>
      </c>
      <c r="J658" s="6">
        <v>3</v>
      </c>
      <c r="K658" s="6">
        <v>25</v>
      </c>
      <c r="L658" s="6">
        <v>50</v>
      </c>
      <c r="M658" s="6">
        <v>29</v>
      </c>
      <c r="N658" s="6">
        <v>8</v>
      </c>
      <c r="O658" s="6">
        <v>68</v>
      </c>
      <c r="Q658" s="6">
        <v>0</v>
      </c>
      <c r="U658" s="6">
        <v>23</v>
      </c>
    </row>
    <row r="659" spans="1:21" ht="15" thickBot="1" x14ac:dyDescent="0.35">
      <c r="A659" s="5" t="s">
        <v>2133</v>
      </c>
      <c r="B659" s="6">
        <v>37</v>
      </c>
      <c r="C659" s="6">
        <v>0</v>
      </c>
      <c r="D659" s="6">
        <v>38</v>
      </c>
      <c r="E659" s="6">
        <v>4.75</v>
      </c>
      <c r="F659" s="6">
        <v>1.46</v>
      </c>
      <c r="I659" s="6">
        <v>1</v>
      </c>
      <c r="J659" s="6">
        <v>1</v>
      </c>
      <c r="K659" s="6">
        <v>19</v>
      </c>
      <c r="L659" s="6">
        <v>35</v>
      </c>
      <c r="M659" s="6">
        <v>19</v>
      </c>
      <c r="N659" s="6">
        <v>10</v>
      </c>
      <c r="O659" s="6">
        <v>29</v>
      </c>
      <c r="Q659" s="6">
        <v>0</v>
      </c>
      <c r="U659" s="6">
        <v>1</v>
      </c>
    </row>
    <row r="660" spans="1:21" ht="15" thickBot="1" x14ac:dyDescent="0.35">
      <c r="A660" s="7" t="s">
        <v>1605</v>
      </c>
      <c r="B660" s="8">
        <v>59</v>
      </c>
      <c r="C660" s="8">
        <v>0</v>
      </c>
      <c r="D660" s="8">
        <v>55</v>
      </c>
      <c r="E660" s="8">
        <v>4.7300000000000004</v>
      </c>
      <c r="F660" s="8">
        <v>1.5</v>
      </c>
      <c r="G660" s="69">
        <v>0</v>
      </c>
      <c r="H660" s="69"/>
      <c r="I660" s="8">
        <v>3</v>
      </c>
      <c r="J660" s="8">
        <v>3</v>
      </c>
      <c r="K660" s="8">
        <v>31</v>
      </c>
      <c r="L660" s="8">
        <v>57</v>
      </c>
      <c r="M660" s="8">
        <v>31</v>
      </c>
      <c r="N660" s="8">
        <v>16</v>
      </c>
      <c r="O660" s="8">
        <v>22</v>
      </c>
      <c r="P660" s="69">
        <v>8</v>
      </c>
      <c r="Q660" s="67"/>
      <c r="U660" s="67"/>
    </row>
    <row r="661" spans="1:21" ht="15" thickBot="1" x14ac:dyDescent="0.35">
      <c r="A661" s="7" t="s">
        <v>1605</v>
      </c>
      <c r="B661" s="8">
        <v>59</v>
      </c>
      <c r="C661" s="8">
        <v>0</v>
      </c>
      <c r="D661" s="8">
        <v>55</v>
      </c>
      <c r="E661" s="8">
        <v>4.7300000000000004</v>
      </c>
      <c r="F661" s="8">
        <v>1.5</v>
      </c>
      <c r="I661" s="8">
        <v>3</v>
      </c>
      <c r="J661" s="8">
        <v>3</v>
      </c>
      <c r="K661" s="8">
        <v>31</v>
      </c>
      <c r="L661" s="8">
        <v>57</v>
      </c>
      <c r="M661" s="8">
        <v>31</v>
      </c>
      <c r="N661" s="8">
        <v>16</v>
      </c>
      <c r="O661" s="8">
        <v>22</v>
      </c>
      <c r="Q661" s="8">
        <v>0</v>
      </c>
      <c r="U661" s="8">
        <v>1</v>
      </c>
    </row>
    <row r="662" spans="1:21" ht="15" thickBot="1" x14ac:dyDescent="0.35">
      <c r="A662" s="5" t="s">
        <v>1986</v>
      </c>
      <c r="B662" s="6">
        <v>43</v>
      </c>
      <c r="C662" s="6">
        <v>0</v>
      </c>
      <c r="D662" s="6">
        <v>47</v>
      </c>
      <c r="E662" s="6">
        <v>4.49</v>
      </c>
      <c r="F662" s="6">
        <v>1.33</v>
      </c>
      <c r="I662" s="6">
        <v>2</v>
      </c>
      <c r="J662" s="6">
        <v>2</v>
      </c>
      <c r="K662" s="6">
        <v>21</v>
      </c>
      <c r="L662" s="6">
        <v>40</v>
      </c>
      <c r="M662" s="6">
        <v>17</v>
      </c>
      <c r="N662" s="6">
        <v>6</v>
      </c>
      <c r="O662" s="6">
        <v>36</v>
      </c>
      <c r="Q662" s="6">
        <v>0</v>
      </c>
      <c r="U662" s="6">
        <v>1</v>
      </c>
    </row>
    <row r="663" spans="1:21" ht="15" thickBot="1" x14ac:dyDescent="0.35">
      <c r="A663" s="7" t="s">
        <v>1794</v>
      </c>
      <c r="B663" s="8">
        <v>51</v>
      </c>
      <c r="C663" s="8">
        <v>2</v>
      </c>
      <c r="D663" s="8">
        <v>50</v>
      </c>
      <c r="E663" s="8">
        <v>3.8</v>
      </c>
      <c r="F663" s="8">
        <v>1.21</v>
      </c>
      <c r="I663" s="8">
        <v>3</v>
      </c>
      <c r="J663" s="8">
        <v>2</v>
      </c>
      <c r="K663" s="8">
        <v>21</v>
      </c>
      <c r="L663" s="8">
        <v>46</v>
      </c>
      <c r="M663" s="8">
        <v>16</v>
      </c>
      <c r="N663" s="8">
        <v>7</v>
      </c>
      <c r="O663" s="8">
        <v>54</v>
      </c>
      <c r="Q663" s="8">
        <v>0</v>
      </c>
      <c r="U663" s="8">
        <v>14</v>
      </c>
    </row>
    <row r="664" spans="1:21" ht="15" thickBot="1" x14ac:dyDescent="0.35">
      <c r="A664" s="7" t="s">
        <v>1791</v>
      </c>
      <c r="B664" s="8">
        <v>52</v>
      </c>
      <c r="C664" s="8">
        <v>2</v>
      </c>
      <c r="D664" s="8">
        <v>62</v>
      </c>
      <c r="E664" s="8">
        <v>3.06</v>
      </c>
      <c r="F664" s="8">
        <v>1.02</v>
      </c>
      <c r="I664" s="8">
        <v>3</v>
      </c>
      <c r="J664" s="8">
        <v>3</v>
      </c>
      <c r="K664" s="8">
        <v>18</v>
      </c>
      <c r="L664" s="8">
        <v>40</v>
      </c>
      <c r="M664" s="8">
        <v>13</v>
      </c>
      <c r="N664" s="8">
        <v>6</v>
      </c>
      <c r="O664" s="8">
        <v>52</v>
      </c>
      <c r="Q664" s="8">
        <v>0</v>
      </c>
      <c r="U664" s="8">
        <v>20</v>
      </c>
    </row>
    <row r="665" spans="1:21" ht="15" thickBot="1" x14ac:dyDescent="0.35">
      <c r="A665" s="7" t="s">
        <v>2035</v>
      </c>
      <c r="B665" s="8">
        <v>40</v>
      </c>
      <c r="C665" s="8">
        <v>0</v>
      </c>
      <c r="D665" s="8">
        <v>25</v>
      </c>
      <c r="E665" s="8">
        <v>4.1900000000000004</v>
      </c>
      <c r="F665" s="8">
        <v>1.38</v>
      </c>
      <c r="I665" s="8">
        <v>2</v>
      </c>
      <c r="J665" s="8">
        <v>2</v>
      </c>
      <c r="K665" s="8">
        <v>18</v>
      </c>
      <c r="L665" s="8">
        <v>42</v>
      </c>
      <c r="M665" s="8">
        <v>13</v>
      </c>
      <c r="N665" s="8">
        <v>6</v>
      </c>
      <c r="O665" s="8">
        <v>34</v>
      </c>
      <c r="Q665" s="8">
        <v>0</v>
      </c>
      <c r="U665" s="8">
        <v>2</v>
      </c>
    </row>
    <row r="666" spans="1:21" ht="15" thickBot="1" x14ac:dyDescent="0.35">
      <c r="A666" s="7" t="s">
        <v>1531</v>
      </c>
      <c r="B666" s="8">
        <v>32</v>
      </c>
      <c r="C666" s="8">
        <v>0</v>
      </c>
      <c r="D666" s="8">
        <v>25</v>
      </c>
      <c r="E666" s="8">
        <v>5.01</v>
      </c>
      <c r="F666" s="8">
        <v>1.49</v>
      </c>
      <c r="G666" s="69">
        <v>0</v>
      </c>
      <c r="H666" s="69"/>
      <c r="I666" s="8">
        <v>1</v>
      </c>
      <c r="J666" s="8">
        <v>3</v>
      </c>
      <c r="K666" s="8">
        <v>18</v>
      </c>
      <c r="L666" s="8">
        <v>35</v>
      </c>
      <c r="M666" s="8">
        <v>14</v>
      </c>
      <c r="N666" s="8">
        <v>9</v>
      </c>
      <c r="O666" s="8">
        <v>8</v>
      </c>
      <c r="P666" s="69">
        <v>5</v>
      </c>
      <c r="Q666" s="67"/>
      <c r="U666" s="67"/>
    </row>
    <row r="667" spans="1:21" ht="15" thickBot="1" x14ac:dyDescent="0.35">
      <c r="A667" s="5" t="s">
        <v>1531</v>
      </c>
      <c r="B667" s="6">
        <v>32</v>
      </c>
      <c r="C667" s="6">
        <v>0</v>
      </c>
      <c r="D667" s="6">
        <v>25</v>
      </c>
      <c r="E667" s="6">
        <v>5.01</v>
      </c>
      <c r="F667" s="6">
        <v>1.49</v>
      </c>
      <c r="I667" s="6">
        <v>1</v>
      </c>
      <c r="J667" s="6">
        <v>3</v>
      </c>
      <c r="K667" s="6">
        <v>18</v>
      </c>
      <c r="L667" s="6">
        <v>35</v>
      </c>
      <c r="M667" s="6">
        <v>14</v>
      </c>
      <c r="N667" s="6">
        <v>9</v>
      </c>
      <c r="O667" s="6">
        <v>8</v>
      </c>
      <c r="Q667" s="6">
        <v>0</v>
      </c>
      <c r="U667" s="6">
        <v>0</v>
      </c>
    </row>
    <row r="668" spans="1:21" ht="15" thickBot="1" x14ac:dyDescent="0.35">
      <c r="A668" s="5" t="s">
        <v>1761</v>
      </c>
      <c r="B668" s="6">
        <v>69</v>
      </c>
      <c r="C668" s="6">
        <v>5</v>
      </c>
      <c r="D668" s="6">
        <v>94</v>
      </c>
      <c r="E668" s="6">
        <v>2.87</v>
      </c>
      <c r="F668" s="6">
        <v>1.27</v>
      </c>
      <c r="I668" s="6">
        <v>4</v>
      </c>
      <c r="J668" s="6">
        <v>3</v>
      </c>
      <c r="K668" s="6">
        <v>22</v>
      </c>
      <c r="L668" s="6">
        <v>47</v>
      </c>
      <c r="M668" s="6">
        <v>41</v>
      </c>
      <c r="N668" s="6">
        <v>5</v>
      </c>
      <c r="O668" s="6">
        <v>72</v>
      </c>
      <c r="Q668" s="6">
        <v>0</v>
      </c>
      <c r="U668" s="6">
        <v>27</v>
      </c>
    </row>
    <row r="669" spans="1:21" ht="15" thickBot="1" x14ac:dyDescent="0.35">
      <c r="A669" s="7" t="s">
        <v>1703</v>
      </c>
      <c r="B669" s="8">
        <v>45</v>
      </c>
      <c r="C669" s="8">
        <v>0</v>
      </c>
      <c r="D669" s="8">
        <v>39</v>
      </c>
      <c r="E669" s="8">
        <v>5.55</v>
      </c>
      <c r="F669" s="8">
        <v>1.83</v>
      </c>
      <c r="G669" s="69">
        <v>0</v>
      </c>
      <c r="H669" s="69"/>
      <c r="I669" s="8">
        <v>2</v>
      </c>
      <c r="J669" s="8">
        <v>4</v>
      </c>
      <c r="K669" s="8">
        <v>28</v>
      </c>
      <c r="L669" s="8">
        <v>46</v>
      </c>
      <c r="M669" s="8">
        <v>37</v>
      </c>
      <c r="N669" s="8">
        <v>11</v>
      </c>
      <c r="O669" s="8">
        <v>14</v>
      </c>
      <c r="P669" s="69">
        <v>10</v>
      </c>
      <c r="Q669" s="67"/>
      <c r="U669" s="67"/>
    </row>
    <row r="670" spans="1:21" ht="15" thickBot="1" x14ac:dyDescent="0.35">
      <c r="A670" s="5" t="s">
        <v>1703</v>
      </c>
      <c r="B670" s="6">
        <v>45</v>
      </c>
      <c r="C670" s="6">
        <v>0</v>
      </c>
      <c r="D670" s="6">
        <v>39</v>
      </c>
      <c r="E670" s="6">
        <v>5.55</v>
      </c>
      <c r="F670" s="6">
        <v>1.83</v>
      </c>
      <c r="I670" s="6">
        <v>2</v>
      </c>
      <c r="J670" s="6">
        <v>4</v>
      </c>
      <c r="K670" s="6">
        <v>28</v>
      </c>
      <c r="L670" s="6">
        <v>46</v>
      </c>
      <c r="M670" s="6">
        <v>37</v>
      </c>
      <c r="N670" s="6">
        <v>11</v>
      </c>
      <c r="O670" s="6">
        <v>14</v>
      </c>
      <c r="Q670" s="6">
        <v>0</v>
      </c>
      <c r="U670" s="6">
        <v>0</v>
      </c>
    </row>
    <row r="671" spans="1:21" ht="15" thickBot="1" x14ac:dyDescent="0.35">
      <c r="A671" s="5" t="s">
        <v>2085</v>
      </c>
      <c r="B671" s="6">
        <v>22</v>
      </c>
      <c r="C671" s="6">
        <v>0</v>
      </c>
      <c r="D671" s="6">
        <v>21</v>
      </c>
      <c r="E671" s="6">
        <v>4.2300000000000004</v>
      </c>
      <c r="F671" s="6">
        <v>1.38</v>
      </c>
      <c r="I671" s="6">
        <v>1</v>
      </c>
      <c r="J671" s="6">
        <v>1</v>
      </c>
      <c r="K671" s="6">
        <v>11</v>
      </c>
      <c r="L671" s="6">
        <v>23</v>
      </c>
      <c r="M671" s="6">
        <v>8</v>
      </c>
      <c r="N671" s="6">
        <v>4</v>
      </c>
      <c r="O671" s="6">
        <v>27</v>
      </c>
      <c r="Q671" s="6">
        <v>0</v>
      </c>
      <c r="U671" s="6">
        <v>1</v>
      </c>
    </row>
    <row r="672" spans="1:21" ht="15" thickBot="1" x14ac:dyDescent="0.35">
      <c r="A672" s="5" t="s">
        <v>1674</v>
      </c>
      <c r="B672" s="6">
        <v>64</v>
      </c>
      <c r="C672" s="8">
        <v>0</v>
      </c>
      <c r="D672" s="6">
        <v>43</v>
      </c>
      <c r="E672" s="6">
        <v>5.15</v>
      </c>
      <c r="F672" s="6">
        <v>1.56</v>
      </c>
      <c r="G672" s="68">
        <v>0</v>
      </c>
      <c r="H672" s="68"/>
      <c r="I672" s="6">
        <v>4</v>
      </c>
      <c r="J672" s="6">
        <v>5</v>
      </c>
      <c r="K672" s="6">
        <v>36</v>
      </c>
      <c r="L672" s="6">
        <v>76</v>
      </c>
      <c r="M672" s="6">
        <v>23</v>
      </c>
      <c r="N672" s="6">
        <v>12</v>
      </c>
      <c r="O672" s="6">
        <v>14</v>
      </c>
      <c r="P672" s="68">
        <v>10</v>
      </c>
      <c r="Q672" s="67"/>
      <c r="U672" s="67"/>
    </row>
    <row r="673" spans="1:21" ht="15" thickBot="1" x14ac:dyDescent="0.35">
      <c r="A673" s="7" t="s">
        <v>1674</v>
      </c>
      <c r="B673" s="8">
        <v>64</v>
      </c>
      <c r="C673" s="8">
        <v>0</v>
      </c>
      <c r="D673" s="8">
        <v>43</v>
      </c>
      <c r="E673" s="8">
        <v>5.15</v>
      </c>
      <c r="F673" s="8">
        <v>1.56</v>
      </c>
      <c r="I673" s="8">
        <v>4</v>
      </c>
      <c r="J673" s="8">
        <v>5</v>
      </c>
      <c r="K673" s="8">
        <v>36</v>
      </c>
      <c r="L673" s="8">
        <v>76</v>
      </c>
      <c r="M673" s="8">
        <v>23</v>
      </c>
      <c r="N673" s="8">
        <v>12</v>
      </c>
      <c r="O673" s="8">
        <v>14</v>
      </c>
      <c r="Q673" s="8">
        <v>0</v>
      </c>
      <c r="U673" s="8">
        <v>0</v>
      </c>
    </row>
    <row r="674" spans="1:21" ht="15" thickBot="1" x14ac:dyDescent="0.35">
      <c r="A674" s="5" t="s">
        <v>1456</v>
      </c>
      <c r="B674" s="6">
        <v>172</v>
      </c>
      <c r="C674" s="8">
        <v>0</v>
      </c>
      <c r="D674" s="6">
        <v>125</v>
      </c>
      <c r="E674" s="6">
        <v>4.49</v>
      </c>
      <c r="F674" s="6">
        <v>1.42</v>
      </c>
      <c r="G674" s="68">
        <v>14</v>
      </c>
      <c r="H674" s="68"/>
      <c r="I674" s="6">
        <v>9</v>
      </c>
      <c r="J674" s="6">
        <v>10</v>
      </c>
      <c r="K674" s="6">
        <v>86</v>
      </c>
      <c r="L674" s="6">
        <v>185</v>
      </c>
      <c r="M674" s="6">
        <v>60</v>
      </c>
      <c r="N674" s="6">
        <v>20</v>
      </c>
      <c r="O674" s="6">
        <v>29</v>
      </c>
      <c r="P674" s="68">
        <v>29</v>
      </c>
      <c r="Q674" s="67"/>
      <c r="U674" s="67"/>
    </row>
    <row r="675" spans="1:21" ht="15" thickBot="1" x14ac:dyDescent="0.35">
      <c r="A675" s="5" t="s">
        <v>1306</v>
      </c>
      <c r="B675" s="6">
        <v>183</v>
      </c>
      <c r="C675" s="8">
        <v>0</v>
      </c>
      <c r="D675" s="6">
        <v>163</v>
      </c>
      <c r="E675" s="6">
        <v>3.28</v>
      </c>
      <c r="F675" s="6">
        <v>1.1299999999999999</v>
      </c>
      <c r="G675" s="68">
        <v>18</v>
      </c>
      <c r="H675" s="68"/>
      <c r="I675" s="6">
        <v>13</v>
      </c>
      <c r="J675" s="6">
        <v>8</v>
      </c>
      <c r="K675" s="6">
        <v>67</v>
      </c>
      <c r="L675" s="6">
        <v>162</v>
      </c>
      <c r="M675" s="6">
        <v>45</v>
      </c>
      <c r="N675" s="6">
        <v>18</v>
      </c>
      <c r="O675" s="6">
        <v>30</v>
      </c>
      <c r="P675" s="68">
        <v>30</v>
      </c>
      <c r="Q675" s="67"/>
      <c r="U675" s="67"/>
    </row>
    <row r="676" spans="1:21" ht="15" thickBot="1" x14ac:dyDescent="0.35">
      <c r="A676" s="7" t="s">
        <v>1653</v>
      </c>
      <c r="B676" s="8">
        <v>61</v>
      </c>
      <c r="C676" s="8">
        <v>0</v>
      </c>
      <c r="D676" s="8">
        <v>36</v>
      </c>
      <c r="E676" s="8">
        <v>5.24</v>
      </c>
      <c r="F676" s="8">
        <v>1.47</v>
      </c>
      <c r="G676" s="69">
        <v>0</v>
      </c>
      <c r="H676" s="69"/>
      <c r="I676" s="8">
        <v>4</v>
      </c>
      <c r="J676" s="8">
        <v>4</v>
      </c>
      <c r="K676" s="8">
        <v>36</v>
      </c>
      <c r="L676" s="8">
        <v>72</v>
      </c>
      <c r="M676" s="8">
        <v>17</v>
      </c>
      <c r="N676" s="8">
        <v>20</v>
      </c>
      <c r="O676" s="8">
        <v>11</v>
      </c>
      <c r="P676" s="69">
        <v>11</v>
      </c>
      <c r="Q676" s="67"/>
      <c r="U676" s="67"/>
    </row>
    <row r="677" spans="1:21" ht="15" thickBot="1" x14ac:dyDescent="0.35">
      <c r="A677" s="7" t="s">
        <v>1593</v>
      </c>
      <c r="B677" s="8">
        <v>52</v>
      </c>
      <c r="C677" s="8">
        <v>0</v>
      </c>
      <c r="D677" s="8">
        <v>37</v>
      </c>
      <c r="E677" s="8">
        <v>4.66</v>
      </c>
      <c r="F677" s="8">
        <v>1.4</v>
      </c>
      <c r="G677" s="69">
        <v>0</v>
      </c>
      <c r="H677" s="69"/>
      <c r="I677" s="8">
        <v>3</v>
      </c>
      <c r="J677" s="8">
        <v>4</v>
      </c>
      <c r="K677" s="8">
        <v>27</v>
      </c>
      <c r="L677" s="8">
        <v>54</v>
      </c>
      <c r="M677" s="8">
        <v>20</v>
      </c>
      <c r="N677" s="8">
        <v>12</v>
      </c>
      <c r="O677" s="8">
        <v>15</v>
      </c>
      <c r="P677" s="69">
        <v>7</v>
      </c>
      <c r="Q677" s="67"/>
      <c r="U677" s="67"/>
    </row>
    <row r="678" spans="1:21" ht="15" thickBot="1" x14ac:dyDescent="0.35">
      <c r="A678" s="7" t="s">
        <v>1593</v>
      </c>
      <c r="B678" s="8">
        <v>52</v>
      </c>
      <c r="C678" s="8">
        <v>0</v>
      </c>
      <c r="D678" s="8">
        <v>37</v>
      </c>
      <c r="E678" s="8">
        <v>4.66</v>
      </c>
      <c r="F678" s="8">
        <v>1.4</v>
      </c>
      <c r="I678" s="8">
        <v>3</v>
      </c>
      <c r="J678" s="8">
        <v>4</v>
      </c>
      <c r="K678" s="8">
        <v>27</v>
      </c>
      <c r="L678" s="8">
        <v>54</v>
      </c>
      <c r="M678" s="8">
        <v>20</v>
      </c>
      <c r="N678" s="8">
        <v>12</v>
      </c>
      <c r="O678" s="8">
        <v>15</v>
      </c>
      <c r="Q678" s="8">
        <v>0</v>
      </c>
      <c r="U678" s="8">
        <v>0</v>
      </c>
    </row>
    <row r="679" spans="1:21" ht="15" thickBot="1" x14ac:dyDescent="0.35">
      <c r="A679" s="7" t="s">
        <v>1655</v>
      </c>
      <c r="B679" s="8">
        <v>63</v>
      </c>
      <c r="C679" s="8">
        <v>0</v>
      </c>
      <c r="D679" s="8">
        <v>40</v>
      </c>
      <c r="E679" s="8">
        <v>5.34</v>
      </c>
      <c r="F679" s="8">
        <v>1.45</v>
      </c>
      <c r="G679" s="69">
        <v>1</v>
      </c>
      <c r="H679" s="69"/>
      <c r="I679" s="8">
        <v>3</v>
      </c>
      <c r="J679" s="8">
        <v>5</v>
      </c>
      <c r="K679" s="8">
        <v>37</v>
      </c>
      <c r="L679" s="8">
        <v>73</v>
      </c>
      <c r="M679" s="8">
        <v>19</v>
      </c>
      <c r="N679" s="8">
        <v>17</v>
      </c>
      <c r="O679" s="8">
        <v>14</v>
      </c>
      <c r="P679" s="69">
        <v>12</v>
      </c>
      <c r="Q679" s="67"/>
      <c r="U679" s="67"/>
    </row>
    <row r="680" spans="1:21" ht="15" thickBot="1" x14ac:dyDescent="0.35">
      <c r="A680" s="5" t="s">
        <v>1854</v>
      </c>
      <c r="B680" s="6">
        <v>50</v>
      </c>
      <c r="C680" s="6">
        <v>0</v>
      </c>
      <c r="D680" s="6">
        <v>33</v>
      </c>
      <c r="E680" s="6">
        <v>4.1500000000000004</v>
      </c>
      <c r="F680" s="6">
        <v>1.36</v>
      </c>
      <c r="I680" s="6">
        <v>3</v>
      </c>
      <c r="J680" s="6">
        <v>2</v>
      </c>
      <c r="K680" s="6">
        <v>23</v>
      </c>
      <c r="L680" s="6">
        <v>51</v>
      </c>
      <c r="M680" s="6">
        <v>17</v>
      </c>
      <c r="N680" s="6">
        <v>7</v>
      </c>
      <c r="O680" s="6">
        <v>49</v>
      </c>
      <c r="Q680" s="6">
        <v>0</v>
      </c>
      <c r="U680" s="6">
        <v>2</v>
      </c>
    </row>
    <row r="681" spans="1:21" ht="15" thickBot="1" x14ac:dyDescent="0.35">
      <c r="A681" s="7" t="s">
        <v>1529</v>
      </c>
      <c r="B681" s="8">
        <v>28</v>
      </c>
      <c r="C681" s="8">
        <v>0</v>
      </c>
      <c r="D681" s="8">
        <v>26</v>
      </c>
      <c r="E681" s="8">
        <v>4.62</v>
      </c>
      <c r="F681" s="8">
        <v>1.42</v>
      </c>
      <c r="G681" s="69">
        <v>1</v>
      </c>
      <c r="H681" s="69"/>
      <c r="I681" s="8">
        <v>2</v>
      </c>
      <c r="J681" s="8">
        <v>2</v>
      </c>
      <c r="K681" s="8">
        <v>15</v>
      </c>
      <c r="L681" s="8">
        <v>28</v>
      </c>
      <c r="M681" s="8">
        <v>12</v>
      </c>
      <c r="N681" s="8">
        <v>5</v>
      </c>
      <c r="O681" s="8">
        <v>5</v>
      </c>
      <c r="P681" s="69">
        <v>5</v>
      </c>
      <c r="Q681" s="67"/>
      <c r="U681" s="67"/>
    </row>
    <row r="682" spans="1:21" ht="15" thickBot="1" x14ac:dyDescent="0.35">
      <c r="A682" s="7" t="s">
        <v>1529</v>
      </c>
      <c r="B682" s="8">
        <v>28</v>
      </c>
      <c r="C682" s="8">
        <v>0</v>
      </c>
      <c r="D682" s="8">
        <v>26</v>
      </c>
      <c r="E682" s="8">
        <v>4.62</v>
      </c>
      <c r="F682" s="8">
        <v>1.42</v>
      </c>
      <c r="I682" s="8">
        <v>2</v>
      </c>
      <c r="J682" s="8">
        <v>2</v>
      </c>
      <c r="K682" s="8">
        <v>15</v>
      </c>
      <c r="L682" s="8">
        <v>28</v>
      </c>
      <c r="M682" s="8">
        <v>12</v>
      </c>
      <c r="N682" s="8">
        <v>5</v>
      </c>
      <c r="O682" s="8">
        <v>5</v>
      </c>
      <c r="Q682" s="8">
        <v>0</v>
      </c>
      <c r="U682" s="8">
        <v>0</v>
      </c>
    </row>
    <row r="683" spans="1:21" ht="15" thickBot="1" x14ac:dyDescent="0.35">
      <c r="A683" s="5" t="s">
        <v>1378</v>
      </c>
      <c r="B683" s="6">
        <v>134</v>
      </c>
      <c r="C683" s="8">
        <v>0</v>
      </c>
      <c r="D683" s="6">
        <v>123</v>
      </c>
      <c r="E683" s="6">
        <v>3.91</v>
      </c>
      <c r="F683" s="6">
        <v>1.35</v>
      </c>
      <c r="G683" s="68">
        <v>18</v>
      </c>
      <c r="H683" s="68"/>
      <c r="I683" s="6">
        <v>9</v>
      </c>
      <c r="J683" s="6">
        <v>8</v>
      </c>
      <c r="K683" s="6">
        <v>58</v>
      </c>
      <c r="L683" s="6">
        <v>132</v>
      </c>
      <c r="M683" s="6">
        <v>50</v>
      </c>
      <c r="N683" s="6">
        <v>12</v>
      </c>
      <c r="O683" s="6">
        <v>22</v>
      </c>
      <c r="P683" s="68">
        <v>22</v>
      </c>
      <c r="Q683" s="67"/>
      <c r="U683" s="67"/>
    </row>
    <row r="684" spans="1:21" ht="15" thickBot="1" x14ac:dyDescent="0.35">
      <c r="A684" s="7" t="s">
        <v>1329</v>
      </c>
      <c r="B684" s="8">
        <v>152</v>
      </c>
      <c r="C684" s="8">
        <v>0</v>
      </c>
      <c r="D684" s="8">
        <v>173</v>
      </c>
      <c r="E684" s="8">
        <v>3.43</v>
      </c>
      <c r="F684" s="8">
        <v>1.32</v>
      </c>
      <c r="G684" s="69">
        <v>14</v>
      </c>
      <c r="H684" s="69"/>
      <c r="I684" s="8">
        <v>10</v>
      </c>
      <c r="J684" s="8">
        <v>7</v>
      </c>
      <c r="K684" s="8">
        <v>58</v>
      </c>
      <c r="L684" s="8">
        <v>134</v>
      </c>
      <c r="M684" s="8">
        <v>65</v>
      </c>
      <c r="N684" s="8">
        <v>15</v>
      </c>
      <c r="O684" s="8">
        <v>25</v>
      </c>
      <c r="P684" s="69">
        <v>25</v>
      </c>
      <c r="Q684" s="67"/>
      <c r="U684" s="67"/>
    </row>
    <row r="685" spans="1:21" ht="15" thickBot="1" x14ac:dyDescent="0.35">
      <c r="A685" s="5" t="s">
        <v>2169</v>
      </c>
      <c r="B685" s="6">
        <v>24</v>
      </c>
      <c r="C685" s="6">
        <v>0</v>
      </c>
      <c r="D685" s="6">
        <v>23</v>
      </c>
      <c r="E685" s="6">
        <v>4.96</v>
      </c>
      <c r="F685" s="6">
        <v>1.55</v>
      </c>
      <c r="I685" s="6">
        <v>1</v>
      </c>
      <c r="J685" s="6">
        <v>1</v>
      </c>
      <c r="K685" s="6">
        <v>13</v>
      </c>
      <c r="L685" s="6">
        <v>24</v>
      </c>
      <c r="M685" s="6">
        <v>14</v>
      </c>
      <c r="N685" s="6">
        <v>7</v>
      </c>
      <c r="O685" s="6">
        <v>15</v>
      </c>
      <c r="Q685" s="6">
        <v>0</v>
      </c>
      <c r="U685" s="6">
        <v>0</v>
      </c>
    </row>
    <row r="686" spans="1:21" ht="15" thickBot="1" x14ac:dyDescent="0.35">
      <c r="A686" s="7" t="s">
        <v>1978</v>
      </c>
      <c r="B686" s="8">
        <v>38</v>
      </c>
      <c r="C686" s="8">
        <v>0</v>
      </c>
      <c r="D686" s="8">
        <v>43</v>
      </c>
      <c r="E686" s="8">
        <v>3.82</v>
      </c>
      <c r="F686" s="8">
        <v>1.42</v>
      </c>
      <c r="I686" s="8">
        <v>2</v>
      </c>
      <c r="J686" s="8">
        <v>2</v>
      </c>
      <c r="K686" s="8">
        <v>16</v>
      </c>
      <c r="L686" s="8">
        <v>33</v>
      </c>
      <c r="M686" s="8">
        <v>20</v>
      </c>
      <c r="N686" s="8">
        <v>5</v>
      </c>
      <c r="O686" s="8">
        <v>35</v>
      </c>
      <c r="Q686" s="8">
        <v>0</v>
      </c>
      <c r="U686" s="8">
        <v>2</v>
      </c>
    </row>
    <row r="687" spans="1:21" ht="15" thickBot="1" x14ac:dyDescent="0.35">
      <c r="A687" s="5" t="s">
        <v>1814</v>
      </c>
      <c r="B687" s="6">
        <v>62</v>
      </c>
      <c r="C687" s="6">
        <v>0</v>
      </c>
      <c r="D687" s="6">
        <v>63</v>
      </c>
      <c r="E687" s="6">
        <v>3.33</v>
      </c>
      <c r="F687" s="6">
        <v>1.19</v>
      </c>
      <c r="I687" s="6">
        <v>3</v>
      </c>
      <c r="J687" s="6">
        <v>2</v>
      </c>
      <c r="K687" s="6">
        <v>23</v>
      </c>
      <c r="L687" s="6">
        <v>60</v>
      </c>
      <c r="M687" s="6">
        <v>13</v>
      </c>
      <c r="N687" s="6">
        <v>6</v>
      </c>
      <c r="O687" s="6">
        <v>51</v>
      </c>
      <c r="Q687" s="6">
        <v>0</v>
      </c>
      <c r="U687" s="6">
        <v>9</v>
      </c>
    </row>
    <row r="688" spans="1:21" ht="15" thickBot="1" x14ac:dyDescent="0.35">
      <c r="A688" s="7" t="s">
        <v>1555</v>
      </c>
      <c r="B688" s="8">
        <v>63</v>
      </c>
      <c r="C688" s="8">
        <v>0</v>
      </c>
      <c r="D688" s="8">
        <v>63</v>
      </c>
      <c r="E688" s="8">
        <v>3.96</v>
      </c>
      <c r="F688" s="8">
        <v>1.34</v>
      </c>
      <c r="G688" s="69">
        <v>3</v>
      </c>
      <c r="H688" s="69"/>
      <c r="I688" s="8">
        <v>3</v>
      </c>
      <c r="J688" s="8">
        <v>4</v>
      </c>
      <c r="K688" s="8">
        <v>28</v>
      </c>
      <c r="L688" s="8">
        <v>60</v>
      </c>
      <c r="M688" s="8">
        <v>25</v>
      </c>
      <c r="N688" s="8">
        <v>9</v>
      </c>
      <c r="O688" s="8">
        <v>26</v>
      </c>
      <c r="P688" s="69">
        <v>3</v>
      </c>
      <c r="Q688" s="67"/>
      <c r="U688" s="67"/>
    </row>
    <row r="689" spans="1:21" ht="15" thickBot="1" x14ac:dyDescent="0.35">
      <c r="A689" s="7" t="s">
        <v>1555</v>
      </c>
      <c r="B689" s="8">
        <v>63</v>
      </c>
      <c r="C689" s="8">
        <v>1</v>
      </c>
      <c r="D689" s="8">
        <v>63</v>
      </c>
      <c r="E689" s="8">
        <v>3.96</v>
      </c>
      <c r="F689" s="8">
        <v>1.34</v>
      </c>
      <c r="I689" s="8">
        <v>3</v>
      </c>
      <c r="J689" s="8">
        <v>4</v>
      </c>
      <c r="K689" s="8">
        <v>28</v>
      </c>
      <c r="L689" s="8">
        <v>60</v>
      </c>
      <c r="M689" s="8">
        <v>25</v>
      </c>
      <c r="N689" s="8">
        <v>9</v>
      </c>
      <c r="O689" s="8">
        <v>26</v>
      </c>
      <c r="Q689" s="8">
        <v>0</v>
      </c>
      <c r="U689" s="8">
        <v>1</v>
      </c>
    </row>
    <row r="690" spans="1:21" ht="15" thickBot="1" x14ac:dyDescent="0.35">
      <c r="A690" s="5" t="s">
        <v>2143</v>
      </c>
      <c r="B690" s="6">
        <v>23</v>
      </c>
      <c r="C690" s="6">
        <v>0</v>
      </c>
      <c r="D690" s="6">
        <v>17</v>
      </c>
      <c r="E690" s="6">
        <v>4.42</v>
      </c>
      <c r="F690" s="6">
        <v>1.47</v>
      </c>
      <c r="I690" s="6">
        <v>1</v>
      </c>
      <c r="J690" s="6">
        <v>1</v>
      </c>
      <c r="K690" s="6">
        <v>11</v>
      </c>
      <c r="L690" s="6">
        <v>24</v>
      </c>
      <c r="M690" s="6">
        <v>10</v>
      </c>
      <c r="N690" s="6">
        <v>5</v>
      </c>
      <c r="O690" s="6">
        <v>20</v>
      </c>
      <c r="Q690" s="6">
        <v>0</v>
      </c>
      <c r="U690" s="6">
        <v>0</v>
      </c>
    </row>
    <row r="691" spans="1:21" ht="15" thickBot="1" x14ac:dyDescent="0.35">
      <c r="A691" s="5" t="s">
        <v>2069</v>
      </c>
      <c r="B691" s="6">
        <v>34</v>
      </c>
      <c r="C691" s="6">
        <v>0</v>
      </c>
      <c r="D691" s="6">
        <v>29</v>
      </c>
      <c r="E691" s="6">
        <v>4.6100000000000003</v>
      </c>
      <c r="F691" s="6">
        <v>1.41</v>
      </c>
      <c r="I691" s="6">
        <v>2</v>
      </c>
      <c r="J691" s="6">
        <v>2</v>
      </c>
      <c r="K691" s="6">
        <v>17</v>
      </c>
      <c r="L691" s="6">
        <v>35</v>
      </c>
      <c r="M691" s="6">
        <v>13</v>
      </c>
      <c r="N691" s="6">
        <v>5</v>
      </c>
      <c r="O691" s="6">
        <v>32</v>
      </c>
      <c r="Q691" s="6">
        <v>0</v>
      </c>
      <c r="U691" s="6">
        <v>3</v>
      </c>
    </row>
    <row r="692" spans="1:21" ht="15" thickBot="1" x14ac:dyDescent="0.35">
      <c r="A692" s="7" t="s">
        <v>1527</v>
      </c>
      <c r="B692" s="8">
        <v>52</v>
      </c>
      <c r="C692" s="8">
        <v>0</v>
      </c>
      <c r="D692" s="8">
        <v>36</v>
      </c>
      <c r="E692" s="8">
        <v>5.09</v>
      </c>
      <c r="F692" s="8">
        <v>1.46</v>
      </c>
      <c r="G692" s="69">
        <v>1</v>
      </c>
      <c r="H692" s="69"/>
      <c r="I692" s="8">
        <v>2</v>
      </c>
      <c r="J692" s="8">
        <v>4</v>
      </c>
      <c r="K692" s="8">
        <v>29</v>
      </c>
      <c r="L692" s="8">
        <v>56</v>
      </c>
      <c r="M692" s="8">
        <v>20</v>
      </c>
      <c r="N692" s="8">
        <v>11</v>
      </c>
      <c r="O692" s="8">
        <v>15</v>
      </c>
      <c r="P692" s="69">
        <v>9</v>
      </c>
      <c r="Q692" s="67"/>
      <c r="U692" s="67"/>
    </row>
    <row r="693" spans="1:21" ht="15" thickBot="1" x14ac:dyDescent="0.35">
      <c r="A693" s="5" t="s">
        <v>1527</v>
      </c>
      <c r="B693" s="6">
        <v>52</v>
      </c>
      <c r="C693" s="6">
        <v>1</v>
      </c>
      <c r="D693" s="6">
        <v>36</v>
      </c>
      <c r="E693" s="6">
        <v>5.09</v>
      </c>
      <c r="F693" s="6">
        <v>1.46</v>
      </c>
      <c r="I693" s="6">
        <v>2</v>
      </c>
      <c r="J693" s="6">
        <v>4</v>
      </c>
      <c r="K693" s="6">
        <v>29</v>
      </c>
      <c r="L693" s="6">
        <v>56</v>
      </c>
      <c r="M693" s="6">
        <v>20</v>
      </c>
      <c r="N693" s="6">
        <v>11</v>
      </c>
      <c r="O693" s="6">
        <v>15</v>
      </c>
      <c r="Q693" s="6">
        <v>0</v>
      </c>
      <c r="U693" s="6">
        <v>0</v>
      </c>
    </row>
    <row r="694" spans="1:21" ht="15" thickBot="1" x14ac:dyDescent="0.35">
      <c r="A694" s="7" t="s">
        <v>2010</v>
      </c>
      <c r="B694" s="8">
        <v>40</v>
      </c>
      <c r="C694" s="8">
        <v>0</v>
      </c>
      <c r="D694" s="8">
        <v>39</v>
      </c>
      <c r="E694" s="8">
        <v>4.29</v>
      </c>
      <c r="F694" s="8">
        <v>1.4</v>
      </c>
      <c r="I694" s="8">
        <v>2</v>
      </c>
      <c r="J694" s="8">
        <v>2</v>
      </c>
      <c r="K694" s="8">
        <v>19</v>
      </c>
      <c r="L694" s="8">
        <v>37</v>
      </c>
      <c r="M694" s="8">
        <v>19</v>
      </c>
      <c r="N694" s="8">
        <v>8</v>
      </c>
      <c r="O694" s="8">
        <v>41</v>
      </c>
      <c r="Q694" s="8">
        <v>0</v>
      </c>
      <c r="U694" s="8">
        <v>0</v>
      </c>
    </row>
    <row r="695" spans="1:21" ht="15" thickBot="1" x14ac:dyDescent="0.35">
      <c r="A695" s="5" t="s">
        <v>1402</v>
      </c>
      <c r="B695" s="6">
        <v>86</v>
      </c>
      <c r="C695" s="8">
        <v>0</v>
      </c>
      <c r="D695" s="6">
        <v>73</v>
      </c>
      <c r="E695" s="6">
        <v>4.41</v>
      </c>
      <c r="F695" s="6">
        <v>1.38</v>
      </c>
      <c r="G695" s="68">
        <v>9</v>
      </c>
      <c r="H695" s="68"/>
      <c r="I695" s="6">
        <v>5</v>
      </c>
      <c r="J695" s="6">
        <v>6</v>
      </c>
      <c r="K695" s="6">
        <v>42</v>
      </c>
      <c r="L695" s="6">
        <v>83</v>
      </c>
      <c r="M695" s="6">
        <v>36</v>
      </c>
      <c r="N695" s="6">
        <v>11</v>
      </c>
      <c r="O695" s="6">
        <v>13</v>
      </c>
      <c r="P695" s="68">
        <v>13</v>
      </c>
      <c r="Q695" s="67"/>
      <c r="U695" s="67"/>
    </row>
    <row r="696" spans="1:21" ht="15" thickBot="1" x14ac:dyDescent="0.35">
      <c r="A696" s="7" t="s">
        <v>1677</v>
      </c>
      <c r="B696" s="8">
        <v>45</v>
      </c>
      <c r="C696" s="8">
        <v>0</v>
      </c>
      <c r="D696" s="8">
        <v>34</v>
      </c>
      <c r="E696" s="8">
        <v>4.7699999999999996</v>
      </c>
      <c r="F696" s="8">
        <v>1.62</v>
      </c>
      <c r="G696" s="69">
        <v>0</v>
      </c>
      <c r="H696" s="69"/>
      <c r="I696" s="8">
        <v>2</v>
      </c>
      <c r="J696" s="8">
        <v>3</v>
      </c>
      <c r="K696" s="8">
        <v>24</v>
      </c>
      <c r="L696" s="8">
        <v>48</v>
      </c>
      <c r="M696" s="8">
        <v>25</v>
      </c>
      <c r="N696" s="8">
        <v>9</v>
      </c>
      <c r="O696" s="8">
        <v>29</v>
      </c>
      <c r="P696" s="69">
        <v>5</v>
      </c>
      <c r="Q696" s="67"/>
      <c r="U696" s="67"/>
    </row>
    <row r="697" spans="1:21" ht="15" thickBot="1" x14ac:dyDescent="0.35">
      <c r="A697" s="5" t="s">
        <v>1677</v>
      </c>
      <c r="B697" s="6">
        <v>45</v>
      </c>
      <c r="C697" s="6">
        <v>0</v>
      </c>
      <c r="D697" s="6">
        <v>34</v>
      </c>
      <c r="E697" s="6">
        <v>4.7699999999999996</v>
      </c>
      <c r="F697" s="6">
        <v>1.62</v>
      </c>
      <c r="I697" s="6">
        <v>2</v>
      </c>
      <c r="J697" s="6">
        <v>3</v>
      </c>
      <c r="K697" s="6">
        <v>24</v>
      </c>
      <c r="L697" s="6">
        <v>48</v>
      </c>
      <c r="M697" s="6">
        <v>25</v>
      </c>
      <c r="N697" s="6">
        <v>9</v>
      </c>
      <c r="O697" s="6">
        <v>29</v>
      </c>
      <c r="Q697" s="6">
        <v>0</v>
      </c>
      <c r="U697" s="6">
        <v>1</v>
      </c>
    </row>
    <row r="698" spans="1:21" ht="15" thickBot="1" x14ac:dyDescent="0.35">
      <c r="A698" s="5" t="s">
        <v>2171</v>
      </c>
      <c r="B698" s="6">
        <v>30</v>
      </c>
      <c r="C698" s="6">
        <v>0</v>
      </c>
      <c r="D698" s="6">
        <v>26</v>
      </c>
      <c r="E698" s="6">
        <v>5.09</v>
      </c>
      <c r="F698" s="6">
        <v>1.48</v>
      </c>
      <c r="I698" s="6">
        <v>1</v>
      </c>
      <c r="J698" s="6">
        <v>1</v>
      </c>
      <c r="K698" s="6">
        <v>17</v>
      </c>
      <c r="L698" s="6">
        <v>29</v>
      </c>
      <c r="M698" s="6">
        <v>15</v>
      </c>
      <c r="N698" s="6">
        <v>9</v>
      </c>
      <c r="O698" s="6">
        <v>23</v>
      </c>
      <c r="Q698" s="6">
        <v>0</v>
      </c>
      <c r="U698" s="6">
        <v>0</v>
      </c>
    </row>
    <row r="699" spans="1:21" ht="15" thickBot="1" x14ac:dyDescent="0.35">
      <c r="A699" s="7" t="s">
        <v>1631</v>
      </c>
      <c r="B699" s="8">
        <v>52</v>
      </c>
      <c r="C699" s="8">
        <v>0</v>
      </c>
      <c r="D699" s="8">
        <v>52</v>
      </c>
      <c r="E699" s="8">
        <v>4.7</v>
      </c>
      <c r="F699" s="8">
        <v>1.59</v>
      </c>
      <c r="G699" s="69">
        <v>0</v>
      </c>
      <c r="H699" s="69"/>
      <c r="I699" s="8">
        <v>3</v>
      </c>
      <c r="J699" s="8">
        <v>4</v>
      </c>
      <c r="K699" s="8">
        <v>27</v>
      </c>
      <c r="L699" s="8">
        <v>49</v>
      </c>
      <c r="M699" s="8">
        <v>34</v>
      </c>
      <c r="N699" s="8">
        <v>12</v>
      </c>
      <c r="O699" s="8">
        <v>16</v>
      </c>
      <c r="P699" s="69">
        <v>11</v>
      </c>
      <c r="Q699" s="67"/>
      <c r="U699" s="67"/>
    </row>
    <row r="700" spans="1:21" ht="15" thickBot="1" x14ac:dyDescent="0.35">
      <c r="A700" s="7" t="s">
        <v>1866</v>
      </c>
      <c r="B700" s="8">
        <v>46</v>
      </c>
      <c r="C700" s="8">
        <v>0</v>
      </c>
      <c r="D700" s="8">
        <v>45</v>
      </c>
      <c r="E700" s="8">
        <v>3.68</v>
      </c>
      <c r="F700" s="8">
        <v>1.29</v>
      </c>
      <c r="I700" s="8">
        <v>2</v>
      </c>
      <c r="J700" s="8">
        <v>2</v>
      </c>
      <c r="K700" s="8">
        <v>19</v>
      </c>
      <c r="L700" s="8">
        <v>41</v>
      </c>
      <c r="M700" s="8">
        <v>18</v>
      </c>
      <c r="N700" s="8">
        <v>6</v>
      </c>
      <c r="O700" s="8">
        <v>50</v>
      </c>
      <c r="Q700" s="8">
        <v>0</v>
      </c>
      <c r="U700" s="8">
        <v>4</v>
      </c>
    </row>
    <row r="701" spans="1:21" ht="15" thickBot="1" x14ac:dyDescent="0.35">
      <c r="A701" s="5" t="s">
        <v>1468</v>
      </c>
      <c r="B701" s="6">
        <v>83</v>
      </c>
      <c r="C701" s="8">
        <v>0</v>
      </c>
      <c r="D701" s="6">
        <v>64</v>
      </c>
      <c r="E701" s="6">
        <v>4.74</v>
      </c>
      <c r="F701" s="6">
        <v>1.3</v>
      </c>
      <c r="G701" s="68">
        <v>7</v>
      </c>
      <c r="H701" s="68"/>
      <c r="I701" s="6">
        <v>5</v>
      </c>
      <c r="J701" s="6">
        <v>6</v>
      </c>
      <c r="K701" s="6">
        <v>44</v>
      </c>
      <c r="L701" s="6">
        <v>85</v>
      </c>
      <c r="M701" s="6">
        <v>23</v>
      </c>
      <c r="N701" s="6">
        <v>15</v>
      </c>
      <c r="O701" s="6">
        <v>19</v>
      </c>
      <c r="P701" s="68">
        <v>13</v>
      </c>
      <c r="Q701" s="67"/>
      <c r="U701" s="67"/>
    </row>
    <row r="702" spans="1:21" ht="15" thickBot="1" x14ac:dyDescent="0.35">
      <c r="A702" s="5" t="s">
        <v>1468</v>
      </c>
      <c r="B702" s="6">
        <v>83</v>
      </c>
      <c r="C702" s="6">
        <v>0</v>
      </c>
      <c r="D702" s="6">
        <v>64</v>
      </c>
      <c r="E702" s="6">
        <v>4.74</v>
      </c>
      <c r="F702" s="6">
        <v>1.3</v>
      </c>
      <c r="I702" s="6">
        <v>5</v>
      </c>
      <c r="J702" s="6">
        <v>6</v>
      </c>
      <c r="K702" s="6">
        <v>44</v>
      </c>
      <c r="L702" s="6">
        <v>85</v>
      </c>
      <c r="M702" s="6">
        <v>23</v>
      </c>
      <c r="N702" s="6">
        <v>15</v>
      </c>
      <c r="O702" s="6">
        <v>19</v>
      </c>
      <c r="Q702" s="6">
        <v>0</v>
      </c>
      <c r="U702" s="6">
        <v>0</v>
      </c>
    </row>
    <row r="703" spans="1:21" ht="15" thickBot="1" x14ac:dyDescent="0.35">
      <c r="A703" s="5" t="s">
        <v>1972</v>
      </c>
      <c r="B703" s="6">
        <v>52</v>
      </c>
      <c r="C703" s="6">
        <v>1</v>
      </c>
      <c r="D703" s="6">
        <v>49</v>
      </c>
      <c r="E703" s="6">
        <v>3.91</v>
      </c>
      <c r="F703" s="6">
        <v>1.51</v>
      </c>
      <c r="I703" s="6">
        <v>3</v>
      </c>
      <c r="J703" s="6">
        <v>3</v>
      </c>
      <c r="K703" s="6">
        <v>23</v>
      </c>
      <c r="L703" s="6">
        <v>52</v>
      </c>
      <c r="M703" s="6">
        <v>27</v>
      </c>
      <c r="N703" s="6">
        <v>5</v>
      </c>
      <c r="O703" s="6">
        <v>51</v>
      </c>
      <c r="Q703" s="6">
        <v>0</v>
      </c>
      <c r="U703" s="6">
        <v>2</v>
      </c>
    </row>
    <row r="704" spans="1:21" ht="15" thickBot="1" x14ac:dyDescent="0.35">
      <c r="A704" s="7" t="s">
        <v>1487</v>
      </c>
      <c r="B704" s="8">
        <v>149</v>
      </c>
      <c r="C704" s="8">
        <v>0</v>
      </c>
      <c r="D704" s="8">
        <v>116</v>
      </c>
      <c r="E704" s="8">
        <v>4.41</v>
      </c>
      <c r="F704" s="8">
        <v>1.38</v>
      </c>
      <c r="G704" s="69">
        <v>16</v>
      </c>
      <c r="H704" s="69"/>
      <c r="I704" s="8">
        <v>7</v>
      </c>
      <c r="J704" s="8">
        <v>10</v>
      </c>
      <c r="K704" s="8">
        <v>73</v>
      </c>
      <c r="L704" s="8">
        <v>157</v>
      </c>
      <c r="M704" s="8">
        <v>49</v>
      </c>
      <c r="N704" s="8">
        <v>15</v>
      </c>
      <c r="O704" s="8">
        <v>26</v>
      </c>
      <c r="P704" s="69">
        <v>24</v>
      </c>
      <c r="Q704" s="67"/>
      <c r="U704" s="67"/>
    </row>
    <row r="705" spans="1:21" ht="15" thickBot="1" x14ac:dyDescent="0.35">
      <c r="A705" s="5" t="s">
        <v>1487</v>
      </c>
      <c r="B705" s="6">
        <v>149</v>
      </c>
      <c r="C705" s="6">
        <v>0</v>
      </c>
      <c r="D705" s="6">
        <v>116</v>
      </c>
      <c r="E705" s="6">
        <v>4.41</v>
      </c>
      <c r="F705" s="6">
        <v>1.38</v>
      </c>
      <c r="I705" s="6">
        <v>7</v>
      </c>
      <c r="J705" s="6">
        <v>10</v>
      </c>
      <c r="K705" s="6">
        <v>73</v>
      </c>
      <c r="L705" s="6">
        <v>157</v>
      </c>
      <c r="M705" s="6">
        <v>49</v>
      </c>
      <c r="N705" s="6">
        <v>15</v>
      </c>
      <c r="O705" s="6">
        <v>26</v>
      </c>
      <c r="Q705" s="6">
        <v>0</v>
      </c>
      <c r="U705" s="6">
        <v>0</v>
      </c>
    </row>
    <row r="706" spans="1:21" ht="15" thickBot="1" x14ac:dyDescent="0.35">
      <c r="A706" s="5" t="s">
        <v>1400</v>
      </c>
      <c r="B706" s="6">
        <v>124</v>
      </c>
      <c r="C706" s="8">
        <v>0</v>
      </c>
      <c r="D706" s="6">
        <v>114</v>
      </c>
      <c r="E706" s="6">
        <v>4.1100000000000003</v>
      </c>
      <c r="F706" s="6">
        <v>1.3</v>
      </c>
      <c r="G706" s="68">
        <v>9</v>
      </c>
      <c r="H706" s="68"/>
      <c r="I706" s="6">
        <v>8</v>
      </c>
      <c r="J706" s="6">
        <v>8</v>
      </c>
      <c r="K706" s="6">
        <v>57</v>
      </c>
      <c r="L706" s="6">
        <v>122</v>
      </c>
      <c r="M706" s="6">
        <v>40</v>
      </c>
      <c r="N706" s="6">
        <v>18</v>
      </c>
      <c r="O706" s="6">
        <v>24</v>
      </c>
      <c r="P706" s="68">
        <v>23</v>
      </c>
      <c r="Q706" s="67"/>
      <c r="U706" s="67"/>
    </row>
    <row r="707" spans="1:21" ht="15" thickBot="1" x14ac:dyDescent="0.35">
      <c r="A707" s="5" t="s">
        <v>1400</v>
      </c>
      <c r="B707" s="6">
        <v>124</v>
      </c>
      <c r="C707" s="6">
        <v>0</v>
      </c>
      <c r="D707" s="6">
        <v>114</v>
      </c>
      <c r="E707" s="6">
        <v>4.1100000000000003</v>
      </c>
      <c r="F707" s="6">
        <v>1.3</v>
      </c>
      <c r="I707" s="6">
        <v>8</v>
      </c>
      <c r="J707" s="6">
        <v>8</v>
      </c>
      <c r="K707" s="6">
        <v>57</v>
      </c>
      <c r="L707" s="6">
        <v>122</v>
      </c>
      <c r="M707" s="6">
        <v>40</v>
      </c>
      <c r="N707" s="6">
        <v>18</v>
      </c>
      <c r="O707" s="6">
        <v>24</v>
      </c>
      <c r="Q707" s="6">
        <v>0</v>
      </c>
      <c r="U707" s="6">
        <v>0</v>
      </c>
    </row>
    <row r="708" spans="1:21" ht="15" thickBot="1" x14ac:dyDescent="0.35">
      <c r="A708" s="5" t="s">
        <v>2194</v>
      </c>
      <c r="B708" s="6">
        <v>43</v>
      </c>
      <c r="C708" s="6">
        <v>0</v>
      </c>
      <c r="D708" s="6">
        <v>36</v>
      </c>
      <c r="E708" s="6">
        <v>5.27</v>
      </c>
      <c r="F708" s="6">
        <v>1.68</v>
      </c>
      <c r="I708" s="6">
        <v>2</v>
      </c>
      <c r="J708" s="6">
        <v>3</v>
      </c>
      <c r="K708" s="6">
        <v>25</v>
      </c>
      <c r="L708" s="6">
        <v>46</v>
      </c>
      <c r="M708" s="6">
        <v>26</v>
      </c>
      <c r="N708" s="6">
        <v>12</v>
      </c>
      <c r="O708" s="6">
        <v>23</v>
      </c>
      <c r="Q708" s="6">
        <v>0</v>
      </c>
      <c r="U708" s="6">
        <v>1</v>
      </c>
    </row>
    <row r="709" spans="1:21" ht="15" thickBot="1" x14ac:dyDescent="0.35">
      <c r="A709" s="7" t="s">
        <v>1783</v>
      </c>
      <c r="B709" s="8">
        <v>62</v>
      </c>
      <c r="C709" s="8">
        <v>4</v>
      </c>
      <c r="D709" s="8">
        <v>65</v>
      </c>
      <c r="E709" s="8">
        <v>3.22</v>
      </c>
      <c r="F709" s="8">
        <v>1.0900000000000001</v>
      </c>
      <c r="I709" s="8">
        <v>4</v>
      </c>
      <c r="J709" s="8">
        <v>3</v>
      </c>
      <c r="K709" s="8">
        <v>22</v>
      </c>
      <c r="L709" s="8">
        <v>51</v>
      </c>
      <c r="M709" s="8">
        <v>17</v>
      </c>
      <c r="N709" s="8">
        <v>7</v>
      </c>
      <c r="O709" s="8">
        <v>62</v>
      </c>
      <c r="Q709" s="8">
        <v>0</v>
      </c>
      <c r="U709" s="8">
        <v>16</v>
      </c>
    </row>
    <row r="710" spans="1:21" ht="15" thickBot="1" x14ac:dyDescent="0.35">
      <c r="A710" s="5" t="s">
        <v>1918</v>
      </c>
      <c r="B710" s="6">
        <v>48</v>
      </c>
      <c r="C710" s="6">
        <v>0</v>
      </c>
      <c r="D710" s="6">
        <v>50</v>
      </c>
      <c r="E710" s="6">
        <v>3.74</v>
      </c>
      <c r="F710" s="6">
        <v>1.19</v>
      </c>
      <c r="I710" s="6">
        <v>3</v>
      </c>
      <c r="J710" s="6">
        <v>2</v>
      </c>
      <c r="K710" s="6">
        <v>20</v>
      </c>
      <c r="L710" s="6">
        <v>43</v>
      </c>
      <c r="M710" s="6">
        <v>14</v>
      </c>
      <c r="N710" s="6">
        <v>5</v>
      </c>
      <c r="O710" s="6">
        <v>46</v>
      </c>
      <c r="Q710" s="6">
        <v>0</v>
      </c>
      <c r="U710" s="6">
        <v>10</v>
      </c>
    </row>
    <row r="711" spans="1:21" ht="15" thickBot="1" x14ac:dyDescent="0.35">
      <c r="A711" s="7" t="s">
        <v>1973</v>
      </c>
      <c r="B711" s="8">
        <v>33</v>
      </c>
      <c r="C711" s="8">
        <v>0</v>
      </c>
      <c r="D711" s="8">
        <v>38</v>
      </c>
      <c r="E711" s="8">
        <v>3.77</v>
      </c>
      <c r="F711" s="8">
        <v>1.37</v>
      </c>
      <c r="I711" s="8">
        <v>2</v>
      </c>
      <c r="J711" s="8">
        <v>1</v>
      </c>
      <c r="K711" s="8">
        <v>14</v>
      </c>
      <c r="L711" s="8">
        <v>28</v>
      </c>
      <c r="M711" s="8">
        <v>17</v>
      </c>
      <c r="N711" s="8">
        <v>4</v>
      </c>
      <c r="O711" s="8">
        <v>29</v>
      </c>
      <c r="Q711" s="8">
        <v>0</v>
      </c>
      <c r="U711" s="8">
        <v>1</v>
      </c>
    </row>
    <row r="712" spans="1:21" ht="15" thickBot="1" x14ac:dyDescent="0.35">
      <c r="A712" s="5" t="s">
        <v>1394</v>
      </c>
      <c r="B712" s="6">
        <v>85</v>
      </c>
      <c r="C712" s="8">
        <v>0</v>
      </c>
      <c r="D712" s="6">
        <v>80</v>
      </c>
      <c r="E712" s="6">
        <v>4</v>
      </c>
      <c r="F712" s="6">
        <v>1.25</v>
      </c>
      <c r="G712" s="68">
        <v>7</v>
      </c>
      <c r="H712" s="68"/>
      <c r="I712" s="6">
        <v>5</v>
      </c>
      <c r="J712" s="6">
        <v>5</v>
      </c>
      <c r="K712" s="6">
        <v>38</v>
      </c>
      <c r="L712" s="6">
        <v>83</v>
      </c>
      <c r="M712" s="6">
        <v>23</v>
      </c>
      <c r="N712" s="6">
        <v>9</v>
      </c>
      <c r="O712" s="6">
        <v>15</v>
      </c>
      <c r="P712" s="68">
        <v>14</v>
      </c>
      <c r="Q712" s="67"/>
      <c r="U712" s="67"/>
    </row>
    <row r="713" spans="1:21" ht="15" thickBot="1" x14ac:dyDescent="0.35">
      <c r="A713" s="5" t="s">
        <v>1292</v>
      </c>
      <c r="B713" s="6">
        <v>208</v>
      </c>
      <c r="C713" s="8">
        <v>0</v>
      </c>
      <c r="D713" s="6">
        <v>225</v>
      </c>
      <c r="E713" s="6">
        <v>3.13</v>
      </c>
      <c r="F713" s="6">
        <v>1.0900000000000001</v>
      </c>
      <c r="G713" s="68">
        <v>23</v>
      </c>
      <c r="H713" s="68"/>
      <c r="I713" s="6">
        <v>15</v>
      </c>
      <c r="J713" s="6">
        <v>10</v>
      </c>
      <c r="K713" s="6">
        <v>72</v>
      </c>
      <c r="L713" s="6">
        <v>179</v>
      </c>
      <c r="M713" s="6">
        <v>49</v>
      </c>
      <c r="N713" s="6">
        <v>23</v>
      </c>
      <c r="O713" s="6">
        <v>32</v>
      </c>
      <c r="P713" s="68">
        <v>32</v>
      </c>
      <c r="Q713" s="67"/>
      <c r="U713" s="67"/>
    </row>
    <row r="714" spans="1:21" ht="15" thickBot="1" x14ac:dyDescent="0.35">
      <c r="A714" s="7" t="s">
        <v>2052</v>
      </c>
      <c r="B714" s="8">
        <v>30</v>
      </c>
      <c r="C714" s="8">
        <v>0</v>
      </c>
      <c r="D714" s="8">
        <v>36</v>
      </c>
      <c r="E714" s="8">
        <v>4.3499999999999996</v>
      </c>
      <c r="F714" s="8">
        <v>1.38</v>
      </c>
      <c r="I714" s="8">
        <v>1</v>
      </c>
      <c r="J714" s="8">
        <v>1</v>
      </c>
      <c r="K714" s="8">
        <v>15</v>
      </c>
      <c r="L714" s="8">
        <v>25</v>
      </c>
      <c r="M714" s="8">
        <v>16</v>
      </c>
      <c r="N714" s="8">
        <v>6</v>
      </c>
      <c r="O714" s="8">
        <v>26</v>
      </c>
      <c r="Q714" s="8">
        <v>0</v>
      </c>
      <c r="U714" s="8">
        <v>2</v>
      </c>
    </row>
    <row r="715" spans="1:21" ht="15" thickBot="1" x14ac:dyDescent="0.35">
      <c r="A715" s="7" t="s">
        <v>1643</v>
      </c>
      <c r="B715" s="8">
        <v>44</v>
      </c>
      <c r="C715" s="8">
        <v>0</v>
      </c>
      <c r="D715" s="8">
        <v>38</v>
      </c>
      <c r="E715" s="8">
        <v>4.8600000000000003</v>
      </c>
      <c r="F715" s="8">
        <v>1.51</v>
      </c>
      <c r="G715" s="69">
        <v>0</v>
      </c>
      <c r="H715" s="69"/>
      <c r="I715" s="8">
        <v>2</v>
      </c>
      <c r="J715" s="8">
        <v>3</v>
      </c>
      <c r="K715" s="8">
        <v>24</v>
      </c>
      <c r="L715" s="8">
        <v>43</v>
      </c>
      <c r="M715" s="8">
        <v>23</v>
      </c>
      <c r="N715" s="8">
        <v>12</v>
      </c>
      <c r="O715" s="8">
        <v>10</v>
      </c>
      <c r="P715" s="69">
        <v>10</v>
      </c>
      <c r="Q715" s="67"/>
      <c r="U715" s="67"/>
    </row>
    <row r="716" spans="1:21" ht="15" thickBot="1" x14ac:dyDescent="0.35">
      <c r="A716" s="5" t="s">
        <v>1899</v>
      </c>
      <c r="B716" s="6">
        <v>42</v>
      </c>
      <c r="C716" s="6">
        <v>0</v>
      </c>
      <c r="D716" s="6">
        <v>42</v>
      </c>
      <c r="E716" s="6">
        <v>3.75</v>
      </c>
      <c r="F716" s="6">
        <v>1.43</v>
      </c>
      <c r="I716" s="6">
        <v>2</v>
      </c>
      <c r="J716" s="6">
        <v>2</v>
      </c>
      <c r="K716" s="6">
        <v>17</v>
      </c>
      <c r="L716" s="6">
        <v>39</v>
      </c>
      <c r="M716" s="6">
        <v>20</v>
      </c>
      <c r="N716" s="6">
        <v>4</v>
      </c>
      <c r="O716" s="6">
        <v>54</v>
      </c>
      <c r="Q716" s="6">
        <v>0</v>
      </c>
      <c r="U716" s="6">
        <v>10</v>
      </c>
    </row>
    <row r="717" spans="1:21" ht="15" thickBot="1" x14ac:dyDescent="0.35">
      <c r="A717" s="5" t="s">
        <v>1346</v>
      </c>
      <c r="B717" s="6">
        <v>175</v>
      </c>
      <c r="C717" s="8">
        <v>0</v>
      </c>
      <c r="D717" s="6">
        <v>149</v>
      </c>
      <c r="E717" s="6">
        <v>4.04</v>
      </c>
      <c r="F717" s="6">
        <v>1.19</v>
      </c>
      <c r="G717" s="68">
        <v>17</v>
      </c>
      <c r="H717" s="68"/>
      <c r="I717" s="6">
        <v>11</v>
      </c>
      <c r="J717" s="6">
        <v>9</v>
      </c>
      <c r="K717" s="6">
        <v>78</v>
      </c>
      <c r="L717" s="6">
        <v>151</v>
      </c>
      <c r="M717" s="6">
        <v>57</v>
      </c>
      <c r="N717" s="6">
        <v>26</v>
      </c>
      <c r="O717" s="6">
        <v>29</v>
      </c>
      <c r="P717" s="68">
        <v>29</v>
      </c>
      <c r="Q717" s="67"/>
      <c r="U717" s="67"/>
    </row>
    <row r="718" spans="1:21" ht="15" thickBot="1" x14ac:dyDescent="0.35">
      <c r="A718" s="7" t="s">
        <v>1551</v>
      </c>
      <c r="B718" s="8">
        <v>44</v>
      </c>
      <c r="C718" s="8">
        <v>0</v>
      </c>
      <c r="D718" s="8">
        <v>36</v>
      </c>
      <c r="E718" s="8">
        <v>4.83</v>
      </c>
      <c r="F718" s="8">
        <v>1.46</v>
      </c>
      <c r="G718" s="69">
        <v>1</v>
      </c>
      <c r="H718" s="69"/>
      <c r="I718" s="8">
        <v>2</v>
      </c>
      <c r="J718" s="8">
        <v>3</v>
      </c>
      <c r="K718" s="8">
        <v>24</v>
      </c>
      <c r="L718" s="8">
        <v>47</v>
      </c>
      <c r="M718" s="8">
        <v>18</v>
      </c>
      <c r="N718" s="8">
        <v>8</v>
      </c>
      <c r="O718" s="8">
        <v>7</v>
      </c>
      <c r="P718" s="69">
        <v>7</v>
      </c>
      <c r="Q718" s="67"/>
      <c r="U718" s="67"/>
    </row>
    <row r="719" spans="1:21" ht="15" thickBot="1" x14ac:dyDescent="0.35">
      <c r="A719" s="5" t="s">
        <v>1551</v>
      </c>
      <c r="B719" s="6">
        <v>44</v>
      </c>
      <c r="C719" s="6">
        <v>0</v>
      </c>
      <c r="D719" s="6">
        <v>36</v>
      </c>
      <c r="E719" s="6">
        <v>4.83</v>
      </c>
      <c r="F719" s="6">
        <v>1.46</v>
      </c>
      <c r="I719" s="6">
        <v>2</v>
      </c>
      <c r="J719" s="6">
        <v>3</v>
      </c>
      <c r="K719" s="6">
        <v>24</v>
      </c>
      <c r="L719" s="6">
        <v>47</v>
      </c>
      <c r="M719" s="6">
        <v>18</v>
      </c>
      <c r="N719" s="6">
        <v>8</v>
      </c>
      <c r="O719" s="6">
        <v>7</v>
      </c>
      <c r="Q719" s="6">
        <v>0</v>
      </c>
      <c r="U719" s="6">
        <v>0</v>
      </c>
    </row>
    <row r="720" spans="1:21" ht="15" thickBot="1" x14ac:dyDescent="0.35">
      <c r="A720" s="5" t="s">
        <v>1324</v>
      </c>
      <c r="B720" s="6">
        <v>178</v>
      </c>
      <c r="C720" s="8">
        <v>0</v>
      </c>
      <c r="D720" s="6">
        <v>147</v>
      </c>
      <c r="E720" s="6">
        <v>3.84</v>
      </c>
      <c r="F720" s="6">
        <v>1.25</v>
      </c>
      <c r="G720" s="68">
        <v>18</v>
      </c>
      <c r="H720" s="68"/>
      <c r="I720" s="6">
        <v>11</v>
      </c>
      <c r="J720" s="6">
        <v>9</v>
      </c>
      <c r="K720" s="6">
        <v>76</v>
      </c>
      <c r="L720" s="6">
        <v>176</v>
      </c>
      <c r="M720" s="6">
        <v>47</v>
      </c>
      <c r="N720" s="6">
        <v>17</v>
      </c>
      <c r="O720" s="6">
        <v>28</v>
      </c>
      <c r="P720" s="68">
        <v>28</v>
      </c>
      <c r="Q720" s="67"/>
      <c r="U720" s="67"/>
    </row>
    <row r="721" spans="1:21" ht="15" thickBot="1" x14ac:dyDescent="0.35">
      <c r="A721" s="5" t="s">
        <v>2176</v>
      </c>
      <c r="B721" s="6">
        <v>20</v>
      </c>
      <c r="C721" s="6">
        <v>0</v>
      </c>
      <c r="D721" s="6">
        <v>16</v>
      </c>
      <c r="E721" s="6">
        <v>5.39</v>
      </c>
      <c r="F721" s="6">
        <v>1.52</v>
      </c>
      <c r="I721" s="6">
        <v>1</v>
      </c>
      <c r="J721" s="6">
        <v>1</v>
      </c>
      <c r="K721" s="6">
        <v>12</v>
      </c>
      <c r="L721" s="6">
        <v>21</v>
      </c>
      <c r="M721" s="6">
        <v>9</v>
      </c>
      <c r="N721" s="6">
        <v>6</v>
      </c>
      <c r="O721" s="6">
        <v>18</v>
      </c>
      <c r="Q721" s="6">
        <v>0</v>
      </c>
      <c r="U721" s="6">
        <v>0</v>
      </c>
    </row>
    <row r="722" spans="1:21" ht="15" thickBot="1" x14ac:dyDescent="0.35">
      <c r="A722" s="7" t="s">
        <v>1545</v>
      </c>
      <c r="B722" s="8">
        <v>70</v>
      </c>
      <c r="C722" s="8">
        <v>0</v>
      </c>
      <c r="D722" s="8">
        <v>61</v>
      </c>
      <c r="E722" s="8">
        <v>4.25</v>
      </c>
      <c r="F722" s="8">
        <v>1.42</v>
      </c>
      <c r="G722" s="69">
        <v>3</v>
      </c>
      <c r="H722" s="69"/>
      <c r="I722" s="8">
        <v>4</v>
      </c>
      <c r="J722" s="8">
        <v>5</v>
      </c>
      <c r="K722" s="8">
        <v>33</v>
      </c>
      <c r="L722" s="8">
        <v>69</v>
      </c>
      <c r="M722" s="8">
        <v>29</v>
      </c>
      <c r="N722" s="8">
        <v>18</v>
      </c>
      <c r="O722" s="8">
        <v>12</v>
      </c>
      <c r="P722" s="69">
        <v>12</v>
      </c>
      <c r="Q722" s="67"/>
      <c r="U722" s="67"/>
    </row>
    <row r="723" spans="1:21" ht="15" thickBot="1" x14ac:dyDescent="0.35">
      <c r="A723" s="7" t="s">
        <v>1984</v>
      </c>
      <c r="B723" s="8">
        <v>54</v>
      </c>
      <c r="C723" s="8">
        <v>1</v>
      </c>
      <c r="D723" s="8">
        <v>52</v>
      </c>
      <c r="E723" s="8">
        <v>4.47</v>
      </c>
      <c r="F723" s="8">
        <v>1.36</v>
      </c>
      <c r="I723" s="8">
        <v>2</v>
      </c>
      <c r="J723" s="8">
        <v>3</v>
      </c>
      <c r="K723" s="8">
        <v>27</v>
      </c>
      <c r="L723" s="8">
        <v>53</v>
      </c>
      <c r="M723" s="8">
        <v>20</v>
      </c>
      <c r="N723" s="8">
        <v>9</v>
      </c>
      <c r="O723" s="8">
        <v>56</v>
      </c>
      <c r="Q723" s="8">
        <v>0</v>
      </c>
      <c r="U723" s="8">
        <v>9</v>
      </c>
    </row>
    <row r="724" spans="1:21" ht="15" thickBot="1" x14ac:dyDescent="0.35">
      <c r="A724" s="7" t="s">
        <v>1735</v>
      </c>
      <c r="B724" s="8">
        <v>66</v>
      </c>
      <c r="C724" s="8">
        <v>37</v>
      </c>
      <c r="D724" s="8">
        <v>60</v>
      </c>
      <c r="E724" s="8">
        <v>2.59</v>
      </c>
      <c r="F724" s="8">
        <v>1.04</v>
      </c>
      <c r="I724" s="8">
        <v>4</v>
      </c>
      <c r="J724" s="8">
        <v>3</v>
      </c>
      <c r="K724" s="8">
        <v>19</v>
      </c>
      <c r="L724" s="8">
        <v>55</v>
      </c>
      <c r="M724" s="8">
        <v>14</v>
      </c>
      <c r="N724" s="8">
        <v>5</v>
      </c>
      <c r="O724" s="8">
        <v>69</v>
      </c>
      <c r="Q724" s="8">
        <v>1</v>
      </c>
      <c r="U724" s="8">
        <v>0</v>
      </c>
    </row>
    <row r="725" spans="1:21" ht="15" thickBot="1" x14ac:dyDescent="0.35">
      <c r="A725" s="5" t="s">
        <v>1458</v>
      </c>
      <c r="B725" s="6">
        <v>155</v>
      </c>
      <c r="C725" s="8">
        <v>0</v>
      </c>
      <c r="D725" s="6">
        <v>96</v>
      </c>
      <c r="E725" s="6">
        <v>4.41</v>
      </c>
      <c r="F725" s="6">
        <v>1.43</v>
      </c>
      <c r="G725" s="68">
        <v>15</v>
      </c>
      <c r="H725" s="68"/>
      <c r="I725" s="6">
        <v>8</v>
      </c>
      <c r="J725" s="6">
        <v>9</v>
      </c>
      <c r="K725" s="6">
        <v>76</v>
      </c>
      <c r="L725" s="6">
        <v>167</v>
      </c>
      <c r="M725" s="6">
        <v>55</v>
      </c>
      <c r="N725" s="6">
        <v>15</v>
      </c>
      <c r="O725" s="6">
        <v>25</v>
      </c>
      <c r="P725" s="68">
        <v>25</v>
      </c>
      <c r="Q725" s="67"/>
      <c r="U725" s="67"/>
    </row>
    <row r="726" spans="1:21" ht="15" thickBot="1" x14ac:dyDescent="0.35">
      <c r="A726" s="5" t="s">
        <v>1308</v>
      </c>
      <c r="B726" s="6">
        <v>189</v>
      </c>
      <c r="C726" s="8">
        <v>0</v>
      </c>
      <c r="D726" s="6">
        <v>166</v>
      </c>
      <c r="E726" s="6">
        <v>3.64</v>
      </c>
      <c r="F726" s="6">
        <v>1.1399999999999999</v>
      </c>
      <c r="G726" s="68">
        <v>20</v>
      </c>
      <c r="H726" s="68"/>
      <c r="I726" s="6">
        <v>12</v>
      </c>
      <c r="J726" s="6">
        <v>9</v>
      </c>
      <c r="K726" s="6">
        <v>77</v>
      </c>
      <c r="L726" s="6">
        <v>179</v>
      </c>
      <c r="M726" s="6">
        <v>36</v>
      </c>
      <c r="N726" s="6">
        <v>25</v>
      </c>
      <c r="O726" s="6">
        <v>30</v>
      </c>
      <c r="P726" s="68">
        <v>30</v>
      </c>
      <c r="Q726" s="67"/>
      <c r="U726" s="67"/>
    </row>
    <row r="727" spans="1:21" ht="15" thickBot="1" x14ac:dyDescent="0.35">
      <c r="A727" s="7" t="s">
        <v>2184</v>
      </c>
      <c r="B727" s="8">
        <v>25</v>
      </c>
      <c r="C727" s="8">
        <v>0</v>
      </c>
      <c r="D727" s="8">
        <v>21</v>
      </c>
      <c r="E727" s="8">
        <v>5.36</v>
      </c>
      <c r="F727" s="8">
        <v>1.61</v>
      </c>
      <c r="I727" s="8">
        <v>1</v>
      </c>
      <c r="J727" s="8">
        <v>1</v>
      </c>
      <c r="K727" s="8">
        <v>15</v>
      </c>
      <c r="L727" s="8">
        <v>27</v>
      </c>
      <c r="M727" s="8">
        <v>13</v>
      </c>
      <c r="N727" s="8">
        <v>7</v>
      </c>
      <c r="O727" s="8">
        <v>21</v>
      </c>
      <c r="Q727" s="8">
        <v>0</v>
      </c>
      <c r="U727" s="8">
        <v>1</v>
      </c>
    </row>
    <row r="728" spans="1:21" ht="15" thickBot="1" x14ac:dyDescent="0.35">
      <c r="A728" s="5" t="s">
        <v>1524</v>
      </c>
      <c r="B728" s="6">
        <v>46</v>
      </c>
      <c r="C728" s="8">
        <v>0</v>
      </c>
      <c r="D728" s="6">
        <v>34</v>
      </c>
      <c r="E728" s="6">
        <v>4.5999999999999996</v>
      </c>
      <c r="F728" s="6">
        <v>1.39</v>
      </c>
      <c r="G728" s="68">
        <v>1</v>
      </c>
      <c r="H728" s="68"/>
      <c r="I728" s="6">
        <v>2</v>
      </c>
      <c r="J728" s="6">
        <v>3</v>
      </c>
      <c r="K728" s="6">
        <v>24</v>
      </c>
      <c r="L728" s="6">
        <v>49</v>
      </c>
      <c r="M728" s="6">
        <v>16</v>
      </c>
      <c r="N728" s="6">
        <v>16</v>
      </c>
      <c r="O728" s="6">
        <v>16</v>
      </c>
      <c r="P728" s="68">
        <v>8</v>
      </c>
      <c r="Q728" s="67"/>
      <c r="U728" s="67"/>
    </row>
    <row r="729" spans="1:21" ht="15" thickBot="1" x14ac:dyDescent="0.35">
      <c r="A729" s="7" t="s">
        <v>1524</v>
      </c>
      <c r="B729" s="8">
        <v>46</v>
      </c>
      <c r="C729" s="8">
        <v>0</v>
      </c>
      <c r="D729" s="8">
        <v>34</v>
      </c>
      <c r="E729" s="8">
        <v>4.5999999999999996</v>
      </c>
      <c r="F729" s="8">
        <v>1.39</v>
      </c>
      <c r="I729" s="8">
        <v>2</v>
      </c>
      <c r="J729" s="8">
        <v>3</v>
      </c>
      <c r="K729" s="8">
        <v>24</v>
      </c>
      <c r="L729" s="8">
        <v>49</v>
      </c>
      <c r="M729" s="8">
        <v>16</v>
      </c>
      <c r="N729" s="8">
        <v>16</v>
      </c>
      <c r="O729" s="8">
        <v>16</v>
      </c>
      <c r="Q729" s="8">
        <v>0</v>
      </c>
      <c r="U729" s="8">
        <v>0</v>
      </c>
    </row>
    <row r="730" spans="1:21" ht="15" thickBot="1" x14ac:dyDescent="0.35">
      <c r="A730" s="7" t="s">
        <v>2138</v>
      </c>
      <c r="B730" s="8">
        <v>21</v>
      </c>
      <c r="C730" s="8">
        <v>0</v>
      </c>
      <c r="D730" s="8">
        <v>14</v>
      </c>
      <c r="E730" s="8">
        <v>4.5199999999999996</v>
      </c>
      <c r="F730" s="8">
        <v>1.4</v>
      </c>
      <c r="I730" s="8">
        <v>1</v>
      </c>
      <c r="J730" s="8">
        <v>1</v>
      </c>
      <c r="K730" s="8">
        <v>11</v>
      </c>
      <c r="L730" s="8">
        <v>23</v>
      </c>
      <c r="M730" s="8">
        <v>7</v>
      </c>
      <c r="N730" s="8">
        <v>4</v>
      </c>
      <c r="O730" s="8">
        <v>24</v>
      </c>
      <c r="Q730" s="8">
        <v>0</v>
      </c>
      <c r="U730" s="8">
        <v>0</v>
      </c>
    </row>
    <row r="731" spans="1:21" ht="15" thickBot="1" x14ac:dyDescent="0.35">
      <c r="A731" s="5" t="s">
        <v>1390</v>
      </c>
      <c r="B731" s="6">
        <v>142</v>
      </c>
      <c r="C731" s="8">
        <v>0</v>
      </c>
      <c r="D731" s="6">
        <v>128</v>
      </c>
      <c r="E731" s="6">
        <v>3.82</v>
      </c>
      <c r="F731" s="6">
        <v>1.23</v>
      </c>
      <c r="G731" s="68">
        <v>13</v>
      </c>
      <c r="H731" s="68"/>
      <c r="I731" s="6">
        <v>8</v>
      </c>
      <c r="J731" s="6">
        <v>8</v>
      </c>
      <c r="K731" s="6">
        <v>60</v>
      </c>
      <c r="L731" s="6">
        <v>140</v>
      </c>
      <c r="M731" s="6">
        <v>34</v>
      </c>
      <c r="N731" s="6">
        <v>16</v>
      </c>
      <c r="O731" s="6">
        <v>37</v>
      </c>
      <c r="P731" s="68">
        <v>21</v>
      </c>
      <c r="Q731" s="67"/>
      <c r="U731" s="67"/>
    </row>
    <row r="732" spans="1:21" ht="15" thickBot="1" x14ac:dyDescent="0.35">
      <c r="A732" s="5" t="s">
        <v>1390</v>
      </c>
      <c r="B732" s="6">
        <v>142</v>
      </c>
      <c r="C732" s="6">
        <v>0</v>
      </c>
      <c r="D732" s="6">
        <v>128</v>
      </c>
      <c r="E732" s="6">
        <v>3.82</v>
      </c>
      <c r="F732" s="6">
        <v>1.23</v>
      </c>
      <c r="I732" s="6">
        <v>8</v>
      </c>
      <c r="J732" s="6">
        <v>8</v>
      </c>
      <c r="K732" s="6">
        <v>60</v>
      </c>
      <c r="L732" s="6">
        <v>140</v>
      </c>
      <c r="M732" s="6">
        <v>34</v>
      </c>
      <c r="N732" s="6">
        <v>16</v>
      </c>
      <c r="O732" s="6">
        <v>37</v>
      </c>
      <c r="Q732" s="6">
        <v>0</v>
      </c>
      <c r="U732" s="6">
        <v>1</v>
      </c>
    </row>
    <row r="733" spans="1:21" ht="15" thickBot="1" x14ac:dyDescent="0.35">
      <c r="A733" s="5" t="s">
        <v>1905</v>
      </c>
      <c r="B733" s="6">
        <v>57</v>
      </c>
      <c r="C733" s="6">
        <v>1</v>
      </c>
      <c r="D733" s="6">
        <v>58</v>
      </c>
      <c r="E733" s="6">
        <v>4.21</v>
      </c>
      <c r="F733" s="6">
        <v>1.42</v>
      </c>
      <c r="I733" s="6">
        <v>3</v>
      </c>
      <c r="J733" s="6">
        <v>3</v>
      </c>
      <c r="K733" s="6">
        <v>27</v>
      </c>
      <c r="L733" s="6">
        <v>57</v>
      </c>
      <c r="M733" s="6">
        <v>24</v>
      </c>
      <c r="N733" s="6">
        <v>8</v>
      </c>
      <c r="O733" s="6">
        <v>52</v>
      </c>
      <c r="Q733" s="6">
        <v>0</v>
      </c>
      <c r="U733" s="6">
        <v>12</v>
      </c>
    </row>
    <row r="734" spans="1:21" ht="15" thickBot="1" x14ac:dyDescent="0.35">
      <c r="A734" s="7" t="s">
        <v>1835</v>
      </c>
      <c r="B734" s="8">
        <v>51</v>
      </c>
      <c r="C734" s="8">
        <v>0</v>
      </c>
      <c r="D734" s="8">
        <v>36</v>
      </c>
      <c r="E734" s="8">
        <v>3.5</v>
      </c>
      <c r="F734" s="8">
        <v>1.33</v>
      </c>
      <c r="I734" s="8">
        <v>2</v>
      </c>
      <c r="J734" s="8">
        <v>2</v>
      </c>
      <c r="K734" s="8">
        <v>20</v>
      </c>
      <c r="L734" s="8">
        <v>53</v>
      </c>
      <c r="M734" s="8">
        <v>14</v>
      </c>
      <c r="N734" s="8">
        <v>5</v>
      </c>
      <c r="O734" s="8">
        <v>44</v>
      </c>
      <c r="Q734" s="8">
        <v>0</v>
      </c>
      <c r="U734" s="8">
        <v>4</v>
      </c>
    </row>
    <row r="735" spans="1:21" ht="15" thickBot="1" x14ac:dyDescent="0.35">
      <c r="A735" s="7" t="s">
        <v>1431</v>
      </c>
      <c r="B735" s="8">
        <v>109</v>
      </c>
      <c r="C735" s="8">
        <v>0</v>
      </c>
      <c r="D735" s="8">
        <v>88</v>
      </c>
      <c r="E735" s="8">
        <v>4.5199999999999996</v>
      </c>
      <c r="F735" s="8">
        <v>1.31</v>
      </c>
      <c r="G735" s="69">
        <v>10</v>
      </c>
      <c r="H735" s="69"/>
      <c r="I735" s="8">
        <v>6</v>
      </c>
      <c r="J735" s="8">
        <v>8</v>
      </c>
      <c r="K735" s="8">
        <v>55</v>
      </c>
      <c r="L735" s="8">
        <v>109</v>
      </c>
      <c r="M735" s="8">
        <v>34</v>
      </c>
      <c r="N735" s="8">
        <v>20</v>
      </c>
      <c r="O735" s="8">
        <v>21</v>
      </c>
      <c r="P735" s="69">
        <v>18</v>
      </c>
      <c r="Q735" s="67"/>
      <c r="U735" s="67"/>
    </row>
    <row r="736" spans="1:21" ht="15" thickBot="1" x14ac:dyDescent="0.35">
      <c r="A736" s="5" t="s">
        <v>1431</v>
      </c>
      <c r="B736" s="6">
        <v>109</v>
      </c>
      <c r="C736" s="6">
        <v>0</v>
      </c>
      <c r="D736" s="6">
        <v>88</v>
      </c>
      <c r="E736" s="6">
        <v>4.5199999999999996</v>
      </c>
      <c r="F736" s="6">
        <v>1.31</v>
      </c>
      <c r="I736" s="6">
        <v>6</v>
      </c>
      <c r="J736" s="6">
        <v>8</v>
      </c>
      <c r="K736" s="6">
        <v>55</v>
      </c>
      <c r="L736" s="6">
        <v>109</v>
      </c>
      <c r="M736" s="6">
        <v>34</v>
      </c>
      <c r="N736" s="6">
        <v>20</v>
      </c>
      <c r="O736" s="6">
        <v>21</v>
      </c>
      <c r="Q736" s="6">
        <v>0</v>
      </c>
      <c r="U736" s="6">
        <v>0</v>
      </c>
    </row>
    <row r="737" spans="1:21" ht="15" thickBot="1" x14ac:dyDescent="0.35">
      <c r="A737" s="7" t="s">
        <v>1771</v>
      </c>
      <c r="B737" s="8">
        <v>67</v>
      </c>
      <c r="C737" s="8">
        <v>2</v>
      </c>
      <c r="D737" s="8">
        <v>68</v>
      </c>
      <c r="E737" s="8">
        <v>3.09</v>
      </c>
      <c r="F737" s="8">
        <v>1.1200000000000001</v>
      </c>
      <c r="I737" s="8">
        <v>4</v>
      </c>
      <c r="J737" s="8">
        <v>4</v>
      </c>
      <c r="K737" s="8">
        <v>23</v>
      </c>
      <c r="L737" s="8">
        <v>56</v>
      </c>
      <c r="M737" s="8">
        <v>19</v>
      </c>
      <c r="N737" s="8">
        <v>7</v>
      </c>
      <c r="O737" s="8">
        <v>66</v>
      </c>
      <c r="Q737" s="8">
        <v>0</v>
      </c>
      <c r="U737" s="8">
        <v>22</v>
      </c>
    </row>
    <row r="738" spans="1:21" ht="15" thickBot="1" x14ac:dyDescent="0.35">
      <c r="A738" s="5" t="s">
        <v>1512</v>
      </c>
      <c r="B738" s="6">
        <v>82</v>
      </c>
      <c r="C738" s="8">
        <v>0</v>
      </c>
      <c r="D738" s="6">
        <v>64</v>
      </c>
      <c r="E738" s="6">
        <v>4.6399999999999997</v>
      </c>
      <c r="F738" s="6">
        <v>1.41</v>
      </c>
      <c r="G738" s="68">
        <v>9</v>
      </c>
      <c r="H738" s="68"/>
      <c r="I738" s="6">
        <v>4</v>
      </c>
      <c r="J738" s="6">
        <v>5</v>
      </c>
      <c r="K738" s="6">
        <v>42</v>
      </c>
      <c r="L738" s="6">
        <v>87</v>
      </c>
      <c r="M738" s="6">
        <v>28</v>
      </c>
      <c r="N738" s="6">
        <v>11</v>
      </c>
      <c r="O738" s="6">
        <v>17</v>
      </c>
      <c r="P738" s="68">
        <v>11</v>
      </c>
      <c r="Q738" s="67"/>
      <c r="U738" s="67"/>
    </row>
    <row r="739" spans="1:21" ht="15" thickBot="1" x14ac:dyDescent="0.35">
      <c r="A739" s="7" t="s">
        <v>1512</v>
      </c>
      <c r="B739" s="8">
        <v>82</v>
      </c>
      <c r="C739" s="8">
        <v>0</v>
      </c>
      <c r="D739" s="8">
        <v>64</v>
      </c>
      <c r="E739" s="8">
        <v>4.6399999999999997</v>
      </c>
      <c r="F739" s="8">
        <v>1.41</v>
      </c>
      <c r="I739" s="8">
        <v>4</v>
      </c>
      <c r="J739" s="8">
        <v>5</v>
      </c>
      <c r="K739" s="8">
        <v>42</v>
      </c>
      <c r="L739" s="8">
        <v>87</v>
      </c>
      <c r="M739" s="8">
        <v>28</v>
      </c>
      <c r="N739" s="8">
        <v>11</v>
      </c>
      <c r="O739" s="8">
        <v>17</v>
      </c>
      <c r="Q739" s="8">
        <v>0</v>
      </c>
      <c r="U739" s="8">
        <v>0</v>
      </c>
    </row>
    <row r="740" spans="1:21" ht="15" thickBot="1" x14ac:dyDescent="0.35">
      <c r="A740" s="7" t="s">
        <v>2092</v>
      </c>
      <c r="B740" s="8">
        <v>36</v>
      </c>
      <c r="C740" s="8">
        <v>0</v>
      </c>
      <c r="D740" s="8">
        <v>27</v>
      </c>
      <c r="E740" s="8">
        <v>4.6900000000000004</v>
      </c>
      <c r="F740" s="8">
        <v>1.33</v>
      </c>
      <c r="I740" s="8">
        <v>1</v>
      </c>
      <c r="J740" s="8">
        <v>1</v>
      </c>
      <c r="K740" s="8">
        <v>19</v>
      </c>
      <c r="L740" s="8">
        <v>40</v>
      </c>
      <c r="M740" s="8">
        <v>9</v>
      </c>
      <c r="N740" s="8">
        <v>8</v>
      </c>
      <c r="O740" s="8">
        <v>29</v>
      </c>
      <c r="Q740" s="8">
        <v>0</v>
      </c>
      <c r="U740" s="8">
        <v>1</v>
      </c>
    </row>
    <row r="741" spans="1:21" ht="15" thickBot="1" x14ac:dyDescent="0.35">
      <c r="A741" s="7" t="s">
        <v>1483</v>
      </c>
      <c r="B741" s="8">
        <v>138</v>
      </c>
      <c r="C741" s="8">
        <v>0</v>
      </c>
      <c r="D741" s="8">
        <v>99</v>
      </c>
      <c r="E741" s="8">
        <v>4.8899999999999997</v>
      </c>
      <c r="F741" s="8">
        <v>1.48</v>
      </c>
      <c r="G741" s="69">
        <v>14</v>
      </c>
      <c r="H741" s="69"/>
      <c r="I741" s="8">
        <v>7</v>
      </c>
      <c r="J741" s="8">
        <v>10</v>
      </c>
      <c r="K741" s="8">
        <v>75</v>
      </c>
      <c r="L741" s="8">
        <v>155</v>
      </c>
      <c r="M741" s="8">
        <v>49</v>
      </c>
      <c r="N741" s="8">
        <v>17</v>
      </c>
      <c r="O741" s="8">
        <v>22</v>
      </c>
      <c r="P741" s="69">
        <v>22</v>
      </c>
      <c r="Q741" s="67"/>
      <c r="U741" s="67"/>
    </row>
    <row r="742" spans="1:21" ht="15" thickBot="1" x14ac:dyDescent="0.35">
      <c r="A742" s="5" t="s">
        <v>2030</v>
      </c>
      <c r="B742" s="6">
        <v>32</v>
      </c>
      <c r="C742" s="6">
        <v>0</v>
      </c>
      <c r="D742" s="6">
        <v>24</v>
      </c>
      <c r="E742" s="6">
        <v>3.84</v>
      </c>
      <c r="F742" s="6">
        <v>1.44</v>
      </c>
      <c r="I742" s="6">
        <v>2</v>
      </c>
      <c r="J742" s="6">
        <v>1</v>
      </c>
      <c r="K742" s="6">
        <v>14</v>
      </c>
      <c r="L742" s="6">
        <v>35</v>
      </c>
      <c r="M742" s="6">
        <v>11</v>
      </c>
      <c r="N742" s="6">
        <v>4</v>
      </c>
      <c r="O742" s="6">
        <v>37</v>
      </c>
      <c r="Q742" s="6">
        <v>0</v>
      </c>
      <c r="U742" s="6">
        <v>3</v>
      </c>
    </row>
    <row r="743" spans="1:21" ht="15" thickBot="1" x14ac:dyDescent="0.35">
      <c r="A743" s="5" t="s">
        <v>1328</v>
      </c>
      <c r="B743" s="6">
        <v>141</v>
      </c>
      <c r="C743" s="8">
        <v>0</v>
      </c>
      <c r="D743" s="6">
        <v>126</v>
      </c>
      <c r="E743" s="6">
        <v>3.77</v>
      </c>
      <c r="F743" s="6">
        <v>1.22</v>
      </c>
      <c r="G743" s="68">
        <v>16</v>
      </c>
      <c r="H743" s="68"/>
      <c r="I743" s="6">
        <v>9</v>
      </c>
      <c r="J743" s="6">
        <v>8</v>
      </c>
      <c r="K743" s="6">
        <v>59</v>
      </c>
      <c r="L743" s="6">
        <v>135</v>
      </c>
      <c r="M743" s="6">
        <v>37</v>
      </c>
      <c r="N743" s="6">
        <v>15</v>
      </c>
      <c r="O743" s="6">
        <v>23</v>
      </c>
      <c r="P743" s="68">
        <v>23</v>
      </c>
      <c r="Q743" s="67"/>
      <c r="U743" s="67"/>
    </row>
    <row r="744" spans="1:21" ht="15" thickBot="1" x14ac:dyDescent="0.35">
      <c r="A744" s="7" t="s">
        <v>2155</v>
      </c>
      <c r="B744" s="8">
        <v>47</v>
      </c>
      <c r="C744" s="8">
        <v>0</v>
      </c>
      <c r="D744" s="8">
        <v>27</v>
      </c>
      <c r="E744" s="8">
        <v>5.05</v>
      </c>
      <c r="F744" s="8">
        <v>1.41</v>
      </c>
      <c r="I744" s="8">
        <v>2</v>
      </c>
      <c r="J744" s="8">
        <v>3</v>
      </c>
      <c r="K744" s="8">
        <v>26</v>
      </c>
      <c r="L744" s="8">
        <v>55</v>
      </c>
      <c r="M744" s="8">
        <v>11</v>
      </c>
      <c r="N744" s="8">
        <v>10</v>
      </c>
      <c r="O744" s="8">
        <v>14</v>
      </c>
      <c r="Q744" s="8">
        <v>0</v>
      </c>
      <c r="U744" s="8">
        <v>1</v>
      </c>
    </row>
    <row r="745" spans="1:21" ht="15" thickBot="1" x14ac:dyDescent="0.35">
      <c r="A745" s="7" t="s">
        <v>1663</v>
      </c>
      <c r="B745" s="8">
        <v>29</v>
      </c>
      <c r="C745" s="8">
        <v>0</v>
      </c>
      <c r="D745" s="8">
        <v>30</v>
      </c>
      <c r="E745" s="8">
        <v>5.22</v>
      </c>
      <c r="F745" s="8">
        <v>1.6</v>
      </c>
      <c r="G745" s="69">
        <v>0</v>
      </c>
      <c r="H745" s="69"/>
      <c r="I745" s="8">
        <v>1</v>
      </c>
      <c r="J745" s="8">
        <v>2</v>
      </c>
      <c r="K745" s="8">
        <v>17</v>
      </c>
      <c r="L745" s="8">
        <v>28</v>
      </c>
      <c r="M745" s="8">
        <v>18</v>
      </c>
      <c r="N745" s="8">
        <v>10</v>
      </c>
      <c r="O745" s="8">
        <v>24</v>
      </c>
      <c r="P745" s="69">
        <v>0</v>
      </c>
      <c r="Q745" s="67"/>
      <c r="U745" s="67"/>
    </row>
    <row r="746" spans="1:21" ht="15" thickBot="1" x14ac:dyDescent="0.35">
      <c r="A746" s="7" t="s">
        <v>1663</v>
      </c>
      <c r="B746" s="8">
        <v>29</v>
      </c>
      <c r="C746" s="8">
        <v>0</v>
      </c>
      <c r="D746" s="8">
        <v>30</v>
      </c>
      <c r="E746" s="8">
        <v>5.22</v>
      </c>
      <c r="F746" s="8">
        <v>1.6</v>
      </c>
      <c r="I746" s="8">
        <v>1</v>
      </c>
      <c r="J746" s="8">
        <v>2</v>
      </c>
      <c r="K746" s="8">
        <v>17</v>
      </c>
      <c r="L746" s="8">
        <v>28</v>
      </c>
      <c r="M746" s="8">
        <v>18</v>
      </c>
      <c r="N746" s="8">
        <v>10</v>
      </c>
      <c r="O746" s="8">
        <v>24</v>
      </c>
      <c r="Q746" s="8">
        <v>0</v>
      </c>
      <c r="U746" s="8">
        <v>0</v>
      </c>
    </row>
    <row r="747" spans="1:21" ht="15" thickBot="1" x14ac:dyDescent="0.35">
      <c r="A747" s="7" t="s">
        <v>2055</v>
      </c>
      <c r="B747" s="8">
        <v>28</v>
      </c>
      <c r="C747" s="8">
        <v>0</v>
      </c>
      <c r="D747" s="8">
        <v>26</v>
      </c>
      <c r="E747" s="8">
        <v>4.3499999999999996</v>
      </c>
      <c r="F747" s="8">
        <v>1.43</v>
      </c>
      <c r="I747" s="8">
        <v>2</v>
      </c>
      <c r="J747" s="8">
        <v>2</v>
      </c>
      <c r="K747" s="8">
        <v>13</v>
      </c>
      <c r="L747" s="8">
        <v>27</v>
      </c>
      <c r="M747" s="8">
        <v>13</v>
      </c>
      <c r="N747" s="8">
        <v>7</v>
      </c>
      <c r="O747" s="8">
        <v>26</v>
      </c>
      <c r="Q747" s="8">
        <v>0</v>
      </c>
      <c r="U747" s="8">
        <v>0</v>
      </c>
    </row>
    <row r="748" spans="1:21" ht="15" thickBot="1" x14ac:dyDescent="0.35">
      <c r="A748" s="5" t="s">
        <v>1352</v>
      </c>
      <c r="B748" s="6">
        <v>161</v>
      </c>
      <c r="C748" s="8">
        <v>0</v>
      </c>
      <c r="D748" s="6">
        <v>150</v>
      </c>
      <c r="E748" s="6">
        <v>3.91</v>
      </c>
      <c r="F748" s="6">
        <v>1.3</v>
      </c>
      <c r="G748" s="68">
        <v>16</v>
      </c>
      <c r="H748" s="68"/>
      <c r="I748" s="6">
        <v>10</v>
      </c>
      <c r="J748" s="6">
        <v>9</v>
      </c>
      <c r="K748" s="6">
        <v>70</v>
      </c>
      <c r="L748" s="6">
        <v>151</v>
      </c>
      <c r="M748" s="6">
        <v>58</v>
      </c>
      <c r="N748" s="6">
        <v>15</v>
      </c>
      <c r="O748" s="6">
        <v>26</v>
      </c>
      <c r="P748" s="68">
        <v>26</v>
      </c>
      <c r="Q748" s="67"/>
      <c r="U748" s="67"/>
    </row>
    <row r="749" spans="1:21" ht="15" thickBot="1" x14ac:dyDescent="0.35">
      <c r="A749" s="5" t="s">
        <v>2177</v>
      </c>
      <c r="B749" s="6">
        <v>41</v>
      </c>
      <c r="C749" s="6">
        <v>0</v>
      </c>
      <c r="D749" s="6">
        <v>34</v>
      </c>
      <c r="E749" s="6">
        <v>5.0599999999999996</v>
      </c>
      <c r="F749" s="6">
        <v>1.61</v>
      </c>
      <c r="I749" s="6">
        <v>2</v>
      </c>
      <c r="J749" s="6">
        <v>2</v>
      </c>
      <c r="K749" s="6">
        <v>23</v>
      </c>
      <c r="L749" s="6">
        <v>43</v>
      </c>
      <c r="M749" s="6">
        <v>23</v>
      </c>
      <c r="N749" s="6">
        <v>7</v>
      </c>
      <c r="O749" s="6">
        <v>28</v>
      </c>
      <c r="Q749" s="6">
        <v>0</v>
      </c>
      <c r="U749" s="6">
        <v>2</v>
      </c>
    </row>
    <row r="750" spans="1:21" ht="15" thickBot="1" x14ac:dyDescent="0.35">
      <c r="A750" s="7" t="s">
        <v>2102</v>
      </c>
      <c r="B750" s="8">
        <v>17</v>
      </c>
      <c r="C750" s="8">
        <v>0</v>
      </c>
      <c r="D750" s="8">
        <v>15</v>
      </c>
      <c r="E750" s="8">
        <v>4.29</v>
      </c>
      <c r="F750" s="8">
        <v>1.35</v>
      </c>
      <c r="I750" s="8">
        <v>1</v>
      </c>
      <c r="J750" s="8">
        <v>1</v>
      </c>
      <c r="K750" s="8">
        <v>8</v>
      </c>
      <c r="L750" s="8">
        <v>17</v>
      </c>
      <c r="M750" s="8">
        <v>6</v>
      </c>
      <c r="N750" s="8">
        <v>4</v>
      </c>
      <c r="O750" s="8">
        <v>19</v>
      </c>
      <c r="Q750" s="8">
        <v>0</v>
      </c>
      <c r="U750" s="8">
        <v>0</v>
      </c>
    </row>
    <row r="751" spans="1:21" ht="15" thickBot="1" x14ac:dyDescent="0.35">
      <c r="A751" s="7" t="s">
        <v>1337</v>
      </c>
      <c r="B751" s="8">
        <v>176</v>
      </c>
      <c r="C751" s="8">
        <v>0</v>
      </c>
      <c r="D751" s="8">
        <v>157</v>
      </c>
      <c r="E751" s="8">
        <v>3.84</v>
      </c>
      <c r="F751" s="8">
        <v>1.21</v>
      </c>
      <c r="G751" s="69">
        <v>18</v>
      </c>
      <c r="H751" s="69"/>
      <c r="I751" s="8">
        <v>11</v>
      </c>
      <c r="J751" s="8">
        <v>10</v>
      </c>
      <c r="K751" s="8">
        <v>75</v>
      </c>
      <c r="L751" s="8">
        <v>173</v>
      </c>
      <c r="M751" s="8">
        <v>39</v>
      </c>
      <c r="N751" s="8">
        <v>23</v>
      </c>
      <c r="O751" s="8">
        <v>30</v>
      </c>
      <c r="P751" s="69">
        <v>30</v>
      </c>
      <c r="Q751" s="67"/>
      <c r="U751" s="67"/>
    </row>
    <row r="752" spans="1:21" ht="15" thickBot="1" x14ac:dyDescent="0.35">
      <c r="A752" s="5" t="s">
        <v>2165</v>
      </c>
      <c r="B752" s="6">
        <v>24</v>
      </c>
      <c r="C752" s="6">
        <v>0</v>
      </c>
      <c r="D752" s="6">
        <v>19</v>
      </c>
      <c r="E752" s="6">
        <v>4.87</v>
      </c>
      <c r="F752" s="6">
        <v>1.5</v>
      </c>
      <c r="I752" s="6">
        <v>1</v>
      </c>
      <c r="J752" s="6">
        <v>1</v>
      </c>
      <c r="K752" s="6">
        <v>13</v>
      </c>
      <c r="L752" s="6">
        <v>25</v>
      </c>
      <c r="M752" s="6">
        <v>11</v>
      </c>
      <c r="N752" s="6">
        <v>5</v>
      </c>
      <c r="O752" s="6">
        <v>25</v>
      </c>
      <c r="Q752" s="6">
        <v>0</v>
      </c>
      <c r="U752" s="6">
        <v>0</v>
      </c>
    </row>
    <row r="753" spans="1:21" ht="15" thickBot="1" x14ac:dyDescent="0.35">
      <c r="A753" s="5" t="s">
        <v>1929</v>
      </c>
      <c r="B753" s="6">
        <v>48</v>
      </c>
      <c r="C753" s="6">
        <v>0</v>
      </c>
      <c r="D753" s="6">
        <v>38</v>
      </c>
      <c r="E753" s="6">
        <v>3.71</v>
      </c>
      <c r="F753" s="6">
        <v>1.26</v>
      </c>
      <c r="I753" s="6">
        <v>3</v>
      </c>
      <c r="J753" s="6">
        <v>3</v>
      </c>
      <c r="K753" s="6">
        <v>20</v>
      </c>
      <c r="L753" s="6">
        <v>46</v>
      </c>
      <c r="M753" s="6">
        <v>15</v>
      </c>
      <c r="N753" s="6">
        <v>5</v>
      </c>
      <c r="O753" s="6">
        <v>42</v>
      </c>
      <c r="Q753" s="6">
        <v>0</v>
      </c>
      <c r="U753" s="6">
        <v>9</v>
      </c>
    </row>
    <row r="754" spans="1:21" ht="15" thickBot="1" x14ac:dyDescent="0.35">
      <c r="A754" s="5" t="s">
        <v>1410</v>
      </c>
      <c r="B754" s="6">
        <v>76</v>
      </c>
      <c r="C754" s="8">
        <v>0</v>
      </c>
      <c r="D754" s="6">
        <v>78</v>
      </c>
      <c r="E754" s="6">
        <v>3.9</v>
      </c>
      <c r="F754" s="6">
        <v>1.27</v>
      </c>
      <c r="G754" s="68">
        <v>0</v>
      </c>
      <c r="H754" s="68"/>
      <c r="I754" s="6">
        <v>4</v>
      </c>
      <c r="J754" s="6">
        <v>4</v>
      </c>
      <c r="K754" s="6">
        <v>33</v>
      </c>
      <c r="L754" s="6">
        <v>72</v>
      </c>
      <c r="M754" s="6">
        <v>26</v>
      </c>
      <c r="N754" s="6">
        <v>13</v>
      </c>
      <c r="O754" s="6">
        <v>45</v>
      </c>
      <c r="P754" s="68">
        <v>8</v>
      </c>
      <c r="Q754" s="67"/>
      <c r="U754" s="67"/>
    </row>
    <row r="755" spans="1:21" ht="15" thickBot="1" x14ac:dyDescent="0.35">
      <c r="A755" s="5" t="s">
        <v>1410</v>
      </c>
      <c r="B755" s="6">
        <v>76</v>
      </c>
      <c r="C755" s="6">
        <v>1</v>
      </c>
      <c r="D755" s="6">
        <v>78</v>
      </c>
      <c r="E755" s="6">
        <v>3.9</v>
      </c>
      <c r="F755" s="6">
        <v>1.27</v>
      </c>
      <c r="I755" s="6">
        <v>4</v>
      </c>
      <c r="J755" s="6">
        <v>4</v>
      </c>
      <c r="K755" s="6">
        <v>33</v>
      </c>
      <c r="L755" s="6">
        <v>72</v>
      </c>
      <c r="M755" s="6">
        <v>26</v>
      </c>
      <c r="N755" s="6">
        <v>13</v>
      </c>
      <c r="O755" s="6">
        <v>45</v>
      </c>
      <c r="Q755" s="6">
        <v>0</v>
      </c>
      <c r="U755" s="6">
        <v>8</v>
      </c>
    </row>
    <row r="756" spans="1:21" ht="15" thickBot="1" x14ac:dyDescent="0.35">
      <c r="A756" s="7" t="s">
        <v>1465</v>
      </c>
      <c r="B756" s="8">
        <v>112</v>
      </c>
      <c r="C756" s="8">
        <v>0</v>
      </c>
      <c r="D756" s="8">
        <v>85</v>
      </c>
      <c r="E756" s="8">
        <v>4.72</v>
      </c>
      <c r="F756" s="8">
        <v>1.37</v>
      </c>
      <c r="G756" s="69">
        <v>9</v>
      </c>
      <c r="H756" s="69"/>
      <c r="I756" s="8">
        <v>5</v>
      </c>
      <c r="J756" s="8">
        <v>9</v>
      </c>
      <c r="K756" s="8">
        <v>59</v>
      </c>
      <c r="L756" s="8">
        <v>118</v>
      </c>
      <c r="M756" s="8">
        <v>35</v>
      </c>
      <c r="N756" s="8">
        <v>17</v>
      </c>
      <c r="O756" s="8">
        <v>22</v>
      </c>
      <c r="P756" s="69">
        <v>17</v>
      </c>
      <c r="Q756" s="67"/>
      <c r="U756" s="67"/>
    </row>
    <row r="757" spans="1:21" ht="15" thickBot="1" x14ac:dyDescent="0.35">
      <c r="A757" s="5" t="s">
        <v>1465</v>
      </c>
      <c r="B757" s="6">
        <v>112</v>
      </c>
      <c r="C757" s="6">
        <v>0</v>
      </c>
      <c r="D757" s="6">
        <v>85</v>
      </c>
      <c r="E757" s="6">
        <v>4.72</v>
      </c>
      <c r="F757" s="6">
        <v>1.37</v>
      </c>
      <c r="I757" s="6">
        <v>5</v>
      </c>
      <c r="J757" s="6">
        <v>9</v>
      </c>
      <c r="K757" s="6">
        <v>59</v>
      </c>
      <c r="L757" s="6">
        <v>118</v>
      </c>
      <c r="M757" s="6">
        <v>35</v>
      </c>
      <c r="N757" s="6">
        <v>17</v>
      </c>
      <c r="O757" s="6">
        <v>22</v>
      </c>
      <c r="Q757" s="6">
        <v>0</v>
      </c>
      <c r="U757" s="6">
        <v>0</v>
      </c>
    </row>
    <row r="758" spans="1:21" ht="15" thickBot="1" x14ac:dyDescent="0.35">
      <c r="A758" s="5" t="s">
        <v>1785</v>
      </c>
      <c r="B758" s="6">
        <v>52</v>
      </c>
      <c r="C758" s="6">
        <v>2</v>
      </c>
      <c r="D758" s="6">
        <v>52</v>
      </c>
      <c r="E758" s="6">
        <v>3.78</v>
      </c>
      <c r="F758" s="6">
        <v>1.43</v>
      </c>
      <c r="I758" s="6">
        <v>3</v>
      </c>
      <c r="J758" s="6">
        <v>3</v>
      </c>
      <c r="K758" s="6">
        <v>22</v>
      </c>
      <c r="L758" s="6">
        <v>44</v>
      </c>
      <c r="M758" s="6">
        <v>30</v>
      </c>
      <c r="N758" s="6">
        <v>6</v>
      </c>
      <c r="O758" s="6">
        <v>60</v>
      </c>
      <c r="Q758" s="6">
        <v>0</v>
      </c>
      <c r="U758" s="6">
        <v>14</v>
      </c>
    </row>
    <row r="759" spans="1:21" ht="15" thickBot="1" x14ac:dyDescent="0.35">
      <c r="A759" s="5" t="s">
        <v>1540</v>
      </c>
      <c r="B759" s="6">
        <v>43</v>
      </c>
      <c r="C759" s="8">
        <v>0</v>
      </c>
      <c r="D759" s="6">
        <v>32</v>
      </c>
      <c r="E759" s="6">
        <v>5.04</v>
      </c>
      <c r="F759" s="6">
        <v>1.64</v>
      </c>
      <c r="G759" s="68">
        <v>1</v>
      </c>
      <c r="H759" s="68"/>
      <c r="I759" s="6">
        <v>2</v>
      </c>
      <c r="J759" s="6">
        <v>3</v>
      </c>
      <c r="K759" s="6">
        <v>24</v>
      </c>
      <c r="L759" s="6">
        <v>44</v>
      </c>
      <c r="M759" s="6">
        <v>26</v>
      </c>
      <c r="N759" s="6">
        <v>10</v>
      </c>
      <c r="O759" s="6">
        <v>10</v>
      </c>
      <c r="P759" s="68">
        <v>10</v>
      </c>
      <c r="Q759" s="67"/>
      <c r="U759" s="67"/>
    </row>
    <row r="760" spans="1:21" ht="15" thickBot="1" x14ac:dyDescent="0.35">
      <c r="A760" s="5" t="s">
        <v>1570</v>
      </c>
      <c r="B760" s="6">
        <v>78</v>
      </c>
      <c r="C760" s="8">
        <v>0</v>
      </c>
      <c r="D760" s="6">
        <v>57</v>
      </c>
      <c r="E760" s="6">
        <v>4.5999999999999996</v>
      </c>
      <c r="F760" s="6">
        <v>1.37</v>
      </c>
      <c r="G760" s="68">
        <v>0</v>
      </c>
      <c r="H760" s="68"/>
      <c r="I760" s="6">
        <v>4</v>
      </c>
      <c r="J760" s="6">
        <v>5</v>
      </c>
      <c r="K760" s="6">
        <v>40</v>
      </c>
      <c r="L760" s="6">
        <v>84</v>
      </c>
      <c r="M760" s="6">
        <v>22</v>
      </c>
      <c r="N760" s="6">
        <v>20</v>
      </c>
      <c r="O760" s="6">
        <v>19</v>
      </c>
      <c r="P760" s="68">
        <v>14</v>
      </c>
      <c r="Q760" s="67"/>
      <c r="U760" s="67"/>
    </row>
    <row r="761" spans="1:21" ht="15" thickBot="1" x14ac:dyDescent="0.35">
      <c r="A761" s="7" t="s">
        <v>1291</v>
      </c>
      <c r="B761" s="8">
        <v>212</v>
      </c>
      <c r="C761" s="8">
        <v>0</v>
      </c>
      <c r="D761" s="8">
        <v>256</v>
      </c>
      <c r="E761" s="8">
        <v>3.08</v>
      </c>
      <c r="F761" s="8">
        <v>1.04</v>
      </c>
      <c r="G761" s="69">
        <v>24</v>
      </c>
      <c r="H761" s="69"/>
      <c r="I761" s="8">
        <v>16</v>
      </c>
      <c r="J761" s="8">
        <v>9</v>
      </c>
      <c r="K761" s="8">
        <v>73</v>
      </c>
      <c r="L761" s="8">
        <v>169</v>
      </c>
      <c r="M761" s="8">
        <v>51</v>
      </c>
      <c r="N761" s="8">
        <v>25</v>
      </c>
      <c r="O761" s="8">
        <v>32</v>
      </c>
      <c r="P761" s="69">
        <v>32</v>
      </c>
      <c r="Q761" s="67"/>
      <c r="U761" s="67"/>
    </row>
    <row r="762" spans="1:21" ht="15" thickBot="1" x14ac:dyDescent="0.35">
      <c r="A762" s="7" t="s">
        <v>2119</v>
      </c>
      <c r="B762" s="8">
        <v>29</v>
      </c>
      <c r="C762" s="8">
        <v>0</v>
      </c>
      <c r="D762" s="8">
        <v>24</v>
      </c>
      <c r="E762" s="8">
        <v>4.6900000000000004</v>
      </c>
      <c r="F762" s="8">
        <v>1.38</v>
      </c>
      <c r="I762" s="8">
        <v>1</v>
      </c>
      <c r="J762" s="8">
        <v>1</v>
      </c>
      <c r="K762" s="8">
        <v>15</v>
      </c>
      <c r="L762" s="8">
        <v>31</v>
      </c>
      <c r="M762" s="8">
        <v>9</v>
      </c>
      <c r="N762" s="8">
        <v>6</v>
      </c>
      <c r="O762" s="8">
        <v>24</v>
      </c>
      <c r="Q762" s="8">
        <v>0</v>
      </c>
      <c r="U762" s="8">
        <v>0</v>
      </c>
    </row>
    <row r="763" spans="1:21" ht="15" thickBot="1" x14ac:dyDescent="0.35">
      <c r="A763" s="5" t="s">
        <v>1988</v>
      </c>
      <c r="B763" s="6">
        <v>42</v>
      </c>
      <c r="C763" s="6">
        <v>2</v>
      </c>
      <c r="D763" s="6">
        <v>37</v>
      </c>
      <c r="E763" s="6">
        <v>4.28</v>
      </c>
      <c r="F763" s="6">
        <v>1.45</v>
      </c>
      <c r="I763" s="6">
        <v>3</v>
      </c>
      <c r="J763" s="6">
        <v>3</v>
      </c>
      <c r="K763" s="6">
        <v>20</v>
      </c>
      <c r="L763" s="6">
        <v>42</v>
      </c>
      <c r="M763" s="6">
        <v>20</v>
      </c>
      <c r="N763" s="6">
        <v>5</v>
      </c>
      <c r="O763" s="6">
        <v>34</v>
      </c>
      <c r="Q763" s="6">
        <v>0</v>
      </c>
      <c r="U763" s="6">
        <v>5</v>
      </c>
    </row>
    <row r="764" spans="1:21" ht="17.399999999999999" thickBot="1" x14ac:dyDescent="0.35">
      <c r="A764" s="5" t="s">
        <v>1460</v>
      </c>
      <c r="B764" s="6">
        <v>64</v>
      </c>
      <c r="C764" s="8">
        <v>0</v>
      </c>
      <c r="D764" s="6">
        <v>60</v>
      </c>
      <c r="E764" s="6">
        <v>4.3899999999999997</v>
      </c>
      <c r="F764" s="6">
        <v>1.41</v>
      </c>
      <c r="G764" s="68">
        <v>4</v>
      </c>
      <c r="H764" s="68"/>
      <c r="I764" s="6">
        <v>4</v>
      </c>
      <c r="J764" s="6">
        <v>4</v>
      </c>
      <c r="K764" s="6">
        <v>31</v>
      </c>
      <c r="L764" s="6">
        <v>65</v>
      </c>
      <c r="M764" s="6">
        <v>26</v>
      </c>
      <c r="N764" s="6">
        <v>12</v>
      </c>
      <c r="O764" s="6">
        <v>16</v>
      </c>
      <c r="P764" s="68">
        <v>11</v>
      </c>
      <c r="Q764" s="67"/>
      <c r="U764" s="67"/>
    </row>
    <row r="765" spans="1:21" ht="17.399999999999999" thickBot="1" x14ac:dyDescent="0.35">
      <c r="A765" s="5" t="s">
        <v>1460</v>
      </c>
      <c r="B765" s="6">
        <v>64</v>
      </c>
      <c r="C765" s="6">
        <v>0</v>
      </c>
      <c r="D765" s="6">
        <v>60</v>
      </c>
      <c r="E765" s="6">
        <v>4.3899999999999997</v>
      </c>
      <c r="F765" s="6">
        <v>1.41</v>
      </c>
      <c r="I765" s="6">
        <v>4</v>
      </c>
      <c r="J765" s="6">
        <v>4</v>
      </c>
      <c r="K765" s="6">
        <v>31</v>
      </c>
      <c r="L765" s="6">
        <v>65</v>
      </c>
      <c r="M765" s="6">
        <v>26</v>
      </c>
      <c r="N765" s="6">
        <v>12</v>
      </c>
      <c r="O765" s="6">
        <v>16</v>
      </c>
      <c r="Q765" s="6">
        <v>0</v>
      </c>
      <c r="U765" s="6">
        <v>0</v>
      </c>
    </row>
    <row r="766" spans="1:21" ht="15" thickBot="1" x14ac:dyDescent="0.35">
      <c r="A766" s="7" t="s">
        <v>1571</v>
      </c>
      <c r="B766" s="8">
        <v>52</v>
      </c>
      <c r="C766" s="8">
        <v>0</v>
      </c>
      <c r="D766" s="8">
        <v>39</v>
      </c>
      <c r="E766" s="8">
        <v>4.59</v>
      </c>
      <c r="F766" s="8">
        <v>1.32</v>
      </c>
      <c r="G766" s="69">
        <v>0</v>
      </c>
      <c r="H766" s="69"/>
      <c r="I766" s="8">
        <v>3</v>
      </c>
      <c r="J766" s="8">
        <v>3</v>
      </c>
      <c r="K766" s="8">
        <v>27</v>
      </c>
      <c r="L766" s="8">
        <v>57</v>
      </c>
      <c r="M766" s="8">
        <v>11</v>
      </c>
      <c r="N766" s="8">
        <v>12</v>
      </c>
      <c r="O766" s="8">
        <v>26</v>
      </c>
      <c r="P766" s="69">
        <v>6</v>
      </c>
      <c r="Q766" s="67"/>
      <c r="U766" s="67"/>
    </row>
    <row r="767" spans="1:21" ht="15" thickBot="1" x14ac:dyDescent="0.35">
      <c r="A767" s="7" t="s">
        <v>1571</v>
      </c>
      <c r="B767" s="8">
        <v>52</v>
      </c>
      <c r="C767" s="8">
        <v>0</v>
      </c>
      <c r="D767" s="8">
        <v>39</v>
      </c>
      <c r="E767" s="8">
        <v>4.59</v>
      </c>
      <c r="F767" s="8">
        <v>1.32</v>
      </c>
      <c r="I767" s="8">
        <v>3</v>
      </c>
      <c r="J767" s="8">
        <v>3</v>
      </c>
      <c r="K767" s="8">
        <v>27</v>
      </c>
      <c r="L767" s="8">
        <v>57</v>
      </c>
      <c r="M767" s="8">
        <v>11</v>
      </c>
      <c r="N767" s="8">
        <v>12</v>
      </c>
      <c r="O767" s="8">
        <v>26</v>
      </c>
      <c r="Q767" s="8">
        <v>0</v>
      </c>
      <c r="U767" s="8">
        <v>2</v>
      </c>
    </row>
    <row r="768" spans="1:21" ht="15" thickBot="1" x14ac:dyDescent="0.35">
      <c r="A768" s="5" t="s">
        <v>2062</v>
      </c>
      <c r="B768" s="6">
        <v>21</v>
      </c>
      <c r="C768" s="6">
        <v>0</v>
      </c>
      <c r="D768" s="6">
        <v>19</v>
      </c>
      <c r="E768" s="6">
        <v>4.18</v>
      </c>
      <c r="F768" s="6">
        <v>1.28</v>
      </c>
      <c r="I768" s="6">
        <v>1</v>
      </c>
      <c r="J768" s="6">
        <v>1</v>
      </c>
      <c r="K768" s="6">
        <v>10</v>
      </c>
      <c r="L768" s="6">
        <v>21</v>
      </c>
      <c r="M768" s="6">
        <v>6</v>
      </c>
      <c r="N768" s="6">
        <v>6</v>
      </c>
      <c r="O768" s="6">
        <v>19</v>
      </c>
      <c r="Q768" s="6">
        <v>0</v>
      </c>
      <c r="U768" s="6">
        <v>0</v>
      </c>
    </row>
    <row r="769" spans="1:21" ht="15" thickBot="1" x14ac:dyDescent="0.35">
      <c r="A769" s="7" t="s">
        <v>1515</v>
      </c>
      <c r="B769" s="8">
        <v>85</v>
      </c>
      <c r="C769" s="8">
        <v>0</v>
      </c>
      <c r="D769" s="8">
        <v>79</v>
      </c>
      <c r="E769" s="8">
        <v>4.58</v>
      </c>
      <c r="F769" s="8">
        <v>1.42</v>
      </c>
      <c r="G769" s="69">
        <v>5</v>
      </c>
      <c r="H769" s="69"/>
      <c r="I769" s="8">
        <v>4</v>
      </c>
      <c r="J769" s="8">
        <v>5</v>
      </c>
      <c r="K769" s="8">
        <v>43</v>
      </c>
      <c r="L769" s="8">
        <v>83</v>
      </c>
      <c r="M769" s="8">
        <v>38</v>
      </c>
      <c r="N769" s="8">
        <v>11</v>
      </c>
      <c r="O769" s="8">
        <v>31</v>
      </c>
      <c r="P769" s="69">
        <v>13</v>
      </c>
      <c r="Q769" s="67"/>
      <c r="U769" s="67"/>
    </row>
    <row r="770" spans="1:21" ht="15" thickBot="1" x14ac:dyDescent="0.35">
      <c r="A770" s="7" t="s">
        <v>1515</v>
      </c>
      <c r="B770" s="8">
        <v>85</v>
      </c>
      <c r="C770" s="8">
        <v>0</v>
      </c>
      <c r="D770" s="8">
        <v>79</v>
      </c>
      <c r="E770" s="8">
        <v>4.58</v>
      </c>
      <c r="F770" s="8">
        <v>1.42</v>
      </c>
      <c r="I770" s="8">
        <v>4</v>
      </c>
      <c r="J770" s="8">
        <v>5</v>
      </c>
      <c r="K770" s="8">
        <v>43</v>
      </c>
      <c r="L770" s="8">
        <v>83</v>
      </c>
      <c r="M770" s="8">
        <v>38</v>
      </c>
      <c r="N770" s="8">
        <v>11</v>
      </c>
      <c r="O770" s="8">
        <v>31</v>
      </c>
      <c r="Q770" s="8">
        <v>0</v>
      </c>
      <c r="U770" s="8">
        <v>3</v>
      </c>
    </row>
    <row r="771" spans="1:21" ht="15" thickBot="1" x14ac:dyDescent="0.35">
      <c r="A771" s="5" t="s">
        <v>1793</v>
      </c>
      <c r="B771" s="6">
        <v>62</v>
      </c>
      <c r="C771" s="6">
        <v>0</v>
      </c>
      <c r="D771" s="6">
        <v>71</v>
      </c>
      <c r="E771" s="6">
        <v>3.76</v>
      </c>
      <c r="F771" s="6">
        <v>1.26</v>
      </c>
      <c r="I771" s="6">
        <v>3</v>
      </c>
      <c r="J771" s="6">
        <v>3</v>
      </c>
      <c r="K771" s="6">
        <v>26</v>
      </c>
      <c r="L771" s="6">
        <v>55</v>
      </c>
      <c r="M771" s="6">
        <v>23</v>
      </c>
      <c r="N771" s="6">
        <v>8</v>
      </c>
      <c r="O771" s="6">
        <v>45</v>
      </c>
      <c r="Q771" s="6">
        <v>0</v>
      </c>
      <c r="U771" s="6">
        <v>8</v>
      </c>
    </row>
    <row r="772" spans="1:21" ht="15" thickBot="1" x14ac:dyDescent="0.35">
      <c r="A772" s="5" t="s">
        <v>1384</v>
      </c>
      <c r="B772" s="6">
        <v>146</v>
      </c>
      <c r="C772" s="8">
        <v>0</v>
      </c>
      <c r="D772" s="6">
        <v>136</v>
      </c>
      <c r="E772" s="6">
        <v>4.29</v>
      </c>
      <c r="F772" s="6">
        <v>1.33</v>
      </c>
      <c r="G772" s="68">
        <v>14</v>
      </c>
      <c r="H772" s="68"/>
      <c r="I772" s="6">
        <v>8</v>
      </c>
      <c r="J772" s="6">
        <v>10</v>
      </c>
      <c r="K772" s="6">
        <v>69</v>
      </c>
      <c r="L772" s="6">
        <v>145</v>
      </c>
      <c r="M772" s="6">
        <v>49</v>
      </c>
      <c r="N772" s="6">
        <v>18</v>
      </c>
      <c r="O772" s="6">
        <v>25</v>
      </c>
      <c r="P772" s="68">
        <v>25</v>
      </c>
      <c r="Q772" s="67"/>
      <c r="U772" s="67"/>
    </row>
    <row r="773" spans="1:21" ht="15" thickBot="1" x14ac:dyDescent="0.35">
      <c r="A773" s="5" t="s">
        <v>1320</v>
      </c>
      <c r="B773" s="6">
        <v>176</v>
      </c>
      <c r="C773" s="8">
        <v>0</v>
      </c>
      <c r="D773" s="6">
        <v>152</v>
      </c>
      <c r="E773" s="6">
        <v>3.76</v>
      </c>
      <c r="F773" s="6">
        <v>1.22</v>
      </c>
      <c r="G773" s="68">
        <v>18</v>
      </c>
      <c r="H773" s="68"/>
      <c r="I773" s="6">
        <v>11</v>
      </c>
      <c r="J773" s="6">
        <v>10</v>
      </c>
      <c r="K773" s="6">
        <v>74</v>
      </c>
      <c r="L773" s="6">
        <v>165</v>
      </c>
      <c r="M773" s="6">
        <v>51</v>
      </c>
      <c r="N773" s="6">
        <v>20</v>
      </c>
      <c r="O773" s="6">
        <v>28</v>
      </c>
      <c r="P773" s="68">
        <v>28</v>
      </c>
      <c r="Q773" s="67"/>
      <c r="U773" s="67"/>
    </row>
    <row r="774" spans="1:21" ht="15" thickBot="1" x14ac:dyDescent="0.35">
      <c r="A774" s="7" t="s">
        <v>2125</v>
      </c>
      <c r="B774" s="8">
        <v>22</v>
      </c>
      <c r="C774" s="8">
        <v>0</v>
      </c>
      <c r="D774" s="8">
        <v>22</v>
      </c>
      <c r="E774" s="8">
        <v>4.3600000000000003</v>
      </c>
      <c r="F774" s="8">
        <v>1.48</v>
      </c>
      <c r="I774" s="8">
        <v>1</v>
      </c>
      <c r="J774" s="8">
        <v>1</v>
      </c>
      <c r="K774" s="8">
        <v>11</v>
      </c>
      <c r="L774" s="8">
        <v>20</v>
      </c>
      <c r="M774" s="8">
        <v>12</v>
      </c>
      <c r="N774" s="8">
        <v>4</v>
      </c>
      <c r="O774" s="8">
        <v>23</v>
      </c>
      <c r="Q774" s="8">
        <v>0</v>
      </c>
      <c r="U774" s="8">
        <v>0</v>
      </c>
    </row>
    <row r="775" spans="1:21" ht="15" thickBot="1" x14ac:dyDescent="0.35">
      <c r="A775" s="5" t="s">
        <v>1508</v>
      </c>
      <c r="B775" s="6">
        <v>79</v>
      </c>
      <c r="C775" s="8">
        <v>0</v>
      </c>
      <c r="D775" s="6">
        <v>94</v>
      </c>
      <c r="E775" s="6">
        <v>4.1100000000000003</v>
      </c>
      <c r="F775" s="6">
        <v>1.35</v>
      </c>
      <c r="G775" s="68">
        <v>1</v>
      </c>
      <c r="H775" s="68"/>
      <c r="I775" s="6">
        <v>4</v>
      </c>
      <c r="J775" s="6">
        <v>4</v>
      </c>
      <c r="K775" s="6">
        <v>36</v>
      </c>
      <c r="L775" s="6">
        <v>66</v>
      </c>
      <c r="M775" s="6">
        <v>40</v>
      </c>
      <c r="N775" s="6">
        <v>16</v>
      </c>
      <c r="O775" s="6">
        <v>15</v>
      </c>
      <c r="P775" s="68">
        <v>15</v>
      </c>
      <c r="Q775" s="67"/>
      <c r="U775" s="67"/>
    </row>
    <row r="776" spans="1:21" ht="15" thickBot="1" x14ac:dyDescent="0.35">
      <c r="A776" s="7" t="s">
        <v>1774</v>
      </c>
      <c r="B776" s="8">
        <v>67</v>
      </c>
      <c r="C776" s="8">
        <v>3</v>
      </c>
      <c r="D776" s="8">
        <v>61</v>
      </c>
      <c r="E776" s="8">
        <v>3.73</v>
      </c>
      <c r="F776" s="8">
        <v>1.29</v>
      </c>
      <c r="I776" s="8">
        <v>4</v>
      </c>
      <c r="J776" s="8">
        <v>3</v>
      </c>
      <c r="K776" s="8">
        <v>28</v>
      </c>
      <c r="L776" s="8">
        <v>63</v>
      </c>
      <c r="M776" s="8">
        <v>23</v>
      </c>
      <c r="N776" s="8">
        <v>8</v>
      </c>
      <c r="O776" s="8">
        <v>52</v>
      </c>
      <c r="Q776" s="8">
        <v>0</v>
      </c>
      <c r="U776" s="8">
        <v>16</v>
      </c>
    </row>
    <row r="777" spans="1:21" ht="15" thickBot="1" x14ac:dyDescent="0.35">
      <c r="A777" s="5" t="s">
        <v>1953</v>
      </c>
      <c r="B777" s="6">
        <v>50</v>
      </c>
      <c r="C777" s="6">
        <v>0</v>
      </c>
      <c r="D777" s="6">
        <v>49</v>
      </c>
      <c r="E777" s="6">
        <v>4.1100000000000003</v>
      </c>
      <c r="F777" s="6">
        <v>1.32</v>
      </c>
      <c r="I777" s="6">
        <v>2</v>
      </c>
      <c r="J777" s="6">
        <v>3</v>
      </c>
      <c r="K777" s="6">
        <v>23</v>
      </c>
      <c r="L777" s="6">
        <v>47</v>
      </c>
      <c r="M777" s="6">
        <v>19</v>
      </c>
      <c r="N777" s="6">
        <v>6</v>
      </c>
      <c r="O777" s="6">
        <v>44</v>
      </c>
      <c r="Q777" s="6">
        <v>0</v>
      </c>
      <c r="U777" s="6">
        <v>8</v>
      </c>
    </row>
    <row r="778" spans="1:21" ht="15" thickBot="1" x14ac:dyDescent="0.35">
      <c r="A778" s="7" t="s">
        <v>1343</v>
      </c>
      <c r="B778" s="8">
        <v>165</v>
      </c>
      <c r="C778" s="8">
        <v>0</v>
      </c>
      <c r="D778" s="8">
        <v>177</v>
      </c>
      <c r="E778" s="8">
        <v>3.86</v>
      </c>
      <c r="F778" s="8">
        <v>1.22</v>
      </c>
      <c r="G778" s="69">
        <v>16</v>
      </c>
      <c r="H778" s="69"/>
      <c r="I778" s="8">
        <v>10</v>
      </c>
      <c r="J778" s="8">
        <v>9</v>
      </c>
      <c r="K778" s="8">
        <v>71</v>
      </c>
      <c r="L778" s="8">
        <v>163</v>
      </c>
      <c r="M778" s="8">
        <v>39</v>
      </c>
      <c r="N778" s="8">
        <v>20</v>
      </c>
      <c r="O778" s="8">
        <v>28</v>
      </c>
      <c r="P778" s="69">
        <v>28</v>
      </c>
      <c r="Q778" s="67"/>
      <c r="U778" s="67"/>
    </row>
    <row r="779" spans="1:21" ht="15" thickBot="1" x14ac:dyDescent="0.35">
      <c r="A779" s="7" t="s">
        <v>1629</v>
      </c>
      <c r="B779" s="8">
        <v>64</v>
      </c>
      <c r="C779" s="8">
        <v>0</v>
      </c>
      <c r="D779" s="8">
        <v>38</v>
      </c>
      <c r="E779" s="8">
        <v>4.97</v>
      </c>
      <c r="F779" s="8">
        <v>1.5</v>
      </c>
      <c r="G779" s="69">
        <v>0</v>
      </c>
      <c r="H779" s="69"/>
      <c r="I779" s="8">
        <v>4</v>
      </c>
      <c r="J779" s="8">
        <v>5</v>
      </c>
      <c r="K779" s="8">
        <v>35</v>
      </c>
      <c r="L779" s="8">
        <v>71</v>
      </c>
      <c r="M779" s="8">
        <v>25</v>
      </c>
      <c r="N779" s="8">
        <v>16</v>
      </c>
      <c r="O779" s="8">
        <v>15</v>
      </c>
      <c r="P779" s="69">
        <v>10</v>
      </c>
      <c r="Q779" s="67"/>
      <c r="U779" s="67"/>
    </row>
    <row r="780" spans="1:21" ht="15" thickBot="1" x14ac:dyDescent="0.35">
      <c r="A780" s="7" t="s">
        <v>1629</v>
      </c>
      <c r="B780" s="8">
        <v>64</v>
      </c>
      <c r="C780" s="8">
        <v>0</v>
      </c>
      <c r="D780" s="8">
        <v>38</v>
      </c>
      <c r="E780" s="8">
        <v>4.97</v>
      </c>
      <c r="F780" s="8">
        <v>1.5</v>
      </c>
      <c r="I780" s="8">
        <v>4</v>
      </c>
      <c r="J780" s="8">
        <v>5</v>
      </c>
      <c r="K780" s="8">
        <v>35</v>
      </c>
      <c r="L780" s="8">
        <v>71</v>
      </c>
      <c r="M780" s="8">
        <v>25</v>
      </c>
      <c r="N780" s="8">
        <v>16</v>
      </c>
      <c r="O780" s="8">
        <v>15</v>
      </c>
      <c r="Q780" s="8">
        <v>0</v>
      </c>
      <c r="U780" s="8">
        <v>0</v>
      </c>
    </row>
    <row r="781" spans="1:21" ht="15" thickBot="1" x14ac:dyDescent="0.35">
      <c r="A781" s="7" t="s">
        <v>1944</v>
      </c>
      <c r="B781" s="8">
        <v>56</v>
      </c>
      <c r="C781" s="8">
        <v>0</v>
      </c>
      <c r="D781" s="8">
        <v>56</v>
      </c>
      <c r="E781" s="8">
        <v>4.18</v>
      </c>
      <c r="F781" s="8">
        <v>1.34</v>
      </c>
      <c r="I781" s="8">
        <v>3</v>
      </c>
      <c r="J781" s="8">
        <v>2</v>
      </c>
      <c r="K781" s="8">
        <v>26</v>
      </c>
      <c r="L781" s="8">
        <v>57</v>
      </c>
      <c r="M781" s="8">
        <v>18</v>
      </c>
      <c r="N781" s="8">
        <v>8</v>
      </c>
      <c r="O781" s="8">
        <v>52</v>
      </c>
      <c r="Q781" s="8">
        <v>0</v>
      </c>
      <c r="U781" s="8">
        <v>4</v>
      </c>
    </row>
    <row r="782" spans="1:21" ht="15" thickBot="1" x14ac:dyDescent="0.35">
      <c r="A782" s="5" t="s">
        <v>1382</v>
      </c>
      <c r="B782" s="6">
        <v>137</v>
      </c>
      <c r="C782" s="8">
        <v>0</v>
      </c>
      <c r="D782" s="6">
        <v>117</v>
      </c>
      <c r="E782" s="6">
        <v>3.94</v>
      </c>
      <c r="F782" s="6">
        <v>1.29</v>
      </c>
      <c r="G782" s="68">
        <v>17</v>
      </c>
      <c r="H782" s="68"/>
      <c r="I782" s="6">
        <v>8</v>
      </c>
      <c r="J782" s="6">
        <v>8</v>
      </c>
      <c r="K782" s="6">
        <v>60</v>
      </c>
      <c r="L782" s="6">
        <v>133</v>
      </c>
      <c r="M782" s="6">
        <v>44</v>
      </c>
      <c r="N782" s="6">
        <v>16</v>
      </c>
      <c r="O782" s="6">
        <v>26</v>
      </c>
      <c r="P782" s="68">
        <v>22</v>
      </c>
      <c r="Q782" s="67"/>
      <c r="U782" s="67"/>
    </row>
    <row r="783" spans="1:21" ht="15" thickBot="1" x14ac:dyDescent="0.35">
      <c r="A783" s="7" t="s">
        <v>1382</v>
      </c>
      <c r="B783" s="8">
        <v>137</v>
      </c>
      <c r="C783" s="8">
        <v>0</v>
      </c>
      <c r="D783" s="8">
        <v>117</v>
      </c>
      <c r="E783" s="8">
        <v>3.94</v>
      </c>
      <c r="F783" s="8">
        <v>1.29</v>
      </c>
      <c r="I783" s="8">
        <v>8</v>
      </c>
      <c r="J783" s="8">
        <v>8</v>
      </c>
      <c r="K783" s="8">
        <v>60</v>
      </c>
      <c r="L783" s="8">
        <v>133</v>
      </c>
      <c r="M783" s="8">
        <v>44</v>
      </c>
      <c r="N783" s="8">
        <v>16</v>
      </c>
      <c r="O783" s="8">
        <v>26</v>
      </c>
      <c r="Q783" s="8">
        <v>0</v>
      </c>
      <c r="U783" s="8">
        <v>0</v>
      </c>
    </row>
    <row r="784" spans="1:21" ht="15" thickBot="1" x14ac:dyDescent="0.35">
      <c r="A784" s="7" t="s">
        <v>1575</v>
      </c>
      <c r="B784" s="8">
        <v>51</v>
      </c>
      <c r="C784" s="8">
        <v>0</v>
      </c>
      <c r="D784" s="8">
        <v>48</v>
      </c>
      <c r="E784" s="8">
        <v>4.32</v>
      </c>
      <c r="F784" s="8">
        <v>1.44</v>
      </c>
      <c r="G784" s="69">
        <v>0</v>
      </c>
      <c r="H784" s="69"/>
      <c r="I784" s="8">
        <v>3</v>
      </c>
      <c r="J784" s="8">
        <v>2</v>
      </c>
      <c r="K784" s="8">
        <v>25</v>
      </c>
      <c r="L784" s="8">
        <v>46</v>
      </c>
      <c r="M784" s="8">
        <v>27</v>
      </c>
      <c r="N784" s="8">
        <v>6</v>
      </c>
      <c r="O784" s="8">
        <v>44</v>
      </c>
      <c r="P784" s="69">
        <v>0</v>
      </c>
      <c r="Q784" s="67"/>
      <c r="U784" s="67"/>
    </row>
    <row r="785" spans="1:21" ht="15" thickBot="1" x14ac:dyDescent="0.35">
      <c r="A785" s="7" t="s">
        <v>1575</v>
      </c>
      <c r="B785" s="8">
        <v>51</v>
      </c>
      <c r="C785" s="8">
        <v>0</v>
      </c>
      <c r="D785" s="8">
        <v>48</v>
      </c>
      <c r="E785" s="8">
        <v>4.32</v>
      </c>
      <c r="F785" s="8">
        <v>1.44</v>
      </c>
      <c r="I785" s="8">
        <v>3</v>
      </c>
      <c r="J785" s="8">
        <v>2</v>
      </c>
      <c r="K785" s="8">
        <v>25</v>
      </c>
      <c r="L785" s="8">
        <v>46</v>
      </c>
      <c r="M785" s="8">
        <v>27</v>
      </c>
      <c r="N785" s="8">
        <v>6</v>
      </c>
      <c r="O785" s="8">
        <v>44</v>
      </c>
      <c r="Q785" s="8">
        <v>0</v>
      </c>
      <c r="U785" s="8">
        <v>5</v>
      </c>
    </row>
    <row r="786" spans="1:21" ht="15" thickBot="1" x14ac:dyDescent="0.35">
      <c r="A786" s="5" t="s">
        <v>2056</v>
      </c>
      <c r="B786" s="6">
        <v>47</v>
      </c>
      <c r="C786" s="6">
        <v>1</v>
      </c>
      <c r="D786" s="6">
        <v>42</v>
      </c>
      <c r="E786" s="6">
        <v>4.7</v>
      </c>
      <c r="F786" s="6">
        <v>1.5</v>
      </c>
      <c r="I786" s="6">
        <v>3</v>
      </c>
      <c r="J786" s="6">
        <v>3</v>
      </c>
      <c r="K786" s="6">
        <v>25</v>
      </c>
      <c r="L786" s="6">
        <v>47</v>
      </c>
      <c r="M786" s="6">
        <v>24</v>
      </c>
      <c r="N786" s="6">
        <v>8</v>
      </c>
      <c r="O786" s="6">
        <v>30</v>
      </c>
      <c r="Q786" s="6">
        <v>0</v>
      </c>
      <c r="U786" s="6">
        <v>4</v>
      </c>
    </row>
    <row r="787" spans="1:21" ht="15" thickBot="1" x14ac:dyDescent="0.35">
      <c r="A787" s="7" t="s">
        <v>2075</v>
      </c>
      <c r="B787" s="8">
        <v>33</v>
      </c>
      <c r="C787" s="8">
        <v>0</v>
      </c>
      <c r="D787" s="8">
        <v>31</v>
      </c>
      <c r="E787" s="8">
        <v>4.43</v>
      </c>
      <c r="F787" s="8">
        <v>1.49</v>
      </c>
      <c r="I787" s="8">
        <v>2</v>
      </c>
      <c r="J787" s="8">
        <v>2</v>
      </c>
      <c r="K787" s="8">
        <v>16</v>
      </c>
      <c r="L787" s="8">
        <v>34</v>
      </c>
      <c r="M787" s="8">
        <v>15</v>
      </c>
      <c r="N787" s="8">
        <v>5</v>
      </c>
      <c r="O787" s="8">
        <v>34</v>
      </c>
      <c r="Q787" s="8">
        <v>0</v>
      </c>
      <c r="U787" s="8">
        <v>11</v>
      </c>
    </row>
    <row r="788" spans="1:21" ht="15" thickBot="1" x14ac:dyDescent="0.35">
      <c r="A788" s="9" t="s">
        <v>1724</v>
      </c>
      <c r="B788" s="10">
        <v>50</v>
      </c>
      <c r="C788" s="8">
        <v>0</v>
      </c>
      <c r="D788" s="10">
        <v>40</v>
      </c>
      <c r="E788" s="10">
        <v>4.83</v>
      </c>
      <c r="F788" s="10">
        <v>1.51</v>
      </c>
      <c r="G788" s="70">
        <v>0</v>
      </c>
      <c r="H788" s="70"/>
      <c r="I788" s="10">
        <v>2</v>
      </c>
      <c r="J788" s="10">
        <v>3</v>
      </c>
      <c r="K788" s="10">
        <v>27</v>
      </c>
      <c r="L788" s="10">
        <v>52</v>
      </c>
      <c r="M788" s="10">
        <v>23</v>
      </c>
      <c r="N788" s="10">
        <v>8</v>
      </c>
      <c r="O788" s="10">
        <v>28</v>
      </c>
      <c r="P788" s="70">
        <v>5</v>
      </c>
      <c r="Q788" s="67"/>
      <c r="U788" s="67"/>
    </row>
    <row r="789" spans="1:21" ht="15" thickBot="1" x14ac:dyDescent="0.35">
      <c r="A789" s="5" t="s">
        <v>1724</v>
      </c>
      <c r="B789" s="6">
        <v>50</v>
      </c>
      <c r="C789" s="6">
        <v>1</v>
      </c>
      <c r="D789" s="6">
        <v>40</v>
      </c>
      <c r="E789" s="6">
        <v>4.83</v>
      </c>
      <c r="F789" s="6">
        <v>1.51</v>
      </c>
      <c r="I789" s="6">
        <v>2</v>
      </c>
      <c r="J789" s="6">
        <v>3</v>
      </c>
      <c r="K789" s="6">
        <v>27</v>
      </c>
      <c r="L789" s="6">
        <v>52</v>
      </c>
      <c r="M789" s="6">
        <v>23</v>
      </c>
      <c r="N789" s="6">
        <v>8</v>
      </c>
      <c r="O789" s="6">
        <v>28</v>
      </c>
      <c r="Q789" s="6">
        <v>1</v>
      </c>
      <c r="U789" s="6">
        <v>3</v>
      </c>
    </row>
    <row r="790" spans="1:21" ht="15" thickBot="1" x14ac:dyDescent="0.35">
      <c r="A790" s="5" t="s">
        <v>1412</v>
      </c>
      <c r="B790" s="6">
        <v>150</v>
      </c>
      <c r="C790" s="8">
        <v>0</v>
      </c>
      <c r="D790" s="6">
        <v>112</v>
      </c>
      <c r="E790" s="6">
        <v>4.3499999999999996</v>
      </c>
      <c r="F790" s="6">
        <v>1.32</v>
      </c>
      <c r="G790" s="68">
        <v>14</v>
      </c>
      <c r="H790" s="68"/>
      <c r="I790" s="6">
        <v>8</v>
      </c>
      <c r="J790" s="6">
        <v>9</v>
      </c>
      <c r="K790" s="6">
        <v>72</v>
      </c>
      <c r="L790" s="6">
        <v>154</v>
      </c>
      <c r="M790" s="6">
        <v>43</v>
      </c>
      <c r="N790" s="6">
        <v>23</v>
      </c>
      <c r="O790" s="6">
        <v>26</v>
      </c>
      <c r="P790" s="68">
        <v>26</v>
      </c>
      <c r="Q790" s="67"/>
      <c r="U790" s="67"/>
    </row>
    <row r="791" spans="1:21" ht="15" thickBot="1" x14ac:dyDescent="0.35">
      <c r="A791" s="7" t="s">
        <v>1930</v>
      </c>
      <c r="B791" s="8">
        <v>36</v>
      </c>
      <c r="C791" s="8">
        <v>0</v>
      </c>
      <c r="D791" s="8">
        <v>35</v>
      </c>
      <c r="E791" s="8">
        <v>3.23</v>
      </c>
      <c r="F791" s="8">
        <v>1.19</v>
      </c>
      <c r="I791" s="8">
        <v>2</v>
      </c>
      <c r="J791" s="8">
        <v>2</v>
      </c>
      <c r="K791" s="8">
        <v>13</v>
      </c>
      <c r="L791" s="8">
        <v>30</v>
      </c>
      <c r="M791" s="8">
        <v>13</v>
      </c>
      <c r="N791" s="8">
        <v>4</v>
      </c>
      <c r="O791" s="8">
        <v>34</v>
      </c>
      <c r="Q791" s="8">
        <v>0</v>
      </c>
      <c r="U791" s="8">
        <v>1</v>
      </c>
    </row>
    <row r="792" spans="1:21" ht="15" thickBot="1" x14ac:dyDescent="0.35">
      <c r="A792" s="7" t="s">
        <v>1844</v>
      </c>
      <c r="B792" s="8">
        <v>51</v>
      </c>
      <c r="C792" s="8">
        <v>0</v>
      </c>
      <c r="D792" s="8">
        <v>53</v>
      </c>
      <c r="E792" s="8">
        <v>4.29</v>
      </c>
      <c r="F792" s="8">
        <v>1.38</v>
      </c>
      <c r="I792" s="8">
        <v>3</v>
      </c>
      <c r="J792" s="8">
        <v>3</v>
      </c>
      <c r="K792" s="8">
        <v>24</v>
      </c>
      <c r="L792" s="8">
        <v>50</v>
      </c>
      <c r="M792" s="8">
        <v>20</v>
      </c>
      <c r="N792" s="8">
        <v>7</v>
      </c>
      <c r="O792" s="8">
        <v>60</v>
      </c>
      <c r="Q792" s="8">
        <v>0</v>
      </c>
      <c r="U792" s="8">
        <v>12</v>
      </c>
    </row>
    <row r="793" spans="1:21" ht="15" thickBot="1" x14ac:dyDescent="0.35">
      <c r="A793" s="7" t="s">
        <v>1405</v>
      </c>
      <c r="B793" s="8">
        <v>162</v>
      </c>
      <c r="C793" s="8">
        <v>0</v>
      </c>
      <c r="D793" s="8">
        <v>141</v>
      </c>
      <c r="E793" s="8">
        <v>4.1399999999999997</v>
      </c>
      <c r="F793" s="8">
        <v>1.27</v>
      </c>
      <c r="G793" s="69">
        <v>15</v>
      </c>
      <c r="H793" s="69"/>
      <c r="I793" s="8">
        <v>9</v>
      </c>
      <c r="J793" s="8">
        <v>9</v>
      </c>
      <c r="K793" s="8">
        <v>74</v>
      </c>
      <c r="L793" s="8">
        <v>161</v>
      </c>
      <c r="M793" s="8">
        <v>45</v>
      </c>
      <c r="N793" s="8">
        <v>23</v>
      </c>
      <c r="O793" s="8">
        <v>28</v>
      </c>
      <c r="P793" s="69">
        <v>28</v>
      </c>
      <c r="Q793" s="67"/>
      <c r="U793" s="67"/>
    </row>
    <row r="794" spans="1:21" ht="15" thickBot="1" x14ac:dyDescent="0.35">
      <c r="A794" s="7" t="s">
        <v>1709</v>
      </c>
      <c r="B794" s="8">
        <v>69</v>
      </c>
      <c r="C794" s="8">
        <v>0</v>
      </c>
      <c r="D794" s="8">
        <v>52</v>
      </c>
      <c r="E794" s="8">
        <v>4.62</v>
      </c>
      <c r="F794" s="8">
        <v>1.41</v>
      </c>
      <c r="G794" s="69">
        <v>1</v>
      </c>
      <c r="H794" s="69"/>
      <c r="I794" s="8">
        <v>4</v>
      </c>
      <c r="J794" s="8">
        <v>4</v>
      </c>
      <c r="K794" s="8">
        <v>36</v>
      </c>
      <c r="L794" s="8">
        <v>76</v>
      </c>
      <c r="M794" s="8">
        <v>21</v>
      </c>
      <c r="N794" s="8">
        <v>13</v>
      </c>
      <c r="O794" s="8">
        <v>13</v>
      </c>
      <c r="P794" s="69">
        <v>12</v>
      </c>
      <c r="Q794" s="67"/>
      <c r="U794" s="67"/>
    </row>
    <row r="795" spans="1:21" ht="15" thickBot="1" x14ac:dyDescent="0.35">
      <c r="A795" s="7" t="s">
        <v>1709</v>
      </c>
      <c r="B795" s="8">
        <v>69</v>
      </c>
      <c r="C795" s="8">
        <v>0</v>
      </c>
      <c r="D795" s="8">
        <v>52</v>
      </c>
      <c r="E795" s="8">
        <v>4.62</v>
      </c>
      <c r="F795" s="8">
        <v>1.41</v>
      </c>
      <c r="I795" s="8">
        <v>4</v>
      </c>
      <c r="J795" s="8">
        <v>4</v>
      </c>
      <c r="K795" s="8">
        <v>36</v>
      </c>
      <c r="L795" s="8">
        <v>76</v>
      </c>
      <c r="M795" s="8">
        <v>21</v>
      </c>
      <c r="N795" s="8">
        <v>13</v>
      </c>
      <c r="O795" s="8">
        <v>13</v>
      </c>
      <c r="Q795" s="8">
        <v>0</v>
      </c>
      <c r="U795" s="8">
        <v>0</v>
      </c>
    </row>
    <row r="796" spans="1:21" ht="15" thickBot="1" x14ac:dyDescent="0.35">
      <c r="A796" s="7" t="s">
        <v>1381</v>
      </c>
      <c r="B796" s="8">
        <v>175</v>
      </c>
      <c r="C796" s="8">
        <v>0</v>
      </c>
      <c r="D796" s="8">
        <v>125</v>
      </c>
      <c r="E796" s="8">
        <v>4.29</v>
      </c>
      <c r="F796" s="8">
        <v>1.33</v>
      </c>
      <c r="G796" s="69">
        <v>18</v>
      </c>
      <c r="H796" s="69"/>
      <c r="I796" s="8">
        <v>10</v>
      </c>
      <c r="J796" s="8">
        <v>10</v>
      </c>
      <c r="K796" s="8">
        <v>84</v>
      </c>
      <c r="L796" s="8">
        <v>192</v>
      </c>
      <c r="M796" s="8">
        <v>41</v>
      </c>
      <c r="N796" s="8">
        <v>20</v>
      </c>
      <c r="O796" s="8">
        <v>30</v>
      </c>
      <c r="P796" s="69">
        <v>30</v>
      </c>
      <c r="Q796" s="67"/>
      <c r="U796" s="67"/>
    </row>
    <row r="797" spans="1:21" ht="15" thickBot="1" x14ac:dyDescent="0.35">
      <c r="A797" s="7" t="s">
        <v>1595</v>
      </c>
      <c r="B797" s="8">
        <v>50</v>
      </c>
      <c r="C797" s="8">
        <v>0</v>
      </c>
      <c r="D797" s="8">
        <v>37</v>
      </c>
      <c r="E797" s="8">
        <v>4.6100000000000003</v>
      </c>
      <c r="F797" s="8">
        <v>1.42</v>
      </c>
      <c r="G797" s="69">
        <v>1</v>
      </c>
      <c r="H797" s="69"/>
      <c r="I797" s="8">
        <v>3</v>
      </c>
      <c r="J797" s="8">
        <v>4</v>
      </c>
      <c r="K797" s="8">
        <v>25</v>
      </c>
      <c r="L797" s="8">
        <v>53</v>
      </c>
      <c r="M797" s="8">
        <v>18</v>
      </c>
      <c r="N797" s="8">
        <v>11</v>
      </c>
      <c r="O797" s="8">
        <v>18</v>
      </c>
      <c r="P797" s="69">
        <v>10</v>
      </c>
      <c r="Q797" s="67"/>
      <c r="U797" s="67"/>
    </row>
    <row r="798" spans="1:21" ht="15" thickBot="1" x14ac:dyDescent="0.35">
      <c r="A798" s="5" t="s">
        <v>1595</v>
      </c>
      <c r="B798" s="6">
        <v>50</v>
      </c>
      <c r="C798" s="6">
        <v>0</v>
      </c>
      <c r="D798" s="6">
        <v>37</v>
      </c>
      <c r="E798" s="6">
        <v>4.6100000000000003</v>
      </c>
      <c r="F798" s="6">
        <v>1.42</v>
      </c>
      <c r="I798" s="6">
        <v>3</v>
      </c>
      <c r="J798" s="6">
        <v>4</v>
      </c>
      <c r="K798" s="6">
        <v>25</v>
      </c>
      <c r="L798" s="6">
        <v>53</v>
      </c>
      <c r="M798" s="6">
        <v>18</v>
      </c>
      <c r="N798" s="6">
        <v>11</v>
      </c>
      <c r="O798" s="6">
        <v>18</v>
      </c>
      <c r="Q798" s="6">
        <v>0</v>
      </c>
      <c r="U798" s="6">
        <v>1</v>
      </c>
    </row>
    <row r="799" spans="1:21" ht="15" thickBot="1" x14ac:dyDescent="0.35">
      <c r="A799" s="7" t="s">
        <v>1549</v>
      </c>
      <c r="B799" s="8">
        <v>49</v>
      </c>
      <c r="C799" s="8">
        <v>0</v>
      </c>
      <c r="D799" s="8">
        <v>43</v>
      </c>
      <c r="E799" s="8">
        <v>4.54</v>
      </c>
      <c r="F799" s="8">
        <v>1.41</v>
      </c>
      <c r="G799" s="69">
        <v>1</v>
      </c>
      <c r="H799" s="69"/>
      <c r="I799" s="8">
        <v>2</v>
      </c>
      <c r="J799" s="8">
        <v>3</v>
      </c>
      <c r="K799" s="8">
        <v>25</v>
      </c>
      <c r="L799" s="8">
        <v>50</v>
      </c>
      <c r="M799" s="8">
        <v>19</v>
      </c>
      <c r="N799" s="8">
        <v>6</v>
      </c>
      <c r="O799" s="8">
        <v>36</v>
      </c>
      <c r="P799" s="69">
        <v>2</v>
      </c>
      <c r="Q799" s="67"/>
      <c r="U799" s="67"/>
    </row>
    <row r="800" spans="1:21" ht="15" thickBot="1" x14ac:dyDescent="0.35">
      <c r="A800" s="7" t="s">
        <v>1549</v>
      </c>
      <c r="B800" s="8">
        <v>49</v>
      </c>
      <c r="C800" s="8">
        <v>0</v>
      </c>
      <c r="D800" s="8">
        <v>43</v>
      </c>
      <c r="E800" s="8">
        <v>4.54</v>
      </c>
      <c r="F800" s="8">
        <v>1.41</v>
      </c>
      <c r="I800" s="8">
        <v>2</v>
      </c>
      <c r="J800" s="8">
        <v>3</v>
      </c>
      <c r="K800" s="8">
        <v>25</v>
      </c>
      <c r="L800" s="8">
        <v>50</v>
      </c>
      <c r="M800" s="8">
        <v>19</v>
      </c>
      <c r="N800" s="8">
        <v>6</v>
      </c>
      <c r="O800" s="8">
        <v>36</v>
      </c>
      <c r="Q800" s="8">
        <v>1</v>
      </c>
      <c r="U800" s="8">
        <v>2</v>
      </c>
    </row>
    <row r="801" spans="1:21" ht="15" thickBot="1" x14ac:dyDescent="0.35">
      <c r="A801" s="7" t="s">
        <v>1397</v>
      </c>
      <c r="B801" s="8">
        <v>128</v>
      </c>
      <c r="C801" s="8">
        <v>0</v>
      </c>
      <c r="D801" s="8">
        <v>115</v>
      </c>
      <c r="E801" s="8">
        <v>3.81</v>
      </c>
      <c r="F801" s="8">
        <v>1.3</v>
      </c>
      <c r="G801" s="69">
        <v>13</v>
      </c>
      <c r="H801" s="69"/>
      <c r="I801" s="8">
        <v>8</v>
      </c>
      <c r="J801" s="8">
        <v>6</v>
      </c>
      <c r="K801" s="8">
        <v>54</v>
      </c>
      <c r="L801" s="8">
        <v>118</v>
      </c>
      <c r="M801" s="8">
        <v>48</v>
      </c>
      <c r="N801" s="8">
        <v>13</v>
      </c>
      <c r="O801" s="8">
        <v>29</v>
      </c>
      <c r="P801" s="69">
        <v>20</v>
      </c>
      <c r="Q801" s="67"/>
      <c r="U801" s="67"/>
    </row>
    <row r="802" spans="1:21" ht="15" thickBot="1" x14ac:dyDescent="0.35">
      <c r="A802" s="5" t="s">
        <v>1397</v>
      </c>
      <c r="B802" s="6">
        <v>128</v>
      </c>
      <c r="C802" s="6">
        <v>0</v>
      </c>
      <c r="D802" s="6">
        <v>115</v>
      </c>
      <c r="E802" s="6">
        <v>3.81</v>
      </c>
      <c r="F802" s="6">
        <v>1.3</v>
      </c>
      <c r="I802" s="6">
        <v>8</v>
      </c>
      <c r="J802" s="6">
        <v>6</v>
      </c>
      <c r="K802" s="6">
        <v>54</v>
      </c>
      <c r="L802" s="6">
        <v>118</v>
      </c>
      <c r="M802" s="6">
        <v>48</v>
      </c>
      <c r="N802" s="6">
        <v>13</v>
      </c>
      <c r="O802" s="6">
        <v>29</v>
      </c>
      <c r="Q802" s="6">
        <v>0</v>
      </c>
      <c r="U802" s="6">
        <v>2</v>
      </c>
    </row>
    <row r="803" spans="1:21" ht="15" thickBot="1" x14ac:dyDescent="0.35">
      <c r="A803" s="5" t="s">
        <v>1886</v>
      </c>
      <c r="B803" s="6">
        <v>54</v>
      </c>
      <c r="C803" s="6">
        <v>1</v>
      </c>
      <c r="D803" s="6">
        <v>51</v>
      </c>
      <c r="E803" s="6">
        <v>4.04</v>
      </c>
      <c r="F803" s="6">
        <v>1.23</v>
      </c>
      <c r="I803" s="6">
        <v>3</v>
      </c>
      <c r="J803" s="6">
        <v>3</v>
      </c>
      <c r="K803" s="6">
        <v>24</v>
      </c>
      <c r="L803" s="6">
        <v>51</v>
      </c>
      <c r="M803" s="6">
        <v>16</v>
      </c>
      <c r="N803" s="6">
        <v>6</v>
      </c>
      <c r="O803" s="6">
        <v>54</v>
      </c>
      <c r="Q803" s="6">
        <v>0</v>
      </c>
      <c r="U803" s="6">
        <v>11</v>
      </c>
    </row>
    <row r="804" spans="1:21" ht="15" thickBot="1" x14ac:dyDescent="0.35">
      <c r="A804" s="5" t="s">
        <v>1544</v>
      </c>
      <c r="B804" s="6">
        <v>77</v>
      </c>
      <c r="C804" s="8">
        <v>0</v>
      </c>
      <c r="D804" s="6">
        <v>41</v>
      </c>
      <c r="E804" s="6">
        <v>5.0199999999999996</v>
      </c>
      <c r="F804" s="6">
        <v>1.56</v>
      </c>
      <c r="G804" s="68">
        <v>5</v>
      </c>
      <c r="H804" s="68"/>
      <c r="I804" s="6">
        <v>4</v>
      </c>
      <c r="J804" s="6">
        <v>5</v>
      </c>
      <c r="K804" s="6">
        <v>43</v>
      </c>
      <c r="L804" s="6">
        <v>94</v>
      </c>
      <c r="M804" s="6">
        <v>26</v>
      </c>
      <c r="N804" s="6">
        <v>9</v>
      </c>
      <c r="O804" s="6">
        <v>14</v>
      </c>
      <c r="P804" s="68">
        <v>11</v>
      </c>
      <c r="Q804" s="67"/>
      <c r="U804" s="67"/>
    </row>
    <row r="805" spans="1:21" ht="15" thickBot="1" x14ac:dyDescent="0.35">
      <c r="A805" s="7" t="s">
        <v>1544</v>
      </c>
      <c r="B805" s="8">
        <v>77</v>
      </c>
      <c r="C805" s="8">
        <v>0</v>
      </c>
      <c r="D805" s="8">
        <v>41</v>
      </c>
      <c r="E805" s="8">
        <v>5.0199999999999996</v>
      </c>
      <c r="F805" s="8">
        <v>1.56</v>
      </c>
      <c r="I805" s="8">
        <v>4</v>
      </c>
      <c r="J805" s="8">
        <v>5</v>
      </c>
      <c r="K805" s="8">
        <v>43</v>
      </c>
      <c r="L805" s="8">
        <v>94</v>
      </c>
      <c r="M805" s="8">
        <v>26</v>
      </c>
      <c r="N805" s="8">
        <v>9</v>
      </c>
      <c r="O805" s="8">
        <v>14</v>
      </c>
      <c r="Q805" s="8">
        <v>0</v>
      </c>
      <c r="U805" s="8">
        <v>0</v>
      </c>
    </row>
    <row r="806" spans="1:21" ht="15" thickBot="1" x14ac:dyDescent="0.35">
      <c r="A806" s="5" t="s">
        <v>1532</v>
      </c>
      <c r="B806" s="6">
        <v>80</v>
      </c>
      <c r="C806" s="8">
        <v>0</v>
      </c>
      <c r="D806" s="6">
        <v>53</v>
      </c>
      <c r="E806" s="6">
        <v>5.31</v>
      </c>
      <c r="F806" s="6">
        <v>1.44</v>
      </c>
      <c r="G806" s="68">
        <v>6</v>
      </c>
      <c r="H806" s="68"/>
      <c r="I806" s="6">
        <v>4</v>
      </c>
      <c r="J806" s="6">
        <v>6</v>
      </c>
      <c r="K806" s="6">
        <v>47</v>
      </c>
      <c r="L806" s="6">
        <v>89</v>
      </c>
      <c r="M806" s="6">
        <v>26</v>
      </c>
      <c r="N806" s="6">
        <v>14</v>
      </c>
      <c r="O806" s="6">
        <v>15</v>
      </c>
      <c r="P806" s="68">
        <v>14</v>
      </c>
      <c r="Q806" s="67"/>
      <c r="U806" s="67"/>
    </row>
    <row r="807" spans="1:21" ht="15" thickBot="1" x14ac:dyDescent="0.35">
      <c r="A807" s="5" t="s">
        <v>1532</v>
      </c>
      <c r="B807" s="6">
        <v>80</v>
      </c>
      <c r="C807" s="6">
        <v>0</v>
      </c>
      <c r="D807" s="6">
        <v>53</v>
      </c>
      <c r="E807" s="6">
        <v>5.31</v>
      </c>
      <c r="F807" s="6">
        <v>1.44</v>
      </c>
      <c r="I807" s="6">
        <v>4</v>
      </c>
      <c r="J807" s="6">
        <v>6</v>
      </c>
      <c r="K807" s="6">
        <v>47</v>
      </c>
      <c r="L807" s="6">
        <v>89</v>
      </c>
      <c r="M807" s="6">
        <v>26</v>
      </c>
      <c r="N807" s="6">
        <v>14</v>
      </c>
      <c r="O807" s="6">
        <v>15</v>
      </c>
      <c r="Q807" s="6">
        <v>0</v>
      </c>
      <c r="U807" s="6">
        <v>0</v>
      </c>
    </row>
    <row r="808" spans="1:21" ht="15" thickBot="1" x14ac:dyDescent="0.35">
      <c r="A808" s="5" t="s">
        <v>1800</v>
      </c>
      <c r="B808" s="6">
        <v>69</v>
      </c>
      <c r="C808" s="6">
        <v>1</v>
      </c>
      <c r="D808" s="6">
        <v>84</v>
      </c>
      <c r="E808" s="6">
        <v>3.14</v>
      </c>
      <c r="F808" s="6">
        <v>1.21</v>
      </c>
      <c r="I808" s="6">
        <v>4</v>
      </c>
      <c r="J808" s="6">
        <v>3</v>
      </c>
      <c r="K808" s="6">
        <v>24</v>
      </c>
      <c r="L808" s="6">
        <v>55</v>
      </c>
      <c r="M808" s="6">
        <v>29</v>
      </c>
      <c r="N808" s="6">
        <v>7</v>
      </c>
      <c r="O808" s="6">
        <v>63</v>
      </c>
      <c r="Q808" s="6">
        <v>0</v>
      </c>
      <c r="U808" s="6">
        <v>13</v>
      </c>
    </row>
    <row r="809" spans="1:21" ht="15" thickBot="1" x14ac:dyDescent="0.35">
      <c r="A809" s="5" t="s">
        <v>1684</v>
      </c>
      <c r="B809" s="6">
        <v>75</v>
      </c>
      <c r="C809" s="8">
        <v>0</v>
      </c>
      <c r="D809" s="6">
        <v>47</v>
      </c>
      <c r="E809" s="6">
        <v>5.37</v>
      </c>
      <c r="F809" s="6">
        <v>1.5</v>
      </c>
      <c r="G809" s="68">
        <v>0</v>
      </c>
      <c r="H809" s="68"/>
      <c r="I809" s="6">
        <v>4</v>
      </c>
      <c r="J809" s="6">
        <v>5</v>
      </c>
      <c r="K809" s="6">
        <v>45</v>
      </c>
      <c r="L809" s="6">
        <v>87</v>
      </c>
      <c r="M809" s="6">
        <v>26</v>
      </c>
      <c r="N809" s="6">
        <v>23</v>
      </c>
      <c r="O809" s="6">
        <v>18</v>
      </c>
      <c r="P809" s="68">
        <v>13</v>
      </c>
      <c r="Q809" s="67"/>
      <c r="U809" s="67"/>
    </row>
    <row r="810" spans="1:21" ht="15" thickBot="1" x14ac:dyDescent="0.35">
      <c r="A810" s="5" t="s">
        <v>1758</v>
      </c>
      <c r="B810" s="6">
        <v>63</v>
      </c>
      <c r="C810" s="6">
        <v>3</v>
      </c>
      <c r="D810" s="6">
        <v>73</v>
      </c>
      <c r="E810" s="6">
        <v>3.01</v>
      </c>
      <c r="F810" s="6">
        <v>1.05</v>
      </c>
      <c r="I810" s="6">
        <v>4</v>
      </c>
      <c r="J810" s="6">
        <v>3</v>
      </c>
      <c r="K810" s="6">
        <v>21</v>
      </c>
      <c r="L810" s="6">
        <v>49</v>
      </c>
      <c r="M810" s="6">
        <v>17</v>
      </c>
      <c r="N810" s="6">
        <v>8</v>
      </c>
      <c r="O810" s="6">
        <v>63</v>
      </c>
      <c r="Q810" s="6">
        <v>0</v>
      </c>
      <c r="U810" s="6">
        <v>24</v>
      </c>
    </row>
    <row r="811" spans="1:21" ht="15" thickBot="1" x14ac:dyDescent="0.35">
      <c r="A811" s="7" t="s">
        <v>1557</v>
      </c>
      <c r="B811" s="8">
        <v>86</v>
      </c>
      <c r="C811" s="8">
        <v>0</v>
      </c>
      <c r="D811" s="8">
        <v>71</v>
      </c>
      <c r="E811" s="8">
        <v>4.2699999999999996</v>
      </c>
      <c r="F811" s="8">
        <v>1.36</v>
      </c>
      <c r="G811" s="69">
        <v>3</v>
      </c>
      <c r="H811" s="69"/>
      <c r="I811" s="8">
        <v>4</v>
      </c>
      <c r="J811" s="8">
        <v>5</v>
      </c>
      <c r="K811" s="8">
        <v>41</v>
      </c>
      <c r="L811" s="8">
        <v>86</v>
      </c>
      <c r="M811" s="8">
        <v>31</v>
      </c>
      <c r="N811" s="8">
        <v>19</v>
      </c>
      <c r="O811" s="8">
        <v>17</v>
      </c>
      <c r="P811" s="69">
        <v>12</v>
      </c>
      <c r="Q811" s="67"/>
      <c r="U811" s="67"/>
    </row>
    <row r="812" spans="1:21" ht="15" thickBot="1" x14ac:dyDescent="0.35">
      <c r="A812" s="5" t="s">
        <v>1440</v>
      </c>
      <c r="B812" s="6">
        <v>68</v>
      </c>
      <c r="C812" s="8">
        <v>0</v>
      </c>
      <c r="D812" s="6">
        <v>57</v>
      </c>
      <c r="E812" s="6">
        <v>4.1100000000000003</v>
      </c>
      <c r="F812" s="6">
        <v>1.29</v>
      </c>
      <c r="G812" s="68">
        <v>0</v>
      </c>
      <c r="H812" s="68"/>
      <c r="I812" s="6">
        <v>4</v>
      </c>
      <c r="J812" s="6">
        <v>4</v>
      </c>
      <c r="K812" s="6">
        <v>31</v>
      </c>
      <c r="L812" s="6">
        <v>67</v>
      </c>
      <c r="M812" s="6">
        <v>21</v>
      </c>
      <c r="N812" s="6">
        <v>15</v>
      </c>
      <c r="O812" s="6">
        <v>12</v>
      </c>
      <c r="P812" s="68">
        <v>12</v>
      </c>
      <c r="Q812" s="67"/>
      <c r="U812" s="67"/>
    </row>
    <row r="813" spans="1:21" ht="15" thickBot="1" x14ac:dyDescent="0.35">
      <c r="A813" s="7" t="s">
        <v>1419</v>
      </c>
      <c r="B813" s="8">
        <v>125</v>
      </c>
      <c r="C813" s="8">
        <v>0</v>
      </c>
      <c r="D813" s="8">
        <v>120</v>
      </c>
      <c r="E813" s="8">
        <v>4.2</v>
      </c>
      <c r="F813" s="8">
        <v>1.35</v>
      </c>
      <c r="G813" s="69">
        <v>12</v>
      </c>
      <c r="H813" s="69"/>
      <c r="I813" s="8">
        <v>7</v>
      </c>
      <c r="J813" s="8">
        <v>7</v>
      </c>
      <c r="K813" s="8">
        <v>58</v>
      </c>
      <c r="L813" s="8">
        <v>119</v>
      </c>
      <c r="M813" s="8">
        <v>49</v>
      </c>
      <c r="N813" s="8">
        <v>16</v>
      </c>
      <c r="O813" s="8">
        <v>22</v>
      </c>
      <c r="P813" s="69">
        <v>21</v>
      </c>
      <c r="Q813" s="67"/>
      <c r="U813" s="67"/>
    </row>
    <row r="814" spans="1:21" ht="15" thickBot="1" x14ac:dyDescent="0.35">
      <c r="A814" s="7" t="s">
        <v>1419</v>
      </c>
      <c r="B814" s="8">
        <v>125</v>
      </c>
      <c r="C814" s="8">
        <v>0</v>
      </c>
      <c r="D814" s="8">
        <v>120</v>
      </c>
      <c r="E814" s="8">
        <v>4.2</v>
      </c>
      <c r="F814" s="8">
        <v>1.35</v>
      </c>
      <c r="I814" s="8">
        <v>7</v>
      </c>
      <c r="J814" s="8">
        <v>7</v>
      </c>
      <c r="K814" s="8">
        <v>58</v>
      </c>
      <c r="L814" s="8">
        <v>119</v>
      </c>
      <c r="M814" s="8">
        <v>49</v>
      </c>
      <c r="N814" s="8">
        <v>16</v>
      </c>
      <c r="O814" s="8">
        <v>22</v>
      </c>
      <c r="Q814" s="8">
        <v>0</v>
      </c>
      <c r="U814" s="8">
        <v>0</v>
      </c>
    </row>
    <row r="815" spans="1:21" ht="15" thickBot="1" x14ac:dyDescent="0.35">
      <c r="A815" s="7" t="s">
        <v>2088</v>
      </c>
      <c r="B815" s="8">
        <v>24</v>
      </c>
      <c r="C815" s="8">
        <v>0</v>
      </c>
      <c r="D815" s="8">
        <v>20</v>
      </c>
      <c r="E815" s="8">
        <v>4.29</v>
      </c>
      <c r="F815" s="8">
        <v>1.36</v>
      </c>
      <c r="I815" s="8">
        <v>1</v>
      </c>
      <c r="J815" s="8">
        <v>1</v>
      </c>
      <c r="K815" s="8">
        <v>11</v>
      </c>
      <c r="L815" s="8">
        <v>23</v>
      </c>
      <c r="M815" s="8">
        <v>9</v>
      </c>
      <c r="N815" s="8">
        <v>6</v>
      </c>
      <c r="O815" s="8">
        <v>25</v>
      </c>
      <c r="Q815" s="8">
        <v>0</v>
      </c>
      <c r="U815" s="8">
        <v>0</v>
      </c>
    </row>
    <row r="816" spans="1:21" ht="15" thickBot="1" x14ac:dyDescent="0.35">
      <c r="A816" s="5" t="s">
        <v>2179</v>
      </c>
      <c r="B816" s="6">
        <v>22</v>
      </c>
      <c r="C816" s="6">
        <v>0</v>
      </c>
      <c r="D816" s="6">
        <v>17</v>
      </c>
      <c r="E816" s="6">
        <v>4.8899999999999997</v>
      </c>
      <c r="F816" s="6">
        <v>1.52</v>
      </c>
      <c r="I816" s="6">
        <v>0</v>
      </c>
      <c r="J816" s="6">
        <v>1</v>
      </c>
      <c r="K816" s="6">
        <v>12</v>
      </c>
      <c r="L816" s="6">
        <v>21</v>
      </c>
      <c r="M816" s="6">
        <v>12</v>
      </c>
      <c r="N816" s="6">
        <v>6</v>
      </c>
      <c r="O816" s="6">
        <v>22</v>
      </c>
      <c r="Q816" s="6">
        <v>0</v>
      </c>
      <c r="U816" s="6">
        <v>0</v>
      </c>
    </row>
    <row r="817" spans="1:21" ht="15" thickBot="1" x14ac:dyDescent="0.35">
      <c r="A817" s="7" t="s">
        <v>1757</v>
      </c>
      <c r="B817" s="8">
        <v>53</v>
      </c>
      <c r="C817" s="8">
        <v>23</v>
      </c>
      <c r="D817" s="8">
        <v>56</v>
      </c>
      <c r="E817" s="8">
        <v>4.1100000000000003</v>
      </c>
      <c r="F817" s="8">
        <v>1.29</v>
      </c>
      <c r="I817" s="8">
        <v>3</v>
      </c>
      <c r="J817" s="8">
        <v>3</v>
      </c>
      <c r="K817" s="8">
        <v>24</v>
      </c>
      <c r="L817" s="8">
        <v>47</v>
      </c>
      <c r="M817" s="8">
        <v>21</v>
      </c>
      <c r="N817" s="8">
        <v>7</v>
      </c>
      <c r="O817" s="8">
        <v>56</v>
      </c>
      <c r="Q817" s="8">
        <v>2</v>
      </c>
      <c r="U817" s="8">
        <v>3</v>
      </c>
    </row>
    <row r="818" spans="1:21" ht="15" thickBot="1" x14ac:dyDescent="0.35">
      <c r="A818" s="5" t="s">
        <v>2049</v>
      </c>
      <c r="B818" s="6">
        <v>21</v>
      </c>
      <c r="C818" s="6">
        <v>0</v>
      </c>
      <c r="D818" s="6">
        <v>23</v>
      </c>
      <c r="E818" s="6">
        <v>3.74</v>
      </c>
      <c r="F818" s="6">
        <v>1.36</v>
      </c>
      <c r="I818" s="6">
        <v>1</v>
      </c>
      <c r="J818" s="6">
        <v>1</v>
      </c>
      <c r="K818" s="6">
        <v>9</v>
      </c>
      <c r="L818" s="6">
        <v>18</v>
      </c>
      <c r="M818" s="6">
        <v>11</v>
      </c>
      <c r="N818" s="6">
        <v>4</v>
      </c>
      <c r="O818" s="6">
        <v>20</v>
      </c>
      <c r="Q818" s="6">
        <v>0</v>
      </c>
      <c r="U818" s="6">
        <v>0</v>
      </c>
    </row>
    <row r="819" spans="1:21" ht="15" thickBot="1" x14ac:dyDescent="0.35">
      <c r="A819" s="7" t="s">
        <v>2141</v>
      </c>
      <c r="B819" s="8">
        <v>21</v>
      </c>
      <c r="C819" s="8">
        <v>0</v>
      </c>
      <c r="D819" s="8">
        <v>18</v>
      </c>
      <c r="E819" s="8">
        <v>4.5</v>
      </c>
      <c r="F819" s="8">
        <v>1.47</v>
      </c>
      <c r="I819" s="8">
        <v>1</v>
      </c>
      <c r="J819" s="8">
        <v>1</v>
      </c>
      <c r="K819" s="8">
        <v>10</v>
      </c>
      <c r="L819" s="8">
        <v>20</v>
      </c>
      <c r="M819" s="8">
        <v>10</v>
      </c>
      <c r="N819" s="8">
        <v>5</v>
      </c>
      <c r="O819" s="8">
        <v>20</v>
      </c>
      <c r="Q819" s="8">
        <v>0</v>
      </c>
      <c r="U819" s="8">
        <v>0</v>
      </c>
    </row>
    <row r="820" spans="1:21" ht="15" thickBot="1" x14ac:dyDescent="0.35">
      <c r="A820" s="5" t="s">
        <v>1546</v>
      </c>
      <c r="B820" s="6">
        <v>29</v>
      </c>
      <c r="C820" s="8">
        <v>0</v>
      </c>
      <c r="D820" s="6">
        <v>21</v>
      </c>
      <c r="E820" s="6">
        <v>4.53</v>
      </c>
      <c r="F820" s="6">
        <v>1.31</v>
      </c>
      <c r="G820" s="68">
        <v>1</v>
      </c>
      <c r="H820" s="68"/>
      <c r="I820" s="6">
        <v>2</v>
      </c>
      <c r="J820" s="6">
        <v>2</v>
      </c>
      <c r="K820" s="6">
        <v>15</v>
      </c>
      <c r="L820" s="6">
        <v>29</v>
      </c>
      <c r="M820" s="6">
        <v>9</v>
      </c>
      <c r="N820" s="6">
        <v>6</v>
      </c>
      <c r="O820" s="6">
        <v>6</v>
      </c>
      <c r="P820" s="68">
        <v>6</v>
      </c>
      <c r="Q820" s="67"/>
      <c r="U820" s="67"/>
    </row>
    <row r="821" spans="1:21" ht="15" thickBot="1" x14ac:dyDescent="0.35">
      <c r="A821" s="5" t="s">
        <v>1610</v>
      </c>
      <c r="B821" s="6">
        <v>62</v>
      </c>
      <c r="C821" s="8">
        <v>0</v>
      </c>
      <c r="D821" s="6">
        <v>44</v>
      </c>
      <c r="E821" s="6">
        <v>4.84</v>
      </c>
      <c r="F821" s="6">
        <v>1.44</v>
      </c>
      <c r="G821" s="68">
        <v>3</v>
      </c>
      <c r="H821" s="68"/>
      <c r="I821" s="6">
        <v>3</v>
      </c>
      <c r="J821" s="6">
        <v>4</v>
      </c>
      <c r="K821" s="6">
        <v>33</v>
      </c>
      <c r="L821" s="6">
        <v>70</v>
      </c>
      <c r="M821" s="6">
        <v>19</v>
      </c>
      <c r="N821" s="6">
        <v>8</v>
      </c>
      <c r="O821" s="6">
        <v>8</v>
      </c>
      <c r="P821" s="68">
        <v>7</v>
      </c>
      <c r="Q821" s="67"/>
      <c r="U821" s="67"/>
    </row>
    <row r="822" spans="1:21" ht="15" thickBot="1" x14ac:dyDescent="0.35">
      <c r="A822" s="5" t="s">
        <v>1610</v>
      </c>
      <c r="B822" s="6">
        <v>62</v>
      </c>
      <c r="C822" s="6">
        <v>1</v>
      </c>
      <c r="D822" s="6">
        <v>44</v>
      </c>
      <c r="E822" s="6">
        <v>4.84</v>
      </c>
      <c r="F822" s="6">
        <v>1.44</v>
      </c>
      <c r="I822" s="6">
        <v>3</v>
      </c>
      <c r="J822" s="6">
        <v>4</v>
      </c>
      <c r="K822" s="6">
        <v>33</v>
      </c>
      <c r="L822" s="6">
        <v>70</v>
      </c>
      <c r="M822" s="6">
        <v>19</v>
      </c>
      <c r="N822" s="6">
        <v>8</v>
      </c>
      <c r="O822" s="6">
        <v>8</v>
      </c>
      <c r="Q822" s="6">
        <v>1</v>
      </c>
      <c r="U822" s="6">
        <v>0</v>
      </c>
    </row>
    <row r="823" spans="1:21" ht="15" thickBot="1" x14ac:dyDescent="0.35">
      <c r="A823" s="5" t="s">
        <v>2087</v>
      </c>
      <c r="B823" s="6">
        <v>22</v>
      </c>
      <c r="C823" s="6">
        <v>0</v>
      </c>
      <c r="D823" s="6">
        <v>24</v>
      </c>
      <c r="E823" s="6">
        <v>4.42</v>
      </c>
      <c r="F823" s="6">
        <v>1.38</v>
      </c>
      <c r="I823" s="6">
        <v>1</v>
      </c>
      <c r="J823" s="6">
        <v>1</v>
      </c>
      <c r="K823" s="6">
        <v>11</v>
      </c>
      <c r="L823" s="6">
        <v>21</v>
      </c>
      <c r="M823" s="6">
        <v>9</v>
      </c>
      <c r="N823" s="6">
        <v>5</v>
      </c>
      <c r="O823" s="6">
        <v>14</v>
      </c>
      <c r="Q823" s="6">
        <v>0</v>
      </c>
      <c r="U823" s="6">
        <v>0</v>
      </c>
    </row>
    <row r="824" spans="1:21" ht="15" thickBot="1" x14ac:dyDescent="0.35">
      <c r="A824" s="7" t="s">
        <v>2082</v>
      </c>
      <c r="B824" s="8">
        <v>61</v>
      </c>
      <c r="C824" s="8">
        <v>0</v>
      </c>
      <c r="D824" s="8">
        <v>31</v>
      </c>
      <c r="E824" s="8">
        <v>5.03</v>
      </c>
      <c r="F824" s="8">
        <v>1.4</v>
      </c>
      <c r="I824" s="8">
        <v>4</v>
      </c>
      <c r="J824" s="8">
        <v>5</v>
      </c>
      <c r="K824" s="8">
        <v>34</v>
      </c>
      <c r="L824" s="8">
        <v>74</v>
      </c>
      <c r="M824" s="8">
        <v>11</v>
      </c>
      <c r="N824" s="8">
        <v>16</v>
      </c>
      <c r="O824" s="8">
        <v>26</v>
      </c>
      <c r="Q824" s="8">
        <v>0</v>
      </c>
      <c r="U824" s="8">
        <v>2</v>
      </c>
    </row>
    <row r="825" spans="1:21" ht="15" thickBot="1" x14ac:dyDescent="0.35">
      <c r="A825" s="7" t="s">
        <v>2168</v>
      </c>
      <c r="B825" s="8">
        <v>42</v>
      </c>
      <c r="C825" s="8">
        <v>0</v>
      </c>
      <c r="D825" s="8">
        <v>36</v>
      </c>
      <c r="E825" s="8">
        <v>4.95</v>
      </c>
      <c r="F825" s="8">
        <v>1.48</v>
      </c>
      <c r="I825" s="8">
        <v>1</v>
      </c>
      <c r="J825" s="8">
        <v>2</v>
      </c>
      <c r="K825" s="8">
        <v>23</v>
      </c>
      <c r="L825" s="8">
        <v>42</v>
      </c>
      <c r="M825" s="8">
        <v>20</v>
      </c>
      <c r="N825" s="8">
        <v>9</v>
      </c>
      <c r="O825" s="8">
        <v>31</v>
      </c>
      <c r="Q825" s="8">
        <v>0</v>
      </c>
      <c r="U825" s="8">
        <v>2</v>
      </c>
    </row>
    <row r="826" spans="1:21" ht="15" thickBot="1" x14ac:dyDescent="0.35">
      <c r="A826" s="5" t="s">
        <v>1640</v>
      </c>
      <c r="B826" s="6">
        <v>48</v>
      </c>
      <c r="C826" s="8">
        <v>0</v>
      </c>
      <c r="D826" s="6">
        <v>29</v>
      </c>
      <c r="E826" s="6">
        <v>4.8499999999999996</v>
      </c>
      <c r="F826" s="6">
        <v>1.49</v>
      </c>
      <c r="G826" s="68">
        <v>1</v>
      </c>
      <c r="H826" s="68"/>
      <c r="I826" s="6">
        <v>2</v>
      </c>
      <c r="J826" s="6">
        <v>3</v>
      </c>
      <c r="K826" s="6">
        <v>26</v>
      </c>
      <c r="L826" s="6">
        <v>55</v>
      </c>
      <c r="M826" s="6">
        <v>16</v>
      </c>
      <c r="N826" s="6">
        <v>10</v>
      </c>
      <c r="O826" s="6">
        <v>11</v>
      </c>
      <c r="P826" s="68">
        <v>9</v>
      </c>
      <c r="Q826" s="67"/>
      <c r="U826" s="67"/>
    </row>
    <row r="827" spans="1:21" ht="15" thickBot="1" x14ac:dyDescent="0.35">
      <c r="A827" s="7" t="s">
        <v>1640</v>
      </c>
      <c r="B827" s="8">
        <v>48</v>
      </c>
      <c r="C827" s="8">
        <v>0</v>
      </c>
      <c r="D827" s="8">
        <v>29</v>
      </c>
      <c r="E827" s="8">
        <v>4.8499999999999996</v>
      </c>
      <c r="F827" s="8">
        <v>1.49</v>
      </c>
      <c r="I827" s="8">
        <v>2</v>
      </c>
      <c r="J827" s="8">
        <v>3</v>
      </c>
      <c r="K827" s="8">
        <v>26</v>
      </c>
      <c r="L827" s="8">
        <v>55</v>
      </c>
      <c r="M827" s="8">
        <v>16</v>
      </c>
      <c r="N827" s="8">
        <v>10</v>
      </c>
      <c r="O827" s="8">
        <v>11</v>
      </c>
      <c r="Q827" s="8">
        <v>0</v>
      </c>
      <c r="U827" s="8">
        <v>0</v>
      </c>
    </row>
    <row r="828" spans="1:21" ht="15" thickBot="1" x14ac:dyDescent="0.35">
      <c r="A828" s="7" t="s">
        <v>1561</v>
      </c>
      <c r="B828" s="8">
        <v>67</v>
      </c>
      <c r="C828" s="8">
        <v>0</v>
      </c>
      <c r="D828" s="8">
        <v>63</v>
      </c>
      <c r="E828" s="8">
        <v>4.46</v>
      </c>
      <c r="F828" s="8">
        <v>1.37</v>
      </c>
      <c r="G828" s="69">
        <v>1</v>
      </c>
      <c r="H828" s="69"/>
      <c r="I828" s="8">
        <v>4</v>
      </c>
      <c r="J828" s="8">
        <v>5</v>
      </c>
      <c r="K828" s="8">
        <v>33</v>
      </c>
      <c r="L828" s="8">
        <v>66</v>
      </c>
      <c r="M828" s="8">
        <v>27</v>
      </c>
      <c r="N828" s="8">
        <v>13</v>
      </c>
      <c r="O828" s="8">
        <v>26</v>
      </c>
      <c r="P828" s="69">
        <v>10</v>
      </c>
      <c r="Q828" s="67"/>
      <c r="U828" s="67"/>
    </row>
    <row r="829" spans="1:21" ht="15" thickBot="1" x14ac:dyDescent="0.35">
      <c r="A829" s="5" t="s">
        <v>1476</v>
      </c>
      <c r="B829" s="6">
        <v>47</v>
      </c>
      <c r="C829" s="8">
        <v>0</v>
      </c>
      <c r="D829" s="6">
        <v>45</v>
      </c>
      <c r="E829" s="6">
        <v>3.98</v>
      </c>
      <c r="F829" s="6">
        <v>1.33</v>
      </c>
      <c r="G829" s="68">
        <v>1</v>
      </c>
      <c r="H829" s="68"/>
      <c r="I829" s="6">
        <v>3</v>
      </c>
      <c r="J829" s="6">
        <v>3</v>
      </c>
      <c r="K829" s="6">
        <v>21</v>
      </c>
      <c r="L829" s="6">
        <v>45</v>
      </c>
      <c r="M829" s="6">
        <v>17</v>
      </c>
      <c r="N829" s="6">
        <v>10</v>
      </c>
      <c r="O829" s="6">
        <v>9</v>
      </c>
      <c r="P829" s="68">
        <v>9</v>
      </c>
      <c r="Q829" s="67"/>
      <c r="U829" s="67"/>
    </row>
    <row r="830" spans="1:21" ht="15" thickBot="1" x14ac:dyDescent="0.35">
      <c r="A830" s="5" t="s">
        <v>1906</v>
      </c>
      <c r="B830" s="6">
        <v>63</v>
      </c>
      <c r="C830" s="6">
        <v>2</v>
      </c>
      <c r="D830" s="6">
        <v>65</v>
      </c>
      <c r="E830" s="6">
        <v>3.6</v>
      </c>
      <c r="F830" s="6">
        <v>1.22</v>
      </c>
      <c r="I830" s="6">
        <v>3</v>
      </c>
      <c r="J830" s="6">
        <v>3</v>
      </c>
      <c r="K830" s="6">
        <v>25</v>
      </c>
      <c r="L830" s="6">
        <v>58</v>
      </c>
      <c r="M830" s="6">
        <v>19</v>
      </c>
      <c r="N830" s="6">
        <v>8</v>
      </c>
      <c r="O830" s="6">
        <v>62</v>
      </c>
      <c r="Q830" s="6">
        <v>0</v>
      </c>
      <c r="U830" s="6">
        <v>15</v>
      </c>
    </row>
    <row r="831" spans="1:21" ht="15" thickBot="1" x14ac:dyDescent="0.35">
      <c r="A831" s="5" t="s">
        <v>1925</v>
      </c>
      <c r="B831" s="6">
        <v>45</v>
      </c>
      <c r="C831" s="6">
        <v>0</v>
      </c>
      <c r="D831" s="6">
        <v>39</v>
      </c>
      <c r="E831" s="6">
        <v>3.68</v>
      </c>
      <c r="F831" s="6">
        <v>1.21</v>
      </c>
      <c r="I831" s="6">
        <v>3</v>
      </c>
      <c r="J831" s="6">
        <v>2</v>
      </c>
      <c r="K831" s="6">
        <v>19</v>
      </c>
      <c r="L831" s="6">
        <v>44</v>
      </c>
      <c r="M831" s="6">
        <v>11</v>
      </c>
      <c r="N831" s="6">
        <v>6</v>
      </c>
      <c r="O831" s="6">
        <v>43</v>
      </c>
      <c r="Q831" s="6">
        <v>0</v>
      </c>
      <c r="U831" s="6">
        <v>4</v>
      </c>
    </row>
    <row r="832" spans="1:21" ht="15" thickBot="1" x14ac:dyDescent="0.35">
      <c r="A832" s="5" t="s">
        <v>1294</v>
      </c>
      <c r="B832" s="6">
        <v>193</v>
      </c>
      <c r="C832" s="8">
        <v>0</v>
      </c>
      <c r="D832" s="6">
        <v>224</v>
      </c>
      <c r="E832" s="6">
        <v>2.99</v>
      </c>
      <c r="F832" s="6">
        <v>1.1000000000000001</v>
      </c>
      <c r="G832" s="68">
        <v>21</v>
      </c>
      <c r="H832" s="68"/>
      <c r="I832" s="6">
        <v>14</v>
      </c>
      <c r="J832" s="6">
        <v>9</v>
      </c>
      <c r="K832" s="6">
        <v>64</v>
      </c>
      <c r="L832" s="6">
        <v>166</v>
      </c>
      <c r="M832" s="6">
        <v>47</v>
      </c>
      <c r="N832" s="6">
        <v>19</v>
      </c>
      <c r="O832" s="6">
        <v>31</v>
      </c>
      <c r="P832" s="68">
        <v>31</v>
      </c>
      <c r="Q832" s="67"/>
      <c r="U832" s="67"/>
    </row>
    <row r="833" spans="1:21" ht="15" thickBot="1" x14ac:dyDescent="0.35">
      <c r="A833" s="7" t="s">
        <v>2014</v>
      </c>
      <c r="B833" s="8">
        <v>30</v>
      </c>
      <c r="C833" s="8">
        <v>0</v>
      </c>
      <c r="D833" s="8">
        <v>29</v>
      </c>
      <c r="E833" s="8">
        <v>4.09</v>
      </c>
      <c r="F833" s="8">
        <v>1.39</v>
      </c>
      <c r="I833" s="8">
        <v>2</v>
      </c>
      <c r="J833" s="8">
        <v>1</v>
      </c>
      <c r="K833" s="8">
        <v>14</v>
      </c>
      <c r="L833" s="8">
        <v>30</v>
      </c>
      <c r="M833" s="8">
        <v>12</v>
      </c>
      <c r="N833" s="8">
        <v>4</v>
      </c>
      <c r="O833" s="8">
        <v>27</v>
      </c>
      <c r="Q833" s="8">
        <v>0</v>
      </c>
      <c r="U833" s="8">
        <v>2</v>
      </c>
    </row>
    <row r="834" spans="1:21" ht="15" thickBot="1" x14ac:dyDescent="0.35">
      <c r="A834" s="7" t="s">
        <v>2061</v>
      </c>
      <c r="B834" s="8">
        <v>42</v>
      </c>
      <c r="C834" s="8">
        <v>0</v>
      </c>
      <c r="D834" s="8">
        <v>28</v>
      </c>
      <c r="E834" s="8">
        <v>4.53</v>
      </c>
      <c r="F834" s="8">
        <v>1.38</v>
      </c>
      <c r="I834" s="8">
        <v>2</v>
      </c>
      <c r="J834" s="8">
        <v>3</v>
      </c>
      <c r="K834" s="8">
        <v>21</v>
      </c>
      <c r="L834" s="8">
        <v>43</v>
      </c>
      <c r="M834" s="8">
        <v>15</v>
      </c>
      <c r="N834" s="8">
        <v>7</v>
      </c>
      <c r="O834" s="8">
        <v>14</v>
      </c>
      <c r="Q834" s="8">
        <v>0</v>
      </c>
      <c r="U834" s="8">
        <v>0</v>
      </c>
    </row>
    <row r="835" spans="1:21" ht="15" thickBot="1" x14ac:dyDescent="0.35">
      <c r="A835" s="7" t="s">
        <v>1926</v>
      </c>
      <c r="B835" s="8">
        <v>46</v>
      </c>
      <c r="C835" s="8">
        <v>0</v>
      </c>
      <c r="D835" s="8">
        <v>54</v>
      </c>
      <c r="E835" s="8">
        <v>3.67</v>
      </c>
      <c r="F835" s="8">
        <v>1.31</v>
      </c>
      <c r="I835" s="8">
        <v>3</v>
      </c>
      <c r="J835" s="8">
        <v>2</v>
      </c>
      <c r="K835" s="8">
        <v>19</v>
      </c>
      <c r="L835" s="8">
        <v>39</v>
      </c>
      <c r="M835" s="8">
        <v>21</v>
      </c>
      <c r="N835" s="8">
        <v>6</v>
      </c>
      <c r="O835" s="8">
        <v>46</v>
      </c>
      <c r="Q835" s="8">
        <v>0</v>
      </c>
      <c r="U835" s="8">
        <v>4</v>
      </c>
    </row>
    <row r="836" spans="1:21" ht="15" thickBot="1" x14ac:dyDescent="0.35">
      <c r="A836" s="5" t="s">
        <v>1874</v>
      </c>
      <c r="B836" s="6">
        <v>41</v>
      </c>
      <c r="C836" s="6">
        <v>0</v>
      </c>
      <c r="D836" s="6">
        <v>46</v>
      </c>
      <c r="E836" s="6">
        <v>3.97</v>
      </c>
      <c r="F836" s="6">
        <v>1.34</v>
      </c>
      <c r="I836" s="6">
        <v>2</v>
      </c>
      <c r="J836" s="6">
        <v>2</v>
      </c>
      <c r="K836" s="6">
        <v>18</v>
      </c>
      <c r="L836" s="6">
        <v>37</v>
      </c>
      <c r="M836" s="6">
        <v>18</v>
      </c>
      <c r="N836" s="6">
        <v>5</v>
      </c>
      <c r="O836" s="6">
        <v>52</v>
      </c>
      <c r="Q836" s="6">
        <v>0</v>
      </c>
      <c r="U836" s="6">
        <v>13</v>
      </c>
    </row>
    <row r="837" spans="1:21" ht="15" thickBot="1" x14ac:dyDescent="0.35">
      <c r="A837" s="7" t="s">
        <v>2016</v>
      </c>
      <c r="B837" s="8">
        <v>29</v>
      </c>
      <c r="C837" s="8">
        <v>0</v>
      </c>
      <c r="D837" s="8">
        <v>30</v>
      </c>
      <c r="E837" s="8">
        <v>3.82</v>
      </c>
      <c r="F837" s="8">
        <v>1.34</v>
      </c>
      <c r="I837" s="8">
        <v>1</v>
      </c>
      <c r="J837" s="8">
        <v>1</v>
      </c>
      <c r="K837" s="8">
        <v>12</v>
      </c>
      <c r="L837" s="8">
        <v>27</v>
      </c>
      <c r="M837" s="8">
        <v>12</v>
      </c>
      <c r="N837" s="8">
        <v>4</v>
      </c>
      <c r="O837" s="8">
        <v>22</v>
      </c>
      <c r="Q837" s="8">
        <v>0</v>
      </c>
      <c r="U837" s="8">
        <v>2</v>
      </c>
    </row>
    <row r="838" spans="1:21" ht="15" thickBot="1" x14ac:dyDescent="0.35">
      <c r="A838" s="5" t="s">
        <v>1702</v>
      </c>
      <c r="B838" s="6">
        <v>49</v>
      </c>
      <c r="C838" s="8">
        <v>0</v>
      </c>
      <c r="D838" s="6">
        <v>40</v>
      </c>
      <c r="E838" s="6">
        <v>6.08</v>
      </c>
      <c r="F838" s="6">
        <v>1.65</v>
      </c>
      <c r="G838" s="68">
        <v>1</v>
      </c>
      <c r="H838" s="68"/>
      <c r="I838" s="6">
        <v>2</v>
      </c>
      <c r="J838" s="6">
        <v>3</v>
      </c>
      <c r="K838" s="6">
        <v>33</v>
      </c>
      <c r="L838" s="6">
        <v>54</v>
      </c>
      <c r="M838" s="6">
        <v>27</v>
      </c>
      <c r="N838" s="6">
        <v>17</v>
      </c>
      <c r="O838" s="6">
        <v>13</v>
      </c>
      <c r="P838" s="68">
        <v>8</v>
      </c>
      <c r="Q838" s="67"/>
      <c r="U838" s="67"/>
    </row>
    <row r="839" spans="1:21" ht="15" thickBot="1" x14ac:dyDescent="0.35">
      <c r="A839" s="7" t="s">
        <v>1702</v>
      </c>
      <c r="B839" s="8">
        <v>49</v>
      </c>
      <c r="C839" s="8">
        <v>0</v>
      </c>
      <c r="D839" s="8">
        <v>40</v>
      </c>
      <c r="E839" s="8">
        <v>6.08</v>
      </c>
      <c r="F839" s="8">
        <v>1.65</v>
      </c>
      <c r="I839" s="8">
        <v>2</v>
      </c>
      <c r="J839" s="8">
        <v>3</v>
      </c>
      <c r="K839" s="8">
        <v>33</v>
      </c>
      <c r="L839" s="8">
        <v>54</v>
      </c>
      <c r="M839" s="8">
        <v>27</v>
      </c>
      <c r="N839" s="8">
        <v>17</v>
      </c>
      <c r="O839" s="8">
        <v>13</v>
      </c>
      <c r="Q839" s="8">
        <v>0</v>
      </c>
      <c r="U839" s="8">
        <v>0</v>
      </c>
    </row>
    <row r="840" spans="1:21" ht="15" thickBot="1" x14ac:dyDescent="0.35">
      <c r="A840" s="7" t="s">
        <v>1687</v>
      </c>
      <c r="B840" s="8">
        <v>76</v>
      </c>
      <c r="C840" s="8">
        <v>0</v>
      </c>
      <c r="D840" s="8">
        <v>42</v>
      </c>
      <c r="E840" s="8">
        <v>5.53</v>
      </c>
      <c r="F840" s="8">
        <v>1.5</v>
      </c>
      <c r="G840" s="69">
        <v>1</v>
      </c>
      <c r="H840" s="69"/>
      <c r="I840" s="8">
        <v>4</v>
      </c>
      <c r="J840" s="8">
        <v>6</v>
      </c>
      <c r="K840" s="8">
        <v>47</v>
      </c>
      <c r="L840" s="8">
        <v>94</v>
      </c>
      <c r="M840" s="8">
        <v>20</v>
      </c>
      <c r="N840" s="8">
        <v>25</v>
      </c>
      <c r="O840" s="8">
        <v>15</v>
      </c>
      <c r="P840" s="69">
        <v>13</v>
      </c>
      <c r="Q840" s="67"/>
      <c r="U840" s="67"/>
    </row>
    <row r="841" spans="1:21" ht="15" thickBot="1" x14ac:dyDescent="0.35">
      <c r="A841" s="5" t="s">
        <v>1687</v>
      </c>
      <c r="B841" s="6">
        <v>76</v>
      </c>
      <c r="C841" s="6">
        <v>0</v>
      </c>
      <c r="D841" s="6">
        <v>42</v>
      </c>
      <c r="E841" s="6">
        <v>5.53</v>
      </c>
      <c r="F841" s="6">
        <v>1.5</v>
      </c>
      <c r="I841" s="6">
        <v>4</v>
      </c>
      <c r="J841" s="6">
        <v>6</v>
      </c>
      <c r="K841" s="6">
        <v>47</v>
      </c>
      <c r="L841" s="6">
        <v>94</v>
      </c>
      <c r="M841" s="6">
        <v>20</v>
      </c>
      <c r="N841" s="6">
        <v>25</v>
      </c>
      <c r="O841" s="6">
        <v>15</v>
      </c>
      <c r="Q841" s="6">
        <v>0</v>
      </c>
      <c r="U841" s="6">
        <v>0</v>
      </c>
    </row>
    <row r="842" spans="1:21" ht="15" thickBot="1" x14ac:dyDescent="0.35">
      <c r="A842" s="7" t="s">
        <v>2173</v>
      </c>
      <c r="B842" s="8">
        <v>31</v>
      </c>
      <c r="C842" s="8">
        <v>0</v>
      </c>
      <c r="D842" s="8">
        <v>28</v>
      </c>
      <c r="E842" s="8">
        <v>4.75</v>
      </c>
      <c r="F842" s="8">
        <v>1.58</v>
      </c>
      <c r="I842" s="8">
        <v>1</v>
      </c>
      <c r="J842" s="8">
        <v>2</v>
      </c>
      <c r="K842" s="8">
        <v>16</v>
      </c>
      <c r="L842" s="8">
        <v>30</v>
      </c>
      <c r="M842" s="8">
        <v>18</v>
      </c>
      <c r="N842" s="8">
        <v>4</v>
      </c>
      <c r="O842" s="8">
        <v>28</v>
      </c>
      <c r="Q842" s="8">
        <v>0</v>
      </c>
      <c r="U842" s="8">
        <v>2</v>
      </c>
    </row>
    <row r="843" spans="1:21" ht="15" thickBot="1" x14ac:dyDescent="0.35">
      <c r="A843" s="5" t="s">
        <v>1842</v>
      </c>
      <c r="B843" s="6">
        <v>50</v>
      </c>
      <c r="C843" s="6">
        <v>2</v>
      </c>
      <c r="D843" s="6">
        <v>48</v>
      </c>
      <c r="E843" s="6">
        <v>3.56</v>
      </c>
      <c r="F843" s="6">
        <v>1.1100000000000001</v>
      </c>
      <c r="I843" s="6">
        <v>3</v>
      </c>
      <c r="J843" s="6">
        <v>3</v>
      </c>
      <c r="K843" s="6">
        <v>20</v>
      </c>
      <c r="L843" s="6">
        <v>43</v>
      </c>
      <c r="M843" s="6">
        <v>12</v>
      </c>
      <c r="N843" s="6">
        <v>7</v>
      </c>
      <c r="O843" s="6">
        <v>58</v>
      </c>
      <c r="Q843" s="6">
        <v>0</v>
      </c>
      <c r="U843" s="6">
        <v>19</v>
      </c>
    </row>
    <row r="844" spans="1:21" ht="15" thickBot="1" x14ac:dyDescent="0.35">
      <c r="A844" s="5" t="s">
        <v>2045</v>
      </c>
      <c r="B844" s="6">
        <v>29</v>
      </c>
      <c r="C844" s="6">
        <v>0</v>
      </c>
      <c r="D844" s="6">
        <v>30</v>
      </c>
      <c r="E844" s="6">
        <v>4.0999999999999996</v>
      </c>
      <c r="F844" s="6">
        <v>1.37</v>
      </c>
      <c r="I844" s="6">
        <v>1</v>
      </c>
      <c r="J844" s="6">
        <v>1</v>
      </c>
      <c r="K844" s="6">
        <v>13</v>
      </c>
      <c r="L844" s="6">
        <v>29</v>
      </c>
      <c r="M844" s="6">
        <v>12</v>
      </c>
      <c r="N844" s="6">
        <v>9</v>
      </c>
      <c r="O844" s="6">
        <v>23</v>
      </c>
      <c r="Q844" s="6">
        <v>0</v>
      </c>
      <c r="U844" s="6">
        <v>0</v>
      </c>
    </row>
    <row r="845" spans="1:21" ht="15" thickBot="1" x14ac:dyDescent="0.35">
      <c r="A845" s="7" t="s">
        <v>1429</v>
      </c>
      <c r="B845" s="8">
        <v>102</v>
      </c>
      <c r="C845" s="8">
        <v>0</v>
      </c>
      <c r="D845" s="8">
        <v>90</v>
      </c>
      <c r="E845" s="8">
        <v>4.4000000000000004</v>
      </c>
      <c r="F845" s="8">
        <v>1.4</v>
      </c>
      <c r="G845" s="69">
        <v>11</v>
      </c>
      <c r="H845" s="69"/>
      <c r="I845" s="8">
        <v>5</v>
      </c>
      <c r="J845" s="8">
        <v>7</v>
      </c>
      <c r="K845" s="8">
        <v>50</v>
      </c>
      <c r="L845" s="8">
        <v>107</v>
      </c>
      <c r="M845" s="8">
        <v>36</v>
      </c>
      <c r="N845" s="8">
        <v>11</v>
      </c>
      <c r="O845" s="8">
        <v>29</v>
      </c>
      <c r="P845" s="69">
        <v>9</v>
      </c>
      <c r="Q845" s="67"/>
      <c r="U845" s="67"/>
    </row>
    <row r="846" spans="1:21" ht="15" thickBot="1" x14ac:dyDescent="0.35">
      <c r="A846" s="7" t="s">
        <v>1429</v>
      </c>
      <c r="B846" s="8">
        <v>102</v>
      </c>
      <c r="C846" s="8">
        <v>0</v>
      </c>
      <c r="D846" s="8">
        <v>90</v>
      </c>
      <c r="E846" s="8">
        <v>4.4000000000000004</v>
      </c>
      <c r="F846" s="8">
        <v>1.4</v>
      </c>
      <c r="I846" s="8">
        <v>5</v>
      </c>
      <c r="J846" s="8">
        <v>7</v>
      </c>
      <c r="K846" s="8">
        <v>50</v>
      </c>
      <c r="L846" s="8">
        <v>107</v>
      </c>
      <c r="M846" s="8">
        <v>36</v>
      </c>
      <c r="N846" s="8">
        <v>11</v>
      </c>
      <c r="O846" s="8">
        <v>29</v>
      </c>
      <c r="Q846" s="8">
        <v>0</v>
      </c>
      <c r="U846" s="8">
        <v>1</v>
      </c>
    </row>
    <row r="847" spans="1:21" ht="15" thickBot="1" x14ac:dyDescent="0.35">
      <c r="A847" s="7" t="s">
        <v>2158</v>
      </c>
      <c r="B847" s="8">
        <v>27</v>
      </c>
      <c r="C847" s="8">
        <v>0</v>
      </c>
      <c r="D847" s="8">
        <v>23</v>
      </c>
      <c r="E847" s="8">
        <v>4.8499999999999996</v>
      </c>
      <c r="F847" s="8">
        <v>1.48</v>
      </c>
      <c r="I847" s="8">
        <v>1</v>
      </c>
      <c r="J847" s="8">
        <v>1</v>
      </c>
      <c r="K847" s="8">
        <v>14</v>
      </c>
      <c r="L847" s="8">
        <v>26</v>
      </c>
      <c r="M847" s="8">
        <v>14</v>
      </c>
      <c r="N847" s="8">
        <v>5</v>
      </c>
      <c r="O847" s="8">
        <v>28</v>
      </c>
      <c r="Q847" s="8">
        <v>0</v>
      </c>
      <c r="U847" s="8">
        <v>0</v>
      </c>
    </row>
    <row r="848" spans="1:21" ht="15" thickBot="1" x14ac:dyDescent="0.35">
      <c r="A848" s="5" t="s">
        <v>1498</v>
      </c>
      <c r="B848" s="6">
        <v>63</v>
      </c>
      <c r="C848" s="8">
        <v>0</v>
      </c>
      <c r="D848" s="6">
        <v>39</v>
      </c>
      <c r="E848" s="6">
        <v>4.9000000000000004</v>
      </c>
      <c r="F848" s="6">
        <v>1.47</v>
      </c>
      <c r="G848" s="68">
        <v>1</v>
      </c>
      <c r="H848" s="68"/>
      <c r="I848" s="6">
        <v>3</v>
      </c>
      <c r="J848" s="6">
        <v>4</v>
      </c>
      <c r="K848" s="6">
        <v>34</v>
      </c>
      <c r="L848" s="6">
        <v>74</v>
      </c>
      <c r="M848" s="6">
        <v>19</v>
      </c>
      <c r="N848" s="6">
        <v>16</v>
      </c>
      <c r="O848" s="6">
        <v>13</v>
      </c>
      <c r="P848" s="68">
        <v>13</v>
      </c>
      <c r="Q848" s="67"/>
      <c r="U848" s="67"/>
    </row>
    <row r="849" spans="1:21" ht="15" thickBot="1" x14ac:dyDescent="0.35">
      <c r="A849" s="7" t="s">
        <v>1547</v>
      </c>
      <c r="B849" s="8">
        <v>88</v>
      </c>
      <c r="C849" s="8">
        <v>0</v>
      </c>
      <c r="D849" s="8">
        <v>68</v>
      </c>
      <c r="E849" s="8">
        <v>4.6500000000000004</v>
      </c>
      <c r="F849" s="8">
        <v>1.44</v>
      </c>
      <c r="G849" s="69">
        <v>7</v>
      </c>
      <c r="H849" s="69"/>
      <c r="I849" s="8">
        <v>4</v>
      </c>
      <c r="J849" s="8">
        <v>7</v>
      </c>
      <c r="K849" s="8">
        <v>46</v>
      </c>
      <c r="L849" s="8">
        <v>91</v>
      </c>
      <c r="M849" s="8">
        <v>37</v>
      </c>
      <c r="N849" s="8">
        <v>12</v>
      </c>
      <c r="O849" s="8">
        <v>18</v>
      </c>
      <c r="P849" s="69">
        <v>15</v>
      </c>
      <c r="Q849" s="67"/>
      <c r="U849" s="67"/>
    </row>
    <row r="850" spans="1:21" ht="15" thickBot="1" x14ac:dyDescent="0.35">
      <c r="A850" s="5" t="s">
        <v>1547</v>
      </c>
      <c r="B850" s="6">
        <v>88</v>
      </c>
      <c r="C850" s="6">
        <v>0</v>
      </c>
      <c r="D850" s="6">
        <v>68</v>
      </c>
      <c r="E850" s="6">
        <v>4.6500000000000004</v>
      </c>
      <c r="F850" s="6">
        <v>1.44</v>
      </c>
      <c r="I850" s="6">
        <v>4</v>
      </c>
      <c r="J850" s="6">
        <v>7</v>
      </c>
      <c r="K850" s="6">
        <v>46</v>
      </c>
      <c r="L850" s="6">
        <v>91</v>
      </c>
      <c r="M850" s="6">
        <v>37</v>
      </c>
      <c r="N850" s="6">
        <v>12</v>
      </c>
      <c r="O850" s="6">
        <v>18</v>
      </c>
      <c r="Q850" s="6">
        <v>0</v>
      </c>
      <c r="U850" s="6">
        <v>0</v>
      </c>
    </row>
    <row r="851" spans="1:21" ht="15" thickBot="1" x14ac:dyDescent="0.35">
      <c r="A851" s="5" t="s">
        <v>1981</v>
      </c>
      <c r="B851" s="6">
        <v>32</v>
      </c>
      <c r="C851" s="6">
        <v>0</v>
      </c>
      <c r="D851" s="6">
        <v>33</v>
      </c>
      <c r="E851" s="6">
        <v>3.81</v>
      </c>
      <c r="F851" s="6">
        <v>1.35</v>
      </c>
      <c r="I851" s="6">
        <v>2</v>
      </c>
      <c r="J851" s="6">
        <v>2</v>
      </c>
      <c r="K851" s="6">
        <v>13</v>
      </c>
      <c r="L851" s="6">
        <v>29</v>
      </c>
      <c r="M851" s="6">
        <v>14</v>
      </c>
      <c r="N851" s="6">
        <v>5</v>
      </c>
      <c r="O851" s="6">
        <v>27</v>
      </c>
      <c r="Q851" s="6">
        <v>0</v>
      </c>
      <c r="U851" s="6">
        <v>1</v>
      </c>
    </row>
    <row r="852" spans="1:21" ht="15" thickBot="1" x14ac:dyDescent="0.35">
      <c r="A852" s="5" t="s">
        <v>1805</v>
      </c>
      <c r="B852" s="6">
        <v>64</v>
      </c>
      <c r="C852" s="6">
        <v>1</v>
      </c>
      <c r="D852" s="6">
        <v>71</v>
      </c>
      <c r="E852" s="6">
        <v>3.43</v>
      </c>
      <c r="F852" s="6">
        <v>1.1200000000000001</v>
      </c>
      <c r="I852" s="6">
        <v>3</v>
      </c>
      <c r="J852" s="6">
        <v>2</v>
      </c>
      <c r="K852" s="6">
        <v>25</v>
      </c>
      <c r="L852" s="6">
        <v>53</v>
      </c>
      <c r="M852" s="6">
        <v>19</v>
      </c>
      <c r="N852" s="6">
        <v>8</v>
      </c>
      <c r="O852" s="6">
        <v>64</v>
      </c>
      <c r="Q852" s="6">
        <v>0</v>
      </c>
      <c r="U852" s="6">
        <v>18</v>
      </c>
    </row>
    <row r="853" spans="1:21" ht="15" thickBot="1" x14ac:dyDescent="0.35">
      <c r="A853" s="7" t="s">
        <v>2117</v>
      </c>
      <c r="B853" s="8">
        <v>31</v>
      </c>
      <c r="C853" s="8">
        <v>0</v>
      </c>
      <c r="D853" s="8">
        <v>27</v>
      </c>
      <c r="E853" s="8">
        <v>4.99</v>
      </c>
      <c r="F853" s="8">
        <v>1.44</v>
      </c>
      <c r="I853" s="8">
        <v>2</v>
      </c>
      <c r="J853" s="8">
        <v>3</v>
      </c>
      <c r="K853" s="8">
        <v>17</v>
      </c>
      <c r="L853" s="8">
        <v>32</v>
      </c>
      <c r="M853" s="8">
        <v>13</v>
      </c>
      <c r="N853" s="8">
        <v>10</v>
      </c>
      <c r="O853" s="8">
        <v>30</v>
      </c>
      <c r="Q853" s="8">
        <v>0</v>
      </c>
      <c r="U853" s="8">
        <v>0</v>
      </c>
    </row>
    <row r="854" spans="1:21" ht="15" thickBot="1" x14ac:dyDescent="0.35">
      <c r="A854" s="5" t="s">
        <v>1798</v>
      </c>
      <c r="B854" s="6">
        <v>54</v>
      </c>
      <c r="C854" s="6">
        <v>1</v>
      </c>
      <c r="D854" s="6">
        <v>64</v>
      </c>
      <c r="E854" s="6">
        <v>2.96</v>
      </c>
      <c r="F854" s="6">
        <v>1.0900000000000001</v>
      </c>
      <c r="I854" s="6">
        <v>3</v>
      </c>
      <c r="J854" s="6">
        <v>3</v>
      </c>
      <c r="K854" s="6">
        <v>18</v>
      </c>
      <c r="L854" s="6">
        <v>38</v>
      </c>
      <c r="M854" s="6">
        <v>21</v>
      </c>
      <c r="N854" s="6">
        <v>5</v>
      </c>
      <c r="O854" s="6">
        <v>55</v>
      </c>
      <c r="Q854" s="6">
        <v>0</v>
      </c>
      <c r="U854" s="6">
        <v>20</v>
      </c>
    </row>
    <row r="855" spans="1:21" ht="15" thickBot="1" x14ac:dyDescent="0.35">
      <c r="A855" s="7" t="s">
        <v>2036</v>
      </c>
      <c r="B855" s="8">
        <v>36</v>
      </c>
      <c r="C855" s="8">
        <v>0</v>
      </c>
      <c r="D855" s="8">
        <v>32</v>
      </c>
      <c r="E855" s="8">
        <v>4.18</v>
      </c>
      <c r="F855" s="8">
        <v>1.44</v>
      </c>
      <c r="I855" s="8">
        <v>2</v>
      </c>
      <c r="J855" s="8">
        <v>2</v>
      </c>
      <c r="K855" s="8">
        <v>17</v>
      </c>
      <c r="L855" s="8">
        <v>37</v>
      </c>
      <c r="M855" s="8">
        <v>15</v>
      </c>
      <c r="N855" s="8">
        <v>7</v>
      </c>
      <c r="O855" s="8">
        <v>24</v>
      </c>
      <c r="Q855" s="8">
        <v>0</v>
      </c>
      <c r="U855" s="8">
        <v>1</v>
      </c>
    </row>
    <row r="856" spans="1:21" ht="15" thickBot="1" x14ac:dyDescent="0.35">
      <c r="A856" s="5" t="s">
        <v>1990</v>
      </c>
      <c r="B856" s="6">
        <v>39</v>
      </c>
      <c r="C856" s="6">
        <v>0</v>
      </c>
      <c r="D856" s="6">
        <v>29</v>
      </c>
      <c r="E856" s="6">
        <v>3.9</v>
      </c>
      <c r="F856" s="6">
        <v>1.35</v>
      </c>
      <c r="I856" s="6">
        <v>2</v>
      </c>
      <c r="J856" s="6">
        <v>1</v>
      </c>
      <c r="K856" s="6">
        <v>17</v>
      </c>
      <c r="L856" s="6">
        <v>38</v>
      </c>
      <c r="M856" s="6">
        <v>14</v>
      </c>
      <c r="N856" s="6">
        <v>5</v>
      </c>
      <c r="O856" s="6">
        <v>51</v>
      </c>
      <c r="Q856" s="6">
        <v>0</v>
      </c>
      <c r="U856" s="6">
        <v>4</v>
      </c>
    </row>
    <row r="857" spans="1:21" ht="15" thickBot="1" x14ac:dyDescent="0.35">
      <c r="A857" s="5" t="s">
        <v>1958</v>
      </c>
      <c r="B857" s="6">
        <v>56</v>
      </c>
      <c r="C857" s="6">
        <v>0</v>
      </c>
      <c r="D857" s="6">
        <v>44</v>
      </c>
      <c r="E857" s="6">
        <v>4.01</v>
      </c>
      <c r="F857" s="6">
        <v>1.41</v>
      </c>
      <c r="I857" s="6">
        <v>3</v>
      </c>
      <c r="J857" s="6">
        <v>3</v>
      </c>
      <c r="K857" s="6">
        <v>25</v>
      </c>
      <c r="L857" s="6">
        <v>58</v>
      </c>
      <c r="M857" s="6">
        <v>21</v>
      </c>
      <c r="N857" s="6">
        <v>5</v>
      </c>
      <c r="O857" s="6">
        <v>33</v>
      </c>
      <c r="Q857" s="6">
        <v>0</v>
      </c>
      <c r="U857" s="6">
        <v>3</v>
      </c>
    </row>
    <row r="858" spans="1:21" ht="15" thickBot="1" x14ac:dyDescent="0.35">
      <c r="A858" s="7" t="s">
        <v>1469</v>
      </c>
      <c r="B858" s="8">
        <v>127</v>
      </c>
      <c r="C858" s="8">
        <v>0</v>
      </c>
      <c r="D858" s="8">
        <v>86</v>
      </c>
      <c r="E858" s="8">
        <v>4.5999999999999996</v>
      </c>
      <c r="F858" s="8">
        <v>1.31</v>
      </c>
      <c r="G858" s="69">
        <v>12</v>
      </c>
      <c r="H858" s="69"/>
      <c r="I858" s="8">
        <v>6</v>
      </c>
      <c r="J858" s="8">
        <v>9</v>
      </c>
      <c r="K858" s="8">
        <v>65</v>
      </c>
      <c r="L858" s="8">
        <v>145</v>
      </c>
      <c r="M858" s="8">
        <v>21</v>
      </c>
      <c r="N858" s="8">
        <v>17</v>
      </c>
      <c r="O858" s="8">
        <v>20</v>
      </c>
      <c r="P858" s="69">
        <v>20</v>
      </c>
      <c r="Q858" s="67"/>
      <c r="U858" s="67"/>
    </row>
    <row r="859" spans="1:21" ht="15" thickBot="1" x14ac:dyDescent="0.35">
      <c r="A859" s="5" t="s">
        <v>1947</v>
      </c>
      <c r="B859" s="6">
        <v>46</v>
      </c>
      <c r="C859" s="6">
        <v>0</v>
      </c>
      <c r="D859" s="6">
        <v>48</v>
      </c>
      <c r="E859" s="6">
        <v>3.99</v>
      </c>
      <c r="F859" s="6">
        <v>1.29</v>
      </c>
      <c r="I859" s="6">
        <v>2</v>
      </c>
      <c r="J859" s="6">
        <v>2</v>
      </c>
      <c r="K859" s="6">
        <v>20</v>
      </c>
      <c r="L859" s="6">
        <v>41</v>
      </c>
      <c r="M859" s="6">
        <v>18</v>
      </c>
      <c r="N859" s="6">
        <v>10</v>
      </c>
      <c r="O859" s="6">
        <v>34</v>
      </c>
      <c r="Q859" s="6">
        <v>0</v>
      </c>
      <c r="U859" s="6">
        <v>3</v>
      </c>
    </row>
    <row r="860" spans="1:21" ht="17.399999999999999" thickBot="1" x14ac:dyDescent="0.35">
      <c r="A860" s="7" t="s">
        <v>1697</v>
      </c>
      <c r="B860" s="8">
        <v>23</v>
      </c>
      <c r="C860" s="8">
        <v>0</v>
      </c>
      <c r="D860" s="8">
        <v>24</v>
      </c>
      <c r="E860" s="8">
        <v>6.2</v>
      </c>
      <c r="F860" s="8">
        <v>1.87</v>
      </c>
      <c r="G860" s="69">
        <v>0</v>
      </c>
      <c r="H860" s="69"/>
      <c r="I860" s="8">
        <v>1</v>
      </c>
      <c r="J860" s="8">
        <v>2</v>
      </c>
      <c r="K860" s="8">
        <v>16</v>
      </c>
      <c r="L860" s="8">
        <v>23</v>
      </c>
      <c r="M860" s="8">
        <v>20</v>
      </c>
      <c r="N860" s="8">
        <v>7</v>
      </c>
      <c r="O860" s="8">
        <v>11</v>
      </c>
      <c r="P860" s="69">
        <v>3</v>
      </c>
      <c r="Q860" s="67"/>
      <c r="U860" s="67"/>
    </row>
    <row r="861" spans="1:21" ht="17.399999999999999" thickBot="1" x14ac:dyDescent="0.35">
      <c r="A861" s="7" t="s">
        <v>1697</v>
      </c>
      <c r="B861" s="8">
        <v>23</v>
      </c>
      <c r="C861" s="8">
        <v>0</v>
      </c>
      <c r="D861" s="8">
        <v>24</v>
      </c>
      <c r="E861" s="8">
        <v>6.2</v>
      </c>
      <c r="F861" s="8">
        <v>1.87</v>
      </c>
      <c r="I861" s="8">
        <v>1</v>
      </c>
      <c r="J861" s="8">
        <v>2</v>
      </c>
      <c r="K861" s="8">
        <v>16</v>
      </c>
      <c r="L861" s="8">
        <v>23</v>
      </c>
      <c r="M861" s="8">
        <v>20</v>
      </c>
      <c r="N861" s="8">
        <v>7</v>
      </c>
      <c r="O861" s="8">
        <v>11</v>
      </c>
      <c r="Q861" s="8">
        <v>0</v>
      </c>
      <c r="U861" s="8">
        <v>0</v>
      </c>
    </row>
    <row r="862" spans="1:21" ht="15" thickBot="1" x14ac:dyDescent="0.35">
      <c r="A862" s="7" t="s">
        <v>1509</v>
      </c>
      <c r="B862" s="8">
        <v>69</v>
      </c>
      <c r="C862" s="8">
        <v>0</v>
      </c>
      <c r="D862" s="8">
        <v>64</v>
      </c>
      <c r="E862" s="8">
        <v>4.3099999999999996</v>
      </c>
      <c r="F862" s="8">
        <v>1.44</v>
      </c>
      <c r="G862" s="69">
        <v>2</v>
      </c>
      <c r="H862" s="69"/>
      <c r="I862" s="8">
        <v>3</v>
      </c>
      <c r="J862" s="8">
        <v>4</v>
      </c>
      <c r="K862" s="8">
        <v>33</v>
      </c>
      <c r="L862" s="8">
        <v>67</v>
      </c>
      <c r="M862" s="8">
        <v>33</v>
      </c>
      <c r="N862" s="8">
        <v>12</v>
      </c>
      <c r="O862" s="8">
        <v>12</v>
      </c>
      <c r="P862" s="69">
        <v>9</v>
      </c>
      <c r="Q862" s="67"/>
      <c r="U862" s="67"/>
    </row>
    <row r="863" spans="1:21" ht="15" thickBot="1" x14ac:dyDescent="0.35">
      <c r="A863" s="7" t="s">
        <v>1509</v>
      </c>
      <c r="B863" s="8">
        <v>69</v>
      </c>
      <c r="C863" s="8">
        <v>2</v>
      </c>
      <c r="D863" s="8">
        <v>64</v>
      </c>
      <c r="E863" s="8">
        <v>4.3099999999999996</v>
      </c>
      <c r="F863" s="8">
        <v>1.44</v>
      </c>
      <c r="I863" s="8">
        <v>3</v>
      </c>
      <c r="J863" s="8">
        <v>4</v>
      </c>
      <c r="K863" s="8">
        <v>33</v>
      </c>
      <c r="L863" s="8">
        <v>67</v>
      </c>
      <c r="M863" s="8">
        <v>33</v>
      </c>
      <c r="N863" s="8">
        <v>12</v>
      </c>
      <c r="O863" s="8">
        <v>12</v>
      </c>
      <c r="Q863" s="8">
        <v>1</v>
      </c>
      <c r="U863" s="8">
        <v>0</v>
      </c>
    </row>
    <row r="864" spans="1:21" ht="15" thickBot="1" x14ac:dyDescent="0.35">
      <c r="A864" s="5" t="s">
        <v>2005</v>
      </c>
      <c r="B864" s="6">
        <v>37</v>
      </c>
      <c r="C864" s="6">
        <v>0</v>
      </c>
      <c r="D864" s="6">
        <v>32</v>
      </c>
      <c r="E864" s="6">
        <v>4.18</v>
      </c>
      <c r="F864" s="6">
        <v>1.36</v>
      </c>
      <c r="I864" s="6">
        <v>2</v>
      </c>
      <c r="J864" s="6">
        <v>2</v>
      </c>
      <c r="K864" s="6">
        <v>17</v>
      </c>
      <c r="L864" s="6">
        <v>36</v>
      </c>
      <c r="M864" s="6">
        <v>14</v>
      </c>
      <c r="N864" s="6">
        <v>6</v>
      </c>
      <c r="O864" s="6">
        <v>32</v>
      </c>
      <c r="Q864" s="6">
        <v>0</v>
      </c>
      <c r="U864" s="6">
        <v>2</v>
      </c>
    </row>
    <row r="865" spans="1:21" ht="15" thickBot="1" x14ac:dyDescent="0.35">
      <c r="A865" s="7" t="s">
        <v>1417</v>
      </c>
      <c r="B865" s="8">
        <v>167</v>
      </c>
      <c r="C865" s="8">
        <v>0</v>
      </c>
      <c r="D865" s="8">
        <v>128</v>
      </c>
      <c r="E865" s="8">
        <v>4.3600000000000003</v>
      </c>
      <c r="F865" s="8">
        <v>1.34</v>
      </c>
      <c r="G865" s="69">
        <v>15</v>
      </c>
      <c r="H865" s="69"/>
      <c r="I865" s="8">
        <v>8</v>
      </c>
      <c r="J865" s="8">
        <v>11</v>
      </c>
      <c r="K865" s="8">
        <v>81</v>
      </c>
      <c r="L865" s="8">
        <v>165</v>
      </c>
      <c r="M865" s="8">
        <v>58</v>
      </c>
      <c r="N865" s="8">
        <v>21</v>
      </c>
      <c r="O865" s="8">
        <v>29</v>
      </c>
      <c r="P865" s="69">
        <v>28</v>
      </c>
      <c r="Q865" s="67"/>
      <c r="U865" s="67"/>
    </row>
    <row r="866" spans="1:21" ht="15" thickBot="1" x14ac:dyDescent="0.35">
      <c r="A866" s="7" t="s">
        <v>1996</v>
      </c>
      <c r="B866" s="8">
        <v>31</v>
      </c>
      <c r="C866" s="8">
        <v>0</v>
      </c>
      <c r="D866" s="8">
        <v>34</v>
      </c>
      <c r="E866" s="8">
        <v>4.24</v>
      </c>
      <c r="F866" s="8">
        <v>1.33</v>
      </c>
      <c r="I866" s="8">
        <v>2</v>
      </c>
      <c r="J866" s="8">
        <v>2</v>
      </c>
      <c r="K866" s="8">
        <v>15</v>
      </c>
      <c r="L866" s="8">
        <v>28</v>
      </c>
      <c r="M866" s="8">
        <v>13</v>
      </c>
      <c r="N866" s="8">
        <v>5</v>
      </c>
      <c r="O866" s="8">
        <v>36</v>
      </c>
      <c r="Q866" s="8">
        <v>0</v>
      </c>
      <c r="U866" s="8">
        <v>3</v>
      </c>
    </row>
    <row r="867" spans="1:21" ht="15" thickBot="1" x14ac:dyDescent="0.35">
      <c r="A867" s="7" t="s">
        <v>1621</v>
      </c>
      <c r="B867" s="8">
        <v>51</v>
      </c>
      <c r="C867" s="8">
        <v>0</v>
      </c>
      <c r="D867" s="8">
        <v>46</v>
      </c>
      <c r="E867" s="8">
        <v>4.96</v>
      </c>
      <c r="F867" s="8">
        <v>1.48</v>
      </c>
      <c r="G867" s="69">
        <v>1</v>
      </c>
      <c r="H867" s="69"/>
      <c r="I867" s="8">
        <v>2</v>
      </c>
      <c r="J867" s="8">
        <v>3</v>
      </c>
      <c r="K867" s="8">
        <v>28</v>
      </c>
      <c r="L867" s="8">
        <v>50</v>
      </c>
      <c r="M867" s="8">
        <v>25</v>
      </c>
      <c r="N867" s="8">
        <v>8</v>
      </c>
      <c r="O867" s="8">
        <v>25</v>
      </c>
      <c r="P867" s="69">
        <v>7</v>
      </c>
      <c r="Q867" s="67"/>
      <c r="U867" s="67"/>
    </row>
    <row r="868" spans="1:21" ht="15" thickBot="1" x14ac:dyDescent="0.35">
      <c r="A868" s="7" t="s">
        <v>1621</v>
      </c>
      <c r="B868" s="8">
        <v>51</v>
      </c>
      <c r="C868" s="8">
        <v>1</v>
      </c>
      <c r="D868" s="8">
        <v>46</v>
      </c>
      <c r="E868" s="8">
        <v>4.96</v>
      </c>
      <c r="F868" s="8">
        <v>1.48</v>
      </c>
      <c r="I868" s="8">
        <v>2</v>
      </c>
      <c r="J868" s="8">
        <v>3</v>
      </c>
      <c r="K868" s="8">
        <v>28</v>
      </c>
      <c r="L868" s="8">
        <v>50</v>
      </c>
      <c r="M868" s="8">
        <v>25</v>
      </c>
      <c r="N868" s="8">
        <v>8</v>
      </c>
      <c r="O868" s="8">
        <v>25</v>
      </c>
      <c r="Q868" s="8">
        <v>0</v>
      </c>
      <c r="U868" s="8">
        <v>3</v>
      </c>
    </row>
    <row r="869" spans="1:21" ht="15" thickBot="1" x14ac:dyDescent="0.35">
      <c r="A869" s="7" t="s">
        <v>1357</v>
      </c>
      <c r="B869" s="8">
        <v>66</v>
      </c>
      <c r="C869" s="8">
        <v>0</v>
      </c>
      <c r="D869" s="8">
        <v>70</v>
      </c>
      <c r="E869" s="8">
        <v>3.23</v>
      </c>
      <c r="F869" s="8">
        <v>1.1499999999999999</v>
      </c>
      <c r="G869" s="69">
        <v>0</v>
      </c>
      <c r="H869" s="69"/>
      <c r="I869" s="8">
        <v>3</v>
      </c>
      <c r="J869" s="8">
        <v>3</v>
      </c>
      <c r="K869" s="8">
        <v>24</v>
      </c>
      <c r="L869" s="8">
        <v>55</v>
      </c>
      <c r="M869" s="8">
        <v>21</v>
      </c>
      <c r="N869" s="8">
        <v>7</v>
      </c>
      <c r="O869" s="8">
        <v>64</v>
      </c>
      <c r="P869" s="69">
        <v>0</v>
      </c>
      <c r="Q869" s="67"/>
      <c r="U869" s="67"/>
    </row>
    <row r="870" spans="1:21" ht="15" thickBot="1" x14ac:dyDescent="0.35">
      <c r="A870" s="5" t="s">
        <v>1357</v>
      </c>
      <c r="B870" s="6">
        <v>66</v>
      </c>
      <c r="C870" s="6">
        <v>24</v>
      </c>
      <c r="D870" s="6">
        <v>70</v>
      </c>
      <c r="E870" s="6">
        <v>3.23</v>
      </c>
      <c r="F870" s="6">
        <v>1.1499999999999999</v>
      </c>
      <c r="I870" s="6">
        <v>3</v>
      </c>
      <c r="J870" s="6">
        <v>3</v>
      </c>
      <c r="K870" s="6">
        <v>24</v>
      </c>
      <c r="L870" s="6">
        <v>55</v>
      </c>
      <c r="M870" s="6">
        <v>21</v>
      </c>
      <c r="N870" s="6">
        <v>7</v>
      </c>
      <c r="O870" s="6">
        <v>64</v>
      </c>
      <c r="Q870" s="6">
        <v>0</v>
      </c>
      <c r="U870" s="6">
        <v>2</v>
      </c>
    </row>
    <row r="871" spans="1:21" ht="15" thickBot="1" x14ac:dyDescent="0.35">
      <c r="A871" s="5" t="s">
        <v>1893</v>
      </c>
      <c r="B871" s="6">
        <v>67</v>
      </c>
      <c r="C871" s="6">
        <v>1</v>
      </c>
      <c r="D871" s="6">
        <v>65</v>
      </c>
      <c r="E871" s="6">
        <v>4.1100000000000003</v>
      </c>
      <c r="F871" s="6">
        <v>1.43</v>
      </c>
      <c r="I871" s="6">
        <v>4</v>
      </c>
      <c r="J871" s="6">
        <v>4</v>
      </c>
      <c r="K871" s="6">
        <v>31</v>
      </c>
      <c r="L871" s="6">
        <v>66</v>
      </c>
      <c r="M871" s="6">
        <v>31</v>
      </c>
      <c r="N871" s="6">
        <v>9</v>
      </c>
      <c r="O871" s="6">
        <v>68</v>
      </c>
      <c r="Q871" s="6">
        <v>0</v>
      </c>
      <c r="U871" s="6">
        <v>7</v>
      </c>
    </row>
    <row r="872" spans="1:21" ht="15" thickBot="1" x14ac:dyDescent="0.35">
      <c r="A872" s="7" t="s">
        <v>2004</v>
      </c>
      <c r="B872" s="8">
        <v>25</v>
      </c>
      <c r="C872" s="8">
        <v>0</v>
      </c>
      <c r="D872" s="8">
        <v>19</v>
      </c>
      <c r="E872" s="8">
        <v>3.94</v>
      </c>
      <c r="F872" s="8">
        <v>1.27</v>
      </c>
      <c r="I872" s="8">
        <v>2</v>
      </c>
      <c r="J872" s="8">
        <v>2</v>
      </c>
      <c r="K872" s="8">
        <v>11</v>
      </c>
      <c r="L872" s="8">
        <v>25</v>
      </c>
      <c r="M872" s="8">
        <v>7</v>
      </c>
      <c r="N872" s="8">
        <v>6</v>
      </c>
      <c r="O872" s="8">
        <v>21</v>
      </c>
      <c r="Q872" s="8">
        <v>0</v>
      </c>
      <c r="U872" s="8">
        <v>0</v>
      </c>
    </row>
    <row r="873" spans="1:21" ht="15" thickBot="1" x14ac:dyDescent="0.35">
      <c r="A873" s="7" t="s">
        <v>1511</v>
      </c>
      <c r="B873" s="8">
        <v>76</v>
      </c>
      <c r="C873" s="8">
        <v>0</v>
      </c>
      <c r="D873" s="8">
        <v>52</v>
      </c>
      <c r="E873" s="8">
        <v>5.16</v>
      </c>
      <c r="F873" s="8">
        <v>1.41</v>
      </c>
      <c r="G873" s="69">
        <v>7</v>
      </c>
      <c r="H873" s="69"/>
      <c r="I873" s="8">
        <v>4</v>
      </c>
      <c r="J873" s="8">
        <v>5</v>
      </c>
      <c r="K873" s="8">
        <v>44</v>
      </c>
      <c r="L873" s="8">
        <v>88</v>
      </c>
      <c r="M873" s="8">
        <v>19</v>
      </c>
      <c r="N873" s="8">
        <v>10</v>
      </c>
      <c r="O873" s="8">
        <v>28</v>
      </c>
      <c r="P873" s="69">
        <v>12</v>
      </c>
      <c r="Q873" s="67"/>
      <c r="U873" s="67"/>
    </row>
    <row r="874" spans="1:21" ht="15" thickBot="1" x14ac:dyDescent="0.35">
      <c r="A874" s="7" t="s">
        <v>2160</v>
      </c>
      <c r="B874" s="8">
        <v>17</v>
      </c>
      <c r="C874" s="8">
        <v>0</v>
      </c>
      <c r="D874" s="8">
        <v>21</v>
      </c>
      <c r="E874" s="8">
        <v>4.71</v>
      </c>
      <c r="F874" s="8">
        <v>1.65</v>
      </c>
      <c r="I874" s="8">
        <v>1</v>
      </c>
      <c r="J874" s="8">
        <v>2</v>
      </c>
      <c r="K874" s="8">
        <v>9</v>
      </c>
      <c r="L874" s="8">
        <v>14</v>
      </c>
      <c r="M874" s="8">
        <v>14</v>
      </c>
      <c r="N874" s="8">
        <v>3</v>
      </c>
      <c r="O874" s="8">
        <v>20</v>
      </c>
      <c r="Q874" s="8">
        <v>0</v>
      </c>
      <c r="U874" s="8">
        <v>0</v>
      </c>
    </row>
    <row r="875" spans="1:21" ht="15" thickBot="1" x14ac:dyDescent="0.35">
      <c r="A875" s="5" t="s">
        <v>2166</v>
      </c>
      <c r="B875" s="6">
        <v>27</v>
      </c>
      <c r="C875" s="6">
        <v>0</v>
      </c>
      <c r="D875" s="6">
        <v>22</v>
      </c>
      <c r="E875" s="6">
        <v>4.88</v>
      </c>
      <c r="F875" s="6">
        <v>1.63</v>
      </c>
      <c r="I875" s="6">
        <v>2</v>
      </c>
      <c r="J875" s="6">
        <v>2</v>
      </c>
      <c r="K875" s="6">
        <v>15</v>
      </c>
      <c r="L875" s="6">
        <v>29</v>
      </c>
      <c r="M875" s="6">
        <v>15</v>
      </c>
      <c r="N875" s="6">
        <v>5</v>
      </c>
      <c r="O875" s="6">
        <v>27</v>
      </c>
      <c r="Q875" s="6">
        <v>0</v>
      </c>
      <c r="U875" s="6">
        <v>1</v>
      </c>
    </row>
    <row r="876" spans="1:21" ht="15" thickBot="1" x14ac:dyDescent="0.35">
      <c r="A876" s="5" t="s">
        <v>1992</v>
      </c>
      <c r="B876" s="6">
        <v>33</v>
      </c>
      <c r="C876" s="6">
        <v>0</v>
      </c>
      <c r="D876" s="6">
        <v>37</v>
      </c>
      <c r="E876" s="6">
        <v>3.97</v>
      </c>
      <c r="F876" s="6">
        <v>1.39</v>
      </c>
      <c r="I876" s="6">
        <v>2</v>
      </c>
      <c r="J876" s="6">
        <v>1</v>
      </c>
      <c r="K876" s="6">
        <v>15</v>
      </c>
      <c r="L876" s="6">
        <v>29</v>
      </c>
      <c r="M876" s="6">
        <v>17</v>
      </c>
      <c r="N876" s="6">
        <v>6</v>
      </c>
      <c r="O876" s="6">
        <v>33</v>
      </c>
      <c r="Q876" s="6">
        <v>0</v>
      </c>
      <c r="U876" s="6">
        <v>1</v>
      </c>
    </row>
    <row r="877" spans="1:21" ht="15" thickBot="1" x14ac:dyDescent="0.35">
      <c r="A877" s="5" t="s">
        <v>1418</v>
      </c>
      <c r="B877" s="6">
        <v>90</v>
      </c>
      <c r="C877" s="8">
        <v>0</v>
      </c>
      <c r="D877" s="6">
        <v>89</v>
      </c>
      <c r="E877" s="6">
        <v>4.2300000000000004</v>
      </c>
      <c r="F877" s="6">
        <v>1.33</v>
      </c>
      <c r="G877" s="68">
        <v>6</v>
      </c>
      <c r="H877" s="68"/>
      <c r="I877" s="6">
        <v>5</v>
      </c>
      <c r="J877" s="6">
        <v>6</v>
      </c>
      <c r="K877" s="6">
        <v>42</v>
      </c>
      <c r="L877" s="6">
        <v>84</v>
      </c>
      <c r="M877" s="6">
        <v>36</v>
      </c>
      <c r="N877" s="6">
        <v>12</v>
      </c>
      <c r="O877" s="6">
        <v>23</v>
      </c>
      <c r="P877" s="68">
        <v>11</v>
      </c>
      <c r="Q877" s="67"/>
      <c r="U877" s="67"/>
    </row>
    <row r="878" spans="1:21" ht="15" thickBot="1" x14ac:dyDescent="0.35">
      <c r="A878" s="7" t="s">
        <v>1418</v>
      </c>
      <c r="B878" s="8">
        <v>90</v>
      </c>
      <c r="C878" s="8">
        <v>0</v>
      </c>
      <c r="D878" s="8">
        <v>89</v>
      </c>
      <c r="E878" s="8">
        <v>4.2300000000000004</v>
      </c>
      <c r="F878" s="8">
        <v>1.33</v>
      </c>
      <c r="I878" s="8">
        <v>5</v>
      </c>
      <c r="J878" s="8">
        <v>6</v>
      </c>
      <c r="K878" s="8">
        <v>42</v>
      </c>
      <c r="L878" s="8">
        <v>84</v>
      </c>
      <c r="M878" s="8">
        <v>36</v>
      </c>
      <c r="N878" s="8">
        <v>12</v>
      </c>
      <c r="O878" s="8">
        <v>23</v>
      </c>
      <c r="Q878" s="8">
        <v>0</v>
      </c>
      <c r="U878" s="8">
        <v>1</v>
      </c>
    </row>
    <row r="879" spans="1:21" ht="15" thickBot="1" x14ac:dyDescent="0.35">
      <c r="A879" s="5" t="s">
        <v>2130</v>
      </c>
      <c r="B879" s="6">
        <v>21</v>
      </c>
      <c r="C879" s="6">
        <v>0</v>
      </c>
      <c r="D879" s="6">
        <v>18</v>
      </c>
      <c r="E879" s="6">
        <v>4.4000000000000004</v>
      </c>
      <c r="F879" s="6">
        <v>1.44</v>
      </c>
      <c r="I879" s="6">
        <v>1</v>
      </c>
      <c r="J879" s="6">
        <v>1</v>
      </c>
      <c r="K879" s="6">
        <v>10</v>
      </c>
      <c r="L879" s="6">
        <v>20</v>
      </c>
      <c r="M879" s="6">
        <v>10</v>
      </c>
      <c r="N879" s="6">
        <v>2</v>
      </c>
      <c r="O879" s="6">
        <v>22</v>
      </c>
      <c r="Q879" s="6">
        <v>0</v>
      </c>
      <c r="U879" s="6">
        <v>2</v>
      </c>
    </row>
    <row r="880" spans="1:21" ht="15" thickBot="1" x14ac:dyDescent="0.35">
      <c r="A880" s="5" t="s">
        <v>1700</v>
      </c>
      <c r="B880" s="6">
        <v>71</v>
      </c>
      <c r="C880" s="8">
        <v>0</v>
      </c>
      <c r="D880" s="6">
        <v>47</v>
      </c>
      <c r="E880" s="6">
        <v>5.93</v>
      </c>
      <c r="F880" s="6">
        <v>1.52</v>
      </c>
      <c r="G880" s="68">
        <v>1</v>
      </c>
      <c r="H880" s="68"/>
      <c r="I880" s="6">
        <v>3</v>
      </c>
      <c r="J880" s="6">
        <v>5</v>
      </c>
      <c r="K880" s="6">
        <v>47</v>
      </c>
      <c r="L880" s="6">
        <v>81</v>
      </c>
      <c r="M880" s="6">
        <v>27</v>
      </c>
      <c r="N880" s="6">
        <v>28</v>
      </c>
      <c r="O880" s="6">
        <v>13</v>
      </c>
      <c r="P880" s="68">
        <v>13</v>
      </c>
      <c r="Q880" s="67"/>
      <c r="U880" s="67"/>
    </row>
    <row r="881" spans="1:21" ht="15" thickBot="1" x14ac:dyDescent="0.35">
      <c r="A881" s="7" t="s">
        <v>1700</v>
      </c>
      <c r="B881" s="8">
        <v>71</v>
      </c>
      <c r="C881" s="8">
        <v>0</v>
      </c>
      <c r="D881" s="8">
        <v>47</v>
      </c>
      <c r="E881" s="8">
        <v>5.93</v>
      </c>
      <c r="F881" s="8">
        <v>1.52</v>
      </c>
      <c r="I881" s="8">
        <v>3</v>
      </c>
      <c r="J881" s="8">
        <v>5</v>
      </c>
      <c r="K881" s="8">
        <v>47</v>
      </c>
      <c r="L881" s="8">
        <v>81</v>
      </c>
      <c r="M881" s="8">
        <v>27</v>
      </c>
      <c r="N881" s="8">
        <v>28</v>
      </c>
      <c r="O881" s="8">
        <v>13</v>
      </c>
      <c r="Q881" s="8">
        <v>0</v>
      </c>
      <c r="U881" s="8">
        <v>0</v>
      </c>
    </row>
    <row r="882" spans="1:21" ht="15" thickBot="1" x14ac:dyDescent="0.35">
      <c r="A882" s="7" t="s">
        <v>1319</v>
      </c>
      <c r="B882" s="8">
        <v>134</v>
      </c>
      <c r="C882" s="8">
        <v>0</v>
      </c>
      <c r="D882" s="8">
        <v>149</v>
      </c>
      <c r="E882" s="8">
        <v>3.18</v>
      </c>
      <c r="F882" s="8">
        <v>1.1499999999999999</v>
      </c>
      <c r="G882" s="69">
        <v>19</v>
      </c>
      <c r="H882" s="69"/>
      <c r="I882" s="8">
        <v>10</v>
      </c>
      <c r="J882" s="8">
        <v>7</v>
      </c>
      <c r="K882" s="8">
        <v>47</v>
      </c>
      <c r="L882" s="8">
        <v>109</v>
      </c>
      <c r="M882" s="8">
        <v>45</v>
      </c>
      <c r="N882" s="8">
        <v>12</v>
      </c>
      <c r="O882" s="8">
        <v>21</v>
      </c>
      <c r="P882" s="69">
        <v>21</v>
      </c>
      <c r="Q882" s="67"/>
      <c r="U882" s="67"/>
    </row>
    <row r="883" spans="1:21" ht="15" thickBot="1" x14ac:dyDescent="0.35">
      <c r="A883" s="7" t="s">
        <v>2074</v>
      </c>
      <c r="B883" s="8">
        <v>46</v>
      </c>
      <c r="C883" s="8">
        <v>0</v>
      </c>
      <c r="D883" s="8">
        <v>22</v>
      </c>
      <c r="E883" s="8">
        <v>4.47</v>
      </c>
      <c r="F883" s="8">
        <v>1.37</v>
      </c>
      <c r="I883" s="8">
        <v>2</v>
      </c>
      <c r="J883" s="8">
        <v>2</v>
      </c>
      <c r="K883" s="8">
        <v>23</v>
      </c>
      <c r="L883" s="8">
        <v>54</v>
      </c>
      <c r="M883" s="8">
        <v>9</v>
      </c>
      <c r="N883" s="8">
        <v>8</v>
      </c>
      <c r="O883" s="8">
        <v>27</v>
      </c>
      <c r="Q883" s="8">
        <v>0</v>
      </c>
      <c r="U883" s="8">
        <v>2</v>
      </c>
    </row>
    <row r="884" spans="1:21" ht="15" thickBot="1" x14ac:dyDescent="0.35">
      <c r="A884" s="7" t="s">
        <v>1315</v>
      </c>
      <c r="B884" s="8">
        <v>202</v>
      </c>
      <c r="C884" s="8">
        <v>0</v>
      </c>
      <c r="D884" s="8">
        <v>167</v>
      </c>
      <c r="E884" s="8">
        <v>3.77</v>
      </c>
      <c r="F884" s="8">
        <v>1.19</v>
      </c>
      <c r="G884" s="69">
        <v>22</v>
      </c>
      <c r="H884" s="69"/>
      <c r="I884" s="8">
        <v>14</v>
      </c>
      <c r="J884" s="8">
        <v>10</v>
      </c>
      <c r="K884" s="8">
        <v>84</v>
      </c>
      <c r="L884" s="8">
        <v>201</v>
      </c>
      <c r="M884" s="8">
        <v>39</v>
      </c>
      <c r="N884" s="8">
        <v>24</v>
      </c>
      <c r="O884" s="8">
        <v>31</v>
      </c>
      <c r="P884" s="69">
        <v>31</v>
      </c>
      <c r="Q884" s="67"/>
      <c r="U884" s="67"/>
    </row>
    <row r="885" spans="1:21" ht="15" thickBot="1" x14ac:dyDescent="0.35">
      <c r="A885" s="5" t="s">
        <v>1408</v>
      </c>
      <c r="B885" s="6">
        <v>171</v>
      </c>
      <c r="C885" s="8">
        <v>0</v>
      </c>
      <c r="D885" s="6">
        <v>133</v>
      </c>
      <c r="E885" s="6">
        <v>4.17</v>
      </c>
      <c r="F885" s="6">
        <v>1.27</v>
      </c>
      <c r="G885" s="68">
        <v>16</v>
      </c>
      <c r="H885" s="68"/>
      <c r="I885" s="6">
        <v>10</v>
      </c>
      <c r="J885" s="6">
        <v>10</v>
      </c>
      <c r="K885" s="6">
        <v>79</v>
      </c>
      <c r="L885" s="6">
        <v>175</v>
      </c>
      <c r="M885" s="6">
        <v>42</v>
      </c>
      <c r="N885" s="6">
        <v>20</v>
      </c>
      <c r="O885" s="6">
        <v>28</v>
      </c>
      <c r="P885" s="68">
        <v>28</v>
      </c>
      <c r="Q885" s="67"/>
      <c r="U885" s="67"/>
    </row>
    <row r="886" spans="1:21" ht="15" thickBot="1" x14ac:dyDescent="0.35">
      <c r="A886" s="5" t="s">
        <v>1903</v>
      </c>
      <c r="B886" s="6">
        <v>38</v>
      </c>
      <c r="C886" s="6">
        <v>0</v>
      </c>
      <c r="D886" s="6">
        <v>30</v>
      </c>
      <c r="E886" s="6">
        <v>4.17</v>
      </c>
      <c r="F886" s="6">
        <v>1.46</v>
      </c>
      <c r="I886" s="6">
        <v>2</v>
      </c>
      <c r="J886" s="6">
        <v>2</v>
      </c>
      <c r="K886" s="6">
        <v>17</v>
      </c>
      <c r="L886" s="6">
        <v>39</v>
      </c>
      <c r="M886" s="6">
        <v>15</v>
      </c>
      <c r="N886" s="6">
        <v>4</v>
      </c>
      <c r="O886" s="6">
        <v>33</v>
      </c>
      <c r="Q886" s="6">
        <v>0</v>
      </c>
      <c r="U886" s="6">
        <v>1</v>
      </c>
    </row>
    <row r="887" spans="1:21" ht="15" thickBot="1" x14ac:dyDescent="0.35">
      <c r="A887" s="7" t="s">
        <v>1623</v>
      </c>
      <c r="B887" s="8">
        <v>55</v>
      </c>
      <c r="C887" s="8">
        <v>0</v>
      </c>
      <c r="D887" s="8">
        <v>48</v>
      </c>
      <c r="E887" s="8">
        <v>5.31</v>
      </c>
      <c r="F887" s="8">
        <v>1.41</v>
      </c>
      <c r="G887" s="69">
        <v>5</v>
      </c>
      <c r="H887" s="69"/>
      <c r="I887" s="8">
        <v>3</v>
      </c>
      <c r="J887" s="8">
        <v>4</v>
      </c>
      <c r="K887" s="8">
        <v>33</v>
      </c>
      <c r="L887" s="8">
        <v>53</v>
      </c>
      <c r="M887" s="8">
        <v>25</v>
      </c>
      <c r="N887" s="8">
        <v>8</v>
      </c>
      <c r="O887" s="8">
        <v>10</v>
      </c>
      <c r="P887" s="69">
        <v>10</v>
      </c>
      <c r="Q887" s="67"/>
      <c r="U887" s="67"/>
    </row>
    <row r="888" spans="1:21" ht="15" thickBot="1" x14ac:dyDescent="0.35">
      <c r="A888" s="5" t="s">
        <v>1623</v>
      </c>
      <c r="B888" s="6">
        <v>55</v>
      </c>
      <c r="C888" s="6">
        <v>1</v>
      </c>
      <c r="D888" s="6">
        <v>48</v>
      </c>
      <c r="E888" s="6">
        <v>5.31</v>
      </c>
      <c r="F888" s="6">
        <v>1.41</v>
      </c>
      <c r="I888" s="6">
        <v>3</v>
      </c>
      <c r="J888" s="6">
        <v>4</v>
      </c>
      <c r="K888" s="6">
        <v>33</v>
      </c>
      <c r="L888" s="6">
        <v>53</v>
      </c>
      <c r="M888" s="6">
        <v>25</v>
      </c>
      <c r="N888" s="6">
        <v>8</v>
      </c>
      <c r="O888" s="6">
        <v>10</v>
      </c>
      <c r="Q888" s="6">
        <v>0</v>
      </c>
      <c r="U888" s="6">
        <v>0</v>
      </c>
    </row>
    <row r="889" spans="1:21" ht="15" thickBot="1" x14ac:dyDescent="0.35">
      <c r="A889" s="5" t="s">
        <v>1968</v>
      </c>
      <c r="B889" s="6">
        <v>54</v>
      </c>
      <c r="C889" s="6">
        <v>1</v>
      </c>
      <c r="D889" s="6">
        <v>45</v>
      </c>
      <c r="E889" s="6">
        <v>4.21</v>
      </c>
      <c r="F889" s="6">
        <v>1.35</v>
      </c>
      <c r="I889" s="6">
        <v>2</v>
      </c>
      <c r="J889" s="6">
        <v>3</v>
      </c>
      <c r="K889" s="6">
        <v>25</v>
      </c>
      <c r="L889" s="6">
        <v>52</v>
      </c>
      <c r="M889" s="6">
        <v>20</v>
      </c>
      <c r="N889" s="6">
        <v>11</v>
      </c>
      <c r="O889" s="6">
        <v>24</v>
      </c>
      <c r="Q889" s="6">
        <v>1</v>
      </c>
      <c r="U889" s="6">
        <v>2</v>
      </c>
    </row>
    <row r="890" spans="1:21" ht="15" thickBot="1" x14ac:dyDescent="0.35">
      <c r="A890" s="5" t="s">
        <v>1564</v>
      </c>
      <c r="B890" s="6">
        <v>47</v>
      </c>
      <c r="C890" s="8">
        <v>0</v>
      </c>
      <c r="D890" s="6">
        <v>35</v>
      </c>
      <c r="E890" s="6">
        <v>4.58</v>
      </c>
      <c r="F890" s="6">
        <v>1.2</v>
      </c>
      <c r="G890" s="68">
        <v>3</v>
      </c>
      <c r="H890" s="68"/>
      <c r="I890" s="6">
        <v>3</v>
      </c>
      <c r="J890" s="6">
        <v>3</v>
      </c>
      <c r="K890" s="6">
        <v>24</v>
      </c>
      <c r="L890" s="6">
        <v>46</v>
      </c>
      <c r="M890" s="6">
        <v>10</v>
      </c>
      <c r="N890" s="6">
        <v>12</v>
      </c>
      <c r="O890" s="6">
        <v>8</v>
      </c>
      <c r="P890" s="68">
        <v>8</v>
      </c>
      <c r="Q890" s="67"/>
      <c r="U890" s="67"/>
    </row>
    <row r="891" spans="1:21" ht="15" thickBot="1" x14ac:dyDescent="0.35">
      <c r="A891" s="7" t="s">
        <v>1341</v>
      </c>
      <c r="B891" s="8">
        <v>172</v>
      </c>
      <c r="C891" s="8">
        <v>0</v>
      </c>
      <c r="D891" s="8">
        <v>193</v>
      </c>
      <c r="E891" s="8">
        <v>3.95</v>
      </c>
      <c r="F891" s="8">
        <v>1.35</v>
      </c>
      <c r="G891" s="69">
        <v>15</v>
      </c>
      <c r="H891" s="69"/>
      <c r="I891" s="8">
        <v>10</v>
      </c>
      <c r="J891" s="8">
        <v>10</v>
      </c>
      <c r="K891" s="8">
        <v>76</v>
      </c>
      <c r="L891" s="8">
        <v>165</v>
      </c>
      <c r="M891" s="8">
        <v>67</v>
      </c>
      <c r="N891" s="8">
        <v>20</v>
      </c>
      <c r="O891" s="8">
        <v>30</v>
      </c>
      <c r="P891" s="69">
        <v>30</v>
      </c>
      <c r="Q891" s="67"/>
      <c r="U891" s="67"/>
    </row>
    <row r="892" spans="1:21" ht="15" thickBot="1" x14ac:dyDescent="0.35">
      <c r="A892" s="7" t="s">
        <v>1934</v>
      </c>
      <c r="B892" s="8">
        <v>55</v>
      </c>
      <c r="C892" s="8">
        <v>1</v>
      </c>
      <c r="D892" s="8">
        <v>51</v>
      </c>
      <c r="E892" s="8">
        <v>3.71</v>
      </c>
      <c r="F892" s="8">
        <v>1.32</v>
      </c>
      <c r="I892" s="8">
        <v>2</v>
      </c>
      <c r="J892" s="8">
        <v>2</v>
      </c>
      <c r="K892" s="8">
        <v>23</v>
      </c>
      <c r="L892" s="8">
        <v>52</v>
      </c>
      <c r="M892" s="8">
        <v>20</v>
      </c>
      <c r="N892" s="8">
        <v>6</v>
      </c>
      <c r="O892" s="8">
        <v>49</v>
      </c>
      <c r="Q892" s="8">
        <v>0</v>
      </c>
      <c r="U892" s="8">
        <v>8</v>
      </c>
    </row>
    <row r="893" spans="1:21" ht="15" thickBot="1" x14ac:dyDescent="0.35">
      <c r="A893" s="7" t="s">
        <v>2048</v>
      </c>
      <c r="B893" s="8">
        <v>31</v>
      </c>
      <c r="C893" s="8">
        <v>0</v>
      </c>
      <c r="D893" s="8">
        <v>26</v>
      </c>
      <c r="E893" s="8">
        <v>4.2300000000000004</v>
      </c>
      <c r="F893" s="8">
        <v>1.31</v>
      </c>
      <c r="I893" s="8">
        <v>1</v>
      </c>
      <c r="J893" s="8">
        <v>1</v>
      </c>
      <c r="K893" s="8">
        <v>14</v>
      </c>
      <c r="L893" s="8">
        <v>31</v>
      </c>
      <c r="M893" s="8">
        <v>9</v>
      </c>
      <c r="N893" s="8">
        <v>5</v>
      </c>
      <c r="O893" s="8">
        <v>22</v>
      </c>
      <c r="Q893" s="8">
        <v>0</v>
      </c>
      <c r="U893" s="8">
        <v>3</v>
      </c>
    </row>
    <row r="894" spans="1:21" ht="15" thickBot="1" x14ac:dyDescent="0.35">
      <c r="A894" s="7" t="s">
        <v>1387</v>
      </c>
      <c r="B894" s="8">
        <v>133</v>
      </c>
      <c r="C894" s="8">
        <v>0</v>
      </c>
      <c r="D894" s="8">
        <v>109</v>
      </c>
      <c r="E894" s="8">
        <v>3.93</v>
      </c>
      <c r="F894" s="8">
        <v>1.33</v>
      </c>
      <c r="G894" s="69">
        <v>15</v>
      </c>
      <c r="H894" s="69"/>
      <c r="I894" s="8">
        <v>8</v>
      </c>
      <c r="J894" s="8">
        <v>8</v>
      </c>
      <c r="K894" s="8">
        <v>58</v>
      </c>
      <c r="L894" s="8">
        <v>134</v>
      </c>
      <c r="M894" s="8">
        <v>42</v>
      </c>
      <c r="N894" s="8">
        <v>14</v>
      </c>
      <c r="O894" s="8">
        <v>23</v>
      </c>
      <c r="P894" s="69">
        <v>23</v>
      </c>
      <c r="Q894" s="67"/>
      <c r="U894" s="67"/>
    </row>
    <row r="895" spans="1:21" ht="15" thickBot="1" x14ac:dyDescent="0.35">
      <c r="A895" s="5" t="s">
        <v>1434</v>
      </c>
      <c r="B895" s="6">
        <v>115</v>
      </c>
      <c r="C895" s="8">
        <v>0</v>
      </c>
      <c r="D895" s="6">
        <v>103</v>
      </c>
      <c r="E895" s="6">
        <v>4.99</v>
      </c>
      <c r="F895" s="6">
        <v>1.5</v>
      </c>
      <c r="G895" s="68">
        <v>11</v>
      </c>
      <c r="H895" s="68"/>
      <c r="I895" s="6">
        <v>5</v>
      </c>
      <c r="J895" s="6">
        <v>9</v>
      </c>
      <c r="K895" s="6">
        <v>64</v>
      </c>
      <c r="L895" s="6">
        <v>112</v>
      </c>
      <c r="M895" s="6">
        <v>60</v>
      </c>
      <c r="N895" s="6">
        <v>16</v>
      </c>
      <c r="O895" s="6">
        <v>20</v>
      </c>
      <c r="P895" s="68">
        <v>20</v>
      </c>
      <c r="Q895" s="67"/>
      <c r="U895" s="67"/>
    </row>
    <row r="896" spans="1:21" ht="15" thickBot="1" x14ac:dyDescent="0.35">
      <c r="A896" s="5" t="s">
        <v>1979</v>
      </c>
      <c r="B896" s="6">
        <v>44</v>
      </c>
      <c r="C896" s="6">
        <v>0</v>
      </c>
      <c r="D896" s="6">
        <v>40</v>
      </c>
      <c r="E896" s="6">
        <v>4.46</v>
      </c>
      <c r="F896" s="6">
        <v>1.27</v>
      </c>
      <c r="I896" s="6">
        <v>2</v>
      </c>
      <c r="J896" s="6">
        <v>3</v>
      </c>
      <c r="K896" s="6">
        <v>22</v>
      </c>
      <c r="L896" s="6">
        <v>44</v>
      </c>
      <c r="M896" s="6">
        <v>12</v>
      </c>
      <c r="N896" s="6">
        <v>11</v>
      </c>
      <c r="O896" s="6">
        <v>34</v>
      </c>
      <c r="Q896" s="6">
        <v>0</v>
      </c>
      <c r="U896" s="6">
        <v>2</v>
      </c>
    </row>
    <row r="897" spans="1:21" ht="15" thickBot="1" x14ac:dyDescent="0.35">
      <c r="A897" s="5" t="s">
        <v>1668</v>
      </c>
      <c r="B897" s="6">
        <v>46</v>
      </c>
      <c r="C897" s="8">
        <v>0</v>
      </c>
      <c r="D897" s="6">
        <v>28</v>
      </c>
      <c r="E897" s="6">
        <v>5.32</v>
      </c>
      <c r="F897" s="6">
        <v>1.49</v>
      </c>
      <c r="G897" s="68">
        <v>0</v>
      </c>
      <c r="H897" s="68"/>
      <c r="I897" s="6">
        <v>2</v>
      </c>
      <c r="J897" s="6">
        <v>3</v>
      </c>
      <c r="K897" s="6">
        <v>27</v>
      </c>
      <c r="L897" s="6">
        <v>50</v>
      </c>
      <c r="M897" s="6">
        <v>18</v>
      </c>
      <c r="N897" s="6">
        <v>13</v>
      </c>
      <c r="O897" s="6">
        <v>9</v>
      </c>
      <c r="P897" s="68">
        <v>8</v>
      </c>
      <c r="Q897" s="67"/>
      <c r="U897" s="67"/>
    </row>
    <row r="898" spans="1:21" ht="15" thickBot="1" x14ac:dyDescent="0.35">
      <c r="A898" s="7" t="s">
        <v>1733</v>
      </c>
      <c r="B898" s="8">
        <v>69</v>
      </c>
      <c r="C898" s="8">
        <v>35</v>
      </c>
      <c r="D898" s="8">
        <v>77</v>
      </c>
      <c r="E898" s="8">
        <v>3.05</v>
      </c>
      <c r="F898" s="8">
        <v>1.02</v>
      </c>
      <c r="I898" s="8">
        <v>4</v>
      </c>
      <c r="J898" s="8">
        <v>3</v>
      </c>
      <c r="K898" s="8">
        <v>23</v>
      </c>
      <c r="L898" s="8">
        <v>54</v>
      </c>
      <c r="M898" s="8">
        <v>16</v>
      </c>
      <c r="N898" s="8">
        <v>9</v>
      </c>
      <c r="O898" s="8">
        <v>69</v>
      </c>
      <c r="Q898" s="8">
        <v>3</v>
      </c>
      <c r="U898" s="8">
        <v>0</v>
      </c>
    </row>
    <row r="899" spans="1:21" ht="15" thickBot="1" x14ac:dyDescent="0.35">
      <c r="A899" s="5" t="s">
        <v>1580</v>
      </c>
      <c r="B899" s="6">
        <v>61</v>
      </c>
      <c r="C899" s="8">
        <v>0</v>
      </c>
      <c r="D899" s="6">
        <v>51</v>
      </c>
      <c r="E899" s="6">
        <v>4.63</v>
      </c>
      <c r="F899" s="6">
        <v>1.45</v>
      </c>
      <c r="G899" s="68">
        <v>4</v>
      </c>
      <c r="H899" s="68"/>
      <c r="I899" s="6">
        <v>4</v>
      </c>
      <c r="J899" s="6">
        <v>4</v>
      </c>
      <c r="K899" s="6">
        <v>31</v>
      </c>
      <c r="L899" s="6">
        <v>61</v>
      </c>
      <c r="M899" s="6">
        <v>27</v>
      </c>
      <c r="N899" s="6">
        <v>10</v>
      </c>
      <c r="O899" s="6">
        <v>11</v>
      </c>
      <c r="P899" s="68">
        <v>9</v>
      </c>
      <c r="Q899" s="67"/>
      <c r="U899" s="67"/>
    </row>
    <row r="900" spans="1:21" ht="15" thickBot="1" x14ac:dyDescent="0.35">
      <c r="A900" s="5" t="s">
        <v>1580</v>
      </c>
      <c r="B900" s="6">
        <v>61</v>
      </c>
      <c r="C900" s="6">
        <v>1</v>
      </c>
      <c r="D900" s="6">
        <v>51</v>
      </c>
      <c r="E900" s="6">
        <v>4.63</v>
      </c>
      <c r="F900" s="6">
        <v>1.45</v>
      </c>
      <c r="I900" s="6">
        <v>4</v>
      </c>
      <c r="J900" s="6">
        <v>4</v>
      </c>
      <c r="K900" s="6">
        <v>31</v>
      </c>
      <c r="L900" s="6">
        <v>61</v>
      </c>
      <c r="M900" s="6">
        <v>27</v>
      </c>
      <c r="N900" s="6">
        <v>10</v>
      </c>
      <c r="O900" s="6">
        <v>11</v>
      </c>
      <c r="Q900" s="6">
        <v>0</v>
      </c>
      <c r="U900" s="6">
        <v>0</v>
      </c>
    </row>
    <row r="901" spans="1:21" ht="15" thickBot="1" x14ac:dyDescent="0.35">
      <c r="A901" s="5" t="s">
        <v>1716</v>
      </c>
      <c r="B901" s="6">
        <v>68</v>
      </c>
      <c r="C901" s="8">
        <v>0</v>
      </c>
      <c r="D901" s="6">
        <v>49</v>
      </c>
      <c r="E901" s="6">
        <v>5.61</v>
      </c>
      <c r="F901" s="6">
        <v>1.49</v>
      </c>
      <c r="G901" s="68">
        <v>1</v>
      </c>
      <c r="H901" s="68"/>
      <c r="I901" s="6">
        <v>3</v>
      </c>
      <c r="J901" s="6">
        <v>5</v>
      </c>
      <c r="K901" s="6">
        <v>42</v>
      </c>
      <c r="L901" s="6">
        <v>77</v>
      </c>
      <c r="M901" s="6">
        <v>25</v>
      </c>
      <c r="N901" s="6">
        <v>24</v>
      </c>
      <c r="O901" s="6">
        <v>13</v>
      </c>
      <c r="P901" s="68">
        <v>13</v>
      </c>
      <c r="Q901" s="67"/>
      <c r="U901" s="67"/>
    </row>
    <row r="902" spans="1:21" ht="15" thickBot="1" x14ac:dyDescent="0.35">
      <c r="A902" s="5" t="s">
        <v>1716</v>
      </c>
      <c r="B902" s="6">
        <v>68</v>
      </c>
      <c r="C902" s="6">
        <v>0</v>
      </c>
      <c r="D902" s="6">
        <v>49</v>
      </c>
      <c r="E902" s="6">
        <v>5.61</v>
      </c>
      <c r="F902" s="6">
        <v>1.49</v>
      </c>
      <c r="I902" s="6">
        <v>3</v>
      </c>
      <c r="J902" s="6">
        <v>5</v>
      </c>
      <c r="K902" s="6">
        <v>42</v>
      </c>
      <c r="L902" s="6">
        <v>77</v>
      </c>
      <c r="M902" s="6">
        <v>25</v>
      </c>
      <c r="N902" s="6">
        <v>24</v>
      </c>
      <c r="O902" s="6">
        <v>13</v>
      </c>
      <c r="Q902" s="6">
        <v>0</v>
      </c>
      <c r="U902" s="6">
        <v>0</v>
      </c>
    </row>
    <row r="903" spans="1:21" ht="15" thickBot="1" x14ac:dyDescent="0.35">
      <c r="A903" s="5" t="s">
        <v>1596</v>
      </c>
      <c r="B903" s="6">
        <v>63</v>
      </c>
      <c r="C903" s="8">
        <v>0</v>
      </c>
      <c r="D903" s="6">
        <v>51</v>
      </c>
      <c r="E903" s="6">
        <v>4.66</v>
      </c>
      <c r="F903" s="6">
        <v>1.41</v>
      </c>
      <c r="G903" s="68">
        <v>3</v>
      </c>
      <c r="H903" s="68"/>
      <c r="I903" s="6">
        <v>3</v>
      </c>
      <c r="J903" s="6">
        <v>5</v>
      </c>
      <c r="K903" s="6">
        <v>33</v>
      </c>
      <c r="L903" s="6">
        <v>67</v>
      </c>
      <c r="M903" s="6">
        <v>22</v>
      </c>
      <c r="N903" s="6">
        <v>10</v>
      </c>
      <c r="O903" s="6">
        <v>17</v>
      </c>
      <c r="P903" s="68">
        <v>8</v>
      </c>
      <c r="Q903" s="67"/>
      <c r="U903" s="67"/>
    </row>
    <row r="904" spans="1:21" ht="15" thickBot="1" x14ac:dyDescent="0.35">
      <c r="A904" s="7" t="s">
        <v>1651</v>
      </c>
      <c r="B904" s="8">
        <v>39</v>
      </c>
      <c r="C904" s="8">
        <v>0</v>
      </c>
      <c r="D904" s="8">
        <v>26</v>
      </c>
      <c r="E904" s="8">
        <v>5</v>
      </c>
      <c r="F904" s="8">
        <v>1.53</v>
      </c>
      <c r="G904" s="69">
        <v>1</v>
      </c>
      <c r="H904" s="69"/>
      <c r="I904" s="8">
        <v>2</v>
      </c>
      <c r="J904" s="8">
        <v>3</v>
      </c>
      <c r="K904" s="8">
        <v>22</v>
      </c>
      <c r="L904" s="8">
        <v>44</v>
      </c>
      <c r="M904" s="8">
        <v>15</v>
      </c>
      <c r="N904" s="8">
        <v>6</v>
      </c>
      <c r="O904" s="8">
        <v>20</v>
      </c>
      <c r="P904" s="69">
        <v>3</v>
      </c>
      <c r="Q904" s="67"/>
      <c r="U904" s="67"/>
    </row>
    <row r="905" spans="1:21" ht="15" thickBot="1" x14ac:dyDescent="0.35">
      <c r="A905" s="7" t="s">
        <v>1651</v>
      </c>
      <c r="B905" s="8">
        <v>39</v>
      </c>
      <c r="C905" s="8">
        <v>0</v>
      </c>
      <c r="D905" s="8">
        <v>26</v>
      </c>
      <c r="E905" s="8">
        <v>5</v>
      </c>
      <c r="F905" s="8">
        <v>1.53</v>
      </c>
      <c r="I905" s="8">
        <v>2</v>
      </c>
      <c r="J905" s="8">
        <v>3</v>
      </c>
      <c r="K905" s="8">
        <v>22</v>
      </c>
      <c r="L905" s="8">
        <v>44</v>
      </c>
      <c r="M905" s="8">
        <v>15</v>
      </c>
      <c r="N905" s="8">
        <v>6</v>
      </c>
      <c r="O905" s="8">
        <v>20</v>
      </c>
      <c r="Q905" s="8">
        <v>0</v>
      </c>
      <c r="U905" s="8">
        <v>1</v>
      </c>
    </row>
    <row r="906" spans="1:21" ht="15" thickBot="1" x14ac:dyDescent="0.35">
      <c r="A906" s="7" t="s">
        <v>1971</v>
      </c>
      <c r="B906" s="8">
        <v>38</v>
      </c>
      <c r="C906" s="8">
        <v>0</v>
      </c>
      <c r="D906" s="8">
        <v>39</v>
      </c>
      <c r="E906" s="8">
        <v>4.29</v>
      </c>
      <c r="F906" s="8">
        <v>1.36</v>
      </c>
      <c r="I906" s="8">
        <v>3</v>
      </c>
      <c r="J906" s="8">
        <v>3</v>
      </c>
      <c r="K906" s="8">
        <v>18</v>
      </c>
      <c r="L906" s="8">
        <v>36</v>
      </c>
      <c r="M906" s="8">
        <v>16</v>
      </c>
      <c r="N906" s="8">
        <v>7</v>
      </c>
      <c r="O906" s="8">
        <v>37</v>
      </c>
      <c r="Q906" s="8">
        <v>0</v>
      </c>
      <c r="U906" s="8">
        <v>2</v>
      </c>
    </row>
    <row r="907" spans="1:21" ht="15" thickBot="1" x14ac:dyDescent="0.35">
      <c r="A907" s="5" t="s">
        <v>1516</v>
      </c>
      <c r="B907" s="6">
        <v>71</v>
      </c>
      <c r="C907" s="8">
        <v>0</v>
      </c>
      <c r="D907" s="6">
        <v>55</v>
      </c>
      <c r="E907" s="6">
        <v>4.1100000000000003</v>
      </c>
      <c r="F907" s="6">
        <v>1.3</v>
      </c>
      <c r="G907" s="68">
        <v>4</v>
      </c>
      <c r="H907" s="68"/>
      <c r="I907" s="6">
        <v>4</v>
      </c>
      <c r="J907" s="6">
        <v>4</v>
      </c>
      <c r="K907" s="6">
        <v>33</v>
      </c>
      <c r="L907" s="6">
        <v>72</v>
      </c>
      <c r="M907" s="6">
        <v>21</v>
      </c>
      <c r="N907" s="6">
        <v>8</v>
      </c>
      <c r="O907" s="6">
        <v>28</v>
      </c>
      <c r="P907" s="68">
        <v>6</v>
      </c>
      <c r="Q907" s="67"/>
      <c r="U907" s="67"/>
    </row>
    <row r="908" spans="1:21" ht="15" thickBot="1" x14ac:dyDescent="0.35">
      <c r="A908" s="5" t="s">
        <v>1516</v>
      </c>
      <c r="B908" s="6">
        <v>71</v>
      </c>
      <c r="C908" s="6">
        <v>0</v>
      </c>
      <c r="D908" s="6">
        <v>55</v>
      </c>
      <c r="E908" s="6">
        <v>4.1100000000000003</v>
      </c>
      <c r="F908" s="6">
        <v>1.3</v>
      </c>
      <c r="I908" s="6">
        <v>4</v>
      </c>
      <c r="J908" s="6">
        <v>4</v>
      </c>
      <c r="K908" s="6">
        <v>33</v>
      </c>
      <c r="L908" s="6">
        <v>72</v>
      </c>
      <c r="M908" s="6">
        <v>21</v>
      </c>
      <c r="N908" s="6">
        <v>8</v>
      </c>
      <c r="O908" s="6">
        <v>28</v>
      </c>
      <c r="Q908" s="6">
        <v>0</v>
      </c>
      <c r="U908" s="6">
        <v>3</v>
      </c>
    </row>
    <row r="909" spans="1:21" ht="15" thickBot="1" x14ac:dyDescent="0.35">
      <c r="A909" s="5" t="s">
        <v>1430</v>
      </c>
      <c r="B909" s="6">
        <v>50</v>
      </c>
      <c r="C909" s="8">
        <v>0</v>
      </c>
      <c r="D909" s="6">
        <v>43</v>
      </c>
      <c r="E909" s="6">
        <v>4.58</v>
      </c>
      <c r="F909" s="6">
        <v>1.38</v>
      </c>
      <c r="G909" s="68">
        <v>0</v>
      </c>
      <c r="H909" s="68"/>
      <c r="I909" s="6">
        <v>3</v>
      </c>
      <c r="J909" s="6">
        <v>4</v>
      </c>
      <c r="K909" s="6">
        <v>25</v>
      </c>
      <c r="L909" s="6">
        <v>51</v>
      </c>
      <c r="M909" s="6">
        <v>18</v>
      </c>
      <c r="N909" s="6">
        <v>18</v>
      </c>
      <c r="O909" s="6">
        <v>17</v>
      </c>
      <c r="P909" s="68">
        <v>7</v>
      </c>
      <c r="Q909" s="67"/>
      <c r="U909" s="67"/>
    </row>
    <row r="910" spans="1:21" ht="15" thickBot="1" x14ac:dyDescent="0.35">
      <c r="A910" s="7" t="s">
        <v>2191</v>
      </c>
      <c r="B910" s="8">
        <v>47</v>
      </c>
      <c r="C910" s="8">
        <v>0</v>
      </c>
      <c r="D910" s="8">
        <v>32</v>
      </c>
      <c r="E910" s="8">
        <v>5.68</v>
      </c>
      <c r="F910" s="8">
        <v>1.56</v>
      </c>
      <c r="I910" s="8">
        <v>3</v>
      </c>
      <c r="J910" s="8">
        <v>4</v>
      </c>
      <c r="K910" s="8">
        <v>30</v>
      </c>
      <c r="L910" s="8">
        <v>55</v>
      </c>
      <c r="M910" s="8">
        <v>18</v>
      </c>
      <c r="N910" s="8">
        <v>16</v>
      </c>
      <c r="O910" s="8">
        <v>10</v>
      </c>
      <c r="Q910" s="8">
        <v>0</v>
      </c>
      <c r="U910" s="8">
        <v>0</v>
      </c>
    </row>
    <row r="911" spans="1:21" ht="15" thickBot="1" x14ac:dyDescent="0.35">
      <c r="A911" s="7" t="s">
        <v>1818</v>
      </c>
      <c r="B911" s="8">
        <v>59</v>
      </c>
      <c r="C911" s="8">
        <v>2</v>
      </c>
      <c r="D911" s="8">
        <v>71</v>
      </c>
      <c r="E911" s="8">
        <v>3.29</v>
      </c>
      <c r="F911" s="8">
        <v>1.21</v>
      </c>
      <c r="I911" s="8">
        <v>3</v>
      </c>
      <c r="J911" s="8">
        <v>3</v>
      </c>
      <c r="K911" s="8">
        <v>21</v>
      </c>
      <c r="L911" s="8">
        <v>42</v>
      </c>
      <c r="M911" s="8">
        <v>28</v>
      </c>
      <c r="N911" s="8">
        <v>6</v>
      </c>
      <c r="O911" s="8">
        <v>59</v>
      </c>
      <c r="Q911" s="8">
        <v>0</v>
      </c>
      <c r="U911" s="8">
        <v>20</v>
      </c>
    </row>
    <row r="912" spans="1:21" ht="15" thickBot="1" x14ac:dyDescent="0.35">
      <c r="A912" s="5" t="s">
        <v>2140</v>
      </c>
      <c r="B912" s="6">
        <v>14</v>
      </c>
      <c r="C912" s="6">
        <v>0</v>
      </c>
      <c r="D912" s="6">
        <v>14</v>
      </c>
      <c r="E912" s="6">
        <v>4.66</v>
      </c>
      <c r="F912" s="6">
        <v>1.44</v>
      </c>
      <c r="I912" s="6">
        <v>1</v>
      </c>
      <c r="J912" s="6">
        <v>1</v>
      </c>
      <c r="K912" s="6">
        <v>7</v>
      </c>
      <c r="L912" s="6">
        <v>14</v>
      </c>
      <c r="M912" s="6">
        <v>6</v>
      </c>
      <c r="N912" s="6">
        <v>4</v>
      </c>
      <c r="O912" s="6">
        <v>15</v>
      </c>
      <c r="Q912" s="6">
        <v>0</v>
      </c>
      <c r="U912" s="6">
        <v>0</v>
      </c>
    </row>
    <row r="913" spans="1:21" ht="15" thickBot="1" x14ac:dyDescent="0.35">
      <c r="A913" s="7" t="s">
        <v>1784</v>
      </c>
      <c r="B913" s="8">
        <v>58</v>
      </c>
      <c r="C913" s="8">
        <v>3</v>
      </c>
      <c r="D913" s="8">
        <v>56</v>
      </c>
      <c r="E913" s="8">
        <v>3.32</v>
      </c>
      <c r="F913" s="8">
        <v>1.1100000000000001</v>
      </c>
      <c r="I913" s="8">
        <v>4</v>
      </c>
      <c r="J913" s="8">
        <v>3</v>
      </c>
      <c r="K913" s="8">
        <v>21</v>
      </c>
      <c r="L913" s="8">
        <v>49</v>
      </c>
      <c r="M913" s="8">
        <v>15</v>
      </c>
      <c r="N913" s="8">
        <v>6</v>
      </c>
      <c r="O913" s="8">
        <v>52</v>
      </c>
      <c r="Q913" s="8">
        <v>0</v>
      </c>
      <c r="U913" s="8">
        <v>14</v>
      </c>
    </row>
    <row r="914" spans="1:21" ht="15" thickBot="1" x14ac:dyDescent="0.35">
      <c r="A914" s="7" t="s">
        <v>1995</v>
      </c>
      <c r="B914" s="8">
        <v>41</v>
      </c>
      <c r="C914" s="8">
        <v>1</v>
      </c>
      <c r="D914" s="8">
        <v>36</v>
      </c>
      <c r="E914" s="8">
        <v>4.0999999999999996</v>
      </c>
      <c r="F914" s="8">
        <v>1.39</v>
      </c>
      <c r="I914" s="8">
        <v>2</v>
      </c>
      <c r="J914" s="8">
        <v>2</v>
      </c>
      <c r="K914" s="8">
        <v>19</v>
      </c>
      <c r="L914" s="8">
        <v>42</v>
      </c>
      <c r="M914" s="8">
        <v>16</v>
      </c>
      <c r="N914" s="8">
        <v>5</v>
      </c>
      <c r="O914" s="8">
        <v>40</v>
      </c>
      <c r="Q914" s="8">
        <v>0</v>
      </c>
      <c r="U914" s="8">
        <v>2</v>
      </c>
    </row>
    <row r="915" spans="1:21" ht="15" thickBot="1" x14ac:dyDescent="0.35">
      <c r="A915" s="7" t="s">
        <v>1751</v>
      </c>
      <c r="B915" s="8">
        <v>59</v>
      </c>
      <c r="C915" s="8">
        <v>25</v>
      </c>
      <c r="D915" s="8">
        <v>51</v>
      </c>
      <c r="E915" s="8">
        <v>3.61</v>
      </c>
      <c r="F915" s="8">
        <v>1.25</v>
      </c>
      <c r="I915" s="8">
        <v>3</v>
      </c>
      <c r="J915" s="8">
        <v>3</v>
      </c>
      <c r="K915" s="8">
        <v>24</v>
      </c>
      <c r="L915" s="8">
        <v>56</v>
      </c>
      <c r="M915" s="8">
        <v>18</v>
      </c>
      <c r="N915" s="8">
        <v>7</v>
      </c>
      <c r="O915" s="8">
        <v>60</v>
      </c>
      <c r="Q915" s="8">
        <v>2</v>
      </c>
      <c r="U915" s="8">
        <v>4</v>
      </c>
    </row>
    <row r="916" spans="1:21" ht="15" thickBot="1" x14ac:dyDescent="0.35">
      <c r="A916" s="7" t="s">
        <v>1911</v>
      </c>
      <c r="B916" s="8">
        <v>54</v>
      </c>
      <c r="C916" s="8">
        <v>1</v>
      </c>
      <c r="D916" s="8">
        <v>35</v>
      </c>
      <c r="E916" s="8">
        <v>4.38</v>
      </c>
      <c r="F916" s="8">
        <v>1.31</v>
      </c>
      <c r="I916" s="8">
        <v>3</v>
      </c>
      <c r="J916" s="8">
        <v>4</v>
      </c>
      <c r="K916" s="8">
        <v>26</v>
      </c>
      <c r="L916" s="8">
        <v>60</v>
      </c>
      <c r="M916" s="8">
        <v>11</v>
      </c>
      <c r="N916" s="8">
        <v>10</v>
      </c>
      <c r="O916" s="8">
        <v>23</v>
      </c>
      <c r="Q916" s="8">
        <v>1</v>
      </c>
      <c r="U916" s="8">
        <v>2</v>
      </c>
    </row>
    <row r="917" spans="1:21" ht="15" thickBot="1" x14ac:dyDescent="0.35">
      <c r="A917" s="5" t="s">
        <v>1985</v>
      </c>
      <c r="B917" s="6">
        <v>37</v>
      </c>
      <c r="C917" s="6">
        <v>0</v>
      </c>
      <c r="D917" s="6">
        <v>36</v>
      </c>
      <c r="E917" s="6">
        <v>4.01</v>
      </c>
      <c r="F917" s="6">
        <v>1.35</v>
      </c>
      <c r="I917" s="6">
        <v>2</v>
      </c>
      <c r="J917" s="6">
        <v>2</v>
      </c>
      <c r="K917" s="6">
        <v>16</v>
      </c>
      <c r="L917" s="6">
        <v>34</v>
      </c>
      <c r="M917" s="6">
        <v>16</v>
      </c>
      <c r="N917" s="6">
        <v>5</v>
      </c>
      <c r="O917" s="6">
        <v>43</v>
      </c>
      <c r="Q917" s="6">
        <v>0</v>
      </c>
      <c r="U917" s="6">
        <v>5</v>
      </c>
    </row>
    <row r="918" spans="1:21" ht="15" thickBot="1" x14ac:dyDescent="0.35">
      <c r="A918" s="7" t="s">
        <v>1801</v>
      </c>
      <c r="B918" s="8">
        <v>66</v>
      </c>
      <c r="C918" s="8">
        <v>5</v>
      </c>
      <c r="D918" s="8">
        <v>57</v>
      </c>
      <c r="E918" s="8">
        <v>3.84</v>
      </c>
      <c r="F918" s="8">
        <v>1.37</v>
      </c>
      <c r="I918" s="8">
        <v>4</v>
      </c>
      <c r="J918" s="8">
        <v>4</v>
      </c>
      <c r="K918" s="8">
        <v>28</v>
      </c>
      <c r="L918" s="8">
        <v>67</v>
      </c>
      <c r="M918" s="8">
        <v>23</v>
      </c>
      <c r="N918" s="8">
        <v>7</v>
      </c>
      <c r="O918" s="8">
        <v>61</v>
      </c>
      <c r="Q918" s="8">
        <v>0</v>
      </c>
      <c r="U918" s="8">
        <v>10</v>
      </c>
    </row>
    <row r="919" spans="1:21" ht="15" thickBot="1" x14ac:dyDescent="0.35">
      <c r="A919" s="5" t="s">
        <v>1848</v>
      </c>
      <c r="B919" s="6">
        <v>41</v>
      </c>
      <c r="C919" s="6">
        <v>0</v>
      </c>
      <c r="D919" s="6">
        <v>39</v>
      </c>
      <c r="E919" s="6">
        <v>3.97</v>
      </c>
      <c r="F919" s="6">
        <v>1.29</v>
      </c>
      <c r="I919" s="6">
        <v>2</v>
      </c>
      <c r="J919" s="6">
        <v>2</v>
      </c>
      <c r="K919" s="6">
        <v>18</v>
      </c>
      <c r="L919" s="6">
        <v>38</v>
      </c>
      <c r="M919" s="6">
        <v>16</v>
      </c>
      <c r="N919" s="6">
        <v>6</v>
      </c>
      <c r="O919" s="6">
        <v>42</v>
      </c>
      <c r="Q919" s="6">
        <v>0</v>
      </c>
      <c r="U919" s="6">
        <v>3</v>
      </c>
    </row>
    <row r="920" spans="1:21" ht="15" thickBot="1" x14ac:dyDescent="0.35">
      <c r="A920" s="5" t="s">
        <v>1624</v>
      </c>
      <c r="B920" s="6">
        <v>63</v>
      </c>
      <c r="C920" s="8">
        <v>0</v>
      </c>
      <c r="D920" s="6">
        <v>46</v>
      </c>
      <c r="E920" s="6">
        <v>5.07</v>
      </c>
      <c r="F920" s="6">
        <v>1.5</v>
      </c>
      <c r="G920" s="68">
        <v>7</v>
      </c>
      <c r="H920" s="68"/>
      <c r="I920" s="6">
        <v>4</v>
      </c>
      <c r="J920" s="6">
        <v>4</v>
      </c>
      <c r="K920" s="6">
        <v>36</v>
      </c>
      <c r="L920" s="6">
        <v>68</v>
      </c>
      <c r="M920" s="6">
        <v>27</v>
      </c>
      <c r="N920" s="6">
        <v>9</v>
      </c>
      <c r="O920" s="6">
        <v>15</v>
      </c>
      <c r="P920" s="68">
        <v>8</v>
      </c>
      <c r="Q920" s="67"/>
      <c r="U920" s="67"/>
    </row>
    <row r="921" spans="1:21" ht="15" thickBot="1" x14ac:dyDescent="0.35">
      <c r="A921" s="5" t="s">
        <v>1624</v>
      </c>
      <c r="B921" s="6">
        <v>63</v>
      </c>
      <c r="C921" s="6">
        <v>0</v>
      </c>
      <c r="D921" s="6">
        <v>46</v>
      </c>
      <c r="E921" s="6">
        <v>5.07</v>
      </c>
      <c r="F921" s="6">
        <v>1.5</v>
      </c>
      <c r="I921" s="6">
        <v>4</v>
      </c>
      <c r="J921" s="6">
        <v>4</v>
      </c>
      <c r="K921" s="6">
        <v>36</v>
      </c>
      <c r="L921" s="6">
        <v>68</v>
      </c>
      <c r="M921" s="6">
        <v>27</v>
      </c>
      <c r="N921" s="6">
        <v>9</v>
      </c>
      <c r="O921" s="6">
        <v>15</v>
      </c>
      <c r="Q921" s="6">
        <v>0</v>
      </c>
      <c r="U921" s="6">
        <v>0</v>
      </c>
    </row>
    <row r="922" spans="1:21" ht="15" thickBot="1" x14ac:dyDescent="0.35">
      <c r="A922" s="7" t="s">
        <v>2111</v>
      </c>
      <c r="B922" s="8">
        <v>22</v>
      </c>
      <c r="C922" s="8">
        <v>0</v>
      </c>
      <c r="D922" s="8">
        <v>16</v>
      </c>
      <c r="E922" s="8">
        <v>4.51</v>
      </c>
      <c r="F922" s="8">
        <v>1.34</v>
      </c>
      <c r="I922" s="8">
        <v>1</v>
      </c>
      <c r="J922" s="8">
        <v>1</v>
      </c>
      <c r="K922" s="8">
        <v>11</v>
      </c>
      <c r="L922" s="8">
        <v>23</v>
      </c>
      <c r="M922" s="8">
        <v>6</v>
      </c>
      <c r="N922" s="8">
        <v>6</v>
      </c>
      <c r="O922" s="8">
        <v>21</v>
      </c>
      <c r="Q922" s="8">
        <v>0</v>
      </c>
      <c r="U922" s="8">
        <v>0</v>
      </c>
    </row>
    <row r="923" spans="1:21" ht="15" thickBot="1" x14ac:dyDescent="0.35">
      <c r="A923" s="5" t="s">
        <v>1566</v>
      </c>
      <c r="B923" s="6">
        <v>68</v>
      </c>
      <c r="C923" s="8">
        <v>0</v>
      </c>
      <c r="D923" s="6">
        <v>44</v>
      </c>
      <c r="E923" s="6">
        <v>4.4800000000000004</v>
      </c>
      <c r="F923" s="6">
        <v>1.32</v>
      </c>
      <c r="G923" s="68">
        <v>0</v>
      </c>
      <c r="H923" s="68"/>
      <c r="I923" s="6">
        <v>3</v>
      </c>
      <c r="J923" s="6">
        <v>3</v>
      </c>
      <c r="K923" s="6">
        <v>34</v>
      </c>
      <c r="L923" s="6">
        <v>77</v>
      </c>
      <c r="M923" s="6">
        <v>13</v>
      </c>
      <c r="N923" s="6">
        <v>14</v>
      </c>
      <c r="O923" s="6">
        <v>36</v>
      </c>
      <c r="P923" s="68">
        <v>5</v>
      </c>
      <c r="Q923" s="67"/>
      <c r="U923" s="67"/>
    </row>
    <row r="924" spans="1:21" ht="15" thickBot="1" x14ac:dyDescent="0.35">
      <c r="A924" s="5" t="s">
        <v>1566</v>
      </c>
      <c r="B924" s="6">
        <v>68</v>
      </c>
      <c r="C924" s="6">
        <v>0</v>
      </c>
      <c r="D924" s="6">
        <v>44</v>
      </c>
      <c r="E924" s="6">
        <v>4.4800000000000004</v>
      </c>
      <c r="F924" s="6">
        <v>1.32</v>
      </c>
      <c r="I924" s="6">
        <v>3</v>
      </c>
      <c r="J924" s="6">
        <v>3</v>
      </c>
      <c r="K924" s="6">
        <v>34</v>
      </c>
      <c r="L924" s="6">
        <v>77</v>
      </c>
      <c r="M924" s="6">
        <v>13</v>
      </c>
      <c r="N924" s="6">
        <v>14</v>
      </c>
      <c r="O924" s="6">
        <v>36</v>
      </c>
      <c r="Q924" s="6">
        <v>0</v>
      </c>
      <c r="U924" s="6">
        <v>3</v>
      </c>
    </row>
    <row r="925" spans="1:21" ht="15" thickBot="1" x14ac:dyDescent="0.35">
      <c r="A925" s="7" t="s">
        <v>1649</v>
      </c>
      <c r="B925" s="8">
        <v>48</v>
      </c>
      <c r="C925" s="8">
        <v>0</v>
      </c>
      <c r="D925" s="8">
        <v>40</v>
      </c>
      <c r="E925" s="8">
        <v>5.0599999999999996</v>
      </c>
      <c r="F925" s="8">
        <v>1.54</v>
      </c>
      <c r="G925" s="69">
        <v>0</v>
      </c>
      <c r="H925" s="69"/>
      <c r="I925" s="8">
        <v>3</v>
      </c>
      <c r="J925" s="8">
        <v>4</v>
      </c>
      <c r="K925" s="8">
        <v>27</v>
      </c>
      <c r="L925" s="8">
        <v>50</v>
      </c>
      <c r="M925" s="8">
        <v>25</v>
      </c>
      <c r="N925" s="8">
        <v>13</v>
      </c>
      <c r="O925" s="8">
        <v>18</v>
      </c>
      <c r="P925" s="69">
        <v>7</v>
      </c>
      <c r="Q925" s="67"/>
      <c r="U925" s="67"/>
    </row>
    <row r="926" spans="1:21" ht="15" thickBot="1" x14ac:dyDescent="0.35">
      <c r="A926" s="5" t="s">
        <v>1574</v>
      </c>
      <c r="B926" s="6">
        <v>64</v>
      </c>
      <c r="C926" s="8">
        <v>0</v>
      </c>
      <c r="D926" s="6">
        <v>54</v>
      </c>
      <c r="E926" s="6">
        <v>4.4800000000000004</v>
      </c>
      <c r="F926" s="6">
        <v>1.38</v>
      </c>
      <c r="G926" s="68">
        <v>3</v>
      </c>
      <c r="H926" s="68"/>
      <c r="I926" s="6">
        <v>3</v>
      </c>
      <c r="J926" s="6">
        <v>4</v>
      </c>
      <c r="K926" s="6">
        <v>32</v>
      </c>
      <c r="L926" s="6">
        <v>66</v>
      </c>
      <c r="M926" s="6">
        <v>22</v>
      </c>
      <c r="N926" s="6">
        <v>10</v>
      </c>
      <c r="O926" s="6">
        <v>17</v>
      </c>
      <c r="P926" s="68">
        <v>7</v>
      </c>
      <c r="Q926" s="67"/>
      <c r="U926" s="67"/>
    </row>
    <row r="927" spans="1:21" ht="15" thickBot="1" x14ac:dyDescent="0.35">
      <c r="A927" s="7" t="s">
        <v>1748</v>
      </c>
      <c r="B927" s="8">
        <v>67</v>
      </c>
      <c r="C927" s="8">
        <v>31</v>
      </c>
      <c r="D927" s="8">
        <v>56</v>
      </c>
      <c r="E927" s="8">
        <v>3.38</v>
      </c>
      <c r="F927" s="8">
        <v>1.28</v>
      </c>
      <c r="I927" s="8">
        <v>4</v>
      </c>
      <c r="J927" s="8">
        <v>3</v>
      </c>
      <c r="K927" s="8">
        <v>25</v>
      </c>
      <c r="L927" s="8">
        <v>63</v>
      </c>
      <c r="M927" s="8">
        <v>22</v>
      </c>
      <c r="N927" s="8">
        <v>7</v>
      </c>
      <c r="O927" s="8">
        <v>70</v>
      </c>
      <c r="Q927" s="8">
        <v>2</v>
      </c>
      <c r="U927" s="8">
        <v>0</v>
      </c>
    </row>
    <row r="928" spans="1:21" ht="15" thickBot="1" x14ac:dyDescent="0.35">
      <c r="A928" s="5" t="s">
        <v>2112</v>
      </c>
      <c r="B928" s="6">
        <v>29</v>
      </c>
      <c r="C928" s="6">
        <v>0</v>
      </c>
      <c r="D928" s="6">
        <v>29</v>
      </c>
      <c r="E928" s="6">
        <v>4.28</v>
      </c>
      <c r="F928" s="6">
        <v>1.5</v>
      </c>
      <c r="I928" s="6">
        <v>1</v>
      </c>
      <c r="J928" s="6">
        <v>1</v>
      </c>
      <c r="K928" s="6">
        <v>14</v>
      </c>
      <c r="L928" s="6">
        <v>28</v>
      </c>
      <c r="M928" s="6">
        <v>16</v>
      </c>
      <c r="N928" s="6">
        <v>7</v>
      </c>
      <c r="O928" s="6">
        <v>26</v>
      </c>
      <c r="Q928" s="6">
        <v>0</v>
      </c>
      <c r="U928" s="6">
        <v>0</v>
      </c>
    </row>
    <row r="929" spans="1:21" ht="15" thickBot="1" x14ac:dyDescent="0.35">
      <c r="A929" s="5" t="s">
        <v>2120</v>
      </c>
      <c r="B929" s="6">
        <v>27</v>
      </c>
      <c r="C929" s="6">
        <v>0</v>
      </c>
      <c r="D929" s="6">
        <v>22</v>
      </c>
      <c r="E929" s="6">
        <v>4.59</v>
      </c>
      <c r="F929" s="6">
        <v>1.52</v>
      </c>
      <c r="I929" s="6">
        <v>2</v>
      </c>
      <c r="J929" s="6">
        <v>1</v>
      </c>
      <c r="K929" s="6">
        <v>14</v>
      </c>
      <c r="L929" s="6">
        <v>31</v>
      </c>
      <c r="M929" s="6">
        <v>11</v>
      </c>
      <c r="N929" s="6">
        <v>7</v>
      </c>
      <c r="O929" s="6">
        <v>23</v>
      </c>
      <c r="Q929" s="6">
        <v>0</v>
      </c>
      <c r="U929" s="6">
        <v>1</v>
      </c>
    </row>
    <row r="930" spans="1:21" ht="15" thickBot="1" x14ac:dyDescent="0.35">
      <c r="A930" s="7" t="s">
        <v>2012</v>
      </c>
      <c r="B930" s="8">
        <v>32</v>
      </c>
      <c r="C930" s="8">
        <v>0</v>
      </c>
      <c r="D930" s="8">
        <v>36</v>
      </c>
      <c r="E930" s="8">
        <v>3.81</v>
      </c>
      <c r="F930" s="8">
        <v>1.39</v>
      </c>
      <c r="I930" s="8">
        <v>1</v>
      </c>
      <c r="J930" s="8">
        <v>1</v>
      </c>
      <c r="K930" s="8">
        <v>13</v>
      </c>
      <c r="L930" s="8">
        <v>28</v>
      </c>
      <c r="M930" s="8">
        <v>16</v>
      </c>
      <c r="N930" s="8">
        <v>4</v>
      </c>
      <c r="O930" s="8">
        <v>33</v>
      </c>
      <c r="Q930" s="8">
        <v>0</v>
      </c>
      <c r="U930" s="8">
        <v>1</v>
      </c>
    </row>
    <row r="931" spans="1:21" ht="15" thickBot="1" x14ac:dyDescent="0.35">
      <c r="A931" s="7" t="s">
        <v>1915</v>
      </c>
      <c r="B931" s="8">
        <v>55</v>
      </c>
      <c r="C931" s="8">
        <v>1</v>
      </c>
      <c r="D931" s="8">
        <v>58</v>
      </c>
      <c r="E931" s="8">
        <v>3.27</v>
      </c>
      <c r="F931" s="8">
        <v>1.29</v>
      </c>
      <c r="I931" s="8">
        <v>3</v>
      </c>
      <c r="J931" s="8">
        <v>3</v>
      </c>
      <c r="K931" s="8">
        <v>20</v>
      </c>
      <c r="L931" s="8">
        <v>49</v>
      </c>
      <c r="M931" s="8">
        <v>23</v>
      </c>
      <c r="N931" s="8">
        <v>5</v>
      </c>
      <c r="O931" s="8">
        <v>49</v>
      </c>
      <c r="Q931" s="8">
        <v>0</v>
      </c>
      <c r="U931" s="8">
        <v>9</v>
      </c>
    </row>
    <row r="932" spans="1:21" ht="15" thickBot="1" x14ac:dyDescent="0.35">
      <c r="A932" s="5" t="s">
        <v>1714</v>
      </c>
      <c r="B932" s="6">
        <v>48</v>
      </c>
      <c r="C932" s="8">
        <v>0</v>
      </c>
      <c r="D932" s="6">
        <v>28</v>
      </c>
      <c r="E932" s="6">
        <v>6.53</v>
      </c>
      <c r="F932" s="6">
        <v>1.67</v>
      </c>
      <c r="G932" s="68">
        <v>1</v>
      </c>
      <c r="H932" s="68"/>
      <c r="I932" s="6">
        <v>2</v>
      </c>
      <c r="J932" s="6">
        <v>4</v>
      </c>
      <c r="K932" s="6">
        <v>35</v>
      </c>
      <c r="L932" s="6">
        <v>60</v>
      </c>
      <c r="M932" s="6">
        <v>20</v>
      </c>
      <c r="N932" s="6">
        <v>19</v>
      </c>
      <c r="O932" s="6">
        <v>10</v>
      </c>
      <c r="P932" s="68">
        <v>10</v>
      </c>
      <c r="Q932" s="67"/>
      <c r="U932" s="67"/>
    </row>
    <row r="933" spans="1:21" ht="15" thickBot="1" x14ac:dyDescent="0.35">
      <c r="A933" s="5" t="s">
        <v>1714</v>
      </c>
      <c r="B933" s="6">
        <v>48</v>
      </c>
      <c r="C933" s="6">
        <v>0</v>
      </c>
      <c r="D933" s="6">
        <v>28</v>
      </c>
      <c r="E933" s="6">
        <v>6.53</v>
      </c>
      <c r="F933" s="6">
        <v>1.67</v>
      </c>
      <c r="I933" s="6">
        <v>2</v>
      </c>
      <c r="J933" s="6">
        <v>4</v>
      </c>
      <c r="K933" s="6">
        <v>35</v>
      </c>
      <c r="L933" s="6">
        <v>60</v>
      </c>
      <c r="M933" s="6">
        <v>20</v>
      </c>
      <c r="N933" s="6">
        <v>19</v>
      </c>
      <c r="O933" s="6">
        <v>10</v>
      </c>
      <c r="Q933" s="6">
        <v>0</v>
      </c>
      <c r="U933" s="6">
        <v>0</v>
      </c>
    </row>
    <row r="934" spans="1:21" ht="15" thickBot="1" x14ac:dyDescent="0.35">
      <c r="A934" s="5" t="s">
        <v>1782</v>
      </c>
      <c r="B934" s="6">
        <v>57</v>
      </c>
      <c r="C934" s="6">
        <v>2</v>
      </c>
      <c r="D934" s="6">
        <v>55</v>
      </c>
      <c r="E934" s="6">
        <v>3.52</v>
      </c>
      <c r="F934" s="6">
        <v>1.25</v>
      </c>
      <c r="I934" s="6">
        <v>3</v>
      </c>
      <c r="J934" s="6">
        <v>3</v>
      </c>
      <c r="K934" s="6">
        <v>22</v>
      </c>
      <c r="L934" s="6">
        <v>51</v>
      </c>
      <c r="M934" s="6">
        <v>20</v>
      </c>
      <c r="N934" s="6">
        <v>7</v>
      </c>
      <c r="O934" s="6">
        <v>57</v>
      </c>
      <c r="Q934" s="6">
        <v>0</v>
      </c>
      <c r="U934" s="6">
        <v>13</v>
      </c>
    </row>
    <row r="935" spans="1:21" ht="15" thickBot="1" x14ac:dyDescent="0.35">
      <c r="A935" s="5" t="s">
        <v>2013</v>
      </c>
      <c r="B935" s="6">
        <v>51</v>
      </c>
      <c r="C935" s="6">
        <v>0</v>
      </c>
      <c r="D935" s="6">
        <v>39</v>
      </c>
      <c r="E935" s="6">
        <v>4.05</v>
      </c>
      <c r="F935" s="6">
        <v>1.44</v>
      </c>
      <c r="I935" s="6">
        <v>2</v>
      </c>
      <c r="J935" s="6">
        <v>2</v>
      </c>
      <c r="K935" s="6">
        <v>23</v>
      </c>
      <c r="L935" s="6">
        <v>54</v>
      </c>
      <c r="M935" s="6">
        <v>19</v>
      </c>
      <c r="N935" s="6">
        <v>7</v>
      </c>
      <c r="O935" s="6">
        <v>48</v>
      </c>
      <c r="Q935" s="6">
        <v>0</v>
      </c>
      <c r="U935" s="6">
        <v>4</v>
      </c>
    </row>
    <row r="936" spans="1:21" ht="15" thickBot="1" x14ac:dyDescent="0.35">
      <c r="A936" s="5" t="s">
        <v>1510</v>
      </c>
      <c r="B936" s="6">
        <v>123</v>
      </c>
      <c r="C936" s="8">
        <v>0</v>
      </c>
      <c r="D936" s="6">
        <v>89</v>
      </c>
      <c r="E936" s="6">
        <v>4.46</v>
      </c>
      <c r="F936" s="6">
        <v>1.36</v>
      </c>
      <c r="G936" s="68">
        <v>11</v>
      </c>
      <c r="H936" s="68"/>
      <c r="I936" s="6">
        <v>6</v>
      </c>
      <c r="J936" s="6">
        <v>8</v>
      </c>
      <c r="K936" s="6">
        <v>61</v>
      </c>
      <c r="L936" s="6">
        <v>129</v>
      </c>
      <c r="M936" s="6">
        <v>37</v>
      </c>
      <c r="N936" s="6">
        <v>18</v>
      </c>
      <c r="O936" s="6">
        <v>23</v>
      </c>
      <c r="P936" s="68">
        <v>18</v>
      </c>
      <c r="Q936" s="67"/>
      <c r="U936" s="67"/>
    </row>
    <row r="937" spans="1:21" ht="15" thickBot="1" x14ac:dyDescent="0.35">
      <c r="A937" s="5" t="s">
        <v>1510</v>
      </c>
      <c r="B937" s="6">
        <v>123</v>
      </c>
      <c r="C937" s="6">
        <v>0</v>
      </c>
      <c r="D937" s="6">
        <v>89</v>
      </c>
      <c r="E937" s="6">
        <v>4.46</v>
      </c>
      <c r="F937" s="6">
        <v>1.36</v>
      </c>
      <c r="I937" s="6">
        <v>6</v>
      </c>
      <c r="J937" s="6">
        <v>8</v>
      </c>
      <c r="K937" s="6">
        <v>61</v>
      </c>
      <c r="L937" s="6">
        <v>129</v>
      </c>
      <c r="M937" s="6">
        <v>37</v>
      </c>
      <c r="N937" s="6">
        <v>18</v>
      </c>
      <c r="O937" s="6">
        <v>23</v>
      </c>
      <c r="Q937" s="6">
        <v>0</v>
      </c>
      <c r="U937" s="6">
        <v>0</v>
      </c>
    </row>
    <row r="938" spans="1:21" ht="15" thickBot="1" x14ac:dyDescent="0.35">
      <c r="A938" s="7" t="s">
        <v>1393</v>
      </c>
      <c r="B938" s="8">
        <v>140</v>
      </c>
      <c r="C938" s="8">
        <v>0</v>
      </c>
      <c r="D938" s="8">
        <v>132</v>
      </c>
      <c r="E938" s="8">
        <v>3.98</v>
      </c>
      <c r="F938" s="8">
        <v>1.27</v>
      </c>
      <c r="G938" s="69">
        <v>14</v>
      </c>
      <c r="H938" s="69"/>
      <c r="I938" s="8">
        <v>9</v>
      </c>
      <c r="J938" s="8">
        <v>8</v>
      </c>
      <c r="K938" s="8">
        <v>62</v>
      </c>
      <c r="L938" s="8">
        <v>132</v>
      </c>
      <c r="M938" s="8">
        <v>46</v>
      </c>
      <c r="N938" s="8">
        <v>18</v>
      </c>
      <c r="O938" s="8">
        <v>25</v>
      </c>
      <c r="P938" s="69">
        <v>25</v>
      </c>
      <c r="Q938" s="67"/>
      <c r="U938" s="67"/>
    </row>
    <row r="939" spans="1:21" ht="15" thickBot="1" x14ac:dyDescent="0.35">
      <c r="A939" s="5" t="s">
        <v>2081</v>
      </c>
      <c r="B939" s="6">
        <v>44</v>
      </c>
      <c r="C939" s="6">
        <v>1</v>
      </c>
      <c r="D939" s="6">
        <v>38</v>
      </c>
      <c r="E939" s="6">
        <v>4.71</v>
      </c>
      <c r="F939" s="6">
        <v>1.46</v>
      </c>
      <c r="I939" s="6">
        <v>2</v>
      </c>
      <c r="J939" s="6">
        <v>2</v>
      </c>
      <c r="K939" s="6">
        <v>23</v>
      </c>
      <c r="L939" s="6">
        <v>44</v>
      </c>
      <c r="M939" s="6">
        <v>21</v>
      </c>
      <c r="N939" s="6">
        <v>7</v>
      </c>
      <c r="O939" s="6">
        <v>43</v>
      </c>
      <c r="Q939" s="6">
        <v>0</v>
      </c>
      <c r="U939" s="6">
        <v>2</v>
      </c>
    </row>
    <row r="940" spans="1:21" ht="15" thickBot="1" x14ac:dyDescent="0.35">
      <c r="A940" s="7" t="s">
        <v>2063</v>
      </c>
      <c r="B940" s="8">
        <v>21</v>
      </c>
      <c r="C940" s="8">
        <v>1</v>
      </c>
      <c r="D940" s="8">
        <v>16</v>
      </c>
      <c r="E940" s="8">
        <v>4.04</v>
      </c>
      <c r="F940" s="8">
        <v>1.32</v>
      </c>
      <c r="I940" s="8">
        <v>1</v>
      </c>
      <c r="J940" s="8">
        <v>1</v>
      </c>
      <c r="K940" s="8">
        <v>10</v>
      </c>
      <c r="L940" s="8">
        <v>21</v>
      </c>
      <c r="M940" s="8">
        <v>7</v>
      </c>
      <c r="N940" s="8">
        <v>4</v>
      </c>
      <c r="O940" s="8">
        <v>25</v>
      </c>
      <c r="Q940" s="8">
        <v>0</v>
      </c>
      <c r="U940" s="8">
        <v>0</v>
      </c>
    </row>
    <row r="941" spans="1:21" ht="15" thickBot="1" x14ac:dyDescent="0.35">
      <c r="A941" s="5" t="s">
        <v>1770</v>
      </c>
      <c r="B941" s="6">
        <v>50</v>
      </c>
      <c r="C941" s="6">
        <v>7</v>
      </c>
      <c r="D941" s="6">
        <v>59</v>
      </c>
      <c r="E941" s="6">
        <v>3.24</v>
      </c>
      <c r="F941" s="6">
        <v>1.0900000000000001</v>
      </c>
      <c r="I941" s="6">
        <v>3</v>
      </c>
      <c r="J941" s="6">
        <v>2</v>
      </c>
      <c r="K941" s="6">
        <v>18</v>
      </c>
      <c r="L941" s="6">
        <v>42</v>
      </c>
      <c r="M941" s="6">
        <v>13</v>
      </c>
      <c r="N941" s="6">
        <v>7</v>
      </c>
      <c r="O941" s="6">
        <v>52</v>
      </c>
      <c r="Q941" s="6">
        <v>0</v>
      </c>
      <c r="U941" s="6">
        <v>15</v>
      </c>
    </row>
    <row r="942" spans="1:21" ht="15" thickBot="1" x14ac:dyDescent="0.35">
      <c r="A942" s="5" t="s">
        <v>1937</v>
      </c>
      <c r="B942" s="6">
        <v>59</v>
      </c>
      <c r="C942" s="6">
        <v>0</v>
      </c>
      <c r="D942" s="6">
        <v>50</v>
      </c>
      <c r="E942" s="6">
        <v>4.04</v>
      </c>
      <c r="F942" s="6">
        <v>1.32</v>
      </c>
      <c r="I942" s="6">
        <v>3</v>
      </c>
      <c r="J942" s="6">
        <v>3</v>
      </c>
      <c r="K942" s="6">
        <v>27</v>
      </c>
      <c r="L942" s="6">
        <v>60</v>
      </c>
      <c r="M942" s="6">
        <v>19</v>
      </c>
      <c r="N942" s="6">
        <v>8</v>
      </c>
      <c r="O942" s="6">
        <v>31</v>
      </c>
      <c r="Q942" s="6">
        <v>0</v>
      </c>
      <c r="U942" s="6">
        <v>2</v>
      </c>
    </row>
    <row r="943" spans="1:21" ht="15" thickBot="1" x14ac:dyDescent="0.35">
      <c r="A943" s="7" t="s">
        <v>1335</v>
      </c>
      <c r="B943" s="8">
        <v>166</v>
      </c>
      <c r="C943" s="8">
        <v>0</v>
      </c>
      <c r="D943" s="8">
        <v>149</v>
      </c>
      <c r="E943" s="8">
        <v>3.91</v>
      </c>
      <c r="F943" s="8">
        <v>1.25</v>
      </c>
      <c r="G943" s="69">
        <v>15</v>
      </c>
      <c r="H943" s="69"/>
      <c r="I943" s="8">
        <v>10</v>
      </c>
      <c r="J943" s="8">
        <v>9</v>
      </c>
      <c r="K943" s="8">
        <v>72</v>
      </c>
      <c r="L943" s="8">
        <v>159</v>
      </c>
      <c r="M943" s="8">
        <v>48</v>
      </c>
      <c r="N943" s="8">
        <v>18</v>
      </c>
      <c r="O943" s="8">
        <v>28</v>
      </c>
      <c r="P943" s="69">
        <v>27</v>
      </c>
      <c r="Q943" s="67"/>
      <c r="U943" s="67"/>
    </row>
    <row r="944" spans="1:21" ht="15" thickBot="1" x14ac:dyDescent="0.35">
      <c r="A944" s="5" t="s">
        <v>1500</v>
      </c>
      <c r="B944" s="6">
        <v>75</v>
      </c>
      <c r="C944" s="8">
        <v>0</v>
      </c>
      <c r="D944" s="6">
        <v>76</v>
      </c>
      <c r="E944" s="6">
        <v>4.5199999999999996</v>
      </c>
      <c r="F944" s="6">
        <v>1.58</v>
      </c>
      <c r="G944" s="68">
        <v>2</v>
      </c>
      <c r="H944" s="68"/>
      <c r="I944" s="6">
        <v>3</v>
      </c>
      <c r="J944" s="6">
        <v>4</v>
      </c>
      <c r="K944" s="6">
        <v>38</v>
      </c>
      <c r="L944" s="6">
        <v>69</v>
      </c>
      <c r="M944" s="6">
        <v>48</v>
      </c>
      <c r="N944" s="6">
        <v>15</v>
      </c>
      <c r="O944" s="6">
        <v>16</v>
      </c>
      <c r="P944" s="68">
        <v>16</v>
      </c>
      <c r="Q944" s="67"/>
      <c r="U944" s="67"/>
    </row>
    <row r="945" spans="1:21" ht="15" thickBot="1" x14ac:dyDescent="0.35">
      <c r="A945" s="5" t="s">
        <v>1650</v>
      </c>
      <c r="B945" s="6">
        <v>64</v>
      </c>
      <c r="C945" s="8">
        <v>0</v>
      </c>
      <c r="D945" s="6">
        <v>39</v>
      </c>
      <c r="E945" s="6">
        <v>5.0999999999999996</v>
      </c>
      <c r="F945" s="6">
        <v>1.49</v>
      </c>
      <c r="G945" s="68">
        <v>0</v>
      </c>
      <c r="H945" s="68"/>
      <c r="I945" s="6">
        <v>4</v>
      </c>
      <c r="J945" s="6">
        <v>4</v>
      </c>
      <c r="K945" s="6">
        <v>36</v>
      </c>
      <c r="L945" s="6">
        <v>74</v>
      </c>
      <c r="M945" s="6">
        <v>20</v>
      </c>
      <c r="N945" s="6">
        <v>18</v>
      </c>
      <c r="O945" s="6">
        <v>12</v>
      </c>
      <c r="P945" s="68">
        <v>12</v>
      </c>
      <c r="Q945" s="67"/>
      <c r="U945" s="67"/>
    </row>
    <row r="946" spans="1:21" ht="17.399999999999999" thickBot="1" x14ac:dyDescent="0.35">
      <c r="A946" s="7" t="s">
        <v>1543</v>
      </c>
      <c r="B946" s="8">
        <v>57</v>
      </c>
      <c r="C946" s="8">
        <v>0</v>
      </c>
      <c r="D946" s="8">
        <v>58</v>
      </c>
      <c r="E946" s="8">
        <v>5.21</v>
      </c>
      <c r="F946" s="8">
        <v>1.61</v>
      </c>
      <c r="G946" s="69">
        <v>1</v>
      </c>
      <c r="H946" s="69"/>
      <c r="I946" s="8">
        <v>4</v>
      </c>
      <c r="J946" s="8">
        <v>4</v>
      </c>
      <c r="K946" s="8">
        <v>33</v>
      </c>
      <c r="L946" s="8">
        <v>56</v>
      </c>
      <c r="M946" s="8">
        <v>35</v>
      </c>
      <c r="N946" s="8">
        <v>15</v>
      </c>
      <c r="O946" s="8">
        <v>13</v>
      </c>
      <c r="P946" s="69">
        <v>13</v>
      </c>
      <c r="Q946" s="67"/>
      <c r="U946" s="67"/>
    </row>
    <row r="947" spans="1:21" ht="17.399999999999999" thickBot="1" x14ac:dyDescent="0.35">
      <c r="A947" s="5" t="s">
        <v>1543</v>
      </c>
      <c r="B947" s="6">
        <v>57</v>
      </c>
      <c r="C947" s="6">
        <v>0</v>
      </c>
      <c r="D947" s="6">
        <v>58</v>
      </c>
      <c r="E947" s="6">
        <v>5.21</v>
      </c>
      <c r="F947" s="6">
        <v>1.61</v>
      </c>
      <c r="I947" s="6">
        <v>4</v>
      </c>
      <c r="J947" s="6">
        <v>4</v>
      </c>
      <c r="K947" s="6">
        <v>33</v>
      </c>
      <c r="L947" s="6">
        <v>56</v>
      </c>
      <c r="M947" s="6">
        <v>35</v>
      </c>
      <c r="N947" s="6">
        <v>15</v>
      </c>
      <c r="O947" s="6">
        <v>13</v>
      </c>
      <c r="Q947" s="6">
        <v>0</v>
      </c>
      <c r="U947" s="6">
        <v>0</v>
      </c>
    </row>
    <row r="948" spans="1:21" ht="15" thickBot="1" x14ac:dyDescent="0.35">
      <c r="A948" s="5" t="s">
        <v>1817</v>
      </c>
      <c r="B948" s="6">
        <v>49</v>
      </c>
      <c r="C948" s="6">
        <v>1</v>
      </c>
      <c r="D948" s="6">
        <v>53</v>
      </c>
      <c r="E948" s="6">
        <v>3.46</v>
      </c>
      <c r="F948" s="6">
        <v>1.1299999999999999</v>
      </c>
      <c r="I948" s="6">
        <v>3</v>
      </c>
      <c r="J948" s="6">
        <v>2</v>
      </c>
      <c r="K948" s="6">
        <v>19</v>
      </c>
      <c r="L948" s="6">
        <v>44</v>
      </c>
      <c r="M948" s="6">
        <v>11</v>
      </c>
      <c r="N948" s="6">
        <v>7</v>
      </c>
      <c r="O948" s="6">
        <v>52</v>
      </c>
      <c r="Q948" s="6">
        <v>0</v>
      </c>
      <c r="U948" s="6">
        <v>13</v>
      </c>
    </row>
    <row r="949" spans="1:21" ht="15" thickBot="1" x14ac:dyDescent="0.35">
      <c r="A949" s="7" t="s">
        <v>1449</v>
      </c>
      <c r="B949" s="8">
        <v>97</v>
      </c>
      <c r="C949" s="8">
        <v>0</v>
      </c>
      <c r="D949" s="8">
        <v>76</v>
      </c>
      <c r="E949" s="8">
        <v>4.1900000000000004</v>
      </c>
      <c r="F949" s="8">
        <v>1.32</v>
      </c>
      <c r="G949" s="69">
        <v>6</v>
      </c>
      <c r="H949" s="69"/>
      <c r="I949" s="8">
        <v>5</v>
      </c>
      <c r="J949" s="8">
        <v>5</v>
      </c>
      <c r="K949" s="8">
        <v>45</v>
      </c>
      <c r="L949" s="8">
        <v>96</v>
      </c>
      <c r="M949" s="8">
        <v>32</v>
      </c>
      <c r="N949" s="8">
        <v>13</v>
      </c>
      <c r="O949" s="8">
        <v>18</v>
      </c>
      <c r="P949" s="69">
        <v>17</v>
      </c>
      <c r="Q949" s="67"/>
      <c r="U949" s="67"/>
    </row>
    <row r="950" spans="1:21" ht="15" thickBot="1" x14ac:dyDescent="0.35">
      <c r="A950" s="5" t="s">
        <v>1449</v>
      </c>
      <c r="B950" s="6">
        <v>97</v>
      </c>
      <c r="C950" s="6">
        <v>0</v>
      </c>
      <c r="D950" s="6">
        <v>76</v>
      </c>
      <c r="E950" s="6">
        <v>4.1900000000000004</v>
      </c>
      <c r="F950" s="6">
        <v>1.32</v>
      </c>
      <c r="I950" s="6">
        <v>5</v>
      </c>
      <c r="J950" s="6">
        <v>5</v>
      </c>
      <c r="K950" s="6">
        <v>45</v>
      </c>
      <c r="L950" s="6">
        <v>96</v>
      </c>
      <c r="M950" s="6">
        <v>32</v>
      </c>
      <c r="N950" s="6">
        <v>13</v>
      </c>
      <c r="O950" s="6">
        <v>18</v>
      </c>
      <c r="Q950" s="6">
        <v>0</v>
      </c>
      <c r="U950" s="6">
        <v>0</v>
      </c>
    </row>
    <row r="951" spans="1:21" ht="15" thickBot="1" x14ac:dyDescent="0.35">
      <c r="A951" s="7" t="s">
        <v>1855</v>
      </c>
      <c r="B951" s="8">
        <v>33</v>
      </c>
      <c r="C951" s="8">
        <v>0</v>
      </c>
      <c r="D951" s="8">
        <v>20</v>
      </c>
      <c r="E951" s="8">
        <v>4.13</v>
      </c>
      <c r="F951" s="8">
        <v>1.35</v>
      </c>
      <c r="I951" s="8">
        <v>2</v>
      </c>
      <c r="J951" s="8">
        <v>2</v>
      </c>
      <c r="K951" s="8">
        <v>15</v>
      </c>
      <c r="L951" s="8">
        <v>36</v>
      </c>
      <c r="M951" s="8">
        <v>8</v>
      </c>
      <c r="N951" s="8">
        <v>6</v>
      </c>
      <c r="O951" s="8">
        <v>33</v>
      </c>
      <c r="Q951" s="8">
        <v>0</v>
      </c>
      <c r="U951" s="8">
        <v>1</v>
      </c>
    </row>
    <row r="952" spans="1:21" ht="15" thickBot="1" x14ac:dyDescent="0.35">
      <c r="A952" s="5" t="s">
        <v>2116</v>
      </c>
      <c r="B952" s="6">
        <v>32</v>
      </c>
      <c r="C952" s="6">
        <v>0</v>
      </c>
      <c r="D952" s="6">
        <v>24</v>
      </c>
      <c r="E952" s="6">
        <v>4.88</v>
      </c>
      <c r="F952" s="6">
        <v>1.43</v>
      </c>
      <c r="I952" s="6">
        <v>2</v>
      </c>
      <c r="J952" s="6">
        <v>2</v>
      </c>
      <c r="K952" s="6">
        <v>18</v>
      </c>
      <c r="L952" s="6">
        <v>35</v>
      </c>
      <c r="M952" s="6">
        <v>12</v>
      </c>
      <c r="N952" s="6">
        <v>6</v>
      </c>
      <c r="O952" s="6">
        <v>26</v>
      </c>
      <c r="Q952" s="6">
        <v>0</v>
      </c>
      <c r="U952" s="6">
        <v>2</v>
      </c>
    </row>
    <row r="953" spans="1:21" ht="15" thickBot="1" x14ac:dyDescent="0.35">
      <c r="A953" s="7" t="s">
        <v>1731</v>
      </c>
      <c r="B953" s="8">
        <v>68</v>
      </c>
      <c r="C953" s="8">
        <v>35</v>
      </c>
      <c r="D953" s="8">
        <v>81</v>
      </c>
      <c r="E953" s="8">
        <v>2.61</v>
      </c>
      <c r="F953" s="8">
        <v>1.03</v>
      </c>
      <c r="I953" s="8">
        <v>4</v>
      </c>
      <c r="J953" s="8">
        <v>3</v>
      </c>
      <c r="K953" s="8">
        <v>20</v>
      </c>
      <c r="L953" s="8">
        <v>53</v>
      </c>
      <c r="M953" s="8">
        <v>17</v>
      </c>
      <c r="N953" s="8">
        <v>7</v>
      </c>
      <c r="O953" s="8">
        <v>70</v>
      </c>
      <c r="Q953" s="8">
        <v>1</v>
      </c>
      <c r="U953" s="8">
        <v>0</v>
      </c>
    </row>
    <row r="954" spans="1:21" ht="17.399999999999999" thickBot="1" x14ac:dyDescent="0.35">
      <c r="A954" s="5" t="s">
        <v>1586</v>
      </c>
      <c r="B954" s="6">
        <v>33</v>
      </c>
      <c r="C954" s="8">
        <v>0</v>
      </c>
      <c r="D954" s="6">
        <v>26</v>
      </c>
      <c r="E954" s="6">
        <v>4.0599999999999996</v>
      </c>
      <c r="F954" s="6">
        <v>1.26</v>
      </c>
      <c r="G954" s="68">
        <v>0</v>
      </c>
      <c r="H954" s="68"/>
      <c r="I954" s="6">
        <v>1</v>
      </c>
      <c r="J954" s="6">
        <v>2</v>
      </c>
      <c r="K954" s="6">
        <v>15</v>
      </c>
      <c r="L954" s="6">
        <v>34</v>
      </c>
      <c r="M954" s="6">
        <v>7</v>
      </c>
      <c r="N954" s="6">
        <v>4</v>
      </c>
      <c r="O954" s="6">
        <v>21</v>
      </c>
      <c r="P954" s="68">
        <v>0</v>
      </c>
      <c r="Q954" s="67"/>
      <c r="U954" s="67"/>
    </row>
    <row r="955" spans="1:21" ht="17.399999999999999" thickBot="1" x14ac:dyDescent="0.35">
      <c r="A955" s="7" t="s">
        <v>1586</v>
      </c>
      <c r="B955" s="8">
        <v>33</v>
      </c>
      <c r="C955" s="8">
        <v>0</v>
      </c>
      <c r="D955" s="8">
        <v>26</v>
      </c>
      <c r="E955" s="8">
        <v>4.0599999999999996</v>
      </c>
      <c r="F955" s="8">
        <v>1.26</v>
      </c>
      <c r="I955" s="8">
        <v>1</v>
      </c>
      <c r="J955" s="8">
        <v>2</v>
      </c>
      <c r="K955" s="8">
        <v>15</v>
      </c>
      <c r="L955" s="8">
        <v>34</v>
      </c>
      <c r="M955" s="8">
        <v>7</v>
      </c>
      <c r="N955" s="8">
        <v>4</v>
      </c>
      <c r="O955" s="8">
        <v>21</v>
      </c>
      <c r="Q955" s="8">
        <v>0</v>
      </c>
      <c r="U955" s="8">
        <v>1</v>
      </c>
    </row>
    <row r="956" spans="1:21" ht="15" thickBot="1" x14ac:dyDescent="0.35">
      <c r="A956" s="7" t="s">
        <v>1919</v>
      </c>
      <c r="B956" s="8">
        <v>36</v>
      </c>
      <c r="C956" s="8">
        <v>1</v>
      </c>
      <c r="D956" s="8">
        <v>34</v>
      </c>
      <c r="E956" s="8">
        <v>3.49</v>
      </c>
      <c r="F956" s="8">
        <v>1.31</v>
      </c>
      <c r="I956" s="8">
        <v>2</v>
      </c>
      <c r="J956" s="8">
        <v>2</v>
      </c>
      <c r="K956" s="8">
        <v>14</v>
      </c>
      <c r="L956" s="8">
        <v>33</v>
      </c>
      <c r="M956" s="8">
        <v>15</v>
      </c>
      <c r="N956" s="8">
        <v>3</v>
      </c>
      <c r="O956" s="8">
        <v>40</v>
      </c>
      <c r="Q956" s="8">
        <v>0</v>
      </c>
      <c r="U956" s="8">
        <v>7</v>
      </c>
    </row>
    <row r="957" spans="1:21" ht="15" thickBot="1" x14ac:dyDescent="0.35">
      <c r="A957" s="7" t="s">
        <v>1675</v>
      </c>
      <c r="B957" s="8">
        <v>68</v>
      </c>
      <c r="C957" s="8">
        <v>0</v>
      </c>
      <c r="D957" s="8">
        <v>40</v>
      </c>
      <c r="E957" s="8">
        <v>5.27</v>
      </c>
      <c r="F957" s="8">
        <v>1.5</v>
      </c>
      <c r="G957" s="69">
        <v>1</v>
      </c>
      <c r="H957" s="69"/>
      <c r="I957" s="8">
        <v>4</v>
      </c>
      <c r="J957" s="8">
        <v>4</v>
      </c>
      <c r="K957" s="8">
        <v>40</v>
      </c>
      <c r="L957" s="8">
        <v>84</v>
      </c>
      <c r="M957" s="8">
        <v>18</v>
      </c>
      <c r="N957" s="8">
        <v>22</v>
      </c>
      <c r="O957" s="8">
        <v>15</v>
      </c>
      <c r="P957" s="69">
        <v>12</v>
      </c>
      <c r="Q957" s="67"/>
      <c r="U957" s="67"/>
    </row>
    <row r="958" spans="1:21" ht="15" thickBot="1" x14ac:dyDescent="0.35">
      <c r="A958" s="5" t="s">
        <v>1518</v>
      </c>
      <c r="B958" s="6">
        <v>67</v>
      </c>
      <c r="C958" s="8">
        <v>0</v>
      </c>
      <c r="D958" s="6">
        <v>56</v>
      </c>
      <c r="E958" s="6">
        <v>4.47</v>
      </c>
      <c r="F958" s="6">
        <v>1.39</v>
      </c>
      <c r="G958" s="68">
        <v>1</v>
      </c>
      <c r="H958" s="68"/>
      <c r="I958" s="6">
        <v>4</v>
      </c>
      <c r="J958" s="6">
        <v>4</v>
      </c>
      <c r="K958" s="6">
        <v>33</v>
      </c>
      <c r="L958" s="6">
        <v>71</v>
      </c>
      <c r="M958" s="6">
        <v>22</v>
      </c>
      <c r="N958" s="6">
        <v>10</v>
      </c>
      <c r="O958" s="6">
        <v>43</v>
      </c>
      <c r="P958" s="68">
        <v>8</v>
      </c>
      <c r="Q958" s="67"/>
      <c r="U958" s="67"/>
    </row>
    <row r="959" spans="1:21" ht="15" thickBot="1" x14ac:dyDescent="0.35">
      <c r="A959" s="7" t="s">
        <v>1518</v>
      </c>
      <c r="B959" s="8">
        <v>67</v>
      </c>
      <c r="C959" s="8">
        <v>1</v>
      </c>
      <c r="D959" s="8">
        <v>56</v>
      </c>
      <c r="E959" s="8">
        <v>4.47</v>
      </c>
      <c r="F959" s="8">
        <v>1.39</v>
      </c>
      <c r="I959" s="8">
        <v>4</v>
      </c>
      <c r="J959" s="8">
        <v>4</v>
      </c>
      <c r="K959" s="8">
        <v>33</v>
      </c>
      <c r="L959" s="8">
        <v>71</v>
      </c>
      <c r="M959" s="8">
        <v>22</v>
      </c>
      <c r="N959" s="8">
        <v>10</v>
      </c>
      <c r="O959" s="8">
        <v>43</v>
      </c>
      <c r="Q959" s="8">
        <v>0</v>
      </c>
      <c r="U959" s="8">
        <v>16</v>
      </c>
    </row>
    <row r="960" spans="1:21" ht="15" thickBot="1" x14ac:dyDescent="0.35">
      <c r="A960" s="7" t="s">
        <v>1966</v>
      </c>
      <c r="B960" s="8">
        <v>29</v>
      </c>
      <c r="C960" s="8">
        <v>0</v>
      </c>
      <c r="D960" s="8">
        <v>36</v>
      </c>
      <c r="E960" s="8">
        <v>3.56</v>
      </c>
      <c r="F960" s="8">
        <v>1.36</v>
      </c>
      <c r="I960" s="8">
        <v>2</v>
      </c>
      <c r="J960" s="8">
        <v>1</v>
      </c>
      <c r="K960" s="8">
        <v>12</v>
      </c>
      <c r="L960" s="8">
        <v>24</v>
      </c>
      <c r="M960" s="8">
        <v>15</v>
      </c>
      <c r="N960" s="8">
        <v>5</v>
      </c>
      <c r="O960" s="8">
        <v>34</v>
      </c>
      <c r="Q960" s="8">
        <v>0</v>
      </c>
      <c r="U960" s="8">
        <v>1</v>
      </c>
    </row>
    <row r="961" spans="1:21" ht="15" thickBot="1" x14ac:dyDescent="0.35">
      <c r="A961" s="5" t="s">
        <v>1750</v>
      </c>
      <c r="B961" s="6">
        <v>58</v>
      </c>
      <c r="C961" s="6">
        <v>28</v>
      </c>
      <c r="D961" s="6">
        <v>72</v>
      </c>
      <c r="E961" s="6">
        <v>3.04</v>
      </c>
      <c r="F961" s="6">
        <v>1.08</v>
      </c>
      <c r="I961" s="6">
        <v>3</v>
      </c>
      <c r="J961" s="6">
        <v>2</v>
      </c>
      <c r="K961" s="6">
        <v>20</v>
      </c>
      <c r="L961" s="6">
        <v>46</v>
      </c>
      <c r="M961" s="6">
        <v>17</v>
      </c>
      <c r="N961" s="6">
        <v>7</v>
      </c>
      <c r="O961" s="6">
        <v>62</v>
      </c>
      <c r="Q961" s="6">
        <v>1</v>
      </c>
      <c r="U961" s="6">
        <v>14</v>
      </c>
    </row>
    <row r="962" spans="1:21" ht="15" thickBot="1" x14ac:dyDescent="0.35">
      <c r="A962" s="5" t="s">
        <v>1686</v>
      </c>
      <c r="B962" s="6">
        <v>73</v>
      </c>
      <c r="C962" s="8">
        <v>0</v>
      </c>
      <c r="D962" s="6">
        <v>58</v>
      </c>
      <c r="E962" s="6">
        <v>5.31</v>
      </c>
      <c r="F962" s="6">
        <v>1.62</v>
      </c>
      <c r="G962" s="68">
        <v>0</v>
      </c>
      <c r="H962" s="68"/>
      <c r="I962" s="6">
        <v>4</v>
      </c>
      <c r="J962" s="6">
        <v>6</v>
      </c>
      <c r="K962" s="6">
        <v>43</v>
      </c>
      <c r="L962" s="6">
        <v>81</v>
      </c>
      <c r="M962" s="6">
        <v>37</v>
      </c>
      <c r="N962" s="6">
        <v>20</v>
      </c>
      <c r="O962" s="6">
        <v>19</v>
      </c>
      <c r="P962" s="68">
        <v>13</v>
      </c>
      <c r="Q962" s="67"/>
      <c r="U962" s="67"/>
    </row>
    <row r="963" spans="1:21" ht="15" thickBot="1" x14ac:dyDescent="0.35">
      <c r="A963" s="7" t="s">
        <v>1686</v>
      </c>
      <c r="B963" s="8">
        <v>73</v>
      </c>
      <c r="C963" s="8">
        <v>0</v>
      </c>
      <c r="D963" s="8">
        <v>58</v>
      </c>
      <c r="E963" s="8">
        <v>5.31</v>
      </c>
      <c r="F963" s="8">
        <v>1.62</v>
      </c>
      <c r="I963" s="8">
        <v>4</v>
      </c>
      <c r="J963" s="8">
        <v>6</v>
      </c>
      <c r="K963" s="8">
        <v>43</v>
      </c>
      <c r="L963" s="8">
        <v>81</v>
      </c>
      <c r="M963" s="8">
        <v>37</v>
      </c>
      <c r="N963" s="8">
        <v>20</v>
      </c>
      <c r="O963" s="8">
        <v>19</v>
      </c>
      <c r="Q963" s="8">
        <v>0</v>
      </c>
      <c r="U963" s="8">
        <v>1</v>
      </c>
    </row>
    <row r="964" spans="1:21" ht="15" thickBot="1" x14ac:dyDescent="0.35">
      <c r="A964" s="7" t="s">
        <v>1900</v>
      </c>
      <c r="B964" s="8">
        <v>43</v>
      </c>
      <c r="C964" s="8">
        <v>0</v>
      </c>
      <c r="D964" s="8">
        <v>41</v>
      </c>
      <c r="E964" s="8">
        <v>3.85</v>
      </c>
      <c r="F964" s="8">
        <v>1.26</v>
      </c>
      <c r="I964" s="8">
        <v>3</v>
      </c>
      <c r="J964" s="8">
        <v>2</v>
      </c>
      <c r="K964" s="8">
        <v>18</v>
      </c>
      <c r="L964" s="8">
        <v>41</v>
      </c>
      <c r="M964" s="8">
        <v>13</v>
      </c>
      <c r="N964" s="8">
        <v>7</v>
      </c>
      <c r="O964" s="8">
        <v>43</v>
      </c>
      <c r="Q964" s="8">
        <v>0</v>
      </c>
      <c r="U964" s="8">
        <v>3</v>
      </c>
    </row>
    <row r="965" spans="1:21" ht="15" thickBot="1" x14ac:dyDescent="0.35">
      <c r="A965" s="7" t="s">
        <v>1411</v>
      </c>
      <c r="B965" s="8">
        <v>157</v>
      </c>
      <c r="C965" s="8">
        <v>0</v>
      </c>
      <c r="D965" s="8">
        <v>129</v>
      </c>
      <c r="E965" s="8">
        <v>4.3600000000000003</v>
      </c>
      <c r="F965" s="8">
        <v>1.4</v>
      </c>
      <c r="G965" s="69">
        <v>13</v>
      </c>
      <c r="H965" s="69"/>
      <c r="I965" s="8">
        <v>9</v>
      </c>
      <c r="J965" s="8">
        <v>10</v>
      </c>
      <c r="K965" s="8">
        <v>76</v>
      </c>
      <c r="L965" s="8">
        <v>164</v>
      </c>
      <c r="M965" s="8">
        <v>56</v>
      </c>
      <c r="N965" s="8">
        <v>20</v>
      </c>
      <c r="O965" s="8">
        <v>27</v>
      </c>
      <c r="P965" s="69">
        <v>27</v>
      </c>
      <c r="Q965" s="67"/>
      <c r="U965" s="67"/>
    </row>
    <row r="966" spans="1:21" ht="15" thickBot="1" x14ac:dyDescent="0.35">
      <c r="A966" s="5" t="s">
        <v>1989</v>
      </c>
      <c r="B966" s="6">
        <v>33</v>
      </c>
      <c r="C966" s="6">
        <v>1</v>
      </c>
      <c r="D966" s="6">
        <v>34</v>
      </c>
      <c r="E966" s="6">
        <v>4.3499999999999996</v>
      </c>
      <c r="F966" s="6">
        <v>1.31</v>
      </c>
      <c r="I966" s="6">
        <v>2</v>
      </c>
      <c r="J966" s="6">
        <v>2</v>
      </c>
      <c r="K966" s="6">
        <v>16</v>
      </c>
      <c r="L966" s="6">
        <v>33</v>
      </c>
      <c r="M966" s="6">
        <v>11</v>
      </c>
      <c r="N966" s="6">
        <v>5</v>
      </c>
      <c r="O966" s="6">
        <v>33</v>
      </c>
      <c r="Q966" s="6">
        <v>0</v>
      </c>
      <c r="U966" s="6">
        <v>2</v>
      </c>
    </row>
    <row r="967" spans="1:21" ht="15" thickBot="1" x14ac:dyDescent="0.35">
      <c r="A967" s="5" t="s">
        <v>1956</v>
      </c>
      <c r="B967" s="6">
        <v>30</v>
      </c>
      <c r="C967" s="6">
        <v>0</v>
      </c>
      <c r="D967" s="6">
        <v>31</v>
      </c>
      <c r="E967" s="6">
        <v>3.65</v>
      </c>
      <c r="F967" s="6">
        <v>1.25</v>
      </c>
      <c r="I967" s="6">
        <v>2</v>
      </c>
      <c r="J967" s="6">
        <v>2</v>
      </c>
      <c r="K967" s="6">
        <v>12</v>
      </c>
      <c r="L967" s="6">
        <v>29</v>
      </c>
      <c r="M967" s="6">
        <v>9</v>
      </c>
      <c r="N967" s="6">
        <v>7</v>
      </c>
      <c r="O967" s="6">
        <v>26</v>
      </c>
      <c r="Q967" s="6">
        <v>0</v>
      </c>
      <c r="U967" s="6">
        <v>0</v>
      </c>
    </row>
    <row r="968" spans="1:21" ht="15" thickBot="1" x14ac:dyDescent="0.35">
      <c r="A968" s="7" t="s">
        <v>1349</v>
      </c>
      <c r="B968" s="8">
        <v>175</v>
      </c>
      <c r="C968" s="8">
        <v>0</v>
      </c>
      <c r="D968" s="8">
        <v>144</v>
      </c>
      <c r="E968" s="8">
        <v>3.92</v>
      </c>
      <c r="F968" s="8">
        <v>1.28</v>
      </c>
      <c r="G968" s="69">
        <v>17</v>
      </c>
      <c r="H968" s="69"/>
      <c r="I968" s="8">
        <v>10</v>
      </c>
      <c r="J968" s="8">
        <v>10</v>
      </c>
      <c r="K968" s="8">
        <v>76</v>
      </c>
      <c r="L968" s="8">
        <v>168</v>
      </c>
      <c r="M968" s="8">
        <v>56</v>
      </c>
      <c r="N968" s="8">
        <v>19</v>
      </c>
      <c r="O968" s="8">
        <v>28</v>
      </c>
      <c r="P968" s="69">
        <v>28</v>
      </c>
      <c r="Q968" s="67"/>
      <c r="U968" s="67"/>
    </row>
    <row r="969" spans="1:21" ht="15" thickBot="1" x14ac:dyDescent="0.35">
      <c r="A969" s="7" t="s">
        <v>1921</v>
      </c>
      <c r="B969" s="8">
        <v>50</v>
      </c>
      <c r="C969" s="8">
        <v>0</v>
      </c>
      <c r="D969" s="8">
        <v>61</v>
      </c>
      <c r="E969" s="8">
        <v>3.73</v>
      </c>
      <c r="F969" s="8">
        <v>1.27</v>
      </c>
      <c r="I969" s="8">
        <v>3</v>
      </c>
      <c r="J969" s="8">
        <v>2</v>
      </c>
      <c r="K969" s="8">
        <v>21</v>
      </c>
      <c r="L969" s="8">
        <v>41</v>
      </c>
      <c r="M969" s="8">
        <v>23</v>
      </c>
      <c r="N969" s="8">
        <v>7</v>
      </c>
      <c r="O969" s="8">
        <v>43</v>
      </c>
      <c r="Q969" s="8">
        <v>0</v>
      </c>
      <c r="U969" s="8">
        <v>2</v>
      </c>
    </row>
    <row r="970" spans="1:21" ht="15" thickBot="1" x14ac:dyDescent="0.35">
      <c r="A970" s="7" t="s">
        <v>1637</v>
      </c>
      <c r="B970" s="8">
        <v>30</v>
      </c>
      <c r="C970" s="8">
        <v>0</v>
      </c>
      <c r="D970" s="8">
        <v>20</v>
      </c>
      <c r="E970" s="8">
        <v>4.8</v>
      </c>
      <c r="F970" s="8">
        <v>1.45</v>
      </c>
      <c r="G970" s="69">
        <v>0</v>
      </c>
      <c r="H970" s="69"/>
      <c r="I970" s="8">
        <v>1</v>
      </c>
      <c r="J970" s="8">
        <v>2</v>
      </c>
      <c r="K970" s="8">
        <v>16</v>
      </c>
      <c r="L970" s="8">
        <v>31</v>
      </c>
      <c r="M970" s="8">
        <v>12</v>
      </c>
      <c r="N970" s="8">
        <v>7</v>
      </c>
      <c r="O970" s="8">
        <v>7</v>
      </c>
      <c r="P970" s="69">
        <v>6</v>
      </c>
      <c r="Q970" s="67"/>
      <c r="U970" s="67"/>
    </row>
    <row r="971" spans="1:21" ht="15" thickBot="1" x14ac:dyDescent="0.35">
      <c r="A971" s="7" t="s">
        <v>1637</v>
      </c>
      <c r="B971" s="8">
        <v>30</v>
      </c>
      <c r="C971" s="8">
        <v>0</v>
      </c>
      <c r="D971" s="8">
        <v>20</v>
      </c>
      <c r="E971" s="8">
        <v>4.8</v>
      </c>
      <c r="F971" s="8">
        <v>1.45</v>
      </c>
      <c r="I971" s="8">
        <v>1</v>
      </c>
      <c r="J971" s="8">
        <v>2</v>
      </c>
      <c r="K971" s="8">
        <v>16</v>
      </c>
      <c r="L971" s="8">
        <v>31</v>
      </c>
      <c r="M971" s="8">
        <v>12</v>
      </c>
      <c r="N971" s="8">
        <v>7</v>
      </c>
      <c r="O971" s="8">
        <v>7</v>
      </c>
      <c r="Q971" s="8">
        <v>0</v>
      </c>
      <c r="U971" s="8">
        <v>0</v>
      </c>
    </row>
    <row r="972" spans="1:21" ht="15" thickBot="1" x14ac:dyDescent="0.35">
      <c r="A972" s="7" t="s">
        <v>1503</v>
      </c>
      <c r="B972" s="8">
        <v>71</v>
      </c>
      <c r="C972" s="8">
        <v>0</v>
      </c>
      <c r="D972" s="8">
        <v>65</v>
      </c>
      <c r="E972" s="8">
        <v>4.57</v>
      </c>
      <c r="F972" s="8">
        <v>1.53</v>
      </c>
      <c r="G972" s="69">
        <v>1</v>
      </c>
      <c r="H972" s="69"/>
      <c r="I972" s="8">
        <v>5</v>
      </c>
      <c r="J972" s="8">
        <v>5</v>
      </c>
      <c r="K972" s="8">
        <v>36</v>
      </c>
      <c r="L972" s="8">
        <v>70</v>
      </c>
      <c r="M972" s="8">
        <v>38</v>
      </c>
      <c r="N972" s="8">
        <v>14</v>
      </c>
      <c r="O972" s="8">
        <v>14</v>
      </c>
      <c r="P972" s="69">
        <v>14</v>
      </c>
      <c r="Q972" s="67"/>
      <c r="U972" s="67"/>
    </row>
    <row r="973" spans="1:21" ht="15" thickBot="1" x14ac:dyDescent="0.35">
      <c r="A973" s="7" t="s">
        <v>1301</v>
      </c>
      <c r="B973" s="8">
        <v>168</v>
      </c>
      <c r="C973" s="8">
        <v>0</v>
      </c>
      <c r="D973" s="8">
        <v>199</v>
      </c>
      <c r="E973" s="8">
        <v>3.3</v>
      </c>
      <c r="F973" s="8">
        <v>1.1299999999999999</v>
      </c>
      <c r="G973" s="69">
        <v>19</v>
      </c>
      <c r="H973" s="69"/>
      <c r="I973" s="8">
        <v>13</v>
      </c>
      <c r="J973" s="8">
        <v>8</v>
      </c>
      <c r="K973" s="8">
        <v>62</v>
      </c>
      <c r="L973" s="8">
        <v>146</v>
      </c>
      <c r="M973" s="8">
        <v>45</v>
      </c>
      <c r="N973" s="8">
        <v>19</v>
      </c>
      <c r="O973" s="8">
        <v>28</v>
      </c>
      <c r="P973" s="69">
        <v>28</v>
      </c>
      <c r="Q973" s="67"/>
      <c r="U973" s="67"/>
    </row>
    <row r="974" spans="1:21" ht="15" thickBot="1" x14ac:dyDescent="0.35">
      <c r="A974" s="7" t="s">
        <v>1820</v>
      </c>
      <c r="B974" s="8">
        <v>57</v>
      </c>
      <c r="C974" s="8">
        <v>2</v>
      </c>
      <c r="D974" s="8">
        <v>59</v>
      </c>
      <c r="E974" s="8">
        <v>3.44</v>
      </c>
      <c r="F974" s="8">
        <v>1.24</v>
      </c>
      <c r="I974" s="8">
        <v>3</v>
      </c>
      <c r="J974" s="8">
        <v>4</v>
      </c>
      <c r="K974" s="8">
        <v>22</v>
      </c>
      <c r="L974" s="8">
        <v>49</v>
      </c>
      <c r="M974" s="8">
        <v>21</v>
      </c>
      <c r="N974" s="8">
        <v>7</v>
      </c>
      <c r="O974" s="8">
        <v>57</v>
      </c>
      <c r="Q974" s="8">
        <v>0</v>
      </c>
      <c r="U974" s="8">
        <v>12</v>
      </c>
    </row>
    <row r="975" spans="1:21" ht="15" thickBot="1" x14ac:dyDescent="0.35">
      <c r="A975" s="5" t="s">
        <v>2128</v>
      </c>
      <c r="B975" s="6">
        <v>26</v>
      </c>
      <c r="C975" s="6">
        <v>0</v>
      </c>
      <c r="D975" s="6">
        <v>29</v>
      </c>
      <c r="E975" s="6">
        <v>4.82</v>
      </c>
      <c r="F975" s="6">
        <v>1.57</v>
      </c>
      <c r="I975" s="6">
        <v>2</v>
      </c>
      <c r="J975" s="6">
        <v>2</v>
      </c>
      <c r="K975" s="6">
        <v>14</v>
      </c>
      <c r="L975" s="6">
        <v>25</v>
      </c>
      <c r="M975" s="6">
        <v>17</v>
      </c>
      <c r="N975" s="6">
        <v>4</v>
      </c>
      <c r="O975" s="6">
        <v>25</v>
      </c>
      <c r="Q975" s="6">
        <v>0</v>
      </c>
      <c r="U975" s="6">
        <v>0</v>
      </c>
    </row>
    <row r="976" spans="1:21" ht="15" thickBot="1" x14ac:dyDescent="0.35">
      <c r="A976" s="5" t="s">
        <v>2071</v>
      </c>
      <c r="B976" s="6">
        <v>31</v>
      </c>
      <c r="C976" s="6">
        <v>0</v>
      </c>
      <c r="D976" s="6">
        <v>28</v>
      </c>
      <c r="E976" s="6">
        <v>4.42</v>
      </c>
      <c r="F976" s="6">
        <v>1.46</v>
      </c>
      <c r="I976" s="6">
        <v>2</v>
      </c>
      <c r="J976" s="6">
        <v>1</v>
      </c>
      <c r="K976" s="6">
        <v>15</v>
      </c>
      <c r="L976" s="6">
        <v>31</v>
      </c>
      <c r="M976" s="6">
        <v>14</v>
      </c>
      <c r="N976" s="6">
        <v>4</v>
      </c>
      <c r="O976" s="6">
        <v>32</v>
      </c>
      <c r="Q976" s="6">
        <v>0</v>
      </c>
      <c r="U976" s="6">
        <v>0</v>
      </c>
    </row>
    <row r="977" spans="1:21" ht="15" thickBot="1" x14ac:dyDescent="0.35">
      <c r="A977" s="7" t="s">
        <v>1485</v>
      </c>
      <c r="B977" s="8">
        <v>93</v>
      </c>
      <c r="C977" s="8">
        <v>0</v>
      </c>
      <c r="D977" s="8">
        <v>80</v>
      </c>
      <c r="E977" s="8">
        <v>4.3499999999999996</v>
      </c>
      <c r="F977" s="8">
        <v>1.47</v>
      </c>
      <c r="G977" s="69">
        <v>7</v>
      </c>
      <c r="H977" s="69"/>
      <c r="I977" s="8">
        <v>6</v>
      </c>
      <c r="J977" s="8">
        <v>5</v>
      </c>
      <c r="K977" s="8">
        <v>45</v>
      </c>
      <c r="L977" s="8">
        <v>99</v>
      </c>
      <c r="M977" s="8">
        <v>38</v>
      </c>
      <c r="N977" s="8">
        <v>10</v>
      </c>
      <c r="O977" s="8">
        <v>16</v>
      </c>
      <c r="P977" s="69">
        <v>16</v>
      </c>
      <c r="Q977" s="67"/>
      <c r="U977" s="67"/>
    </row>
    <row r="978" spans="1:21" ht="15" thickBot="1" x14ac:dyDescent="0.35">
      <c r="A978" s="7" t="s">
        <v>2008</v>
      </c>
      <c r="B978" s="8">
        <v>30</v>
      </c>
      <c r="C978" s="8">
        <v>0</v>
      </c>
      <c r="D978" s="8">
        <v>31</v>
      </c>
      <c r="E978" s="8">
        <v>4.43</v>
      </c>
      <c r="F978" s="8">
        <v>1.31</v>
      </c>
      <c r="I978" s="8">
        <v>2</v>
      </c>
      <c r="J978" s="8">
        <v>2</v>
      </c>
      <c r="K978" s="8">
        <v>15</v>
      </c>
      <c r="L978" s="8">
        <v>27</v>
      </c>
      <c r="M978" s="8">
        <v>13</v>
      </c>
      <c r="N978" s="8">
        <v>10</v>
      </c>
      <c r="O978" s="8">
        <v>30</v>
      </c>
      <c r="Q978" s="8">
        <v>0</v>
      </c>
      <c r="U978" s="8">
        <v>0</v>
      </c>
    </row>
    <row r="979" spans="1:21" ht="15" thickBot="1" x14ac:dyDescent="0.35">
      <c r="A979" s="5" t="s">
        <v>1326</v>
      </c>
      <c r="B979" s="6">
        <v>160</v>
      </c>
      <c r="C979" s="8">
        <v>0</v>
      </c>
      <c r="D979" s="6">
        <v>157</v>
      </c>
      <c r="E979" s="6">
        <v>3.46</v>
      </c>
      <c r="F979" s="6">
        <v>1.22</v>
      </c>
      <c r="G979" s="68">
        <v>18</v>
      </c>
      <c r="H979" s="68"/>
      <c r="I979" s="6">
        <v>11</v>
      </c>
      <c r="J979" s="6">
        <v>8</v>
      </c>
      <c r="K979" s="6">
        <v>62</v>
      </c>
      <c r="L979" s="6">
        <v>151</v>
      </c>
      <c r="M979" s="6">
        <v>44</v>
      </c>
      <c r="N979" s="6">
        <v>17</v>
      </c>
      <c r="O979" s="6">
        <v>27</v>
      </c>
      <c r="P979" s="68">
        <v>27</v>
      </c>
      <c r="Q979" s="67"/>
      <c r="U979" s="67"/>
    </row>
    <row r="980" spans="1:21" ht="15" thickBot="1" x14ac:dyDescent="0.35">
      <c r="A980" s="7" t="s">
        <v>1946</v>
      </c>
      <c r="B980" s="8">
        <v>38</v>
      </c>
      <c r="C980" s="8">
        <v>0</v>
      </c>
      <c r="D980" s="8">
        <v>39</v>
      </c>
      <c r="E980" s="8">
        <v>3.37</v>
      </c>
      <c r="F980" s="8">
        <v>1.32</v>
      </c>
      <c r="I980" s="8">
        <v>2</v>
      </c>
      <c r="J980" s="8">
        <v>1</v>
      </c>
      <c r="K980" s="8">
        <v>14</v>
      </c>
      <c r="L980" s="8">
        <v>37</v>
      </c>
      <c r="M980" s="8">
        <v>13</v>
      </c>
      <c r="N980" s="8">
        <v>5</v>
      </c>
      <c r="O980" s="8">
        <v>38</v>
      </c>
      <c r="Q980" s="8">
        <v>0</v>
      </c>
      <c r="U980" s="8">
        <v>4</v>
      </c>
    </row>
    <row r="981" spans="1:21" ht="15" thickBot="1" x14ac:dyDescent="0.35">
      <c r="A981" s="7" t="s">
        <v>2024</v>
      </c>
      <c r="B981" s="8">
        <v>24</v>
      </c>
      <c r="C981" s="8">
        <v>0</v>
      </c>
      <c r="D981" s="8">
        <v>23</v>
      </c>
      <c r="E981" s="8">
        <v>3.52</v>
      </c>
      <c r="F981" s="8">
        <v>1.33</v>
      </c>
      <c r="I981" s="8">
        <v>1</v>
      </c>
      <c r="J981" s="8">
        <v>1</v>
      </c>
      <c r="K981" s="8">
        <v>9</v>
      </c>
      <c r="L981" s="8">
        <v>22</v>
      </c>
      <c r="M981" s="8">
        <v>10</v>
      </c>
      <c r="N981" s="8">
        <v>3</v>
      </c>
      <c r="O981" s="8">
        <v>28</v>
      </c>
      <c r="Q981" s="8">
        <v>0</v>
      </c>
      <c r="U981" s="8">
        <v>3</v>
      </c>
    </row>
    <row r="982" spans="1:21" ht="15" thickBot="1" x14ac:dyDescent="0.35">
      <c r="A982" s="5" t="s">
        <v>1404</v>
      </c>
      <c r="B982" s="6">
        <v>113</v>
      </c>
      <c r="C982" s="8">
        <v>0</v>
      </c>
      <c r="D982" s="6">
        <v>93</v>
      </c>
      <c r="E982" s="6">
        <v>4.09</v>
      </c>
      <c r="F982" s="6">
        <v>1.32</v>
      </c>
      <c r="G982" s="68">
        <v>15</v>
      </c>
      <c r="H982" s="68"/>
      <c r="I982" s="6">
        <v>8</v>
      </c>
      <c r="J982" s="6">
        <v>6</v>
      </c>
      <c r="K982" s="6">
        <v>51</v>
      </c>
      <c r="L982" s="6">
        <v>110</v>
      </c>
      <c r="M982" s="6">
        <v>39</v>
      </c>
      <c r="N982" s="6">
        <v>14</v>
      </c>
      <c r="O982" s="6">
        <v>25</v>
      </c>
      <c r="P982" s="68">
        <v>16</v>
      </c>
      <c r="Q982" s="67"/>
      <c r="U982" s="67"/>
    </row>
    <row r="983" spans="1:21" ht="15" thickBot="1" x14ac:dyDescent="0.35">
      <c r="A983" s="5" t="s">
        <v>1404</v>
      </c>
      <c r="B983" s="6">
        <v>113</v>
      </c>
      <c r="C983" s="6">
        <v>0</v>
      </c>
      <c r="D983" s="6">
        <v>93</v>
      </c>
      <c r="E983" s="6">
        <v>4.09</v>
      </c>
      <c r="F983" s="6">
        <v>1.32</v>
      </c>
      <c r="I983" s="6">
        <v>8</v>
      </c>
      <c r="J983" s="6">
        <v>6</v>
      </c>
      <c r="K983" s="6">
        <v>51</v>
      </c>
      <c r="L983" s="6">
        <v>110</v>
      </c>
      <c r="M983" s="6">
        <v>39</v>
      </c>
      <c r="N983" s="6">
        <v>14</v>
      </c>
      <c r="O983" s="6">
        <v>25</v>
      </c>
      <c r="Q983" s="6">
        <v>0</v>
      </c>
      <c r="U983" s="6">
        <v>0</v>
      </c>
    </row>
    <row r="984" spans="1:21" ht="15" thickBot="1" x14ac:dyDescent="0.35">
      <c r="A984" s="7" t="s">
        <v>1669</v>
      </c>
      <c r="B984" s="8">
        <v>35</v>
      </c>
      <c r="C984" s="8">
        <v>0</v>
      </c>
      <c r="D984" s="8">
        <v>25</v>
      </c>
      <c r="E984" s="8">
        <v>5.21</v>
      </c>
      <c r="F984" s="8">
        <v>1.61</v>
      </c>
      <c r="G984" s="69">
        <v>0</v>
      </c>
      <c r="H984" s="69"/>
      <c r="I984" s="8">
        <v>2</v>
      </c>
      <c r="J984" s="8">
        <v>2</v>
      </c>
      <c r="K984" s="8">
        <v>20</v>
      </c>
      <c r="L984" s="8">
        <v>40</v>
      </c>
      <c r="M984" s="8">
        <v>17</v>
      </c>
      <c r="N984" s="8">
        <v>10</v>
      </c>
      <c r="O984" s="8">
        <v>13</v>
      </c>
      <c r="P984" s="69">
        <v>6</v>
      </c>
      <c r="Q984" s="67"/>
      <c r="U984" s="67"/>
    </row>
    <row r="985" spans="1:21" ht="15" thickBot="1" x14ac:dyDescent="0.35">
      <c r="A985" s="5" t="s">
        <v>1669</v>
      </c>
      <c r="B985" s="6">
        <v>35</v>
      </c>
      <c r="C985" s="6">
        <v>0</v>
      </c>
      <c r="D985" s="6">
        <v>25</v>
      </c>
      <c r="E985" s="6">
        <v>5.21</v>
      </c>
      <c r="F985" s="6">
        <v>1.61</v>
      </c>
      <c r="I985" s="6">
        <v>2</v>
      </c>
      <c r="J985" s="6">
        <v>2</v>
      </c>
      <c r="K985" s="6">
        <v>20</v>
      </c>
      <c r="L985" s="6">
        <v>40</v>
      </c>
      <c r="M985" s="6">
        <v>17</v>
      </c>
      <c r="N985" s="6">
        <v>10</v>
      </c>
      <c r="O985" s="6">
        <v>13</v>
      </c>
      <c r="Q985" s="6">
        <v>0</v>
      </c>
      <c r="U985" s="6">
        <v>0</v>
      </c>
    </row>
    <row r="986" spans="1:21" ht="15" thickBot="1" x14ac:dyDescent="0.35">
      <c r="A986" s="5" t="s">
        <v>2159</v>
      </c>
      <c r="B986" s="6">
        <v>42</v>
      </c>
      <c r="C986" s="6">
        <v>0</v>
      </c>
      <c r="D986" s="6">
        <v>25</v>
      </c>
      <c r="E986" s="6">
        <v>4.87</v>
      </c>
      <c r="F986" s="6">
        <v>1.48</v>
      </c>
      <c r="I986" s="6">
        <v>2</v>
      </c>
      <c r="J986" s="6">
        <v>2</v>
      </c>
      <c r="K986" s="6">
        <v>23</v>
      </c>
      <c r="L986" s="6">
        <v>48</v>
      </c>
      <c r="M986" s="6">
        <v>14</v>
      </c>
      <c r="N986" s="6">
        <v>6</v>
      </c>
      <c r="O986" s="6">
        <v>23</v>
      </c>
      <c r="Q986" s="6">
        <v>0</v>
      </c>
      <c r="U986" s="6">
        <v>2</v>
      </c>
    </row>
    <row r="987" spans="1:21" ht="15" thickBot="1" x14ac:dyDescent="0.35">
      <c r="A987" s="7" t="s">
        <v>1353</v>
      </c>
      <c r="B987" s="8">
        <v>157</v>
      </c>
      <c r="C987" s="8">
        <v>0</v>
      </c>
      <c r="D987" s="8">
        <v>143</v>
      </c>
      <c r="E987" s="8">
        <v>4.2699999999999996</v>
      </c>
      <c r="F987" s="8">
        <v>1.26</v>
      </c>
      <c r="G987" s="69">
        <v>13</v>
      </c>
      <c r="H987" s="69"/>
      <c r="I987" s="8">
        <v>9</v>
      </c>
      <c r="J987" s="8">
        <v>9</v>
      </c>
      <c r="K987" s="8">
        <v>75</v>
      </c>
      <c r="L987" s="8">
        <v>152</v>
      </c>
      <c r="M987" s="8">
        <v>45</v>
      </c>
      <c r="N987" s="8">
        <v>22</v>
      </c>
      <c r="O987" s="8">
        <v>27</v>
      </c>
      <c r="P987" s="69">
        <v>27</v>
      </c>
      <c r="Q987" s="67"/>
      <c r="U987" s="67"/>
    </row>
    <row r="988" spans="1:21" ht="15" thickBot="1" x14ac:dyDescent="0.35">
      <c r="A988" s="7" t="s">
        <v>1331</v>
      </c>
      <c r="B988" s="8">
        <v>182</v>
      </c>
      <c r="C988" s="8">
        <v>0</v>
      </c>
      <c r="D988" s="8">
        <v>142</v>
      </c>
      <c r="E988" s="8">
        <v>3.82</v>
      </c>
      <c r="F988" s="8">
        <v>1.26</v>
      </c>
      <c r="G988" s="69">
        <v>19</v>
      </c>
      <c r="H988" s="69"/>
      <c r="I988" s="8">
        <v>12</v>
      </c>
      <c r="J988" s="8">
        <v>9</v>
      </c>
      <c r="K988" s="8">
        <v>77</v>
      </c>
      <c r="L988" s="8">
        <v>172</v>
      </c>
      <c r="M988" s="8">
        <v>56</v>
      </c>
      <c r="N988" s="8">
        <v>20</v>
      </c>
      <c r="O988" s="8">
        <v>29</v>
      </c>
      <c r="P988" s="69">
        <v>29</v>
      </c>
      <c r="Q988" s="67"/>
      <c r="U988" s="67"/>
    </row>
    <row r="989" spans="1:21" ht="15" thickBot="1" x14ac:dyDescent="0.35">
      <c r="A989" s="7" t="s">
        <v>2078</v>
      </c>
      <c r="B989" s="8">
        <v>41</v>
      </c>
      <c r="C989" s="8">
        <v>1</v>
      </c>
      <c r="D989" s="8">
        <v>33</v>
      </c>
      <c r="E989" s="8">
        <v>5</v>
      </c>
      <c r="F989" s="8">
        <v>1.46</v>
      </c>
      <c r="I989" s="8">
        <v>3</v>
      </c>
      <c r="J989" s="8">
        <v>2</v>
      </c>
      <c r="K989" s="8">
        <v>23</v>
      </c>
      <c r="L989" s="8">
        <v>39</v>
      </c>
      <c r="M989" s="8">
        <v>21</v>
      </c>
      <c r="N989" s="8">
        <v>6</v>
      </c>
      <c r="O989" s="8">
        <v>41</v>
      </c>
      <c r="Q989" s="8">
        <v>0</v>
      </c>
      <c r="U989" s="8">
        <v>5</v>
      </c>
    </row>
    <row r="990" spans="1:21" ht="15" thickBot="1" x14ac:dyDescent="0.35">
      <c r="A990" s="5" t="s">
        <v>1514</v>
      </c>
      <c r="B990" s="6">
        <v>59</v>
      </c>
      <c r="C990" s="8">
        <v>0</v>
      </c>
      <c r="D990" s="6">
        <v>42</v>
      </c>
      <c r="E990" s="6">
        <v>4.55</v>
      </c>
      <c r="F990" s="6">
        <v>1.42</v>
      </c>
      <c r="G990" s="68">
        <v>4</v>
      </c>
      <c r="H990" s="68"/>
      <c r="I990" s="6">
        <v>3</v>
      </c>
      <c r="J990" s="6">
        <v>4</v>
      </c>
      <c r="K990" s="6">
        <v>30</v>
      </c>
      <c r="L990" s="6">
        <v>63</v>
      </c>
      <c r="M990" s="6">
        <v>22</v>
      </c>
      <c r="N990" s="6">
        <v>10</v>
      </c>
      <c r="O990" s="6">
        <v>11</v>
      </c>
      <c r="P990" s="68">
        <v>10</v>
      </c>
      <c r="Q990" s="67"/>
      <c r="U990" s="67"/>
    </row>
    <row r="991" spans="1:21" ht="15" thickBot="1" x14ac:dyDescent="0.35">
      <c r="A991" s="7" t="s">
        <v>1514</v>
      </c>
      <c r="B991" s="8">
        <v>59</v>
      </c>
      <c r="C991" s="8">
        <v>1</v>
      </c>
      <c r="D991" s="8">
        <v>42</v>
      </c>
      <c r="E991" s="8">
        <v>4.55</v>
      </c>
      <c r="F991" s="8">
        <v>1.42</v>
      </c>
      <c r="I991" s="8">
        <v>3</v>
      </c>
      <c r="J991" s="8">
        <v>4</v>
      </c>
      <c r="K991" s="8">
        <v>30</v>
      </c>
      <c r="L991" s="8">
        <v>63</v>
      </c>
      <c r="M991" s="8">
        <v>22</v>
      </c>
      <c r="N991" s="8">
        <v>10</v>
      </c>
      <c r="O991" s="8">
        <v>11</v>
      </c>
      <c r="Q991" s="8">
        <v>1</v>
      </c>
      <c r="U991" s="8">
        <v>0</v>
      </c>
    </row>
    <row r="992" spans="1:21" ht="15" thickBot="1" x14ac:dyDescent="0.35">
      <c r="A992" s="5" t="s">
        <v>2007</v>
      </c>
      <c r="B992" s="6">
        <v>70</v>
      </c>
      <c r="C992" s="6">
        <v>0</v>
      </c>
      <c r="D992" s="6">
        <v>42</v>
      </c>
      <c r="E992" s="6">
        <v>4.78</v>
      </c>
      <c r="F992" s="6">
        <v>1.37</v>
      </c>
      <c r="I992" s="6">
        <v>4</v>
      </c>
      <c r="J992" s="6">
        <v>5</v>
      </c>
      <c r="K992" s="6">
        <v>37</v>
      </c>
      <c r="L992" s="6">
        <v>78</v>
      </c>
      <c r="M992" s="6">
        <v>18</v>
      </c>
      <c r="N992" s="6">
        <v>21</v>
      </c>
      <c r="O992" s="6">
        <v>14</v>
      </c>
      <c r="Q992" s="6">
        <v>0</v>
      </c>
      <c r="U992" s="6">
        <v>0</v>
      </c>
    </row>
    <row r="993" spans="1:21" ht="15" thickBot="1" x14ac:dyDescent="0.35">
      <c r="A993" s="5" t="s">
        <v>1620</v>
      </c>
      <c r="B993" s="6">
        <v>55</v>
      </c>
      <c r="C993" s="8">
        <v>0</v>
      </c>
      <c r="D993" s="6">
        <v>48</v>
      </c>
      <c r="E993" s="6">
        <v>4.79</v>
      </c>
      <c r="F993" s="6">
        <v>1.5</v>
      </c>
      <c r="G993" s="68">
        <v>1</v>
      </c>
      <c r="H993" s="68"/>
      <c r="I993" s="6">
        <v>3</v>
      </c>
      <c r="J993" s="6">
        <v>4</v>
      </c>
      <c r="K993" s="6">
        <v>29</v>
      </c>
      <c r="L993" s="6">
        <v>54</v>
      </c>
      <c r="M993" s="6">
        <v>29</v>
      </c>
      <c r="N993" s="6">
        <v>11</v>
      </c>
      <c r="O993" s="6">
        <v>12</v>
      </c>
      <c r="P993" s="68">
        <v>10</v>
      </c>
      <c r="Q993" s="67"/>
      <c r="U993" s="67"/>
    </row>
    <row r="994" spans="1:21" ht="15" thickBot="1" x14ac:dyDescent="0.35">
      <c r="A994" s="5" t="s">
        <v>1620</v>
      </c>
      <c r="B994" s="6">
        <v>55</v>
      </c>
      <c r="C994" s="6">
        <v>0</v>
      </c>
      <c r="D994" s="6">
        <v>48</v>
      </c>
      <c r="E994" s="6">
        <v>4.79</v>
      </c>
      <c r="F994" s="6">
        <v>1.5</v>
      </c>
      <c r="I994" s="6">
        <v>3</v>
      </c>
      <c r="J994" s="6">
        <v>4</v>
      </c>
      <c r="K994" s="6">
        <v>29</v>
      </c>
      <c r="L994" s="6">
        <v>54</v>
      </c>
      <c r="M994" s="6">
        <v>29</v>
      </c>
      <c r="N994" s="6">
        <v>11</v>
      </c>
      <c r="O994" s="6">
        <v>12</v>
      </c>
      <c r="Q994" s="6">
        <v>0</v>
      </c>
      <c r="U994" s="6">
        <v>0</v>
      </c>
    </row>
    <row r="995" spans="1:21" ht="15" thickBot="1" x14ac:dyDescent="0.35">
      <c r="A995" s="5" t="s">
        <v>1931</v>
      </c>
      <c r="B995" s="6">
        <v>61</v>
      </c>
      <c r="C995" s="6">
        <v>0</v>
      </c>
      <c r="D995" s="6">
        <v>56</v>
      </c>
      <c r="E995" s="6">
        <v>3.94</v>
      </c>
      <c r="F995" s="6">
        <v>1.34</v>
      </c>
      <c r="I995" s="6">
        <v>3</v>
      </c>
      <c r="J995" s="6">
        <v>3</v>
      </c>
      <c r="K995" s="6">
        <v>27</v>
      </c>
      <c r="L995" s="6">
        <v>63</v>
      </c>
      <c r="M995" s="6">
        <v>18</v>
      </c>
      <c r="N995" s="6">
        <v>7</v>
      </c>
      <c r="O995" s="6">
        <v>49</v>
      </c>
      <c r="Q995" s="6">
        <v>0</v>
      </c>
      <c r="U995" s="6">
        <v>8</v>
      </c>
    </row>
    <row r="996" spans="1:21" ht="15" thickBot="1" x14ac:dyDescent="0.35">
      <c r="A996" s="5" t="s">
        <v>1680</v>
      </c>
      <c r="B996" s="6">
        <v>31</v>
      </c>
      <c r="C996" s="8">
        <v>0</v>
      </c>
      <c r="D996" s="6">
        <v>25</v>
      </c>
      <c r="E996" s="6">
        <v>5.57</v>
      </c>
      <c r="F996" s="6">
        <v>1.47</v>
      </c>
      <c r="G996" s="68">
        <v>0</v>
      </c>
      <c r="H996" s="68"/>
      <c r="I996" s="6">
        <v>1</v>
      </c>
      <c r="J996" s="6">
        <v>2</v>
      </c>
      <c r="K996" s="6">
        <v>19</v>
      </c>
      <c r="L996" s="6">
        <v>34</v>
      </c>
      <c r="M996" s="6">
        <v>11</v>
      </c>
      <c r="N996" s="6">
        <v>9</v>
      </c>
      <c r="O996" s="6">
        <v>15</v>
      </c>
      <c r="P996" s="68">
        <v>3</v>
      </c>
      <c r="Q996" s="67"/>
      <c r="U996" s="67"/>
    </row>
    <row r="997" spans="1:21" ht="15" thickBot="1" x14ac:dyDescent="0.35">
      <c r="A997" s="7" t="s">
        <v>2106</v>
      </c>
      <c r="B997" s="8">
        <v>31</v>
      </c>
      <c r="C997" s="8">
        <v>0</v>
      </c>
      <c r="D997" s="8">
        <v>28</v>
      </c>
      <c r="E997" s="8">
        <v>4.66</v>
      </c>
      <c r="F997" s="8">
        <v>1.5</v>
      </c>
      <c r="I997" s="8">
        <v>2</v>
      </c>
      <c r="J997" s="8">
        <v>2</v>
      </c>
      <c r="K997" s="8">
        <v>16</v>
      </c>
      <c r="L997" s="8">
        <v>30</v>
      </c>
      <c r="M997" s="8">
        <v>17</v>
      </c>
      <c r="N997" s="8">
        <v>7</v>
      </c>
      <c r="O997" s="8">
        <v>29</v>
      </c>
      <c r="Q997" s="8">
        <v>0</v>
      </c>
      <c r="U997" s="8">
        <v>1</v>
      </c>
    </row>
    <row r="998" spans="1:21" ht="15" thickBot="1" x14ac:dyDescent="0.35">
      <c r="A998" s="5" t="s">
        <v>1698</v>
      </c>
      <c r="B998" s="6">
        <v>74</v>
      </c>
      <c r="C998" s="8">
        <v>0</v>
      </c>
      <c r="D998" s="6">
        <v>40</v>
      </c>
      <c r="E998" s="6">
        <v>5.77</v>
      </c>
      <c r="F998" s="6">
        <v>1.53</v>
      </c>
      <c r="G998" s="68">
        <v>0</v>
      </c>
      <c r="H998" s="68"/>
      <c r="I998" s="6">
        <v>4</v>
      </c>
      <c r="J998" s="6">
        <v>6</v>
      </c>
      <c r="K998" s="6">
        <v>47</v>
      </c>
      <c r="L998" s="6">
        <v>90</v>
      </c>
      <c r="M998" s="6">
        <v>23</v>
      </c>
      <c r="N998" s="6">
        <v>24</v>
      </c>
      <c r="O998" s="6">
        <v>24</v>
      </c>
      <c r="P998" s="68">
        <v>11</v>
      </c>
      <c r="Q998" s="67"/>
      <c r="U998" s="67"/>
    </row>
    <row r="999" spans="1:21" ht="15" thickBot="1" x14ac:dyDescent="0.35">
      <c r="A999" s="5" t="s">
        <v>1698</v>
      </c>
      <c r="B999" s="6">
        <v>74</v>
      </c>
      <c r="C999" s="6">
        <v>0</v>
      </c>
      <c r="D999" s="6">
        <v>40</v>
      </c>
      <c r="E999" s="6">
        <v>5.77</v>
      </c>
      <c r="F999" s="6">
        <v>1.53</v>
      </c>
      <c r="I999" s="6">
        <v>4</v>
      </c>
      <c r="J999" s="6">
        <v>6</v>
      </c>
      <c r="K999" s="6">
        <v>47</v>
      </c>
      <c r="L999" s="6">
        <v>90</v>
      </c>
      <c r="M999" s="6">
        <v>23</v>
      </c>
      <c r="N999" s="6">
        <v>24</v>
      </c>
      <c r="O999" s="6">
        <v>24</v>
      </c>
      <c r="Q999" s="6">
        <v>0</v>
      </c>
      <c r="U999" s="6">
        <v>2</v>
      </c>
    </row>
    <row r="1000" spans="1:21" ht="15" thickBot="1" x14ac:dyDescent="0.35">
      <c r="A1000" s="7" t="s">
        <v>2178</v>
      </c>
      <c r="B1000" s="8">
        <v>25</v>
      </c>
      <c r="C1000" s="8">
        <v>0</v>
      </c>
      <c r="D1000" s="8">
        <v>21</v>
      </c>
      <c r="E1000" s="8">
        <v>5.09</v>
      </c>
      <c r="F1000" s="8">
        <v>1.61</v>
      </c>
      <c r="I1000" s="8">
        <v>1</v>
      </c>
      <c r="J1000" s="8">
        <v>1</v>
      </c>
      <c r="K1000" s="8">
        <v>14</v>
      </c>
      <c r="L1000" s="8">
        <v>26</v>
      </c>
      <c r="M1000" s="8">
        <v>15</v>
      </c>
      <c r="N1000" s="8">
        <v>5</v>
      </c>
      <c r="O1000" s="8">
        <v>21</v>
      </c>
      <c r="Q1000" s="8">
        <v>0</v>
      </c>
      <c r="U1000" s="8">
        <v>1</v>
      </c>
    </row>
    <row r="1001" spans="1:21" ht="15" thickBot="1" x14ac:dyDescent="0.35">
      <c r="A1001" s="7" t="s">
        <v>1705</v>
      </c>
      <c r="B1001" s="8">
        <v>54</v>
      </c>
      <c r="C1001" s="8">
        <v>0</v>
      </c>
      <c r="D1001" s="8">
        <v>34</v>
      </c>
      <c r="E1001" s="8">
        <v>6.28</v>
      </c>
      <c r="F1001" s="8">
        <v>1.7</v>
      </c>
      <c r="G1001" s="69">
        <v>1</v>
      </c>
      <c r="H1001" s="69"/>
      <c r="I1001" s="8">
        <v>2</v>
      </c>
      <c r="J1001" s="8">
        <v>4</v>
      </c>
      <c r="K1001" s="8">
        <v>38</v>
      </c>
      <c r="L1001" s="8">
        <v>64</v>
      </c>
      <c r="M1001" s="8">
        <v>28</v>
      </c>
      <c r="N1001" s="8">
        <v>19</v>
      </c>
      <c r="O1001" s="8">
        <v>14</v>
      </c>
      <c r="P1001" s="69">
        <v>10</v>
      </c>
      <c r="Q1001" s="67"/>
      <c r="U1001" s="67"/>
    </row>
    <row r="1002" spans="1:21" ht="15" thickBot="1" x14ac:dyDescent="0.35">
      <c r="A1002" s="7" t="s">
        <v>1705</v>
      </c>
      <c r="B1002" s="8">
        <v>54</v>
      </c>
      <c r="C1002" s="8">
        <v>0</v>
      </c>
      <c r="D1002" s="8">
        <v>34</v>
      </c>
      <c r="E1002" s="8">
        <v>6.28</v>
      </c>
      <c r="F1002" s="8">
        <v>1.7</v>
      </c>
      <c r="I1002" s="8">
        <v>2</v>
      </c>
      <c r="J1002" s="8">
        <v>4</v>
      </c>
      <c r="K1002" s="8">
        <v>38</v>
      </c>
      <c r="L1002" s="8">
        <v>64</v>
      </c>
      <c r="M1002" s="8">
        <v>28</v>
      </c>
      <c r="N1002" s="8">
        <v>19</v>
      </c>
      <c r="O1002" s="8">
        <v>14</v>
      </c>
      <c r="Q1002" s="8">
        <v>0</v>
      </c>
      <c r="U1002" s="8">
        <v>0</v>
      </c>
    </row>
    <row r="1003" spans="1:21" ht="15" thickBot="1" x14ac:dyDescent="0.35">
      <c r="A1003" s="7" t="s">
        <v>2115</v>
      </c>
      <c r="B1003" s="8">
        <v>18</v>
      </c>
      <c r="C1003" s="8">
        <v>0</v>
      </c>
      <c r="D1003" s="8">
        <v>17</v>
      </c>
      <c r="E1003" s="8">
        <v>4.22</v>
      </c>
      <c r="F1003" s="8">
        <v>1.44</v>
      </c>
      <c r="I1003" s="8">
        <v>1</v>
      </c>
      <c r="J1003" s="8">
        <v>1</v>
      </c>
      <c r="K1003" s="8">
        <v>8</v>
      </c>
      <c r="L1003" s="8">
        <v>17</v>
      </c>
      <c r="M1003" s="8">
        <v>9</v>
      </c>
      <c r="N1003" s="8">
        <v>4</v>
      </c>
      <c r="O1003" s="8">
        <v>16</v>
      </c>
      <c r="Q1003" s="8">
        <v>0</v>
      </c>
      <c r="U1003" s="8">
        <v>0</v>
      </c>
    </row>
    <row r="1004" spans="1:21" ht="15" thickBot="1" x14ac:dyDescent="0.35">
      <c r="A1004" s="7" t="s">
        <v>1579</v>
      </c>
      <c r="B1004" s="8">
        <v>49</v>
      </c>
      <c r="C1004" s="8">
        <v>0</v>
      </c>
      <c r="D1004" s="8">
        <v>39</v>
      </c>
      <c r="E1004" s="8">
        <v>4.3099999999999996</v>
      </c>
      <c r="F1004" s="8">
        <v>1.35</v>
      </c>
      <c r="G1004" s="69">
        <v>2</v>
      </c>
      <c r="H1004" s="69"/>
      <c r="I1004" s="8">
        <v>3</v>
      </c>
      <c r="J1004" s="8">
        <v>3</v>
      </c>
      <c r="K1004" s="8">
        <v>24</v>
      </c>
      <c r="L1004" s="8">
        <v>52</v>
      </c>
      <c r="M1004" s="8">
        <v>14</v>
      </c>
      <c r="N1004" s="8">
        <v>8</v>
      </c>
      <c r="O1004" s="8">
        <v>9</v>
      </c>
      <c r="P1004" s="69">
        <v>9</v>
      </c>
      <c r="Q1004" s="67"/>
      <c r="U1004" s="67"/>
    </row>
    <row r="1005" spans="1:21" ht="15" thickBot="1" x14ac:dyDescent="0.35">
      <c r="A1005" s="7" t="s">
        <v>1579</v>
      </c>
      <c r="B1005" s="8">
        <v>49</v>
      </c>
      <c r="C1005" s="8">
        <v>0</v>
      </c>
      <c r="D1005" s="8">
        <v>39</v>
      </c>
      <c r="E1005" s="8">
        <v>4.3099999999999996</v>
      </c>
      <c r="F1005" s="8">
        <v>1.35</v>
      </c>
      <c r="I1005" s="8">
        <v>3</v>
      </c>
      <c r="J1005" s="8">
        <v>3</v>
      </c>
      <c r="K1005" s="8">
        <v>24</v>
      </c>
      <c r="L1005" s="8">
        <v>52</v>
      </c>
      <c r="M1005" s="8">
        <v>14</v>
      </c>
      <c r="N1005" s="8">
        <v>8</v>
      </c>
      <c r="O1005" s="8">
        <v>9</v>
      </c>
      <c r="Q1005" s="8">
        <v>0</v>
      </c>
      <c r="U1005" s="8">
        <v>0</v>
      </c>
    </row>
    <row r="1006" spans="1:21" ht="15" thickBot="1" x14ac:dyDescent="0.35">
      <c r="A1006" s="7" t="s">
        <v>1641</v>
      </c>
      <c r="B1006" s="8">
        <v>54</v>
      </c>
      <c r="C1006" s="8">
        <v>0</v>
      </c>
      <c r="D1006" s="8">
        <v>43</v>
      </c>
      <c r="E1006" s="8">
        <v>4.96</v>
      </c>
      <c r="F1006" s="8">
        <v>1.52</v>
      </c>
      <c r="G1006" s="69">
        <v>1</v>
      </c>
      <c r="H1006" s="69"/>
      <c r="I1006" s="8">
        <v>3</v>
      </c>
      <c r="J1006" s="8">
        <v>4</v>
      </c>
      <c r="K1006" s="8">
        <v>30</v>
      </c>
      <c r="L1006" s="8">
        <v>58</v>
      </c>
      <c r="M1006" s="8">
        <v>23</v>
      </c>
      <c r="N1006" s="8">
        <v>12</v>
      </c>
      <c r="O1006" s="8">
        <v>11</v>
      </c>
      <c r="P1006" s="69">
        <v>11</v>
      </c>
      <c r="Q1006" s="67"/>
      <c r="U1006" s="67"/>
    </row>
    <row r="1007" spans="1:21" ht="15" thickBot="1" x14ac:dyDescent="0.35">
      <c r="A1007" s="7" t="s">
        <v>1507</v>
      </c>
      <c r="B1007" s="8">
        <v>89</v>
      </c>
      <c r="C1007" s="8">
        <v>0</v>
      </c>
      <c r="D1007" s="8">
        <v>66</v>
      </c>
      <c r="E1007" s="8">
        <v>4.57</v>
      </c>
      <c r="F1007" s="8">
        <v>1.38</v>
      </c>
      <c r="G1007" s="69">
        <v>7</v>
      </c>
      <c r="H1007" s="69"/>
      <c r="I1007" s="8">
        <v>5</v>
      </c>
      <c r="J1007" s="8">
        <v>6</v>
      </c>
      <c r="K1007" s="8">
        <v>45</v>
      </c>
      <c r="L1007" s="8">
        <v>93</v>
      </c>
      <c r="M1007" s="8">
        <v>30</v>
      </c>
      <c r="N1007" s="8">
        <v>14</v>
      </c>
      <c r="O1007" s="8">
        <v>17</v>
      </c>
      <c r="P1007" s="69">
        <v>15</v>
      </c>
      <c r="Q1007" s="67"/>
      <c r="U1007" s="67"/>
    </row>
    <row r="1008" spans="1:21" ht="15" thickBot="1" x14ac:dyDescent="0.35">
      <c r="A1008" s="7" t="s">
        <v>2161</v>
      </c>
      <c r="B1008" s="8">
        <v>17</v>
      </c>
      <c r="C1008" s="8">
        <v>0</v>
      </c>
      <c r="D1008" s="8">
        <v>16</v>
      </c>
      <c r="E1008" s="8">
        <v>4.92</v>
      </c>
      <c r="F1008" s="8">
        <v>1.54</v>
      </c>
      <c r="I1008" s="8">
        <v>1</v>
      </c>
      <c r="J1008" s="8">
        <v>1</v>
      </c>
      <c r="K1008" s="8">
        <v>9</v>
      </c>
      <c r="L1008" s="8">
        <v>16</v>
      </c>
      <c r="M1008" s="8">
        <v>10</v>
      </c>
      <c r="N1008" s="8">
        <v>3</v>
      </c>
      <c r="O1008" s="8">
        <v>17</v>
      </c>
      <c r="Q1008" s="8">
        <v>0</v>
      </c>
      <c r="U1008" s="8">
        <v>0</v>
      </c>
    </row>
    <row r="1009" spans="1:21" ht="15" thickBot="1" x14ac:dyDescent="0.35">
      <c r="A1009" s="7" t="s">
        <v>1443</v>
      </c>
      <c r="B1009" s="8">
        <v>152</v>
      </c>
      <c r="C1009" s="8">
        <v>0</v>
      </c>
      <c r="D1009" s="8">
        <v>121</v>
      </c>
      <c r="E1009" s="8">
        <v>4.38</v>
      </c>
      <c r="F1009" s="8">
        <v>1.42</v>
      </c>
      <c r="G1009" s="69">
        <v>10</v>
      </c>
      <c r="H1009" s="69"/>
      <c r="I1009" s="8">
        <v>8</v>
      </c>
      <c r="J1009" s="8">
        <v>10</v>
      </c>
      <c r="K1009" s="8">
        <v>74</v>
      </c>
      <c r="L1009" s="8">
        <v>151</v>
      </c>
      <c r="M1009" s="8">
        <v>65</v>
      </c>
      <c r="N1009" s="8">
        <v>20</v>
      </c>
      <c r="O1009" s="8">
        <v>28</v>
      </c>
      <c r="P1009" s="69">
        <v>28</v>
      </c>
      <c r="Q1009" s="67"/>
      <c r="U1009" s="67"/>
    </row>
    <row r="1010" spans="1:21" ht="15" thickBot="1" x14ac:dyDescent="0.35">
      <c r="A1010" s="7" t="s">
        <v>1963</v>
      </c>
      <c r="B1010" s="8">
        <v>49</v>
      </c>
      <c r="C1010" s="8">
        <v>0</v>
      </c>
      <c r="D1010" s="8">
        <v>44</v>
      </c>
      <c r="E1010" s="8">
        <v>3.87</v>
      </c>
      <c r="F1010" s="8">
        <v>1.38</v>
      </c>
      <c r="I1010" s="8">
        <v>2</v>
      </c>
      <c r="J1010" s="8">
        <v>2</v>
      </c>
      <c r="K1010" s="8">
        <v>21</v>
      </c>
      <c r="L1010" s="8">
        <v>44</v>
      </c>
      <c r="M1010" s="8">
        <v>24</v>
      </c>
      <c r="N1010" s="8">
        <v>6</v>
      </c>
      <c r="O1010" s="8">
        <v>55</v>
      </c>
      <c r="Q1010" s="8">
        <v>0</v>
      </c>
      <c r="U1010" s="8">
        <v>10</v>
      </c>
    </row>
    <row r="1011" spans="1:21" ht="15" thickBot="1" x14ac:dyDescent="0.35">
      <c r="A1011" s="5" t="s">
        <v>2076</v>
      </c>
      <c r="B1011" s="6">
        <v>29</v>
      </c>
      <c r="C1011" s="6">
        <v>0</v>
      </c>
      <c r="D1011" s="6">
        <v>24</v>
      </c>
      <c r="E1011" s="6">
        <v>4.54</v>
      </c>
      <c r="F1011" s="6">
        <v>1.43</v>
      </c>
      <c r="I1011" s="6">
        <v>2</v>
      </c>
      <c r="J1011" s="6">
        <v>2</v>
      </c>
      <c r="K1011" s="6">
        <v>14</v>
      </c>
      <c r="L1011" s="6">
        <v>28</v>
      </c>
      <c r="M1011" s="6">
        <v>12</v>
      </c>
      <c r="N1011" s="6">
        <v>5</v>
      </c>
      <c r="O1011" s="6">
        <v>26</v>
      </c>
      <c r="Q1011" s="6">
        <v>0</v>
      </c>
      <c r="U1011" s="6">
        <v>0</v>
      </c>
    </row>
    <row r="1012" spans="1:21" ht="15" thickBot="1" x14ac:dyDescent="0.35">
      <c r="A1012" s="7" t="s">
        <v>1938</v>
      </c>
      <c r="B1012" s="8">
        <v>42</v>
      </c>
      <c r="C1012" s="8">
        <v>1</v>
      </c>
      <c r="D1012" s="8">
        <v>32</v>
      </c>
      <c r="E1012" s="8">
        <v>3.79</v>
      </c>
      <c r="F1012" s="8">
        <v>1.26</v>
      </c>
      <c r="I1012" s="8">
        <v>3</v>
      </c>
      <c r="J1012" s="8">
        <v>2</v>
      </c>
      <c r="K1012" s="8">
        <v>18</v>
      </c>
      <c r="L1012" s="8">
        <v>43</v>
      </c>
      <c r="M1012" s="8">
        <v>10</v>
      </c>
      <c r="N1012" s="8">
        <v>5</v>
      </c>
      <c r="O1012" s="8">
        <v>37</v>
      </c>
      <c r="Q1012" s="8">
        <v>0</v>
      </c>
      <c r="U1012" s="8">
        <v>3</v>
      </c>
    </row>
    <row r="1013" spans="1:21" ht="15" thickBot="1" x14ac:dyDescent="0.35">
      <c r="A1013" s="7" t="s">
        <v>1902</v>
      </c>
      <c r="B1013" s="8">
        <v>55</v>
      </c>
      <c r="C1013" s="8">
        <v>1</v>
      </c>
      <c r="D1013" s="8">
        <v>59</v>
      </c>
      <c r="E1013" s="8">
        <v>4.05</v>
      </c>
      <c r="F1013" s="8">
        <v>1.48</v>
      </c>
      <c r="I1013" s="8">
        <v>2</v>
      </c>
      <c r="J1013" s="8">
        <v>3</v>
      </c>
      <c r="K1013" s="8">
        <v>25</v>
      </c>
      <c r="L1013" s="8">
        <v>47</v>
      </c>
      <c r="M1013" s="8">
        <v>35</v>
      </c>
      <c r="N1013" s="8">
        <v>7</v>
      </c>
      <c r="O1013" s="8">
        <v>54</v>
      </c>
      <c r="Q1013" s="8">
        <v>0</v>
      </c>
      <c r="U1013" s="8">
        <v>7</v>
      </c>
    </row>
    <row r="1014" spans="1:21" ht="15" thickBot="1" x14ac:dyDescent="0.35">
      <c r="A1014" s="5" t="s">
        <v>1466</v>
      </c>
      <c r="B1014" s="6">
        <v>79</v>
      </c>
      <c r="C1014" s="8">
        <v>0</v>
      </c>
      <c r="D1014" s="6">
        <v>60</v>
      </c>
      <c r="E1014" s="6">
        <v>4.4800000000000004</v>
      </c>
      <c r="F1014" s="6">
        <v>1.33</v>
      </c>
      <c r="G1014" s="68">
        <v>5</v>
      </c>
      <c r="H1014" s="68"/>
      <c r="I1014" s="6">
        <v>4</v>
      </c>
      <c r="J1014" s="6">
        <v>5</v>
      </c>
      <c r="K1014" s="6">
        <v>39</v>
      </c>
      <c r="L1014" s="6">
        <v>83</v>
      </c>
      <c r="M1014" s="6">
        <v>22</v>
      </c>
      <c r="N1014" s="6">
        <v>13</v>
      </c>
      <c r="O1014" s="6">
        <v>14</v>
      </c>
      <c r="P1014" s="68">
        <v>13</v>
      </c>
      <c r="Q1014" s="67"/>
      <c r="U1014" s="67"/>
    </row>
    <row r="1015" spans="1:21" ht="15" thickBot="1" x14ac:dyDescent="0.35">
      <c r="A1015" s="7" t="s">
        <v>1466</v>
      </c>
      <c r="B1015" s="8">
        <v>79</v>
      </c>
      <c r="C1015" s="8">
        <v>1</v>
      </c>
      <c r="D1015" s="8">
        <v>60</v>
      </c>
      <c r="E1015" s="8">
        <v>4.4800000000000004</v>
      </c>
      <c r="F1015" s="8">
        <v>1.33</v>
      </c>
      <c r="I1015" s="8">
        <v>4</v>
      </c>
      <c r="J1015" s="8">
        <v>5</v>
      </c>
      <c r="K1015" s="8">
        <v>39</v>
      </c>
      <c r="L1015" s="8">
        <v>83</v>
      </c>
      <c r="M1015" s="8">
        <v>22</v>
      </c>
      <c r="N1015" s="8">
        <v>13</v>
      </c>
      <c r="O1015" s="8">
        <v>14</v>
      </c>
      <c r="Q1015" s="8">
        <v>0</v>
      </c>
      <c r="U1015" s="8">
        <v>0</v>
      </c>
    </row>
    <row r="1016" spans="1:21" ht="15" thickBot="1" x14ac:dyDescent="0.35">
      <c r="A1016" s="7" t="s">
        <v>1908</v>
      </c>
      <c r="B1016" s="8">
        <v>58</v>
      </c>
      <c r="C1016" s="8">
        <v>0</v>
      </c>
      <c r="D1016" s="8">
        <v>49</v>
      </c>
      <c r="E1016" s="8">
        <v>3.4</v>
      </c>
      <c r="F1016" s="8">
        <v>1.26</v>
      </c>
      <c r="I1016" s="8">
        <v>4</v>
      </c>
      <c r="J1016" s="8">
        <v>3</v>
      </c>
      <c r="K1016" s="8">
        <v>22</v>
      </c>
      <c r="L1016" s="8">
        <v>55</v>
      </c>
      <c r="M1016" s="8">
        <v>18</v>
      </c>
      <c r="N1016" s="8">
        <v>6</v>
      </c>
      <c r="O1016" s="8">
        <v>54</v>
      </c>
      <c r="Q1016" s="8">
        <v>0</v>
      </c>
      <c r="U1016" s="8">
        <v>15</v>
      </c>
    </row>
    <row r="1017" spans="1:21" ht="15" thickBot="1" x14ac:dyDescent="0.35">
      <c r="A1017" s="5" t="s">
        <v>1862</v>
      </c>
      <c r="B1017" s="6">
        <v>44</v>
      </c>
      <c r="C1017" s="6">
        <v>0</v>
      </c>
      <c r="D1017" s="6">
        <v>47</v>
      </c>
      <c r="E1017" s="6">
        <v>3.78</v>
      </c>
      <c r="F1017" s="6">
        <v>1.26</v>
      </c>
      <c r="I1017" s="6">
        <v>2</v>
      </c>
      <c r="J1017" s="6">
        <v>2</v>
      </c>
      <c r="K1017" s="6">
        <v>18</v>
      </c>
      <c r="L1017" s="6">
        <v>40</v>
      </c>
      <c r="M1017" s="6">
        <v>16</v>
      </c>
      <c r="N1017" s="6">
        <v>7</v>
      </c>
      <c r="O1017" s="6">
        <v>50</v>
      </c>
      <c r="Q1017" s="6">
        <v>0</v>
      </c>
      <c r="U1017" s="6">
        <v>10</v>
      </c>
    </row>
    <row r="1018" spans="1:21" ht="15" thickBot="1" x14ac:dyDescent="0.35">
      <c r="A1018" s="5" t="s">
        <v>1747</v>
      </c>
      <c r="B1018" s="6">
        <v>65</v>
      </c>
      <c r="C1018" s="6">
        <v>33</v>
      </c>
      <c r="D1018" s="6">
        <v>59</v>
      </c>
      <c r="E1018" s="6">
        <v>3.26</v>
      </c>
      <c r="F1018" s="6">
        <v>1.1299999999999999</v>
      </c>
      <c r="I1018" s="6">
        <v>3</v>
      </c>
      <c r="J1018" s="6">
        <v>3</v>
      </c>
      <c r="K1018" s="6">
        <v>24</v>
      </c>
      <c r="L1018" s="6">
        <v>56</v>
      </c>
      <c r="M1018" s="6">
        <v>18</v>
      </c>
      <c r="N1018" s="6">
        <v>7</v>
      </c>
      <c r="O1018" s="6">
        <v>70</v>
      </c>
      <c r="Q1018" s="6">
        <v>2</v>
      </c>
      <c r="U1018" s="6">
        <v>0</v>
      </c>
    </row>
    <row r="1019" spans="1:21" ht="15" thickBot="1" x14ac:dyDescent="0.35">
      <c r="A1019" s="7" t="s">
        <v>1833</v>
      </c>
      <c r="B1019" s="8">
        <v>43</v>
      </c>
      <c r="C1019" s="8">
        <v>1</v>
      </c>
      <c r="D1019" s="8">
        <v>47</v>
      </c>
      <c r="E1019" s="8">
        <v>3.53</v>
      </c>
      <c r="F1019" s="8">
        <v>1.22</v>
      </c>
      <c r="I1019" s="8">
        <v>2</v>
      </c>
      <c r="J1019" s="8">
        <v>2</v>
      </c>
      <c r="K1019" s="8">
        <v>17</v>
      </c>
      <c r="L1019" s="8">
        <v>37</v>
      </c>
      <c r="M1019" s="8">
        <v>15</v>
      </c>
      <c r="N1019" s="8">
        <v>4</v>
      </c>
      <c r="O1019" s="8">
        <v>38</v>
      </c>
      <c r="Q1019" s="8">
        <v>0</v>
      </c>
      <c r="U1019" s="8">
        <v>10</v>
      </c>
    </row>
    <row r="1020" spans="1:21" ht="15" thickBot="1" x14ac:dyDescent="0.35">
      <c r="A1020" s="5" t="s">
        <v>1871</v>
      </c>
      <c r="B1020" s="6">
        <v>72</v>
      </c>
      <c r="C1020" s="6">
        <v>1</v>
      </c>
      <c r="D1020" s="6">
        <v>66</v>
      </c>
      <c r="E1020" s="6">
        <v>4</v>
      </c>
      <c r="F1020" s="6">
        <v>1.31</v>
      </c>
      <c r="I1020" s="6">
        <v>3</v>
      </c>
      <c r="J1020" s="6">
        <v>4</v>
      </c>
      <c r="K1020" s="6">
        <v>32</v>
      </c>
      <c r="L1020" s="6">
        <v>66</v>
      </c>
      <c r="M1020" s="6">
        <v>28</v>
      </c>
      <c r="N1020" s="6">
        <v>9</v>
      </c>
      <c r="O1020" s="6">
        <v>44</v>
      </c>
      <c r="Q1020" s="6">
        <v>0</v>
      </c>
      <c r="U1020" s="6">
        <v>2</v>
      </c>
    </row>
    <row r="1021" spans="1:21" ht="15" thickBot="1" x14ac:dyDescent="0.35">
      <c r="A1021" s="7" t="s">
        <v>1371</v>
      </c>
      <c r="B1021" s="8">
        <v>166</v>
      </c>
      <c r="C1021" s="8">
        <v>0</v>
      </c>
      <c r="D1021" s="8">
        <v>153</v>
      </c>
      <c r="E1021" s="8">
        <v>4.28</v>
      </c>
      <c r="F1021" s="8">
        <v>1.34</v>
      </c>
      <c r="G1021" s="69">
        <v>16</v>
      </c>
      <c r="H1021" s="69"/>
      <c r="I1021" s="8">
        <v>10</v>
      </c>
      <c r="J1021" s="8">
        <v>9</v>
      </c>
      <c r="K1021" s="8">
        <v>79</v>
      </c>
      <c r="L1021" s="8">
        <v>159</v>
      </c>
      <c r="M1021" s="8">
        <v>63</v>
      </c>
      <c r="N1021" s="8">
        <v>21</v>
      </c>
      <c r="O1021" s="8">
        <v>28</v>
      </c>
      <c r="P1021" s="69">
        <v>27</v>
      </c>
      <c r="Q1021" s="67"/>
      <c r="U1021" s="67"/>
    </row>
    <row r="1022" spans="1:21" ht="15" thickBot="1" x14ac:dyDescent="0.35">
      <c r="A1022" s="7" t="s">
        <v>1371</v>
      </c>
      <c r="B1022" s="8">
        <v>166</v>
      </c>
      <c r="C1022" s="8">
        <v>0</v>
      </c>
      <c r="D1022" s="8">
        <v>153</v>
      </c>
      <c r="E1022" s="8">
        <v>4.28</v>
      </c>
      <c r="F1022" s="8">
        <v>1.34</v>
      </c>
      <c r="I1022" s="8">
        <v>10</v>
      </c>
      <c r="J1022" s="8">
        <v>9</v>
      </c>
      <c r="K1022" s="8">
        <v>79</v>
      </c>
      <c r="L1022" s="8">
        <v>159</v>
      </c>
      <c r="M1022" s="8">
        <v>63</v>
      </c>
      <c r="N1022" s="8">
        <v>21</v>
      </c>
      <c r="O1022" s="8">
        <v>28</v>
      </c>
      <c r="Q1022" s="8">
        <v>0</v>
      </c>
      <c r="U1022" s="8">
        <v>0</v>
      </c>
    </row>
    <row r="1023" spans="1:21" ht="15" thickBot="1" x14ac:dyDescent="0.35">
      <c r="A1023" s="5" t="s">
        <v>1846</v>
      </c>
      <c r="B1023" s="6">
        <v>71</v>
      </c>
      <c r="C1023" s="6">
        <v>0</v>
      </c>
      <c r="D1023" s="6">
        <v>67</v>
      </c>
      <c r="E1023" s="6">
        <v>4.2</v>
      </c>
      <c r="F1023" s="6">
        <v>1.44</v>
      </c>
      <c r="I1023" s="6">
        <v>3</v>
      </c>
      <c r="J1023" s="6">
        <v>4</v>
      </c>
      <c r="K1023" s="6">
        <v>33</v>
      </c>
      <c r="L1023" s="6">
        <v>68</v>
      </c>
      <c r="M1023" s="6">
        <v>35</v>
      </c>
      <c r="N1023" s="6">
        <v>7</v>
      </c>
      <c r="O1023" s="6">
        <v>28</v>
      </c>
      <c r="Q1023" s="6">
        <v>0</v>
      </c>
      <c r="U1023" s="6">
        <v>0</v>
      </c>
    </row>
    <row r="1024" spans="1:21" ht="15" thickBot="1" x14ac:dyDescent="0.35">
      <c r="A1024" s="5" t="s">
        <v>1883</v>
      </c>
      <c r="B1024" s="6">
        <v>47</v>
      </c>
      <c r="C1024" s="6">
        <v>0</v>
      </c>
      <c r="D1024" s="6">
        <v>35</v>
      </c>
      <c r="E1024" s="6">
        <v>3.55</v>
      </c>
      <c r="F1024" s="6">
        <v>1.35</v>
      </c>
      <c r="I1024" s="6">
        <v>2</v>
      </c>
      <c r="J1024" s="6">
        <v>2</v>
      </c>
      <c r="K1024" s="6">
        <v>19</v>
      </c>
      <c r="L1024" s="6">
        <v>46</v>
      </c>
      <c r="M1024" s="6">
        <v>17</v>
      </c>
      <c r="N1024" s="6">
        <v>4</v>
      </c>
      <c r="O1024" s="6">
        <v>44</v>
      </c>
      <c r="Q1024" s="6">
        <v>0</v>
      </c>
      <c r="U1024" s="6">
        <v>4</v>
      </c>
    </row>
    <row r="1025" spans="1:21" ht="15" thickBot="1" x14ac:dyDescent="0.35">
      <c r="A1025" s="5" t="s">
        <v>1840</v>
      </c>
      <c r="B1025" s="6">
        <v>87</v>
      </c>
      <c r="C1025" s="6">
        <v>0</v>
      </c>
      <c r="D1025" s="6">
        <v>85</v>
      </c>
      <c r="E1025" s="6">
        <v>4.18</v>
      </c>
      <c r="F1025" s="6">
        <v>1.32</v>
      </c>
      <c r="I1025" s="6">
        <v>5</v>
      </c>
      <c r="J1025" s="6">
        <v>6</v>
      </c>
      <c r="K1025" s="6">
        <v>40</v>
      </c>
      <c r="L1025" s="6">
        <v>86</v>
      </c>
      <c r="M1025" s="6">
        <v>29</v>
      </c>
      <c r="N1025" s="6">
        <v>11</v>
      </c>
      <c r="O1025" s="6">
        <v>44</v>
      </c>
      <c r="Q1025" s="6">
        <v>0</v>
      </c>
      <c r="U1025" s="6">
        <v>4</v>
      </c>
    </row>
    <row r="1026" spans="1:21" ht="15" thickBot="1" x14ac:dyDescent="0.35">
      <c r="A1026" s="7" t="s">
        <v>1786</v>
      </c>
      <c r="B1026" s="8">
        <v>63</v>
      </c>
      <c r="C1026" s="8">
        <v>1</v>
      </c>
      <c r="D1026" s="8">
        <v>77</v>
      </c>
      <c r="E1026" s="8">
        <v>3.27</v>
      </c>
      <c r="F1026" s="8">
        <v>1.44</v>
      </c>
      <c r="I1026" s="8">
        <v>3</v>
      </c>
      <c r="J1026" s="8">
        <v>4</v>
      </c>
      <c r="K1026" s="8">
        <v>23</v>
      </c>
      <c r="L1026" s="8">
        <v>59</v>
      </c>
      <c r="M1026" s="8">
        <v>32</v>
      </c>
      <c r="N1026" s="8">
        <v>5</v>
      </c>
      <c r="O1026" s="8">
        <v>52</v>
      </c>
      <c r="Q1026" s="8">
        <v>0</v>
      </c>
      <c r="U1026" s="8">
        <v>7</v>
      </c>
    </row>
    <row r="1027" spans="1:21" ht="15" thickBot="1" x14ac:dyDescent="0.35">
      <c r="A1027" s="7" t="s">
        <v>2031</v>
      </c>
      <c r="B1027" s="8">
        <v>69</v>
      </c>
      <c r="C1027" s="8">
        <v>1</v>
      </c>
      <c r="D1027" s="8">
        <v>51</v>
      </c>
      <c r="E1027" s="8">
        <v>4.75</v>
      </c>
      <c r="F1027" s="8">
        <v>1.46</v>
      </c>
      <c r="I1027" s="8">
        <v>4</v>
      </c>
      <c r="J1027" s="8">
        <v>4</v>
      </c>
      <c r="K1027" s="8">
        <v>36</v>
      </c>
      <c r="L1027" s="8">
        <v>78</v>
      </c>
      <c r="M1027" s="8">
        <v>23</v>
      </c>
      <c r="N1027" s="8">
        <v>9</v>
      </c>
      <c r="O1027" s="8">
        <v>25</v>
      </c>
      <c r="Q1027" s="8">
        <v>0</v>
      </c>
      <c r="U1027" s="8">
        <v>3</v>
      </c>
    </row>
    <row r="1028" spans="1:21" ht="15" thickBot="1" x14ac:dyDescent="0.35">
      <c r="A1028" s="7" t="s">
        <v>2196</v>
      </c>
      <c r="B1028" s="8">
        <v>36</v>
      </c>
      <c r="C1028" s="8">
        <v>0</v>
      </c>
      <c r="D1028" s="8">
        <v>30</v>
      </c>
      <c r="E1028" s="8">
        <v>5.67</v>
      </c>
      <c r="F1028" s="8">
        <v>1.75</v>
      </c>
      <c r="I1028" s="8">
        <v>2</v>
      </c>
      <c r="J1028" s="8">
        <v>3</v>
      </c>
      <c r="K1028" s="8">
        <v>22</v>
      </c>
      <c r="L1028" s="8">
        <v>37</v>
      </c>
      <c r="M1028" s="8">
        <v>26</v>
      </c>
      <c r="N1028" s="8">
        <v>7</v>
      </c>
      <c r="O1028" s="8">
        <v>33</v>
      </c>
      <c r="Q1028" s="8">
        <v>0</v>
      </c>
      <c r="U1028" s="8">
        <v>2</v>
      </c>
    </row>
    <row r="1029" spans="1:21" ht="15" thickBot="1" x14ac:dyDescent="0.35">
      <c r="A1029" s="5" t="s">
        <v>1420</v>
      </c>
      <c r="B1029" s="6">
        <v>102</v>
      </c>
      <c r="C1029" s="8">
        <v>0</v>
      </c>
      <c r="D1029" s="6">
        <v>68</v>
      </c>
      <c r="E1029" s="6">
        <v>3.95</v>
      </c>
      <c r="F1029" s="6">
        <v>1.29</v>
      </c>
      <c r="G1029" s="68">
        <v>6</v>
      </c>
      <c r="H1029" s="68"/>
      <c r="I1029" s="6">
        <v>5</v>
      </c>
      <c r="J1029" s="6">
        <v>7</v>
      </c>
      <c r="K1029" s="6">
        <v>45</v>
      </c>
      <c r="L1029" s="6">
        <v>104</v>
      </c>
      <c r="M1029" s="6">
        <v>28</v>
      </c>
      <c r="N1029" s="6">
        <v>12</v>
      </c>
      <c r="O1029" s="6">
        <v>23</v>
      </c>
      <c r="P1029" s="68">
        <v>17</v>
      </c>
      <c r="Q1029" s="67"/>
      <c r="U1029" s="67"/>
    </row>
    <row r="1030" spans="1:21" ht="15" thickBot="1" x14ac:dyDescent="0.35">
      <c r="A1030" s="5" t="s">
        <v>1368</v>
      </c>
      <c r="B1030" s="6">
        <v>158</v>
      </c>
      <c r="C1030" s="8">
        <v>0</v>
      </c>
      <c r="D1030" s="6">
        <v>135</v>
      </c>
      <c r="E1030" s="6">
        <v>4.0599999999999996</v>
      </c>
      <c r="F1030" s="6">
        <v>1.35</v>
      </c>
      <c r="G1030" s="68">
        <v>17</v>
      </c>
      <c r="H1030" s="68"/>
      <c r="I1030" s="6">
        <v>10</v>
      </c>
      <c r="J1030" s="6">
        <v>9</v>
      </c>
      <c r="K1030" s="6">
        <v>71</v>
      </c>
      <c r="L1030" s="6">
        <v>165</v>
      </c>
      <c r="M1030" s="6">
        <v>48</v>
      </c>
      <c r="N1030" s="6">
        <v>17</v>
      </c>
      <c r="O1030" s="6">
        <v>26</v>
      </c>
      <c r="P1030" s="68">
        <v>26</v>
      </c>
      <c r="Q1030" s="67"/>
      <c r="U1030" s="67"/>
    </row>
    <row r="1031" spans="1:21" ht="15" thickBot="1" x14ac:dyDescent="0.35">
      <c r="A1031" s="7" t="s">
        <v>1499</v>
      </c>
      <c r="B1031" s="8">
        <v>77</v>
      </c>
      <c r="C1031" s="8">
        <v>0</v>
      </c>
      <c r="D1031" s="8">
        <v>66</v>
      </c>
      <c r="E1031" s="8">
        <v>4.34</v>
      </c>
      <c r="F1031" s="8">
        <v>1.44</v>
      </c>
      <c r="G1031" s="69">
        <v>2</v>
      </c>
      <c r="H1031" s="69"/>
      <c r="I1031" s="8">
        <v>4</v>
      </c>
      <c r="J1031" s="8">
        <v>5</v>
      </c>
      <c r="K1031" s="8">
        <v>37</v>
      </c>
      <c r="L1031" s="8">
        <v>78</v>
      </c>
      <c r="M1031" s="8">
        <v>32</v>
      </c>
      <c r="N1031" s="8">
        <v>16</v>
      </c>
      <c r="O1031" s="8">
        <v>14</v>
      </c>
      <c r="P1031" s="69">
        <v>14</v>
      </c>
      <c r="Q1031" s="67"/>
      <c r="U1031" s="67"/>
    </row>
    <row r="1032" spans="1:21" ht="15" thickBot="1" x14ac:dyDescent="0.35">
      <c r="A1032" s="7" t="s">
        <v>1413</v>
      </c>
      <c r="B1032" s="8">
        <v>155</v>
      </c>
      <c r="C1032" s="8">
        <v>0</v>
      </c>
      <c r="D1032" s="8">
        <v>118</v>
      </c>
      <c r="E1032" s="8">
        <v>4.37</v>
      </c>
      <c r="F1032" s="8">
        <v>1.44</v>
      </c>
      <c r="G1032" s="69">
        <v>16</v>
      </c>
      <c r="H1032" s="69"/>
      <c r="I1032" s="8">
        <v>10</v>
      </c>
      <c r="J1032" s="8">
        <v>9</v>
      </c>
      <c r="K1032" s="8">
        <v>76</v>
      </c>
      <c r="L1032" s="8">
        <v>159</v>
      </c>
      <c r="M1032" s="8">
        <v>65</v>
      </c>
      <c r="N1032" s="8">
        <v>15</v>
      </c>
      <c r="O1032" s="8">
        <v>25</v>
      </c>
      <c r="P1032" s="69">
        <v>25</v>
      </c>
      <c r="Q1032" s="67"/>
      <c r="U1032" s="67"/>
    </row>
    <row r="1033" spans="1:21" ht="15" thickBot="1" x14ac:dyDescent="0.35">
      <c r="A1033" s="7" t="s">
        <v>1799</v>
      </c>
      <c r="B1033" s="8">
        <v>62</v>
      </c>
      <c r="C1033" s="8">
        <v>1</v>
      </c>
      <c r="D1033" s="8">
        <v>64</v>
      </c>
      <c r="E1033" s="8">
        <v>3.84</v>
      </c>
      <c r="F1033" s="8">
        <v>1.25</v>
      </c>
      <c r="I1033" s="8">
        <v>4</v>
      </c>
      <c r="J1033" s="8">
        <v>4</v>
      </c>
      <c r="K1033" s="8">
        <v>27</v>
      </c>
      <c r="L1033" s="8">
        <v>52</v>
      </c>
      <c r="M1033" s="8">
        <v>26</v>
      </c>
      <c r="N1033" s="8">
        <v>10</v>
      </c>
      <c r="O1033" s="8">
        <v>64</v>
      </c>
      <c r="Q1033" s="8">
        <v>0</v>
      </c>
      <c r="U1033" s="8">
        <v>21</v>
      </c>
    </row>
    <row r="1034" spans="1:21" ht="15" thickBot="1" x14ac:dyDescent="0.35">
      <c r="A1034" s="5" t="s">
        <v>1889</v>
      </c>
      <c r="B1034" s="6">
        <v>54</v>
      </c>
      <c r="C1034" s="6">
        <v>0</v>
      </c>
      <c r="D1034" s="6">
        <v>49</v>
      </c>
      <c r="E1034" s="6">
        <v>4.4000000000000004</v>
      </c>
      <c r="F1034" s="6">
        <v>1.41</v>
      </c>
      <c r="I1034" s="6">
        <v>3</v>
      </c>
      <c r="J1034" s="6">
        <v>3</v>
      </c>
      <c r="K1034" s="6">
        <v>26</v>
      </c>
      <c r="L1034" s="6">
        <v>52</v>
      </c>
      <c r="M1034" s="6">
        <v>23</v>
      </c>
      <c r="N1034" s="6">
        <v>8</v>
      </c>
      <c r="O1034" s="6">
        <v>29</v>
      </c>
      <c r="Q1034" s="6">
        <v>0</v>
      </c>
      <c r="U1034" s="6">
        <v>4</v>
      </c>
    </row>
    <row r="1035" spans="1:21" ht="15" thickBot="1" x14ac:dyDescent="0.35">
      <c r="A1035" s="7" t="s">
        <v>1659</v>
      </c>
      <c r="B1035" s="8">
        <v>51</v>
      </c>
      <c r="C1035" s="8">
        <v>0</v>
      </c>
      <c r="D1035" s="8">
        <v>31</v>
      </c>
      <c r="E1035" s="8">
        <v>5.08</v>
      </c>
      <c r="F1035" s="8">
        <v>1.55</v>
      </c>
      <c r="G1035" s="69">
        <v>1</v>
      </c>
      <c r="H1035" s="69"/>
      <c r="I1035" s="8">
        <v>3</v>
      </c>
      <c r="J1035" s="8">
        <v>4</v>
      </c>
      <c r="K1035" s="8">
        <v>29</v>
      </c>
      <c r="L1035" s="8">
        <v>60</v>
      </c>
      <c r="M1035" s="8">
        <v>19</v>
      </c>
      <c r="N1035" s="8">
        <v>11</v>
      </c>
      <c r="O1035" s="8">
        <v>16</v>
      </c>
      <c r="P1035" s="69">
        <v>9</v>
      </c>
      <c r="Q1035" s="67"/>
      <c r="U1035" s="67"/>
    </row>
    <row r="1036" spans="1:21" ht="15" thickBot="1" x14ac:dyDescent="0.35">
      <c r="A1036" s="7" t="s">
        <v>1659</v>
      </c>
      <c r="B1036" s="8">
        <v>51</v>
      </c>
      <c r="C1036" s="8">
        <v>0</v>
      </c>
      <c r="D1036" s="8">
        <v>31</v>
      </c>
      <c r="E1036" s="8">
        <v>5.08</v>
      </c>
      <c r="F1036" s="8">
        <v>1.55</v>
      </c>
      <c r="I1036" s="8">
        <v>3</v>
      </c>
      <c r="J1036" s="8">
        <v>4</v>
      </c>
      <c r="K1036" s="8">
        <v>29</v>
      </c>
      <c r="L1036" s="8">
        <v>60</v>
      </c>
      <c r="M1036" s="8">
        <v>19</v>
      </c>
      <c r="N1036" s="8">
        <v>11</v>
      </c>
      <c r="O1036" s="8">
        <v>16</v>
      </c>
      <c r="Q1036" s="8">
        <v>0</v>
      </c>
      <c r="U1036" s="8">
        <v>1</v>
      </c>
    </row>
    <row r="1037" spans="1:21" ht="15" thickBot="1" x14ac:dyDescent="0.35">
      <c r="A1037" s="7" t="s">
        <v>1439</v>
      </c>
      <c r="B1037" s="8">
        <v>116</v>
      </c>
      <c r="C1037" s="8">
        <v>0</v>
      </c>
      <c r="D1037" s="8">
        <v>95</v>
      </c>
      <c r="E1037" s="8">
        <v>4.5599999999999996</v>
      </c>
      <c r="F1037" s="8">
        <v>1.36</v>
      </c>
      <c r="G1037" s="69">
        <v>8</v>
      </c>
      <c r="H1037" s="69"/>
      <c r="I1037" s="8">
        <v>6</v>
      </c>
      <c r="J1037" s="8">
        <v>8</v>
      </c>
      <c r="K1037" s="8">
        <v>59</v>
      </c>
      <c r="L1037" s="8">
        <v>126</v>
      </c>
      <c r="M1037" s="8">
        <v>32</v>
      </c>
      <c r="N1037" s="8">
        <v>17</v>
      </c>
      <c r="O1037" s="8">
        <v>27</v>
      </c>
      <c r="P1037" s="69">
        <v>20</v>
      </c>
      <c r="Q1037" s="67"/>
      <c r="U1037" s="67"/>
    </row>
    <row r="1038" spans="1:21" ht="15" thickBot="1" x14ac:dyDescent="0.35">
      <c r="A1038" s="5" t="s">
        <v>1364</v>
      </c>
      <c r="B1038" s="6">
        <v>123</v>
      </c>
      <c r="C1038" s="8">
        <v>0</v>
      </c>
      <c r="D1038" s="6">
        <v>133</v>
      </c>
      <c r="E1038" s="6">
        <v>3.79</v>
      </c>
      <c r="F1038" s="6">
        <v>1.35</v>
      </c>
      <c r="G1038" s="68">
        <v>14</v>
      </c>
      <c r="H1038" s="68"/>
      <c r="I1038" s="6">
        <v>8</v>
      </c>
      <c r="J1038" s="6">
        <v>7</v>
      </c>
      <c r="K1038" s="6">
        <v>52</v>
      </c>
      <c r="L1038" s="6">
        <v>105</v>
      </c>
      <c r="M1038" s="6">
        <v>61</v>
      </c>
      <c r="N1038" s="6">
        <v>12</v>
      </c>
      <c r="O1038" s="6">
        <v>22</v>
      </c>
      <c r="P1038" s="68">
        <v>22</v>
      </c>
      <c r="Q1038" s="67"/>
      <c r="U1038" s="67"/>
    </row>
    <row r="1039" spans="1:21" ht="15" thickBot="1" x14ac:dyDescent="0.35">
      <c r="A1039" s="7" t="s">
        <v>1980</v>
      </c>
      <c r="B1039" s="8">
        <v>34</v>
      </c>
      <c r="C1039" s="8">
        <v>0</v>
      </c>
      <c r="D1039" s="8">
        <v>34</v>
      </c>
      <c r="E1039" s="8">
        <v>3.88</v>
      </c>
      <c r="F1039" s="8">
        <v>1.34</v>
      </c>
      <c r="I1039" s="8">
        <v>2</v>
      </c>
      <c r="J1039" s="8">
        <v>1</v>
      </c>
      <c r="K1039" s="8">
        <v>15</v>
      </c>
      <c r="L1039" s="8">
        <v>32</v>
      </c>
      <c r="M1039" s="8">
        <v>13</v>
      </c>
      <c r="N1039" s="8">
        <v>3</v>
      </c>
      <c r="O1039" s="8">
        <v>31</v>
      </c>
      <c r="Q1039" s="8">
        <v>0</v>
      </c>
      <c r="U1039" s="8">
        <v>4</v>
      </c>
    </row>
    <row r="1040" spans="1:21" ht="15" thickBot="1" x14ac:dyDescent="0.35">
      <c r="A1040" s="7" t="s">
        <v>1851</v>
      </c>
      <c r="B1040" s="8">
        <v>40</v>
      </c>
      <c r="C1040" s="8">
        <v>0</v>
      </c>
      <c r="D1040" s="8">
        <v>40</v>
      </c>
      <c r="E1040" s="8">
        <v>3.64</v>
      </c>
      <c r="F1040" s="8">
        <v>1.17</v>
      </c>
      <c r="I1040" s="8">
        <v>2</v>
      </c>
      <c r="J1040" s="8">
        <v>2</v>
      </c>
      <c r="K1040" s="8">
        <v>16</v>
      </c>
      <c r="L1040" s="8">
        <v>36</v>
      </c>
      <c r="M1040" s="8">
        <v>11</v>
      </c>
      <c r="N1040" s="8">
        <v>6</v>
      </c>
      <c r="O1040" s="8">
        <v>29</v>
      </c>
      <c r="Q1040" s="8">
        <v>0</v>
      </c>
      <c r="U1040" s="8">
        <v>3</v>
      </c>
    </row>
    <row r="1041" spans="1:21" ht="15" thickBot="1" x14ac:dyDescent="0.35">
      <c r="A1041" s="7" t="s">
        <v>1701</v>
      </c>
      <c r="B1041" s="8">
        <v>26</v>
      </c>
      <c r="C1041" s="8">
        <v>0</v>
      </c>
      <c r="D1041" s="8">
        <v>23</v>
      </c>
      <c r="E1041" s="8">
        <v>5.66</v>
      </c>
      <c r="F1041" s="8">
        <v>1.91</v>
      </c>
      <c r="G1041" s="69">
        <v>2</v>
      </c>
      <c r="H1041" s="69"/>
      <c r="I1041" s="8">
        <v>1</v>
      </c>
      <c r="J1041" s="8">
        <v>2</v>
      </c>
      <c r="K1041" s="8">
        <v>16</v>
      </c>
      <c r="L1041" s="8">
        <v>27</v>
      </c>
      <c r="M1041" s="8">
        <v>23</v>
      </c>
      <c r="N1041" s="8">
        <v>4</v>
      </c>
      <c r="O1041" s="8">
        <v>14</v>
      </c>
      <c r="P1041" s="69">
        <v>3</v>
      </c>
      <c r="Q1041" s="67"/>
      <c r="U1041" s="67"/>
    </row>
    <row r="1042" spans="1:21" ht="15" thickBot="1" x14ac:dyDescent="0.35">
      <c r="A1042" s="7" t="s">
        <v>2127</v>
      </c>
      <c r="B1042" s="8">
        <v>39</v>
      </c>
      <c r="C1042" s="8">
        <v>0</v>
      </c>
      <c r="D1042" s="8">
        <v>29</v>
      </c>
      <c r="E1042" s="8">
        <v>4.83</v>
      </c>
      <c r="F1042" s="8">
        <v>1.45</v>
      </c>
      <c r="I1042" s="8">
        <v>2</v>
      </c>
      <c r="J1042" s="8">
        <v>3</v>
      </c>
      <c r="K1042" s="8">
        <v>21</v>
      </c>
      <c r="L1042" s="8">
        <v>44</v>
      </c>
      <c r="M1042" s="8">
        <v>13</v>
      </c>
      <c r="N1042" s="8">
        <v>11</v>
      </c>
      <c r="O1042" s="8">
        <v>16</v>
      </c>
      <c r="Q1042" s="8">
        <v>0</v>
      </c>
      <c r="U1042" s="8">
        <v>0</v>
      </c>
    </row>
    <row r="1043" spans="1:21" ht="15" thickBot="1" x14ac:dyDescent="0.35">
      <c r="A1043" s="7" t="s">
        <v>1369</v>
      </c>
      <c r="B1043" s="8">
        <v>138</v>
      </c>
      <c r="C1043" s="8">
        <v>0</v>
      </c>
      <c r="D1043" s="8">
        <v>130</v>
      </c>
      <c r="E1043" s="8">
        <v>3.66</v>
      </c>
      <c r="F1043" s="8">
        <v>1.27</v>
      </c>
      <c r="G1043" s="69">
        <v>15</v>
      </c>
      <c r="H1043" s="69"/>
      <c r="I1043" s="8">
        <v>9</v>
      </c>
      <c r="J1043" s="8">
        <v>8</v>
      </c>
      <c r="K1043" s="8">
        <v>56</v>
      </c>
      <c r="L1043" s="8">
        <v>128</v>
      </c>
      <c r="M1043" s="8">
        <v>48</v>
      </c>
      <c r="N1043" s="8">
        <v>14</v>
      </c>
      <c r="O1043" s="8">
        <v>24</v>
      </c>
      <c r="P1043" s="69">
        <v>24</v>
      </c>
      <c r="Q1043" s="67"/>
      <c r="U1043" s="67"/>
    </row>
    <row r="1044" spans="1:21" ht="15" thickBot="1" x14ac:dyDescent="0.35">
      <c r="A1044" s="7" t="s">
        <v>2097</v>
      </c>
      <c r="B1044" s="8">
        <v>24</v>
      </c>
      <c r="C1044" s="8">
        <v>0</v>
      </c>
      <c r="D1044" s="8">
        <v>22</v>
      </c>
      <c r="E1044" s="8">
        <v>4.45</v>
      </c>
      <c r="F1044" s="8">
        <v>1.38</v>
      </c>
      <c r="I1044" s="8">
        <v>1</v>
      </c>
      <c r="J1044" s="8">
        <v>1</v>
      </c>
      <c r="K1044" s="8">
        <v>12</v>
      </c>
      <c r="L1044" s="8">
        <v>24</v>
      </c>
      <c r="M1044" s="8">
        <v>9</v>
      </c>
      <c r="N1044" s="8">
        <v>6</v>
      </c>
      <c r="O1044" s="8">
        <v>22</v>
      </c>
      <c r="Q1044" s="8">
        <v>0</v>
      </c>
      <c r="U1044" s="8">
        <v>0</v>
      </c>
    </row>
    <row r="1045" spans="1:21" ht="15" thickBot="1" x14ac:dyDescent="0.35">
      <c r="A1045" s="7" t="s">
        <v>1764</v>
      </c>
      <c r="B1045" s="8">
        <v>64</v>
      </c>
      <c r="C1045" s="8">
        <v>3</v>
      </c>
      <c r="D1045" s="8">
        <v>70</v>
      </c>
      <c r="E1045" s="8">
        <v>3.57</v>
      </c>
      <c r="F1045" s="8">
        <v>1.23</v>
      </c>
      <c r="I1045" s="8">
        <v>4</v>
      </c>
      <c r="J1045" s="8">
        <v>3</v>
      </c>
      <c r="K1045" s="8">
        <v>25</v>
      </c>
      <c r="L1045" s="8">
        <v>53</v>
      </c>
      <c r="M1045" s="8">
        <v>25</v>
      </c>
      <c r="N1045" s="8">
        <v>9</v>
      </c>
      <c r="O1045" s="8">
        <v>59</v>
      </c>
      <c r="Q1045" s="8">
        <v>0</v>
      </c>
      <c r="U1045" s="8">
        <v>21</v>
      </c>
    </row>
    <row r="1046" spans="1:21" ht="15" thickBot="1" x14ac:dyDescent="0.35">
      <c r="A1046" s="5" t="s">
        <v>2150</v>
      </c>
      <c r="B1046" s="6">
        <v>105</v>
      </c>
      <c r="C1046" s="6">
        <v>2</v>
      </c>
      <c r="D1046" s="6">
        <v>66</v>
      </c>
      <c r="E1046" s="6">
        <v>5.04</v>
      </c>
      <c r="F1046" s="6">
        <v>1.59</v>
      </c>
      <c r="I1046" s="6">
        <v>8</v>
      </c>
      <c r="J1046" s="6">
        <v>8</v>
      </c>
      <c r="K1046" s="6">
        <v>59</v>
      </c>
      <c r="L1046" s="6">
        <v>127</v>
      </c>
      <c r="M1046" s="6">
        <v>41</v>
      </c>
      <c r="N1046" s="6">
        <v>15</v>
      </c>
      <c r="O1046" s="6">
        <v>18</v>
      </c>
      <c r="Q1046" s="6">
        <v>0</v>
      </c>
      <c r="U1046" s="6">
        <v>0</v>
      </c>
    </row>
    <row r="1047" spans="1:21" ht="15" thickBot="1" x14ac:dyDescent="0.35">
      <c r="A1047" s="5" t="s">
        <v>1999</v>
      </c>
      <c r="B1047" s="6">
        <v>28</v>
      </c>
      <c r="C1047" s="6">
        <v>0</v>
      </c>
      <c r="D1047" s="6">
        <v>29</v>
      </c>
      <c r="E1047" s="6">
        <v>4.1100000000000003</v>
      </c>
      <c r="F1047" s="6">
        <v>1.32</v>
      </c>
      <c r="I1047" s="6">
        <v>2</v>
      </c>
      <c r="J1047" s="6">
        <v>2</v>
      </c>
      <c r="K1047" s="6">
        <v>13</v>
      </c>
      <c r="L1047" s="6">
        <v>27</v>
      </c>
      <c r="M1047" s="6">
        <v>11</v>
      </c>
      <c r="N1047" s="6">
        <v>5</v>
      </c>
      <c r="O1047" s="6">
        <v>18</v>
      </c>
      <c r="Q1047" s="6">
        <v>0</v>
      </c>
      <c r="U1047" s="6">
        <v>1</v>
      </c>
    </row>
    <row r="1048" spans="1:21" ht="15" thickBot="1" x14ac:dyDescent="0.35">
      <c r="A1048" s="7" t="s">
        <v>1589</v>
      </c>
      <c r="B1048" s="8">
        <v>93</v>
      </c>
      <c r="C1048" s="8">
        <v>0</v>
      </c>
      <c r="D1048" s="8">
        <v>57</v>
      </c>
      <c r="E1048" s="8">
        <v>4.8499999999999996</v>
      </c>
      <c r="F1048" s="8">
        <v>1.42</v>
      </c>
      <c r="G1048" s="69">
        <v>7</v>
      </c>
      <c r="H1048" s="69"/>
      <c r="I1048" s="8">
        <v>5</v>
      </c>
      <c r="J1048" s="8">
        <v>6</v>
      </c>
      <c r="K1048" s="8">
        <v>50</v>
      </c>
      <c r="L1048" s="8">
        <v>107</v>
      </c>
      <c r="M1048" s="8">
        <v>25</v>
      </c>
      <c r="N1048" s="8">
        <v>16</v>
      </c>
      <c r="O1048" s="8">
        <v>20</v>
      </c>
      <c r="P1048" s="69">
        <v>15</v>
      </c>
      <c r="Q1048" s="67"/>
      <c r="U1048" s="67"/>
    </row>
    <row r="1049" spans="1:21" ht="15" thickBot="1" x14ac:dyDescent="0.35">
      <c r="A1049" s="5" t="s">
        <v>1589</v>
      </c>
      <c r="B1049" s="6">
        <v>93</v>
      </c>
      <c r="C1049" s="6">
        <v>0</v>
      </c>
      <c r="D1049" s="6">
        <v>57</v>
      </c>
      <c r="E1049" s="6">
        <v>4.8499999999999996</v>
      </c>
      <c r="F1049" s="6">
        <v>1.42</v>
      </c>
      <c r="I1049" s="6">
        <v>5</v>
      </c>
      <c r="J1049" s="6">
        <v>6</v>
      </c>
      <c r="K1049" s="6">
        <v>50</v>
      </c>
      <c r="L1049" s="6">
        <v>107</v>
      </c>
      <c r="M1049" s="6">
        <v>25</v>
      </c>
      <c r="N1049" s="6">
        <v>16</v>
      </c>
      <c r="O1049" s="6">
        <v>20</v>
      </c>
      <c r="Q1049" s="6">
        <v>0</v>
      </c>
      <c r="U1049" s="6">
        <v>0</v>
      </c>
    </row>
    <row r="1050" spans="1:21" ht="15" thickBot="1" x14ac:dyDescent="0.35">
      <c r="A1050" s="7" t="s">
        <v>1695</v>
      </c>
      <c r="B1050" s="8">
        <v>83</v>
      </c>
      <c r="C1050" s="8">
        <v>0</v>
      </c>
      <c r="D1050" s="8">
        <v>49</v>
      </c>
      <c r="E1050" s="8">
        <v>5.31</v>
      </c>
      <c r="F1050" s="8">
        <v>1.62</v>
      </c>
      <c r="G1050" s="69">
        <v>4</v>
      </c>
      <c r="H1050" s="69"/>
      <c r="I1050" s="8">
        <v>5</v>
      </c>
      <c r="J1050" s="8">
        <v>5</v>
      </c>
      <c r="K1050" s="8">
        <v>49</v>
      </c>
      <c r="L1050" s="8">
        <v>90</v>
      </c>
      <c r="M1050" s="8">
        <v>44</v>
      </c>
      <c r="N1050" s="8">
        <v>14</v>
      </c>
      <c r="O1050" s="8">
        <v>15</v>
      </c>
      <c r="P1050" s="69">
        <v>13</v>
      </c>
      <c r="Q1050" s="67"/>
      <c r="U1050" s="67"/>
    </row>
    <row r="1051" spans="1:21" ht="15" thickBot="1" x14ac:dyDescent="0.35">
      <c r="A1051" s="5" t="s">
        <v>1695</v>
      </c>
      <c r="B1051" s="6">
        <v>83</v>
      </c>
      <c r="C1051" s="6">
        <v>0</v>
      </c>
      <c r="D1051" s="6">
        <v>49</v>
      </c>
      <c r="E1051" s="6">
        <v>5.31</v>
      </c>
      <c r="F1051" s="6">
        <v>1.62</v>
      </c>
      <c r="I1051" s="6">
        <v>5</v>
      </c>
      <c r="J1051" s="6">
        <v>5</v>
      </c>
      <c r="K1051" s="6">
        <v>49</v>
      </c>
      <c r="L1051" s="6">
        <v>90</v>
      </c>
      <c r="M1051" s="6">
        <v>44</v>
      </c>
      <c r="N1051" s="6">
        <v>14</v>
      </c>
      <c r="O1051" s="6">
        <v>15</v>
      </c>
      <c r="Q1051" s="6">
        <v>0</v>
      </c>
      <c r="U1051" s="6">
        <v>0</v>
      </c>
    </row>
    <row r="1052" spans="1:21" ht="15" thickBot="1" x14ac:dyDescent="0.35">
      <c r="A1052" s="7" t="s">
        <v>1377</v>
      </c>
      <c r="B1052" s="8">
        <v>108</v>
      </c>
      <c r="C1052" s="8">
        <v>0</v>
      </c>
      <c r="D1052" s="8">
        <v>104</v>
      </c>
      <c r="E1052" s="8">
        <v>3.9</v>
      </c>
      <c r="F1052" s="8">
        <v>1.36</v>
      </c>
      <c r="G1052" s="69">
        <v>7</v>
      </c>
      <c r="H1052" s="69"/>
      <c r="I1052" s="8">
        <v>7</v>
      </c>
      <c r="J1052" s="8">
        <v>6</v>
      </c>
      <c r="K1052" s="8">
        <v>47</v>
      </c>
      <c r="L1052" s="8">
        <v>102</v>
      </c>
      <c r="M1052" s="8">
        <v>44</v>
      </c>
      <c r="N1052" s="8">
        <v>13</v>
      </c>
      <c r="O1052" s="8">
        <v>18</v>
      </c>
      <c r="P1052" s="69">
        <v>18</v>
      </c>
      <c r="Q1052" s="67"/>
      <c r="U1052" s="67"/>
    </row>
    <row r="1053" spans="1:21" ht="15" thickBot="1" x14ac:dyDescent="0.35">
      <c r="A1053" s="5" t="s">
        <v>1494</v>
      </c>
      <c r="B1053" s="6">
        <v>134</v>
      </c>
      <c r="C1053" s="8">
        <v>0</v>
      </c>
      <c r="D1053" s="6">
        <v>118</v>
      </c>
      <c r="E1053" s="6">
        <v>4.6100000000000003</v>
      </c>
      <c r="F1053" s="6">
        <v>1.45</v>
      </c>
      <c r="G1053" s="68">
        <v>12</v>
      </c>
      <c r="H1053" s="68"/>
      <c r="I1053" s="6">
        <v>7</v>
      </c>
      <c r="J1053" s="6">
        <v>9</v>
      </c>
      <c r="K1053" s="6">
        <v>69</v>
      </c>
      <c r="L1053" s="6">
        <v>135</v>
      </c>
      <c r="M1053" s="6">
        <v>60</v>
      </c>
      <c r="N1053" s="6">
        <v>18</v>
      </c>
      <c r="O1053" s="6">
        <v>28</v>
      </c>
      <c r="P1053" s="68">
        <v>24</v>
      </c>
      <c r="Q1053" s="67"/>
      <c r="U1053" s="67"/>
    </row>
    <row r="1054" spans="1:21" ht="15" thickBot="1" x14ac:dyDescent="0.35">
      <c r="A1054" s="5" t="s">
        <v>1562</v>
      </c>
      <c r="B1054" s="6">
        <v>61</v>
      </c>
      <c r="C1054" s="8">
        <v>0</v>
      </c>
      <c r="D1054" s="6">
        <v>42</v>
      </c>
      <c r="E1054" s="6">
        <v>4.16</v>
      </c>
      <c r="F1054" s="6">
        <v>1.35</v>
      </c>
      <c r="G1054" s="68">
        <v>0</v>
      </c>
      <c r="H1054" s="68"/>
      <c r="I1054" s="6">
        <v>3</v>
      </c>
      <c r="J1054" s="6">
        <v>4</v>
      </c>
      <c r="K1054" s="6">
        <v>28</v>
      </c>
      <c r="L1054" s="6">
        <v>63</v>
      </c>
      <c r="M1054" s="6">
        <v>19</v>
      </c>
      <c r="N1054" s="6">
        <v>11</v>
      </c>
      <c r="O1054" s="6">
        <v>24</v>
      </c>
      <c r="P1054" s="68">
        <v>4</v>
      </c>
      <c r="Q1054" s="67"/>
      <c r="U1054" s="67"/>
    </row>
    <row r="1055" spans="1:21" ht="15" thickBot="1" x14ac:dyDescent="0.35">
      <c r="A1055" s="5" t="s">
        <v>1562</v>
      </c>
      <c r="B1055" s="6">
        <v>61</v>
      </c>
      <c r="C1055" s="6">
        <v>0</v>
      </c>
      <c r="D1055" s="6">
        <v>42</v>
      </c>
      <c r="E1055" s="6">
        <v>4.16</v>
      </c>
      <c r="F1055" s="6">
        <v>1.35</v>
      </c>
      <c r="I1055" s="6">
        <v>3</v>
      </c>
      <c r="J1055" s="6">
        <v>4</v>
      </c>
      <c r="K1055" s="6">
        <v>28</v>
      </c>
      <c r="L1055" s="6">
        <v>63</v>
      </c>
      <c r="M1055" s="6">
        <v>19</v>
      </c>
      <c r="N1055" s="6">
        <v>11</v>
      </c>
      <c r="O1055" s="6">
        <v>24</v>
      </c>
      <c r="Q1055" s="6">
        <v>0</v>
      </c>
      <c r="U1055" s="6">
        <v>1</v>
      </c>
    </row>
    <row r="1056" spans="1:21" ht="15" thickBot="1" x14ac:dyDescent="0.35">
      <c r="A1056" s="5" t="s">
        <v>1548</v>
      </c>
      <c r="B1056" s="6">
        <v>61</v>
      </c>
      <c r="C1056" s="8">
        <v>0</v>
      </c>
      <c r="D1056" s="6">
        <v>38</v>
      </c>
      <c r="E1056" s="6">
        <v>6.6</v>
      </c>
      <c r="F1056" s="6">
        <v>1.83</v>
      </c>
      <c r="G1056" s="68">
        <v>0</v>
      </c>
      <c r="H1056" s="68"/>
      <c r="I1056" s="6">
        <v>2</v>
      </c>
      <c r="J1056" s="6">
        <v>5</v>
      </c>
      <c r="K1056" s="6">
        <v>45</v>
      </c>
      <c r="L1056" s="6">
        <v>73</v>
      </c>
      <c r="M1056" s="6">
        <v>40</v>
      </c>
      <c r="N1056" s="6">
        <v>18</v>
      </c>
      <c r="O1056" s="6">
        <v>22</v>
      </c>
      <c r="P1056" s="68">
        <v>11</v>
      </c>
      <c r="Q1056" s="67"/>
      <c r="U1056" s="67"/>
    </row>
    <row r="1057" spans="1:21" ht="15" thickBot="1" x14ac:dyDescent="0.35">
      <c r="A1057" s="7" t="s">
        <v>1803</v>
      </c>
      <c r="B1057" s="8">
        <v>42</v>
      </c>
      <c r="C1057" s="8">
        <v>0</v>
      </c>
      <c r="D1057" s="8">
        <v>37</v>
      </c>
      <c r="E1057" s="8">
        <v>4</v>
      </c>
      <c r="F1057" s="8">
        <v>1.26</v>
      </c>
      <c r="I1057" s="8">
        <v>2</v>
      </c>
      <c r="J1057" s="8">
        <v>2</v>
      </c>
      <c r="K1057" s="8">
        <v>19</v>
      </c>
      <c r="L1057" s="8">
        <v>43</v>
      </c>
      <c r="M1057" s="8">
        <v>10</v>
      </c>
      <c r="N1057" s="8">
        <v>7</v>
      </c>
      <c r="O1057" s="8">
        <v>30</v>
      </c>
      <c r="Q1057" s="8">
        <v>0</v>
      </c>
      <c r="U1057" s="8">
        <v>2</v>
      </c>
    </row>
    <row r="1058" spans="1:21" ht="15" thickBot="1" x14ac:dyDescent="0.35">
      <c r="A1058" s="5" t="s">
        <v>1336</v>
      </c>
      <c r="B1058" s="6">
        <v>158</v>
      </c>
      <c r="C1058" s="8">
        <v>0</v>
      </c>
      <c r="D1058" s="6">
        <v>173</v>
      </c>
      <c r="E1058" s="6">
        <v>3.9</v>
      </c>
      <c r="F1058" s="6">
        <v>1.26</v>
      </c>
      <c r="G1058" s="68">
        <v>15</v>
      </c>
      <c r="H1058" s="68"/>
      <c r="I1058" s="6">
        <v>9</v>
      </c>
      <c r="J1058" s="6">
        <v>9</v>
      </c>
      <c r="K1058" s="6">
        <v>69</v>
      </c>
      <c r="L1058" s="6">
        <v>145</v>
      </c>
      <c r="M1058" s="6">
        <v>54</v>
      </c>
      <c r="N1058" s="6">
        <v>20</v>
      </c>
      <c r="O1058" s="6">
        <v>27</v>
      </c>
      <c r="P1058" s="68">
        <v>27</v>
      </c>
      <c r="Q1058" s="67"/>
      <c r="U1058" s="67"/>
    </row>
    <row r="1059" spans="1:21" ht="15" thickBot="1" x14ac:dyDescent="0.35">
      <c r="A1059" s="5" t="s">
        <v>1736</v>
      </c>
      <c r="B1059" s="6">
        <v>63</v>
      </c>
      <c r="C1059" s="6">
        <v>38</v>
      </c>
      <c r="D1059" s="6">
        <v>76</v>
      </c>
      <c r="E1059" s="6">
        <v>2.23</v>
      </c>
      <c r="F1059" s="6">
        <v>1.04</v>
      </c>
      <c r="I1059" s="6">
        <v>4</v>
      </c>
      <c r="J1059" s="6">
        <v>2</v>
      </c>
      <c r="K1059" s="6">
        <v>15</v>
      </c>
      <c r="L1059" s="6">
        <v>44</v>
      </c>
      <c r="M1059" s="6">
        <v>21</v>
      </c>
      <c r="N1059" s="6">
        <v>5</v>
      </c>
      <c r="O1059" s="6">
        <v>61</v>
      </c>
      <c r="Q1059" s="6">
        <v>2</v>
      </c>
      <c r="U1059" s="6">
        <v>0</v>
      </c>
    </row>
    <row r="1060" spans="1:21" ht="15" thickBot="1" x14ac:dyDescent="0.35">
      <c r="A1060" s="7" t="s">
        <v>1553</v>
      </c>
      <c r="B1060" s="8">
        <v>46</v>
      </c>
      <c r="C1060" s="8">
        <v>0</v>
      </c>
      <c r="D1060" s="8">
        <v>37</v>
      </c>
      <c r="E1060" s="8">
        <v>3.89</v>
      </c>
      <c r="F1060" s="8">
        <v>1.27</v>
      </c>
      <c r="G1060" s="69">
        <v>1</v>
      </c>
      <c r="H1060" s="69"/>
      <c r="I1060" s="8">
        <v>2</v>
      </c>
      <c r="J1060" s="8">
        <v>3</v>
      </c>
      <c r="K1060" s="8">
        <v>20</v>
      </c>
      <c r="L1060" s="8">
        <v>46</v>
      </c>
      <c r="M1060" s="8">
        <v>12</v>
      </c>
      <c r="N1060" s="8">
        <v>7</v>
      </c>
      <c r="O1060" s="8">
        <v>19</v>
      </c>
      <c r="P1060" s="69">
        <v>5</v>
      </c>
      <c r="Q1060" s="67"/>
      <c r="U1060" s="67"/>
    </row>
    <row r="1061" spans="1:21" ht="15" thickBot="1" x14ac:dyDescent="0.35">
      <c r="A1061" s="7" t="s">
        <v>1553</v>
      </c>
      <c r="B1061" s="8">
        <v>46</v>
      </c>
      <c r="C1061" s="8">
        <v>0</v>
      </c>
      <c r="D1061" s="8">
        <v>37</v>
      </c>
      <c r="E1061" s="8">
        <v>3.89</v>
      </c>
      <c r="F1061" s="8">
        <v>1.27</v>
      </c>
      <c r="I1061" s="8">
        <v>2</v>
      </c>
      <c r="J1061" s="8">
        <v>3</v>
      </c>
      <c r="K1061" s="8">
        <v>20</v>
      </c>
      <c r="L1061" s="8">
        <v>46</v>
      </c>
      <c r="M1061" s="8">
        <v>12</v>
      </c>
      <c r="N1061" s="8">
        <v>7</v>
      </c>
      <c r="O1061" s="8">
        <v>19</v>
      </c>
      <c r="Q1061" s="8">
        <v>0</v>
      </c>
      <c r="U1061" s="8">
        <v>1</v>
      </c>
    </row>
    <row r="1062" spans="1:21" ht="15" thickBot="1" x14ac:dyDescent="0.35">
      <c r="A1062" s="7" t="s">
        <v>1437</v>
      </c>
      <c r="B1062" s="8">
        <v>158</v>
      </c>
      <c r="C1062" s="8">
        <v>0</v>
      </c>
      <c r="D1062" s="8">
        <v>129</v>
      </c>
      <c r="E1062" s="8">
        <v>4.46</v>
      </c>
      <c r="F1062" s="8">
        <v>1.39</v>
      </c>
      <c r="G1062" s="69">
        <v>14</v>
      </c>
      <c r="H1062" s="69"/>
      <c r="I1062" s="8">
        <v>9</v>
      </c>
      <c r="J1062" s="8">
        <v>9</v>
      </c>
      <c r="K1062" s="8">
        <v>78</v>
      </c>
      <c r="L1062" s="8">
        <v>168</v>
      </c>
      <c r="M1062" s="8">
        <v>51</v>
      </c>
      <c r="N1062" s="8">
        <v>21</v>
      </c>
      <c r="O1062" s="8">
        <v>27</v>
      </c>
      <c r="P1062" s="69">
        <v>27</v>
      </c>
      <c r="Q1062" s="67"/>
      <c r="U1062" s="67"/>
    </row>
    <row r="1063" spans="1:21" ht="15" thickBot="1" x14ac:dyDescent="0.35">
      <c r="A1063" s="7" t="s">
        <v>2121</v>
      </c>
      <c r="B1063" s="8">
        <v>40</v>
      </c>
      <c r="C1063" s="8">
        <v>1</v>
      </c>
      <c r="D1063" s="8">
        <v>32</v>
      </c>
      <c r="E1063" s="8">
        <v>4.47</v>
      </c>
      <c r="F1063" s="8">
        <v>1.47</v>
      </c>
      <c r="I1063" s="8">
        <v>1</v>
      </c>
      <c r="J1063" s="8">
        <v>2</v>
      </c>
      <c r="K1063" s="8">
        <v>20</v>
      </c>
      <c r="L1063" s="8">
        <v>41</v>
      </c>
      <c r="M1063" s="8">
        <v>19</v>
      </c>
      <c r="N1063" s="8">
        <v>6</v>
      </c>
      <c r="O1063" s="8">
        <v>38</v>
      </c>
      <c r="Q1063" s="8">
        <v>0</v>
      </c>
      <c r="U1063" s="8">
        <v>6</v>
      </c>
    </row>
    <row r="1064" spans="1:21" ht="17.399999999999999" thickBot="1" x14ac:dyDescent="0.35">
      <c r="A1064" s="5" t="s">
        <v>1662</v>
      </c>
      <c r="B1064" s="6">
        <v>61</v>
      </c>
      <c r="C1064" s="8">
        <v>0</v>
      </c>
      <c r="D1064" s="6">
        <v>43</v>
      </c>
      <c r="E1064" s="6">
        <v>5.24</v>
      </c>
      <c r="F1064" s="6">
        <v>1.57</v>
      </c>
      <c r="G1064" s="68">
        <v>0</v>
      </c>
      <c r="H1064" s="68"/>
      <c r="I1064" s="6">
        <v>4</v>
      </c>
      <c r="J1064" s="6">
        <v>5</v>
      </c>
      <c r="K1064" s="6">
        <v>36</v>
      </c>
      <c r="L1064" s="6">
        <v>69</v>
      </c>
      <c r="M1064" s="6">
        <v>27</v>
      </c>
      <c r="N1064" s="6">
        <v>14</v>
      </c>
      <c r="O1064" s="6">
        <v>21</v>
      </c>
      <c r="P1064" s="68">
        <v>9</v>
      </c>
      <c r="Q1064" s="67"/>
      <c r="U1064" s="67"/>
    </row>
    <row r="1065" spans="1:21" ht="17.399999999999999" thickBot="1" x14ac:dyDescent="0.35">
      <c r="A1065" s="5" t="s">
        <v>1662</v>
      </c>
      <c r="B1065" s="6">
        <v>61</v>
      </c>
      <c r="C1065" s="6">
        <v>0</v>
      </c>
      <c r="D1065" s="6">
        <v>43</v>
      </c>
      <c r="E1065" s="6">
        <v>5.24</v>
      </c>
      <c r="F1065" s="6">
        <v>1.57</v>
      </c>
      <c r="I1065" s="6">
        <v>4</v>
      </c>
      <c r="J1065" s="6">
        <v>5</v>
      </c>
      <c r="K1065" s="6">
        <v>36</v>
      </c>
      <c r="L1065" s="6">
        <v>69</v>
      </c>
      <c r="M1065" s="6">
        <v>27</v>
      </c>
      <c r="N1065" s="6">
        <v>14</v>
      </c>
      <c r="O1065" s="6">
        <v>21</v>
      </c>
      <c r="Q1065" s="6">
        <v>0</v>
      </c>
      <c r="U1065" s="6">
        <v>1</v>
      </c>
    </row>
    <row r="1066" spans="1:21" ht="15" thickBot="1" x14ac:dyDescent="0.35">
      <c r="A1066" s="7" t="s">
        <v>1587</v>
      </c>
      <c r="B1066" s="8">
        <v>72</v>
      </c>
      <c r="C1066" s="8">
        <v>0</v>
      </c>
      <c r="D1066" s="8">
        <v>59</v>
      </c>
      <c r="E1066" s="8">
        <v>4.97</v>
      </c>
      <c r="F1066" s="8">
        <v>1.4</v>
      </c>
      <c r="G1066" s="69">
        <v>0</v>
      </c>
      <c r="H1066" s="69"/>
      <c r="I1066" s="8">
        <v>4</v>
      </c>
      <c r="J1066" s="8">
        <v>5</v>
      </c>
      <c r="K1066" s="8">
        <v>40</v>
      </c>
      <c r="L1066" s="8">
        <v>77</v>
      </c>
      <c r="M1066" s="8">
        <v>24</v>
      </c>
      <c r="N1066" s="8">
        <v>20</v>
      </c>
      <c r="O1066" s="8">
        <v>24</v>
      </c>
      <c r="P1066" s="69">
        <v>12</v>
      </c>
      <c r="Q1066" s="67"/>
      <c r="U1066" s="67"/>
    </row>
    <row r="1067" spans="1:21" ht="15" thickBot="1" x14ac:dyDescent="0.35">
      <c r="A1067" s="7" t="s">
        <v>1587</v>
      </c>
      <c r="B1067" s="8">
        <v>72</v>
      </c>
      <c r="C1067" s="8">
        <v>0</v>
      </c>
      <c r="D1067" s="8">
        <v>59</v>
      </c>
      <c r="E1067" s="8">
        <v>4.97</v>
      </c>
      <c r="F1067" s="8">
        <v>1.4</v>
      </c>
      <c r="I1067" s="8">
        <v>4</v>
      </c>
      <c r="J1067" s="8">
        <v>5</v>
      </c>
      <c r="K1067" s="8">
        <v>40</v>
      </c>
      <c r="L1067" s="8">
        <v>77</v>
      </c>
      <c r="M1067" s="8">
        <v>24</v>
      </c>
      <c r="N1067" s="8">
        <v>20</v>
      </c>
      <c r="O1067" s="8">
        <v>24</v>
      </c>
      <c r="Q1067" s="8">
        <v>0</v>
      </c>
      <c r="U1067" s="8">
        <v>2</v>
      </c>
    </row>
    <row r="1068" spans="1:21" ht="15" thickBot="1" x14ac:dyDescent="0.35">
      <c r="A1068" s="7" t="s">
        <v>1375</v>
      </c>
      <c r="B1068" s="8">
        <v>170</v>
      </c>
      <c r="C1068" s="8">
        <v>0</v>
      </c>
      <c r="D1068" s="8">
        <v>138</v>
      </c>
      <c r="E1068" s="8">
        <v>3.97</v>
      </c>
      <c r="F1068" s="8">
        <v>1.23</v>
      </c>
      <c r="G1068" s="69">
        <v>16</v>
      </c>
      <c r="H1068" s="69"/>
      <c r="I1068" s="8">
        <v>9</v>
      </c>
      <c r="J1068" s="8">
        <v>10</v>
      </c>
      <c r="K1068" s="8">
        <v>75</v>
      </c>
      <c r="L1068" s="8">
        <v>171</v>
      </c>
      <c r="M1068" s="8">
        <v>38</v>
      </c>
      <c r="N1068" s="8">
        <v>21</v>
      </c>
      <c r="O1068" s="8">
        <v>27</v>
      </c>
      <c r="P1068" s="69">
        <v>27</v>
      </c>
      <c r="Q1068" s="67"/>
      <c r="U1068" s="67"/>
    </row>
    <row r="1069" spans="1:21" ht="15" thickBot="1" x14ac:dyDescent="0.35">
      <c r="A1069" s="5" t="s">
        <v>1780</v>
      </c>
      <c r="B1069" s="6">
        <v>62</v>
      </c>
      <c r="C1069" s="6">
        <v>3</v>
      </c>
      <c r="D1069" s="6">
        <v>64</v>
      </c>
      <c r="E1069" s="6">
        <v>3.02</v>
      </c>
      <c r="F1069" s="6">
        <v>1.1200000000000001</v>
      </c>
      <c r="I1069" s="6">
        <v>3</v>
      </c>
      <c r="J1069" s="6">
        <v>2</v>
      </c>
      <c r="K1069" s="6">
        <v>21</v>
      </c>
      <c r="L1069" s="6">
        <v>51</v>
      </c>
      <c r="M1069" s="6">
        <v>19</v>
      </c>
      <c r="N1069" s="6">
        <v>7</v>
      </c>
      <c r="O1069" s="6">
        <v>61</v>
      </c>
      <c r="Q1069" s="6">
        <v>0</v>
      </c>
      <c r="U1069" s="6">
        <v>23</v>
      </c>
    </row>
    <row r="1070" spans="1:21" ht="15" thickBot="1" x14ac:dyDescent="0.35">
      <c r="A1070" s="7" t="s">
        <v>1809</v>
      </c>
      <c r="B1070" s="8">
        <v>54</v>
      </c>
      <c r="C1070" s="8">
        <v>3</v>
      </c>
      <c r="D1070" s="8">
        <v>68</v>
      </c>
      <c r="E1070" s="8">
        <v>3.12</v>
      </c>
      <c r="F1070" s="8">
        <v>1.22</v>
      </c>
      <c r="I1070" s="8">
        <v>3</v>
      </c>
      <c r="J1070" s="8">
        <v>3</v>
      </c>
      <c r="K1070" s="8">
        <v>19</v>
      </c>
      <c r="L1070" s="8">
        <v>44</v>
      </c>
      <c r="M1070" s="8">
        <v>22</v>
      </c>
      <c r="N1070" s="8">
        <v>6</v>
      </c>
      <c r="O1070" s="8">
        <v>57</v>
      </c>
      <c r="Q1070" s="8">
        <v>1</v>
      </c>
      <c r="U1070" s="8">
        <v>19</v>
      </c>
    </row>
    <row r="1071" spans="1:21" ht="15" thickBot="1" x14ac:dyDescent="0.35">
      <c r="A1071" s="5" t="s">
        <v>1696</v>
      </c>
      <c r="B1071" s="6">
        <v>58</v>
      </c>
      <c r="C1071" s="8">
        <v>0</v>
      </c>
      <c r="D1071" s="6">
        <v>39</v>
      </c>
      <c r="E1071" s="6">
        <v>5.63</v>
      </c>
      <c r="F1071" s="6">
        <v>1.61</v>
      </c>
      <c r="G1071" s="68">
        <v>0</v>
      </c>
      <c r="H1071" s="68"/>
      <c r="I1071" s="6">
        <v>3</v>
      </c>
      <c r="J1071" s="6">
        <v>4</v>
      </c>
      <c r="K1071" s="6">
        <v>36</v>
      </c>
      <c r="L1071" s="6">
        <v>67</v>
      </c>
      <c r="M1071" s="6">
        <v>27</v>
      </c>
      <c r="N1071" s="6">
        <v>19</v>
      </c>
      <c r="O1071" s="6">
        <v>14</v>
      </c>
      <c r="P1071" s="68">
        <v>9</v>
      </c>
      <c r="Q1071" s="67"/>
      <c r="U1071" s="67"/>
    </row>
    <row r="1072" spans="1:21" ht="15" thickBot="1" x14ac:dyDescent="0.35">
      <c r="A1072" s="5" t="s">
        <v>1696</v>
      </c>
      <c r="B1072" s="6">
        <v>58</v>
      </c>
      <c r="C1072" s="6">
        <v>0</v>
      </c>
      <c r="D1072" s="6">
        <v>39</v>
      </c>
      <c r="E1072" s="6">
        <v>5.63</v>
      </c>
      <c r="F1072" s="6">
        <v>1.61</v>
      </c>
      <c r="I1072" s="6">
        <v>3</v>
      </c>
      <c r="J1072" s="6">
        <v>4</v>
      </c>
      <c r="K1072" s="6">
        <v>36</v>
      </c>
      <c r="L1072" s="6">
        <v>67</v>
      </c>
      <c r="M1072" s="6">
        <v>27</v>
      </c>
      <c r="N1072" s="6">
        <v>19</v>
      </c>
      <c r="O1072" s="6">
        <v>14</v>
      </c>
      <c r="Q1072" s="6">
        <v>0</v>
      </c>
      <c r="U1072" s="6">
        <v>0</v>
      </c>
    </row>
    <row r="1073" spans="1:21" ht="15" thickBot="1" x14ac:dyDescent="0.35">
      <c r="A1073" s="5" t="s">
        <v>2164</v>
      </c>
      <c r="B1073" s="6">
        <v>37</v>
      </c>
      <c r="C1073" s="6">
        <v>0</v>
      </c>
      <c r="D1073" s="6">
        <v>31</v>
      </c>
      <c r="E1073" s="6">
        <v>4.88</v>
      </c>
      <c r="F1073" s="6">
        <v>1.57</v>
      </c>
      <c r="I1073" s="6">
        <v>2</v>
      </c>
      <c r="J1073" s="6">
        <v>2</v>
      </c>
      <c r="K1073" s="6">
        <v>20</v>
      </c>
      <c r="L1073" s="6">
        <v>39</v>
      </c>
      <c r="M1073" s="6">
        <v>19</v>
      </c>
      <c r="N1073" s="6">
        <v>9</v>
      </c>
      <c r="O1073" s="6">
        <v>23</v>
      </c>
      <c r="Q1073" s="6">
        <v>0</v>
      </c>
      <c r="U1073" s="6">
        <v>1</v>
      </c>
    </row>
    <row r="1074" spans="1:21" ht="15" thickBot="1" x14ac:dyDescent="0.35">
      <c r="A1074" s="7" t="s">
        <v>1471</v>
      </c>
      <c r="B1074" s="8">
        <v>57</v>
      </c>
      <c r="C1074" s="8">
        <v>0</v>
      </c>
      <c r="D1074" s="8">
        <v>39</v>
      </c>
      <c r="E1074" s="8">
        <v>4.66</v>
      </c>
      <c r="F1074" s="8">
        <v>1.38</v>
      </c>
      <c r="G1074" s="69">
        <v>0</v>
      </c>
      <c r="H1074" s="69"/>
      <c r="I1074" s="8">
        <v>3</v>
      </c>
      <c r="J1074" s="8">
        <v>3</v>
      </c>
      <c r="K1074" s="8">
        <v>29</v>
      </c>
      <c r="L1074" s="8">
        <v>58</v>
      </c>
      <c r="M1074" s="8">
        <v>20</v>
      </c>
      <c r="N1074" s="8">
        <v>14</v>
      </c>
      <c r="O1074" s="8">
        <v>12</v>
      </c>
      <c r="P1074" s="69">
        <v>11</v>
      </c>
      <c r="Q1074" s="67"/>
      <c r="U1074" s="67"/>
    </row>
    <row r="1075" spans="1:21" ht="15" thickBot="1" x14ac:dyDescent="0.35">
      <c r="A1075" s="7" t="s">
        <v>1471</v>
      </c>
      <c r="B1075" s="8">
        <v>57</v>
      </c>
      <c r="C1075" s="8">
        <v>0</v>
      </c>
      <c r="D1075" s="8">
        <v>39</v>
      </c>
      <c r="E1075" s="8">
        <v>4.66</v>
      </c>
      <c r="F1075" s="8">
        <v>1.38</v>
      </c>
      <c r="I1075" s="8">
        <v>3</v>
      </c>
      <c r="J1075" s="8">
        <v>3</v>
      </c>
      <c r="K1075" s="8">
        <v>29</v>
      </c>
      <c r="L1075" s="8">
        <v>58</v>
      </c>
      <c r="M1075" s="8">
        <v>20</v>
      </c>
      <c r="N1075" s="8">
        <v>14</v>
      </c>
      <c r="O1075" s="8">
        <v>12</v>
      </c>
      <c r="Q1075" s="8">
        <v>0</v>
      </c>
      <c r="U1075" s="8">
        <v>0</v>
      </c>
    </row>
    <row r="1076" spans="1:21" ht="15" thickBot="1" x14ac:dyDescent="0.35">
      <c r="A1076" s="5" t="s">
        <v>2083</v>
      </c>
      <c r="B1076" s="6">
        <v>37</v>
      </c>
      <c r="C1076" s="6">
        <v>0</v>
      </c>
      <c r="D1076" s="6">
        <v>31</v>
      </c>
      <c r="E1076" s="6">
        <v>4.8899999999999997</v>
      </c>
      <c r="F1076" s="6">
        <v>1.39</v>
      </c>
      <c r="I1076" s="6">
        <v>2</v>
      </c>
      <c r="J1076" s="6">
        <v>2</v>
      </c>
      <c r="K1076" s="6">
        <v>20</v>
      </c>
      <c r="L1076" s="6">
        <v>38</v>
      </c>
      <c r="M1076" s="6">
        <v>14</v>
      </c>
      <c r="N1076" s="6">
        <v>8</v>
      </c>
      <c r="O1076" s="6">
        <v>25</v>
      </c>
      <c r="Q1076" s="6">
        <v>0</v>
      </c>
      <c r="U1076" s="6">
        <v>2</v>
      </c>
    </row>
    <row r="1077" spans="1:21" ht="15" thickBot="1" x14ac:dyDescent="0.35">
      <c r="A1077" s="7" t="s">
        <v>1415</v>
      </c>
      <c r="B1077" s="8">
        <v>141</v>
      </c>
      <c r="C1077" s="8">
        <v>0</v>
      </c>
      <c r="D1077" s="8">
        <v>106</v>
      </c>
      <c r="E1077" s="8">
        <v>4.6900000000000004</v>
      </c>
      <c r="F1077" s="8">
        <v>1.48</v>
      </c>
      <c r="G1077" s="69">
        <v>12</v>
      </c>
      <c r="H1077" s="69"/>
      <c r="I1077" s="8">
        <v>7</v>
      </c>
      <c r="J1077" s="8">
        <v>9</v>
      </c>
      <c r="K1077" s="8">
        <v>74</v>
      </c>
      <c r="L1077" s="8">
        <v>160</v>
      </c>
      <c r="M1077" s="8">
        <v>49</v>
      </c>
      <c r="N1077" s="8">
        <v>20</v>
      </c>
      <c r="O1077" s="8">
        <v>25</v>
      </c>
      <c r="P1077" s="69">
        <v>25</v>
      </c>
      <c r="Q1077" s="67"/>
      <c r="U1077" s="67"/>
    </row>
    <row r="1078" spans="1:21" ht="15" thickBot="1" x14ac:dyDescent="0.35">
      <c r="A1078" s="5" t="s">
        <v>1873</v>
      </c>
      <c r="B1078" s="6">
        <v>52</v>
      </c>
      <c r="C1078" s="6">
        <v>2</v>
      </c>
      <c r="D1078" s="6">
        <v>52</v>
      </c>
      <c r="E1078" s="6">
        <v>3.28</v>
      </c>
      <c r="F1078" s="6">
        <v>1.22</v>
      </c>
      <c r="I1078" s="6">
        <v>3</v>
      </c>
      <c r="J1078" s="6">
        <v>3</v>
      </c>
      <c r="K1078" s="6">
        <v>19</v>
      </c>
      <c r="L1078" s="6">
        <v>46</v>
      </c>
      <c r="M1078" s="6">
        <v>17</v>
      </c>
      <c r="N1078" s="6">
        <v>6</v>
      </c>
      <c r="O1078" s="6">
        <v>56</v>
      </c>
      <c r="Q1078" s="6">
        <v>0</v>
      </c>
      <c r="U1078" s="6">
        <v>20</v>
      </c>
    </row>
    <row r="1079" spans="1:21" ht="15" thickBot="1" x14ac:dyDescent="0.35">
      <c r="A1079" s="7" t="s">
        <v>1719</v>
      </c>
      <c r="B1079" s="8">
        <v>39</v>
      </c>
      <c r="C1079" s="8">
        <v>0</v>
      </c>
      <c r="D1079" s="8">
        <v>31</v>
      </c>
      <c r="E1079" s="8">
        <v>6.08</v>
      </c>
      <c r="F1079" s="8">
        <v>1.52</v>
      </c>
      <c r="G1079" s="69">
        <v>1</v>
      </c>
      <c r="H1079" s="69"/>
      <c r="I1079" s="8">
        <v>2</v>
      </c>
      <c r="J1079" s="8">
        <v>3</v>
      </c>
      <c r="K1079" s="8">
        <v>26</v>
      </c>
      <c r="L1079" s="8">
        <v>44</v>
      </c>
      <c r="M1079" s="8">
        <v>16</v>
      </c>
      <c r="N1079" s="8">
        <v>11</v>
      </c>
      <c r="O1079" s="8">
        <v>8</v>
      </c>
      <c r="P1079" s="69">
        <v>7</v>
      </c>
      <c r="Q1079" s="67"/>
      <c r="U1079" s="67"/>
    </row>
    <row r="1080" spans="1:21" ht="15" thickBot="1" x14ac:dyDescent="0.35">
      <c r="A1080" s="5" t="s">
        <v>1719</v>
      </c>
      <c r="B1080" s="6">
        <v>39</v>
      </c>
      <c r="C1080" s="6">
        <v>0</v>
      </c>
      <c r="D1080" s="6">
        <v>31</v>
      </c>
      <c r="E1080" s="6">
        <v>6.08</v>
      </c>
      <c r="F1080" s="6">
        <v>1.52</v>
      </c>
      <c r="I1080" s="6">
        <v>2</v>
      </c>
      <c r="J1080" s="6">
        <v>3</v>
      </c>
      <c r="K1080" s="6">
        <v>26</v>
      </c>
      <c r="L1080" s="6">
        <v>44</v>
      </c>
      <c r="M1080" s="6">
        <v>16</v>
      </c>
      <c r="N1080" s="6">
        <v>11</v>
      </c>
      <c r="O1080" s="6">
        <v>8</v>
      </c>
      <c r="Q1080" s="6">
        <v>0</v>
      </c>
      <c r="U1080" s="6">
        <v>0</v>
      </c>
    </row>
    <row r="1081" spans="1:21" ht="15" thickBot="1" x14ac:dyDescent="0.35">
      <c r="A1081" s="7" t="s">
        <v>1691</v>
      </c>
      <c r="B1081" s="8">
        <v>72</v>
      </c>
      <c r="C1081" s="8">
        <v>0</v>
      </c>
      <c r="D1081" s="8">
        <v>51</v>
      </c>
      <c r="E1081" s="8">
        <v>5.48</v>
      </c>
      <c r="F1081" s="8">
        <v>1.6</v>
      </c>
      <c r="G1081" s="69">
        <v>1</v>
      </c>
      <c r="H1081" s="69"/>
      <c r="I1081" s="8">
        <v>5</v>
      </c>
      <c r="J1081" s="8">
        <v>5</v>
      </c>
      <c r="K1081" s="8">
        <v>44</v>
      </c>
      <c r="L1081" s="8">
        <v>86</v>
      </c>
      <c r="M1081" s="8">
        <v>29</v>
      </c>
      <c r="N1081" s="8">
        <v>25</v>
      </c>
      <c r="O1081" s="8">
        <v>14</v>
      </c>
      <c r="P1081" s="69">
        <v>13</v>
      </c>
      <c r="Q1081" s="67"/>
      <c r="U1081" s="67"/>
    </row>
    <row r="1082" spans="1:21" ht="15" thickBot="1" x14ac:dyDescent="0.35">
      <c r="A1082" s="5" t="s">
        <v>1691</v>
      </c>
      <c r="B1082" s="6">
        <v>72</v>
      </c>
      <c r="C1082" s="6">
        <v>0</v>
      </c>
      <c r="D1082" s="6">
        <v>51</v>
      </c>
      <c r="E1082" s="6">
        <v>5.48</v>
      </c>
      <c r="F1082" s="6">
        <v>1.6</v>
      </c>
      <c r="I1082" s="6">
        <v>5</v>
      </c>
      <c r="J1082" s="6">
        <v>5</v>
      </c>
      <c r="K1082" s="6">
        <v>44</v>
      </c>
      <c r="L1082" s="6">
        <v>86</v>
      </c>
      <c r="M1082" s="6">
        <v>29</v>
      </c>
      <c r="N1082" s="6">
        <v>25</v>
      </c>
      <c r="O1082" s="6">
        <v>14</v>
      </c>
      <c r="Q1082" s="6">
        <v>0</v>
      </c>
      <c r="U1082" s="6">
        <v>0</v>
      </c>
    </row>
    <row r="1083" spans="1:21" ht="15" thickBot="1" x14ac:dyDescent="0.35">
      <c r="A1083" s="7" t="s">
        <v>1884</v>
      </c>
      <c r="B1083" s="8">
        <v>24</v>
      </c>
      <c r="C1083" s="8">
        <v>0</v>
      </c>
      <c r="D1083" s="8">
        <v>25</v>
      </c>
      <c r="E1083" s="8">
        <v>3.94</v>
      </c>
      <c r="F1083" s="8">
        <v>1.1599999999999999</v>
      </c>
      <c r="I1083" s="8">
        <v>1</v>
      </c>
      <c r="J1083" s="8">
        <v>1</v>
      </c>
      <c r="K1083" s="8">
        <v>10</v>
      </c>
      <c r="L1083" s="8">
        <v>22</v>
      </c>
      <c r="M1083" s="8">
        <v>6</v>
      </c>
      <c r="N1083" s="8">
        <v>8</v>
      </c>
      <c r="O1083" s="8">
        <v>22</v>
      </c>
      <c r="Q1083" s="8">
        <v>0</v>
      </c>
      <c r="U1083" s="8">
        <v>0</v>
      </c>
    </row>
    <row r="1084" spans="1:21" ht="17.399999999999999" thickBot="1" x14ac:dyDescent="0.35">
      <c r="A1084" s="5" t="s">
        <v>1530</v>
      </c>
      <c r="B1084" s="6">
        <v>46</v>
      </c>
      <c r="C1084" s="8">
        <v>0</v>
      </c>
      <c r="D1084" s="6">
        <v>40</v>
      </c>
      <c r="E1084" s="6">
        <v>4.45</v>
      </c>
      <c r="F1084" s="6">
        <v>1.42</v>
      </c>
      <c r="G1084" s="68">
        <v>2</v>
      </c>
      <c r="H1084" s="68"/>
      <c r="I1084" s="6">
        <v>3</v>
      </c>
      <c r="J1084" s="6">
        <v>3</v>
      </c>
      <c r="K1084" s="6">
        <v>23</v>
      </c>
      <c r="L1084" s="6">
        <v>46</v>
      </c>
      <c r="M1084" s="6">
        <v>19</v>
      </c>
      <c r="N1084" s="6">
        <v>8</v>
      </c>
      <c r="O1084" s="6">
        <v>12</v>
      </c>
      <c r="P1084" s="68">
        <v>10</v>
      </c>
      <c r="Q1084" s="67"/>
      <c r="U1084" s="67"/>
    </row>
    <row r="1085" spans="1:21" ht="17.399999999999999" thickBot="1" x14ac:dyDescent="0.35">
      <c r="A1085" s="5" t="s">
        <v>1530</v>
      </c>
      <c r="B1085" s="6">
        <v>46</v>
      </c>
      <c r="C1085" s="6">
        <v>0</v>
      </c>
      <c r="D1085" s="6">
        <v>40</v>
      </c>
      <c r="E1085" s="6">
        <v>4.45</v>
      </c>
      <c r="F1085" s="6">
        <v>1.42</v>
      </c>
      <c r="I1085" s="6">
        <v>3</v>
      </c>
      <c r="J1085" s="6">
        <v>3</v>
      </c>
      <c r="K1085" s="6">
        <v>23</v>
      </c>
      <c r="L1085" s="6">
        <v>46</v>
      </c>
      <c r="M1085" s="6">
        <v>19</v>
      </c>
      <c r="N1085" s="6">
        <v>8</v>
      </c>
      <c r="O1085" s="6">
        <v>12</v>
      </c>
      <c r="Q1085" s="6">
        <v>0</v>
      </c>
      <c r="U1085" s="6">
        <v>0</v>
      </c>
    </row>
    <row r="1086" spans="1:21" ht="15" thickBot="1" x14ac:dyDescent="0.35">
      <c r="A1086" s="5" t="s">
        <v>2185</v>
      </c>
      <c r="B1086" s="6">
        <v>20</v>
      </c>
      <c r="C1086" s="6">
        <v>0</v>
      </c>
      <c r="D1086" s="6">
        <v>16</v>
      </c>
      <c r="E1086" s="6">
        <v>5.19</v>
      </c>
      <c r="F1086" s="6">
        <v>1.72</v>
      </c>
      <c r="I1086" s="6">
        <v>1</v>
      </c>
      <c r="J1086" s="6">
        <v>1</v>
      </c>
      <c r="K1086" s="6">
        <v>12</v>
      </c>
      <c r="L1086" s="6">
        <v>21</v>
      </c>
      <c r="M1086" s="6">
        <v>14</v>
      </c>
      <c r="N1086" s="6">
        <v>4</v>
      </c>
      <c r="O1086" s="6">
        <v>16</v>
      </c>
      <c r="Q1086" s="6">
        <v>0</v>
      </c>
      <c r="U1086" s="6">
        <v>0</v>
      </c>
    </row>
    <row r="1087" spans="1:21" ht="15" thickBot="1" x14ac:dyDescent="0.35">
      <c r="A1087" s="7" t="s">
        <v>1447</v>
      </c>
      <c r="B1087" s="8">
        <v>140</v>
      </c>
      <c r="C1087" s="8">
        <v>0</v>
      </c>
      <c r="D1087" s="8">
        <v>102</v>
      </c>
      <c r="E1087" s="8">
        <v>4.41</v>
      </c>
      <c r="F1087" s="8">
        <v>1.42</v>
      </c>
      <c r="G1087" s="69">
        <v>13</v>
      </c>
      <c r="H1087" s="69"/>
      <c r="I1087" s="8">
        <v>8</v>
      </c>
      <c r="J1087" s="8">
        <v>9</v>
      </c>
      <c r="K1087" s="8">
        <v>69</v>
      </c>
      <c r="L1087" s="8">
        <v>145</v>
      </c>
      <c r="M1087" s="8">
        <v>55</v>
      </c>
      <c r="N1087" s="8">
        <v>17</v>
      </c>
      <c r="O1087" s="8">
        <v>25</v>
      </c>
      <c r="P1087" s="69">
        <v>25</v>
      </c>
      <c r="Q1087" s="67"/>
      <c r="U1087" s="67"/>
    </row>
    <row r="1088" spans="1:21" ht="15" thickBot="1" x14ac:dyDescent="0.35">
      <c r="A1088" s="7" t="s">
        <v>1299</v>
      </c>
      <c r="B1088" s="8">
        <v>174</v>
      </c>
      <c r="C1088" s="8">
        <v>0</v>
      </c>
      <c r="D1088" s="8">
        <v>198</v>
      </c>
      <c r="E1088" s="8">
        <v>3.51</v>
      </c>
      <c r="F1088" s="8">
        <v>1.18</v>
      </c>
      <c r="G1088" s="69">
        <v>20</v>
      </c>
      <c r="H1088" s="69"/>
      <c r="I1088" s="8">
        <v>12</v>
      </c>
      <c r="J1088" s="8">
        <v>8</v>
      </c>
      <c r="K1088" s="8">
        <v>68</v>
      </c>
      <c r="L1088" s="8">
        <v>149</v>
      </c>
      <c r="M1088" s="8">
        <v>56</v>
      </c>
      <c r="N1088" s="8">
        <v>19</v>
      </c>
      <c r="O1088" s="8">
        <v>28</v>
      </c>
      <c r="P1088" s="69">
        <v>28</v>
      </c>
      <c r="Q1088" s="67"/>
      <c r="U1088" s="67"/>
    </row>
    <row r="1089" spans="1:21" ht="15" thickBot="1" x14ac:dyDescent="0.35">
      <c r="A1089" s="5" t="s">
        <v>1825</v>
      </c>
      <c r="B1089" s="6">
        <v>37</v>
      </c>
      <c r="C1089" s="6">
        <v>0</v>
      </c>
      <c r="D1089" s="6">
        <v>33</v>
      </c>
      <c r="E1089" s="6">
        <v>3.99</v>
      </c>
      <c r="F1089" s="6">
        <v>1.21</v>
      </c>
      <c r="I1089" s="6">
        <v>2</v>
      </c>
      <c r="J1089" s="6">
        <v>2</v>
      </c>
      <c r="K1089" s="6">
        <v>16</v>
      </c>
      <c r="L1089" s="6">
        <v>36</v>
      </c>
      <c r="M1089" s="6">
        <v>8</v>
      </c>
      <c r="N1089" s="6">
        <v>8</v>
      </c>
      <c r="O1089" s="6">
        <v>19</v>
      </c>
      <c r="Q1089" s="6">
        <v>0</v>
      </c>
      <c r="U1089" s="6">
        <v>0</v>
      </c>
    </row>
    <row r="1090" spans="1:21" ht="15" thickBot="1" x14ac:dyDescent="0.35">
      <c r="A1090" s="7" t="s">
        <v>1977</v>
      </c>
      <c r="B1090" s="8">
        <v>28</v>
      </c>
      <c r="C1090" s="8">
        <v>0</v>
      </c>
      <c r="D1090" s="8">
        <v>32</v>
      </c>
      <c r="E1090" s="8">
        <v>3.81</v>
      </c>
      <c r="F1090" s="8">
        <v>1.3</v>
      </c>
      <c r="I1090" s="8">
        <v>2</v>
      </c>
      <c r="J1090" s="8">
        <v>1</v>
      </c>
      <c r="K1090" s="8">
        <v>12</v>
      </c>
      <c r="L1090" s="8">
        <v>25</v>
      </c>
      <c r="M1090" s="8">
        <v>11</v>
      </c>
      <c r="N1090" s="8">
        <v>7</v>
      </c>
      <c r="O1090" s="8">
        <v>32</v>
      </c>
      <c r="Q1090" s="8">
        <v>0</v>
      </c>
      <c r="U1090" s="8">
        <v>0</v>
      </c>
    </row>
    <row r="1091" spans="1:21" ht="15" thickBot="1" x14ac:dyDescent="0.35">
      <c r="A1091" s="5" t="s">
        <v>1730</v>
      </c>
      <c r="B1091" s="6">
        <v>66</v>
      </c>
      <c r="C1091" s="6">
        <v>38</v>
      </c>
      <c r="D1091" s="6">
        <v>74</v>
      </c>
      <c r="E1091" s="6">
        <v>2.11</v>
      </c>
      <c r="F1091" s="6">
        <v>1.02</v>
      </c>
      <c r="I1091" s="6">
        <v>4</v>
      </c>
      <c r="J1091" s="6">
        <v>2</v>
      </c>
      <c r="K1091" s="6">
        <v>16</v>
      </c>
      <c r="L1091" s="6">
        <v>49</v>
      </c>
      <c r="M1091" s="6">
        <v>19</v>
      </c>
      <c r="N1091" s="6">
        <v>5</v>
      </c>
      <c r="O1091" s="6">
        <v>68</v>
      </c>
      <c r="Q1091" s="6">
        <v>1</v>
      </c>
      <c r="U1091" s="6">
        <v>0</v>
      </c>
    </row>
    <row r="1092" spans="1:21" ht="15" thickBot="1" x14ac:dyDescent="0.35">
      <c r="A1092" s="5" t="s">
        <v>1374</v>
      </c>
      <c r="B1092" s="6">
        <v>172</v>
      </c>
      <c r="C1092" s="8">
        <v>0</v>
      </c>
      <c r="D1092" s="6">
        <v>146</v>
      </c>
      <c r="E1092" s="6">
        <v>4.0199999999999996</v>
      </c>
      <c r="F1092" s="6">
        <v>1.28</v>
      </c>
      <c r="G1092" s="68">
        <v>16</v>
      </c>
      <c r="H1092" s="68"/>
      <c r="I1092" s="6">
        <v>10</v>
      </c>
      <c r="J1092" s="6">
        <v>10</v>
      </c>
      <c r="K1092" s="6">
        <v>77</v>
      </c>
      <c r="L1092" s="6">
        <v>170</v>
      </c>
      <c r="M1092" s="6">
        <v>50</v>
      </c>
      <c r="N1092" s="6">
        <v>21</v>
      </c>
      <c r="O1092" s="6">
        <v>30</v>
      </c>
      <c r="P1092" s="68">
        <v>30</v>
      </c>
      <c r="Q1092" s="67"/>
      <c r="U1092" s="67"/>
    </row>
    <row r="1093" spans="1:21" ht="15" thickBot="1" x14ac:dyDescent="0.35">
      <c r="A1093" s="7" t="s">
        <v>1828</v>
      </c>
      <c r="B1093" s="8">
        <v>35</v>
      </c>
      <c r="C1093" s="8">
        <v>1</v>
      </c>
      <c r="D1093" s="8">
        <v>37</v>
      </c>
      <c r="E1093" s="8">
        <v>3.1</v>
      </c>
      <c r="F1093" s="8">
        <v>1.28</v>
      </c>
      <c r="I1093" s="8">
        <v>2</v>
      </c>
      <c r="J1093" s="8">
        <v>1</v>
      </c>
      <c r="K1093" s="8">
        <v>12</v>
      </c>
      <c r="L1093" s="8">
        <v>30</v>
      </c>
      <c r="M1093" s="8">
        <v>15</v>
      </c>
      <c r="N1093" s="8">
        <v>4</v>
      </c>
      <c r="O1093" s="8">
        <v>48</v>
      </c>
      <c r="Q1093" s="8">
        <v>0</v>
      </c>
      <c r="U1093" s="8">
        <v>16</v>
      </c>
    </row>
    <row r="1094" spans="1:21" ht="15" thickBot="1" x14ac:dyDescent="0.35">
      <c r="A1094" s="7" t="s">
        <v>1491</v>
      </c>
      <c r="B1094" s="8">
        <v>81</v>
      </c>
      <c r="C1094" s="8">
        <v>0</v>
      </c>
      <c r="D1094" s="8">
        <v>49</v>
      </c>
      <c r="E1094" s="8">
        <v>4.9000000000000004</v>
      </c>
      <c r="F1094" s="8">
        <v>1.31</v>
      </c>
      <c r="G1094" s="69">
        <v>6</v>
      </c>
      <c r="H1094" s="69"/>
      <c r="I1094" s="8">
        <v>4</v>
      </c>
      <c r="J1094" s="8">
        <v>6</v>
      </c>
      <c r="K1094" s="8">
        <v>44</v>
      </c>
      <c r="L1094" s="8">
        <v>85</v>
      </c>
      <c r="M1094" s="8">
        <v>20</v>
      </c>
      <c r="N1094" s="8">
        <v>12</v>
      </c>
      <c r="O1094" s="8">
        <v>13</v>
      </c>
      <c r="P1094" s="69">
        <v>13</v>
      </c>
      <c r="Q1094" s="67"/>
      <c r="U1094" s="67"/>
    </row>
    <row r="1095" spans="1:21" ht="15" thickBot="1" x14ac:dyDescent="0.35">
      <c r="A1095" s="7" t="s">
        <v>1491</v>
      </c>
      <c r="B1095" s="8">
        <v>81</v>
      </c>
      <c r="C1095" s="8">
        <v>1</v>
      </c>
      <c r="D1095" s="8">
        <v>49</v>
      </c>
      <c r="E1095" s="8">
        <v>4.9000000000000004</v>
      </c>
      <c r="F1095" s="8">
        <v>1.31</v>
      </c>
      <c r="I1095" s="8">
        <v>4</v>
      </c>
      <c r="J1095" s="8">
        <v>6</v>
      </c>
      <c r="K1095" s="8">
        <v>44</v>
      </c>
      <c r="L1095" s="8">
        <v>85</v>
      </c>
      <c r="M1095" s="8">
        <v>20</v>
      </c>
      <c r="N1095" s="8">
        <v>12</v>
      </c>
      <c r="O1095" s="8">
        <v>13</v>
      </c>
      <c r="Q1095" s="8">
        <v>0</v>
      </c>
      <c r="U1095" s="8">
        <v>0</v>
      </c>
    </row>
    <row r="1096" spans="1:21" ht="15" thickBot="1" x14ac:dyDescent="0.35">
      <c r="A1096" s="5" t="s">
        <v>1706</v>
      </c>
      <c r="B1096" s="6">
        <v>75</v>
      </c>
      <c r="C1096" s="8">
        <v>0</v>
      </c>
      <c r="D1096" s="6">
        <v>41</v>
      </c>
      <c r="E1096" s="6">
        <v>6.09</v>
      </c>
      <c r="F1096" s="6">
        <v>1.64</v>
      </c>
      <c r="G1096" s="68">
        <v>1</v>
      </c>
      <c r="H1096" s="68"/>
      <c r="I1096" s="6">
        <v>4</v>
      </c>
      <c r="J1096" s="6">
        <v>5</v>
      </c>
      <c r="K1096" s="6">
        <v>51</v>
      </c>
      <c r="L1096" s="6">
        <v>96</v>
      </c>
      <c r="M1096" s="6">
        <v>27</v>
      </c>
      <c r="N1096" s="6">
        <v>30</v>
      </c>
      <c r="O1096" s="6">
        <v>14</v>
      </c>
      <c r="P1096" s="68">
        <v>14</v>
      </c>
      <c r="Q1096" s="67"/>
      <c r="U1096" s="67"/>
    </row>
    <row r="1097" spans="1:21" ht="15" thickBot="1" x14ac:dyDescent="0.35">
      <c r="A1097" s="7" t="s">
        <v>1583</v>
      </c>
      <c r="B1097" s="8">
        <v>63</v>
      </c>
      <c r="C1097" s="8">
        <v>0</v>
      </c>
      <c r="D1097" s="8">
        <v>42</v>
      </c>
      <c r="E1097" s="8">
        <v>4.6500000000000004</v>
      </c>
      <c r="F1097" s="8">
        <v>1.35</v>
      </c>
      <c r="G1097" s="69">
        <v>1</v>
      </c>
      <c r="H1097" s="69"/>
      <c r="I1097" s="8">
        <v>3</v>
      </c>
      <c r="J1097" s="8">
        <v>5</v>
      </c>
      <c r="K1097" s="8">
        <v>33</v>
      </c>
      <c r="L1097" s="8">
        <v>70</v>
      </c>
      <c r="M1097" s="8">
        <v>15</v>
      </c>
      <c r="N1097" s="8">
        <v>18</v>
      </c>
      <c r="O1097" s="8">
        <v>13</v>
      </c>
      <c r="P1097" s="69">
        <v>13</v>
      </c>
      <c r="Q1097" s="67"/>
      <c r="U1097" s="67"/>
    </row>
    <row r="1098" spans="1:21" ht="15" thickBot="1" x14ac:dyDescent="0.35">
      <c r="A1098" s="5" t="s">
        <v>1583</v>
      </c>
      <c r="B1098" s="6">
        <v>63</v>
      </c>
      <c r="C1098" s="6">
        <v>0</v>
      </c>
      <c r="D1098" s="6">
        <v>42</v>
      </c>
      <c r="E1098" s="6">
        <v>4.6500000000000004</v>
      </c>
      <c r="F1098" s="6">
        <v>1.35</v>
      </c>
      <c r="I1098" s="6">
        <v>3</v>
      </c>
      <c r="J1098" s="6">
        <v>5</v>
      </c>
      <c r="K1098" s="6">
        <v>33</v>
      </c>
      <c r="L1098" s="6">
        <v>70</v>
      </c>
      <c r="M1098" s="6">
        <v>15</v>
      </c>
      <c r="N1098" s="6">
        <v>18</v>
      </c>
      <c r="O1098" s="6">
        <v>13</v>
      </c>
      <c r="Q1098" s="6">
        <v>0</v>
      </c>
      <c r="U1098" s="6">
        <v>0</v>
      </c>
    </row>
    <row r="1099" spans="1:21" ht="15" thickBot="1" x14ac:dyDescent="0.35">
      <c r="A1099" s="5" t="s">
        <v>1878</v>
      </c>
      <c r="B1099" s="6">
        <v>58</v>
      </c>
      <c r="C1099" s="6">
        <v>0</v>
      </c>
      <c r="D1099" s="6">
        <v>61</v>
      </c>
      <c r="E1099" s="6">
        <v>3.69</v>
      </c>
      <c r="F1099" s="6">
        <v>1.32</v>
      </c>
      <c r="I1099" s="6">
        <v>3</v>
      </c>
      <c r="J1099" s="6">
        <v>3</v>
      </c>
      <c r="K1099" s="6">
        <v>24</v>
      </c>
      <c r="L1099" s="6">
        <v>56</v>
      </c>
      <c r="M1099" s="6">
        <v>20</v>
      </c>
      <c r="N1099" s="6">
        <v>7</v>
      </c>
      <c r="O1099" s="6">
        <v>52</v>
      </c>
      <c r="Q1099" s="6">
        <v>0</v>
      </c>
      <c r="U1099" s="6">
        <v>8</v>
      </c>
    </row>
    <row r="1100" spans="1:21" ht="15" thickBot="1" x14ac:dyDescent="0.35">
      <c r="A1100" s="5" t="s">
        <v>1556</v>
      </c>
      <c r="B1100" s="6">
        <v>76</v>
      </c>
      <c r="C1100" s="8">
        <v>0</v>
      </c>
      <c r="D1100" s="6">
        <v>46</v>
      </c>
      <c r="E1100" s="6">
        <v>4.37</v>
      </c>
      <c r="F1100" s="6">
        <v>1.27</v>
      </c>
      <c r="G1100" s="68">
        <v>5</v>
      </c>
      <c r="H1100" s="68"/>
      <c r="I1100" s="6">
        <v>4</v>
      </c>
      <c r="J1100" s="6">
        <v>5</v>
      </c>
      <c r="K1100" s="6">
        <v>37</v>
      </c>
      <c r="L1100" s="6">
        <v>82</v>
      </c>
      <c r="M1100" s="6">
        <v>15</v>
      </c>
      <c r="N1100" s="6">
        <v>13</v>
      </c>
      <c r="O1100" s="6">
        <v>20</v>
      </c>
      <c r="P1100" s="68">
        <v>10</v>
      </c>
      <c r="Q1100" s="67"/>
      <c r="U1100" s="67"/>
    </row>
    <row r="1101" spans="1:21" ht="15" thickBot="1" x14ac:dyDescent="0.35">
      <c r="A1101" s="5" t="s">
        <v>1556</v>
      </c>
      <c r="B1101" s="6">
        <v>76</v>
      </c>
      <c r="C1101" s="6">
        <v>0</v>
      </c>
      <c r="D1101" s="6">
        <v>46</v>
      </c>
      <c r="E1101" s="6">
        <v>4.37</v>
      </c>
      <c r="F1101" s="6">
        <v>1.27</v>
      </c>
      <c r="I1101" s="6">
        <v>4</v>
      </c>
      <c r="J1101" s="6">
        <v>5</v>
      </c>
      <c r="K1101" s="6">
        <v>37</v>
      </c>
      <c r="L1101" s="6">
        <v>82</v>
      </c>
      <c r="M1101" s="6">
        <v>15</v>
      </c>
      <c r="N1101" s="6">
        <v>13</v>
      </c>
      <c r="O1101" s="6">
        <v>20</v>
      </c>
      <c r="Q1101" s="6">
        <v>0</v>
      </c>
      <c r="U1101" s="6">
        <v>2</v>
      </c>
    </row>
    <row r="1102" spans="1:21" ht="15" thickBot="1" x14ac:dyDescent="0.35">
      <c r="A1102" s="7" t="s">
        <v>2072</v>
      </c>
      <c r="B1102" s="8">
        <v>21</v>
      </c>
      <c r="C1102" s="8">
        <v>0</v>
      </c>
      <c r="D1102" s="8">
        <v>22</v>
      </c>
      <c r="E1102" s="8">
        <v>4.0199999999999996</v>
      </c>
      <c r="F1102" s="8">
        <v>1.39</v>
      </c>
      <c r="I1102" s="8">
        <v>1</v>
      </c>
      <c r="J1102" s="8">
        <v>2</v>
      </c>
      <c r="K1102" s="8">
        <v>9</v>
      </c>
      <c r="L1102" s="8">
        <v>18</v>
      </c>
      <c r="M1102" s="8">
        <v>10</v>
      </c>
      <c r="N1102" s="8">
        <v>5</v>
      </c>
      <c r="O1102" s="8">
        <v>19</v>
      </c>
      <c r="Q1102" s="8">
        <v>0</v>
      </c>
      <c r="U1102" s="8">
        <v>0</v>
      </c>
    </row>
    <row r="1103" spans="1:21" ht="15" thickBot="1" x14ac:dyDescent="0.35">
      <c r="A1103" s="7" t="s">
        <v>1839</v>
      </c>
      <c r="B1103" s="8">
        <v>46</v>
      </c>
      <c r="C1103" s="8">
        <v>0</v>
      </c>
      <c r="D1103" s="8">
        <v>52</v>
      </c>
      <c r="E1103" s="8">
        <v>3.55</v>
      </c>
      <c r="F1103" s="8">
        <v>1.32</v>
      </c>
      <c r="I1103" s="8">
        <v>2</v>
      </c>
      <c r="J1103" s="8">
        <v>2</v>
      </c>
      <c r="K1103" s="8">
        <v>18</v>
      </c>
      <c r="L1103" s="8">
        <v>40</v>
      </c>
      <c r="M1103" s="8">
        <v>20</v>
      </c>
      <c r="N1103" s="8">
        <v>4</v>
      </c>
      <c r="O1103" s="8">
        <v>39</v>
      </c>
      <c r="Q1103" s="8">
        <v>0</v>
      </c>
      <c r="U1103" s="8">
        <v>4</v>
      </c>
    </row>
    <row r="1104" spans="1:21" ht="15" thickBot="1" x14ac:dyDescent="0.35">
      <c r="A1104" s="7" t="s">
        <v>2070</v>
      </c>
      <c r="B1104" s="8">
        <v>21</v>
      </c>
      <c r="C1104" s="8">
        <v>0</v>
      </c>
      <c r="D1104" s="8">
        <v>24</v>
      </c>
      <c r="E1104" s="8">
        <v>4.1500000000000004</v>
      </c>
      <c r="F1104" s="8">
        <v>1.37</v>
      </c>
      <c r="I1104" s="8">
        <v>1</v>
      </c>
      <c r="J1104" s="8">
        <v>1</v>
      </c>
      <c r="K1104" s="8">
        <v>10</v>
      </c>
      <c r="L1104" s="8">
        <v>18</v>
      </c>
      <c r="M1104" s="8">
        <v>11</v>
      </c>
      <c r="N1104" s="8">
        <v>4</v>
      </c>
      <c r="O1104" s="8">
        <v>24</v>
      </c>
      <c r="Q1104" s="8">
        <v>0</v>
      </c>
      <c r="U1104" s="8">
        <v>1</v>
      </c>
    </row>
    <row r="1105" spans="1:21" ht="15" thickBot="1" x14ac:dyDescent="0.35">
      <c r="A1105" s="5" t="s">
        <v>1550</v>
      </c>
      <c r="B1105" s="6">
        <v>48</v>
      </c>
      <c r="C1105" s="8">
        <v>0</v>
      </c>
      <c r="D1105" s="6">
        <v>40</v>
      </c>
      <c r="E1105" s="6">
        <v>4.34</v>
      </c>
      <c r="F1105" s="6">
        <v>1.39</v>
      </c>
      <c r="G1105" s="68">
        <v>1</v>
      </c>
      <c r="H1105" s="68"/>
      <c r="I1105" s="6">
        <v>2</v>
      </c>
      <c r="J1105" s="6">
        <v>3</v>
      </c>
      <c r="K1105" s="6">
        <v>23</v>
      </c>
      <c r="L1105" s="6">
        <v>49</v>
      </c>
      <c r="M1105" s="6">
        <v>17</v>
      </c>
      <c r="N1105" s="6">
        <v>7</v>
      </c>
      <c r="O1105" s="6">
        <v>30</v>
      </c>
      <c r="P1105" s="68">
        <v>3</v>
      </c>
      <c r="Q1105" s="67"/>
      <c r="U1105" s="67"/>
    </row>
    <row r="1106" spans="1:21" ht="15" thickBot="1" x14ac:dyDescent="0.35">
      <c r="A1106" s="5" t="s">
        <v>1550</v>
      </c>
      <c r="B1106" s="6">
        <v>48</v>
      </c>
      <c r="C1106" s="6">
        <v>0</v>
      </c>
      <c r="D1106" s="6">
        <v>40</v>
      </c>
      <c r="E1106" s="6">
        <v>4.34</v>
      </c>
      <c r="F1106" s="6">
        <v>1.39</v>
      </c>
      <c r="I1106" s="6">
        <v>2</v>
      </c>
      <c r="J1106" s="6">
        <v>3</v>
      </c>
      <c r="K1106" s="6">
        <v>23</v>
      </c>
      <c r="L1106" s="6">
        <v>49</v>
      </c>
      <c r="M1106" s="6">
        <v>17</v>
      </c>
      <c r="N1106" s="6">
        <v>7</v>
      </c>
      <c r="O1106" s="6">
        <v>30</v>
      </c>
      <c r="Q1106" s="6">
        <v>0</v>
      </c>
      <c r="U1106" s="6">
        <v>2</v>
      </c>
    </row>
    <row r="1107" spans="1:21" ht="15" thickBot="1" x14ac:dyDescent="0.35">
      <c r="A1107" s="5" t="s">
        <v>1310</v>
      </c>
      <c r="B1107" s="6">
        <v>190</v>
      </c>
      <c r="C1107" s="8">
        <v>0</v>
      </c>
      <c r="D1107" s="6">
        <v>169</v>
      </c>
      <c r="E1107" s="6">
        <v>3.63</v>
      </c>
      <c r="F1107" s="6">
        <v>1.19</v>
      </c>
      <c r="G1107" s="68">
        <v>22</v>
      </c>
      <c r="H1107" s="68"/>
      <c r="I1107" s="6">
        <v>12</v>
      </c>
      <c r="J1107" s="6">
        <v>9</v>
      </c>
      <c r="K1107" s="6">
        <v>77</v>
      </c>
      <c r="L1107" s="6">
        <v>179</v>
      </c>
      <c r="M1107" s="6">
        <v>47</v>
      </c>
      <c r="N1107" s="6">
        <v>22</v>
      </c>
      <c r="O1107" s="6">
        <v>30</v>
      </c>
      <c r="P1107" s="68">
        <v>30</v>
      </c>
      <c r="Q1107" s="67"/>
      <c r="U1107" s="67"/>
    </row>
    <row r="1108" spans="1:21" ht="15" thickBot="1" x14ac:dyDescent="0.35">
      <c r="A1108" s="7" t="s">
        <v>1407</v>
      </c>
      <c r="B1108" s="8">
        <v>78</v>
      </c>
      <c r="C1108" s="8">
        <v>0</v>
      </c>
      <c r="D1108" s="8">
        <v>73</v>
      </c>
      <c r="E1108" s="8">
        <v>3.97</v>
      </c>
      <c r="F1108" s="8">
        <v>1.36</v>
      </c>
      <c r="G1108" s="69">
        <v>4</v>
      </c>
      <c r="H1108" s="69"/>
      <c r="I1108" s="8">
        <v>4</v>
      </c>
      <c r="J1108" s="8">
        <v>5</v>
      </c>
      <c r="K1108" s="8">
        <v>34</v>
      </c>
      <c r="L1108" s="8">
        <v>74</v>
      </c>
      <c r="M1108" s="8">
        <v>32</v>
      </c>
      <c r="N1108" s="8">
        <v>10</v>
      </c>
      <c r="O1108" s="8">
        <v>19</v>
      </c>
      <c r="P1108" s="69">
        <v>12</v>
      </c>
      <c r="Q1108" s="67"/>
      <c r="U1108" s="67"/>
    </row>
    <row r="1109" spans="1:21" ht="15" thickBot="1" x14ac:dyDescent="0.35">
      <c r="A1109" s="3"/>
      <c r="B1109" s="3" t="s">
        <v>1283</v>
      </c>
      <c r="C1109" s="4" t="s">
        <v>1725</v>
      </c>
      <c r="D1109" s="4" t="s">
        <v>943</v>
      </c>
      <c r="E1109" s="4" t="s">
        <v>944</v>
      </c>
      <c r="F1109" s="4" t="s">
        <v>945</v>
      </c>
      <c r="I1109" s="4" t="s">
        <v>1284</v>
      </c>
      <c r="J1109" s="3" t="s">
        <v>1285</v>
      </c>
      <c r="K1109" s="3" t="s">
        <v>1286</v>
      </c>
      <c r="L1109" s="3" t="s">
        <v>175</v>
      </c>
      <c r="M1109" s="3" t="s">
        <v>178</v>
      </c>
      <c r="N1109" s="3" t="s">
        <v>170</v>
      </c>
      <c r="O1109" s="3" t="s">
        <v>1287</v>
      </c>
      <c r="Q1109" s="3" t="s">
        <v>1726</v>
      </c>
      <c r="U1109" s="3" t="s">
        <v>1727</v>
      </c>
    </row>
  </sheetData>
  <sortState ref="A2:W1109">
    <sortCondition ref="A2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971"/>
  <sheetViews>
    <sheetView workbookViewId="0">
      <selection activeCell="L5" sqref="L5"/>
    </sheetView>
  </sheetViews>
  <sheetFormatPr defaultRowHeight="14.4" x14ac:dyDescent="0.3"/>
  <cols>
    <col min="1" max="1" width="8.88671875" style="11"/>
    <col min="2" max="2" width="16.33203125" style="11" customWidth="1"/>
    <col min="3" max="3" width="18.5546875" style="11" customWidth="1"/>
    <col min="4" max="4" width="20.21875" style="11" customWidth="1"/>
    <col min="5" max="5" width="19.6640625" style="11" customWidth="1"/>
    <col min="6" max="6" width="21" style="11" customWidth="1"/>
    <col min="7" max="7" width="16.88671875" style="11" customWidth="1"/>
    <col min="8" max="8" width="20.44140625" style="11" customWidth="1"/>
    <col min="9" max="9" width="21.5546875" style="11" customWidth="1"/>
    <col min="10" max="10" width="14.109375" style="11" customWidth="1"/>
    <col min="11" max="11" width="11.77734375" style="11" customWidth="1"/>
    <col min="12" max="12" width="13.109375" style="11" customWidth="1"/>
    <col min="13" max="16384" width="8.88671875" style="11"/>
  </cols>
  <sheetData>
    <row r="1" spans="1:12" ht="15" thickBot="1" x14ac:dyDescent="0.35">
      <c r="A1" s="11" t="s">
        <v>2209</v>
      </c>
      <c r="B1" s="11" t="s">
        <v>2211</v>
      </c>
      <c r="C1" s="11" t="s">
        <v>949</v>
      </c>
      <c r="D1" s="11" t="s">
        <v>176</v>
      </c>
      <c r="E1" s="11" t="s">
        <v>177</v>
      </c>
      <c r="F1" s="11" t="s">
        <v>951</v>
      </c>
      <c r="G1" s="11" t="s">
        <v>947</v>
      </c>
      <c r="H1" s="11" t="s">
        <v>953</v>
      </c>
      <c r="I1" s="11" t="s">
        <v>2210</v>
      </c>
      <c r="J1" s="11" t="s">
        <v>948</v>
      </c>
      <c r="K1" s="11" t="s">
        <v>950</v>
      </c>
      <c r="L1" s="11" t="s">
        <v>2212</v>
      </c>
    </row>
    <row r="2" spans="1:12" ht="25.8" thickBot="1" x14ac:dyDescent="0.35">
      <c r="A2" s="11">
        <v>1</v>
      </c>
      <c r="B2" s="5" t="s">
        <v>182</v>
      </c>
      <c r="C2" s="5" t="s">
        <v>185</v>
      </c>
      <c r="D2" s="5" t="s">
        <v>184</v>
      </c>
      <c r="E2" s="5" t="s">
        <v>187</v>
      </c>
      <c r="F2" s="5" t="s">
        <v>188</v>
      </c>
      <c r="G2" s="5" t="s">
        <v>222</v>
      </c>
      <c r="H2" s="5" t="s">
        <v>955</v>
      </c>
      <c r="I2" s="5" t="s">
        <v>200</v>
      </c>
      <c r="J2" s="5" t="s">
        <v>1290</v>
      </c>
      <c r="K2" s="5" t="s">
        <v>1728</v>
      </c>
      <c r="L2" s="5" t="s">
        <v>1290</v>
      </c>
    </row>
    <row r="3" spans="1:12" ht="17.399999999999999" thickBot="1" x14ac:dyDescent="0.35">
      <c r="A3" s="11">
        <v>2</v>
      </c>
      <c r="B3" s="7" t="s">
        <v>183</v>
      </c>
      <c r="C3" s="7" t="s">
        <v>191</v>
      </c>
      <c r="D3" s="7" t="s">
        <v>195</v>
      </c>
      <c r="E3" s="7" t="s">
        <v>186</v>
      </c>
      <c r="F3" s="7" t="s">
        <v>194</v>
      </c>
      <c r="G3" s="7" t="s">
        <v>234</v>
      </c>
      <c r="H3" s="7" t="s">
        <v>956</v>
      </c>
      <c r="I3" s="7" t="s">
        <v>201</v>
      </c>
      <c r="J3" s="7" t="s">
        <v>1291</v>
      </c>
      <c r="K3" s="7" t="s">
        <v>1729</v>
      </c>
      <c r="L3" s="7" t="s">
        <v>1291</v>
      </c>
    </row>
    <row r="4" spans="1:12" ht="17.399999999999999" thickBot="1" x14ac:dyDescent="0.35">
      <c r="A4" s="11">
        <v>3</v>
      </c>
      <c r="B4" s="5" t="s">
        <v>184</v>
      </c>
      <c r="C4" s="5" t="s">
        <v>192</v>
      </c>
      <c r="D4" s="5" t="s">
        <v>202</v>
      </c>
      <c r="E4" s="5" t="s">
        <v>188</v>
      </c>
      <c r="F4" s="5" t="s">
        <v>197</v>
      </c>
      <c r="G4" s="5" t="s">
        <v>242</v>
      </c>
      <c r="H4" s="5" t="s">
        <v>957</v>
      </c>
      <c r="I4" s="5" t="s">
        <v>235</v>
      </c>
      <c r="J4" s="5" t="s">
        <v>1292</v>
      </c>
      <c r="K4" s="5" t="s">
        <v>1730</v>
      </c>
      <c r="L4" s="5" t="s">
        <v>1292</v>
      </c>
    </row>
    <row r="5" spans="1:12" ht="25.8" thickBot="1" x14ac:dyDescent="0.35">
      <c r="A5" s="11">
        <v>4</v>
      </c>
      <c r="B5" s="7" t="s">
        <v>185</v>
      </c>
      <c r="C5" s="7" t="s">
        <v>196</v>
      </c>
      <c r="D5" s="7" t="s">
        <v>209</v>
      </c>
      <c r="E5" s="7" t="s">
        <v>190</v>
      </c>
      <c r="F5" s="7" t="s">
        <v>203</v>
      </c>
      <c r="G5" s="7" t="s">
        <v>261</v>
      </c>
      <c r="H5" s="7" t="s">
        <v>958</v>
      </c>
      <c r="I5" s="7" t="s">
        <v>237</v>
      </c>
      <c r="J5" s="7" t="s">
        <v>1293</v>
      </c>
      <c r="K5" s="7" t="s">
        <v>1731</v>
      </c>
      <c r="L5" s="7" t="s">
        <v>1294</v>
      </c>
    </row>
    <row r="6" spans="1:12" ht="25.8" thickBot="1" x14ac:dyDescent="0.35">
      <c r="A6" s="11">
        <v>5</v>
      </c>
      <c r="B6" s="5" t="s">
        <v>186</v>
      </c>
      <c r="C6" s="5" t="s">
        <v>199</v>
      </c>
      <c r="D6" s="5" t="s">
        <v>214</v>
      </c>
      <c r="E6" s="5" t="s">
        <v>211</v>
      </c>
      <c r="F6" s="5" t="s">
        <v>206</v>
      </c>
      <c r="G6" s="5" t="s">
        <v>271</v>
      </c>
      <c r="H6" s="5" t="s">
        <v>959</v>
      </c>
      <c r="I6" s="5" t="s">
        <v>249</v>
      </c>
      <c r="J6" s="5" t="s">
        <v>1294</v>
      </c>
      <c r="K6" s="5" t="s">
        <v>1732</v>
      </c>
      <c r="L6" s="5" t="s">
        <v>1293</v>
      </c>
    </row>
    <row r="7" spans="1:12" ht="17.399999999999999" thickBot="1" x14ac:dyDescent="0.35">
      <c r="A7" s="11">
        <v>6</v>
      </c>
      <c r="B7" s="7" t="s">
        <v>187</v>
      </c>
      <c r="C7" s="7" t="s">
        <v>200</v>
      </c>
      <c r="D7" s="7" t="s">
        <v>216</v>
      </c>
      <c r="E7" s="7" t="s">
        <v>220</v>
      </c>
      <c r="F7" s="7" t="s">
        <v>211</v>
      </c>
      <c r="G7" s="7" t="s">
        <v>270</v>
      </c>
      <c r="H7" s="7" t="s">
        <v>960</v>
      </c>
      <c r="I7" s="7" t="s">
        <v>248</v>
      </c>
      <c r="J7" s="7" t="s">
        <v>1295</v>
      </c>
      <c r="K7" s="7" t="s">
        <v>1733</v>
      </c>
      <c r="L7" s="7" t="s">
        <v>1295</v>
      </c>
    </row>
    <row r="8" spans="1:12" ht="17.399999999999999" thickBot="1" x14ac:dyDescent="0.35">
      <c r="A8" s="11">
        <v>7</v>
      </c>
      <c r="B8" s="5" t="s">
        <v>188</v>
      </c>
      <c r="C8" s="5" t="s">
        <v>215</v>
      </c>
      <c r="D8" s="5" t="s">
        <v>229</v>
      </c>
      <c r="E8" s="5" t="s">
        <v>226</v>
      </c>
      <c r="F8" s="5" t="s">
        <v>213</v>
      </c>
      <c r="G8" s="5" t="s">
        <v>275</v>
      </c>
      <c r="H8" s="5" t="s">
        <v>961</v>
      </c>
      <c r="I8" s="5" t="s">
        <v>250</v>
      </c>
      <c r="J8" s="5" t="s">
        <v>1296</v>
      </c>
      <c r="K8" s="5" t="s">
        <v>1734</v>
      </c>
      <c r="L8" s="5" t="s">
        <v>1296</v>
      </c>
    </row>
    <row r="9" spans="1:12" ht="17.399999999999999" thickBot="1" x14ac:dyDescent="0.35">
      <c r="A9" s="11">
        <v>8</v>
      </c>
      <c r="B9" s="7" t="s">
        <v>189</v>
      </c>
      <c r="C9" s="7" t="s">
        <v>186</v>
      </c>
      <c r="D9" s="7" t="s">
        <v>231</v>
      </c>
      <c r="E9" s="7" t="s">
        <v>232</v>
      </c>
      <c r="F9" s="7" t="s">
        <v>233</v>
      </c>
      <c r="G9" s="7" t="s">
        <v>278</v>
      </c>
      <c r="H9" s="7" t="s">
        <v>962</v>
      </c>
      <c r="I9" s="7" t="s">
        <v>260</v>
      </c>
      <c r="J9" s="7" t="s">
        <v>1297</v>
      </c>
      <c r="K9" s="7" t="s">
        <v>1735</v>
      </c>
      <c r="L9" s="7" t="s">
        <v>1297</v>
      </c>
    </row>
    <row r="10" spans="1:12" ht="17.399999999999999" thickBot="1" x14ac:dyDescent="0.35">
      <c r="A10" s="11">
        <v>9</v>
      </c>
      <c r="B10" s="5" t="s">
        <v>190</v>
      </c>
      <c r="C10" s="5" t="s">
        <v>214</v>
      </c>
      <c r="D10" s="5" t="s">
        <v>211</v>
      </c>
      <c r="E10" s="5" t="s">
        <v>236</v>
      </c>
      <c r="F10" s="5" t="s">
        <v>268</v>
      </c>
      <c r="G10" s="5" t="s">
        <v>230</v>
      </c>
      <c r="H10" s="5" t="s">
        <v>963</v>
      </c>
      <c r="I10" s="5" t="s">
        <v>280</v>
      </c>
      <c r="J10" s="5" t="s">
        <v>1298</v>
      </c>
      <c r="K10" s="5" t="s">
        <v>1736</v>
      </c>
      <c r="L10" s="5" t="s">
        <v>1298</v>
      </c>
    </row>
    <row r="11" spans="1:12" ht="17.399999999999999" thickBot="1" x14ac:dyDescent="0.35">
      <c r="A11" s="11">
        <v>10</v>
      </c>
      <c r="B11" s="7" t="s">
        <v>191</v>
      </c>
      <c r="C11" s="7" t="s">
        <v>219</v>
      </c>
      <c r="D11" s="7" t="s">
        <v>236</v>
      </c>
      <c r="E11" s="7" t="s">
        <v>239</v>
      </c>
      <c r="F11" s="7" t="s">
        <v>267</v>
      </c>
      <c r="G11" s="7" t="s">
        <v>284</v>
      </c>
      <c r="H11" s="7" t="s">
        <v>964</v>
      </c>
      <c r="I11" s="7" t="s">
        <v>277</v>
      </c>
      <c r="J11" s="7" t="s">
        <v>1299</v>
      </c>
      <c r="K11" s="7" t="s">
        <v>1737</v>
      </c>
      <c r="L11" s="7" t="s">
        <v>1299</v>
      </c>
    </row>
    <row r="12" spans="1:12" ht="17.399999999999999" thickBot="1" x14ac:dyDescent="0.35">
      <c r="A12" s="11">
        <v>11</v>
      </c>
      <c r="B12" s="5" t="s">
        <v>192</v>
      </c>
      <c r="C12" s="5" t="s">
        <v>227</v>
      </c>
      <c r="D12" s="5" t="s">
        <v>233</v>
      </c>
      <c r="E12" s="5" t="s">
        <v>243</v>
      </c>
      <c r="F12" s="5" t="s">
        <v>274</v>
      </c>
      <c r="G12" s="5" t="s">
        <v>294</v>
      </c>
      <c r="H12" s="5" t="s">
        <v>965</v>
      </c>
      <c r="I12" s="5" t="s">
        <v>278</v>
      </c>
      <c r="J12" s="5" t="s">
        <v>1300</v>
      </c>
      <c r="K12" s="5" t="s">
        <v>1738</v>
      </c>
      <c r="L12" s="5" t="s">
        <v>1301</v>
      </c>
    </row>
    <row r="13" spans="1:12" ht="17.399999999999999" thickBot="1" x14ac:dyDescent="0.35">
      <c r="A13" s="11">
        <v>12</v>
      </c>
      <c r="B13" s="7" t="s">
        <v>193</v>
      </c>
      <c r="C13" s="7" t="s">
        <v>228</v>
      </c>
      <c r="D13" s="7" t="s">
        <v>241</v>
      </c>
      <c r="E13" s="7" t="s">
        <v>245</v>
      </c>
      <c r="F13" s="7" t="s">
        <v>285</v>
      </c>
      <c r="G13" s="7" t="s">
        <v>321</v>
      </c>
      <c r="H13" s="7" t="s">
        <v>966</v>
      </c>
      <c r="I13" s="7" t="s">
        <v>456</v>
      </c>
      <c r="J13" s="7" t="s">
        <v>1301</v>
      </c>
      <c r="K13" s="7" t="s">
        <v>1739</v>
      </c>
      <c r="L13" s="7" t="s">
        <v>1300</v>
      </c>
    </row>
    <row r="14" spans="1:12" ht="17.399999999999999" thickBot="1" x14ac:dyDescent="0.35">
      <c r="A14" s="11">
        <v>13</v>
      </c>
      <c r="B14" s="5" t="s">
        <v>194</v>
      </c>
      <c r="C14" s="5" t="s">
        <v>236</v>
      </c>
      <c r="D14" s="5" t="s">
        <v>247</v>
      </c>
      <c r="E14" s="5" t="s">
        <v>254</v>
      </c>
      <c r="F14" s="5" t="s">
        <v>282</v>
      </c>
      <c r="G14" s="5" t="s">
        <v>336</v>
      </c>
      <c r="H14" s="5" t="s">
        <v>967</v>
      </c>
      <c r="I14" s="5" t="s">
        <v>569</v>
      </c>
      <c r="J14" s="5" t="s">
        <v>1302</v>
      </c>
      <c r="K14" s="5" t="s">
        <v>1740</v>
      </c>
      <c r="L14" s="5" t="s">
        <v>1302</v>
      </c>
    </row>
    <row r="15" spans="1:12" ht="17.399999999999999" thickBot="1" x14ac:dyDescent="0.35">
      <c r="A15" s="11">
        <v>14</v>
      </c>
      <c r="B15" s="7" t="s">
        <v>195</v>
      </c>
      <c r="C15" s="7" t="s">
        <v>244</v>
      </c>
      <c r="D15" s="7" t="s">
        <v>258</v>
      </c>
      <c r="E15" s="7" t="s">
        <v>260</v>
      </c>
      <c r="F15" s="7" t="s">
        <v>290</v>
      </c>
      <c r="G15" s="7" t="s">
        <v>338</v>
      </c>
      <c r="H15" s="7" t="s">
        <v>968</v>
      </c>
      <c r="I15" s="7" t="s">
        <v>294</v>
      </c>
      <c r="J15" s="7" t="s">
        <v>1303</v>
      </c>
      <c r="K15" s="7" t="s">
        <v>1741</v>
      </c>
      <c r="L15" s="7" t="s">
        <v>1305</v>
      </c>
    </row>
    <row r="16" spans="1:12" ht="25.8" thickBot="1" x14ac:dyDescent="0.35">
      <c r="A16" s="11">
        <v>15</v>
      </c>
      <c r="B16" s="5" t="s">
        <v>196</v>
      </c>
      <c r="C16" s="5" t="s">
        <v>222</v>
      </c>
      <c r="D16" s="5" t="s">
        <v>281</v>
      </c>
      <c r="E16" s="5" t="s">
        <v>262</v>
      </c>
      <c r="F16" s="5" t="s">
        <v>296</v>
      </c>
      <c r="G16" s="5" t="s">
        <v>342</v>
      </c>
      <c r="H16" s="5" t="s">
        <v>969</v>
      </c>
      <c r="I16" s="5" t="s">
        <v>548</v>
      </c>
      <c r="J16" s="5" t="s">
        <v>1304</v>
      </c>
      <c r="K16" s="5" t="s">
        <v>1742</v>
      </c>
      <c r="L16" s="5" t="s">
        <v>1304</v>
      </c>
    </row>
    <row r="17" spans="1:12" ht="17.399999999999999" thickBot="1" x14ac:dyDescent="0.35">
      <c r="A17" s="11">
        <v>16</v>
      </c>
      <c r="B17" s="7" t="s">
        <v>197</v>
      </c>
      <c r="C17" s="7" t="s">
        <v>248</v>
      </c>
      <c r="D17" s="7" t="s">
        <v>287</v>
      </c>
      <c r="E17" s="7" t="s">
        <v>264</v>
      </c>
      <c r="F17" s="7" t="s">
        <v>305</v>
      </c>
      <c r="G17" s="7" t="s">
        <v>355</v>
      </c>
      <c r="H17" s="7" t="s">
        <v>970</v>
      </c>
      <c r="I17" s="7" t="s">
        <v>334</v>
      </c>
      <c r="J17" s="7" t="s">
        <v>1305</v>
      </c>
      <c r="K17" s="7" t="s">
        <v>1743</v>
      </c>
      <c r="L17" s="7" t="s">
        <v>1303</v>
      </c>
    </row>
    <row r="18" spans="1:12" ht="17.399999999999999" thickBot="1" x14ac:dyDescent="0.35">
      <c r="A18" s="11">
        <v>17</v>
      </c>
      <c r="B18" s="5" t="s">
        <v>198</v>
      </c>
      <c r="C18" s="5" t="s">
        <v>250</v>
      </c>
      <c r="D18" s="5" t="s">
        <v>306</v>
      </c>
      <c r="E18" s="5" t="s">
        <v>265</v>
      </c>
      <c r="F18" s="5" t="s">
        <v>292</v>
      </c>
      <c r="G18" s="5" t="s">
        <v>373</v>
      </c>
      <c r="H18" s="5" t="s">
        <v>971</v>
      </c>
      <c r="I18" s="5" t="s">
        <v>300</v>
      </c>
      <c r="J18" s="5" t="s">
        <v>1306</v>
      </c>
      <c r="K18" s="5" t="s">
        <v>1314</v>
      </c>
      <c r="L18" s="5" t="s">
        <v>1306</v>
      </c>
    </row>
    <row r="19" spans="1:12" ht="25.8" thickBot="1" x14ac:dyDescent="0.35">
      <c r="A19" s="11">
        <v>18</v>
      </c>
      <c r="B19" s="7" t="s">
        <v>199</v>
      </c>
      <c r="C19" s="7" t="s">
        <v>232</v>
      </c>
      <c r="D19" s="7" t="s">
        <v>301</v>
      </c>
      <c r="E19" s="7" t="s">
        <v>282</v>
      </c>
      <c r="F19" s="7" t="s">
        <v>304</v>
      </c>
      <c r="G19" s="7" t="s">
        <v>401</v>
      </c>
      <c r="H19" s="7" t="s">
        <v>972</v>
      </c>
      <c r="I19" s="7" t="s">
        <v>388</v>
      </c>
      <c r="J19" s="7" t="s">
        <v>1307</v>
      </c>
      <c r="K19" s="7" t="s">
        <v>1744</v>
      </c>
      <c r="L19" s="7" t="s">
        <v>1728</v>
      </c>
    </row>
    <row r="20" spans="1:12" ht="25.8" thickBot="1" x14ac:dyDescent="0.35">
      <c r="A20" s="11">
        <v>19</v>
      </c>
      <c r="B20" s="5" t="s">
        <v>200</v>
      </c>
      <c r="C20" s="5" t="s">
        <v>263</v>
      </c>
      <c r="D20" s="5" t="s">
        <v>292</v>
      </c>
      <c r="E20" s="5" t="s">
        <v>288</v>
      </c>
      <c r="F20" s="5" t="s">
        <v>318</v>
      </c>
      <c r="G20" s="5" t="s">
        <v>389</v>
      </c>
      <c r="H20" s="5" t="s">
        <v>973</v>
      </c>
      <c r="I20" s="5" t="s">
        <v>298</v>
      </c>
      <c r="J20" s="5" t="s">
        <v>1308</v>
      </c>
      <c r="K20" s="5" t="s">
        <v>1745</v>
      </c>
      <c r="L20" s="5" t="s">
        <v>1730</v>
      </c>
    </row>
    <row r="21" spans="1:12" ht="17.399999999999999" thickBot="1" x14ac:dyDescent="0.35">
      <c r="A21" s="11">
        <v>20</v>
      </c>
      <c r="B21" s="7" t="s">
        <v>201</v>
      </c>
      <c r="C21" s="7" t="s">
        <v>242</v>
      </c>
      <c r="D21" s="7" t="s">
        <v>296</v>
      </c>
      <c r="E21" s="7" t="s">
        <v>292</v>
      </c>
      <c r="F21" s="7" t="s">
        <v>315</v>
      </c>
      <c r="G21" s="7" t="s">
        <v>404</v>
      </c>
      <c r="H21" s="7" t="s">
        <v>974</v>
      </c>
      <c r="I21" s="7" t="s">
        <v>336</v>
      </c>
      <c r="J21" s="7" t="s">
        <v>1309</v>
      </c>
      <c r="K21" s="7" t="s">
        <v>1746</v>
      </c>
      <c r="L21" s="7" t="s">
        <v>1729</v>
      </c>
    </row>
    <row r="22" spans="1:12" ht="17.399999999999999" thickBot="1" x14ac:dyDescent="0.35">
      <c r="A22" s="11">
        <v>21</v>
      </c>
      <c r="B22" s="5" t="s">
        <v>202</v>
      </c>
      <c r="C22" s="5" t="s">
        <v>276</v>
      </c>
      <c r="D22" s="5" t="s">
        <v>316</v>
      </c>
      <c r="E22" s="5" t="s">
        <v>307</v>
      </c>
      <c r="F22" s="5" t="s">
        <v>361</v>
      </c>
      <c r="G22" s="5" t="s">
        <v>397</v>
      </c>
      <c r="H22" s="5" t="s">
        <v>975</v>
      </c>
      <c r="I22" s="5" t="s">
        <v>430</v>
      </c>
      <c r="J22" s="5" t="s">
        <v>1310</v>
      </c>
      <c r="K22" s="5" t="s">
        <v>1747</v>
      </c>
      <c r="L22" s="5" t="s">
        <v>1308</v>
      </c>
    </row>
    <row r="23" spans="1:12" ht="17.399999999999999" thickBot="1" x14ac:dyDescent="0.35">
      <c r="A23" s="11">
        <v>22</v>
      </c>
      <c r="B23" s="7" t="s">
        <v>203</v>
      </c>
      <c r="C23" s="7" t="s">
        <v>290</v>
      </c>
      <c r="D23" s="7" t="s">
        <v>328</v>
      </c>
      <c r="E23" s="7" t="s">
        <v>314</v>
      </c>
      <c r="F23" s="7" t="s">
        <v>365</v>
      </c>
      <c r="G23" s="7" t="s">
        <v>372</v>
      </c>
      <c r="H23" s="7" t="s">
        <v>976</v>
      </c>
      <c r="I23" s="7" t="s">
        <v>469</v>
      </c>
      <c r="J23" s="7" t="s">
        <v>1311</v>
      </c>
      <c r="K23" s="7" t="s">
        <v>1748</v>
      </c>
      <c r="L23" s="7" t="s">
        <v>1307</v>
      </c>
    </row>
    <row r="24" spans="1:12" ht="17.399999999999999" thickBot="1" x14ac:dyDescent="0.35">
      <c r="A24" s="11">
        <v>23</v>
      </c>
      <c r="B24" s="5" t="s">
        <v>204</v>
      </c>
      <c r="C24" s="5" t="s">
        <v>280</v>
      </c>
      <c r="D24" s="5" t="s">
        <v>352</v>
      </c>
      <c r="E24" s="5" t="s">
        <v>322</v>
      </c>
      <c r="F24" s="5" t="s">
        <v>357</v>
      </c>
      <c r="G24" s="5" t="s">
        <v>395</v>
      </c>
      <c r="H24" s="5" t="s">
        <v>977</v>
      </c>
      <c r="I24" s="5" t="s">
        <v>888</v>
      </c>
      <c r="J24" s="5" t="s">
        <v>1312</v>
      </c>
      <c r="K24" s="5" t="s">
        <v>1357</v>
      </c>
      <c r="L24" s="5" t="s">
        <v>1309</v>
      </c>
    </row>
    <row r="25" spans="1:12" ht="17.399999999999999" thickBot="1" x14ac:dyDescent="0.35">
      <c r="A25" s="11">
        <v>24</v>
      </c>
      <c r="B25" s="7" t="s">
        <v>205</v>
      </c>
      <c r="C25" s="7" t="s">
        <v>277</v>
      </c>
      <c r="D25" s="7" t="s">
        <v>357</v>
      </c>
      <c r="E25" s="7" t="s">
        <v>333</v>
      </c>
      <c r="F25" s="7" t="s">
        <v>377</v>
      </c>
      <c r="G25" s="7" t="s">
        <v>409</v>
      </c>
      <c r="H25" s="7" t="s">
        <v>978</v>
      </c>
      <c r="I25" s="7" t="s">
        <v>645</v>
      </c>
      <c r="J25" s="7" t="s">
        <v>1313</v>
      </c>
      <c r="K25" s="7" t="s">
        <v>1749</v>
      </c>
      <c r="L25" s="7" t="s">
        <v>1310</v>
      </c>
    </row>
    <row r="26" spans="1:12" ht="17.399999999999999" thickBot="1" x14ac:dyDescent="0.35">
      <c r="A26" s="11">
        <v>25</v>
      </c>
      <c r="B26" s="5" t="s">
        <v>206</v>
      </c>
      <c r="C26" s="5" t="s">
        <v>300</v>
      </c>
      <c r="D26" s="5" t="s">
        <v>346</v>
      </c>
      <c r="E26" s="5" t="s">
        <v>339</v>
      </c>
      <c r="F26" s="5" t="s">
        <v>387</v>
      </c>
      <c r="G26" s="5" t="s">
        <v>391</v>
      </c>
      <c r="H26" s="5" t="s">
        <v>979</v>
      </c>
      <c r="I26" s="5" t="s">
        <v>831</v>
      </c>
      <c r="J26" s="5" t="s">
        <v>1314</v>
      </c>
      <c r="K26" s="5" t="s">
        <v>1750</v>
      </c>
      <c r="L26" s="5" t="s">
        <v>1311</v>
      </c>
    </row>
    <row r="27" spans="1:12" ht="17.399999999999999" thickBot="1" x14ac:dyDescent="0.35">
      <c r="A27" s="11">
        <v>26</v>
      </c>
      <c r="B27" s="7" t="s">
        <v>207</v>
      </c>
      <c r="C27" s="7" t="s">
        <v>309</v>
      </c>
      <c r="D27" s="7" t="s">
        <v>362</v>
      </c>
      <c r="E27" s="7" t="s">
        <v>346</v>
      </c>
      <c r="F27" s="7" t="s">
        <v>394</v>
      </c>
      <c r="G27" s="7" t="s">
        <v>429</v>
      </c>
      <c r="H27" s="7" t="s">
        <v>980</v>
      </c>
      <c r="I27" s="7" t="s">
        <v>564</v>
      </c>
      <c r="J27" s="7" t="s">
        <v>1315</v>
      </c>
      <c r="K27" s="7" t="s">
        <v>1751</v>
      </c>
      <c r="L27" s="7" t="s">
        <v>1312</v>
      </c>
    </row>
    <row r="28" spans="1:12" ht="25.8" thickBot="1" x14ac:dyDescent="0.35">
      <c r="A28" s="11">
        <v>27</v>
      </c>
      <c r="B28" s="5" t="s">
        <v>208</v>
      </c>
      <c r="C28" s="5" t="s">
        <v>320</v>
      </c>
      <c r="D28" s="5" t="s">
        <v>366</v>
      </c>
      <c r="E28" s="5" t="s">
        <v>379</v>
      </c>
      <c r="F28" s="5" t="s">
        <v>383</v>
      </c>
      <c r="G28" s="5" t="s">
        <v>384</v>
      </c>
      <c r="H28" s="5" t="s">
        <v>981</v>
      </c>
      <c r="I28" s="5" t="s">
        <v>620</v>
      </c>
      <c r="J28" s="5" t="s">
        <v>1316</v>
      </c>
      <c r="K28" s="5" t="s">
        <v>1752</v>
      </c>
      <c r="L28" s="5" t="s">
        <v>1313</v>
      </c>
    </row>
    <row r="29" spans="1:12" ht="17.399999999999999" thickBot="1" x14ac:dyDescent="0.35">
      <c r="A29" s="11">
        <v>28</v>
      </c>
      <c r="B29" s="7" t="s">
        <v>209</v>
      </c>
      <c r="C29" s="7" t="s">
        <v>324</v>
      </c>
      <c r="D29" s="7" t="s">
        <v>370</v>
      </c>
      <c r="E29" s="7" t="s">
        <v>352</v>
      </c>
      <c r="F29" s="7" t="s">
        <v>390</v>
      </c>
      <c r="G29" s="7" t="s">
        <v>452</v>
      </c>
      <c r="H29" s="7" t="s">
        <v>982</v>
      </c>
      <c r="I29" s="7" t="s">
        <v>626</v>
      </c>
      <c r="J29" s="7" t="s">
        <v>1317</v>
      </c>
      <c r="K29" s="7" t="s">
        <v>1753</v>
      </c>
      <c r="L29" s="7" t="s">
        <v>1731</v>
      </c>
    </row>
    <row r="30" spans="1:12" ht="17.399999999999999" thickBot="1" x14ac:dyDescent="0.35">
      <c r="A30" s="11">
        <v>29</v>
      </c>
      <c r="B30" s="5" t="s">
        <v>210</v>
      </c>
      <c r="C30" s="5" t="s">
        <v>325</v>
      </c>
      <c r="D30" s="5" t="s">
        <v>376</v>
      </c>
      <c r="E30" s="5" t="s">
        <v>357</v>
      </c>
      <c r="F30" s="5" t="s">
        <v>402</v>
      </c>
      <c r="G30" s="5" t="s">
        <v>425</v>
      </c>
      <c r="H30" s="5" t="s">
        <v>983</v>
      </c>
      <c r="I30" s="5" t="s">
        <v>630</v>
      </c>
      <c r="J30" s="5" t="s">
        <v>1318</v>
      </c>
      <c r="K30" s="5" t="s">
        <v>1754</v>
      </c>
      <c r="L30" s="5" t="s">
        <v>1732</v>
      </c>
    </row>
    <row r="31" spans="1:12" ht="17.399999999999999" thickBot="1" x14ac:dyDescent="0.35">
      <c r="A31" s="11">
        <v>30</v>
      </c>
      <c r="B31" s="7" t="s">
        <v>211</v>
      </c>
      <c r="C31" s="7" t="s">
        <v>332</v>
      </c>
      <c r="D31" s="7" t="s">
        <v>381</v>
      </c>
      <c r="E31" s="7" t="s">
        <v>381</v>
      </c>
      <c r="F31" s="7" t="s">
        <v>421</v>
      </c>
      <c r="G31" s="7" t="s">
        <v>442</v>
      </c>
      <c r="H31" s="7" t="s">
        <v>984</v>
      </c>
      <c r="I31" s="7" t="s">
        <v>741</v>
      </c>
      <c r="J31" s="7" t="s">
        <v>1319</v>
      </c>
      <c r="K31" s="7" t="s">
        <v>1755</v>
      </c>
      <c r="L31" s="7" t="s">
        <v>1733</v>
      </c>
    </row>
    <row r="32" spans="1:12" ht="17.399999999999999" thickBot="1" x14ac:dyDescent="0.35">
      <c r="A32" s="11">
        <v>31</v>
      </c>
      <c r="B32" s="5" t="s">
        <v>212</v>
      </c>
      <c r="C32" s="5" t="s">
        <v>343</v>
      </c>
      <c r="D32" s="5" t="s">
        <v>382</v>
      </c>
      <c r="E32" s="5" t="s">
        <v>383</v>
      </c>
      <c r="F32" s="5" t="s">
        <v>418</v>
      </c>
      <c r="G32" s="5" t="s">
        <v>451</v>
      </c>
      <c r="H32" s="5" t="s">
        <v>985</v>
      </c>
      <c r="I32" s="5" t="s">
        <v>692</v>
      </c>
      <c r="J32" s="5" t="s">
        <v>1320</v>
      </c>
      <c r="K32" s="5" t="s">
        <v>1756</v>
      </c>
      <c r="L32" s="5" t="s">
        <v>1734</v>
      </c>
    </row>
    <row r="33" spans="1:12" ht="17.399999999999999" thickBot="1" x14ac:dyDescent="0.35">
      <c r="A33" s="11">
        <v>32</v>
      </c>
      <c r="B33" s="7" t="s">
        <v>213</v>
      </c>
      <c r="C33" s="7" t="s">
        <v>344</v>
      </c>
      <c r="D33" s="7" t="s">
        <v>380</v>
      </c>
      <c r="E33" s="7" t="s">
        <v>367</v>
      </c>
      <c r="F33" s="7" t="s">
        <v>447</v>
      </c>
      <c r="G33" s="7" t="s">
        <v>450</v>
      </c>
      <c r="H33" s="7" t="s">
        <v>986</v>
      </c>
      <c r="I33" s="9" t="s">
        <v>885</v>
      </c>
      <c r="J33" s="7" t="s">
        <v>1321</v>
      </c>
      <c r="K33" s="7" t="s">
        <v>1757</v>
      </c>
      <c r="L33" s="7" t="s">
        <v>1314</v>
      </c>
    </row>
    <row r="34" spans="1:12" ht="17.399999999999999" thickBot="1" x14ac:dyDescent="0.35">
      <c r="A34" s="11">
        <v>33</v>
      </c>
      <c r="B34" s="5" t="s">
        <v>214</v>
      </c>
      <c r="C34" s="5" t="s">
        <v>349</v>
      </c>
      <c r="D34" s="5" t="s">
        <v>412</v>
      </c>
      <c r="E34" s="5" t="s">
        <v>364</v>
      </c>
      <c r="F34" s="5" t="s">
        <v>438</v>
      </c>
      <c r="G34" s="5" t="s">
        <v>432</v>
      </c>
      <c r="H34" s="5" t="s">
        <v>987</v>
      </c>
      <c r="J34" s="5" t="s">
        <v>1322</v>
      </c>
      <c r="K34" s="5" t="s">
        <v>1758</v>
      </c>
      <c r="L34" s="5" t="s">
        <v>1735</v>
      </c>
    </row>
    <row r="35" spans="1:12" ht="17.399999999999999" thickBot="1" x14ac:dyDescent="0.35">
      <c r="A35" s="11">
        <v>34</v>
      </c>
      <c r="B35" s="7" t="s">
        <v>215</v>
      </c>
      <c r="C35" s="7" t="s">
        <v>348</v>
      </c>
      <c r="D35" s="7" t="s">
        <v>402</v>
      </c>
      <c r="E35" s="7" t="s">
        <v>382</v>
      </c>
      <c r="F35" s="7" t="s">
        <v>448</v>
      </c>
      <c r="G35" s="7" t="s">
        <v>464</v>
      </c>
      <c r="H35" s="7" t="s">
        <v>988</v>
      </c>
      <c r="J35" s="7" t="s">
        <v>1323</v>
      </c>
      <c r="K35" s="7" t="s">
        <v>1759</v>
      </c>
      <c r="L35" s="7" t="s">
        <v>1315</v>
      </c>
    </row>
    <row r="36" spans="1:12" ht="17.399999999999999" thickBot="1" x14ac:dyDescent="0.35">
      <c r="A36" s="11">
        <v>35</v>
      </c>
      <c r="B36" s="5" t="s">
        <v>216</v>
      </c>
      <c r="C36" s="5" t="s">
        <v>407</v>
      </c>
      <c r="D36" s="5" t="s">
        <v>386</v>
      </c>
      <c r="E36" s="5" t="s">
        <v>369</v>
      </c>
      <c r="F36" s="5" t="s">
        <v>417</v>
      </c>
      <c r="G36" s="5" t="s">
        <v>512</v>
      </c>
      <c r="H36" s="5" t="s">
        <v>989</v>
      </c>
      <c r="J36" s="5" t="s">
        <v>1324</v>
      </c>
      <c r="K36" s="5" t="s">
        <v>1760</v>
      </c>
      <c r="L36" s="5" t="s">
        <v>1317</v>
      </c>
    </row>
    <row r="37" spans="1:12" ht="17.399999999999999" thickBot="1" x14ac:dyDescent="0.35">
      <c r="A37" s="11">
        <v>36</v>
      </c>
      <c r="B37" s="7" t="s">
        <v>217</v>
      </c>
      <c r="C37" s="7" t="s">
        <v>359</v>
      </c>
      <c r="D37" s="7" t="s">
        <v>470</v>
      </c>
      <c r="E37" s="7" t="s">
        <v>407</v>
      </c>
      <c r="F37" s="7" t="s">
        <v>420</v>
      </c>
      <c r="G37" s="7" t="s">
        <v>474</v>
      </c>
      <c r="H37" s="7" t="s">
        <v>990</v>
      </c>
      <c r="J37" s="7" t="s">
        <v>1325</v>
      </c>
      <c r="K37" s="7" t="s">
        <v>1367</v>
      </c>
      <c r="L37" s="7" t="s">
        <v>1316</v>
      </c>
    </row>
    <row r="38" spans="1:12" ht="25.8" thickBot="1" x14ac:dyDescent="0.35">
      <c r="A38" s="11">
        <v>37</v>
      </c>
      <c r="B38" s="5" t="s">
        <v>218</v>
      </c>
      <c r="C38" s="5" t="s">
        <v>422</v>
      </c>
      <c r="D38" s="5" t="s">
        <v>446</v>
      </c>
      <c r="E38" s="5" t="s">
        <v>412</v>
      </c>
      <c r="F38" s="5" t="s">
        <v>445</v>
      </c>
      <c r="G38" s="5" t="s">
        <v>502</v>
      </c>
      <c r="H38" s="5" t="s">
        <v>991</v>
      </c>
      <c r="J38" s="5" t="s">
        <v>1326</v>
      </c>
      <c r="K38" s="5" t="s">
        <v>1761</v>
      </c>
      <c r="L38" s="5" t="s">
        <v>1318</v>
      </c>
    </row>
    <row r="39" spans="1:12" ht="17.399999999999999" thickBot="1" x14ac:dyDescent="0.35">
      <c r="A39" s="11">
        <v>38</v>
      </c>
      <c r="B39" s="7" t="s">
        <v>219</v>
      </c>
      <c r="C39" s="7" t="s">
        <v>386</v>
      </c>
      <c r="D39" s="7" t="s">
        <v>392</v>
      </c>
      <c r="E39" s="7" t="s">
        <v>394</v>
      </c>
      <c r="F39" s="7" t="s">
        <v>465</v>
      </c>
      <c r="G39" s="7" t="s">
        <v>577</v>
      </c>
      <c r="H39" s="7" t="s">
        <v>992</v>
      </c>
      <c r="J39" s="7" t="s">
        <v>1327</v>
      </c>
      <c r="K39" s="7" t="s">
        <v>1362</v>
      </c>
      <c r="L39" s="7" t="s">
        <v>1736</v>
      </c>
    </row>
    <row r="40" spans="1:12" ht="17.399999999999999" thickBot="1" x14ac:dyDescent="0.35">
      <c r="A40" s="11">
        <v>39</v>
      </c>
      <c r="B40" s="5" t="s">
        <v>220</v>
      </c>
      <c r="C40" s="5" t="s">
        <v>388</v>
      </c>
      <c r="D40" s="5" t="s">
        <v>417</v>
      </c>
      <c r="E40" s="5" t="s">
        <v>393</v>
      </c>
      <c r="F40" s="5" t="s">
        <v>444</v>
      </c>
      <c r="G40" s="5" t="s">
        <v>476</v>
      </c>
      <c r="H40" s="5" t="s">
        <v>993</v>
      </c>
      <c r="J40" s="5" t="s">
        <v>1328</v>
      </c>
      <c r="K40" s="5" t="s">
        <v>1762</v>
      </c>
      <c r="L40" s="5" t="s">
        <v>1319</v>
      </c>
    </row>
    <row r="41" spans="1:12" ht="17.399999999999999" thickBot="1" x14ac:dyDescent="0.35">
      <c r="A41" s="11">
        <v>40</v>
      </c>
      <c r="B41" s="7" t="s">
        <v>221</v>
      </c>
      <c r="C41" s="7" t="s">
        <v>406</v>
      </c>
      <c r="D41" s="7" t="s">
        <v>428</v>
      </c>
      <c r="E41" s="7" t="s">
        <v>399</v>
      </c>
      <c r="F41" s="7" t="s">
        <v>426</v>
      </c>
      <c r="G41" s="7" t="s">
        <v>473</v>
      </c>
      <c r="H41" s="7" t="s">
        <v>994</v>
      </c>
      <c r="J41" s="7" t="s">
        <v>1329</v>
      </c>
      <c r="K41" s="7" t="s">
        <v>1371</v>
      </c>
      <c r="L41" s="7" t="s">
        <v>1737</v>
      </c>
    </row>
    <row r="42" spans="1:12" ht="25.8" thickBot="1" x14ac:dyDescent="0.35">
      <c r="A42" s="11">
        <v>41</v>
      </c>
      <c r="B42" s="5" t="s">
        <v>222</v>
      </c>
      <c r="C42" s="5" t="s">
        <v>428</v>
      </c>
      <c r="D42" s="5" t="s">
        <v>444</v>
      </c>
      <c r="E42" s="5" t="s">
        <v>411</v>
      </c>
      <c r="F42" s="5" t="s">
        <v>501</v>
      </c>
      <c r="G42" s="5" t="s">
        <v>531</v>
      </c>
      <c r="H42" s="5" t="s">
        <v>995</v>
      </c>
      <c r="J42" s="5" t="s">
        <v>1330</v>
      </c>
      <c r="K42" s="5" t="s">
        <v>1763</v>
      </c>
      <c r="L42" s="5" t="s">
        <v>1738</v>
      </c>
    </row>
    <row r="43" spans="1:12" ht="25.8" thickBot="1" x14ac:dyDescent="0.35">
      <c r="A43" s="11">
        <v>42</v>
      </c>
      <c r="B43" s="7" t="s">
        <v>223</v>
      </c>
      <c r="C43" s="7" t="s">
        <v>413</v>
      </c>
      <c r="D43" s="7" t="s">
        <v>471</v>
      </c>
      <c r="E43" s="7" t="s">
        <v>402</v>
      </c>
      <c r="F43" s="7" t="s">
        <v>485</v>
      </c>
      <c r="G43" s="7" t="s">
        <v>552</v>
      </c>
      <c r="H43" s="7" t="s">
        <v>996</v>
      </c>
      <c r="J43" s="7" t="s">
        <v>1331</v>
      </c>
      <c r="K43" s="7" t="s">
        <v>1764</v>
      </c>
      <c r="L43" s="7" t="s">
        <v>1320</v>
      </c>
    </row>
    <row r="44" spans="1:12" ht="25.8" thickBot="1" x14ac:dyDescent="0.35">
      <c r="A44" s="11">
        <v>43</v>
      </c>
      <c r="B44" s="5" t="s">
        <v>224</v>
      </c>
      <c r="C44" s="5" t="s">
        <v>369</v>
      </c>
      <c r="D44" s="5" t="s">
        <v>463</v>
      </c>
      <c r="E44" s="5" t="s">
        <v>410</v>
      </c>
      <c r="F44" s="5" t="s">
        <v>468</v>
      </c>
      <c r="G44" s="5" t="s">
        <v>477</v>
      </c>
      <c r="H44" s="5" t="s">
        <v>997</v>
      </c>
      <c r="J44" s="5" t="s">
        <v>1332</v>
      </c>
      <c r="K44" s="5" t="s">
        <v>1388</v>
      </c>
      <c r="L44" s="5" t="s">
        <v>1739</v>
      </c>
    </row>
    <row r="45" spans="1:12" ht="17.399999999999999" thickBot="1" x14ac:dyDescent="0.35">
      <c r="A45" s="11">
        <v>44</v>
      </c>
      <c r="B45" s="7" t="s">
        <v>225</v>
      </c>
      <c r="C45" s="7" t="s">
        <v>357</v>
      </c>
      <c r="D45" s="7" t="s">
        <v>426</v>
      </c>
      <c r="E45" s="7" t="s">
        <v>445</v>
      </c>
      <c r="F45" s="7" t="s">
        <v>459</v>
      </c>
      <c r="G45" s="7" t="s">
        <v>582</v>
      </c>
      <c r="H45" s="7" t="s">
        <v>998</v>
      </c>
      <c r="J45" s="7" t="s">
        <v>1333</v>
      </c>
      <c r="K45" s="7" t="s">
        <v>1765</v>
      </c>
      <c r="L45" s="7" t="s">
        <v>1321</v>
      </c>
    </row>
    <row r="46" spans="1:12" ht="25.8" thickBot="1" x14ac:dyDescent="0.35">
      <c r="A46" s="11">
        <v>45</v>
      </c>
      <c r="B46" s="5" t="s">
        <v>226</v>
      </c>
      <c r="C46" s="5" t="s">
        <v>393</v>
      </c>
      <c r="D46" s="5" t="s">
        <v>565</v>
      </c>
      <c r="E46" s="5" t="s">
        <v>427</v>
      </c>
      <c r="F46" s="5" t="s">
        <v>471</v>
      </c>
      <c r="G46" s="5" t="s">
        <v>522</v>
      </c>
      <c r="H46" s="5" t="s">
        <v>999</v>
      </c>
      <c r="J46" s="5" t="s">
        <v>1334</v>
      </c>
      <c r="K46" s="5" t="s">
        <v>1397</v>
      </c>
      <c r="L46" s="5" t="s">
        <v>1740</v>
      </c>
    </row>
    <row r="47" spans="1:12" ht="25.8" thickBot="1" x14ac:dyDescent="0.35">
      <c r="A47" s="11">
        <v>46</v>
      </c>
      <c r="B47" s="7" t="s">
        <v>227</v>
      </c>
      <c r="C47" s="7" t="s">
        <v>440</v>
      </c>
      <c r="D47" s="7" t="s">
        <v>513</v>
      </c>
      <c r="E47" s="7" t="s">
        <v>428</v>
      </c>
      <c r="F47" s="7" t="s">
        <v>571</v>
      </c>
      <c r="G47" s="7" t="s">
        <v>481</v>
      </c>
      <c r="H47" s="7" t="s">
        <v>1000</v>
      </c>
      <c r="J47" s="7" t="s">
        <v>1335</v>
      </c>
      <c r="K47" s="7" t="s">
        <v>1766</v>
      </c>
      <c r="L47" s="7" t="s">
        <v>1322</v>
      </c>
    </row>
    <row r="48" spans="1:12" ht="17.399999999999999" thickBot="1" x14ac:dyDescent="0.35">
      <c r="A48" s="11">
        <v>47</v>
      </c>
      <c r="B48" s="5" t="s">
        <v>228</v>
      </c>
      <c r="C48" s="5" t="s">
        <v>458</v>
      </c>
      <c r="D48" s="5" t="s">
        <v>517</v>
      </c>
      <c r="E48" s="5" t="s">
        <v>417</v>
      </c>
      <c r="F48" s="5" t="s">
        <v>542</v>
      </c>
      <c r="G48" s="5" t="s">
        <v>525</v>
      </c>
      <c r="H48" s="5" t="s">
        <v>1001</v>
      </c>
      <c r="J48" s="5" t="s">
        <v>1336</v>
      </c>
      <c r="K48" s="5" t="s">
        <v>1767</v>
      </c>
      <c r="L48" s="5" t="s">
        <v>1328</v>
      </c>
    </row>
    <row r="49" spans="1:12" ht="17.399999999999999" thickBot="1" x14ac:dyDescent="0.35">
      <c r="A49" s="11">
        <v>48</v>
      </c>
      <c r="B49" s="7" t="s">
        <v>229</v>
      </c>
      <c r="C49" s="7" t="s">
        <v>412</v>
      </c>
      <c r="D49" s="7" t="s">
        <v>480</v>
      </c>
      <c r="E49" s="7" t="s">
        <v>426</v>
      </c>
      <c r="F49" s="7" t="s">
        <v>503</v>
      </c>
      <c r="G49" s="7" t="s">
        <v>595</v>
      </c>
      <c r="H49" s="7" t="s">
        <v>1002</v>
      </c>
      <c r="J49" s="7" t="s">
        <v>1337</v>
      </c>
      <c r="K49" s="7" t="s">
        <v>1403</v>
      </c>
      <c r="L49" s="7" t="s">
        <v>1742</v>
      </c>
    </row>
    <row r="50" spans="1:12" ht="17.399999999999999" thickBot="1" x14ac:dyDescent="0.35">
      <c r="A50" s="11">
        <v>49</v>
      </c>
      <c r="B50" s="5" t="s">
        <v>230</v>
      </c>
      <c r="C50" s="5" t="s">
        <v>410</v>
      </c>
      <c r="D50" s="5" t="s">
        <v>459</v>
      </c>
      <c r="E50" s="5" t="s">
        <v>444</v>
      </c>
      <c r="F50" s="5" t="s">
        <v>578</v>
      </c>
      <c r="G50" s="5" t="s">
        <v>561</v>
      </c>
      <c r="H50" s="5" t="s">
        <v>1003</v>
      </c>
      <c r="J50" s="5" t="s">
        <v>1338</v>
      </c>
      <c r="K50" s="5" t="s">
        <v>1768</v>
      </c>
      <c r="L50" s="5" t="s">
        <v>1326</v>
      </c>
    </row>
    <row r="51" spans="1:12" ht="17.399999999999999" thickBot="1" x14ac:dyDescent="0.35">
      <c r="A51" s="11">
        <v>50</v>
      </c>
      <c r="B51" s="7" t="s">
        <v>231</v>
      </c>
      <c r="C51" s="7" t="s">
        <v>424</v>
      </c>
      <c r="D51" s="7" t="s">
        <v>494</v>
      </c>
      <c r="E51" s="7" t="s">
        <v>433</v>
      </c>
      <c r="F51" s="7" t="s">
        <v>641</v>
      </c>
      <c r="G51" s="7" t="s">
        <v>536</v>
      </c>
      <c r="H51" s="7" t="s">
        <v>1004</v>
      </c>
      <c r="J51" s="7" t="s">
        <v>1339</v>
      </c>
      <c r="K51" s="7" t="s">
        <v>1769</v>
      </c>
      <c r="L51" s="7" t="s">
        <v>1324</v>
      </c>
    </row>
    <row r="52" spans="1:12" ht="17.399999999999999" thickBot="1" x14ac:dyDescent="0.35">
      <c r="A52" s="11">
        <v>51</v>
      </c>
      <c r="B52" s="5" t="s">
        <v>232</v>
      </c>
      <c r="C52" s="5" t="s">
        <v>460</v>
      </c>
      <c r="D52" s="5" t="s">
        <v>498</v>
      </c>
      <c r="E52" s="5" t="s">
        <v>436</v>
      </c>
      <c r="F52" s="5" t="s">
        <v>520</v>
      </c>
      <c r="G52" s="5" t="s">
        <v>608</v>
      </c>
      <c r="H52" s="5" t="s">
        <v>1005</v>
      </c>
      <c r="J52" s="5" t="s">
        <v>1340</v>
      </c>
      <c r="K52" s="5" t="s">
        <v>1770</v>
      </c>
      <c r="L52" s="5" t="s">
        <v>1325</v>
      </c>
    </row>
    <row r="53" spans="1:12" ht="25.8" thickBot="1" x14ac:dyDescent="0.35">
      <c r="A53" s="11">
        <v>52</v>
      </c>
      <c r="B53" s="7" t="s">
        <v>233</v>
      </c>
      <c r="C53" s="7" t="s">
        <v>417</v>
      </c>
      <c r="D53" s="7" t="s">
        <v>528</v>
      </c>
      <c r="E53" s="7" t="s">
        <v>470</v>
      </c>
      <c r="F53" s="7" t="s">
        <v>545</v>
      </c>
      <c r="G53" s="7" t="s">
        <v>598</v>
      </c>
      <c r="H53" s="7" t="s">
        <v>1006</v>
      </c>
      <c r="J53" s="7" t="s">
        <v>1341</v>
      </c>
      <c r="K53" s="7" t="s">
        <v>1396</v>
      </c>
      <c r="L53" s="7" t="s">
        <v>1741</v>
      </c>
    </row>
    <row r="54" spans="1:12" ht="17.399999999999999" thickBot="1" x14ac:dyDescent="0.35">
      <c r="A54" s="11">
        <v>53</v>
      </c>
      <c r="B54" s="5" t="s">
        <v>234</v>
      </c>
      <c r="C54" s="5" t="s">
        <v>544</v>
      </c>
      <c r="D54" s="5" t="s">
        <v>616</v>
      </c>
      <c r="E54" s="5" t="s">
        <v>453</v>
      </c>
      <c r="F54" s="5" t="s">
        <v>527</v>
      </c>
      <c r="G54" s="5" t="s">
        <v>588</v>
      </c>
      <c r="H54" s="5" t="s">
        <v>1007</v>
      </c>
      <c r="J54" s="5" t="s">
        <v>1342</v>
      </c>
      <c r="K54" s="5" t="s">
        <v>1390</v>
      </c>
      <c r="L54" s="5" t="s">
        <v>1323</v>
      </c>
    </row>
    <row r="55" spans="1:12" ht="17.399999999999999" thickBot="1" x14ac:dyDescent="0.35">
      <c r="A55" s="11">
        <v>54</v>
      </c>
      <c r="B55" s="7" t="s">
        <v>235</v>
      </c>
      <c r="C55" s="7" t="s">
        <v>493</v>
      </c>
      <c r="D55" s="7" t="s">
        <v>614</v>
      </c>
      <c r="E55" s="7" t="s">
        <v>455</v>
      </c>
      <c r="F55" s="7" t="s">
        <v>568</v>
      </c>
      <c r="G55" s="7" t="s">
        <v>534</v>
      </c>
      <c r="H55" s="7" t="s">
        <v>1008</v>
      </c>
      <c r="J55" s="7" t="s">
        <v>1343</v>
      </c>
      <c r="K55" s="7" t="s">
        <v>1771</v>
      </c>
      <c r="L55" s="7" t="s">
        <v>1327</v>
      </c>
    </row>
    <row r="56" spans="1:12" ht="17.399999999999999" thickBot="1" x14ac:dyDescent="0.35">
      <c r="A56" s="11">
        <v>55</v>
      </c>
      <c r="B56" s="5" t="s">
        <v>236</v>
      </c>
      <c r="C56" s="5" t="s">
        <v>461</v>
      </c>
      <c r="D56" s="5" t="s">
        <v>491</v>
      </c>
      <c r="E56" s="5" t="s">
        <v>458</v>
      </c>
      <c r="F56" s="5" t="s">
        <v>653</v>
      </c>
      <c r="G56" s="5" t="s">
        <v>623</v>
      </c>
      <c r="H56" s="5" t="s">
        <v>1009</v>
      </c>
      <c r="J56" s="5" t="s">
        <v>1344</v>
      </c>
      <c r="K56" s="5" t="s">
        <v>1772</v>
      </c>
      <c r="L56" s="5" t="s">
        <v>1330</v>
      </c>
    </row>
    <row r="57" spans="1:12" ht="25.8" thickBot="1" x14ac:dyDescent="0.35">
      <c r="A57" s="11">
        <v>56</v>
      </c>
      <c r="B57" s="7" t="s">
        <v>237</v>
      </c>
      <c r="C57" s="7" t="s">
        <v>454</v>
      </c>
      <c r="D57" s="7" t="s">
        <v>506</v>
      </c>
      <c r="E57" s="7" t="s">
        <v>456</v>
      </c>
      <c r="F57" s="7" t="s">
        <v>496</v>
      </c>
      <c r="G57" s="7" t="s">
        <v>589</v>
      </c>
      <c r="H57" s="7" t="s">
        <v>1010</v>
      </c>
      <c r="J57" s="7" t="s">
        <v>1345</v>
      </c>
      <c r="K57" s="7" t="s">
        <v>1382</v>
      </c>
      <c r="L57" s="7" t="s">
        <v>1329</v>
      </c>
    </row>
    <row r="58" spans="1:12" ht="17.399999999999999" thickBot="1" x14ac:dyDescent="0.35">
      <c r="A58" s="11">
        <v>57</v>
      </c>
      <c r="B58" s="5" t="s">
        <v>238</v>
      </c>
      <c r="C58" s="5" t="s">
        <v>469</v>
      </c>
      <c r="D58" s="5" t="s">
        <v>581</v>
      </c>
      <c r="E58" s="5" t="s">
        <v>489</v>
      </c>
      <c r="F58" s="5" t="s">
        <v>576</v>
      </c>
      <c r="G58" s="5" t="s">
        <v>583</v>
      </c>
      <c r="H58" s="5" t="s">
        <v>1011</v>
      </c>
      <c r="J58" s="5" t="s">
        <v>1346</v>
      </c>
      <c r="K58" s="5" t="s">
        <v>1399</v>
      </c>
      <c r="L58" s="5" t="s">
        <v>1743</v>
      </c>
    </row>
    <row r="59" spans="1:12" ht="17.399999999999999" thickBot="1" x14ac:dyDescent="0.35">
      <c r="A59" s="11">
        <v>58</v>
      </c>
      <c r="B59" s="7" t="s">
        <v>239</v>
      </c>
      <c r="C59" s="7" t="s">
        <v>482</v>
      </c>
      <c r="D59" s="7" t="s">
        <v>496</v>
      </c>
      <c r="E59" s="7" t="s">
        <v>478</v>
      </c>
      <c r="F59" s="7" t="s">
        <v>537</v>
      </c>
      <c r="G59" s="7" t="s">
        <v>648</v>
      </c>
      <c r="H59" s="7" t="s">
        <v>1012</v>
      </c>
      <c r="J59" s="7" t="s">
        <v>1347</v>
      </c>
      <c r="K59" s="7" t="s">
        <v>1773</v>
      </c>
      <c r="L59" s="7" t="s">
        <v>1331</v>
      </c>
    </row>
    <row r="60" spans="1:12" ht="25.8" thickBot="1" x14ac:dyDescent="0.35">
      <c r="A60" s="11">
        <v>59</v>
      </c>
      <c r="B60" s="5" t="s">
        <v>240</v>
      </c>
      <c r="C60" s="5" t="s">
        <v>496</v>
      </c>
      <c r="D60" s="5" t="s">
        <v>663</v>
      </c>
      <c r="E60" s="5" t="s">
        <v>516</v>
      </c>
      <c r="F60" s="5" t="s">
        <v>586</v>
      </c>
      <c r="G60" s="5" t="s">
        <v>611</v>
      </c>
      <c r="H60" s="5" t="s">
        <v>1013</v>
      </c>
      <c r="J60" s="5" t="s">
        <v>1348</v>
      </c>
      <c r="K60" s="5" t="s">
        <v>1400</v>
      </c>
      <c r="L60" s="5" t="s">
        <v>1332</v>
      </c>
    </row>
    <row r="61" spans="1:12" ht="17.399999999999999" thickBot="1" x14ac:dyDescent="0.35">
      <c r="A61" s="11">
        <v>60</v>
      </c>
      <c r="B61" s="7" t="s">
        <v>241</v>
      </c>
      <c r="C61" s="7" t="s">
        <v>453</v>
      </c>
      <c r="D61" s="7" t="s">
        <v>661</v>
      </c>
      <c r="E61" s="7" t="s">
        <v>496</v>
      </c>
      <c r="F61" s="7" t="s">
        <v>543</v>
      </c>
      <c r="G61" s="7" t="s">
        <v>618</v>
      </c>
      <c r="H61" s="7" t="s">
        <v>1014</v>
      </c>
      <c r="J61" s="7" t="s">
        <v>1349</v>
      </c>
      <c r="K61" s="7" t="s">
        <v>1774</v>
      </c>
      <c r="L61" s="7" t="s">
        <v>1744</v>
      </c>
    </row>
    <row r="62" spans="1:12" ht="17.399999999999999" thickBot="1" x14ac:dyDescent="0.35">
      <c r="A62" s="11">
        <v>61</v>
      </c>
      <c r="B62" s="5" t="s">
        <v>242</v>
      </c>
      <c r="C62" s="5" t="s">
        <v>530</v>
      </c>
      <c r="D62" s="5" t="s">
        <v>526</v>
      </c>
      <c r="E62" s="5" t="s">
        <v>491</v>
      </c>
      <c r="F62" s="5" t="s">
        <v>526</v>
      </c>
      <c r="G62" s="5" t="s">
        <v>647</v>
      </c>
      <c r="H62" s="5" t="s">
        <v>1015</v>
      </c>
      <c r="J62" s="5" t="s">
        <v>1350</v>
      </c>
      <c r="K62" s="5" t="s">
        <v>1775</v>
      </c>
      <c r="L62" s="5" t="s">
        <v>1336</v>
      </c>
    </row>
    <row r="63" spans="1:12" ht="25.8" thickBot="1" x14ac:dyDescent="0.35">
      <c r="A63" s="11">
        <v>62</v>
      </c>
      <c r="B63" s="7" t="s">
        <v>243</v>
      </c>
      <c r="C63" s="7" t="s">
        <v>490</v>
      </c>
      <c r="D63" s="7" t="s">
        <v>520</v>
      </c>
      <c r="E63" s="7" t="s">
        <v>526</v>
      </c>
      <c r="F63" s="7" t="s">
        <v>646</v>
      </c>
      <c r="G63" s="7" t="s">
        <v>580</v>
      </c>
      <c r="H63" s="7" t="s">
        <v>1016</v>
      </c>
      <c r="J63" s="7" t="s">
        <v>1351</v>
      </c>
      <c r="K63" s="7" t="s">
        <v>1406</v>
      </c>
      <c r="L63" s="7" t="s">
        <v>1333</v>
      </c>
    </row>
    <row r="64" spans="1:12" ht="17.399999999999999" thickBot="1" x14ac:dyDescent="0.35">
      <c r="A64" s="11">
        <v>63</v>
      </c>
      <c r="B64" s="5" t="s">
        <v>244</v>
      </c>
      <c r="C64" s="5" t="s">
        <v>472</v>
      </c>
      <c r="D64" s="5" t="s">
        <v>478</v>
      </c>
      <c r="E64" s="5" t="s">
        <v>503</v>
      </c>
      <c r="F64" s="5" t="s">
        <v>538</v>
      </c>
      <c r="G64" s="5" t="s">
        <v>649</v>
      </c>
      <c r="H64" s="5" t="s">
        <v>1017</v>
      </c>
      <c r="J64" s="5" t="s">
        <v>1352</v>
      </c>
      <c r="K64" s="5" t="s">
        <v>1776</v>
      </c>
      <c r="L64" s="5" t="s">
        <v>1334</v>
      </c>
    </row>
    <row r="65" spans="1:12" ht="17.399999999999999" thickBot="1" x14ac:dyDescent="0.35">
      <c r="A65" s="11">
        <v>64</v>
      </c>
      <c r="B65" s="7" t="s">
        <v>245</v>
      </c>
      <c r="C65" s="7" t="s">
        <v>444</v>
      </c>
      <c r="D65" s="7" t="s">
        <v>562</v>
      </c>
      <c r="E65" s="7" t="s">
        <v>553</v>
      </c>
      <c r="F65" s="7" t="s">
        <v>750</v>
      </c>
      <c r="G65" s="7" t="s">
        <v>742</v>
      </c>
      <c r="H65" s="7" t="s">
        <v>1018</v>
      </c>
      <c r="J65" s="7" t="s">
        <v>1353</v>
      </c>
      <c r="K65" s="7" t="s">
        <v>1777</v>
      </c>
      <c r="L65" s="7" t="s">
        <v>1745</v>
      </c>
    </row>
    <row r="66" spans="1:12" ht="17.399999999999999" thickBot="1" x14ac:dyDescent="0.35">
      <c r="A66" s="11">
        <v>65</v>
      </c>
      <c r="B66" s="5" t="s">
        <v>246</v>
      </c>
      <c r="C66" s="5" t="s">
        <v>459</v>
      </c>
      <c r="D66" s="5" t="s">
        <v>537</v>
      </c>
      <c r="E66" s="5" t="s">
        <v>631</v>
      </c>
      <c r="F66" s="5" t="s">
        <v>565</v>
      </c>
      <c r="G66" s="5" t="s">
        <v>639</v>
      </c>
      <c r="H66" s="5" t="s">
        <v>1019</v>
      </c>
      <c r="J66" s="5" t="s">
        <v>1354</v>
      </c>
      <c r="K66" s="5" t="s">
        <v>1778</v>
      </c>
      <c r="L66" s="5" t="s">
        <v>1335</v>
      </c>
    </row>
    <row r="67" spans="1:12" ht="17.399999999999999" thickBot="1" x14ac:dyDescent="0.35">
      <c r="A67" s="11">
        <v>66</v>
      </c>
      <c r="B67" s="7" t="s">
        <v>247</v>
      </c>
      <c r="C67" s="7" t="s">
        <v>475</v>
      </c>
      <c r="D67" s="7" t="s">
        <v>538</v>
      </c>
      <c r="E67" s="7" t="s">
        <v>538</v>
      </c>
      <c r="F67" s="7" t="s">
        <v>557</v>
      </c>
      <c r="G67" s="7" t="s">
        <v>592</v>
      </c>
      <c r="H67" s="7" t="s">
        <v>1020</v>
      </c>
      <c r="J67" s="7" t="s">
        <v>1355</v>
      </c>
      <c r="K67" s="7" t="s">
        <v>1779</v>
      </c>
      <c r="L67" s="7" t="s">
        <v>1746</v>
      </c>
    </row>
    <row r="68" spans="1:12" ht="17.399999999999999" thickBot="1" x14ac:dyDescent="0.35">
      <c r="A68" s="11">
        <v>67</v>
      </c>
      <c r="B68" s="5" t="s">
        <v>248</v>
      </c>
      <c r="C68" s="5" t="s">
        <v>470</v>
      </c>
      <c r="D68" s="5" t="s">
        <v>503</v>
      </c>
      <c r="E68" s="5" t="s">
        <v>527</v>
      </c>
      <c r="F68" s="5" t="s">
        <v>897</v>
      </c>
      <c r="G68" s="5" t="s">
        <v>660</v>
      </c>
      <c r="H68" s="5" t="s">
        <v>1021</v>
      </c>
      <c r="J68" s="5" t="s">
        <v>1356</v>
      </c>
      <c r="K68" s="5" t="s">
        <v>1780</v>
      </c>
      <c r="L68" s="5" t="s">
        <v>1340</v>
      </c>
    </row>
    <row r="69" spans="1:12" ht="17.399999999999999" thickBot="1" x14ac:dyDescent="0.35">
      <c r="A69" s="11">
        <v>68</v>
      </c>
      <c r="B69" s="7" t="s">
        <v>249</v>
      </c>
      <c r="C69" s="7" t="s">
        <v>593</v>
      </c>
      <c r="D69" s="7" t="s">
        <v>922</v>
      </c>
      <c r="E69" s="7" t="s">
        <v>812</v>
      </c>
      <c r="F69" s="7" t="s">
        <v>550</v>
      </c>
      <c r="G69" s="7" t="s">
        <v>599</v>
      </c>
      <c r="H69" s="7" t="s">
        <v>1022</v>
      </c>
      <c r="J69" s="7" t="s">
        <v>1357</v>
      </c>
      <c r="K69" s="7" t="s">
        <v>1781</v>
      </c>
      <c r="L69" s="7" t="s">
        <v>1339</v>
      </c>
    </row>
    <row r="70" spans="1:12" ht="25.8" thickBot="1" x14ac:dyDescent="0.35">
      <c r="A70" s="11">
        <v>69</v>
      </c>
      <c r="B70" s="5" t="s">
        <v>250</v>
      </c>
      <c r="C70" s="5" t="s">
        <v>641</v>
      </c>
      <c r="D70" s="5" t="s">
        <v>543</v>
      </c>
      <c r="E70" s="5" t="s">
        <v>839</v>
      </c>
      <c r="F70" s="5" t="s">
        <v>656</v>
      </c>
      <c r="G70" s="5" t="s">
        <v>746</v>
      </c>
      <c r="H70" s="5" t="s">
        <v>1023</v>
      </c>
      <c r="J70" s="5" t="s">
        <v>1358</v>
      </c>
      <c r="K70" s="5" t="s">
        <v>1782</v>
      </c>
      <c r="L70" s="5" t="s">
        <v>1337</v>
      </c>
    </row>
    <row r="71" spans="1:12" ht="25.8" thickBot="1" x14ac:dyDescent="0.35">
      <c r="A71" s="11">
        <v>70</v>
      </c>
      <c r="B71" s="7" t="s">
        <v>251</v>
      </c>
      <c r="C71" s="7" t="s">
        <v>539</v>
      </c>
      <c r="D71" s="7" t="s">
        <v>849</v>
      </c>
      <c r="E71" s="7" t="s">
        <v>578</v>
      </c>
      <c r="F71" s="7" t="s">
        <v>783</v>
      </c>
      <c r="G71" s="7" t="s">
        <v>601</v>
      </c>
      <c r="H71" s="7" t="s">
        <v>1024</v>
      </c>
      <c r="J71" s="7" t="s">
        <v>1359</v>
      </c>
      <c r="K71" s="7" t="s">
        <v>1783</v>
      </c>
      <c r="L71" s="7" t="s">
        <v>1343</v>
      </c>
    </row>
    <row r="72" spans="1:12" ht="25.8" thickBot="1" x14ac:dyDescent="0.35">
      <c r="A72" s="11">
        <v>71</v>
      </c>
      <c r="B72" s="5" t="s">
        <v>252</v>
      </c>
      <c r="C72" s="5" t="s">
        <v>537</v>
      </c>
      <c r="D72" s="5" t="s">
        <v>641</v>
      </c>
      <c r="E72" s="5" t="s">
        <v>550</v>
      </c>
      <c r="F72" s="5" t="s">
        <v>654</v>
      </c>
      <c r="G72" s="5" t="s">
        <v>622</v>
      </c>
      <c r="H72" s="5" t="s">
        <v>1025</v>
      </c>
      <c r="J72" s="5" t="s">
        <v>1360</v>
      </c>
      <c r="K72" s="5" t="s">
        <v>1410</v>
      </c>
      <c r="L72" s="5" t="s">
        <v>1747</v>
      </c>
    </row>
    <row r="73" spans="1:12" ht="17.399999999999999" thickBot="1" x14ac:dyDescent="0.35">
      <c r="A73" s="11">
        <v>72</v>
      </c>
      <c r="B73" s="7" t="s">
        <v>253</v>
      </c>
      <c r="C73" s="7" t="s">
        <v>838</v>
      </c>
      <c r="D73" s="7" t="s">
        <v>529</v>
      </c>
      <c r="E73" s="7" t="s">
        <v>551</v>
      </c>
      <c r="F73" s="7" t="s">
        <v>584</v>
      </c>
      <c r="G73" s="7" t="s">
        <v>602</v>
      </c>
      <c r="H73" s="7" t="s">
        <v>1026</v>
      </c>
      <c r="J73" s="7" t="s">
        <v>1361</v>
      </c>
      <c r="K73" s="7" t="s">
        <v>1784</v>
      </c>
      <c r="L73" s="7" t="s">
        <v>1338</v>
      </c>
    </row>
    <row r="74" spans="1:12" ht="17.399999999999999" thickBot="1" x14ac:dyDescent="0.35">
      <c r="A74" s="11">
        <v>73</v>
      </c>
      <c r="B74" s="5" t="s">
        <v>254</v>
      </c>
      <c r="C74" s="5" t="s">
        <v>538</v>
      </c>
      <c r="D74" s="5" t="s">
        <v>585</v>
      </c>
      <c r="E74" s="5" t="s">
        <v>585</v>
      </c>
      <c r="F74" s="5" t="s">
        <v>556</v>
      </c>
      <c r="G74" s="5" t="s">
        <v>488</v>
      </c>
      <c r="H74" s="5" t="s">
        <v>1027</v>
      </c>
      <c r="J74" s="5" t="s">
        <v>1362</v>
      </c>
      <c r="K74" s="5" t="s">
        <v>1785</v>
      </c>
      <c r="L74" s="5" t="s">
        <v>1748</v>
      </c>
    </row>
    <row r="75" spans="1:12" ht="25.8" thickBot="1" x14ac:dyDescent="0.35">
      <c r="A75" s="11">
        <v>74</v>
      </c>
      <c r="B75" s="7" t="s">
        <v>255</v>
      </c>
      <c r="C75" s="7" t="s">
        <v>636</v>
      </c>
      <c r="D75" s="7" t="s">
        <v>550</v>
      </c>
      <c r="E75" s="7" t="s">
        <v>705</v>
      </c>
      <c r="F75" s="7" t="s">
        <v>560</v>
      </c>
      <c r="G75" s="7" t="s">
        <v>610</v>
      </c>
      <c r="H75" s="7" t="s">
        <v>1028</v>
      </c>
      <c r="J75" s="7" t="s">
        <v>1363</v>
      </c>
      <c r="K75" s="7" t="s">
        <v>1418</v>
      </c>
      <c r="L75" s="7" t="s">
        <v>1341</v>
      </c>
    </row>
    <row r="76" spans="1:12" ht="17.399999999999999" thickBot="1" x14ac:dyDescent="0.35">
      <c r="A76" s="11">
        <v>75</v>
      </c>
      <c r="B76" s="5" t="s">
        <v>256</v>
      </c>
      <c r="C76" s="5" t="s">
        <v>514</v>
      </c>
      <c r="D76" s="5" t="s">
        <v>551</v>
      </c>
      <c r="E76" s="5" t="s">
        <v>783</v>
      </c>
      <c r="F76" s="5" t="s">
        <v>585</v>
      </c>
      <c r="G76" s="5" t="s">
        <v>651</v>
      </c>
      <c r="H76" s="5" t="s">
        <v>1029</v>
      </c>
      <c r="J76" s="5" t="s">
        <v>1364</v>
      </c>
      <c r="K76" s="5" t="s">
        <v>1421</v>
      </c>
      <c r="L76" s="5" t="s">
        <v>1342</v>
      </c>
    </row>
    <row r="77" spans="1:12" ht="25.8" thickBot="1" x14ac:dyDescent="0.35">
      <c r="A77" s="11">
        <v>76</v>
      </c>
      <c r="B77" s="7" t="s">
        <v>257</v>
      </c>
      <c r="C77" s="7" t="s">
        <v>723</v>
      </c>
      <c r="D77" s="7" t="s">
        <v>783</v>
      </c>
      <c r="E77" s="7" t="s">
        <v>615</v>
      </c>
      <c r="F77" s="7" t="s">
        <v>634</v>
      </c>
      <c r="G77" s="7" t="s">
        <v>652</v>
      </c>
      <c r="H77" s="7" t="s">
        <v>1030</v>
      </c>
      <c r="J77" s="7" t="s">
        <v>1365</v>
      </c>
      <c r="K77" s="7" t="s">
        <v>1786</v>
      </c>
      <c r="L77" s="7" t="s">
        <v>1347</v>
      </c>
    </row>
    <row r="78" spans="1:12" ht="25.8" thickBot="1" x14ac:dyDescent="0.35">
      <c r="A78" s="11">
        <v>77</v>
      </c>
      <c r="B78" s="5" t="s">
        <v>258</v>
      </c>
      <c r="C78" s="5" t="s">
        <v>543</v>
      </c>
      <c r="D78" s="5" t="s">
        <v>606</v>
      </c>
      <c r="E78" s="5" t="s">
        <v>567</v>
      </c>
      <c r="F78" s="5" t="s">
        <v>567</v>
      </c>
      <c r="G78" s="5" t="s">
        <v>657</v>
      </c>
      <c r="H78" s="5" t="s">
        <v>1031</v>
      </c>
      <c r="J78" s="5" t="s">
        <v>1366</v>
      </c>
      <c r="K78" s="5" t="s">
        <v>1787</v>
      </c>
      <c r="L78" s="5" t="s">
        <v>1344</v>
      </c>
    </row>
    <row r="79" spans="1:12" ht="17.399999999999999" thickBot="1" x14ac:dyDescent="0.35">
      <c r="A79" s="11">
        <v>78</v>
      </c>
      <c r="B79" s="7" t="s">
        <v>259</v>
      </c>
      <c r="C79" s="7" t="s">
        <v>551</v>
      </c>
      <c r="D79" s="7" t="s">
        <v>635</v>
      </c>
      <c r="E79" s="7" t="s">
        <v>557</v>
      </c>
      <c r="F79" s="7" t="s">
        <v>658</v>
      </c>
      <c r="G79" s="7" t="s">
        <v>694</v>
      </c>
      <c r="H79" s="7" t="s">
        <v>1032</v>
      </c>
      <c r="J79" s="7" t="s">
        <v>1367</v>
      </c>
      <c r="K79" s="7" t="s">
        <v>1788</v>
      </c>
      <c r="L79" s="7" t="s">
        <v>1345</v>
      </c>
    </row>
    <row r="80" spans="1:12" ht="17.399999999999999" thickBot="1" x14ac:dyDescent="0.35">
      <c r="A80" s="11">
        <v>79</v>
      </c>
      <c r="B80" s="5" t="s">
        <v>260</v>
      </c>
      <c r="C80" s="5" t="s">
        <v>659</v>
      </c>
      <c r="D80" s="5" t="s">
        <v>838</v>
      </c>
      <c r="E80" s="5" t="s">
        <v>629</v>
      </c>
      <c r="F80" s="5" t="s">
        <v>661</v>
      </c>
      <c r="G80" s="5" t="s">
        <v>733</v>
      </c>
      <c r="H80" s="5" t="s">
        <v>1033</v>
      </c>
      <c r="J80" s="5" t="s">
        <v>1368</v>
      </c>
      <c r="K80" s="5" t="s">
        <v>1789</v>
      </c>
      <c r="L80" s="5" t="s">
        <v>1349</v>
      </c>
    </row>
    <row r="81" spans="1:12" ht="17.399999999999999" thickBot="1" x14ac:dyDescent="0.35">
      <c r="A81" s="11">
        <v>80</v>
      </c>
      <c r="B81" s="7" t="s">
        <v>261</v>
      </c>
      <c r="C81" s="7" t="s">
        <v>789</v>
      </c>
      <c r="D81" s="7" t="s">
        <v>567</v>
      </c>
      <c r="E81" s="7" t="s">
        <v>616</v>
      </c>
      <c r="F81" s="7" t="s">
        <v>662</v>
      </c>
      <c r="G81" s="7" t="s">
        <v>672</v>
      </c>
      <c r="H81" s="7" t="s">
        <v>1034</v>
      </c>
      <c r="J81" s="7" t="s">
        <v>1369</v>
      </c>
      <c r="K81" s="7" t="s">
        <v>1790</v>
      </c>
      <c r="L81" s="7" t="s">
        <v>1357</v>
      </c>
    </row>
    <row r="82" spans="1:12" ht="25.8" thickBot="1" x14ac:dyDescent="0.35">
      <c r="A82" s="11">
        <v>81</v>
      </c>
      <c r="B82" s="5" t="s">
        <v>262</v>
      </c>
      <c r="C82" s="5" t="s">
        <v>524</v>
      </c>
      <c r="D82" s="5" t="s">
        <v>823</v>
      </c>
      <c r="E82" s="5" t="s">
        <v>654</v>
      </c>
      <c r="F82" s="5" t="s">
        <v>643</v>
      </c>
      <c r="G82" s="5" t="s">
        <v>673</v>
      </c>
      <c r="H82" s="5" t="s">
        <v>1035</v>
      </c>
      <c r="J82" s="5" t="s">
        <v>1370</v>
      </c>
      <c r="K82" s="5" t="s">
        <v>1424</v>
      </c>
      <c r="L82" s="5" t="s">
        <v>1348</v>
      </c>
    </row>
    <row r="83" spans="1:12" ht="17.399999999999999" thickBot="1" x14ac:dyDescent="0.35">
      <c r="A83" s="11">
        <v>82</v>
      </c>
      <c r="B83" s="7" t="s">
        <v>263</v>
      </c>
      <c r="C83" s="7" t="s">
        <v>705</v>
      </c>
      <c r="D83" s="7" t="s">
        <v>637</v>
      </c>
      <c r="E83" s="7" t="s">
        <v>658</v>
      </c>
      <c r="F83" s="7" t="s">
        <v>667</v>
      </c>
      <c r="G83" s="7" t="s">
        <v>677</v>
      </c>
      <c r="H83" s="7" t="s">
        <v>1036</v>
      </c>
      <c r="J83" s="7" t="s">
        <v>1371</v>
      </c>
      <c r="K83" s="7" t="s">
        <v>1791</v>
      </c>
      <c r="L83" s="7" t="s">
        <v>1350</v>
      </c>
    </row>
    <row r="84" spans="1:12" ht="25.8" thickBot="1" x14ac:dyDescent="0.35">
      <c r="A84" s="11">
        <v>83</v>
      </c>
      <c r="B84" s="5" t="s">
        <v>264</v>
      </c>
      <c r="C84" s="5" t="s">
        <v>589</v>
      </c>
      <c r="D84" s="5" t="s">
        <v>650</v>
      </c>
      <c r="E84" s="5" t="s">
        <v>621</v>
      </c>
      <c r="F84" s="5" t="s">
        <v>675</v>
      </c>
      <c r="G84" s="5" t="s">
        <v>682</v>
      </c>
      <c r="H84" s="5" t="s">
        <v>1037</v>
      </c>
      <c r="J84" s="5" t="s">
        <v>1372</v>
      </c>
      <c r="K84" s="5" t="s">
        <v>1404</v>
      </c>
      <c r="L84" s="5" t="s">
        <v>1346</v>
      </c>
    </row>
    <row r="85" spans="1:12" ht="17.399999999999999" thickBot="1" x14ac:dyDescent="0.35">
      <c r="A85" s="11">
        <v>84</v>
      </c>
      <c r="B85" s="7" t="s">
        <v>265</v>
      </c>
      <c r="C85" s="7" t="s">
        <v>574</v>
      </c>
      <c r="D85" s="7" t="s">
        <v>913</v>
      </c>
      <c r="E85" s="7" t="s">
        <v>646</v>
      </c>
      <c r="F85" s="7" t="s">
        <v>679</v>
      </c>
      <c r="G85" s="7" t="s">
        <v>683</v>
      </c>
      <c r="H85" s="7" t="s">
        <v>1038</v>
      </c>
      <c r="J85" s="7" t="s">
        <v>1373</v>
      </c>
      <c r="K85" s="7" t="s">
        <v>1432</v>
      </c>
      <c r="L85" s="7" t="s">
        <v>1351</v>
      </c>
    </row>
    <row r="86" spans="1:12" ht="25.8" thickBot="1" x14ac:dyDescent="0.35">
      <c r="A86" s="11">
        <v>85</v>
      </c>
      <c r="B86" s="5" t="s">
        <v>266</v>
      </c>
      <c r="C86" s="5" t="s">
        <v>617</v>
      </c>
      <c r="D86" s="5" t="s">
        <v>557</v>
      </c>
      <c r="E86" s="5" t="s">
        <v>737</v>
      </c>
      <c r="F86" s="5" t="s">
        <v>706</v>
      </c>
      <c r="G86" s="5" t="s">
        <v>686</v>
      </c>
      <c r="H86" s="5" t="s">
        <v>1039</v>
      </c>
      <c r="J86" s="5" t="s">
        <v>1374</v>
      </c>
      <c r="K86" s="5" t="s">
        <v>1436</v>
      </c>
      <c r="L86" s="5" t="s">
        <v>1353</v>
      </c>
    </row>
    <row r="87" spans="1:12" ht="17.399999999999999" thickBot="1" x14ac:dyDescent="0.35">
      <c r="A87" s="11">
        <v>86</v>
      </c>
      <c r="B87" s="7" t="s">
        <v>267</v>
      </c>
      <c r="C87" s="7" t="s">
        <v>635</v>
      </c>
      <c r="D87" s="7" t="s">
        <v>613</v>
      </c>
      <c r="E87" s="7" t="s">
        <v>715</v>
      </c>
      <c r="F87" s="7" t="s">
        <v>715</v>
      </c>
      <c r="G87" s="7" t="s">
        <v>691</v>
      </c>
      <c r="H87" s="7" t="s">
        <v>1040</v>
      </c>
      <c r="J87" s="7" t="s">
        <v>1375</v>
      </c>
      <c r="K87" s="7" t="s">
        <v>1792</v>
      </c>
      <c r="L87" s="7" t="s">
        <v>1352</v>
      </c>
    </row>
    <row r="88" spans="1:12" ht="17.399999999999999" thickBot="1" x14ac:dyDescent="0.35">
      <c r="A88" s="11">
        <v>87</v>
      </c>
      <c r="B88" s="5" t="s">
        <v>268</v>
      </c>
      <c r="C88" s="5" t="s">
        <v>564</v>
      </c>
      <c r="D88" s="5" t="s">
        <v>619</v>
      </c>
      <c r="E88" s="5" t="s">
        <v>638</v>
      </c>
      <c r="F88" s="5" t="s">
        <v>734</v>
      </c>
      <c r="G88" s="5" t="s">
        <v>700</v>
      </c>
      <c r="H88" s="5" t="s">
        <v>1041</v>
      </c>
      <c r="J88" s="5" t="s">
        <v>1376</v>
      </c>
      <c r="K88" s="5" t="s">
        <v>1793</v>
      </c>
      <c r="L88" s="5" t="s">
        <v>1355</v>
      </c>
    </row>
    <row r="89" spans="1:12" ht="25.8" thickBot="1" x14ac:dyDescent="0.35">
      <c r="A89" s="11">
        <v>88</v>
      </c>
      <c r="B89" s="7" t="s">
        <v>269</v>
      </c>
      <c r="C89" s="7" t="s">
        <v>655</v>
      </c>
      <c r="D89" s="7" t="s">
        <v>654</v>
      </c>
      <c r="E89" s="7" t="s">
        <v>667</v>
      </c>
      <c r="F89" s="7" t="s">
        <v>788</v>
      </c>
      <c r="G89" s="7" t="s">
        <v>702</v>
      </c>
      <c r="H89" s="7" t="s">
        <v>1042</v>
      </c>
      <c r="J89" s="7" t="s">
        <v>1377</v>
      </c>
      <c r="K89" s="7" t="s">
        <v>1794</v>
      </c>
      <c r="L89" s="7" t="s">
        <v>1354</v>
      </c>
    </row>
    <row r="90" spans="1:12" ht="17.399999999999999" thickBot="1" x14ac:dyDescent="0.35">
      <c r="A90" s="11">
        <v>89</v>
      </c>
      <c r="B90" s="5" t="s">
        <v>270</v>
      </c>
      <c r="C90" s="5" t="s">
        <v>644</v>
      </c>
      <c r="D90" s="5" t="s">
        <v>627</v>
      </c>
      <c r="E90" s="5" t="s">
        <v>674</v>
      </c>
      <c r="F90" s="5" t="s">
        <v>790</v>
      </c>
      <c r="G90" s="5" t="s">
        <v>708</v>
      </c>
      <c r="H90" s="5" t="s">
        <v>1043</v>
      </c>
      <c r="J90" s="5" t="s">
        <v>1378</v>
      </c>
      <c r="K90" s="5" t="s">
        <v>1795</v>
      </c>
      <c r="L90" s="5" t="s">
        <v>1749</v>
      </c>
    </row>
    <row r="91" spans="1:12" ht="17.399999999999999" thickBot="1" x14ac:dyDescent="0.35">
      <c r="A91" s="11">
        <v>90</v>
      </c>
      <c r="B91" s="7" t="s">
        <v>271</v>
      </c>
      <c r="C91" s="7" t="s">
        <v>793</v>
      </c>
      <c r="D91" s="7" t="s">
        <v>621</v>
      </c>
      <c r="E91" s="7" t="s">
        <v>675</v>
      </c>
      <c r="F91" s="7" t="s">
        <v>794</v>
      </c>
      <c r="G91" s="7" t="s">
        <v>712</v>
      </c>
      <c r="H91" s="7" t="s">
        <v>1044</v>
      </c>
      <c r="J91" s="7" t="s">
        <v>1379</v>
      </c>
      <c r="K91" s="7" t="s">
        <v>1796</v>
      </c>
      <c r="L91" s="7" t="s">
        <v>1750</v>
      </c>
    </row>
    <row r="92" spans="1:12" ht="17.399999999999999" thickBot="1" x14ac:dyDescent="0.35">
      <c r="A92" s="11">
        <v>91</v>
      </c>
      <c r="B92" s="5" t="s">
        <v>272</v>
      </c>
      <c r="C92" s="5" t="s">
        <v>646</v>
      </c>
      <c r="D92" s="5" t="s">
        <v>646</v>
      </c>
      <c r="E92" s="5" t="s">
        <v>679</v>
      </c>
      <c r="F92" s="5" t="s">
        <v>804</v>
      </c>
      <c r="G92" s="5" t="s">
        <v>713</v>
      </c>
      <c r="H92" s="5" t="s">
        <v>1045</v>
      </c>
      <c r="J92" s="5" t="s">
        <v>1380</v>
      </c>
      <c r="K92" s="5" t="s">
        <v>1442</v>
      </c>
      <c r="L92" s="5" t="s">
        <v>1358</v>
      </c>
    </row>
    <row r="93" spans="1:12" ht="17.399999999999999" thickBot="1" x14ac:dyDescent="0.35">
      <c r="A93" s="11">
        <v>92</v>
      </c>
      <c r="B93" s="7" t="s">
        <v>273</v>
      </c>
      <c r="C93" s="7" t="s">
        <v>613</v>
      </c>
      <c r="D93" s="7" t="s">
        <v>684</v>
      </c>
      <c r="E93" s="7" t="s">
        <v>680</v>
      </c>
      <c r="F93" s="7" t="s">
        <v>813</v>
      </c>
      <c r="G93" s="7" t="s">
        <v>716</v>
      </c>
      <c r="H93" s="7" t="s">
        <v>1046</v>
      </c>
      <c r="J93" s="7" t="s">
        <v>1381</v>
      </c>
      <c r="K93" s="7" t="s">
        <v>1797</v>
      </c>
      <c r="L93" s="7" t="s">
        <v>1751</v>
      </c>
    </row>
    <row r="94" spans="1:12" ht="17.399999999999999" thickBot="1" x14ac:dyDescent="0.35">
      <c r="A94" s="11">
        <v>93</v>
      </c>
      <c r="B94" s="5" t="s">
        <v>274</v>
      </c>
      <c r="C94" s="5" t="s">
        <v>698</v>
      </c>
      <c r="D94" s="5" t="s">
        <v>726</v>
      </c>
      <c r="E94" s="5" t="s">
        <v>684</v>
      </c>
      <c r="F94" s="5" t="s">
        <v>825</v>
      </c>
      <c r="G94" s="5" t="s">
        <v>719</v>
      </c>
      <c r="H94" s="5" t="s">
        <v>1047</v>
      </c>
      <c r="J94" s="5" t="s">
        <v>1382</v>
      </c>
      <c r="K94" s="5" t="s">
        <v>1798</v>
      </c>
      <c r="L94" s="5" t="s">
        <v>1360</v>
      </c>
    </row>
    <row r="95" spans="1:12" ht="25.8" thickBot="1" x14ac:dyDescent="0.35">
      <c r="A95" s="11">
        <v>94</v>
      </c>
      <c r="B95" s="7" t="s">
        <v>275</v>
      </c>
      <c r="C95" s="7" t="s">
        <v>664</v>
      </c>
      <c r="D95" s="7" t="s">
        <v>734</v>
      </c>
      <c r="E95" s="7" t="s">
        <v>687</v>
      </c>
      <c r="F95" s="7" t="s">
        <v>826</v>
      </c>
      <c r="G95" s="7" t="s">
        <v>721</v>
      </c>
      <c r="H95" s="7" t="s">
        <v>1048</v>
      </c>
      <c r="J95" s="7" t="s">
        <v>1383</v>
      </c>
      <c r="K95" s="7" t="s">
        <v>1799</v>
      </c>
      <c r="L95" s="7" t="s">
        <v>1359</v>
      </c>
    </row>
    <row r="96" spans="1:12" ht="17.399999999999999" thickBot="1" x14ac:dyDescent="0.35">
      <c r="A96" s="11">
        <v>95</v>
      </c>
      <c r="B96" s="5" t="s">
        <v>276</v>
      </c>
      <c r="C96" s="5" t="s">
        <v>670</v>
      </c>
      <c r="D96" s="5" t="s">
        <v>739</v>
      </c>
      <c r="E96" s="5" t="s">
        <v>693</v>
      </c>
      <c r="F96" s="5" t="s">
        <v>843</v>
      </c>
      <c r="G96" s="5" t="s">
        <v>725</v>
      </c>
      <c r="H96" s="5" t="s">
        <v>1049</v>
      </c>
      <c r="J96" s="5" t="s">
        <v>1384</v>
      </c>
      <c r="K96" s="5" t="s">
        <v>1800</v>
      </c>
      <c r="L96" s="5" t="s">
        <v>1356</v>
      </c>
    </row>
    <row r="97" spans="1:12" ht="17.399999999999999" thickBot="1" x14ac:dyDescent="0.35">
      <c r="A97" s="11">
        <v>96</v>
      </c>
      <c r="B97" s="7" t="s">
        <v>277</v>
      </c>
      <c r="C97" s="7" t="s">
        <v>671</v>
      </c>
      <c r="D97" s="7" t="s">
        <v>740</v>
      </c>
      <c r="E97" s="7" t="s">
        <v>695</v>
      </c>
      <c r="F97" s="7" t="s">
        <v>845</v>
      </c>
      <c r="G97" s="7" t="s">
        <v>728</v>
      </c>
      <c r="H97" s="7" t="s">
        <v>1050</v>
      </c>
      <c r="J97" s="7" t="s">
        <v>1385</v>
      </c>
      <c r="K97" s="7" t="s">
        <v>1801</v>
      </c>
      <c r="L97" s="7" t="s">
        <v>1752</v>
      </c>
    </row>
    <row r="98" spans="1:12" ht="17.399999999999999" thickBot="1" x14ac:dyDescent="0.35">
      <c r="A98" s="11">
        <v>97</v>
      </c>
      <c r="B98" s="5" t="s">
        <v>278</v>
      </c>
      <c r="C98" s="5" t="s">
        <v>685</v>
      </c>
      <c r="D98" s="5" t="s">
        <v>750</v>
      </c>
      <c r="E98" s="5" t="s">
        <v>717</v>
      </c>
      <c r="F98" s="5" t="s">
        <v>852</v>
      </c>
      <c r="G98" s="5" t="s">
        <v>730</v>
      </c>
      <c r="H98" s="5" t="s">
        <v>1051</v>
      </c>
      <c r="J98" s="5" t="s">
        <v>1386</v>
      </c>
      <c r="K98" s="5" t="s">
        <v>1802</v>
      </c>
      <c r="L98" s="5" t="s">
        <v>1361</v>
      </c>
    </row>
    <row r="99" spans="1:12" ht="17.399999999999999" thickBot="1" x14ac:dyDescent="0.35">
      <c r="A99" s="11">
        <v>98</v>
      </c>
      <c r="B99" s="7" t="s">
        <v>279</v>
      </c>
      <c r="C99" s="7" t="s">
        <v>687</v>
      </c>
      <c r="D99" s="7" t="s">
        <v>780</v>
      </c>
      <c r="E99" s="7" t="s">
        <v>734</v>
      </c>
      <c r="F99" s="7" t="s">
        <v>864</v>
      </c>
      <c r="G99" s="7" t="s">
        <v>745</v>
      </c>
      <c r="H99" s="7" t="s">
        <v>1052</v>
      </c>
      <c r="J99" s="7" t="s">
        <v>1387</v>
      </c>
      <c r="K99" s="7" t="s">
        <v>1803</v>
      </c>
      <c r="L99" s="7" t="s">
        <v>1754</v>
      </c>
    </row>
    <row r="100" spans="1:12" ht="17.399999999999999" thickBot="1" x14ac:dyDescent="0.35">
      <c r="A100" s="11">
        <v>99</v>
      </c>
      <c r="B100" s="5" t="s">
        <v>280</v>
      </c>
      <c r="C100" s="5" t="s">
        <v>688</v>
      </c>
      <c r="D100" s="5" t="s">
        <v>790</v>
      </c>
      <c r="E100" s="5" t="s">
        <v>736</v>
      </c>
      <c r="F100" s="5" t="s">
        <v>865</v>
      </c>
      <c r="G100" s="5" t="s">
        <v>747</v>
      </c>
      <c r="H100" s="5" t="s">
        <v>1053</v>
      </c>
      <c r="J100" s="5" t="s">
        <v>1388</v>
      </c>
      <c r="K100" s="5" t="s">
        <v>1804</v>
      </c>
      <c r="L100" s="5" t="s">
        <v>1363</v>
      </c>
    </row>
    <row r="101" spans="1:12" ht="17.399999999999999" thickBot="1" x14ac:dyDescent="0.35">
      <c r="A101" s="11">
        <v>100</v>
      </c>
      <c r="B101" s="7" t="s">
        <v>281</v>
      </c>
      <c r="C101" s="7" t="s">
        <v>690</v>
      </c>
      <c r="D101" s="7" t="s">
        <v>794</v>
      </c>
      <c r="E101" s="7" t="s">
        <v>740</v>
      </c>
      <c r="F101" s="7" t="s">
        <v>866</v>
      </c>
      <c r="G101" s="7" t="s">
        <v>751</v>
      </c>
      <c r="H101" s="7" t="s">
        <v>1054</v>
      </c>
      <c r="J101" s="7" t="s">
        <v>1389</v>
      </c>
      <c r="K101" s="7" t="s">
        <v>1445</v>
      </c>
      <c r="L101" s="7" t="s">
        <v>1365</v>
      </c>
    </row>
    <row r="102" spans="1:12" ht="17.399999999999999" thickBot="1" x14ac:dyDescent="0.35">
      <c r="A102" s="11">
        <v>101</v>
      </c>
      <c r="B102" s="5" t="s">
        <v>282</v>
      </c>
      <c r="C102" s="5" t="s">
        <v>696</v>
      </c>
      <c r="D102" s="5" t="s">
        <v>813</v>
      </c>
      <c r="E102" s="5" t="s">
        <v>750</v>
      </c>
      <c r="F102" s="5" t="s">
        <v>869</v>
      </c>
      <c r="G102" s="5" t="s">
        <v>752</v>
      </c>
      <c r="H102" s="5" t="s">
        <v>1055</v>
      </c>
      <c r="J102" s="5" t="s">
        <v>1390</v>
      </c>
      <c r="K102" s="5" t="s">
        <v>1805</v>
      </c>
      <c r="L102" s="5" t="s">
        <v>1364</v>
      </c>
    </row>
    <row r="103" spans="1:12" ht="17.399999999999999" thickBot="1" x14ac:dyDescent="0.35">
      <c r="A103" s="11">
        <v>102</v>
      </c>
      <c r="B103" s="7" t="s">
        <v>283</v>
      </c>
      <c r="C103" s="7" t="s">
        <v>703</v>
      </c>
      <c r="D103" s="7" t="s">
        <v>814</v>
      </c>
      <c r="E103" s="7" t="s">
        <v>765</v>
      </c>
      <c r="F103" s="7" t="s">
        <v>870</v>
      </c>
      <c r="G103" s="7" t="s">
        <v>755</v>
      </c>
      <c r="H103" s="7" t="s">
        <v>1056</v>
      </c>
      <c r="J103" s="7" t="s">
        <v>1391</v>
      </c>
      <c r="K103" s="7" t="s">
        <v>1429</v>
      </c>
      <c r="L103" s="7" t="s">
        <v>1753</v>
      </c>
    </row>
    <row r="104" spans="1:12" ht="17.399999999999999" thickBot="1" x14ac:dyDescent="0.35">
      <c r="A104" s="11">
        <v>103</v>
      </c>
      <c r="B104" s="5" t="s">
        <v>284</v>
      </c>
      <c r="C104" s="5" t="s">
        <v>710</v>
      </c>
      <c r="D104" s="5" t="s">
        <v>817</v>
      </c>
      <c r="E104" s="5" t="s">
        <v>771</v>
      </c>
      <c r="F104" s="5" t="s">
        <v>873</v>
      </c>
      <c r="G104" s="5" t="s">
        <v>757</v>
      </c>
      <c r="H104" s="5" t="s">
        <v>1057</v>
      </c>
      <c r="J104" s="5" t="s">
        <v>1392</v>
      </c>
      <c r="K104" s="5" t="s">
        <v>1806</v>
      </c>
      <c r="L104" s="5" t="s">
        <v>1368</v>
      </c>
    </row>
    <row r="105" spans="1:12" ht="17.399999999999999" thickBot="1" x14ac:dyDescent="0.35">
      <c r="A105" s="11">
        <v>104</v>
      </c>
      <c r="B105" s="7" t="s">
        <v>285</v>
      </c>
      <c r="C105" s="7" t="s">
        <v>718</v>
      </c>
      <c r="D105" s="7" t="s">
        <v>825</v>
      </c>
      <c r="E105" s="7" t="s">
        <v>773</v>
      </c>
      <c r="F105" s="7" t="s">
        <v>880</v>
      </c>
      <c r="G105" s="7" t="s">
        <v>760</v>
      </c>
      <c r="H105" s="7" t="s">
        <v>1058</v>
      </c>
      <c r="J105" s="7" t="s">
        <v>1393</v>
      </c>
      <c r="K105" s="7" t="s">
        <v>1807</v>
      </c>
      <c r="L105" s="7" t="s">
        <v>1366</v>
      </c>
    </row>
    <row r="106" spans="1:12" ht="17.399999999999999" thickBot="1" x14ac:dyDescent="0.35">
      <c r="A106" s="11">
        <v>105</v>
      </c>
      <c r="B106" s="5" t="s">
        <v>286</v>
      </c>
      <c r="C106" s="5" t="s">
        <v>722</v>
      </c>
      <c r="D106" s="5" t="s">
        <v>826</v>
      </c>
      <c r="E106" s="5" t="s">
        <v>775</v>
      </c>
      <c r="F106" s="5" t="s">
        <v>898</v>
      </c>
      <c r="G106" s="5" t="s">
        <v>762</v>
      </c>
      <c r="H106" s="5" t="s">
        <v>1059</v>
      </c>
      <c r="J106" s="5" t="s">
        <v>1394</v>
      </c>
      <c r="K106" s="5" t="s">
        <v>1449</v>
      </c>
      <c r="L106" s="5" t="s">
        <v>1755</v>
      </c>
    </row>
    <row r="107" spans="1:12" ht="17.399999999999999" thickBot="1" x14ac:dyDescent="0.35">
      <c r="A107" s="11">
        <v>106</v>
      </c>
      <c r="B107" s="7" t="s">
        <v>287</v>
      </c>
      <c r="C107" s="7" t="s">
        <v>731</v>
      </c>
      <c r="D107" s="7" t="s">
        <v>839</v>
      </c>
      <c r="E107" s="7" t="s">
        <v>790</v>
      </c>
      <c r="F107" s="7" t="s">
        <v>901</v>
      </c>
      <c r="G107" s="7" t="s">
        <v>768</v>
      </c>
      <c r="H107" s="7" t="s">
        <v>1060</v>
      </c>
      <c r="J107" s="7" t="s">
        <v>1395</v>
      </c>
      <c r="K107" s="7" t="s">
        <v>1808</v>
      </c>
      <c r="L107" s="7" t="s">
        <v>1369</v>
      </c>
    </row>
    <row r="108" spans="1:12" ht="25.8" thickBot="1" x14ac:dyDescent="0.35">
      <c r="A108" s="11">
        <v>107</v>
      </c>
      <c r="B108" s="5" t="s">
        <v>288</v>
      </c>
      <c r="C108" s="5" t="s">
        <v>732</v>
      </c>
      <c r="D108" s="5" t="s">
        <v>656</v>
      </c>
      <c r="E108" s="5" t="s">
        <v>794</v>
      </c>
      <c r="F108" s="5" t="s">
        <v>902</v>
      </c>
      <c r="G108" s="5" t="s">
        <v>772</v>
      </c>
      <c r="H108" s="5" t="s">
        <v>1061</v>
      </c>
      <c r="J108" s="5" t="s">
        <v>1396</v>
      </c>
      <c r="K108" s="5" t="s">
        <v>1454</v>
      </c>
      <c r="L108" s="5" t="s">
        <v>1377</v>
      </c>
    </row>
    <row r="109" spans="1:12" ht="25.8" thickBot="1" x14ac:dyDescent="0.35">
      <c r="A109" s="11">
        <v>108</v>
      </c>
      <c r="B109" s="7" t="s">
        <v>290</v>
      </c>
      <c r="C109" s="7" t="s">
        <v>740</v>
      </c>
      <c r="D109" s="7" t="s">
        <v>843</v>
      </c>
      <c r="E109" s="7" t="s">
        <v>798</v>
      </c>
      <c r="F109" s="7" t="s">
        <v>904</v>
      </c>
      <c r="G109" s="7" t="s">
        <v>774</v>
      </c>
      <c r="H109" s="7" t="s">
        <v>1062</v>
      </c>
      <c r="J109" s="7" t="s">
        <v>1397</v>
      </c>
      <c r="K109" s="7" t="s">
        <v>1809</v>
      </c>
      <c r="L109" s="7" t="s">
        <v>1757</v>
      </c>
    </row>
    <row r="110" spans="1:12" ht="17.399999999999999" thickBot="1" x14ac:dyDescent="0.35">
      <c r="A110" s="11">
        <v>109</v>
      </c>
      <c r="B110" s="5" t="s">
        <v>289</v>
      </c>
      <c r="C110" s="5" t="s">
        <v>743</v>
      </c>
      <c r="D110" s="5" t="s">
        <v>852</v>
      </c>
      <c r="E110" s="5" t="s">
        <v>809</v>
      </c>
      <c r="F110" s="5" t="s">
        <v>906</v>
      </c>
      <c r="G110" s="5" t="s">
        <v>776</v>
      </c>
      <c r="H110" s="5" t="s">
        <v>1063</v>
      </c>
      <c r="J110" s="5" t="s">
        <v>1398</v>
      </c>
      <c r="K110" s="5" t="s">
        <v>1810</v>
      </c>
      <c r="L110" s="5" t="s">
        <v>1362</v>
      </c>
    </row>
    <row r="111" spans="1:12" ht="17.399999999999999" thickBot="1" x14ac:dyDescent="0.35">
      <c r="A111" s="11">
        <v>110</v>
      </c>
      <c r="B111" s="7" t="s">
        <v>291</v>
      </c>
      <c r="C111" s="7" t="s">
        <v>744</v>
      </c>
      <c r="D111" s="7" t="s">
        <v>864</v>
      </c>
      <c r="E111" s="7" t="s">
        <v>813</v>
      </c>
      <c r="F111" s="7" t="s">
        <v>908</v>
      </c>
      <c r="G111" s="7" t="s">
        <v>777</v>
      </c>
      <c r="H111" s="7" t="s">
        <v>1064</v>
      </c>
      <c r="J111" s="7" t="s">
        <v>1399</v>
      </c>
      <c r="K111" s="7" t="s">
        <v>1811</v>
      </c>
      <c r="L111" s="7" t="s">
        <v>1756</v>
      </c>
    </row>
    <row r="112" spans="1:12" ht="17.399999999999999" thickBot="1" x14ac:dyDescent="0.35">
      <c r="A112" s="11">
        <v>111</v>
      </c>
      <c r="B112" s="5" t="s">
        <v>292</v>
      </c>
      <c r="C112" s="5" t="s">
        <v>754</v>
      </c>
      <c r="D112" s="5" t="s">
        <v>865</v>
      </c>
      <c r="E112" s="5" t="s">
        <v>814</v>
      </c>
      <c r="F112" s="5" t="s">
        <v>911</v>
      </c>
      <c r="G112" s="5" t="s">
        <v>779</v>
      </c>
      <c r="H112" s="5" t="s">
        <v>1065</v>
      </c>
      <c r="J112" s="5" t="s">
        <v>1400</v>
      </c>
      <c r="K112" s="5" t="s">
        <v>1812</v>
      </c>
      <c r="L112" s="5" t="s">
        <v>1372</v>
      </c>
    </row>
    <row r="113" spans="1:12" ht="17.399999999999999" thickBot="1" x14ac:dyDescent="0.35">
      <c r="A113" s="11">
        <v>112</v>
      </c>
      <c r="B113" s="7" t="s">
        <v>293</v>
      </c>
      <c r="C113" s="7" t="s">
        <v>764</v>
      </c>
      <c r="D113" s="7" t="s">
        <v>868</v>
      </c>
      <c r="E113" s="7" t="s">
        <v>823</v>
      </c>
      <c r="F113" s="7" t="s">
        <v>912</v>
      </c>
      <c r="G113" s="7" t="s">
        <v>784</v>
      </c>
      <c r="H113" s="7" t="s">
        <v>1066</v>
      </c>
      <c r="J113" s="7" t="s">
        <v>1401</v>
      </c>
      <c r="K113" s="7" t="s">
        <v>1813</v>
      </c>
      <c r="L113" s="7" t="s">
        <v>1376</v>
      </c>
    </row>
    <row r="114" spans="1:12" ht="25.8" thickBot="1" x14ac:dyDescent="0.35">
      <c r="A114" s="11">
        <v>113</v>
      </c>
      <c r="B114" s="5" t="s">
        <v>294</v>
      </c>
      <c r="C114" s="5" t="s">
        <v>767</v>
      </c>
      <c r="D114" s="5" t="s">
        <v>873</v>
      </c>
      <c r="E114" s="5" t="s">
        <v>825</v>
      </c>
      <c r="F114" s="5" t="s">
        <v>913</v>
      </c>
      <c r="G114" s="5" t="s">
        <v>785</v>
      </c>
      <c r="H114" s="5" t="s">
        <v>1067</v>
      </c>
      <c r="J114" s="5" t="s">
        <v>1402</v>
      </c>
      <c r="K114" s="5" t="s">
        <v>1814</v>
      </c>
      <c r="L114" s="5" t="s">
        <v>1371</v>
      </c>
    </row>
    <row r="115" spans="1:12" ht="25.8" thickBot="1" x14ac:dyDescent="0.35">
      <c r="A115" s="11">
        <v>114</v>
      </c>
      <c r="B115" s="7" t="s">
        <v>295</v>
      </c>
      <c r="C115" s="7" t="s">
        <v>771</v>
      </c>
      <c r="D115" s="7" t="s">
        <v>878</v>
      </c>
      <c r="E115" s="7" t="s">
        <v>830</v>
      </c>
      <c r="F115" s="7" t="s">
        <v>915</v>
      </c>
      <c r="G115" s="7" t="s">
        <v>796</v>
      </c>
      <c r="H115" s="7" t="s">
        <v>1068</v>
      </c>
      <c r="J115" s="7" t="s">
        <v>1403</v>
      </c>
      <c r="K115" s="7" t="s">
        <v>1815</v>
      </c>
      <c r="L115" s="7" t="s">
        <v>1370</v>
      </c>
    </row>
    <row r="116" spans="1:12" ht="25.8" thickBot="1" x14ac:dyDescent="0.35">
      <c r="A116" s="11">
        <v>115</v>
      </c>
      <c r="B116" s="5" t="s">
        <v>296</v>
      </c>
      <c r="C116" s="5" t="s">
        <v>795</v>
      </c>
      <c r="D116" s="5" t="s">
        <v>879</v>
      </c>
      <c r="E116" s="5" t="s">
        <v>838</v>
      </c>
      <c r="F116" s="5" t="s">
        <v>918</v>
      </c>
      <c r="G116" s="5" t="s">
        <v>802</v>
      </c>
      <c r="H116" s="5" t="s">
        <v>1069</v>
      </c>
      <c r="J116" s="5" t="s">
        <v>1404</v>
      </c>
      <c r="K116" s="5" t="s">
        <v>1414</v>
      </c>
      <c r="L116" s="5" t="s">
        <v>1367</v>
      </c>
    </row>
    <row r="117" spans="1:12" ht="25.8" thickBot="1" x14ac:dyDescent="0.35">
      <c r="A117" s="11">
        <v>116</v>
      </c>
      <c r="B117" s="7" t="s">
        <v>297</v>
      </c>
      <c r="C117" s="7" t="s">
        <v>797</v>
      </c>
      <c r="D117" s="7" t="s">
        <v>880</v>
      </c>
      <c r="E117" s="7" t="s">
        <v>641</v>
      </c>
      <c r="F117" s="7" t="s">
        <v>919</v>
      </c>
      <c r="G117" s="7" t="s">
        <v>803</v>
      </c>
      <c r="H117" s="7" t="s">
        <v>1070</v>
      </c>
      <c r="J117" s="7" t="s">
        <v>1405</v>
      </c>
      <c r="K117" s="7" t="s">
        <v>1816</v>
      </c>
      <c r="L117" s="7" t="s">
        <v>1374</v>
      </c>
    </row>
    <row r="118" spans="1:12" ht="17.399999999999999" thickBot="1" x14ac:dyDescent="0.35">
      <c r="A118" s="11">
        <v>117</v>
      </c>
      <c r="B118" s="5" t="s">
        <v>298</v>
      </c>
      <c r="C118" s="5" t="s">
        <v>808</v>
      </c>
      <c r="D118" s="5" t="s">
        <v>881</v>
      </c>
      <c r="E118" s="5" t="s">
        <v>843</v>
      </c>
      <c r="F118" s="5" t="s">
        <v>925</v>
      </c>
      <c r="G118" s="5" t="s">
        <v>805</v>
      </c>
      <c r="H118" s="5" t="s">
        <v>1071</v>
      </c>
      <c r="J118" s="5" t="s">
        <v>1406</v>
      </c>
      <c r="K118" s="5" t="s">
        <v>1817</v>
      </c>
      <c r="L118" s="5" t="s">
        <v>1375</v>
      </c>
    </row>
    <row r="119" spans="1:12" ht="17.399999999999999" thickBot="1" x14ac:dyDescent="0.35">
      <c r="A119" s="11">
        <v>118</v>
      </c>
      <c r="B119" s="7" t="s">
        <v>299</v>
      </c>
      <c r="C119" s="7" t="s">
        <v>809</v>
      </c>
      <c r="D119" s="7" t="s">
        <v>886</v>
      </c>
      <c r="E119" s="7" t="s">
        <v>844</v>
      </c>
      <c r="F119" s="7" t="s">
        <v>926</v>
      </c>
      <c r="G119" s="7" t="s">
        <v>806</v>
      </c>
      <c r="H119" s="7" t="s">
        <v>1072</v>
      </c>
      <c r="J119" s="7" t="s">
        <v>1407</v>
      </c>
      <c r="K119" s="7" t="s">
        <v>1818</v>
      </c>
      <c r="L119" s="7" t="s">
        <v>1378</v>
      </c>
    </row>
    <row r="120" spans="1:12" ht="17.399999999999999" thickBot="1" x14ac:dyDescent="0.35">
      <c r="A120" s="11">
        <v>119</v>
      </c>
      <c r="B120" s="5" t="s">
        <v>300</v>
      </c>
      <c r="C120" s="5" t="s">
        <v>811</v>
      </c>
      <c r="D120" s="5" t="s">
        <v>887</v>
      </c>
      <c r="E120" s="5" t="s">
        <v>850</v>
      </c>
      <c r="F120" s="5" t="s">
        <v>927</v>
      </c>
      <c r="G120" s="5" t="s">
        <v>807</v>
      </c>
      <c r="H120" s="5" t="s">
        <v>1073</v>
      </c>
      <c r="J120" s="5" t="s">
        <v>1408</v>
      </c>
      <c r="K120" s="5" t="s">
        <v>1819</v>
      </c>
      <c r="L120" s="5" t="s">
        <v>1373</v>
      </c>
    </row>
    <row r="121" spans="1:12" ht="17.399999999999999" thickBot="1" x14ac:dyDescent="0.35">
      <c r="A121" s="11">
        <v>120</v>
      </c>
      <c r="B121" s="7" t="s">
        <v>301</v>
      </c>
      <c r="C121" s="7" t="s">
        <v>814</v>
      </c>
      <c r="D121" s="7" t="s">
        <v>890</v>
      </c>
      <c r="E121" s="7" t="s">
        <v>852</v>
      </c>
      <c r="F121" s="7" t="s">
        <v>717</v>
      </c>
      <c r="G121" s="7" t="s">
        <v>810</v>
      </c>
      <c r="H121" s="7" t="s">
        <v>1074</v>
      </c>
      <c r="J121" s="7" t="s">
        <v>1409</v>
      </c>
      <c r="K121" s="7" t="s">
        <v>1820</v>
      </c>
      <c r="L121" s="7" t="s">
        <v>1381</v>
      </c>
    </row>
    <row r="122" spans="1:12" ht="25.8" thickBot="1" x14ac:dyDescent="0.35">
      <c r="A122" s="11">
        <v>121</v>
      </c>
      <c r="B122" s="5" t="s">
        <v>302</v>
      </c>
      <c r="C122" s="5" t="s">
        <v>819</v>
      </c>
      <c r="D122" s="5" t="s">
        <v>894</v>
      </c>
      <c r="E122" s="5" t="s">
        <v>856</v>
      </c>
      <c r="F122" s="5" t="s">
        <v>909</v>
      </c>
      <c r="G122" s="5" t="s">
        <v>815</v>
      </c>
      <c r="H122" s="5" t="s">
        <v>1075</v>
      </c>
      <c r="J122" s="5" t="s">
        <v>1410</v>
      </c>
      <c r="K122" s="5" t="s">
        <v>1465</v>
      </c>
      <c r="L122" s="5" t="s">
        <v>1760</v>
      </c>
    </row>
    <row r="123" spans="1:12" ht="17.399999999999999" thickBot="1" x14ac:dyDescent="0.35">
      <c r="A123" s="11">
        <v>122</v>
      </c>
      <c r="B123" s="7" t="s">
        <v>303</v>
      </c>
      <c r="C123" s="7" t="s">
        <v>828</v>
      </c>
      <c r="D123" s="7" t="s">
        <v>896</v>
      </c>
      <c r="E123" s="7" t="s">
        <v>858</v>
      </c>
      <c r="G123" s="7" t="s">
        <v>821</v>
      </c>
      <c r="H123" s="7" t="s">
        <v>1076</v>
      </c>
      <c r="J123" s="7" t="s">
        <v>1411</v>
      </c>
      <c r="K123" s="7" t="s">
        <v>1821</v>
      </c>
      <c r="L123" s="7" t="s">
        <v>1758</v>
      </c>
    </row>
    <row r="124" spans="1:12" ht="25.8" thickBot="1" x14ac:dyDescent="0.35">
      <c r="A124" s="11">
        <v>123</v>
      </c>
      <c r="B124" s="5" t="s">
        <v>304</v>
      </c>
      <c r="C124" s="5" t="s">
        <v>834</v>
      </c>
      <c r="D124" s="5" t="s">
        <v>900</v>
      </c>
      <c r="E124" s="5" t="s">
        <v>860</v>
      </c>
      <c r="G124" s="5" t="s">
        <v>822</v>
      </c>
      <c r="H124" s="5" t="s">
        <v>1077</v>
      </c>
      <c r="J124" s="5" t="s">
        <v>1412</v>
      </c>
      <c r="K124" s="5" t="s">
        <v>1451</v>
      </c>
      <c r="L124" s="5" t="s">
        <v>1380</v>
      </c>
    </row>
    <row r="125" spans="1:12" ht="25.8" thickBot="1" x14ac:dyDescent="0.35">
      <c r="A125" s="11">
        <v>124</v>
      </c>
      <c r="B125" s="7" t="s">
        <v>305</v>
      </c>
      <c r="C125" s="7" t="s">
        <v>843</v>
      </c>
      <c r="D125" s="7" t="s">
        <v>905</v>
      </c>
      <c r="E125" s="7" t="s">
        <v>863</v>
      </c>
      <c r="G125" s="7" t="s">
        <v>824</v>
      </c>
      <c r="H125" s="7" t="s">
        <v>1078</v>
      </c>
      <c r="J125" s="7" t="s">
        <v>1413</v>
      </c>
      <c r="K125" s="7" t="s">
        <v>1822</v>
      </c>
      <c r="L125" s="7" t="s">
        <v>1388</v>
      </c>
    </row>
    <row r="126" spans="1:12" ht="25.8" thickBot="1" x14ac:dyDescent="0.35">
      <c r="A126" s="11">
        <v>125</v>
      </c>
      <c r="B126" s="5" t="s">
        <v>306</v>
      </c>
      <c r="C126" s="5" t="s">
        <v>856</v>
      </c>
      <c r="D126" s="5" t="s">
        <v>907</v>
      </c>
      <c r="E126" s="5" t="s">
        <v>864</v>
      </c>
      <c r="G126" s="5" t="s">
        <v>832</v>
      </c>
      <c r="H126" s="5" t="s">
        <v>1079</v>
      </c>
      <c r="J126" s="5" t="s">
        <v>1414</v>
      </c>
      <c r="K126" s="5" t="s">
        <v>1446</v>
      </c>
      <c r="L126" s="5" t="s">
        <v>1390</v>
      </c>
    </row>
    <row r="127" spans="1:12" ht="25.8" thickBot="1" x14ac:dyDescent="0.35">
      <c r="A127" s="11">
        <v>126</v>
      </c>
      <c r="B127" s="7" t="s">
        <v>307</v>
      </c>
      <c r="C127" s="7" t="s">
        <v>874</v>
      </c>
      <c r="D127" s="7" t="s">
        <v>908</v>
      </c>
      <c r="E127" s="7" t="s">
        <v>866</v>
      </c>
      <c r="G127" s="7" t="s">
        <v>833</v>
      </c>
      <c r="H127" s="7" t="s">
        <v>1080</v>
      </c>
      <c r="J127" s="7" t="s">
        <v>1415</v>
      </c>
      <c r="K127" s="7" t="s">
        <v>1457</v>
      </c>
      <c r="L127" s="7" t="s">
        <v>1379</v>
      </c>
    </row>
    <row r="128" spans="1:12" ht="17.399999999999999" thickBot="1" x14ac:dyDescent="0.35">
      <c r="A128" s="11">
        <v>127</v>
      </c>
      <c r="B128" s="5" t="s">
        <v>308</v>
      </c>
      <c r="C128" s="5" t="s">
        <v>876</v>
      </c>
      <c r="D128" s="5" t="s">
        <v>909</v>
      </c>
      <c r="E128" s="5" t="s">
        <v>870</v>
      </c>
      <c r="G128" s="5" t="s">
        <v>837</v>
      </c>
      <c r="H128" s="5" t="s">
        <v>1081</v>
      </c>
      <c r="J128" s="5" t="s">
        <v>1416</v>
      </c>
      <c r="K128" s="5" t="s">
        <v>1823</v>
      </c>
      <c r="L128" s="5" t="s">
        <v>1389</v>
      </c>
    </row>
    <row r="129" spans="1:12" ht="25.8" thickBot="1" x14ac:dyDescent="0.35">
      <c r="A129" s="11">
        <v>128</v>
      </c>
      <c r="B129" s="7" t="s">
        <v>309</v>
      </c>
      <c r="C129" s="7" t="s">
        <v>891</v>
      </c>
      <c r="D129" s="7" t="s">
        <v>910</v>
      </c>
      <c r="E129" s="7" t="s">
        <v>877</v>
      </c>
      <c r="G129" s="7" t="s">
        <v>840</v>
      </c>
      <c r="H129" s="7" t="s">
        <v>1082</v>
      </c>
      <c r="J129" s="7" t="s">
        <v>1417</v>
      </c>
      <c r="K129" s="7" t="s">
        <v>1824</v>
      </c>
      <c r="L129" s="7" t="s">
        <v>1384</v>
      </c>
    </row>
    <row r="130" spans="1:12" ht="17.399999999999999" thickBot="1" x14ac:dyDescent="0.35">
      <c r="A130" s="11">
        <v>129</v>
      </c>
      <c r="B130" s="5" t="s">
        <v>310</v>
      </c>
      <c r="C130" s="5" t="s">
        <v>895</v>
      </c>
      <c r="D130" s="5" t="s">
        <v>914</v>
      </c>
      <c r="E130" s="5" t="s">
        <v>880</v>
      </c>
      <c r="G130" s="5" t="s">
        <v>937</v>
      </c>
      <c r="H130" s="5" t="s">
        <v>1083</v>
      </c>
      <c r="J130" s="5" t="s">
        <v>1418</v>
      </c>
      <c r="K130" s="5" t="s">
        <v>1431</v>
      </c>
      <c r="L130" s="5" t="s">
        <v>1759</v>
      </c>
    </row>
    <row r="131" spans="1:12" ht="17.399999999999999" thickBot="1" x14ac:dyDescent="0.35">
      <c r="A131" s="11">
        <v>130</v>
      </c>
      <c r="B131" s="7" t="s">
        <v>311</v>
      </c>
      <c r="C131" s="7" t="s">
        <v>900</v>
      </c>
      <c r="D131" s="7" t="s">
        <v>915</v>
      </c>
      <c r="E131" s="7" t="s">
        <v>881</v>
      </c>
      <c r="G131" s="7" t="s">
        <v>938</v>
      </c>
      <c r="H131" s="7" t="s">
        <v>1084</v>
      </c>
      <c r="J131" s="7" t="s">
        <v>1419</v>
      </c>
      <c r="K131" s="7" t="s">
        <v>1419</v>
      </c>
      <c r="L131" s="7" t="s">
        <v>1396</v>
      </c>
    </row>
    <row r="132" spans="1:12" ht="25.8" thickBot="1" x14ac:dyDescent="0.35">
      <c r="A132" s="11">
        <v>131</v>
      </c>
      <c r="B132" s="5" t="s">
        <v>312</v>
      </c>
      <c r="C132" s="5" t="s">
        <v>666</v>
      </c>
      <c r="D132" s="5" t="s">
        <v>916</v>
      </c>
      <c r="E132" s="5" t="s">
        <v>887</v>
      </c>
      <c r="G132" s="5" t="s">
        <v>939</v>
      </c>
      <c r="H132" s="5" t="s">
        <v>1085</v>
      </c>
      <c r="J132" s="5" t="s">
        <v>1420</v>
      </c>
      <c r="K132" s="5" t="s">
        <v>1825</v>
      </c>
      <c r="L132" s="5" t="s">
        <v>1761</v>
      </c>
    </row>
    <row r="133" spans="1:12" ht="25.8" thickBot="1" x14ac:dyDescent="0.35">
      <c r="A133" s="11">
        <v>132</v>
      </c>
      <c r="B133" s="7" t="s">
        <v>315</v>
      </c>
      <c r="C133" s="7" t="s">
        <v>695</v>
      </c>
      <c r="D133" s="7" t="s">
        <v>917</v>
      </c>
      <c r="E133" s="7" t="s">
        <v>890</v>
      </c>
      <c r="H133" s="7" t="s">
        <v>1086</v>
      </c>
      <c r="J133" s="7" t="s">
        <v>1421</v>
      </c>
      <c r="K133" s="7" t="s">
        <v>1826</v>
      </c>
      <c r="L133" s="7" t="s">
        <v>1397</v>
      </c>
    </row>
    <row r="134" spans="1:12" ht="17.399999999999999" thickBot="1" x14ac:dyDescent="0.35">
      <c r="A134" s="11">
        <v>133</v>
      </c>
      <c r="B134" s="5" t="s">
        <v>313</v>
      </c>
      <c r="D134" s="5" t="s">
        <v>920</v>
      </c>
      <c r="E134" s="9" t="s">
        <v>898</v>
      </c>
      <c r="H134" s="5" t="s">
        <v>1087</v>
      </c>
      <c r="J134" s="5" t="s">
        <v>1422</v>
      </c>
      <c r="K134" s="5" t="s">
        <v>1827</v>
      </c>
      <c r="L134" s="5" t="s">
        <v>1385</v>
      </c>
    </row>
    <row r="135" spans="1:12" ht="17.399999999999999" thickBot="1" x14ac:dyDescent="0.35">
      <c r="A135" s="11">
        <v>134</v>
      </c>
      <c r="B135" s="7" t="s">
        <v>314</v>
      </c>
      <c r="D135" s="7" t="s">
        <v>921</v>
      </c>
      <c r="H135" s="7" t="s">
        <v>1088</v>
      </c>
      <c r="J135" s="7" t="s">
        <v>1423</v>
      </c>
      <c r="K135" s="7" t="s">
        <v>1828</v>
      </c>
      <c r="L135" s="7" t="s">
        <v>1386</v>
      </c>
    </row>
    <row r="136" spans="1:12" ht="17.399999999999999" thickBot="1" x14ac:dyDescent="0.35">
      <c r="A136" s="11">
        <v>135</v>
      </c>
      <c r="B136" s="5" t="s">
        <v>316</v>
      </c>
      <c r="D136" s="5" t="s">
        <v>923</v>
      </c>
      <c r="H136" s="5" t="s">
        <v>1089</v>
      </c>
      <c r="J136" s="5" t="s">
        <v>1424</v>
      </c>
      <c r="K136" s="5" t="s">
        <v>1829</v>
      </c>
      <c r="L136" s="5" t="s">
        <v>1383</v>
      </c>
    </row>
    <row r="137" spans="1:12" ht="25.8" thickBot="1" x14ac:dyDescent="0.35">
      <c r="A137" s="11">
        <v>136</v>
      </c>
      <c r="B137" s="7" t="s">
        <v>317</v>
      </c>
      <c r="D137" s="7" t="s">
        <v>924</v>
      </c>
      <c r="H137" s="7" t="s">
        <v>1090</v>
      </c>
      <c r="J137" s="7" t="s">
        <v>1425</v>
      </c>
      <c r="K137" s="7" t="s">
        <v>1830</v>
      </c>
      <c r="L137" s="7" t="s">
        <v>1394</v>
      </c>
    </row>
    <row r="138" spans="1:12" ht="25.8" thickBot="1" x14ac:dyDescent="0.35">
      <c r="A138" s="11">
        <v>137</v>
      </c>
      <c r="B138" s="5" t="s">
        <v>319</v>
      </c>
      <c r="D138" s="5" t="s">
        <v>925</v>
      </c>
      <c r="H138" s="5" t="s">
        <v>1091</v>
      </c>
      <c r="J138" s="5" t="s">
        <v>1426</v>
      </c>
      <c r="K138" s="5" t="s">
        <v>1831</v>
      </c>
      <c r="L138" s="5" t="s">
        <v>1762</v>
      </c>
    </row>
    <row r="139" spans="1:12" ht="17.399999999999999" thickBot="1" x14ac:dyDescent="0.35">
      <c r="A139" s="11">
        <v>138</v>
      </c>
      <c r="B139" s="7" t="s">
        <v>320</v>
      </c>
      <c r="D139" s="7" t="s">
        <v>928</v>
      </c>
      <c r="H139" s="7" t="s">
        <v>1092</v>
      </c>
      <c r="J139" s="7" t="s">
        <v>1427</v>
      </c>
      <c r="K139" s="7" t="s">
        <v>1832</v>
      </c>
      <c r="L139" s="7" t="s">
        <v>1382</v>
      </c>
    </row>
    <row r="140" spans="1:12" ht="17.399999999999999" thickBot="1" x14ac:dyDescent="0.35">
      <c r="A140" s="11">
        <v>139</v>
      </c>
      <c r="B140" s="5" t="s">
        <v>318</v>
      </c>
      <c r="D140" s="5" t="s">
        <v>929</v>
      </c>
      <c r="H140" s="5" t="s">
        <v>1093</v>
      </c>
      <c r="J140" s="5" t="s">
        <v>1428</v>
      </c>
      <c r="K140" s="5" t="s">
        <v>1487</v>
      </c>
      <c r="L140" s="5" t="s">
        <v>1391</v>
      </c>
    </row>
    <row r="141" spans="1:12" ht="17.399999999999999" thickBot="1" x14ac:dyDescent="0.35">
      <c r="A141" s="11">
        <v>140</v>
      </c>
      <c r="B141" s="7" t="s">
        <v>321</v>
      </c>
      <c r="D141" s="7" t="s">
        <v>930</v>
      </c>
      <c r="H141" s="7" t="s">
        <v>1094</v>
      </c>
      <c r="J141" s="7" t="s">
        <v>1429</v>
      </c>
      <c r="K141" s="7" t="s">
        <v>1833</v>
      </c>
      <c r="L141" s="7" t="s">
        <v>1392</v>
      </c>
    </row>
    <row r="142" spans="1:12" ht="25.8" thickBot="1" x14ac:dyDescent="0.35">
      <c r="A142" s="11">
        <v>141</v>
      </c>
      <c r="B142" s="5" t="s">
        <v>322</v>
      </c>
      <c r="D142" s="5" t="s">
        <v>931</v>
      </c>
      <c r="H142" s="5" t="s">
        <v>1095</v>
      </c>
      <c r="J142" s="5" t="s">
        <v>1430</v>
      </c>
      <c r="K142" s="5" t="s">
        <v>1459</v>
      </c>
      <c r="L142" s="5" t="s">
        <v>1399</v>
      </c>
    </row>
    <row r="143" spans="1:12" ht="17.399999999999999" thickBot="1" x14ac:dyDescent="0.35">
      <c r="A143" s="11">
        <v>142</v>
      </c>
      <c r="B143" s="7" t="s">
        <v>323</v>
      </c>
      <c r="D143" s="7" t="s">
        <v>932</v>
      </c>
      <c r="H143" s="7" t="s">
        <v>1096</v>
      </c>
      <c r="J143" s="7" t="s">
        <v>1431</v>
      </c>
      <c r="K143" s="7" t="s">
        <v>1834</v>
      </c>
      <c r="L143" s="7" t="s">
        <v>1403</v>
      </c>
    </row>
    <row r="144" spans="1:12" ht="25.8" thickBot="1" x14ac:dyDescent="0.35">
      <c r="A144" s="11">
        <v>143</v>
      </c>
      <c r="B144" s="5" t="s">
        <v>324</v>
      </c>
      <c r="H144" s="5" t="s">
        <v>1097</v>
      </c>
      <c r="J144" s="5" t="s">
        <v>1432</v>
      </c>
      <c r="K144" s="5" t="s">
        <v>1460</v>
      </c>
      <c r="L144" s="5" t="s">
        <v>1765</v>
      </c>
    </row>
    <row r="145" spans="1:12" ht="17.399999999999999" thickBot="1" x14ac:dyDescent="0.35">
      <c r="A145" s="11">
        <v>144</v>
      </c>
      <c r="B145" s="7" t="s">
        <v>325</v>
      </c>
      <c r="H145" s="7" t="s">
        <v>1098</v>
      </c>
      <c r="J145" s="7" t="s">
        <v>1433</v>
      </c>
      <c r="K145" s="7" t="s">
        <v>1835</v>
      </c>
      <c r="L145" s="7" t="s">
        <v>1393</v>
      </c>
    </row>
    <row r="146" spans="1:12" ht="25.8" thickBot="1" x14ac:dyDescent="0.35">
      <c r="A146" s="11">
        <v>145</v>
      </c>
      <c r="B146" s="5" t="s">
        <v>326</v>
      </c>
      <c r="H146" s="5" t="s">
        <v>1099</v>
      </c>
      <c r="J146" s="5" t="s">
        <v>1434</v>
      </c>
      <c r="K146" s="5" t="s">
        <v>1836</v>
      </c>
      <c r="L146" s="5" t="s">
        <v>1764</v>
      </c>
    </row>
    <row r="147" spans="1:12" ht="17.399999999999999" thickBot="1" x14ac:dyDescent="0.35">
      <c r="A147" s="11">
        <v>146</v>
      </c>
      <c r="B147" s="7" t="s">
        <v>327</v>
      </c>
      <c r="H147" s="7" t="s">
        <v>1100</v>
      </c>
      <c r="J147" s="7" t="s">
        <v>1435</v>
      </c>
      <c r="K147" s="7" t="s">
        <v>1837</v>
      </c>
      <c r="L147" s="7" t="s">
        <v>1387</v>
      </c>
    </row>
    <row r="148" spans="1:12" ht="17.399999999999999" thickBot="1" x14ac:dyDescent="0.35">
      <c r="A148" s="11">
        <v>147</v>
      </c>
      <c r="B148" s="5" t="s">
        <v>328</v>
      </c>
      <c r="H148" s="5" t="s">
        <v>1101</v>
      </c>
      <c r="J148" s="5" t="s">
        <v>1436</v>
      </c>
      <c r="K148" s="5" t="s">
        <v>1838</v>
      </c>
      <c r="L148" s="5" t="s">
        <v>1401</v>
      </c>
    </row>
    <row r="149" spans="1:12" ht="25.8" thickBot="1" x14ac:dyDescent="0.35">
      <c r="A149" s="11">
        <v>148</v>
      </c>
      <c r="B149" s="7" t="s">
        <v>329</v>
      </c>
      <c r="H149" s="7" t="s">
        <v>1102</v>
      </c>
      <c r="J149" s="7" t="s">
        <v>1437</v>
      </c>
      <c r="K149" s="7" t="s">
        <v>1839</v>
      </c>
      <c r="L149" s="7" t="s">
        <v>1763</v>
      </c>
    </row>
    <row r="150" spans="1:12" ht="17.399999999999999" thickBot="1" x14ac:dyDescent="0.35">
      <c r="A150" s="11">
        <v>149</v>
      </c>
      <c r="B150" s="5" t="s">
        <v>330</v>
      </c>
      <c r="H150" s="5" t="s">
        <v>1103</v>
      </c>
      <c r="J150" s="5" t="s">
        <v>1438</v>
      </c>
      <c r="K150" s="5" t="s">
        <v>1840</v>
      </c>
      <c r="L150" s="5" t="s">
        <v>1402</v>
      </c>
    </row>
    <row r="151" spans="1:12" ht="17.399999999999999" thickBot="1" x14ac:dyDescent="0.35">
      <c r="A151" s="11">
        <v>150</v>
      </c>
      <c r="B151" s="7" t="s">
        <v>331</v>
      </c>
      <c r="H151" s="7" t="s">
        <v>1104</v>
      </c>
      <c r="J151" s="7" t="s">
        <v>1439</v>
      </c>
      <c r="K151" s="7" t="s">
        <v>1841</v>
      </c>
      <c r="L151" s="7" t="s">
        <v>1766</v>
      </c>
    </row>
    <row r="152" spans="1:12" ht="17.399999999999999" thickBot="1" x14ac:dyDescent="0.35">
      <c r="A152" s="11">
        <v>151</v>
      </c>
      <c r="B152" s="5" t="s">
        <v>332</v>
      </c>
      <c r="H152" s="5" t="s">
        <v>1105</v>
      </c>
      <c r="J152" s="5" t="s">
        <v>1440</v>
      </c>
      <c r="K152" s="5" t="s">
        <v>1842</v>
      </c>
      <c r="L152" s="5" t="s">
        <v>1400</v>
      </c>
    </row>
    <row r="153" spans="1:12" ht="17.399999999999999" thickBot="1" x14ac:dyDescent="0.35">
      <c r="A153" s="11">
        <v>152</v>
      </c>
      <c r="B153" s="7" t="s">
        <v>333</v>
      </c>
      <c r="H153" s="7" t="s">
        <v>1106</v>
      </c>
      <c r="J153" s="7" t="s">
        <v>1441</v>
      </c>
      <c r="K153" s="7" t="s">
        <v>1455</v>
      </c>
      <c r="L153" s="7" t="s">
        <v>1770</v>
      </c>
    </row>
    <row r="154" spans="1:12" ht="25.8" thickBot="1" x14ac:dyDescent="0.35">
      <c r="A154" s="11">
        <v>153</v>
      </c>
      <c r="B154" s="5" t="s">
        <v>334</v>
      </c>
      <c r="H154" s="5" t="s">
        <v>1107</v>
      </c>
      <c r="J154" s="5" t="s">
        <v>1442</v>
      </c>
      <c r="K154" s="5" t="s">
        <v>1474</v>
      </c>
      <c r="L154" s="5" t="s">
        <v>1406</v>
      </c>
    </row>
    <row r="155" spans="1:12" ht="25.8" thickBot="1" x14ac:dyDescent="0.35">
      <c r="A155" s="11">
        <v>154</v>
      </c>
      <c r="B155" s="7" t="s">
        <v>335</v>
      </c>
      <c r="H155" s="7" t="s">
        <v>1108</v>
      </c>
      <c r="J155" s="7" t="s">
        <v>1443</v>
      </c>
      <c r="K155" s="7" t="s">
        <v>1466</v>
      </c>
      <c r="L155" s="7" t="s">
        <v>1767</v>
      </c>
    </row>
    <row r="156" spans="1:12" ht="17.399999999999999" thickBot="1" x14ac:dyDescent="0.35">
      <c r="A156" s="11">
        <v>155</v>
      </c>
      <c r="B156" s="5" t="s">
        <v>336</v>
      </c>
      <c r="H156" s="5" t="s">
        <v>1109</v>
      </c>
      <c r="J156" s="5" t="s">
        <v>1444</v>
      </c>
      <c r="K156" s="5" t="s">
        <v>1843</v>
      </c>
      <c r="L156" s="5" t="s">
        <v>1395</v>
      </c>
    </row>
    <row r="157" spans="1:12" ht="17.399999999999999" thickBot="1" x14ac:dyDescent="0.35">
      <c r="A157" s="11">
        <v>156</v>
      </c>
      <c r="B157" s="7" t="s">
        <v>337</v>
      </c>
      <c r="H157" s="7" t="s">
        <v>1110</v>
      </c>
      <c r="J157" s="7" t="s">
        <v>1445</v>
      </c>
      <c r="K157" s="7" t="s">
        <v>1844</v>
      </c>
      <c r="L157" s="7" t="s">
        <v>1398</v>
      </c>
    </row>
    <row r="158" spans="1:12" ht="17.399999999999999" thickBot="1" x14ac:dyDescent="0.35">
      <c r="A158" s="11">
        <v>157</v>
      </c>
      <c r="B158" s="5" t="s">
        <v>338</v>
      </c>
      <c r="H158" s="5" t="s">
        <v>1111</v>
      </c>
      <c r="J158" s="5" t="s">
        <v>1446</v>
      </c>
      <c r="K158" s="5" t="s">
        <v>1470</v>
      </c>
      <c r="L158" s="5" t="s">
        <v>1768</v>
      </c>
    </row>
    <row r="159" spans="1:12" ht="17.399999999999999" thickBot="1" x14ac:dyDescent="0.35">
      <c r="A159" s="11">
        <v>158</v>
      </c>
      <c r="B159" s="7" t="s">
        <v>339</v>
      </c>
      <c r="H159" s="7" t="s">
        <v>1112</v>
      </c>
      <c r="J159" s="7" t="s">
        <v>1447</v>
      </c>
      <c r="K159" s="7" t="s">
        <v>1845</v>
      </c>
      <c r="L159" s="7" t="s">
        <v>1779</v>
      </c>
    </row>
    <row r="160" spans="1:12" ht="17.399999999999999" thickBot="1" x14ac:dyDescent="0.35">
      <c r="A160" s="11">
        <v>159</v>
      </c>
      <c r="B160" s="5" t="s">
        <v>340</v>
      </c>
      <c r="H160" s="5" t="s">
        <v>1113</v>
      </c>
      <c r="J160" s="5" t="s">
        <v>1448</v>
      </c>
      <c r="K160" s="5" t="s">
        <v>1846</v>
      </c>
      <c r="L160" s="5" t="s">
        <v>1771</v>
      </c>
    </row>
    <row r="161" spans="1:12" ht="17.399999999999999" thickBot="1" x14ac:dyDescent="0.35">
      <c r="A161" s="11">
        <v>160</v>
      </c>
      <c r="B161" s="7" t="s">
        <v>341</v>
      </c>
      <c r="H161" s="7" t="s">
        <v>1114</v>
      </c>
      <c r="J161" s="7" t="s">
        <v>1449</v>
      </c>
      <c r="K161" s="7" t="s">
        <v>1495</v>
      </c>
      <c r="L161" s="7" t="s">
        <v>1405</v>
      </c>
    </row>
    <row r="162" spans="1:12" ht="17.399999999999999" thickBot="1" x14ac:dyDescent="0.35">
      <c r="A162" s="11">
        <v>161</v>
      </c>
      <c r="B162" s="5" t="s">
        <v>342</v>
      </c>
      <c r="H162" s="5" t="s">
        <v>1115</v>
      </c>
      <c r="J162" s="5" t="s">
        <v>1450</v>
      </c>
      <c r="K162" s="5" t="s">
        <v>1847</v>
      </c>
      <c r="L162" s="5" t="s">
        <v>1420</v>
      </c>
    </row>
    <row r="163" spans="1:12" ht="17.399999999999999" thickBot="1" x14ac:dyDescent="0.35">
      <c r="A163" s="11">
        <v>162</v>
      </c>
      <c r="B163" s="7" t="s">
        <v>343</v>
      </c>
      <c r="H163" s="7" t="s">
        <v>1116</v>
      </c>
      <c r="J163" s="7" t="s">
        <v>1451</v>
      </c>
      <c r="K163" s="7" t="s">
        <v>1467</v>
      </c>
      <c r="L163" s="7" t="s">
        <v>1772</v>
      </c>
    </row>
    <row r="164" spans="1:12" ht="25.8" thickBot="1" x14ac:dyDescent="0.35">
      <c r="A164" s="11">
        <v>163</v>
      </c>
      <c r="B164" s="5" t="s">
        <v>344</v>
      </c>
      <c r="H164" s="5" t="s">
        <v>1117</v>
      </c>
      <c r="J164" s="5" t="s">
        <v>1452</v>
      </c>
      <c r="K164" s="5" t="s">
        <v>1848</v>
      </c>
      <c r="L164" s="5" t="s">
        <v>1783</v>
      </c>
    </row>
    <row r="165" spans="1:12" ht="17.399999999999999" thickBot="1" x14ac:dyDescent="0.35">
      <c r="A165" s="11">
        <v>164</v>
      </c>
      <c r="B165" s="7" t="s">
        <v>345</v>
      </c>
      <c r="H165" s="7" t="s">
        <v>1118</v>
      </c>
      <c r="J165" s="7" t="s">
        <v>1453</v>
      </c>
      <c r="K165" s="7" t="s">
        <v>1849</v>
      </c>
      <c r="L165" s="7" t="s">
        <v>1780</v>
      </c>
    </row>
    <row r="166" spans="1:12" ht="17.399999999999999" thickBot="1" x14ac:dyDescent="0.35">
      <c r="A166" s="11">
        <v>165</v>
      </c>
      <c r="B166" s="5" t="s">
        <v>346</v>
      </c>
      <c r="H166" s="5" t="s">
        <v>1119</v>
      </c>
      <c r="J166" s="5" t="s">
        <v>1454</v>
      </c>
      <c r="K166" s="5" t="s">
        <v>1850</v>
      </c>
      <c r="L166" s="5" t="s">
        <v>1769</v>
      </c>
    </row>
    <row r="167" spans="1:12" ht="17.399999999999999" thickBot="1" x14ac:dyDescent="0.35">
      <c r="A167" s="11">
        <v>166</v>
      </c>
      <c r="B167" s="7" t="s">
        <v>347</v>
      </c>
      <c r="H167" s="7" t="s">
        <v>1120</v>
      </c>
      <c r="J167" s="7" t="s">
        <v>1455</v>
      </c>
      <c r="K167" s="7" t="s">
        <v>1851</v>
      </c>
      <c r="L167" s="7" t="s">
        <v>1776</v>
      </c>
    </row>
    <row r="168" spans="1:12" ht="17.399999999999999" thickBot="1" x14ac:dyDescent="0.35">
      <c r="A168" s="11">
        <v>167</v>
      </c>
      <c r="B168" s="5" t="s">
        <v>348</v>
      </c>
      <c r="H168" s="5" t="s">
        <v>1121</v>
      </c>
      <c r="J168" s="5" t="s">
        <v>1456</v>
      </c>
      <c r="K168" s="5" t="s">
        <v>1852</v>
      </c>
      <c r="L168" s="5" t="s">
        <v>1410</v>
      </c>
    </row>
    <row r="169" spans="1:12" ht="17.399999999999999" thickBot="1" x14ac:dyDescent="0.35">
      <c r="A169" s="11">
        <v>168</v>
      </c>
      <c r="B169" s="7" t="s">
        <v>349</v>
      </c>
      <c r="H169" s="7" t="s">
        <v>1122</v>
      </c>
      <c r="J169" s="7" t="s">
        <v>1457</v>
      </c>
      <c r="K169" s="7" t="s">
        <v>1853</v>
      </c>
      <c r="L169" s="7" t="s">
        <v>1412</v>
      </c>
    </row>
    <row r="170" spans="1:12" ht="17.399999999999999" thickBot="1" x14ac:dyDescent="0.35">
      <c r="A170" s="11">
        <v>169</v>
      </c>
      <c r="B170" s="5" t="s">
        <v>350</v>
      </c>
      <c r="H170" s="5" t="s">
        <v>1123</v>
      </c>
      <c r="J170" s="5" t="s">
        <v>1458</v>
      </c>
      <c r="K170" s="5" t="s">
        <v>1502</v>
      </c>
      <c r="L170" s="5" t="s">
        <v>1413</v>
      </c>
    </row>
    <row r="171" spans="1:12" ht="25.8" thickBot="1" x14ac:dyDescent="0.35">
      <c r="A171" s="11">
        <v>170</v>
      </c>
      <c r="B171" s="7" t="s">
        <v>351</v>
      </c>
      <c r="H171" s="7" t="s">
        <v>1124</v>
      </c>
      <c r="J171" s="7" t="s">
        <v>1459</v>
      </c>
      <c r="K171" s="7" t="s">
        <v>1471</v>
      </c>
      <c r="L171" s="7" t="s">
        <v>1773</v>
      </c>
    </row>
    <row r="172" spans="1:12" ht="25.8" thickBot="1" x14ac:dyDescent="0.35">
      <c r="A172" s="11">
        <v>171</v>
      </c>
      <c r="B172" s="5" t="s">
        <v>353</v>
      </c>
      <c r="H172" s="5" t="s">
        <v>1125</v>
      </c>
      <c r="J172" s="5" t="s">
        <v>1460</v>
      </c>
      <c r="K172" s="5" t="s">
        <v>1854</v>
      </c>
      <c r="L172" s="5" t="s">
        <v>1404</v>
      </c>
    </row>
    <row r="173" spans="1:12" ht="17.399999999999999" thickBot="1" x14ac:dyDescent="0.35">
      <c r="A173" s="11">
        <v>172</v>
      </c>
      <c r="B173" s="7" t="s">
        <v>354</v>
      </c>
      <c r="H173" s="7" t="s">
        <v>1126</v>
      </c>
      <c r="J173" s="7" t="s">
        <v>1461</v>
      </c>
      <c r="K173" s="7" t="s">
        <v>1855</v>
      </c>
      <c r="L173" s="7" t="s">
        <v>1778</v>
      </c>
    </row>
    <row r="174" spans="1:12" ht="17.399999999999999" thickBot="1" x14ac:dyDescent="0.35">
      <c r="A174" s="11">
        <v>173</v>
      </c>
      <c r="B174" s="5" t="s">
        <v>352</v>
      </c>
      <c r="H174" s="5" t="s">
        <v>1127</v>
      </c>
      <c r="J174" s="5" t="s">
        <v>1462</v>
      </c>
      <c r="K174" s="5" t="s">
        <v>1856</v>
      </c>
      <c r="L174" s="5" t="s">
        <v>1775</v>
      </c>
    </row>
    <row r="175" spans="1:12" ht="17.399999999999999" thickBot="1" x14ac:dyDescent="0.35">
      <c r="A175" s="11">
        <v>174</v>
      </c>
      <c r="B175" s="7" t="s">
        <v>355</v>
      </c>
      <c r="H175" s="7" t="s">
        <v>1128</v>
      </c>
      <c r="J175" s="7" t="s">
        <v>1463</v>
      </c>
      <c r="K175" s="7" t="s">
        <v>1857</v>
      </c>
      <c r="L175" s="7" t="s">
        <v>1418</v>
      </c>
    </row>
    <row r="176" spans="1:12" ht="25.8" thickBot="1" x14ac:dyDescent="0.35">
      <c r="A176" s="11">
        <v>175</v>
      </c>
      <c r="B176" s="5" t="s">
        <v>356</v>
      </c>
      <c r="H176" s="5" t="s">
        <v>1129</v>
      </c>
      <c r="J176" s="5" t="s">
        <v>1464</v>
      </c>
      <c r="K176" s="5" t="s">
        <v>1858</v>
      </c>
      <c r="L176" s="5" t="s">
        <v>1407</v>
      </c>
    </row>
    <row r="177" spans="1:12" ht="17.399999999999999" thickBot="1" x14ac:dyDescent="0.35">
      <c r="A177" s="11">
        <v>176</v>
      </c>
      <c r="B177" s="7" t="s">
        <v>357</v>
      </c>
      <c r="H177" s="7" t="s">
        <v>1130</v>
      </c>
      <c r="J177" s="7" t="s">
        <v>1465</v>
      </c>
      <c r="K177" s="7" t="s">
        <v>1859</v>
      </c>
      <c r="L177" s="7" t="s">
        <v>1774</v>
      </c>
    </row>
    <row r="178" spans="1:12" ht="17.399999999999999" thickBot="1" x14ac:dyDescent="0.35">
      <c r="A178" s="11">
        <v>177</v>
      </c>
      <c r="B178" s="5" t="s">
        <v>358</v>
      </c>
      <c r="H178" s="5" t="s">
        <v>1131</v>
      </c>
      <c r="J178" s="5" t="s">
        <v>1466</v>
      </c>
      <c r="K178" s="5" t="s">
        <v>1860</v>
      </c>
      <c r="L178" s="5" t="s">
        <v>1791</v>
      </c>
    </row>
    <row r="179" spans="1:12" ht="25.8" thickBot="1" x14ac:dyDescent="0.35">
      <c r="A179" s="11">
        <v>178</v>
      </c>
      <c r="B179" s="7" t="s">
        <v>359</v>
      </c>
      <c r="H179" s="7" t="s">
        <v>1132</v>
      </c>
      <c r="J179" s="7" t="s">
        <v>1467</v>
      </c>
      <c r="K179" s="7" t="s">
        <v>1509</v>
      </c>
      <c r="L179" s="7" t="s">
        <v>1408</v>
      </c>
    </row>
    <row r="180" spans="1:12" ht="17.399999999999999" thickBot="1" x14ac:dyDescent="0.35">
      <c r="A180" s="11">
        <v>179</v>
      </c>
      <c r="B180" s="5" t="s">
        <v>360</v>
      </c>
      <c r="H180" s="5" t="s">
        <v>1133</v>
      </c>
      <c r="J180" s="5" t="s">
        <v>1468</v>
      </c>
      <c r="K180" s="5" t="s">
        <v>1861</v>
      </c>
      <c r="L180" s="5" t="s">
        <v>1790</v>
      </c>
    </row>
    <row r="181" spans="1:12" ht="17.399999999999999" thickBot="1" x14ac:dyDescent="0.35">
      <c r="A181" s="11">
        <v>180</v>
      </c>
      <c r="B181" s="7" t="s">
        <v>361</v>
      </c>
      <c r="H181" s="7" t="s">
        <v>1134</v>
      </c>
      <c r="J181" s="7" t="s">
        <v>1469</v>
      </c>
      <c r="K181" s="7" t="s">
        <v>1473</v>
      </c>
      <c r="L181" s="7" t="s">
        <v>1787</v>
      </c>
    </row>
    <row r="182" spans="1:12" ht="17.399999999999999" thickBot="1" x14ac:dyDescent="0.35">
      <c r="A182" s="11">
        <v>181</v>
      </c>
      <c r="B182" s="5" t="s">
        <v>362</v>
      </c>
      <c r="H182" s="5" t="s">
        <v>1135</v>
      </c>
      <c r="J182" s="5" t="s">
        <v>1470</v>
      </c>
      <c r="K182" s="5" t="s">
        <v>1862</v>
      </c>
      <c r="L182" s="5" t="s">
        <v>1411</v>
      </c>
    </row>
    <row r="183" spans="1:12" ht="17.399999999999999" thickBot="1" x14ac:dyDescent="0.35">
      <c r="A183" s="11">
        <v>182</v>
      </c>
      <c r="B183" s="7" t="s">
        <v>363</v>
      </c>
      <c r="H183" s="7" t="s">
        <v>1136</v>
      </c>
      <c r="J183" s="7" t="s">
        <v>1471</v>
      </c>
      <c r="K183" s="7" t="s">
        <v>1863</v>
      </c>
      <c r="L183" s="7" t="s">
        <v>1782</v>
      </c>
    </row>
    <row r="184" spans="1:12" ht="17.399999999999999" thickBot="1" x14ac:dyDescent="0.35">
      <c r="A184" s="11">
        <v>183</v>
      </c>
      <c r="B184" s="5" t="s">
        <v>364</v>
      </c>
      <c r="H184" s="5" t="s">
        <v>1137</v>
      </c>
      <c r="J184" s="5" t="s">
        <v>1472</v>
      </c>
      <c r="K184" s="5" t="s">
        <v>1864</v>
      </c>
      <c r="L184" s="5" t="s">
        <v>1799</v>
      </c>
    </row>
    <row r="185" spans="1:12" ht="17.399999999999999" thickBot="1" x14ac:dyDescent="0.35">
      <c r="A185" s="11">
        <v>184</v>
      </c>
      <c r="B185" s="7" t="s">
        <v>365</v>
      </c>
      <c r="H185" s="7" t="s">
        <v>1138</v>
      </c>
      <c r="J185" s="7" t="s">
        <v>1473</v>
      </c>
      <c r="K185" s="7" t="s">
        <v>1865</v>
      </c>
      <c r="L185" s="7" t="s">
        <v>1409</v>
      </c>
    </row>
    <row r="186" spans="1:12" ht="17.399999999999999" thickBot="1" x14ac:dyDescent="0.35">
      <c r="A186" s="11">
        <v>185</v>
      </c>
      <c r="B186" s="5" t="s">
        <v>366</v>
      </c>
      <c r="H186" s="5" t="s">
        <v>1139</v>
      </c>
      <c r="J186" s="5" t="s">
        <v>1474</v>
      </c>
      <c r="K186" s="5" t="s">
        <v>1510</v>
      </c>
      <c r="L186" s="5" t="s">
        <v>1781</v>
      </c>
    </row>
    <row r="187" spans="1:12" ht="17.399999999999999" thickBot="1" x14ac:dyDescent="0.35">
      <c r="A187" s="11">
        <v>186</v>
      </c>
      <c r="B187" s="7" t="s">
        <v>367</v>
      </c>
      <c r="H187" s="7" t="s">
        <v>1140</v>
      </c>
      <c r="J187" s="7" t="s">
        <v>1475</v>
      </c>
      <c r="K187" s="7" t="s">
        <v>1866</v>
      </c>
      <c r="L187" s="7" t="s">
        <v>1421</v>
      </c>
    </row>
    <row r="188" spans="1:12" ht="17.399999999999999" thickBot="1" x14ac:dyDescent="0.35">
      <c r="A188" s="11">
        <v>187</v>
      </c>
      <c r="B188" s="5" t="s">
        <v>368</v>
      </c>
      <c r="H188" s="5" t="s">
        <v>1141</v>
      </c>
      <c r="J188" s="5" t="s">
        <v>1476</v>
      </c>
      <c r="K188" s="5" t="s">
        <v>1867</v>
      </c>
      <c r="L188" s="5" t="s">
        <v>1789</v>
      </c>
    </row>
    <row r="189" spans="1:12" ht="17.399999999999999" thickBot="1" x14ac:dyDescent="0.35">
      <c r="A189" s="11">
        <v>188</v>
      </c>
      <c r="B189" s="7" t="s">
        <v>369</v>
      </c>
      <c r="H189" s="7" t="s">
        <v>1142</v>
      </c>
      <c r="J189" s="7" t="s">
        <v>1477</v>
      </c>
      <c r="K189" s="7" t="s">
        <v>1868</v>
      </c>
      <c r="L189" s="7" t="s">
        <v>1785</v>
      </c>
    </row>
    <row r="190" spans="1:12" ht="17.399999999999999" thickBot="1" x14ac:dyDescent="0.35">
      <c r="A190" s="11">
        <v>189</v>
      </c>
      <c r="B190" s="5" t="s">
        <v>370</v>
      </c>
      <c r="H190" s="5" t="s">
        <v>1143</v>
      </c>
      <c r="J190" s="5" t="s">
        <v>1478</v>
      </c>
      <c r="K190" s="5" t="s">
        <v>1869</v>
      </c>
      <c r="L190" s="5" t="s">
        <v>1426</v>
      </c>
    </row>
    <row r="191" spans="1:12" ht="25.8" thickBot="1" x14ac:dyDescent="0.35">
      <c r="A191" s="11">
        <v>190</v>
      </c>
      <c r="B191" s="7" t="s">
        <v>371</v>
      </c>
      <c r="H191" s="7" t="s">
        <v>1144</v>
      </c>
      <c r="J191" s="7" t="s">
        <v>1479</v>
      </c>
      <c r="K191" s="7" t="s">
        <v>1870</v>
      </c>
      <c r="L191" s="7" t="s">
        <v>1788</v>
      </c>
    </row>
    <row r="192" spans="1:12" ht="17.399999999999999" thickBot="1" x14ac:dyDescent="0.35">
      <c r="A192" s="11">
        <v>191</v>
      </c>
      <c r="B192" s="5" t="s">
        <v>372</v>
      </c>
      <c r="H192" s="5" t="s">
        <v>1145</v>
      </c>
      <c r="J192" s="5" t="s">
        <v>1480</v>
      </c>
      <c r="K192" s="5" t="s">
        <v>1871</v>
      </c>
      <c r="L192" s="5" t="s">
        <v>1777</v>
      </c>
    </row>
    <row r="193" spans="1:12" ht="17.399999999999999" thickBot="1" x14ac:dyDescent="0.35">
      <c r="A193" s="11">
        <v>192</v>
      </c>
      <c r="B193" s="7" t="s">
        <v>373</v>
      </c>
      <c r="H193" s="7" t="s">
        <v>1146</v>
      </c>
      <c r="J193" s="7" t="s">
        <v>1481</v>
      </c>
      <c r="K193" s="7" t="s">
        <v>1512</v>
      </c>
      <c r="L193" s="7" t="s">
        <v>1417</v>
      </c>
    </row>
    <row r="194" spans="1:12" ht="25.8" thickBot="1" x14ac:dyDescent="0.35">
      <c r="A194" s="11">
        <v>193</v>
      </c>
      <c r="B194" s="5" t="s">
        <v>374</v>
      </c>
      <c r="H194" s="5" t="s">
        <v>1147</v>
      </c>
      <c r="J194" s="5" t="s">
        <v>1482</v>
      </c>
      <c r="K194" s="5" t="s">
        <v>1872</v>
      </c>
      <c r="L194" s="5" t="s">
        <v>1798</v>
      </c>
    </row>
    <row r="195" spans="1:12" ht="17.399999999999999" thickBot="1" x14ac:dyDescent="0.35">
      <c r="A195" s="11">
        <v>194</v>
      </c>
      <c r="B195" s="7" t="s">
        <v>375</v>
      </c>
      <c r="H195" s="7" t="s">
        <v>1148</v>
      </c>
      <c r="J195" s="7" t="s">
        <v>1483</v>
      </c>
      <c r="K195" s="7" t="s">
        <v>1513</v>
      </c>
      <c r="L195" s="7" t="s">
        <v>1424</v>
      </c>
    </row>
    <row r="196" spans="1:12" ht="17.399999999999999" thickBot="1" x14ac:dyDescent="0.35">
      <c r="A196" s="11">
        <v>195</v>
      </c>
      <c r="B196" s="5" t="s">
        <v>376</v>
      </c>
      <c r="H196" s="5" t="s">
        <v>1149</v>
      </c>
      <c r="J196" s="5" t="s">
        <v>1484</v>
      </c>
      <c r="K196" s="5" t="s">
        <v>1873</v>
      </c>
      <c r="L196" s="5" t="s">
        <v>1430</v>
      </c>
    </row>
    <row r="197" spans="1:12" ht="25.8" thickBot="1" x14ac:dyDescent="0.35">
      <c r="A197" s="11">
        <v>196</v>
      </c>
      <c r="B197" s="7" t="s">
        <v>377</v>
      </c>
      <c r="H197" s="7" t="s">
        <v>1150</v>
      </c>
      <c r="J197" s="7" t="s">
        <v>1485</v>
      </c>
      <c r="K197" s="7" t="s">
        <v>1514</v>
      </c>
      <c r="L197" s="7" t="s">
        <v>1432</v>
      </c>
    </row>
    <row r="198" spans="1:12" ht="17.399999999999999" thickBot="1" x14ac:dyDescent="0.35">
      <c r="A198" s="11">
        <v>197</v>
      </c>
      <c r="B198" s="5" t="s">
        <v>378</v>
      </c>
      <c r="H198" s="5" t="s">
        <v>1151</v>
      </c>
      <c r="J198" s="5" t="s">
        <v>1486</v>
      </c>
      <c r="K198" s="5" t="s">
        <v>1874</v>
      </c>
      <c r="L198" s="5" t="s">
        <v>1800</v>
      </c>
    </row>
    <row r="199" spans="1:12" ht="25.8" thickBot="1" x14ac:dyDescent="0.35">
      <c r="A199" s="11">
        <v>198</v>
      </c>
      <c r="B199" s="7" t="s">
        <v>379</v>
      </c>
      <c r="H199" s="7" t="s">
        <v>1152</v>
      </c>
      <c r="J199" s="7" t="s">
        <v>1487</v>
      </c>
      <c r="K199" s="7" t="s">
        <v>1515</v>
      </c>
      <c r="L199" s="7" t="s">
        <v>1425</v>
      </c>
    </row>
    <row r="200" spans="1:12" ht="25.8" thickBot="1" x14ac:dyDescent="0.35">
      <c r="A200" s="11">
        <v>199</v>
      </c>
      <c r="B200" s="5" t="s">
        <v>380</v>
      </c>
      <c r="H200" s="5" t="s">
        <v>1153</v>
      </c>
      <c r="J200" s="5" t="s">
        <v>1488</v>
      </c>
      <c r="K200" s="5" t="s">
        <v>1516</v>
      </c>
      <c r="L200" s="5" t="s">
        <v>1805</v>
      </c>
    </row>
    <row r="201" spans="1:12" ht="17.399999999999999" thickBot="1" x14ac:dyDescent="0.35">
      <c r="A201" s="11">
        <v>200</v>
      </c>
      <c r="B201" s="7" t="s">
        <v>381</v>
      </c>
      <c r="H201" s="7" t="s">
        <v>1154</v>
      </c>
      <c r="J201" s="7" t="s">
        <v>1489</v>
      </c>
      <c r="K201" s="7" t="s">
        <v>1875</v>
      </c>
      <c r="L201" s="7" t="s">
        <v>1784</v>
      </c>
    </row>
    <row r="202" spans="1:12" ht="17.399999999999999" thickBot="1" x14ac:dyDescent="0.35">
      <c r="A202" s="11">
        <v>201</v>
      </c>
      <c r="B202" s="5" t="s">
        <v>382</v>
      </c>
      <c r="H202" s="5" t="s">
        <v>1155</v>
      </c>
      <c r="J202" s="5" t="s">
        <v>1490</v>
      </c>
      <c r="K202" s="5" t="s">
        <v>1876</v>
      </c>
      <c r="L202" s="5" t="s">
        <v>1427</v>
      </c>
    </row>
    <row r="203" spans="1:12" ht="17.399999999999999" thickBot="1" x14ac:dyDescent="0.35">
      <c r="A203" s="11">
        <v>202</v>
      </c>
      <c r="B203" s="7" t="s">
        <v>383</v>
      </c>
      <c r="H203" s="7" t="s">
        <v>1156</v>
      </c>
      <c r="J203" s="7" t="s">
        <v>1491</v>
      </c>
      <c r="K203" s="7" t="s">
        <v>1877</v>
      </c>
      <c r="L203" s="7" t="s">
        <v>1416</v>
      </c>
    </row>
    <row r="204" spans="1:12" ht="25.8" thickBot="1" x14ac:dyDescent="0.35">
      <c r="A204" s="11">
        <v>203</v>
      </c>
      <c r="B204" s="5" t="s">
        <v>384</v>
      </c>
      <c r="H204" s="5" t="s">
        <v>1157</v>
      </c>
      <c r="J204" s="5" t="s">
        <v>1492</v>
      </c>
      <c r="K204" s="5" t="s">
        <v>1878</v>
      </c>
      <c r="L204" s="5" t="s">
        <v>1436</v>
      </c>
    </row>
    <row r="205" spans="1:12" ht="17.399999999999999" thickBot="1" x14ac:dyDescent="0.35">
      <c r="A205" s="11">
        <v>204</v>
      </c>
      <c r="B205" s="7" t="s">
        <v>385</v>
      </c>
      <c r="H205" s="7" t="s">
        <v>1158</v>
      </c>
      <c r="J205" s="7" t="s">
        <v>1493</v>
      </c>
      <c r="K205" s="7" t="s">
        <v>1879</v>
      </c>
      <c r="L205" s="7" t="s">
        <v>1795</v>
      </c>
    </row>
    <row r="206" spans="1:12" ht="17.399999999999999" thickBot="1" x14ac:dyDescent="0.35">
      <c r="A206" s="11">
        <v>205</v>
      </c>
      <c r="B206" s="5" t="s">
        <v>386</v>
      </c>
      <c r="H206" s="5" t="s">
        <v>1159</v>
      </c>
      <c r="J206" s="5" t="s">
        <v>1494</v>
      </c>
      <c r="K206" s="5" t="s">
        <v>1880</v>
      </c>
      <c r="L206" s="5" t="s">
        <v>1437</v>
      </c>
    </row>
    <row r="207" spans="1:12" ht="25.8" thickBot="1" x14ac:dyDescent="0.35">
      <c r="A207" s="11">
        <v>206</v>
      </c>
      <c r="B207" s="7" t="s">
        <v>387</v>
      </c>
      <c r="H207" s="7" t="s">
        <v>1160</v>
      </c>
      <c r="J207" s="7" t="s">
        <v>1495</v>
      </c>
      <c r="K207" s="7" t="s">
        <v>1881</v>
      </c>
      <c r="L207" s="7" t="s">
        <v>1792</v>
      </c>
    </row>
    <row r="208" spans="1:12" ht="17.399999999999999" thickBot="1" x14ac:dyDescent="0.35">
      <c r="A208" s="11">
        <v>207</v>
      </c>
      <c r="B208" s="5" t="s">
        <v>388</v>
      </c>
      <c r="H208" s="5" t="s">
        <v>1161</v>
      </c>
      <c r="J208" s="5" t="s">
        <v>1496</v>
      </c>
      <c r="K208" s="5" t="s">
        <v>1882</v>
      </c>
      <c r="L208" s="5" t="s">
        <v>1806</v>
      </c>
    </row>
    <row r="209" spans="1:12" ht="17.399999999999999" thickBot="1" x14ac:dyDescent="0.35">
      <c r="A209" s="11">
        <v>208</v>
      </c>
      <c r="B209" s="7" t="s">
        <v>389</v>
      </c>
      <c r="H209" s="7" t="s">
        <v>1162</v>
      </c>
      <c r="J209" s="7" t="s">
        <v>1497</v>
      </c>
      <c r="K209" s="7" t="s">
        <v>1491</v>
      </c>
      <c r="L209" s="7" t="s">
        <v>1439</v>
      </c>
    </row>
    <row r="210" spans="1:12" ht="17.399999999999999" thickBot="1" x14ac:dyDescent="0.35">
      <c r="A210" s="11">
        <v>209</v>
      </c>
      <c r="B210" s="5" t="s">
        <v>390</v>
      </c>
      <c r="H210" s="5" t="s">
        <v>1163</v>
      </c>
      <c r="J210" s="5" t="s">
        <v>1498</v>
      </c>
      <c r="K210" s="5" t="s">
        <v>1883</v>
      </c>
      <c r="L210" s="5" t="s">
        <v>1440</v>
      </c>
    </row>
    <row r="211" spans="1:12" ht="17.399999999999999" thickBot="1" x14ac:dyDescent="0.35">
      <c r="A211" s="11">
        <v>210</v>
      </c>
      <c r="B211" s="7" t="s">
        <v>391</v>
      </c>
      <c r="H211" s="7" t="s">
        <v>1164</v>
      </c>
      <c r="J211" s="7" t="s">
        <v>1499</v>
      </c>
      <c r="K211" s="7" t="s">
        <v>1884</v>
      </c>
      <c r="L211" s="7" t="s">
        <v>1442</v>
      </c>
    </row>
    <row r="212" spans="1:12" ht="25.8" thickBot="1" x14ac:dyDescent="0.35">
      <c r="A212" s="11">
        <v>211</v>
      </c>
      <c r="B212" s="5" t="s">
        <v>392</v>
      </c>
      <c r="H212" s="5" t="s">
        <v>1165</v>
      </c>
      <c r="J212" s="5" t="s">
        <v>1500</v>
      </c>
      <c r="K212" s="5" t="s">
        <v>1517</v>
      </c>
      <c r="L212" s="5" t="s">
        <v>1422</v>
      </c>
    </row>
    <row r="213" spans="1:12" ht="17.399999999999999" thickBot="1" x14ac:dyDescent="0.35">
      <c r="A213" s="11">
        <v>212</v>
      </c>
      <c r="B213" s="7" t="s">
        <v>393</v>
      </c>
      <c r="H213" s="7" t="s">
        <v>1166</v>
      </c>
      <c r="J213" s="7" t="s">
        <v>1501</v>
      </c>
      <c r="K213" s="7" t="s">
        <v>1490</v>
      </c>
      <c r="L213" s="7" t="s">
        <v>1803</v>
      </c>
    </row>
    <row r="214" spans="1:12" ht="17.399999999999999" thickBot="1" x14ac:dyDescent="0.35">
      <c r="A214" s="11">
        <v>213</v>
      </c>
      <c r="B214" s="5" t="s">
        <v>394</v>
      </c>
      <c r="H214" s="5" t="s">
        <v>1167</v>
      </c>
      <c r="J214" s="5" t="s">
        <v>1502</v>
      </c>
      <c r="K214" s="5" t="s">
        <v>1885</v>
      </c>
      <c r="L214" s="5" t="s">
        <v>1445</v>
      </c>
    </row>
    <row r="215" spans="1:12" ht="25.8" thickBot="1" x14ac:dyDescent="0.35">
      <c r="A215" s="11">
        <v>214</v>
      </c>
      <c r="B215" s="7" t="s">
        <v>395</v>
      </c>
      <c r="H215" s="7" t="s">
        <v>1168</v>
      </c>
      <c r="J215" s="7" t="s">
        <v>1503</v>
      </c>
      <c r="K215" s="7" t="s">
        <v>1518</v>
      </c>
      <c r="L215" s="7" t="s">
        <v>1797</v>
      </c>
    </row>
    <row r="216" spans="1:12" ht="25.8" thickBot="1" x14ac:dyDescent="0.35">
      <c r="A216" s="11">
        <v>215</v>
      </c>
      <c r="B216" s="5" t="s">
        <v>396</v>
      </c>
      <c r="H216" s="5" t="s">
        <v>1169</v>
      </c>
      <c r="J216" s="5" t="s">
        <v>1504</v>
      </c>
      <c r="K216" s="5" t="s">
        <v>1886</v>
      </c>
      <c r="L216" s="5" t="s">
        <v>1414</v>
      </c>
    </row>
    <row r="217" spans="1:12" ht="25.8" thickBot="1" x14ac:dyDescent="0.35">
      <c r="A217" s="11">
        <v>216</v>
      </c>
      <c r="B217" s="7" t="s">
        <v>397</v>
      </c>
      <c r="H217" s="7" t="s">
        <v>1170</v>
      </c>
      <c r="J217" s="7" t="s">
        <v>1505</v>
      </c>
      <c r="K217" s="7" t="s">
        <v>1887</v>
      </c>
      <c r="L217" s="7" t="s">
        <v>1815</v>
      </c>
    </row>
    <row r="218" spans="1:12" ht="25.8" thickBot="1" x14ac:dyDescent="0.35">
      <c r="A218" s="11">
        <v>217</v>
      </c>
      <c r="B218" s="5" t="s">
        <v>398</v>
      </c>
      <c r="H218" s="5" t="s">
        <v>1171</v>
      </c>
      <c r="J218" s="5" t="s">
        <v>1506</v>
      </c>
      <c r="K218" s="5" t="s">
        <v>1480</v>
      </c>
      <c r="L218" s="5" t="s">
        <v>1801</v>
      </c>
    </row>
    <row r="219" spans="1:12" ht="17.399999999999999" thickBot="1" x14ac:dyDescent="0.35">
      <c r="A219" s="11">
        <v>218</v>
      </c>
      <c r="B219" s="7" t="s">
        <v>399</v>
      </c>
      <c r="H219" s="7" t="s">
        <v>1172</v>
      </c>
      <c r="J219" s="7" t="s">
        <v>1507</v>
      </c>
      <c r="K219" s="7" t="s">
        <v>1888</v>
      </c>
      <c r="L219" s="7" t="s">
        <v>1809</v>
      </c>
    </row>
    <row r="220" spans="1:12" ht="17.399999999999999" thickBot="1" x14ac:dyDescent="0.35">
      <c r="A220" s="11">
        <v>219</v>
      </c>
      <c r="B220" s="5" t="s">
        <v>400</v>
      </c>
      <c r="H220" s="5" t="s">
        <v>1173</v>
      </c>
      <c r="J220" s="5" t="s">
        <v>1508</v>
      </c>
      <c r="K220" s="5" t="s">
        <v>1889</v>
      </c>
      <c r="L220" s="5" t="s">
        <v>1429</v>
      </c>
    </row>
    <row r="221" spans="1:12" ht="17.399999999999999" thickBot="1" x14ac:dyDescent="0.35">
      <c r="A221" s="11">
        <v>220</v>
      </c>
      <c r="B221" s="7" t="s">
        <v>401</v>
      </c>
      <c r="H221" s="7" t="s">
        <v>1174</v>
      </c>
      <c r="J221" s="7" t="s">
        <v>1509</v>
      </c>
      <c r="K221" s="7" t="s">
        <v>1890</v>
      </c>
      <c r="L221" s="7" t="s">
        <v>1428</v>
      </c>
    </row>
    <row r="222" spans="1:12" ht="17.399999999999999" thickBot="1" x14ac:dyDescent="0.35">
      <c r="A222" s="11">
        <v>221</v>
      </c>
      <c r="B222" s="5" t="s">
        <v>402</v>
      </c>
      <c r="H222" s="5" t="s">
        <v>1175</v>
      </c>
      <c r="J222" s="5" t="s">
        <v>1510</v>
      </c>
      <c r="K222" s="5" t="s">
        <v>1891</v>
      </c>
      <c r="L222" s="5" t="s">
        <v>1438</v>
      </c>
    </row>
    <row r="223" spans="1:12" ht="17.399999999999999" thickBot="1" x14ac:dyDescent="0.35">
      <c r="A223" s="11">
        <v>222</v>
      </c>
      <c r="B223" s="7" t="s">
        <v>403</v>
      </c>
      <c r="H223" s="7" t="s">
        <v>1176</v>
      </c>
      <c r="J223" s="7" t="s">
        <v>1511</v>
      </c>
      <c r="K223" s="7" t="s">
        <v>1892</v>
      </c>
      <c r="L223" s="7" t="s">
        <v>1450</v>
      </c>
    </row>
    <row r="224" spans="1:12" ht="17.399999999999999" thickBot="1" x14ac:dyDescent="0.35">
      <c r="A224" s="11">
        <v>223</v>
      </c>
      <c r="B224" s="5" t="s">
        <v>404</v>
      </c>
      <c r="H224" s="5" t="s">
        <v>1177</v>
      </c>
      <c r="J224" s="5" t="s">
        <v>1512</v>
      </c>
      <c r="K224" s="5" t="s">
        <v>1893</v>
      </c>
      <c r="L224" s="5" t="s">
        <v>1808</v>
      </c>
    </row>
    <row r="225" spans="1:12" ht="17.399999999999999" thickBot="1" x14ac:dyDescent="0.35">
      <c r="A225" s="11">
        <v>224</v>
      </c>
      <c r="B225" s="7" t="s">
        <v>405</v>
      </c>
      <c r="H225" s="7" t="s">
        <v>1178</v>
      </c>
      <c r="J225" s="7" t="s">
        <v>1513</v>
      </c>
      <c r="K225" s="7" t="s">
        <v>1524</v>
      </c>
      <c r="L225" s="7" t="s">
        <v>1807</v>
      </c>
    </row>
    <row r="226" spans="1:12" ht="25.8" thickBot="1" x14ac:dyDescent="0.35">
      <c r="A226" s="11">
        <v>225</v>
      </c>
      <c r="B226" s="5" t="s">
        <v>406</v>
      </c>
      <c r="H226" s="5" t="s">
        <v>1179</v>
      </c>
      <c r="J226" s="5" t="s">
        <v>1514</v>
      </c>
      <c r="K226" s="5" t="s">
        <v>1894</v>
      </c>
      <c r="L226" s="5" t="s">
        <v>1449</v>
      </c>
    </row>
    <row r="227" spans="1:12" ht="25.8" thickBot="1" x14ac:dyDescent="0.35">
      <c r="A227" s="11">
        <v>226</v>
      </c>
      <c r="B227" s="7" t="s">
        <v>407</v>
      </c>
      <c r="H227" s="7" t="s">
        <v>1180</v>
      </c>
      <c r="J227" s="7" t="s">
        <v>1515</v>
      </c>
      <c r="K227" s="7" t="s">
        <v>1895</v>
      </c>
      <c r="L227" s="7" t="s">
        <v>1454</v>
      </c>
    </row>
    <row r="228" spans="1:12" ht="17.399999999999999" thickBot="1" x14ac:dyDescent="0.35">
      <c r="A228" s="11">
        <v>227</v>
      </c>
      <c r="B228" s="5" t="s">
        <v>408</v>
      </c>
      <c r="H228" s="5" t="s">
        <v>1181</v>
      </c>
      <c r="J228" s="5" t="s">
        <v>1516</v>
      </c>
      <c r="K228" s="5" t="s">
        <v>1896</v>
      </c>
      <c r="L228" s="5" t="s">
        <v>1811</v>
      </c>
    </row>
    <row r="229" spans="1:12" ht="17.399999999999999" thickBot="1" x14ac:dyDescent="0.35">
      <c r="A229" s="11">
        <v>228</v>
      </c>
      <c r="B229" s="7" t="s">
        <v>409</v>
      </c>
      <c r="H229" s="7" t="s">
        <v>1182</v>
      </c>
      <c r="J229" s="7" t="s">
        <v>1517</v>
      </c>
      <c r="K229" s="7" t="s">
        <v>1897</v>
      </c>
      <c r="L229" s="7" t="s">
        <v>1453</v>
      </c>
    </row>
    <row r="230" spans="1:12" ht="25.8" thickBot="1" x14ac:dyDescent="0.35">
      <c r="A230" s="11">
        <v>229</v>
      </c>
      <c r="B230" s="5" t="s">
        <v>410</v>
      </c>
      <c r="H230" s="5" t="s">
        <v>1183</v>
      </c>
      <c r="J230" s="5" t="s">
        <v>1518</v>
      </c>
      <c r="K230" s="5" t="s">
        <v>1520</v>
      </c>
      <c r="L230" s="5" t="s">
        <v>1817</v>
      </c>
    </row>
    <row r="231" spans="1:12" ht="17.399999999999999" thickBot="1" x14ac:dyDescent="0.35">
      <c r="A231" s="11">
        <v>230</v>
      </c>
      <c r="B231" s="7" t="s">
        <v>411</v>
      </c>
      <c r="H231" s="7" t="s">
        <v>1184</v>
      </c>
      <c r="J231" s="7" t="s">
        <v>1519</v>
      </c>
      <c r="K231" s="7" t="s">
        <v>1898</v>
      </c>
      <c r="L231" s="7" t="s">
        <v>1796</v>
      </c>
    </row>
    <row r="232" spans="1:12" ht="25.8" thickBot="1" x14ac:dyDescent="0.35">
      <c r="A232" s="11">
        <v>231</v>
      </c>
      <c r="B232" s="5" t="s">
        <v>412</v>
      </c>
      <c r="H232" s="5" t="s">
        <v>1185</v>
      </c>
      <c r="J232" s="5" t="s">
        <v>1520</v>
      </c>
      <c r="K232" s="5" t="s">
        <v>1899</v>
      </c>
      <c r="L232" s="5" t="s">
        <v>1423</v>
      </c>
    </row>
    <row r="233" spans="1:12" ht="17.399999999999999" thickBot="1" x14ac:dyDescent="0.35">
      <c r="A233" s="11">
        <v>232</v>
      </c>
      <c r="B233" s="7" t="s">
        <v>413</v>
      </c>
      <c r="H233" s="7" t="s">
        <v>1186</v>
      </c>
      <c r="J233" s="7" t="s">
        <v>1521</v>
      </c>
      <c r="K233" s="7" t="s">
        <v>1900</v>
      </c>
      <c r="L233" s="7" t="s">
        <v>1821</v>
      </c>
    </row>
    <row r="234" spans="1:12" ht="17.399999999999999" thickBot="1" x14ac:dyDescent="0.35">
      <c r="A234" s="11">
        <v>233</v>
      </c>
      <c r="B234" s="5" t="s">
        <v>414</v>
      </c>
      <c r="H234" s="5" t="s">
        <v>1187</v>
      </c>
      <c r="J234" s="5" t="s">
        <v>1522</v>
      </c>
      <c r="K234" s="5" t="s">
        <v>1901</v>
      </c>
      <c r="L234" s="5" t="s">
        <v>1822</v>
      </c>
    </row>
    <row r="235" spans="1:12" ht="17.399999999999999" thickBot="1" x14ac:dyDescent="0.35">
      <c r="A235" s="11">
        <v>234</v>
      </c>
      <c r="B235" s="7" t="s">
        <v>415</v>
      </c>
      <c r="H235" s="7" t="s">
        <v>1188</v>
      </c>
      <c r="J235" s="7" t="s">
        <v>1523</v>
      </c>
      <c r="K235" s="7" t="s">
        <v>1902</v>
      </c>
      <c r="L235" s="7" t="s">
        <v>1814</v>
      </c>
    </row>
    <row r="236" spans="1:12" ht="17.399999999999999" thickBot="1" x14ac:dyDescent="0.35">
      <c r="A236" s="11">
        <v>235</v>
      </c>
      <c r="B236" s="5" t="s">
        <v>416</v>
      </c>
      <c r="H236" s="5" t="s">
        <v>1189</v>
      </c>
      <c r="J236" s="5" t="s">
        <v>1524</v>
      </c>
      <c r="K236" s="5" t="s">
        <v>1903</v>
      </c>
      <c r="L236" s="5" t="s">
        <v>1457</v>
      </c>
    </row>
    <row r="237" spans="1:12" ht="17.399999999999999" thickBot="1" x14ac:dyDescent="0.35">
      <c r="A237" s="11">
        <v>236</v>
      </c>
      <c r="B237" s="7" t="s">
        <v>417</v>
      </c>
      <c r="H237" s="7" t="s">
        <v>1190</v>
      </c>
      <c r="J237" s="7" t="s">
        <v>1525</v>
      </c>
      <c r="K237" s="7" t="s">
        <v>1904</v>
      </c>
      <c r="L237" s="7" t="s">
        <v>1444</v>
      </c>
    </row>
    <row r="238" spans="1:12" ht="17.399999999999999" thickBot="1" x14ac:dyDescent="0.35">
      <c r="A238" s="11">
        <v>237</v>
      </c>
      <c r="B238" s="5" t="s">
        <v>418</v>
      </c>
      <c r="H238" s="5" t="s">
        <v>1191</v>
      </c>
      <c r="J238" s="5" t="s">
        <v>1526</v>
      </c>
      <c r="K238" s="5" t="s">
        <v>1905</v>
      </c>
      <c r="L238" s="5" t="s">
        <v>1431</v>
      </c>
    </row>
    <row r="239" spans="1:12" ht="17.399999999999999" thickBot="1" x14ac:dyDescent="0.35">
      <c r="A239" s="11">
        <v>238</v>
      </c>
      <c r="B239" s="7" t="s">
        <v>419</v>
      </c>
      <c r="H239" s="7" t="s">
        <v>1192</v>
      </c>
      <c r="J239" s="7" t="s">
        <v>1527</v>
      </c>
      <c r="K239" s="7" t="s">
        <v>1529</v>
      </c>
      <c r="L239" s="7" t="s">
        <v>1463</v>
      </c>
    </row>
    <row r="240" spans="1:12" ht="17.399999999999999" thickBot="1" x14ac:dyDescent="0.35">
      <c r="A240" s="11">
        <v>239</v>
      </c>
      <c r="B240" s="5" t="s">
        <v>420</v>
      </c>
      <c r="H240" s="5" t="s">
        <v>1193</v>
      </c>
      <c r="J240" s="5" t="s">
        <v>1528</v>
      </c>
      <c r="K240" s="5" t="s">
        <v>1531</v>
      </c>
      <c r="L240" s="5" t="s">
        <v>1451</v>
      </c>
    </row>
    <row r="241" spans="1:12" ht="25.8" thickBot="1" x14ac:dyDescent="0.35">
      <c r="A241" s="11">
        <v>240</v>
      </c>
      <c r="B241" s="7" t="s">
        <v>421</v>
      </c>
      <c r="H241" s="7" t="s">
        <v>1194</v>
      </c>
      <c r="J241" s="7" t="s">
        <v>1529</v>
      </c>
      <c r="K241" s="7" t="s">
        <v>1533</v>
      </c>
      <c r="L241" s="7" t="s">
        <v>1465</v>
      </c>
    </row>
    <row r="242" spans="1:12" ht="25.8" thickBot="1" x14ac:dyDescent="0.35">
      <c r="A242" s="11">
        <v>241</v>
      </c>
      <c r="B242" s="5" t="s">
        <v>422</v>
      </c>
      <c r="H242" s="5" t="s">
        <v>1195</v>
      </c>
      <c r="J242" s="5" t="s">
        <v>1530</v>
      </c>
      <c r="K242" s="5" t="s">
        <v>1906</v>
      </c>
      <c r="L242" s="5" t="s">
        <v>1794</v>
      </c>
    </row>
    <row r="243" spans="1:12" ht="17.399999999999999" thickBot="1" x14ac:dyDescent="0.35">
      <c r="A243" s="11">
        <v>242</v>
      </c>
      <c r="B243" s="7" t="s">
        <v>423</v>
      </c>
      <c r="H243" s="7" t="s">
        <v>1196</v>
      </c>
      <c r="J243" s="7" t="s">
        <v>1531</v>
      </c>
      <c r="K243" s="7" t="s">
        <v>1907</v>
      </c>
      <c r="L243" s="7" t="s">
        <v>1818</v>
      </c>
    </row>
    <row r="244" spans="1:12" ht="17.399999999999999" thickBot="1" x14ac:dyDescent="0.35">
      <c r="A244" s="11">
        <v>243</v>
      </c>
      <c r="B244" s="5" t="s">
        <v>424</v>
      </c>
      <c r="H244" s="5" t="s">
        <v>1197</v>
      </c>
      <c r="J244" s="5" t="s">
        <v>1532</v>
      </c>
      <c r="K244" s="5" t="s">
        <v>1537</v>
      </c>
      <c r="L244" s="5" t="s">
        <v>1446</v>
      </c>
    </row>
    <row r="245" spans="1:12" ht="25.8" thickBot="1" x14ac:dyDescent="0.35">
      <c r="A245" s="11">
        <v>244</v>
      </c>
      <c r="B245" s="7" t="s">
        <v>425</v>
      </c>
      <c r="H245" s="7" t="s">
        <v>1198</v>
      </c>
      <c r="J245" s="7" t="s">
        <v>1533</v>
      </c>
      <c r="K245" s="7" t="s">
        <v>1538</v>
      </c>
      <c r="L245" s="7" t="s">
        <v>1825</v>
      </c>
    </row>
    <row r="246" spans="1:12" ht="17.399999999999999" thickBot="1" x14ac:dyDescent="0.35">
      <c r="A246" s="11">
        <v>245</v>
      </c>
      <c r="B246" s="5" t="s">
        <v>426</v>
      </c>
      <c r="H246" s="5" t="s">
        <v>1199</v>
      </c>
      <c r="J246" s="5" t="s">
        <v>1534</v>
      </c>
      <c r="K246" s="5" t="s">
        <v>1534</v>
      </c>
      <c r="L246" s="5" t="s">
        <v>1845</v>
      </c>
    </row>
    <row r="247" spans="1:12" ht="17.399999999999999" thickBot="1" x14ac:dyDescent="0.35">
      <c r="A247" s="11">
        <v>246</v>
      </c>
      <c r="B247" s="7" t="s">
        <v>427</v>
      </c>
      <c r="H247" s="7" t="s">
        <v>1200</v>
      </c>
      <c r="J247" s="7" t="s">
        <v>1535</v>
      </c>
      <c r="K247" s="7" t="s">
        <v>1908</v>
      </c>
      <c r="L247" s="7" t="s">
        <v>1826</v>
      </c>
    </row>
    <row r="248" spans="1:12" ht="17.399999999999999" thickBot="1" x14ac:dyDescent="0.35">
      <c r="A248" s="11">
        <v>247</v>
      </c>
      <c r="B248" s="5" t="s">
        <v>428</v>
      </c>
      <c r="H248" s="5" t="s">
        <v>1201</v>
      </c>
      <c r="J248" s="5" t="s">
        <v>1536</v>
      </c>
      <c r="K248" s="5" t="s">
        <v>1909</v>
      </c>
      <c r="L248" s="5" t="s">
        <v>1827</v>
      </c>
    </row>
    <row r="249" spans="1:12" ht="17.399999999999999" thickBot="1" x14ac:dyDescent="0.35">
      <c r="A249" s="11">
        <v>248</v>
      </c>
      <c r="B249" s="7" t="s">
        <v>429</v>
      </c>
      <c r="H249" s="7" t="s">
        <v>1202</v>
      </c>
      <c r="J249" s="7" t="s">
        <v>1537</v>
      </c>
      <c r="K249" s="7" t="s">
        <v>1536</v>
      </c>
      <c r="L249" s="7" t="s">
        <v>1813</v>
      </c>
    </row>
    <row r="250" spans="1:12" ht="17.399999999999999" thickBot="1" x14ac:dyDescent="0.35">
      <c r="A250" s="11">
        <v>249</v>
      </c>
      <c r="B250" s="5" t="s">
        <v>430</v>
      </c>
      <c r="H250" s="5" t="s">
        <v>1203</v>
      </c>
      <c r="J250" s="5" t="s">
        <v>1538</v>
      </c>
      <c r="K250" s="5" t="s">
        <v>1910</v>
      </c>
      <c r="L250" s="5" t="s">
        <v>1828</v>
      </c>
    </row>
    <row r="251" spans="1:12" ht="17.399999999999999" thickBot="1" x14ac:dyDescent="0.35">
      <c r="A251" s="11">
        <v>250</v>
      </c>
      <c r="B251" s="7" t="s">
        <v>431</v>
      </c>
      <c r="H251" s="7" t="s">
        <v>1204</v>
      </c>
      <c r="J251" s="7" t="s">
        <v>1539</v>
      </c>
      <c r="K251" s="7" t="s">
        <v>1911</v>
      </c>
      <c r="L251" s="7" t="s">
        <v>1819</v>
      </c>
    </row>
    <row r="252" spans="1:12" ht="17.399999999999999" thickBot="1" x14ac:dyDescent="0.35">
      <c r="A252" s="11">
        <v>251</v>
      </c>
      <c r="B252" s="5" t="s">
        <v>432</v>
      </c>
      <c r="H252" s="5" t="s">
        <v>1205</v>
      </c>
      <c r="J252" s="5" t="s">
        <v>1540</v>
      </c>
      <c r="K252" s="5" t="s">
        <v>1547</v>
      </c>
      <c r="L252" s="5" t="s">
        <v>1829</v>
      </c>
    </row>
    <row r="253" spans="1:12" ht="17.399999999999999" thickBot="1" x14ac:dyDescent="0.35">
      <c r="A253" s="11">
        <v>252</v>
      </c>
      <c r="B253" s="7" t="s">
        <v>433</v>
      </c>
      <c r="H253" s="7" t="s">
        <v>1206</v>
      </c>
      <c r="J253" s="7" t="s">
        <v>1541</v>
      </c>
      <c r="K253" s="7" t="s">
        <v>1549</v>
      </c>
      <c r="L253" s="7" t="s">
        <v>1830</v>
      </c>
    </row>
    <row r="254" spans="1:12" ht="17.399999999999999" thickBot="1" x14ac:dyDescent="0.35">
      <c r="A254" s="11">
        <v>253</v>
      </c>
      <c r="B254" s="5" t="s">
        <v>434</v>
      </c>
      <c r="H254" s="5" t="s">
        <v>1207</v>
      </c>
      <c r="J254" s="5" t="s">
        <v>1542</v>
      </c>
      <c r="K254" s="5" t="s">
        <v>1550</v>
      </c>
      <c r="L254" s="5" t="s">
        <v>1838</v>
      </c>
    </row>
    <row r="255" spans="1:12" ht="17.399999999999999" thickBot="1" x14ac:dyDescent="0.35">
      <c r="A255" s="11">
        <v>254</v>
      </c>
      <c r="B255" s="7" t="s">
        <v>435</v>
      </c>
      <c r="H255" s="7" t="s">
        <v>1208</v>
      </c>
      <c r="J255" s="7" t="s">
        <v>1543</v>
      </c>
      <c r="K255" s="7" t="s">
        <v>1912</v>
      </c>
      <c r="L255" s="7" t="s">
        <v>1820</v>
      </c>
    </row>
    <row r="256" spans="1:12" ht="25.8" thickBot="1" x14ac:dyDescent="0.35">
      <c r="A256" s="11">
        <v>255</v>
      </c>
      <c r="B256" s="5" t="s">
        <v>436</v>
      </c>
      <c r="H256" s="5" t="s">
        <v>1209</v>
      </c>
      <c r="J256" s="5" t="s">
        <v>1544</v>
      </c>
      <c r="K256" s="5" t="s">
        <v>1551</v>
      </c>
      <c r="L256" s="5" t="s">
        <v>1470</v>
      </c>
    </row>
    <row r="257" spans="1:12" ht="17.399999999999999" thickBot="1" x14ac:dyDescent="0.35">
      <c r="A257" s="11">
        <v>256</v>
      </c>
      <c r="B257" s="7" t="s">
        <v>437</v>
      </c>
      <c r="H257" s="7" t="s">
        <v>1210</v>
      </c>
      <c r="J257" s="7" t="s">
        <v>1545</v>
      </c>
      <c r="K257" s="7" t="s">
        <v>1523</v>
      </c>
      <c r="L257" s="7" t="s">
        <v>1832</v>
      </c>
    </row>
    <row r="258" spans="1:12" ht="17.399999999999999" thickBot="1" x14ac:dyDescent="0.35">
      <c r="A258" s="11">
        <v>257</v>
      </c>
      <c r="B258" s="5" t="s">
        <v>438</v>
      </c>
      <c r="H258" s="5" t="s">
        <v>1211</v>
      </c>
      <c r="J258" s="5" t="s">
        <v>1546</v>
      </c>
      <c r="K258" s="5" t="s">
        <v>1552</v>
      </c>
      <c r="L258" s="5" t="s">
        <v>1459</v>
      </c>
    </row>
    <row r="259" spans="1:12" ht="17.399999999999999" thickBot="1" x14ac:dyDescent="0.35">
      <c r="A259" s="11">
        <v>258</v>
      </c>
      <c r="B259" s="7" t="s">
        <v>439</v>
      </c>
      <c r="H259" s="7" t="s">
        <v>1212</v>
      </c>
      <c r="J259" s="7" t="s">
        <v>1547</v>
      </c>
      <c r="K259" s="7" t="s">
        <v>1553</v>
      </c>
      <c r="L259" s="7" t="s">
        <v>1458</v>
      </c>
    </row>
    <row r="260" spans="1:12" ht="17.399999999999999" thickBot="1" x14ac:dyDescent="0.35">
      <c r="A260" s="11">
        <v>259</v>
      </c>
      <c r="B260" s="5" t="s">
        <v>440</v>
      </c>
      <c r="H260" s="5" t="s">
        <v>1213</v>
      </c>
      <c r="J260" s="5" t="s">
        <v>1548</v>
      </c>
      <c r="K260" s="5" t="s">
        <v>1913</v>
      </c>
      <c r="L260" s="5" t="s">
        <v>1477</v>
      </c>
    </row>
    <row r="261" spans="1:12" ht="17.399999999999999" thickBot="1" x14ac:dyDescent="0.35">
      <c r="A261" s="11">
        <v>260</v>
      </c>
      <c r="B261" s="7" t="s">
        <v>441</v>
      </c>
      <c r="H261" s="7" t="s">
        <v>1214</v>
      </c>
      <c r="J261" s="7" t="s">
        <v>1549</v>
      </c>
      <c r="K261" s="7" t="s">
        <v>1914</v>
      </c>
      <c r="L261" s="7" t="s">
        <v>1472</v>
      </c>
    </row>
    <row r="262" spans="1:12" ht="25.8" thickBot="1" x14ac:dyDescent="0.35">
      <c r="A262" s="11">
        <v>261</v>
      </c>
      <c r="B262" s="5" t="s">
        <v>442</v>
      </c>
      <c r="H262" s="5" t="s">
        <v>1215</v>
      </c>
      <c r="J262" s="5" t="s">
        <v>1550</v>
      </c>
      <c r="K262" s="5" t="s">
        <v>1554</v>
      </c>
      <c r="L262" s="5" t="s">
        <v>1419</v>
      </c>
    </row>
    <row r="263" spans="1:12" ht="25.8" thickBot="1" x14ac:dyDescent="0.35">
      <c r="A263" s="11">
        <v>262</v>
      </c>
      <c r="B263" s="7" t="s">
        <v>443</v>
      </c>
      <c r="H263" s="7" t="s">
        <v>1216</v>
      </c>
      <c r="J263" s="7" t="s">
        <v>1551</v>
      </c>
      <c r="K263" s="7" t="s">
        <v>1915</v>
      </c>
      <c r="L263" s="7" t="s">
        <v>1460</v>
      </c>
    </row>
    <row r="264" spans="1:12" ht="17.399999999999999" thickBot="1" x14ac:dyDescent="0.35">
      <c r="A264" s="11">
        <v>263</v>
      </c>
      <c r="B264" s="5" t="s">
        <v>444</v>
      </c>
      <c r="H264" s="5" t="s">
        <v>1217</v>
      </c>
      <c r="J264" s="5" t="s">
        <v>1552</v>
      </c>
      <c r="K264" s="5" t="s">
        <v>1916</v>
      </c>
      <c r="L264" s="5" t="s">
        <v>1835</v>
      </c>
    </row>
    <row r="265" spans="1:12" ht="17.399999999999999" thickBot="1" x14ac:dyDescent="0.35">
      <c r="A265" s="11">
        <v>264</v>
      </c>
      <c r="B265" s="7" t="s">
        <v>445</v>
      </c>
      <c r="H265" s="7" t="s">
        <v>1218</v>
      </c>
      <c r="J265" s="7" t="s">
        <v>1553</v>
      </c>
      <c r="K265" s="7" t="s">
        <v>1917</v>
      </c>
      <c r="L265" s="7" t="s">
        <v>1836</v>
      </c>
    </row>
    <row r="266" spans="1:12" ht="17.399999999999999" thickBot="1" x14ac:dyDescent="0.35">
      <c r="A266" s="11">
        <v>265</v>
      </c>
      <c r="B266" s="5" t="s">
        <v>446</v>
      </c>
      <c r="H266" s="5" t="s">
        <v>1219</v>
      </c>
      <c r="J266" s="5" t="s">
        <v>1554</v>
      </c>
      <c r="K266" s="5" t="s">
        <v>1918</v>
      </c>
      <c r="L266" s="5" t="s">
        <v>1476</v>
      </c>
    </row>
    <row r="267" spans="1:12" ht="25.8" thickBot="1" x14ac:dyDescent="0.35">
      <c r="A267" s="11">
        <v>266</v>
      </c>
      <c r="B267" s="7" t="s">
        <v>447</v>
      </c>
      <c r="H267" s="7" t="s">
        <v>1220</v>
      </c>
      <c r="J267" s="7" t="s">
        <v>1555</v>
      </c>
      <c r="K267" s="7" t="s">
        <v>1919</v>
      </c>
      <c r="L267" s="7" t="s">
        <v>1842</v>
      </c>
    </row>
    <row r="268" spans="1:12" ht="17.399999999999999" thickBot="1" x14ac:dyDescent="0.35">
      <c r="A268" s="11">
        <v>267</v>
      </c>
      <c r="B268" s="5" t="s">
        <v>448</v>
      </c>
      <c r="H268" s="5" t="s">
        <v>1221</v>
      </c>
      <c r="J268" s="5" t="s">
        <v>1556</v>
      </c>
      <c r="K268" s="5" t="s">
        <v>1468</v>
      </c>
      <c r="L268" s="5" t="s">
        <v>1462</v>
      </c>
    </row>
    <row r="269" spans="1:12" ht="17.399999999999999" thickBot="1" x14ac:dyDescent="0.35">
      <c r="A269" s="11">
        <v>268</v>
      </c>
      <c r="B269" s="7" t="s">
        <v>449</v>
      </c>
      <c r="H269" s="7" t="s">
        <v>1222</v>
      </c>
      <c r="J269" s="7" t="s">
        <v>1557</v>
      </c>
      <c r="K269" s="7" t="s">
        <v>1521</v>
      </c>
      <c r="L269" s="7" t="s">
        <v>1448</v>
      </c>
    </row>
    <row r="270" spans="1:12" ht="17.399999999999999" thickBot="1" x14ac:dyDescent="0.35">
      <c r="A270" s="11">
        <v>269</v>
      </c>
      <c r="B270" s="5" t="s">
        <v>450</v>
      </c>
      <c r="H270" s="5" t="s">
        <v>1223</v>
      </c>
      <c r="J270" s="5" t="s">
        <v>1558</v>
      </c>
      <c r="K270" s="5" t="s">
        <v>1464</v>
      </c>
      <c r="L270" s="5" t="s">
        <v>1839</v>
      </c>
    </row>
    <row r="271" spans="1:12" ht="25.8" thickBot="1" x14ac:dyDescent="0.35">
      <c r="A271" s="11">
        <v>270</v>
      </c>
      <c r="B271" s="7" t="s">
        <v>451</v>
      </c>
      <c r="H271" s="7" t="s">
        <v>1224</v>
      </c>
      <c r="J271" s="7" t="s">
        <v>1559</v>
      </c>
      <c r="K271" s="7" t="s">
        <v>1522</v>
      </c>
      <c r="L271" s="7" t="s">
        <v>1441</v>
      </c>
    </row>
    <row r="272" spans="1:12" ht="25.8" thickBot="1" x14ac:dyDescent="0.35">
      <c r="A272" s="11">
        <v>271</v>
      </c>
      <c r="B272" s="5" t="s">
        <v>452</v>
      </c>
      <c r="H272" s="5" t="s">
        <v>1225</v>
      </c>
      <c r="J272" s="5" t="s">
        <v>1560</v>
      </c>
      <c r="K272" s="5" t="s">
        <v>1530</v>
      </c>
      <c r="L272" s="5" t="s">
        <v>1915</v>
      </c>
    </row>
    <row r="273" spans="1:12" ht="25.8" thickBot="1" x14ac:dyDescent="0.35">
      <c r="A273" s="11">
        <v>272</v>
      </c>
      <c r="B273" s="7" t="s">
        <v>453</v>
      </c>
      <c r="H273" s="7" t="s">
        <v>1226</v>
      </c>
      <c r="J273" s="7" t="s">
        <v>1561</v>
      </c>
      <c r="K273" s="7" t="s">
        <v>1528</v>
      </c>
      <c r="L273" s="7" t="s">
        <v>1841</v>
      </c>
    </row>
    <row r="274" spans="1:12" ht="25.8" thickBot="1" x14ac:dyDescent="0.35">
      <c r="A274" s="11">
        <v>273</v>
      </c>
      <c r="B274" s="5" t="s">
        <v>454</v>
      </c>
      <c r="H274" s="5" t="s">
        <v>1227</v>
      </c>
      <c r="J274" s="5" t="s">
        <v>1562</v>
      </c>
      <c r="K274" s="5" t="s">
        <v>1526</v>
      </c>
      <c r="L274" s="5" t="s">
        <v>1831</v>
      </c>
    </row>
    <row r="275" spans="1:12" ht="17.399999999999999" thickBot="1" x14ac:dyDescent="0.35">
      <c r="A275" s="11">
        <v>274</v>
      </c>
      <c r="B275" s="7" t="s">
        <v>455</v>
      </c>
      <c r="H275" s="7" t="s">
        <v>1228</v>
      </c>
      <c r="J275" s="7" t="s">
        <v>1563</v>
      </c>
      <c r="K275" s="7" t="s">
        <v>1611</v>
      </c>
      <c r="L275" s="7" t="s">
        <v>1483</v>
      </c>
    </row>
    <row r="276" spans="1:12" ht="17.399999999999999" thickBot="1" x14ac:dyDescent="0.35">
      <c r="A276" s="11">
        <v>275</v>
      </c>
      <c r="B276" s="5" t="s">
        <v>456</v>
      </c>
      <c r="H276" s="5" t="s">
        <v>1229</v>
      </c>
      <c r="J276" s="5" t="s">
        <v>1564</v>
      </c>
      <c r="K276" s="5" t="s">
        <v>1583</v>
      </c>
      <c r="L276" s="5" t="s">
        <v>1466</v>
      </c>
    </row>
    <row r="277" spans="1:12" ht="17.399999999999999" thickBot="1" x14ac:dyDescent="0.35">
      <c r="A277" s="11">
        <v>276</v>
      </c>
      <c r="B277" s="7" t="s">
        <v>457</v>
      </c>
      <c r="H277" s="7" t="s">
        <v>1230</v>
      </c>
      <c r="J277" s="7" t="s">
        <v>1565</v>
      </c>
      <c r="K277" s="7" t="s">
        <v>1652</v>
      </c>
      <c r="L277" s="7" t="s">
        <v>1824</v>
      </c>
    </row>
    <row r="278" spans="1:12" ht="17.399999999999999" thickBot="1" x14ac:dyDescent="0.35">
      <c r="A278" s="11">
        <v>277</v>
      </c>
      <c r="B278" s="5" t="s">
        <v>458</v>
      </c>
      <c r="H278" s="5" t="s">
        <v>1231</v>
      </c>
      <c r="J278" s="5" t="s">
        <v>1566</v>
      </c>
      <c r="K278" s="5" t="s">
        <v>1920</v>
      </c>
      <c r="L278" s="5" t="s">
        <v>1844</v>
      </c>
    </row>
    <row r="279" spans="1:12" ht="17.399999999999999" thickBot="1" x14ac:dyDescent="0.35">
      <c r="A279" s="11">
        <v>278</v>
      </c>
      <c r="B279" s="7" t="s">
        <v>459</v>
      </c>
      <c r="H279" s="7" t="s">
        <v>1232</v>
      </c>
      <c r="J279" s="7" t="s">
        <v>1567</v>
      </c>
      <c r="K279" s="7" t="s">
        <v>1921</v>
      </c>
      <c r="L279" s="7" t="s">
        <v>1487</v>
      </c>
    </row>
    <row r="280" spans="1:12" ht="17.399999999999999" thickBot="1" x14ac:dyDescent="0.35">
      <c r="A280" s="11">
        <v>279</v>
      </c>
      <c r="B280" s="5" t="s">
        <v>460</v>
      </c>
      <c r="H280" s="5" t="s">
        <v>1233</v>
      </c>
      <c r="J280" s="5" t="s">
        <v>1568</v>
      </c>
      <c r="K280" s="5" t="s">
        <v>1922</v>
      </c>
      <c r="L280" s="5" t="s">
        <v>1482</v>
      </c>
    </row>
    <row r="281" spans="1:12" ht="25.8" thickBot="1" x14ac:dyDescent="0.35">
      <c r="A281" s="11">
        <v>280</v>
      </c>
      <c r="B281" s="7" t="s">
        <v>461</v>
      </c>
      <c r="H281" s="7" t="s">
        <v>1234</v>
      </c>
      <c r="J281" s="7" t="s">
        <v>1569</v>
      </c>
      <c r="K281" s="7" t="s">
        <v>1923</v>
      </c>
      <c r="L281" s="7" t="s">
        <v>1846</v>
      </c>
    </row>
    <row r="282" spans="1:12" ht="17.399999999999999" thickBot="1" x14ac:dyDescent="0.35">
      <c r="A282" s="11">
        <v>281</v>
      </c>
      <c r="B282" s="5" t="s">
        <v>462</v>
      </c>
      <c r="H282" s="5" t="s">
        <v>1235</v>
      </c>
      <c r="J282" s="5" t="s">
        <v>1570</v>
      </c>
      <c r="K282" s="5" t="s">
        <v>1924</v>
      </c>
      <c r="L282" s="5" t="s">
        <v>1467</v>
      </c>
    </row>
    <row r="283" spans="1:12" ht="25.8" thickBot="1" x14ac:dyDescent="0.35">
      <c r="A283" s="11">
        <v>282</v>
      </c>
      <c r="B283" s="7" t="s">
        <v>463</v>
      </c>
      <c r="H283" s="7" t="s">
        <v>1236</v>
      </c>
      <c r="J283" s="7" t="s">
        <v>1571</v>
      </c>
      <c r="K283" s="7" t="s">
        <v>1555</v>
      </c>
      <c r="L283" s="7" t="s">
        <v>1834</v>
      </c>
    </row>
    <row r="284" spans="1:12" ht="17.399999999999999" thickBot="1" x14ac:dyDescent="0.35">
      <c r="A284" s="11">
        <v>283</v>
      </c>
      <c r="B284" s="5" t="s">
        <v>464</v>
      </c>
      <c r="H284" s="5" t="s">
        <v>1237</v>
      </c>
      <c r="J284" s="5" t="s">
        <v>1572</v>
      </c>
      <c r="K284" s="5" t="s">
        <v>1925</v>
      </c>
      <c r="L284" s="5" t="s">
        <v>1849</v>
      </c>
    </row>
    <row r="285" spans="1:12" ht="17.399999999999999" thickBot="1" x14ac:dyDescent="0.35">
      <c r="A285" s="11">
        <v>284</v>
      </c>
      <c r="B285" s="7" t="s">
        <v>465</v>
      </c>
      <c r="H285" s="7" t="s">
        <v>1238</v>
      </c>
      <c r="J285" s="7" t="s">
        <v>1573</v>
      </c>
      <c r="K285" s="7" t="s">
        <v>1926</v>
      </c>
      <c r="L285" s="7" t="s">
        <v>1816</v>
      </c>
    </row>
    <row r="286" spans="1:12" ht="17.399999999999999" thickBot="1" x14ac:dyDescent="0.35">
      <c r="A286" s="11">
        <v>285</v>
      </c>
      <c r="B286" s="5" t="s">
        <v>466</v>
      </c>
      <c r="H286" s="5" t="s">
        <v>1239</v>
      </c>
      <c r="J286" s="5" t="s">
        <v>1574</v>
      </c>
      <c r="K286" s="5" t="s">
        <v>1927</v>
      </c>
      <c r="L286" s="5" t="s">
        <v>1491</v>
      </c>
    </row>
    <row r="287" spans="1:12" ht="17.399999999999999" thickBot="1" x14ac:dyDescent="0.35">
      <c r="A287" s="11">
        <v>286</v>
      </c>
      <c r="B287" s="7" t="s">
        <v>467</v>
      </c>
      <c r="H287" s="7" t="s">
        <v>1240</v>
      </c>
      <c r="J287" s="7" t="s">
        <v>1575</v>
      </c>
      <c r="K287" s="7" t="s">
        <v>1928</v>
      </c>
      <c r="L287" s="7" t="s">
        <v>1850</v>
      </c>
    </row>
    <row r="288" spans="1:12" ht="17.399999999999999" thickBot="1" x14ac:dyDescent="0.35">
      <c r="A288" s="11">
        <v>287</v>
      </c>
      <c r="B288" s="5" t="s">
        <v>468</v>
      </c>
      <c r="H288" s="5" t="s">
        <v>1241</v>
      </c>
      <c r="J288" s="5" t="s">
        <v>1576</v>
      </c>
      <c r="K288" s="5" t="s">
        <v>1929</v>
      </c>
      <c r="L288" s="5" t="s">
        <v>1488</v>
      </c>
    </row>
    <row r="289" spans="1:12" ht="25.8" thickBot="1" x14ac:dyDescent="0.35">
      <c r="A289" s="11">
        <v>288</v>
      </c>
      <c r="B289" s="7" t="s">
        <v>469</v>
      </c>
      <c r="H289" s="7" t="s">
        <v>1242</v>
      </c>
      <c r="J289" s="7" t="s">
        <v>1577</v>
      </c>
      <c r="K289" s="7" t="s">
        <v>1715</v>
      </c>
      <c r="L289" s="7" t="s">
        <v>1847</v>
      </c>
    </row>
    <row r="290" spans="1:12" ht="17.399999999999999" thickBot="1" x14ac:dyDescent="0.35">
      <c r="A290" s="11">
        <v>289</v>
      </c>
      <c r="B290" s="5" t="s">
        <v>470</v>
      </c>
      <c r="H290" s="5" t="s">
        <v>1243</v>
      </c>
      <c r="J290" s="5" t="s">
        <v>1578</v>
      </c>
      <c r="K290" s="5" t="s">
        <v>1556</v>
      </c>
      <c r="L290" s="5" t="s">
        <v>1851</v>
      </c>
    </row>
    <row r="291" spans="1:12" ht="25.8" thickBot="1" x14ac:dyDescent="0.35">
      <c r="A291" s="11">
        <v>290</v>
      </c>
      <c r="B291" s="7" t="s">
        <v>471</v>
      </c>
      <c r="H291" s="7" t="s">
        <v>1244</v>
      </c>
      <c r="J291" s="7" t="s">
        <v>1579</v>
      </c>
      <c r="K291" s="7" t="s">
        <v>1930</v>
      </c>
      <c r="L291" s="7" t="s">
        <v>1495</v>
      </c>
    </row>
    <row r="292" spans="1:12" ht="17.399999999999999" thickBot="1" x14ac:dyDescent="0.35">
      <c r="A292" s="11">
        <v>291</v>
      </c>
      <c r="B292" s="5" t="s">
        <v>472</v>
      </c>
      <c r="H292" s="5" t="s">
        <v>1245</v>
      </c>
      <c r="J292" s="5" t="s">
        <v>1580</v>
      </c>
      <c r="K292" s="5" t="s">
        <v>1931</v>
      </c>
      <c r="L292" s="5" t="s">
        <v>1852</v>
      </c>
    </row>
    <row r="293" spans="1:12" ht="17.399999999999999" thickBot="1" x14ac:dyDescent="0.35">
      <c r="A293" s="11">
        <v>292</v>
      </c>
      <c r="B293" s="7" t="s">
        <v>473</v>
      </c>
      <c r="H293" s="7" t="s">
        <v>1246</v>
      </c>
      <c r="J293" s="7" t="s">
        <v>1581</v>
      </c>
      <c r="K293" s="7" t="s">
        <v>1932</v>
      </c>
      <c r="L293" s="7" t="s">
        <v>1853</v>
      </c>
    </row>
    <row r="294" spans="1:12" ht="25.8" thickBot="1" x14ac:dyDescent="0.35">
      <c r="A294" s="11">
        <v>293</v>
      </c>
      <c r="B294" s="5" t="s">
        <v>474</v>
      </c>
      <c r="H294" s="5" t="s">
        <v>1247</v>
      </c>
      <c r="J294" s="5" t="s">
        <v>1582</v>
      </c>
      <c r="K294" s="5" t="s">
        <v>1933</v>
      </c>
      <c r="L294" s="5" t="s">
        <v>1786</v>
      </c>
    </row>
    <row r="295" spans="1:12" ht="17.399999999999999" thickBot="1" x14ac:dyDescent="0.35">
      <c r="A295" s="11">
        <v>294</v>
      </c>
      <c r="B295" s="7" t="s">
        <v>475</v>
      </c>
      <c r="H295" s="7" t="s">
        <v>1248</v>
      </c>
      <c r="J295" s="7" t="s">
        <v>1583</v>
      </c>
      <c r="K295" s="7" t="s">
        <v>1934</v>
      </c>
      <c r="L295" s="7" t="s">
        <v>1823</v>
      </c>
    </row>
    <row r="296" spans="1:12" ht="17.399999999999999" thickBot="1" x14ac:dyDescent="0.35">
      <c r="A296" s="11">
        <v>295</v>
      </c>
      <c r="B296" s="5" t="s">
        <v>476</v>
      </c>
      <c r="H296" s="5" t="s">
        <v>1249</v>
      </c>
      <c r="J296" s="5" t="s">
        <v>1584</v>
      </c>
      <c r="K296" s="5" t="s">
        <v>1935</v>
      </c>
      <c r="L296" s="5" t="s">
        <v>1471</v>
      </c>
    </row>
    <row r="297" spans="1:12" ht="17.399999999999999" thickBot="1" x14ac:dyDescent="0.35">
      <c r="A297" s="11">
        <v>296</v>
      </c>
      <c r="B297" s="7" t="s">
        <v>477</v>
      </c>
      <c r="H297" s="7" t="s">
        <v>1250</v>
      </c>
      <c r="J297" s="7" t="s">
        <v>1585</v>
      </c>
      <c r="K297" s="7" t="s">
        <v>1936</v>
      </c>
      <c r="L297" s="7" t="s">
        <v>1906</v>
      </c>
    </row>
    <row r="298" spans="1:12" ht="25.8" thickBot="1" x14ac:dyDescent="0.35">
      <c r="A298" s="11">
        <v>297</v>
      </c>
      <c r="B298" s="5" t="s">
        <v>478</v>
      </c>
      <c r="H298" s="5" t="s">
        <v>1251</v>
      </c>
      <c r="J298" s="5" t="s">
        <v>1586</v>
      </c>
      <c r="K298" s="5" t="s">
        <v>1937</v>
      </c>
      <c r="L298" s="5" t="s">
        <v>1802</v>
      </c>
    </row>
    <row r="299" spans="1:12" ht="17.399999999999999" thickBot="1" x14ac:dyDescent="0.35">
      <c r="A299" s="11">
        <v>298</v>
      </c>
      <c r="B299" s="7" t="s">
        <v>479</v>
      </c>
      <c r="H299" s="7" t="s">
        <v>1252</v>
      </c>
      <c r="J299" s="7" t="s">
        <v>1587</v>
      </c>
      <c r="K299" s="7" t="s">
        <v>1938</v>
      </c>
      <c r="L299" s="7" t="s">
        <v>1461</v>
      </c>
    </row>
    <row r="300" spans="1:12" ht="25.8" thickBot="1" x14ac:dyDescent="0.35">
      <c r="A300" s="11">
        <v>299</v>
      </c>
      <c r="B300" s="5" t="s">
        <v>480</v>
      </c>
      <c r="H300" s="5" t="s">
        <v>1253</v>
      </c>
      <c r="J300" s="5" t="s">
        <v>1588</v>
      </c>
      <c r="K300" s="5" t="s">
        <v>1939</v>
      </c>
      <c r="L300" s="5" t="s">
        <v>1443</v>
      </c>
    </row>
    <row r="301" spans="1:12" ht="25.8" thickBot="1" x14ac:dyDescent="0.35">
      <c r="A301" s="11">
        <v>300</v>
      </c>
      <c r="B301" s="7" t="s">
        <v>481</v>
      </c>
      <c r="H301" s="7" t="s">
        <v>1254</v>
      </c>
      <c r="J301" s="7" t="s">
        <v>1589</v>
      </c>
      <c r="K301" s="7" t="s">
        <v>1940</v>
      </c>
      <c r="L301" s="7" t="s">
        <v>1854</v>
      </c>
    </row>
    <row r="302" spans="1:12" ht="25.8" thickBot="1" x14ac:dyDescent="0.35">
      <c r="A302" s="11">
        <v>301</v>
      </c>
      <c r="B302" s="5" t="s">
        <v>482</v>
      </c>
      <c r="H302" s="5" t="s">
        <v>1255</v>
      </c>
      <c r="J302" s="5" t="s">
        <v>1590</v>
      </c>
      <c r="K302" s="5" t="s">
        <v>1941</v>
      </c>
      <c r="L302" s="5" t="s">
        <v>1871</v>
      </c>
    </row>
    <row r="303" spans="1:12" ht="25.8" thickBot="1" x14ac:dyDescent="0.35">
      <c r="A303" s="11">
        <v>302</v>
      </c>
      <c r="B303" s="7" t="s">
        <v>483</v>
      </c>
      <c r="H303" s="7" t="s">
        <v>1256</v>
      </c>
      <c r="J303" s="7" t="s">
        <v>1591</v>
      </c>
      <c r="K303" s="7" t="s">
        <v>1942</v>
      </c>
      <c r="L303" s="7" t="s">
        <v>1855</v>
      </c>
    </row>
    <row r="304" spans="1:12" ht="25.8" thickBot="1" x14ac:dyDescent="0.35">
      <c r="A304" s="11">
        <v>303</v>
      </c>
      <c r="B304" s="5" t="s">
        <v>484</v>
      </c>
      <c r="H304" s="5" t="s">
        <v>1257</v>
      </c>
      <c r="J304" s="5" t="s">
        <v>1592</v>
      </c>
      <c r="K304" s="5" t="s">
        <v>1943</v>
      </c>
      <c r="L304" s="5" t="s">
        <v>1456</v>
      </c>
    </row>
    <row r="305" spans="1:12" ht="17.399999999999999" thickBot="1" x14ac:dyDescent="0.35">
      <c r="A305" s="11">
        <v>304</v>
      </c>
      <c r="B305" s="7" t="s">
        <v>485</v>
      </c>
      <c r="H305" s="7" t="s">
        <v>1258</v>
      </c>
      <c r="J305" s="7" t="s">
        <v>1593</v>
      </c>
      <c r="K305" s="7" t="s">
        <v>1944</v>
      </c>
      <c r="L305" s="7" t="s">
        <v>1856</v>
      </c>
    </row>
    <row r="306" spans="1:12" ht="17.399999999999999" thickBot="1" x14ac:dyDescent="0.35">
      <c r="A306" s="11">
        <v>305</v>
      </c>
      <c r="B306" s="5" t="s">
        <v>486</v>
      </c>
      <c r="H306" s="5" t="s">
        <v>1259</v>
      </c>
      <c r="J306" s="5" t="s">
        <v>1594</v>
      </c>
      <c r="K306" s="5" t="s">
        <v>1945</v>
      </c>
      <c r="L306" s="5" t="s">
        <v>1452</v>
      </c>
    </row>
    <row r="307" spans="1:12" ht="17.399999999999999" thickBot="1" x14ac:dyDescent="0.35">
      <c r="A307" s="11">
        <v>306</v>
      </c>
      <c r="B307" s="7" t="s">
        <v>487</v>
      </c>
      <c r="H307" s="7" t="s">
        <v>1260</v>
      </c>
      <c r="J307" s="7" t="s">
        <v>1595</v>
      </c>
      <c r="K307" s="7" t="s">
        <v>1946</v>
      </c>
      <c r="L307" s="7" t="s">
        <v>1474</v>
      </c>
    </row>
    <row r="308" spans="1:12" ht="17.399999999999999" thickBot="1" x14ac:dyDescent="0.35">
      <c r="A308" s="11">
        <v>307</v>
      </c>
      <c r="B308" s="5" t="s">
        <v>488</v>
      </c>
      <c r="H308" s="5" t="s">
        <v>1261</v>
      </c>
      <c r="J308" s="5" t="s">
        <v>1596</v>
      </c>
      <c r="K308" s="5" t="s">
        <v>1947</v>
      </c>
      <c r="L308" s="5" t="s">
        <v>1857</v>
      </c>
    </row>
    <row r="309" spans="1:12" ht="25.8" thickBot="1" x14ac:dyDescent="0.35">
      <c r="A309" s="11">
        <v>308</v>
      </c>
      <c r="B309" s="7" t="s">
        <v>489</v>
      </c>
      <c r="H309" s="7" t="s">
        <v>1262</v>
      </c>
      <c r="J309" s="7" t="s">
        <v>1597</v>
      </c>
      <c r="K309" s="7" t="s">
        <v>1558</v>
      </c>
      <c r="L309" s="7" t="s">
        <v>1415</v>
      </c>
    </row>
    <row r="310" spans="1:12" ht="17.399999999999999" thickBot="1" x14ac:dyDescent="0.35">
      <c r="A310" s="11">
        <v>309</v>
      </c>
      <c r="B310" s="5" t="s">
        <v>490</v>
      </c>
      <c r="H310" s="5" t="s">
        <v>1263</v>
      </c>
      <c r="J310" s="5" t="s">
        <v>1598</v>
      </c>
      <c r="K310" s="5" t="s">
        <v>1948</v>
      </c>
      <c r="L310" s="5" t="s">
        <v>1812</v>
      </c>
    </row>
    <row r="311" spans="1:12" ht="17.399999999999999" thickBot="1" x14ac:dyDescent="0.35">
      <c r="A311" s="11">
        <v>310</v>
      </c>
      <c r="B311" s="7" t="s">
        <v>491</v>
      </c>
      <c r="H311" s="7" t="s">
        <v>1264</v>
      </c>
      <c r="J311" s="7" t="s">
        <v>1599</v>
      </c>
      <c r="K311" s="7" t="s">
        <v>1949</v>
      </c>
      <c r="L311" s="7" t="s">
        <v>1810</v>
      </c>
    </row>
    <row r="312" spans="1:12" ht="25.8" thickBot="1" x14ac:dyDescent="0.35">
      <c r="A312" s="11">
        <v>311</v>
      </c>
      <c r="B312" s="5" t="s">
        <v>492</v>
      </c>
      <c r="H312" s="5" t="s">
        <v>1265</v>
      </c>
      <c r="J312" s="5" t="s">
        <v>1600</v>
      </c>
      <c r="K312" s="5" t="s">
        <v>1559</v>
      </c>
      <c r="L312" s="5" t="s">
        <v>1858</v>
      </c>
    </row>
    <row r="313" spans="1:12" ht="17.399999999999999" thickBot="1" x14ac:dyDescent="0.35">
      <c r="A313" s="11">
        <v>312</v>
      </c>
      <c r="B313" s="7" t="s">
        <v>493</v>
      </c>
      <c r="H313" s="7" t="s">
        <v>1266</v>
      </c>
      <c r="J313" s="7" t="s">
        <v>1601</v>
      </c>
      <c r="K313" s="7" t="s">
        <v>1721</v>
      </c>
      <c r="L313" s="7" t="s">
        <v>1859</v>
      </c>
    </row>
    <row r="314" spans="1:12" ht="25.8" thickBot="1" x14ac:dyDescent="0.35">
      <c r="A314" s="11">
        <v>313</v>
      </c>
      <c r="B314" s="5" t="s">
        <v>494</v>
      </c>
      <c r="H314" s="5" t="s">
        <v>1267</v>
      </c>
      <c r="J314" s="5" t="s">
        <v>1602</v>
      </c>
      <c r="K314" s="5" t="s">
        <v>1950</v>
      </c>
      <c r="L314" s="5" t="s">
        <v>1468</v>
      </c>
    </row>
    <row r="315" spans="1:12" ht="17.399999999999999" thickBot="1" x14ac:dyDescent="0.35">
      <c r="A315" s="11">
        <v>314</v>
      </c>
      <c r="B315" s="7" t="s">
        <v>495</v>
      </c>
      <c r="H315" s="7" t="s">
        <v>1268</v>
      </c>
      <c r="J315" s="7" t="s">
        <v>1603</v>
      </c>
      <c r="K315" s="7" t="s">
        <v>1951</v>
      </c>
      <c r="L315" s="7" t="s">
        <v>1860</v>
      </c>
    </row>
    <row r="316" spans="1:12" ht="17.399999999999999" thickBot="1" x14ac:dyDescent="0.35">
      <c r="A316" s="11">
        <v>315</v>
      </c>
      <c r="B316" s="5" t="s">
        <v>496</v>
      </c>
      <c r="H316" s="5" t="s">
        <v>1269</v>
      </c>
      <c r="J316" s="5" t="s">
        <v>1604</v>
      </c>
      <c r="K316" s="5" t="s">
        <v>1718</v>
      </c>
      <c r="L316" s="5" t="s">
        <v>1473</v>
      </c>
    </row>
    <row r="317" spans="1:12" ht="25.8" thickBot="1" x14ac:dyDescent="0.35">
      <c r="A317" s="11">
        <v>316</v>
      </c>
      <c r="B317" s="7" t="s">
        <v>497</v>
      </c>
      <c r="H317" s="7" t="s">
        <v>1270</v>
      </c>
      <c r="J317" s="7" t="s">
        <v>1605</v>
      </c>
      <c r="K317" s="7" t="s">
        <v>1952</v>
      </c>
      <c r="L317" s="7" t="s">
        <v>1861</v>
      </c>
    </row>
    <row r="318" spans="1:12" ht="17.399999999999999" thickBot="1" x14ac:dyDescent="0.35">
      <c r="A318" s="11">
        <v>317</v>
      </c>
      <c r="B318" s="5" t="s">
        <v>498</v>
      </c>
      <c r="H318" s="5" t="s">
        <v>1271</v>
      </c>
      <c r="J318" s="5" t="s">
        <v>1606</v>
      </c>
      <c r="K318" s="5" t="s">
        <v>1953</v>
      </c>
      <c r="L318" s="5" t="s">
        <v>1881</v>
      </c>
    </row>
    <row r="319" spans="1:12" ht="17.399999999999999" thickBot="1" x14ac:dyDescent="0.35">
      <c r="A319" s="11">
        <v>318</v>
      </c>
      <c r="B319" s="7" t="s">
        <v>499</v>
      </c>
      <c r="H319" s="7" t="s">
        <v>1272</v>
      </c>
      <c r="J319" s="7" t="s">
        <v>1607</v>
      </c>
      <c r="K319" s="7" t="s">
        <v>1954</v>
      </c>
      <c r="L319" s="7" t="s">
        <v>1862</v>
      </c>
    </row>
    <row r="320" spans="1:12" ht="25.8" thickBot="1" x14ac:dyDescent="0.35">
      <c r="A320" s="11">
        <v>319</v>
      </c>
      <c r="B320" s="5" t="s">
        <v>500</v>
      </c>
      <c r="H320" s="5" t="s">
        <v>1273</v>
      </c>
      <c r="J320" s="5" t="s">
        <v>1608</v>
      </c>
      <c r="K320" s="5" t="s">
        <v>1562</v>
      </c>
      <c r="L320" s="5" t="s">
        <v>1496</v>
      </c>
    </row>
    <row r="321" spans="1:12" ht="17.399999999999999" thickBot="1" x14ac:dyDescent="0.35">
      <c r="A321" s="11">
        <v>320</v>
      </c>
      <c r="B321" s="7" t="s">
        <v>501</v>
      </c>
      <c r="H321" s="7" t="s">
        <v>1274</v>
      </c>
      <c r="J321" s="7" t="s">
        <v>1609</v>
      </c>
      <c r="K321" s="7" t="s">
        <v>1955</v>
      </c>
      <c r="L321" s="7" t="s">
        <v>1475</v>
      </c>
    </row>
    <row r="322" spans="1:12" ht="17.399999999999999" thickBot="1" x14ac:dyDescent="0.35">
      <c r="A322" s="11">
        <v>321</v>
      </c>
      <c r="B322" s="5" t="s">
        <v>502</v>
      </c>
      <c r="H322" s="5" t="s">
        <v>1275</v>
      </c>
      <c r="J322" s="5" t="s">
        <v>1610</v>
      </c>
      <c r="K322" s="5" t="s">
        <v>1956</v>
      </c>
      <c r="L322" s="5" t="s">
        <v>1864</v>
      </c>
    </row>
    <row r="323" spans="1:12" ht="17.399999999999999" thickBot="1" x14ac:dyDescent="0.35">
      <c r="A323" s="11">
        <v>322</v>
      </c>
      <c r="B323" s="7" t="s">
        <v>503</v>
      </c>
      <c r="H323" s="7" t="s">
        <v>1276</v>
      </c>
      <c r="J323" s="7" t="s">
        <v>1611</v>
      </c>
      <c r="K323" s="7" t="s">
        <v>1957</v>
      </c>
      <c r="L323" s="7" t="s">
        <v>1837</v>
      </c>
    </row>
    <row r="324" spans="1:12" ht="17.399999999999999" thickBot="1" x14ac:dyDescent="0.35">
      <c r="A324" s="11">
        <v>323</v>
      </c>
      <c r="B324" s="5" t="s">
        <v>504</v>
      </c>
      <c r="H324" s="5" t="s">
        <v>1277</v>
      </c>
      <c r="J324" s="5" t="s">
        <v>1612</v>
      </c>
      <c r="K324" s="5" t="s">
        <v>1958</v>
      </c>
      <c r="L324" s="5" t="s">
        <v>1865</v>
      </c>
    </row>
    <row r="325" spans="1:12" ht="17.399999999999999" thickBot="1" x14ac:dyDescent="0.35">
      <c r="A325" s="11">
        <v>324</v>
      </c>
      <c r="B325" s="7" t="s">
        <v>505</v>
      </c>
      <c r="H325" s="7" t="s">
        <v>1278</v>
      </c>
      <c r="J325" s="7" t="s">
        <v>1613</v>
      </c>
      <c r="K325" s="7" t="s">
        <v>1959</v>
      </c>
      <c r="L325" s="7" t="s">
        <v>1447</v>
      </c>
    </row>
    <row r="326" spans="1:12" ht="17.399999999999999" thickBot="1" x14ac:dyDescent="0.35">
      <c r="A326" s="11">
        <v>325</v>
      </c>
      <c r="B326" s="5" t="s">
        <v>506</v>
      </c>
      <c r="H326" s="5" t="s">
        <v>1279</v>
      </c>
      <c r="J326" s="5" t="s">
        <v>1614</v>
      </c>
      <c r="K326" s="5" t="s">
        <v>1960</v>
      </c>
      <c r="L326" s="5" t="s">
        <v>1866</v>
      </c>
    </row>
    <row r="327" spans="1:12" ht="17.399999999999999" thickBot="1" x14ac:dyDescent="0.35">
      <c r="A327" s="11">
        <v>326</v>
      </c>
      <c r="B327" s="7" t="s">
        <v>507</v>
      </c>
      <c r="H327" s="7" t="s">
        <v>1280</v>
      </c>
      <c r="J327" s="7" t="s">
        <v>1615</v>
      </c>
      <c r="K327" s="7" t="s">
        <v>1961</v>
      </c>
      <c r="L327" s="7" t="s">
        <v>1867</v>
      </c>
    </row>
    <row r="328" spans="1:12" ht="17.399999999999999" thickBot="1" x14ac:dyDescent="0.35">
      <c r="A328" s="11">
        <v>327</v>
      </c>
      <c r="B328" s="5" t="s">
        <v>508</v>
      </c>
      <c r="H328" s="9" t="s">
        <v>1281</v>
      </c>
      <c r="J328" s="5" t="s">
        <v>1616</v>
      </c>
      <c r="K328" s="5" t="s">
        <v>1962</v>
      </c>
      <c r="L328" s="5" t="s">
        <v>1869</v>
      </c>
    </row>
    <row r="329" spans="1:12" ht="17.399999999999999" thickBot="1" x14ac:dyDescent="0.35">
      <c r="A329" s="11">
        <v>328</v>
      </c>
      <c r="B329" s="7" t="s">
        <v>509</v>
      </c>
      <c r="J329" s="7" t="s">
        <v>1617</v>
      </c>
      <c r="K329" s="7" t="s">
        <v>1963</v>
      </c>
      <c r="L329" s="7" t="s">
        <v>1484</v>
      </c>
    </row>
    <row r="330" spans="1:12" ht="17.399999999999999" thickBot="1" x14ac:dyDescent="0.35">
      <c r="A330" s="11">
        <v>329</v>
      </c>
      <c r="B330" s="5" t="s">
        <v>510</v>
      </c>
      <c r="J330" s="5" t="s">
        <v>1618</v>
      </c>
      <c r="K330" s="5" t="s">
        <v>1964</v>
      </c>
      <c r="L330" s="5" t="s">
        <v>1870</v>
      </c>
    </row>
    <row r="331" spans="1:12" ht="17.399999999999999" thickBot="1" x14ac:dyDescent="0.35">
      <c r="A331" s="11">
        <v>330</v>
      </c>
      <c r="B331" s="7" t="s">
        <v>511</v>
      </c>
      <c r="J331" s="7" t="s">
        <v>1619</v>
      </c>
      <c r="K331" s="7" t="s">
        <v>1565</v>
      </c>
      <c r="L331" s="7" t="s">
        <v>1840</v>
      </c>
    </row>
    <row r="332" spans="1:12" ht="17.399999999999999" thickBot="1" x14ac:dyDescent="0.35">
      <c r="A332" s="11">
        <v>331</v>
      </c>
      <c r="B332" s="5" t="s">
        <v>512</v>
      </c>
      <c r="J332" s="5" t="s">
        <v>1620</v>
      </c>
      <c r="K332" s="5" t="s">
        <v>1965</v>
      </c>
      <c r="L332" s="5" t="s">
        <v>1872</v>
      </c>
    </row>
    <row r="333" spans="1:12" ht="25.8" thickBot="1" x14ac:dyDescent="0.35">
      <c r="A333" s="11">
        <v>332</v>
      </c>
      <c r="B333" s="7" t="s">
        <v>513</v>
      </c>
      <c r="J333" s="7" t="s">
        <v>1621</v>
      </c>
      <c r="K333" s="7" t="s">
        <v>1966</v>
      </c>
      <c r="L333" s="7" t="s">
        <v>1435</v>
      </c>
    </row>
    <row r="334" spans="1:12" ht="17.399999999999999" thickBot="1" x14ac:dyDescent="0.35">
      <c r="A334" s="11">
        <v>333</v>
      </c>
      <c r="B334" s="5" t="s">
        <v>514</v>
      </c>
      <c r="J334" s="5" t="s">
        <v>1622</v>
      </c>
      <c r="K334" s="5" t="s">
        <v>1566</v>
      </c>
      <c r="L334" s="5" t="s">
        <v>1873</v>
      </c>
    </row>
    <row r="335" spans="1:12" ht="25.8" thickBot="1" x14ac:dyDescent="0.35">
      <c r="A335" s="11">
        <v>334</v>
      </c>
      <c r="B335" s="7" t="s">
        <v>515</v>
      </c>
      <c r="J335" s="7" t="s">
        <v>1623</v>
      </c>
      <c r="K335" s="7" t="s">
        <v>1967</v>
      </c>
      <c r="L335" s="7" t="s">
        <v>1434</v>
      </c>
    </row>
    <row r="336" spans="1:12" ht="25.8" thickBot="1" x14ac:dyDescent="0.35">
      <c r="A336" s="11">
        <v>335</v>
      </c>
      <c r="B336" s="5" t="s">
        <v>516</v>
      </c>
      <c r="J336" s="5" t="s">
        <v>1624</v>
      </c>
      <c r="K336" s="5" t="s">
        <v>1968</v>
      </c>
      <c r="L336" s="5" t="s">
        <v>1874</v>
      </c>
    </row>
    <row r="337" spans="1:12" ht="17.399999999999999" thickBot="1" x14ac:dyDescent="0.35">
      <c r="A337" s="11">
        <v>336</v>
      </c>
      <c r="B337" s="7" t="s">
        <v>517</v>
      </c>
      <c r="J337" s="7" t="s">
        <v>1625</v>
      </c>
      <c r="K337" s="7" t="s">
        <v>1969</v>
      </c>
      <c r="L337" s="7" t="s">
        <v>1875</v>
      </c>
    </row>
    <row r="338" spans="1:12" ht="17.399999999999999" thickBot="1" x14ac:dyDescent="0.35">
      <c r="A338" s="11">
        <v>337</v>
      </c>
      <c r="B338" s="5" t="s">
        <v>518</v>
      </c>
      <c r="J338" s="5" t="s">
        <v>1626</v>
      </c>
      <c r="K338" s="5" t="s">
        <v>1970</v>
      </c>
      <c r="L338" s="5" t="s">
        <v>1502</v>
      </c>
    </row>
    <row r="339" spans="1:12" ht="17.399999999999999" thickBot="1" x14ac:dyDescent="0.35">
      <c r="A339" s="11">
        <v>338</v>
      </c>
      <c r="B339" s="7" t="s">
        <v>519</v>
      </c>
      <c r="J339" s="7" t="s">
        <v>1627</v>
      </c>
      <c r="K339" s="7" t="s">
        <v>1971</v>
      </c>
      <c r="L339" s="7" t="s">
        <v>1877</v>
      </c>
    </row>
    <row r="340" spans="1:12" ht="17.399999999999999" thickBot="1" x14ac:dyDescent="0.35">
      <c r="A340" s="11">
        <v>339</v>
      </c>
      <c r="B340" s="5" t="s">
        <v>520</v>
      </c>
      <c r="J340" s="5" t="s">
        <v>1628</v>
      </c>
      <c r="K340" s="5" t="s">
        <v>1972</v>
      </c>
      <c r="L340" s="5" t="s">
        <v>1878</v>
      </c>
    </row>
    <row r="341" spans="1:12" ht="17.399999999999999" thickBot="1" x14ac:dyDescent="0.35">
      <c r="A341" s="11">
        <v>340</v>
      </c>
      <c r="B341" s="7" t="s">
        <v>521</v>
      </c>
      <c r="J341" s="7" t="s">
        <v>1629</v>
      </c>
      <c r="K341" s="7" t="s">
        <v>1973</v>
      </c>
      <c r="L341" s="7" t="s">
        <v>1455</v>
      </c>
    </row>
    <row r="342" spans="1:12" ht="17.399999999999999" thickBot="1" x14ac:dyDescent="0.35">
      <c r="A342" s="11">
        <v>341</v>
      </c>
      <c r="B342" s="5" t="s">
        <v>522</v>
      </c>
      <c r="J342" s="5" t="s">
        <v>1630</v>
      </c>
      <c r="K342" s="5" t="s">
        <v>1974</v>
      </c>
      <c r="L342" s="5" t="s">
        <v>1880</v>
      </c>
    </row>
    <row r="343" spans="1:12" ht="25.8" thickBot="1" x14ac:dyDescent="0.35">
      <c r="A343" s="11">
        <v>342</v>
      </c>
      <c r="B343" s="7" t="s">
        <v>523</v>
      </c>
      <c r="J343" s="7" t="s">
        <v>1631</v>
      </c>
      <c r="K343" s="7" t="s">
        <v>1975</v>
      </c>
      <c r="L343" s="7" t="s">
        <v>1433</v>
      </c>
    </row>
    <row r="344" spans="1:12" ht="17.399999999999999" thickBot="1" x14ac:dyDescent="0.35">
      <c r="A344" s="11">
        <v>343</v>
      </c>
      <c r="B344" s="5" t="s">
        <v>524</v>
      </c>
      <c r="J344" s="5" t="s">
        <v>1632</v>
      </c>
      <c r="K344" s="5" t="s">
        <v>1976</v>
      </c>
      <c r="L344" s="5" t="s">
        <v>1882</v>
      </c>
    </row>
    <row r="345" spans="1:12" ht="25.8" thickBot="1" x14ac:dyDescent="0.35">
      <c r="A345" s="11">
        <v>344</v>
      </c>
      <c r="B345" s="7" t="s">
        <v>525</v>
      </c>
      <c r="J345" s="7" t="s">
        <v>1633</v>
      </c>
      <c r="K345" s="7" t="s">
        <v>1977</v>
      </c>
      <c r="L345" s="7" t="s">
        <v>1493</v>
      </c>
    </row>
    <row r="346" spans="1:12" ht="17.399999999999999" thickBot="1" x14ac:dyDescent="0.35">
      <c r="A346" s="11">
        <v>345</v>
      </c>
      <c r="B346" s="5" t="s">
        <v>526</v>
      </c>
      <c r="J346" s="5" t="s">
        <v>1634</v>
      </c>
      <c r="K346" s="5" t="s">
        <v>1567</v>
      </c>
      <c r="L346" s="5" t="s">
        <v>1793</v>
      </c>
    </row>
    <row r="347" spans="1:12" ht="25.8" thickBot="1" x14ac:dyDescent="0.35">
      <c r="A347" s="11">
        <v>346</v>
      </c>
      <c r="B347" s="7" t="s">
        <v>527</v>
      </c>
      <c r="J347" s="7" t="s">
        <v>1635</v>
      </c>
      <c r="K347" s="7" t="s">
        <v>1978</v>
      </c>
      <c r="L347" s="7" t="s">
        <v>1883</v>
      </c>
    </row>
    <row r="348" spans="1:12" ht="25.8" thickBot="1" x14ac:dyDescent="0.35">
      <c r="A348" s="11">
        <v>347</v>
      </c>
      <c r="B348" s="5" t="s">
        <v>528</v>
      </c>
      <c r="J348" s="5" t="s">
        <v>1636</v>
      </c>
      <c r="K348" s="5" t="s">
        <v>1979</v>
      </c>
      <c r="L348" s="5" t="s">
        <v>1884</v>
      </c>
    </row>
    <row r="349" spans="1:12" ht="17.399999999999999" thickBot="1" x14ac:dyDescent="0.35">
      <c r="A349" s="11">
        <v>348</v>
      </c>
      <c r="B349" s="7" t="s">
        <v>529</v>
      </c>
      <c r="J349" s="7" t="s">
        <v>1637</v>
      </c>
      <c r="K349" s="7" t="s">
        <v>1980</v>
      </c>
      <c r="L349" s="7" t="s">
        <v>1848</v>
      </c>
    </row>
    <row r="350" spans="1:12" ht="17.399999999999999" thickBot="1" x14ac:dyDescent="0.35">
      <c r="A350" s="11">
        <v>349</v>
      </c>
      <c r="B350" s="5" t="s">
        <v>530</v>
      </c>
      <c r="J350" s="5" t="s">
        <v>1638</v>
      </c>
      <c r="K350" s="5" t="s">
        <v>1712</v>
      </c>
      <c r="L350" s="5" t="s">
        <v>1469</v>
      </c>
    </row>
    <row r="351" spans="1:12" ht="25.8" thickBot="1" x14ac:dyDescent="0.35">
      <c r="A351" s="11">
        <v>350</v>
      </c>
      <c r="B351" s="7" t="s">
        <v>531</v>
      </c>
      <c r="J351" s="7" t="s">
        <v>1639</v>
      </c>
      <c r="K351" s="7" t="s">
        <v>1569</v>
      </c>
      <c r="L351" s="7" t="s">
        <v>1885</v>
      </c>
    </row>
    <row r="352" spans="1:12" ht="17.399999999999999" thickBot="1" x14ac:dyDescent="0.35">
      <c r="A352" s="11">
        <v>351</v>
      </c>
      <c r="B352" s="5" t="s">
        <v>532</v>
      </c>
      <c r="J352" s="5" t="s">
        <v>1640</v>
      </c>
      <c r="K352" s="5" t="s">
        <v>1981</v>
      </c>
      <c r="L352" s="5" t="s">
        <v>1486</v>
      </c>
    </row>
    <row r="353" spans="1:12" ht="17.399999999999999" thickBot="1" x14ac:dyDescent="0.35">
      <c r="A353" s="11">
        <v>352</v>
      </c>
      <c r="B353" s="7" t="s">
        <v>533</v>
      </c>
      <c r="J353" s="7" t="s">
        <v>1641</v>
      </c>
      <c r="K353" s="7" t="s">
        <v>1982</v>
      </c>
      <c r="L353" s="7" t="s">
        <v>1886</v>
      </c>
    </row>
    <row r="354" spans="1:12" ht="25.8" thickBot="1" x14ac:dyDescent="0.35">
      <c r="A354" s="11">
        <v>353</v>
      </c>
      <c r="B354" s="5" t="s">
        <v>534</v>
      </c>
      <c r="J354" s="5" t="s">
        <v>1642</v>
      </c>
      <c r="K354" s="5" t="s">
        <v>1983</v>
      </c>
      <c r="L354" s="5" t="s">
        <v>1479</v>
      </c>
    </row>
    <row r="355" spans="1:12" ht="17.399999999999999" thickBot="1" x14ac:dyDescent="0.35">
      <c r="A355" s="11">
        <v>354</v>
      </c>
      <c r="B355" s="7" t="s">
        <v>535</v>
      </c>
      <c r="J355" s="7" t="s">
        <v>1643</v>
      </c>
      <c r="K355" s="7" t="s">
        <v>1984</v>
      </c>
      <c r="L355" s="7" t="s">
        <v>1804</v>
      </c>
    </row>
    <row r="356" spans="1:12" ht="25.8" thickBot="1" x14ac:dyDescent="0.35">
      <c r="A356" s="11">
        <v>355</v>
      </c>
      <c r="B356" s="5" t="s">
        <v>536</v>
      </c>
      <c r="J356" s="5" t="s">
        <v>1644</v>
      </c>
      <c r="K356" s="5" t="s">
        <v>1985</v>
      </c>
      <c r="L356" s="5" t="s">
        <v>1879</v>
      </c>
    </row>
    <row r="357" spans="1:12" ht="25.8" thickBot="1" x14ac:dyDescent="0.35">
      <c r="A357" s="11">
        <v>356</v>
      </c>
      <c r="B357" s="7" t="s">
        <v>537</v>
      </c>
      <c r="J357" s="7" t="s">
        <v>1645</v>
      </c>
      <c r="K357" s="7" t="s">
        <v>1571</v>
      </c>
      <c r="L357" s="7" t="s">
        <v>1888</v>
      </c>
    </row>
    <row r="358" spans="1:12" ht="17.399999999999999" thickBot="1" x14ac:dyDescent="0.35">
      <c r="A358" s="11">
        <v>357</v>
      </c>
      <c r="B358" s="5" t="s">
        <v>538</v>
      </c>
      <c r="J358" s="5" t="s">
        <v>1646</v>
      </c>
      <c r="K358" s="5" t="s">
        <v>1572</v>
      </c>
      <c r="L358" s="5" t="s">
        <v>1889</v>
      </c>
    </row>
    <row r="359" spans="1:12" ht="25.8" thickBot="1" x14ac:dyDescent="0.35">
      <c r="A359" s="11">
        <v>358</v>
      </c>
      <c r="B359" s="7" t="s">
        <v>539</v>
      </c>
      <c r="J359" s="7" t="s">
        <v>1647</v>
      </c>
      <c r="K359" s="7" t="s">
        <v>1573</v>
      </c>
      <c r="L359" s="7" t="s">
        <v>1480</v>
      </c>
    </row>
    <row r="360" spans="1:12" ht="25.8" thickBot="1" x14ac:dyDescent="0.35">
      <c r="A360" s="11">
        <v>359</v>
      </c>
      <c r="B360" s="5" t="s">
        <v>540</v>
      </c>
      <c r="J360" s="5" t="s">
        <v>1648</v>
      </c>
      <c r="K360" s="5" t="s">
        <v>1986</v>
      </c>
      <c r="L360" s="5" t="s">
        <v>1508</v>
      </c>
    </row>
    <row r="361" spans="1:12" ht="25.8" thickBot="1" x14ac:dyDescent="0.35">
      <c r="A361" s="11">
        <v>360</v>
      </c>
      <c r="B361" s="7" t="s">
        <v>541</v>
      </c>
      <c r="J361" s="7" t="s">
        <v>1649</v>
      </c>
      <c r="K361" s="7" t="s">
        <v>1709</v>
      </c>
      <c r="L361" s="7" t="s">
        <v>1499</v>
      </c>
    </row>
    <row r="362" spans="1:12" ht="17.399999999999999" thickBot="1" x14ac:dyDescent="0.35">
      <c r="A362" s="11">
        <v>361</v>
      </c>
      <c r="B362" s="5" t="s">
        <v>542</v>
      </c>
      <c r="J362" s="5" t="s">
        <v>1650</v>
      </c>
      <c r="K362" s="5" t="s">
        <v>1987</v>
      </c>
      <c r="L362" s="5" t="s">
        <v>1891</v>
      </c>
    </row>
    <row r="363" spans="1:12" ht="25.8" thickBot="1" x14ac:dyDescent="0.35">
      <c r="A363" s="11">
        <v>362</v>
      </c>
      <c r="B363" s="7" t="s">
        <v>543</v>
      </c>
      <c r="J363" s="7" t="s">
        <v>1651</v>
      </c>
      <c r="K363" s="7" t="s">
        <v>1575</v>
      </c>
      <c r="L363" s="7" t="s">
        <v>1893</v>
      </c>
    </row>
    <row r="364" spans="1:12" ht="17.399999999999999" thickBot="1" x14ac:dyDescent="0.35">
      <c r="A364" s="11">
        <v>363</v>
      </c>
      <c r="B364" s="5" t="s">
        <v>544</v>
      </c>
      <c r="J364" s="5" t="s">
        <v>1652</v>
      </c>
      <c r="K364" s="5" t="s">
        <v>1988</v>
      </c>
      <c r="L364" s="5" t="s">
        <v>1894</v>
      </c>
    </row>
    <row r="365" spans="1:12" ht="17.399999999999999" thickBot="1" x14ac:dyDescent="0.35">
      <c r="A365" s="11">
        <v>364</v>
      </c>
      <c r="B365" s="7" t="s">
        <v>545</v>
      </c>
      <c r="J365" s="7" t="s">
        <v>1653</v>
      </c>
      <c r="K365" s="7" t="s">
        <v>1576</v>
      </c>
      <c r="L365" s="7" t="s">
        <v>1895</v>
      </c>
    </row>
    <row r="366" spans="1:12" ht="17.399999999999999" thickBot="1" x14ac:dyDescent="0.35">
      <c r="A366" s="11">
        <v>365</v>
      </c>
      <c r="B366" s="5" t="s">
        <v>546</v>
      </c>
      <c r="J366" s="5" t="s">
        <v>1654</v>
      </c>
      <c r="K366" s="5" t="s">
        <v>1989</v>
      </c>
      <c r="L366" s="5" t="s">
        <v>1492</v>
      </c>
    </row>
    <row r="367" spans="1:12" ht="17.399999999999999" thickBot="1" x14ac:dyDescent="0.35">
      <c r="A367" s="11">
        <v>366</v>
      </c>
      <c r="B367" s="7" t="s">
        <v>547</v>
      </c>
      <c r="J367" s="7" t="s">
        <v>1655</v>
      </c>
      <c r="K367" s="7" t="s">
        <v>1577</v>
      </c>
      <c r="L367" s="7" t="s">
        <v>1896</v>
      </c>
    </row>
    <row r="368" spans="1:12" ht="17.399999999999999" thickBot="1" x14ac:dyDescent="0.35">
      <c r="A368" s="11">
        <v>367</v>
      </c>
      <c r="B368" s="5" t="s">
        <v>548</v>
      </c>
      <c r="J368" s="5" t="s">
        <v>1656</v>
      </c>
      <c r="K368" s="5" t="s">
        <v>1990</v>
      </c>
      <c r="L368" s="5" t="s">
        <v>1494</v>
      </c>
    </row>
    <row r="369" spans="1:12" ht="17.399999999999999" thickBot="1" x14ac:dyDescent="0.35">
      <c r="A369" s="11">
        <v>368</v>
      </c>
      <c r="B369" s="7" t="s">
        <v>549</v>
      </c>
      <c r="J369" s="7" t="s">
        <v>1657</v>
      </c>
      <c r="K369" s="7" t="s">
        <v>1991</v>
      </c>
      <c r="L369" s="7" t="s">
        <v>1898</v>
      </c>
    </row>
    <row r="370" spans="1:12" ht="17.399999999999999" thickBot="1" x14ac:dyDescent="0.35">
      <c r="A370" s="11">
        <v>369</v>
      </c>
      <c r="B370" s="5" t="s">
        <v>550</v>
      </c>
      <c r="J370" s="5" t="s">
        <v>1658</v>
      </c>
      <c r="K370" s="5" t="s">
        <v>1992</v>
      </c>
      <c r="L370" s="5" t="s">
        <v>1521</v>
      </c>
    </row>
    <row r="371" spans="1:12" ht="25.8" thickBot="1" x14ac:dyDescent="0.35">
      <c r="A371" s="11">
        <v>370</v>
      </c>
      <c r="B371" s="7" t="s">
        <v>551</v>
      </c>
      <c r="J371" s="7" t="s">
        <v>1659</v>
      </c>
      <c r="K371" s="7" t="s">
        <v>1578</v>
      </c>
      <c r="L371" s="7" t="s">
        <v>1899</v>
      </c>
    </row>
    <row r="372" spans="1:12" ht="17.399999999999999" thickBot="1" x14ac:dyDescent="0.35">
      <c r="A372" s="11">
        <v>371</v>
      </c>
      <c r="B372" s="5" t="s">
        <v>552</v>
      </c>
      <c r="J372" s="5" t="s">
        <v>1660</v>
      </c>
      <c r="K372" s="5" t="s">
        <v>1993</v>
      </c>
      <c r="L372" s="5" t="s">
        <v>1478</v>
      </c>
    </row>
    <row r="373" spans="1:12" ht="25.8" thickBot="1" x14ac:dyDescent="0.35">
      <c r="A373" s="11">
        <v>372</v>
      </c>
      <c r="B373" s="7" t="s">
        <v>553</v>
      </c>
      <c r="J373" s="7" t="s">
        <v>1661</v>
      </c>
      <c r="K373" s="7" t="s">
        <v>1994</v>
      </c>
      <c r="L373" s="7" t="s">
        <v>1503</v>
      </c>
    </row>
    <row r="374" spans="1:12" ht="17.399999999999999" thickBot="1" x14ac:dyDescent="0.35">
      <c r="A374" s="11">
        <v>373</v>
      </c>
      <c r="B374" s="5" t="s">
        <v>554</v>
      </c>
      <c r="J374" s="5" t="s">
        <v>1662</v>
      </c>
      <c r="K374" s="5" t="s">
        <v>1580</v>
      </c>
      <c r="L374" s="5" t="s">
        <v>1464</v>
      </c>
    </row>
    <row r="375" spans="1:12" ht="17.399999999999999" thickBot="1" x14ac:dyDescent="0.35">
      <c r="A375" s="11">
        <v>374</v>
      </c>
      <c r="B375" s="7" t="s">
        <v>555</v>
      </c>
      <c r="J375" s="7" t="s">
        <v>1663</v>
      </c>
      <c r="K375" s="7" t="s">
        <v>1995</v>
      </c>
      <c r="L375" s="7" t="s">
        <v>1500</v>
      </c>
    </row>
    <row r="376" spans="1:12" ht="17.399999999999999" thickBot="1" x14ac:dyDescent="0.35">
      <c r="A376" s="11">
        <v>375</v>
      </c>
      <c r="B376" s="5" t="s">
        <v>556</v>
      </c>
      <c r="J376" s="5" t="s">
        <v>1664</v>
      </c>
      <c r="K376" s="5" t="s">
        <v>1581</v>
      </c>
      <c r="L376" s="5" t="s">
        <v>1485</v>
      </c>
    </row>
    <row r="377" spans="1:12" ht="17.399999999999999" thickBot="1" x14ac:dyDescent="0.35">
      <c r="A377" s="11">
        <v>376</v>
      </c>
      <c r="B377" s="7" t="s">
        <v>557</v>
      </c>
      <c r="J377" s="7" t="s">
        <v>1665</v>
      </c>
      <c r="K377" s="7" t="s">
        <v>1996</v>
      </c>
      <c r="L377" s="7" t="s">
        <v>1863</v>
      </c>
    </row>
    <row r="378" spans="1:12" ht="17.399999999999999" thickBot="1" x14ac:dyDescent="0.35">
      <c r="A378" s="11">
        <v>377</v>
      </c>
      <c r="B378" s="5" t="s">
        <v>558</v>
      </c>
      <c r="J378" s="5" t="s">
        <v>1666</v>
      </c>
      <c r="K378" s="5" t="s">
        <v>1997</v>
      </c>
      <c r="L378" s="5" t="s">
        <v>1509</v>
      </c>
    </row>
    <row r="379" spans="1:12" ht="17.399999999999999" thickBot="1" x14ac:dyDescent="0.35">
      <c r="A379" s="11">
        <v>378</v>
      </c>
      <c r="B379" s="7" t="s">
        <v>559</v>
      </c>
      <c r="J379" s="7" t="s">
        <v>1667</v>
      </c>
      <c r="K379" s="7" t="s">
        <v>1998</v>
      </c>
      <c r="L379" s="7" t="s">
        <v>1902</v>
      </c>
    </row>
    <row r="380" spans="1:12" ht="17.399999999999999" thickBot="1" x14ac:dyDescent="0.35">
      <c r="A380" s="11">
        <v>379</v>
      </c>
      <c r="B380" s="5" t="s">
        <v>560</v>
      </c>
      <c r="J380" s="5" t="s">
        <v>1668</v>
      </c>
      <c r="K380" s="5" t="s">
        <v>1999</v>
      </c>
      <c r="L380" s="5" t="s">
        <v>1903</v>
      </c>
    </row>
    <row r="381" spans="1:12" ht="17.399999999999999" thickBot="1" x14ac:dyDescent="0.35">
      <c r="A381" s="11">
        <v>380</v>
      </c>
      <c r="B381" s="7" t="s">
        <v>561</v>
      </c>
      <c r="J381" s="7" t="s">
        <v>1669</v>
      </c>
      <c r="K381" s="7" t="s">
        <v>2000</v>
      </c>
      <c r="L381" s="7" t="s">
        <v>1904</v>
      </c>
    </row>
    <row r="382" spans="1:12" ht="17.399999999999999" thickBot="1" x14ac:dyDescent="0.35">
      <c r="A382" s="11">
        <v>381</v>
      </c>
      <c r="B382" s="5" t="s">
        <v>562</v>
      </c>
      <c r="J382" s="5" t="s">
        <v>1670</v>
      </c>
      <c r="K382" s="5" t="s">
        <v>2001</v>
      </c>
      <c r="L382" s="5" t="s">
        <v>1905</v>
      </c>
    </row>
    <row r="383" spans="1:12" ht="17.399999999999999" thickBot="1" x14ac:dyDescent="0.35">
      <c r="A383" s="11">
        <v>382</v>
      </c>
      <c r="B383" s="7" t="s">
        <v>563</v>
      </c>
      <c r="J383" s="7" t="s">
        <v>1671</v>
      </c>
      <c r="K383" s="7" t="s">
        <v>2002</v>
      </c>
      <c r="L383" s="7" t="s">
        <v>1507</v>
      </c>
    </row>
    <row r="384" spans="1:12" ht="25.8" thickBot="1" x14ac:dyDescent="0.35">
      <c r="A384" s="11">
        <v>383</v>
      </c>
      <c r="B384" s="5" t="s">
        <v>564</v>
      </c>
      <c r="J384" s="5" t="s">
        <v>1672</v>
      </c>
      <c r="K384" s="5" t="s">
        <v>2003</v>
      </c>
      <c r="L384" s="5" t="s">
        <v>1522</v>
      </c>
    </row>
    <row r="385" spans="1:12" ht="25.8" thickBot="1" x14ac:dyDescent="0.35">
      <c r="A385" s="11">
        <v>384</v>
      </c>
      <c r="B385" s="7" t="s">
        <v>565</v>
      </c>
      <c r="J385" s="7" t="s">
        <v>1673</v>
      </c>
      <c r="K385" s="7" t="s">
        <v>2004</v>
      </c>
      <c r="L385" s="7" t="s">
        <v>1530</v>
      </c>
    </row>
    <row r="386" spans="1:12" ht="25.8" thickBot="1" x14ac:dyDescent="0.35">
      <c r="A386" s="11">
        <v>385</v>
      </c>
      <c r="B386" s="5" t="s">
        <v>566</v>
      </c>
      <c r="J386" s="5" t="s">
        <v>1674</v>
      </c>
      <c r="K386" s="5" t="s">
        <v>2005</v>
      </c>
      <c r="L386" s="5" t="s">
        <v>1876</v>
      </c>
    </row>
    <row r="387" spans="1:12" ht="25.8" thickBot="1" x14ac:dyDescent="0.35">
      <c r="A387" s="11">
        <v>386</v>
      </c>
      <c r="B387" s="7" t="s">
        <v>567</v>
      </c>
      <c r="J387" s="7" t="s">
        <v>1675</v>
      </c>
      <c r="K387" s="7" t="s">
        <v>1585</v>
      </c>
      <c r="L387" s="7" t="s">
        <v>1510</v>
      </c>
    </row>
    <row r="388" spans="1:12" ht="17.399999999999999" thickBot="1" x14ac:dyDescent="0.35">
      <c r="A388" s="11">
        <v>387</v>
      </c>
      <c r="B388" s="5" t="s">
        <v>568</v>
      </c>
      <c r="J388" s="5" t="s">
        <v>1676</v>
      </c>
      <c r="K388" s="5" t="s">
        <v>1717</v>
      </c>
      <c r="L388" s="5" t="s">
        <v>1511</v>
      </c>
    </row>
    <row r="389" spans="1:12" ht="17.399999999999999" thickBot="1" x14ac:dyDescent="0.35">
      <c r="A389" s="11">
        <v>388</v>
      </c>
      <c r="B389" s="7" t="s">
        <v>569</v>
      </c>
      <c r="J389" s="7" t="s">
        <v>1677</v>
      </c>
      <c r="K389" s="7" t="s">
        <v>2006</v>
      </c>
      <c r="L389" s="7" t="s">
        <v>1868</v>
      </c>
    </row>
    <row r="390" spans="1:12" ht="17.399999999999999" thickBot="1" x14ac:dyDescent="0.35">
      <c r="A390" s="11">
        <v>389</v>
      </c>
      <c r="B390" s="5" t="s">
        <v>570</v>
      </c>
      <c r="J390" s="5" t="s">
        <v>1678</v>
      </c>
      <c r="K390" s="5" t="s">
        <v>2007</v>
      </c>
      <c r="L390" s="5" t="s">
        <v>1512</v>
      </c>
    </row>
    <row r="391" spans="1:12" ht="17.399999999999999" thickBot="1" x14ac:dyDescent="0.35">
      <c r="A391" s="11">
        <v>390</v>
      </c>
      <c r="B391" s="7" t="s">
        <v>571</v>
      </c>
      <c r="J391" s="7" t="s">
        <v>1679</v>
      </c>
      <c r="K391" s="7" t="s">
        <v>2008</v>
      </c>
      <c r="L391" s="7" t="s">
        <v>1497</v>
      </c>
    </row>
    <row r="392" spans="1:12" ht="17.399999999999999" thickBot="1" x14ac:dyDescent="0.35">
      <c r="A392" s="11">
        <v>391</v>
      </c>
      <c r="B392" s="5" t="s">
        <v>572</v>
      </c>
      <c r="J392" s="5" t="s">
        <v>1680</v>
      </c>
      <c r="K392" s="5" t="s">
        <v>2009</v>
      </c>
      <c r="L392" s="5" t="s">
        <v>1513</v>
      </c>
    </row>
    <row r="393" spans="1:12" ht="25.8" thickBot="1" x14ac:dyDescent="0.35">
      <c r="A393" s="11">
        <v>392</v>
      </c>
      <c r="B393" s="7" t="s">
        <v>573</v>
      </c>
      <c r="J393" s="7" t="s">
        <v>1681</v>
      </c>
      <c r="K393" s="7" t="s">
        <v>2010</v>
      </c>
      <c r="L393" s="7" t="s">
        <v>1890</v>
      </c>
    </row>
    <row r="394" spans="1:12" ht="17.399999999999999" thickBot="1" x14ac:dyDescent="0.35">
      <c r="A394" s="11">
        <v>393</v>
      </c>
      <c r="B394" s="5" t="s">
        <v>574</v>
      </c>
      <c r="J394" s="5" t="s">
        <v>1682</v>
      </c>
      <c r="K394" s="5" t="s">
        <v>2011</v>
      </c>
      <c r="L394" s="5" t="s">
        <v>1514</v>
      </c>
    </row>
    <row r="395" spans="1:12" ht="25.8" thickBot="1" x14ac:dyDescent="0.35">
      <c r="A395" s="11">
        <v>394</v>
      </c>
      <c r="B395" s="7" t="s">
        <v>575</v>
      </c>
      <c r="J395" s="7" t="s">
        <v>1683</v>
      </c>
      <c r="K395" s="7" t="s">
        <v>2012</v>
      </c>
      <c r="L395" s="7" t="s">
        <v>1516</v>
      </c>
    </row>
    <row r="396" spans="1:12" ht="25.8" thickBot="1" x14ac:dyDescent="0.35">
      <c r="A396" s="11">
        <v>395</v>
      </c>
      <c r="B396" s="5" t="s">
        <v>576</v>
      </c>
      <c r="J396" s="5" t="s">
        <v>1684</v>
      </c>
      <c r="K396" s="5" t="s">
        <v>2013</v>
      </c>
      <c r="L396" s="5" t="s">
        <v>1501</v>
      </c>
    </row>
    <row r="397" spans="1:12" ht="25.8" thickBot="1" x14ac:dyDescent="0.35">
      <c r="A397" s="11">
        <v>396</v>
      </c>
      <c r="B397" s="7" t="s">
        <v>577</v>
      </c>
      <c r="J397" s="7" t="s">
        <v>1685</v>
      </c>
      <c r="K397" s="7" t="s">
        <v>1586</v>
      </c>
      <c r="L397" s="7" t="s">
        <v>1515</v>
      </c>
    </row>
    <row r="398" spans="1:12" ht="25.8" thickBot="1" x14ac:dyDescent="0.35">
      <c r="A398" s="11">
        <v>397</v>
      </c>
      <c r="B398" s="5" t="s">
        <v>578</v>
      </c>
      <c r="J398" s="5" t="s">
        <v>1686</v>
      </c>
      <c r="K398" s="5" t="s">
        <v>1723</v>
      </c>
      <c r="L398" s="5" t="s">
        <v>1481</v>
      </c>
    </row>
    <row r="399" spans="1:12" ht="17.399999999999999" thickBot="1" x14ac:dyDescent="0.35">
      <c r="A399" s="11">
        <v>398</v>
      </c>
      <c r="B399" s="7" t="s">
        <v>579</v>
      </c>
      <c r="J399" s="7" t="s">
        <v>1687</v>
      </c>
      <c r="K399" s="7" t="s">
        <v>1587</v>
      </c>
      <c r="L399" s="7" t="s">
        <v>1887</v>
      </c>
    </row>
    <row r="400" spans="1:12" ht="25.8" thickBot="1" x14ac:dyDescent="0.35">
      <c r="A400" s="11">
        <v>399</v>
      </c>
      <c r="B400" s="5" t="s">
        <v>580</v>
      </c>
      <c r="J400" s="5" t="s">
        <v>1688</v>
      </c>
      <c r="K400" s="5" t="s">
        <v>1588</v>
      </c>
      <c r="L400" s="5" t="s">
        <v>1528</v>
      </c>
    </row>
    <row r="401" spans="1:12" ht="17.399999999999999" thickBot="1" x14ac:dyDescent="0.35">
      <c r="A401" s="11">
        <v>400</v>
      </c>
      <c r="B401" s="7" t="s">
        <v>581</v>
      </c>
      <c r="J401" s="7" t="s">
        <v>1689</v>
      </c>
      <c r="K401" s="7" t="s">
        <v>2014</v>
      </c>
      <c r="L401" s="7" t="s">
        <v>1526</v>
      </c>
    </row>
    <row r="402" spans="1:12" ht="25.8" thickBot="1" x14ac:dyDescent="0.35">
      <c r="A402" s="11">
        <v>401</v>
      </c>
      <c r="B402" s="5" t="s">
        <v>582</v>
      </c>
      <c r="J402" s="5" t="s">
        <v>1690</v>
      </c>
      <c r="K402" s="5" t="s">
        <v>2015</v>
      </c>
      <c r="L402" s="5" t="s">
        <v>1517</v>
      </c>
    </row>
    <row r="403" spans="1:12" ht="17.399999999999999" thickBot="1" x14ac:dyDescent="0.35">
      <c r="A403" s="11">
        <v>402</v>
      </c>
      <c r="B403" s="7" t="s">
        <v>583</v>
      </c>
      <c r="J403" s="7" t="s">
        <v>1691</v>
      </c>
      <c r="K403" s="7" t="s">
        <v>2016</v>
      </c>
      <c r="L403" s="7" t="s">
        <v>1490</v>
      </c>
    </row>
    <row r="404" spans="1:12" ht="17.399999999999999" thickBot="1" x14ac:dyDescent="0.35">
      <c r="A404" s="11">
        <v>403</v>
      </c>
      <c r="B404" s="5" t="s">
        <v>584</v>
      </c>
      <c r="J404" s="5" t="s">
        <v>1692</v>
      </c>
      <c r="K404" s="5" t="s">
        <v>2017</v>
      </c>
      <c r="L404" s="5" t="s">
        <v>1518</v>
      </c>
    </row>
    <row r="405" spans="1:12" ht="25.8" thickBot="1" x14ac:dyDescent="0.35">
      <c r="A405" s="11">
        <v>404</v>
      </c>
      <c r="B405" s="7" t="s">
        <v>585</v>
      </c>
      <c r="J405" s="7" t="s">
        <v>1693</v>
      </c>
      <c r="K405" s="7" t="s">
        <v>2018</v>
      </c>
      <c r="L405" s="7" t="s">
        <v>1582</v>
      </c>
    </row>
    <row r="406" spans="1:12" ht="17.399999999999999" thickBot="1" x14ac:dyDescent="0.35">
      <c r="A406" s="11">
        <v>405</v>
      </c>
      <c r="B406" s="5" t="s">
        <v>586</v>
      </c>
      <c r="J406" s="5" t="s">
        <v>1694</v>
      </c>
      <c r="K406" s="5" t="s">
        <v>2019</v>
      </c>
      <c r="L406" s="5" t="s">
        <v>1900</v>
      </c>
    </row>
    <row r="407" spans="1:12" ht="17.399999999999999" thickBot="1" x14ac:dyDescent="0.35">
      <c r="A407" s="11">
        <v>406</v>
      </c>
      <c r="B407" s="7" t="s">
        <v>587</v>
      </c>
      <c r="J407" s="7" t="s">
        <v>1695</v>
      </c>
      <c r="K407" s="7" t="s">
        <v>2020</v>
      </c>
      <c r="L407" s="7" t="s">
        <v>1519</v>
      </c>
    </row>
    <row r="408" spans="1:12" ht="25.8" thickBot="1" x14ac:dyDescent="0.35">
      <c r="A408" s="11">
        <v>407</v>
      </c>
      <c r="B408" s="5" t="s">
        <v>588</v>
      </c>
      <c r="J408" s="5" t="s">
        <v>1696</v>
      </c>
      <c r="K408" s="5" t="s">
        <v>2021</v>
      </c>
      <c r="L408" s="5" t="s">
        <v>1520</v>
      </c>
    </row>
    <row r="409" spans="1:12" ht="25.8" thickBot="1" x14ac:dyDescent="0.35">
      <c r="A409" s="11">
        <v>408</v>
      </c>
      <c r="B409" s="7" t="s">
        <v>589</v>
      </c>
      <c r="J409" s="7" t="s">
        <v>1697</v>
      </c>
      <c r="K409" s="7" t="s">
        <v>2022</v>
      </c>
      <c r="L409" s="7" t="s">
        <v>1506</v>
      </c>
    </row>
    <row r="410" spans="1:12" ht="25.8" thickBot="1" x14ac:dyDescent="0.35">
      <c r="A410" s="11">
        <v>409</v>
      </c>
      <c r="B410" s="5" t="s">
        <v>590</v>
      </c>
      <c r="J410" s="5" t="s">
        <v>1698</v>
      </c>
      <c r="K410" s="5" t="s">
        <v>2023</v>
      </c>
      <c r="L410" s="5" t="s">
        <v>1911</v>
      </c>
    </row>
    <row r="411" spans="1:12" ht="25.8" thickBot="1" x14ac:dyDescent="0.35">
      <c r="A411" s="11">
        <v>410</v>
      </c>
      <c r="B411" s="7" t="s">
        <v>591</v>
      </c>
      <c r="J411" s="7" t="s">
        <v>1699</v>
      </c>
      <c r="K411" s="7" t="s">
        <v>2024</v>
      </c>
      <c r="L411" s="7" t="s">
        <v>1892</v>
      </c>
    </row>
    <row r="412" spans="1:12" ht="17.399999999999999" thickBot="1" x14ac:dyDescent="0.35">
      <c r="A412" s="11">
        <v>411</v>
      </c>
      <c r="B412" s="5" t="s">
        <v>592</v>
      </c>
      <c r="J412" s="5" t="s">
        <v>1700</v>
      </c>
      <c r="K412" s="5" t="s">
        <v>2025</v>
      </c>
      <c r="L412" s="5" t="s">
        <v>1524</v>
      </c>
    </row>
    <row r="413" spans="1:12" ht="17.399999999999999" thickBot="1" x14ac:dyDescent="0.35">
      <c r="A413" s="11">
        <v>412</v>
      </c>
      <c r="B413" s="7" t="s">
        <v>593</v>
      </c>
      <c r="J413" s="7" t="s">
        <v>1701</v>
      </c>
      <c r="K413" s="7" t="s">
        <v>2026</v>
      </c>
      <c r="L413" s="7" t="s">
        <v>1897</v>
      </c>
    </row>
    <row r="414" spans="1:12" ht="17.399999999999999" thickBot="1" x14ac:dyDescent="0.35">
      <c r="A414" s="11">
        <v>413</v>
      </c>
      <c r="B414" s="5" t="s">
        <v>594</v>
      </c>
      <c r="J414" s="5" t="s">
        <v>1702</v>
      </c>
      <c r="K414" s="5" t="s">
        <v>1589</v>
      </c>
      <c r="L414" s="5" t="s">
        <v>1533</v>
      </c>
    </row>
    <row r="415" spans="1:12" ht="17.399999999999999" thickBot="1" x14ac:dyDescent="0.35">
      <c r="A415" s="11">
        <v>414</v>
      </c>
      <c r="B415" s="7" t="s">
        <v>595</v>
      </c>
      <c r="J415" s="7" t="s">
        <v>1703</v>
      </c>
      <c r="K415" s="7" t="s">
        <v>2027</v>
      </c>
      <c r="L415" s="7" t="s">
        <v>1525</v>
      </c>
    </row>
    <row r="416" spans="1:12" ht="25.8" thickBot="1" x14ac:dyDescent="0.35">
      <c r="A416" s="11">
        <v>415</v>
      </c>
      <c r="B416" s="5" t="s">
        <v>596</v>
      </c>
      <c r="J416" s="5" t="s">
        <v>1704</v>
      </c>
      <c r="K416" s="5" t="s">
        <v>2028</v>
      </c>
      <c r="L416" s="5" t="s">
        <v>1534</v>
      </c>
    </row>
    <row r="417" spans="1:12" ht="17.399999999999999" thickBot="1" x14ac:dyDescent="0.35">
      <c r="A417" s="11">
        <v>416</v>
      </c>
      <c r="B417" s="7" t="s">
        <v>597</v>
      </c>
      <c r="J417" s="7" t="s">
        <v>1705</v>
      </c>
      <c r="K417" s="7" t="s">
        <v>2029</v>
      </c>
      <c r="L417" s="7" t="s">
        <v>1901</v>
      </c>
    </row>
    <row r="418" spans="1:12" ht="17.399999999999999" thickBot="1" x14ac:dyDescent="0.35">
      <c r="A418" s="11">
        <v>417</v>
      </c>
      <c r="B418" s="5" t="s">
        <v>598</v>
      </c>
      <c r="J418" s="5" t="s">
        <v>1706</v>
      </c>
      <c r="K418" s="5" t="s">
        <v>2030</v>
      </c>
      <c r="L418" s="5" t="s">
        <v>1843</v>
      </c>
    </row>
    <row r="419" spans="1:12" ht="17.399999999999999" thickBot="1" x14ac:dyDescent="0.35">
      <c r="A419" s="11">
        <v>418</v>
      </c>
      <c r="B419" s="7" t="s">
        <v>599</v>
      </c>
      <c r="J419" s="7" t="s">
        <v>1707</v>
      </c>
      <c r="K419" s="7" t="s">
        <v>2031</v>
      </c>
      <c r="L419" s="7" t="s">
        <v>1505</v>
      </c>
    </row>
    <row r="420" spans="1:12" ht="17.399999999999999" thickBot="1" x14ac:dyDescent="0.35">
      <c r="A420" s="11">
        <v>419</v>
      </c>
      <c r="B420" s="5" t="s">
        <v>600</v>
      </c>
      <c r="J420" s="5" t="s">
        <v>1708</v>
      </c>
      <c r="K420" s="5" t="s">
        <v>1591</v>
      </c>
      <c r="L420" s="5" t="s">
        <v>1910</v>
      </c>
    </row>
    <row r="421" spans="1:12" ht="25.8" thickBot="1" x14ac:dyDescent="0.35">
      <c r="A421" s="11">
        <v>420</v>
      </c>
      <c r="B421" s="7" t="s">
        <v>601</v>
      </c>
      <c r="J421" s="7" t="s">
        <v>1709</v>
      </c>
      <c r="K421" s="7" t="s">
        <v>2032</v>
      </c>
      <c r="L421" s="7" t="s">
        <v>1529</v>
      </c>
    </row>
    <row r="422" spans="1:12" ht="17.399999999999999" thickBot="1" x14ac:dyDescent="0.35">
      <c r="A422" s="11">
        <v>421</v>
      </c>
      <c r="B422" s="5" t="s">
        <v>602</v>
      </c>
      <c r="J422" s="5" t="s">
        <v>1710</v>
      </c>
      <c r="K422" s="5" t="s">
        <v>2033</v>
      </c>
      <c r="L422" s="5" t="s">
        <v>1531</v>
      </c>
    </row>
    <row r="423" spans="1:12" ht="17.399999999999999" thickBot="1" x14ac:dyDescent="0.35">
      <c r="A423" s="11">
        <v>422</v>
      </c>
      <c r="B423" s="7" t="s">
        <v>603</v>
      </c>
      <c r="J423" s="7" t="s">
        <v>1711</v>
      </c>
      <c r="K423" s="7" t="s">
        <v>2034</v>
      </c>
      <c r="L423" s="7" t="s">
        <v>1912</v>
      </c>
    </row>
    <row r="424" spans="1:12" ht="25.8" thickBot="1" x14ac:dyDescent="0.35">
      <c r="A424" s="11">
        <v>423</v>
      </c>
      <c r="B424" s="5" t="s">
        <v>604</v>
      </c>
      <c r="J424" s="5" t="s">
        <v>1712</v>
      </c>
      <c r="K424" s="5" t="s">
        <v>1592</v>
      </c>
      <c r="L424" s="5" t="s">
        <v>1833</v>
      </c>
    </row>
    <row r="425" spans="1:12" ht="17.399999999999999" thickBot="1" x14ac:dyDescent="0.35">
      <c r="A425" s="11">
        <v>424</v>
      </c>
      <c r="B425" s="7" t="s">
        <v>605</v>
      </c>
      <c r="J425" s="7" t="s">
        <v>1713</v>
      </c>
      <c r="K425" s="7" t="s">
        <v>1593</v>
      </c>
      <c r="L425" s="7" t="s">
        <v>1547</v>
      </c>
    </row>
    <row r="426" spans="1:12" ht="17.399999999999999" thickBot="1" x14ac:dyDescent="0.35">
      <c r="A426" s="11">
        <v>425</v>
      </c>
      <c r="B426" s="5" t="s">
        <v>606</v>
      </c>
      <c r="J426" s="5" t="s">
        <v>1714</v>
      </c>
      <c r="K426" s="5" t="s">
        <v>1594</v>
      </c>
      <c r="L426" s="5" t="s">
        <v>1907</v>
      </c>
    </row>
    <row r="427" spans="1:12" ht="17.399999999999999" thickBot="1" x14ac:dyDescent="0.35">
      <c r="A427" s="11">
        <v>426</v>
      </c>
      <c r="B427" s="7" t="s">
        <v>607</v>
      </c>
      <c r="J427" s="7" t="s">
        <v>1715</v>
      </c>
      <c r="K427" s="7" t="s">
        <v>2035</v>
      </c>
      <c r="L427" s="7" t="s">
        <v>1918</v>
      </c>
    </row>
    <row r="428" spans="1:12" ht="17.399999999999999" thickBot="1" x14ac:dyDescent="0.35">
      <c r="A428" s="11">
        <v>427</v>
      </c>
      <c r="B428" s="5" t="s">
        <v>608</v>
      </c>
      <c r="J428" s="5" t="s">
        <v>1716</v>
      </c>
      <c r="K428" s="5" t="s">
        <v>1595</v>
      </c>
      <c r="L428" s="5" t="s">
        <v>1535</v>
      </c>
    </row>
    <row r="429" spans="1:12" ht="17.399999999999999" thickBot="1" x14ac:dyDescent="0.35">
      <c r="A429" s="11">
        <v>428</v>
      </c>
      <c r="B429" s="7" t="s">
        <v>609</v>
      </c>
      <c r="J429" s="7" t="s">
        <v>1717</v>
      </c>
      <c r="K429" s="7" t="s">
        <v>2036</v>
      </c>
      <c r="L429" s="7" t="s">
        <v>1537</v>
      </c>
    </row>
    <row r="430" spans="1:12" ht="17.399999999999999" thickBot="1" x14ac:dyDescent="0.35">
      <c r="A430" s="11">
        <v>429</v>
      </c>
      <c r="B430" s="5" t="s">
        <v>610</v>
      </c>
      <c r="J430" s="5" t="s">
        <v>1718</v>
      </c>
      <c r="K430" s="5" t="s">
        <v>2037</v>
      </c>
      <c r="L430" s="5" t="s">
        <v>1541</v>
      </c>
    </row>
    <row r="431" spans="1:12" ht="17.399999999999999" thickBot="1" x14ac:dyDescent="0.35">
      <c r="A431" s="11">
        <v>430</v>
      </c>
      <c r="B431" s="7" t="s">
        <v>611</v>
      </c>
      <c r="J431" s="7" t="s">
        <v>1719</v>
      </c>
      <c r="K431" s="7" t="s">
        <v>2038</v>
      </c>
      <c r="L431" s="7" t="s">
        <v>1538</v>
      </c>
    </row>
    <row r="432" spans="1:12" ht="25.8" thickBot="1" x14ac:dyDescent="0.35">
      <c r="A432" s="11">
        <v>431</v>
      </c>
      <c r="B432" s="5" t="s">
        <v>612</v>
      </c>
      <c r="J432" s="5" t="s">
        <v>1720</v>
      </c>
      <c r="K432" s="5" t="s">
        <v>1597</v>
      </c>
      <c r="L432" s="5" t="s">
        <v>1539</v>
      </c>
    </row>
    <row r="433" spans="1:12" ht="25.8" thickBot="1" x14ac:dyDescent="0.35">
      <c r="A433" s="11">
        <v>432</v>
      </c>
      <c r="B433" s="7" t="s">
        <v>613</v>
      </c>
      <c r="J433" s="7" t="s">
        <v>1721</v>
      </c>
      <c r="K433" s="7" t="s">
        <v>2039</v>
      </c>
      <c r="L433" s="7" t="s">
        <v>1913</v>
      </c>
    </row>
    <row r="434" spans="1:12" ht="17.399999999999999" thickBot="1" x14ac:dyDescent="0.35">
      <c r="A434" s="11">
        <v>433</v>
      </c>
      <c r="B434" s="5" t="s">
        <v>614</v>
      </c>
      <c r="J434" s="5" t="s">
        <v>1722</v>
      </c>
      <c r="K434" s="5" t="s">
        <v>2040</v>
      </c>
      <c r="L434" s="5" t="s">
        <v>1540</v>
      </c>
    </row>
    <row r="435" spans="1:12" ht="17.399999999999999" thickBot="1" x14ac:dyDescent="0.35">
      <c r="A435" s="11">
        <v>434</v>
      </c>
      <c r="B435" s="7" t="s">
        <v>615</v>
      </c>
      <c r="J435" s="7" t="s">
        <v>1723</v>
      </c>
      <c r="K435" s="7" t="s">
        <v>2041</v>
      </c>
      <c r="L435" s="7" t="s">
        <v>1916</v>
      </c>
    </row>
    <row r="436" spans="1:12" ht="17.399999999999999" thickBot="1" x14ac:dyDescent="0.35">
      <c r="A436" s="11">
        <v>435</v>
      </c>
      <c r="B436" s="5" t="s">
        <v>616</v>
      </c>
      <c r="J436" s="9" t="s">
        <v>1724</v>
      </c>
      <c r="K436" s="5" t="s">
        <v>1598</v>
      </c>
      <c r="L436" s="5" t="s">
        <v>1489</v>
      </c>
    </row>
    <row r="437" spans="1:12" ht="17.399999999999999" thickBot="1" x14ac:dyDescent="0.35">
      <c r="A437" s="11">
        <v>436</v>
      </c>
      <c r="B437" s="7" t="s">
        <v>617</v>
      </c>
      <c r="K437" s="7" t="s">
        <v>2042</v>
      </c>
      <c r="L437" s="7" t="s">
        <v>1919</v>
      </c>
    </row>
    <row r="438" spans="1:12" ht="25.8" thickBot="1" x14ac:dyDescent="0.35">
      <c r="A438" s="11">
        <v>437</v>
      </c>
      <c r="B438" s="5" t="s">
        <v>618</v>
      </c>
      <c r="K438" s="5" t="s">
        <v>2043</v>
      </c>
      <c r="L438" s="5" t="s">
        <v>1542</v>
      </c>
    </row>
    <row r="439" spans="1:12" ht="17.399999999999999" thickBot="1" x14ac:dyDescent="0.35">
      <c r="A439" s="11">
        <v>438</v>
      </c>
      <c r="B439" s="7" t="s">
        <v>619</v>
      </c>
      <c r="K439" s="7" t="s">
        <v>2044</v>
      </c>
      <c r="L439" s="7" t="s">
        <v>1908</v>
      </c>
    </row>
    <row r="440" spans="1:12" ht="17.399999999999999" thickBot="1" x14ac:dyDescent="0.35">
      <c r="A440" s="11">
        <v>439</v>
      </c>
      <c r="B440" s="5" t="s">
        <v>620</v>
      </c>
      <c r="K440" s="5" t="s">
        <v>2045</v>
      </c>
      <c r="L440" s="5" t="s">
        <v>1909</v>
      </c>
    </row>
    <row r="441" spans="1:12" ht="17.399999999999999" thickBot="1" x14ac:dyDescent="0.35">
      <c r="A441" s="11">
        <v>440</v>
      </c>
      <c r="B441" s="7" t="s">
        <v>621</v>
      </c>
      <c r="K441" s="7" t="s">
        <v>2046</v>
      </c>
      <c r="L441" s="7" t="s">
        <v>1545</v>
      </c>
    </row>
    <row r="442" spans="1:12" ht="25.8" thickBot="1" x14ac:dyDescent="0.35">
      <c r="A442" s="11">
        <v>441</v>
      </c>
      <c r="B442" s="5" t="s">
        <v>622</v>
      </c>
      <c r="K442" s="5" t="s">
        <v>2047</v>
      </c>
      <c r="L442" s="5" t="s">
        <v>1536</v>
      </c>
    </row>
    <row r="443" spans="1:12" ht="25.8" thickBot="1" x14ac:dyDescent="0.35">
      <c r="A443" s="11">
        <v>442</v>
      </c>
      <c r="B443" s="7" t="s">
        <v>623</v>
      </c>
      <c r="K443" s="7" t="s">
        <v>2048</v>
      </c>
      <c r="L443" s="7" t="s">
        <v>1546</v>
      </c>
    </row>
    <row r="444" spans="1:12" ht="17.399999999999999" thickBot="1" x14ac:dyDescent="0.35">
      <c r="A444" s="11">
        <v>443</v>
      </c>
      <c r="B444" s="5" t="s">
        <v>624</v>
      </c>
      <c r="K444" s="5" t="s">
        <v>2049</v>
      </c>
      <c r="L444" s="5" t="s">
        <v>1548</v>
      </c>
    </row>
    <row r="445" spans="1:12" ht="17.399999999999999" thickBot="1" x14ac:dyDescent="0.35">
      <c r="A445" s="11">
        <v>444</v>
      </c>
      <c r="B445" s="7" t="s">
        <v>625</v>
      </c>
      <c r="K445" s="7" t="s">
        <v>2050</v>
      </c>
      <c r="L445" s="7" t="s">
        <v>1549</v>
      </c>
    </row>
    <row r="446" spans="1:12" ht="17.399999999999999" thickBot="1" x14ac:dyDescent="0.35">
      <c r="A446" s="11">
        <v>445</v>
      </c>
      <c r="B446" s="5" t="s">
        <v>626</v>
      </c>
      <c r="K446" s="5" t="s">
        <v>2051</v>
      </c>
      <c r="L446" s="5" t="s">
        <v>1550</v>
      </c>
    </row>
    <row r="447" spans="1:12" ht="17.399999999999999" thickBot="1" x14ac:dyDescent="0.35">
      <c r="A447" s="11">
        <v>446</v>
      </c>
      <c r="B447" s="7" t="s">
        <v>627</v>
      </c>
      <c r="K447" s="7" t="s">
        <v>2052</v>
      </c>
      <c r="L447" s="7" t="s">
        <v>1551</v>
      </c>
    </row>
    <row r="448" spans="1:12" ht="25.8" thickBot="1" x14ac:dyDescent="0.35">
      <c r="A448" s="11">
        <v>447</v>
      </c>
      <c r="B448" s="5" t="s">
        <v>628</v>
      </c>
      <c r="K448" s="5" t="s">
        <v>2053</v>
      </c>
      <c r="L448" s="5" t="s">
        <v>1523</v>
      </c>
    </row>
    <row r="449" spans="1:12" ht="25.8" thickBot="1" x14ac:dyDescent="0.35">
      <c r="A449" s="11">
        <v>448</v>
      </c>
      <c r="B449" s="7" t="s">
        <v>629</v>
      </c>
      <c r="K449" s="7" t="s">
        <v>1601</v>
      </c>
      <c r="L449" s="7" t="s">
        <v>1552</v>
      </c>
    </row>
    <row r="450" spans="1:12" ht="17.399999999999999" thickBot="1" x14ac:dyDescent="0.35">
      <c r="A450" s="11">
        <v>449</v>
      </c>
      <c r="B450" s="5" t="s">
        <v>630</v>
      </c>
      <c r="K450" s="5" t="s">
        <v>2054</v>
      </c>
      <c r="L450" s="5" t="s">
        <v>1553</v>
      </c>
    </row>
    <row r="451" spans="1:12" ht="25.8" thickBot="1" x14ac:dyDescent="0.35">
      <c r="A451" s="11">
        <v>450</v>
      </c>
      <c r="B451" s="7" t="s">
        <v>631</v>
      </c>
      <c r="K451" s="7" t="s">
        <v>2055</v>
      </c>
      <c r="L451" s="7" t="s">
        <v>1914</v>
      </c>
    </row>
    <row r="452" spans="1:12" ht="25.8" thickBot="1" x14ac:dyDescent="0.35">
      <c r="A452" s="11">
        <v>451</v>
      </c>
      <c r="B452" s="5" t="s">
        <v>632</v>
      </c>
      <c r="K452" s="5" t="s">
        <v>2056</v>
      </c>
      <c r="L452" s="5" t="s">
        <v>1554</v>
      </c>
    </row>
    <row r="453" spans="1:12" ht="17.399999999999999" thickBot="1" x14ac:dyDescent="0.35">
      <c r="A453" s="11">
        <v>452</v>
      </c>
      <c r="B453" s="7" t="s">
        <v>633</v>
      </c>
      <c r="K453" s="7" t="s">
        <v>2057</v>
      </c>
      <c r="L453" s="7" t="s">
        <v>1917</v>
      </c>
    </row>
    <row r="454" spans="1:12" ht="17.399999999999999" thickBot="1" x14ac:dyDescent="0.35">
      <c r="A454" s="11">
        <v>453</v>
      </c>
      <c r="B454" s="5" t="s">
        <v>634</v>
      </c>
      <c r="K454" s="5" t="s">
        <v>2058</v>
      </c>
      <c r="L454" s="5" t="s">
        <v>1920</v>
      </c>
    </row>
    <row r="455" spans="1:12" ht="25.8" thickBot="1" x14ac:dyDescent="0.35">
      <c r="A455" s="11">
        <v>454</v>
      </c>
      <c r="B455" s="7" t="s">
        <v>635</v>
      </c>
      <c r="K455" s="7" t="s">
        <v>2059</v>
      </c>
      <c r="L455" s="7" t="s">
        <v>1921</v>
      </c>
    </row>
    <row r="456" spans="1:12" ht="25.8" thickBot="1" x14ac:dyDescent="0.35">
      <c r="A456" s="11">
        <v>455</v>
      </c>
      <c r="B456" s="5" t="s">
        <v>636</v>
      </c>
      <c r="K456" s="5" t="s">
        <v>2060</v>
      </c>
      <c r="L456" s="5" t="s">
        <v>1922</v>
      </c>
    </row>
    <row r="457" spans="1:12" ht="25.8" thickBot="1" x14ac:dyDescent="0.35">
      <c r="A457" s="11">
        <v>456</v>
      </c>
      <c r="B457" s="7" t="s">
        <v>637</v>
      </c>
      <c r="K457" s="7" t="s">
        <v>2061</v>
      </c>
      <c r="L457" s="7" t="s">
        <v>1923</v>
      </c>
    </row>
    <row r="458" spans="1:12" ht="25.8" thickBot="1" x14ac:dyDescent="0.35">
      <c r="A458" s="11">
        <v>457</v>
      </c>
      <c r="B458" s="5" t="s">
        <v>638</v>
      </c>
      <c r="K458" s="5" t="s">
        <v>2062</v>
      </c>
      <c r="L458" s="5" t="s">
        <v>1924</v>
      </c>
    </row>
    <row r="459" spans="1:12" ht="17.399999999999999" thickBot="1" x14ac:dyDescent="0.35">
      <c r="A459" s="11">
        <v>458</v>
      </c>
      <c r="B459" s="7" t="s">
        <v>639</v>
      </c>
      <c r="K459" s="7" t="s">
        <v>2063</v>
      </c>
      <c r="L459" s="7" t="s">
        <v>1555</v>
      </c>
    </row>
    <row r="460" spans="1:12" ht="17.399999999999999" thickBot="1" x14ac:dyDescent="0.35">
      <c r="A460" s="11">
        <v>459</v>
      </c>
      <c r="B460" s="5" t="s">
        <v>640</v>
      </c>
      <c r="K460" s="5" t="s">
        <v>2064</v>
      </c>
      <c r="L460" s="5" t="s">
        <v>1925</v>
      </c>
    </row>
    <row r="461" spans="1:12" ht="17.399999999999999" thickBot="1" x14ac:dyDescent="0.35">
      <c r="A461" s="11">
        <v>460</v>
      </c>
      <c r="B461" s="7" t="s">
        <v>641</v>
      </c>
      <c r="K461" s="7" t="s">
        <v>2065</v>
      </c>
      <c r="L461" s="7" t="s">
        <v>1926</v>
      </c>
    </row>
    <row r="462" spans="1:12" ht="17.399999999999999" thickBot="1" x14ac:dyDescent="0.35">
      <c r="A462" s="11">
        <v>461</v>
      </c>
      <c r="B462" s="5" t="s">
        <v>642</v>
      </c>
      <c r="K462" s="5" t="s">
        <v>2066</v>
      </c>
      <c r="L462" s="5" t="s">
        <v>1927</v>
      </c>
    </row>
    <row r="463" spans="1:12" ht="25.8" thickBot="1" x14ac:dyDescent="0.35">
      <c r="A463" s="11">
        <v>462</v>
      </c>
      <c r="B463" s="7" t="s">
        <v>643</v>
      </c>
      <c r="K463" s="7" t="s">
        <v>2067</v>
      </c>
      <c r="L463" s="7" t="s">
        <v>1928</v>
      </c>
    </row>
    <row r="464" spans="1:12" ht="25.8" thickBot="1" x14ac:dyDescent="0.35">
      <c r="A464" s="11">
        <v>463</v>
      </c>
      <c r="B464" s="5" t="s">
        <v>644</v>
      </c>
      <c r="K464" s="5" t="s">
        <v>2068</v>
      </c>
      <c r="L464" s="5" t="s">
        <v>1929</v>
      </c>
    </row>
    <row r="465" spans="1:12" ht="25.8" thickBot="1" x14ac:dyDescent="0.35">
      <c r="A465" s="11">
        <v>464</v>
      </c>
      <c r="B465" s="7" t="s">
        <v>645</v>
      </c>
      <c r="K465" s="7" t="s">
        <v>1605</v>
      </c>
      <c r="L465" s="7" t="s">
        <v>1715</v>
      </c>
    </row>
    <row r="466" spans="1:12" ht="25.8" thickBot="1" x14ac:dyDescent="0.35">
      <c r="A466" s="11">
        <v>465</v>
      </c>
      <c r="B466" s="5" t="s">
        <v>646</v>
      </c>
      <c r="K466" s="5" t="s">
        <v>2069</v>
      </c>
      <c r="L466" s="5" t="s">
        <v>1556</v>
      </c>
    </row>
    <row r="467" spans="1:12" ht="17.399999999999999" thickBot="1" x14ac:dyDescent="0.35">
      <c r="A467" s="11">
        <v>466</v>
      </c>
      <c r="B467" s="7" t="s">
        <v>647</v>
      </c>
      <c r="K467" s="7" t="s">
        <v>2070</v>
      </c>
      <c r="L467" s="7" t="s">
        <v>1930</v>
      </c>
    </row>
    <row r="468" spans="1:12" ht="25.8" thickBot="1" x14ac:dyDescent="0.35">
      <c r="A468" s="11">
        <v>467</v>
      </c>
      <c r="B468" s="5" t="s">
        <v>648</v>
      </c>
      <c r="K468" s="5" t="s">
        <v>2071</v>
      </c>
      <c r="L468" s="5" t="s">
        <v>1931</v>
      </c>
    </row>
    <row r="469" spans="1:12" ht="17.399999999999999" thickBot="1" x14ac:dyDescent="0.35">
      <c r="A469" s="11">
        <v>468</v>
      </c>
      <c r="B469" s="7" t="s">
        <v>649</v>
      </c>
      <c r="K469" s="7" t="s">
        <v>2072</v>
      </c>
      <c r="L469" s="7" t="s">
        <v>1932</v>
      </c>
    </row>
    <row r="470" spans="1:12" ht="17.399999999999999" thickBot="1" x14ac:dyDescent="0.35">
      <c r="A470" s="11">
        <v>469</v>
      </c>
      <c r="B470" s="5" t="s">
        <v>650</v>
      </c>
      <c r="K470" s="5" t="s">
        <v>2073</v>
      </c>
      <c r="L470" s="5" t="s">
        <v>1557</v>
      </c>
    </row>
    <row r="471" spans="1:12" ht="25.8" thickBot="1" x14ac:dyDescent="0.35">
      <c r="A471" s="11">
        <v>470</v>
      </c>
      <c r="B471" s="7" t="s">
        <v>651</v>
      </c>
      <c r="K471" s="7" t="s">
        <v>2074</v>
      </c>
      <c r="L471" s="7" t="s">
        <v>1933</v>
      </c>
    </row>
    <row r="472" spans="1:12" ht="25.8" thickBot="1" x14ac:dyDescent="0.35">
      <c r="A472" s="11">
        <v>471</v>
      </c>
      <c r="B472" s="5" t="s">
        <v>652</v>
      </c>
      <c r="K472" s="5" t="s">
        <v>1610</v>
      </c>
      <c r="L472" s="5" t="s">
        <v>1934</v>
      </c>
    </row>
    <row r="473" spans="1:12" ht="25.8" thickBot="1" x14ac:dyDescent="0.35">
      <c r="A473" s="11">
        <v>472</v>
      </c>
      <c r="B473" s="7" t="s">
        <v>653</v>
      </c>
      <c r="K473" s="7" t="s">
        <v>2075</v>
      </c>
      <c r="L473" s="7" t="s">
        <v>1935</v>
      </c>
    </row>
    <row r="474" spans="1:12" ht="25.8" thickBot="1" x14ac:dyDescent="0.35">
      <c r="A474" s="11">
        <v>473</v>
      </c>
      <c r="B474" s="5" t="s">
        <v>654</v>
      </c>
      <c r="K474" s="5" t="s">
        <v>2076</v>
      </c>
      <c r="L474" s="5" t="s">
        <v>1936</v>
      </c>
    </row>
    <row r="475" spans="1:12" ht="17.399999999999999" thickBot="1" x14ac:dyDescent="0.35">
      <c r="A475" s="11">
        <v>474</v>
      </c>
      <c r="B475" s="7" t="s">
        <v>655</v>
      </c>
      <c r="K475" s="7" t="s">
        <v>1612</v>
      </c>
      <c r="L475" s="7" t="s">
        <v>1937</v>
      </c>
    </row>
    <row r="476" spans="1:12" ht="25.8" thickBot="1" x14ac:dyDescent="0.35">
      <c r="A476" s="11">
        <v>475</v>
      </c>
      <c r="B476" s="5" t="s">
        <v>656</v>
      </c>
      <c r="K476" s="5" t="s">
        <v>2077</v>
      </c>
      <c r="L476" s="5" t="s">
        <v>1938</v>
      </c>
    </row>
    <row r="477" spans="1:12" ht="25.8" thickBot="1" x14ac:dyDescent="0.35">
      <c r="A477" s="11">
        <v>476</v>
      </c>
      <c r="B477" s="7" t="s">
        <v>657</v>
      </c>
      <c r="K477" s="7" t="s">
        <v>2078</v>
      </c>
      <c r="L477" s="7" t="s">
        <v>1939</v>
      </c>
    </row>
    <row r="478" spans="1:12" ht="25.8" thickBot="1" x14ac:dyDescent="0.35">
      <c r="A478" s="11">
        <v>477</v>
      </c>
      <c r="B478" s="5" t="s">
        <v>658</v>
      </c>
      <c r="K478" s="5" t="s">
        <v>2079</v>
      </c>
      <c r="L478" s="5" t="s">
        <v>1940</v>
      </c>
    </row>
    <row r="479" spans="1:12" ht="25.8" thickBot="1" x14ac:dyDescent="0.35">
      <c r="A479" s="11">
        <v>478</v>
      </c>
      <c r="B479" s="7" t="s">
        <v>659</v>
      </c>
      <c r="K479" s="7" t="s">
        <v>2080</v>
      </c>
      <c r="L479" s="7" t="s">
        <v>1941</v>
      </c>
    </row>
    <row r="480" spans="1:12" ht="17.399999999999999" thickBot="1" x14ac:dyDescent="0.35">
      <c r="A480" s="11">
        <v>479</v>
      </c>
      <c r="B480" s="5" t="s">
        <v>660</v>
      </c>
      <c r="K480" s="5" t="s">
        <v>2081</v>
      </c>
      <c r="L480" s="5" t="s">
        <v>1942</v>
      </c>
    </row>
    <row r="481" spans="1:12" ht="25.8" thickBot="1" x14ac:dyDescent="0.35">
      <c r="A481" s="11">
        <v>480</v>
      </c>
      <c r="B481" s="7" t="s">
        <v>661</v>
      </c>
      <c r="K481" s="7" t="s">
        <v>2082</v>
      </c>
      <c r="L481" s="7" t="s">
        <v>1943</v>
      </c>
    </row>
    <row r="482" spans="1:12" ht="17.399999999999999" thickBot="1" x14ac:dyDescent="0.35">
      <c r="A482" s="11">
        <v>481</v>
      </c>
      <c r="B482" s="5" t="s">
        <v>662</v>
      </c>
      <c r="K482" s="5" t="s">
        <v>2083</v>
      </c>
      <c r="L482" s="5" t="s">
        <v>1944</v>
      </c>
    </row>
    <row r="483" spans="1:12" ht="17.399999999999999" thickBot="1" x14ac:dyDescent="0.35">
      <c r="A483" s="11">
        <v>482</v>
      </c>
      <c r="B483" s="7" t="s">
        <v>663</v>
      </c>
      <c r="K483" s="7" t="s">
        <v>2084</v>
      </c>
      <c r="L483" s="7" t="s">
        <v>1945</v>
      </c>
    </row>
    <row r="484" spans="1:12" ht="17.399999999999999" thickBot="1" x14ac:dyDescent="0.35">
      <c r="A484" s="11">
        <v>483</v>
      </c>
      <c r="B484" s="5" t="s">
        <v>664</v>
      </c>
      <c r="K484" s="5" t="s">
        <v>2085</v>
      </c>
      <c r="L484" s="5" t="s">
        <v>1946</v>
      </c>
    </row>
    <row r="485" spans="1:12" ht="25.8" thickBot="1" x14ac:dyDescent="0.35">
      <c r="A485" s="11">
        <v>484</v>
      </c>
      <c r="B485" s="7" t="s">
        <v>665</v>
      </c>
      <c r="K485" s="7" t="s">
        <v>2086</v>
      </c>
      <c r="L485" s="7" t="s">
        <v>1947</v>
      </c>
    </row>
    <row r="486" spans="1:12" ht="17.399999999999999" thickBot="1" x14ac:dyDescent="0.35">
      <c r="A486" s="11">
        <v>485</v>
      </c>
      <c r="B486" s="5" t="s">
        <v>666</v>
      </c>
      <c r="K486" s="5" t="s">
        <v>2087</v>
      </c>
      <c r="L486" s="5" t="s">
        <v>1558</v>
      </c>
    </row>
    <row r="487" spans="1:12" ht="17.399999999999999" thickBot="1" x14ac:dyDescent="0.35">
      <c r="A487" s="11">
        <v>486</v>
      </c>
      <c r="B487" s="7" t="s">
        <v>667</v>
      </c>
      <c r="K487" s="7" t="s">
        <v>2088</v>
      </c>
      <c r="L487" s="7" t="s">
        <v>1948</v>
      </c>
    </row>
    <row r="488" spans="1:12" ht="17.399999999999999" thickBot="1" x14ac:dyDescent="0.35">
      <c r="A488" s="11">
        <v>487</v>
      </c>
      <c r="B488" s="5" t="s">
        <v>668</v>
      </c>
      <c r="K488" s="5" t="s">
        <v>2089</v>
      </c>
      <c r="L488" s="5" t="s">
        <v>1949</v>
      </c>
    </row>
    <row r="489" spans="1:12" ht="17.399999999999999" thickBot="1" x14ac:dyDescent="0.35">
      <c r="A489" s="11">
        <v>488</v>
      </c>
      <c r="B489" s="7" t="s">
        <v>669</v>
      </c>
      <c r="K489" s="7" t="s">
        <v>2090</v>
      </c>
      <c r="L489" s="7" t="s">
        <v>1559</v>
      </c>
    </row>
    <row r="490" spans="1:12" ht="25.8" thickBot="1" x14ac:dyDescent="0.35">
      <c r="A490" s="11">
        <v>489</v>
      </c>
      <c r="B490" s="5" t="s">
        <v>670</v>
      </c>
      <c r="K490" s="5" t="s">
        <v>2091</v>
      </c>
      <c r="L490" s="5" t="s">
        <v>1560</v>
      </c>
    </row>
    <row r="491" spans="1:12" ht="25.8" thickBot="1" x14ac:dyDescent="0.35">
      <c r="A491" s="11">
        <v>490</v>
      </c>
      <c r="B491" s="7" t="s">
        <v>671</v>
      </c>
      <c r="K491" s="7" t="s">
        <v>2092</v>
      </c>
      <c r="L491" s="7" t="s">
        <v>1721</v>
      </c>
    </row>
    <row r="492" spans="1:12" ht="17.399999999999999" thickBot="1" x14ac:dyDescent="0.35">
      <c r="A492" s="11">
        <v>491</v>
      </c>
      <c r="B492" s="5" t="s">
        <v>672</v>
      </c>
      <c r="K492" s="5" t="s">
        <v>2093</v>
      </c>
      <c r="L492" s="5" t="s">
        <v>1950</v>
      </c>
    </row>
    <row r="493" spans="1:12" ht="25.8" thickBot="1" x14ac:dyDescent="0.35">
      <c r="A493" s="11">
        <v>492</v>
      </c>
      <c r="B493" s="7" t="s">
        <v>673</v>
      </c>
      <c r="K493" s="7" t="s">
        <v>2094</v>
      </c>
      <c r="L493" s="7" t="s">
        <v>1951</v>
      </c>
    </row>
    <row r="494" spans="1:12" ht="17.399999999999999" thickBot="1" x14ac:dyDescent="0.35">
      <c r="A494" s="11">
        <v>493</v>
      </c>
      <c r="B494" s="5" t="s">
        <v>674</v>
      </c>
      <c r="K494" s="5" t="s">
        <v>1615</v>
      </c>
      <c r="L494" s="5" t="s">
        <v>1718</v>
      </c>
    </row>
    <row r="495" spans="1:12" ht="17.399999999999999" thickBot="1" x14ac:dyDescent="0.35">
      <c r="A495" s="11">
        <v>494</v>
      </c>
      <c r="B495" s="7" t="s">
        <v>675</v>
      </c>
      <c r="K495" s="7" t="s">
        <v>2095</v>
      </c>
      <c r="L495" s="7" t="s">
        <v>1561</v>
      </c>
    </row>
    <row r="496" spans="1:12" ht="25.8" thickBot="1" x14ac:dyDescent="0.35">
      <c r="A496" s="11">
        <v>495</v>
      </c>
      <c r="B496" s="5" t="s">
        <v>676</v>
      </c>
      <c r="K496" s="5" t="s">
        <v>2096</v>
      </c>
      <c r="L496" s="5" t="s">
        <v>1952</v>
      </c>
    </row>
    <row r="497" spans="1:12" ht="25.8" thickBot="1" x14ac:dyDescent="0.35">
      <c r="A497" s="11">
        <v>496</v>
      </c>
      <c r="B497" s="7" t="s">
        <v>677</v>
      </c>
      <c r="K497" s="7" t="s">
        <v>2097</v>
      </c>
      <c r="L497" s="7" t="s">
        <v>1953</v>
      </c>
    </row>
    <row r="498" spans="1:12" ht="17.399999999999999" thickBot="1" x14ac:dyDescent="0.35">
      <c r="A498" s="11">
        <v>497</v>
      </c>
      <c r="B498" s="5" t="s">
        <v>678</v>
      </c>
      <c r="K498" s="5" t="s">
        <v>2098</v>
      </c>
      <c r="L498" s="5" t="s">
        <v>1954</v>
      </c>
    </row>
    <row r="499" spans="1:12" ht="17.399999999999999" thickBot="1" x14ac:dyDescent="0.35">
      <c r="A499" s="11">
        <v>498</v>
      </c>
      <c r="B499" s="7" t="s">
        <v>679</v>
      </c>
      <c r="K499" s="7" t="s">
        <v>2099</v>
      </c>
      <c r="L499" s="7" t="s">
        <v>1562</v>
      </c>
    </row>
    <row r="500" spans="1:12" ht="17.399999999999999" thickBot="1" x14ac:dyDescent="0.35">
      <c r="A500" s="11">
        <v>499</v>
      </c>
      <c r="B500" s="5" t="s">
        <v>680</v>
      </c>
      <c r="K500" s="5" t="s">
        <v>2100</v>
      </c>
      <c r="L500" s="5" t="s">
        <v>1955</v>
      </c>
    </row>
    <row r="501" spans="1:12" ht="25.8" thickBot="1" x14ac:dyDescent="0.35">
      <c r="A501" s="11">
        <v>500</v>
      </c>
      <c r="B501" s="7" t="s">
        <v>681</v>
      </c>
      <c r="K501" s="7" t="s">
        <v>2101</v>
      </c>
      <c r="L501" s="7" t="s">
        <v>1956</v>
      </c>
    </row>
    <row r="502" spans="1:12" ht="17.399999999999999" thickBot="1" x14ac:dyDescent="0.35">
      <c r="A502" s="11">
        <v>501</v>
      </c>
      <c r="B502" s="5" t="s">
        <v>682</v>
      </c>
      <c r="K502" s="5" t="s">
        <v>1616</v>
      </c>
      <c r="L502" s="5" t="s">
        <v>1957</v>
      </c>
    </row>
    <row r="503" spans="1:12" ht="17.399999999999999" thickBot="1" x14ac:dyDescent="0.35">
      <c r="A503" s="11">
        <v>502</v>
      </c>
      <c r="B503" s="7" t="s">
        <v>683</v>
      </c>
      <c r="K503" s="7" t="s">
        <v>2102</v>
      </c>
      <c r="L503" s="7" t="s">
        <v>1563</v>
      </c>
    </row>
    <row r="504" spans="1:12" ht="25.8" thickBot="1" x14ac:dyDescent="0.35">
      <c r="A504" s="11">
        <v>503</v>
      </c>
      <c r="B504" s="5" t="s">
        <v>684</v>
      </c>
      <c r="K504" s="5" t="s">
        <v>2103</v>
      </c>
      <c r="L504" s="5" t="s">
        <v>1564</v>
      </c>
    </row>
    <row r="505" spans="1:12" ht="17.399999999999999" thickBot="1" x14ac:dyDescent="0.35">
      <c r="A505" s="11">
        <v>504</v>
      </c>
      <c r="B505" s="7" t="s">
        <v>685</v>
      </c>
      <c r="K505" s="7" t="s">
        <v>2104</v>
      </c>
      <c r="L505" s="7" t="s">
        <v>1958</v>
      </c>
    </row>
    <row r="506" spans="1:12" ht="17.399999999999999" thickBot="1" x14ac:dyDescent="0.35">
      <c r="A506" s="11">
        <v>505</v>
      </c>
      <c r="B506" s="5" t="s">
        <v>686</v>
      </c>
      <c r="K506" s="5" t="s">
        <v>2105</v>
      </c>
      <c r="L506" s="5" t="s">
        <v>1959</v>
      </c>
    </row>
    <row r="507" spans="1:12" ht="25.8" thickBot="1" x14ac:dyDescent="0.35">
      <c r="A507" s="11">
        <v>506</v>
      </c>
      <c r="B507" s="7" t="s">
        <v>687</v>
      </c>
      <c r="K507" s="7" t="s">
        <v>2106</v>
      </c>
      <c r="L507" s="7" t="s">
        <v>1960</v>
      </c>
    </row>
    <row r="508" spans="1:12" ht="17.399999999999999" thickBot="1" x14ac:dyDescent="0.35">
      <c r="A508" s="11">
        <v>507</v>
      </c>
      <c r="B508" s="5" t="s">
        <v>688</v>
      </c>
      <c r="K508" s="5" t="s">
        <v>2107</v>
      </c>
      <c r="L508" s="5" t="s">
        <v>1961</v>
      </c>
    </row>
    <row r="509" spans="1:12" ht="17.399999999999999" thickBot="1" x14ac:dyDescent="0.35">
      <c r="A509" s="11">
        <v>508</v>
      </c>
      <c r="B509" s="7" t="s">
        <v>689</v>
      </c>
      <c r="K509" s="7" t="s">
        <v>2108</v>
      </c>
      <c r="L509" s="7" t="s">
        <v>1962</v>
      </c>
    </row>
    <row r="510" spans="1:12" ht="17.399999999999999" thickBot="1" x14ac:dyDescent="0.35">
      <c r="A510" s="11">
        <v>509</v>
      </c>
      <c r="B510" s="5" t="s">
        <v>690</v>
      </c>
      <c r="K510" s="5" t="s">
        <v>2109</v>
      </c>
      <c r="L510" s="5" t="s">
        <v>1963</v>
      </c>
    </row>
    <row r="511" spans="1:12" ht="17.399999999999999" thickBot="1" x14ac:dyDescent="0.35">
      <c r="A511" s="11">
        <v>510</v>
      </c>
      <c r="B511" s="7" t="s">
        <v>691</v>
      </c>
      <c r="K511" s="7" t="s">
        <v>2110</v>
      </c>
      <c r="L511" s="7" t="s">
        <v>1964</v>
      </c>
    </row>
    <row r="512" spans="1:12" ht="17.399999999999999" thickBot="1" x14ac:dyDescent="0.35">
      <c r="A512" s="11">
        <v>511</v>
      </c>
      <c r="B512" s="5" t="s">
        <v>692</v>
      </c>
      <c r="K512" s="5" t="s">
        <v>1722</v>
      </c>
      <c r="L512" s="5" t="s">
        <v>1565</v>
      </c>
    </row>
    <row r="513" spans="1:12" ht="17.399999999999999" thickBot="1" x14ac:dyDescent="0.35">
      <c r="A513" s="11">
        <v>512</v>
      </c>
      <c r="B513" s="7" t="s">
        <v>693</v>
      </c>
      <c r="K513" s="7" t="s">
        <v>2111</v>
      </c>
      <c r="L513" s="7" t="s">
        <v>1965</v>
      </c>
    </row>
    <row r="514" spans="1:12" ht="17.399999999999999" thickBot="1" x14ac:dyDescent="0.35">
      <c r="A514" s="11">
        <v>513</v>
      </c>
      <c r="B514" s="5" t="s">
        <v>694</v>
      </c>
      <c r="K514" s="5" t="s">
        <v>2112</v>
      </c>
      <c r="L514" s="5" t="s">
        <v>1966</v>
      </c>
    </row>
    <row r="515" spans="1:12" ht="17.399999999999999" thickBot="1" x14ac:dyDescent="0.35">
      <c r="A515" s="11">
        <v>514</v>
      </c>
      <c r="B515" s="7" t="s">
        <v>695</v>
      </c>
      <c r="K515" s="7" t="s">
        <v>2113</v>
      </c>
      <c r="L515" s="7" t="s">
        <v>1566</v>
      </c>
    </row>
    <row r="516" spans="1:12" ht="25.8" thickBot="1" x14ac:dyDescent="0.35">
      <c r="A516" s="11">
        <v>515</v>
      </c>
      <c r="B516" s="5" t="s">
        <v>696</v>
      </c>
      <c r="K516" s="5" t="s">
        <v>2114</v>
      </c>
      <c r="L516" s="5" t="s">
        <v>1967</v>
      </c>
    </row>
    <row r="517" spans="1:12" ht="17.399999999999999" thickBot="1" x14ac:dyDescent="0.35">
      <c r="A517" s="11">
        <v>516</v>
      </c>
      <c r="B517" s="7" t="s">
        <v>697</v>
      </c>
      <c r="K517" s="7" t="s">
        <v>2115</v>
      </c>
      <c r="L517" s="7" t="s">
        <v>1968</v>
      </c>
    </row>
    <row r="518" spans="1:12" ht="17.399999999999999" thickBot="1" x14ac:dyDescent="0.35">
      <c r="A518" s="11">
        <v>517</v>
      </c>
      <c r="B518" s="5" t="s">
        <v>698</v>
      </c>
      <c r="K518" s="5" t="s">
        <v>2116</v>
      </c>
      <c r="L518" s="5" t="s">
        <v>1969</v>
      </c>
    </row>
    <row r="519" spans="1:12" ht="17.399999999999999" thickBot="1" x14ac:dyDescent="0.35">
      <c r="A519" s="11">
        <v>518</v>
      </c>
      <c r="B519" s="7" t="s">
        <v>699</v>
      </c>
      <c r="K519" s="7" t="s">
        <v>2117</v>
      </c>
      <c r="L519" s="7" t="s">
        <v>1970</v>
      </c>
    </row>
    <row r="520" spans="1:12" ht="17.399999999999999" thickBot="1" x14ac:dyDescent="0.35">
      <c r="A520" s="11">
        <v>519</v>
      </c>
      <c r="B520" s="5" t="s">
        <v>700</v>
      </c>
      <c r="K520" s="5" t="s">
        <v>2118</v>
      </c>
      <c r="L520" s="5" t="s">
        <v>1971</v>
      </c>
    </row>
    <row r="521" spans="1:12" ht="25.8" thickBot="1" x14ac:dyDescent="0.35">
      <c r="A521" s="11">
        <v>520</v>
      </c>
      <c r="B521" s="7" t="s">
        <v>701</v>
      </c>
      <c r="K521" s="7" t="s">
        <v>2119</v>
      </c>
      <c r="L521" s="7" t="s">
        <v>1972</v>
      </c>
    </row>
    <row r="522" spans="1:12" ht="17.399999999999999" thickBot="1" x14ac:dyDescent="0.35">
      <c r="A522" s="11">
        <v>521</v>
      </c>
      <c r="B522" s="5" t="s">
        <v>702</v>
      </c>
      <c r="K522" s="5" t="s">
        <v>2120</v>
      </c>
      <c r="L522" s="5" t="s">
        <v>1973</v>
      </c>
    </row>
    <row r="523" spans="1:12" ht="17.399999999999999" thickBot="1" x14ac:dyDescent="0.35">
      <c r="A523" s="11">
        <v>522</v>
      </c>
      <c r="B523" s="7" t="s">
        <v>703</v>
      </c>
      <c r="K523" s="7" t="s">
        <v>2121</v>
      </c>
      <c r="L523" s="7" t="s">
        <v>1974</v>
      </c>
    </row>
    <row r="524" spans="1:12" ht="17.399999999999999" thickBot="1" x14ac:dyDescent="0.35">
      <c r="A524" s="11">
        <v>523</v>
      </c>
      <c r="B524" s="5" t="s">
        <v>704</v>
      </c>
      <c r="K524" s="5" t="s">
        <v>2122</v>
      </c>
      <c r="L524" s="5" t="s">
        <v>1975</v>
      </c>
    </row>
    <row r="525" spans="1:12" ht="17.399999999999999" thickBot="1" x14ac:dyDescent="0.35">
      <c r="A525" s="11">
        <v>524</v>
      </c>
      <c r="B525" s="7" t="s">
        <v>705</v>
      </c>
      <c r="K525" s="7" t="s">
        <v>2123</v>
      </c>
      <c r="L525" s="7" t="s">
        <v>1976</v>
      </c>
    </row>
    <row r="526" spans="1:12" ht="25.8" thickBot="1" x14ac:dyDescent="0.35">
      <c r="A526" s="11">
        <v>525</v>
      </c>
      <c r="B526" s="5" t="s">
        <v>706</v>
      </c>
      <c r="K526" s="5" t="s">
        <v>2124</v>
      </c>
      <c r="L526" s="5" t="s">
        <v>1977</v>
      </c>
    </row>
    <row r="527" spans="1:12" ht="25.8" thickBot="1" x14ac:dyDescent="0.35">
      <c r="A527" s="11">
        <v>526</v>
      </c>
      <c r="B527" s="7" t="s">
        <v>707</v>
      </c>
      <c r="K527" s="7" t="s">
        <v>2125</v>
      </c>
      <c r="L527" s="7" t="s">
        <v>1567</v>
      </c>
    </row>
    <row r="528" spans="1:12" ht="25.8" thickBot="1" x14ac:dyDescent="0.35">
      <c r="A528" s="11">
        <v>527</v>
      </c>
      <c r="B528" s="5" t="s">
        <v>708</v>
      </c>
      <c r="K528" s="5" t="s">
        <v>2126</v>
      </c>
      <c r="L528" s="5" t="s">
        <v>1978</v>
      </c>
    </row>
    <row r="529" spans="1:12" ht="17.399999999999999" thickBot="1" x14ac:dyDescent="0.35">
      <c r="A529" s="11">
        <v>528</v>
      </c>
      <c r="B529" s="7" t="s">
        <v>709</v>
      </c>
      <c r="K529" s="7" t="s">
        <v>2127</v>
      </c>
      <c r="L529" s="7" t="s">
        <v>1979</v>
      </c>
    </row>
    <row r="530" spans="1:12" ht="17.399999999999999" thickBot="1" x14ac:dyDescent="0.35">
      <c r="A530" s="11">
        <v>529</v>
      </c>
      <c r="B530" s="5" t="s">
        <v>710</v>
      </c>
      <c r="K530" s="5" t="s">
        <v>2128</v>
      </c>
      <c r="L530" s="5" t="s">
        <v>1980</v>
      </c>
    </row>
    <row r="531" spans="1:12" ht="17.399999999999999" thickBot="1" x14ac:dyDescent="0.35">
      <c r="A531" s="11">
        <v>530</v>
      </c>
      <c r="B531" s="7" t="s">
        <v>711</v>
      </c>
      <c r="K531" s="7" t="s">
        <v>2129</v>
      </c>
      <c r="L531" s="7" t="s">
        <v>1712</v>
      </c>
    </row>
    <row r="532" spans="1:12" ht="25.8" thickBot="1" x14ac:dyDescent="0.35">
      <c r="A532" s="11">
        <v>531</v>
      </c>
      <c r="B532" s="5" t="s">
        <v>712</v>
      </c>
      <c r="K532" s="5" t="s">
        <v>2130</v>
      </c>
      <c r="L532" s="5" t="s">
        <v>1568</v>
      </c>
    </row>
    <row r="533" spans="1:12" ht="25.8" thickBot="1" x14ac:dyDescent="0.35">
      <c r="A533" s="11">
        <v>532</v>
      </c>
      <c r="B533" s="7" t="s">
        <v>713</v>
      </c>
      <c r="K533" s="7" t="s">
        <v>1621</v>
      </c>
      <c r="L533" s="7" t="s">
        <v>1569</v>
      </c>
    </row>
    <row r="534" spans="1:12" ht="17.399999999999999" thickBot="1" x14ac:dyDescent="0.35">
      <c r="A534" s="11">
        <v>533</v>
      </c>
      <c r="B534" s="5" t="s">
        <v>714</v>
      </c>
      <c r="K534" s="5" t="s">
        <v>2131</v>
      </c>
      <c r="L534" s="5" t="s">
        <v>1981</v>
      </c>
    </row>
    <row r="535" spans="1:12" ht="17.399999999999999" thickBot="1" x14ac:dyDescent="0.35">
      <c r="A535" s="11">
        <v>534</v>
      </c>
      <c r="B535" s="7" t="s">
        <v>715</v>
      </c>
      <c r="K535" s="7" t="s">
        <v>2132</v>
      </c>
      <c r="L535" s="7" t="s">
        <v>1982</v>
      </c>
    </row>
    <row r="536" spans="1:12" ht="25.8" thickBot="1" x14ac:dyDescent="0.35">
      <c r="A536" s="11">
        <v>535</v>
      </c>
      <c r="B536" s="5" t="s">
        <v>716</v>
      </c>
      <c r="K536" s="5" t="s">
        <v>2133</v>
      </c>
      <c r="L536" s="5" t="s">
        <v>1983</v>
      </c>
    </row>
    <row r="537" spans="1:12" ht="25.8" thickBot="1" x14ac:dyDescent="0.35">
      <c r="A537" s="11">
        <v>536</v>
      </c>
      <c r="B537" s="7" t="s">
        <v>717</v>
      </c>
      <c r="K537" s="7" t="s">
        <v>1622</v>
      </c>
      <c r="L537" s="7" t="s">
        <v>1570</v>
      </c>
    </row>
    <row r="538" spans="1:12" ht="25.8" thickBot="1" x14ac:dyDescent="0.35">
      <c r="A538" s="11">
        <v>537</v>
      </c>
      <c r="B538" s="5" t="s">
        <v>718</v>
      </c>
      <c r="K538" s="5" t="s">
        <v>2134</v>
      </c>
      <c r="L538" s="5" t="s">
        <v>1984</v>
      </c>
    </row>
    <row r="539" spans="1:12" ht="25.8" thickBot="1" x14ac:dyDescent="0.35">
      <c r="A539" s="11">
        <v>538</v>
      </c>
      <c r="B539" s="7" t="s">
        <v>719</v>
      </c>
      <c r="K539" s="7" t="s">
        <v>2135</v>
      </c>
      <c r="L539" s="7" t="s">
        <v>1504</v>
      </c>
    </row>
    <row r="540" spans="1:12" ht="25.8" thickBot="1" x14ac:dyDescent="0.35">
      <c r="A540" s="11">
        <v>539</v>
      </c>
      <c r="B540" s="5" t="s">
        <v>720</v>
      </c>
      <c r="K540" s="5" t="s">
        <v>1624</v>
      </c>
      <c r="L540" s="5" t="s">
        <v>1985</v>
      </c>
    </row>
    <row r="541" spans="1:12" ht="25.8" thickBot="1" x14ac:dyDescent="0.35">
      <c r="A541" s="11">
        <v>540</v>
      </c>
      <c r="B541" s="7" t="s">
        <v>721</v>
      </c>
      <c r="K541" s="7" t="s">
        <v>1708</v>
      </c>
      <c r="L541" s="7" t="s">
        <v>1571</v>
      </c>
    </row>
    <row r="542" spans="1:12" ht="25.8" thickBot="1" x14ac:dyDescent="0.35">
      <c r="A542" s="11">
        <v>541</v>
      </c>
      <c r="B542" s="5" t="s">
        <v>722</v>
      </c>
      <c r="K542" s="5" t="s">
        <v>1625</v>
      </c>
      <c r="L542" s="5" t="s">
        <v>1572</v>
      </c>
    </row>
    <row r="543" spans="1:12" ht="17.399999999999999" thickBot="1" x14ac:dyDescent="0.35">
      <c r="A543" s="11">
        <v>542</v>
      </c>
      <c r="B543" s="7" t="s">
        <v>723</v>
      </c>
      <c r="K543" s="7" t="s">
        <v>2136</v>
      </c>
      <c r="L543" s="7" t="s">
        <v>1573</v>
      </c>
    </row>
    <row r="544" spans="1:12" ht="17.399999999999999" thickBot="1" x14ac:dyDescent="0.35">
      <c r="A544" s="11">
        <v>543</v>
      </c>
      <c r="B544" s="5" t="s">
        <v>724</v>
      </c>
      <c r="K544" s="5" t="s">
        <v>2137</v>
      </c>
      <c r="L544" s="5" t="s">
        <v>1986</v>
      </c>
    </row>
    <row r="545" spans="1:12" ht="17.399999999999999" thickBot="1" x14ac:dyDescent="0.35">
      <c r="A545" s="11">
        <v>544</v>
      </c>
      <c r="B545" s="7" t="s">
        <v>725</v>
      </c>
      <c r="K545" s="7" t="s">
        <v>2138</v>
      </c>
      <c r="L545" s="7" t="s">
        <v>1709</v>
      </c>
    </row>
    <row r="546" spans="1:12" ht="25.8" thickBot="1" x14ac:dyDescent="0.35">
      <c r="A546" s="11">
        <v>545</v>
      </c>
      <c r="B546" s="5" t="s">
        <v>726</v>
      </c>
      <c r="K546" s="5" t="s">
        <v>1627</v>
      </c>
      <c r="L546" s="5" t="s">
        <v>1987</v>
      </c>
    </row>
    <row r="547" spans="1:12" ht="25.8" thickBot="1" x14ac:dyDescent="0.35">
      <c r="A547" s="11">
        <v>546</v>
      </c>
      <c r="B547" s="7" t="s">
        <v>727</v>
      </c>
      <c r="K547" s="7" t="s">
        <v>2139</v>
      </c>
      <c r="L547" s="7" t="s">
        <v>1574</v>
      </c>
    </row>
    <row r="548" spans="1:12" ht="17.399999999999999" thickBot="1" x14ac:dyDescent="0.35">
      <c r="A548" s="11">
        <v>547</v>
      </c>
      <c r="B548" s="5" t="s">
        <v>728</v>
      </c>
      <c r="K548" s="5" t="s">
        <v>2140</v>
      </c>
      <c r="L548" s="5" t="s">
        <v>1575</v>
      </c>
    </row>
    <row r="549" spans="1:12" ht="17.399999999999999" thickBot="1" x14ac:dyDescent="0.35">
      <c r="A549" s="11">
        <v>548</v>
      </c>
      <c r="B549" s="7" t="s">
        <v>729</v>
      </c>
      <c r="K549" s="7" t="s">
        <v>2141</v>
      </c>
      <c r="L549" s="7" t="s">
        <v>1988</v>
      </c>
    </row>
    <row r="550" spans="1:12" ht="17.399999999999999" thickBot="1" x14ac:dyDescent="0.35">
      <c r="A550" s="11">
        <v>549</v>
      </c>
      <c r="B550" s="5" t="s">
        <v>730</v>
      </c>
      <c r="K550" s="5" t="s">
        <v>2142</v>
      </c>
      <c r="L550" s="5" t="s">
        <v>1576</v>
      </c>
    </row>
    <row r="551" spans="1:12" ht="25.8" thickBot="1" x14ac:dyDescent="0.35">
      <c r="A551" s="11">
        <v>550</v>
      </c>
      <c r="B551" s="7" t="s">
        <v>731</v>
      </c>
      <c r="K551" s="7" t="s">
        <v>1628</v>
      </c>
      <c r="L551" s="7" t="s">
        <v>1989</v>
      </c>
    </row>
    <row r="552" spans="1:12" ht="25.8" thickBot="1" x14ac:dyDescent="0.35">
      <c r="A552" s="11">
        <v>551</v>
      </c>
      <c r="B552" s="5" t="s">
        <v>732</v>
      </c>
      <c r="K552" s="5" t="s">
        <v>2143</v>
      </c>
      <c r="L552" s="5" t="s">
        <v>1577</v>
      </c>
    </row>
    <row r="553" spans="1:12" ht="25.8" thickBot="1" x14ac:dyDescent="0.35">
      <c r="A553" s="11">
        <v>552</v>
      </c>
      <c r="B553" s="7" t="s">
        <v>733</v>
      </c>
      <c r="K553" s="7" t="s">
        <v>2144</v>
      </c>
      <c r="L553" s="7" t="s">
        <v>1990</v>
      </c>
    </row>
    <row r="554" spans="1:12" ht="17.399999999999999" thickBot="1" x14ac:dyDescent="0.35">
      <c r="A554" s="11">
        <v>553</v>
      </c>
      <c r="B554" s="5" t="s">
        <v>734</v>
      </c>
      <c r="K554" s="5" t="s">
        <v>2145</v>
      </c>
      <c r="L554" s="5" t="s">
        <v>1991</v>
      </c>
    </row>
    <row r="555" spans="1:12" ht="17.399999999999999" thickBot="1" x14ac:dyDescent="0.35">
      <c r="A555" s="11">
        <v>554</v>
      </c>
      <c r="B555" s="7" t="s">
        <v>735</v>
      </c>
      <c r="K555" s="7" t="s">
        <v>1629</v>
      </c>
      <c r="L555" s="7" t="s">
        <v>1992</v>
      </c>
    </row>
    <row r="556" spans="1:12" ht="17.399999999999999" thickBot="1" x14ac:dyDescent="0.35">
      <c r="A556" s="11">
        <v>555</v>
      </c>
      <c r="B556" s="5" t="s">
        <v>736</v>
      </c>
      <c r="K556" s="5" t="s">
        <v>1724</v>
      </c>
      <c r="L556" s="5" t="s">
        <v>1578</v>
      </c>
    </row>
    <row r="557" spans="1:12" ht="25.8" thickBot="1" x14ac:dyDescent="0.35">
      <c r="A557" s="11">
        <v>556</v>
      </c>
      <c r="B557" s="7" t="s">
        <v>737</v>
      </c>
      <c r="K557" s="7" t="s">
        <v>1630</v>
      </c>
      <c r="L557" s="7" t="s">
        <v>1579</v>
      </c>
    </row>
    <row r="558" spans="1:12" ht="17.399999999999999" thickBot="1" x14ac:dyDescent="0.35">
      <c r="A558" s="11">
        <v>557</v>
      </c>
      <c r="B558" s="5" t="s">
        <v>738</v>
      </c>
      <c r="K558" s="5" t="s">
        <v>2146</v>
      </c>
      <c r="L558" s="5" t="s">
        <v>1993</v>
      </c>
    </row>
    <row r="559" spans="1:12" ht="17.399999999999999" thickBot="1" x14ac:dyDescent="0.35">
      <c r="A559" s="11">
        <v>558</v>
      </c>
      <c r="B559" s="7" t="s">
        <v>739</v>
      </c>
      <c r="K559" s="7" t="s">
        <v>2147</v>
      </c>
      <c r="L559" s="7" t="s">
        <v>1994</v>
      </c>
    </row>
    <row r="560" spans="1:12" ht="17.399999999999999" thickBot="1" x14ac:dyDescent="0.35">
      <c r="A560" s="11">
        <v>559</v>
      </c>
      <c r="B560" s="5" t="s">
        <v>740</v>
      </c>
      <c r="K560" s="5" t="s">
        <v>2148</v>
      </c>
      <c r="L560" s="5" t="s">
        <v>1580</v>
      </c>
    </row>
    <row r="561" spans="1:12" ht="25.8" thickBot="1" x14ac:dyDescent="0.35">
      <c r="A561" s="11">
        <v>560</v>
      </c>
      <c r="B561" s="7" t="s">
        <v>741</v>
      </c>
      <c r="K561" s="7" t="s">
        <v>2149</v>
      </c>
      <c r="L561" s="7" t="s">
        <v>1995</v>
      </c>
    </row>
    <row r="562" spans="1:12" ht="17.399999999999999" thickBot="1" x14ac:dyDescent="0.35">
      <c r="A562" s="11">
        <v>561</v>
      </c>
      <c r="B562" s="5" t="s">
        <v>742</v>
      </c>
      <c r="K562" s="5" t="s">
        <v>2150</v>
      </c>
      <c r="L562" s="5" t="s">
        <v>1581</v>
      </c>
    </row>
    <row r="563" spans="1:12" ht="17.399999999999999" thickBot="1" x14ac:dyDescent="0.35">
      <c r="A563" s="11">
        <v>562</v>
      </c>
      <c r="B563" s="7" t="s">
        <v>743</v>
      </c>
      <c r="K563" s="7" t="s">
        <v>2151</v>
      </c>
      <c r="L563" s="7" t="s">
        <v>1996</v>
      </c>
    </row>
    <row r="564" spans="1:12" ht="25.8" thickBot="1" x14ac:dyDescent="0.35">
      <c r="A564" s="11">
        <v>563</v>
      </c>
      <c r="B564" s="5" t="s">
        <v>744</v>
      </c>
      <c r="K564" s="5" t="s">
        <v>2152</v>
      </c>
      <c r="L564" s="5" t="s">
        <v>1997</v>
      </c>
    </row>
    <row r="565" spans="1:12" ht="25.8" thickBot="1" x14ac:dyDescent="0.35">
      <c r="A565" s="11">
        <v>564</v>
      </c>
      <c r="B565" s="7" t="s">
        <v>745</v>
      </c>
      <c r="K565" s="7" t="s">
        <v>1633</v>
      </c>
      <c r="L565" s="7" t="s">
        <v>1998</v>
      </c>
    </row>
    <row r="566" spans="1:12" ht="17.399999999999999" thickBot="1" x14ac:dyDescent="0.35">
      <c r="A566" s="11">
        <v>565</v>
      </c>
      <c r="B566" s="5" t="s">
        <v>746</v>
      </c>
      <c r="K566" s="5" t="s">
        <v>2153</v>
      </c>
      <c r="L566" s="5" t="s">
        <v>1999</v>
      </c>
    </row>
    <row r="567" spans="1:12" ht="17.399999999999999" thickBot="1" x14ac:dyDescent="0.35">
      <c r="A567" s="11">
        <v>566</v>
      </c>
      <c r="B567" s="7" t="s">
        <v>747</v>
      </c>
      <c r="K567" s="7" t="s">
        <v>2154</v>
      </c>
      <c r="L567" s="7" t="s">
        <v>2000</v>
      </c>
    </row>
    <row r="568" spans="1:12" ht="17.399999999999999" thickBot="1" x14ac:dyDescent="0.35">
      <c r="A568" s="11">
        <v>567</v>
      </c>
      <c r="B568" s="5" t="s">
        <v>748</v>
      </c>
      <c r="K568" s="5" t="s">
        <v>1635</v>
      </c>
      <c r="L568" s="5" t="s">
        <v>2001</v>
      </c>
    </row>
    <row r="569" spans="1:12" ht="17.399999999999999" thickBot="1" x14ac:dyDescent="0.35">
      <c r="A569" s="11">
        <v>568</v>
      </c>
      <c r="B569" s="7" t="s">
        <v>749</v>
      </c>
      <c r="K569" s="7" t="s">
        <v>2155</v>
      </c>
      <c r="L569" s="7" t="s">
        <v>1583</v>
      </c>
    </row>
    <row r="570" spans="1:12" ht="17.399999999999999" thickBot="1" x14ac:dyDescent="0.35">
      <c r="A570" s="11">
        <v>569</v>
      </c>
      <c r="B570" s="5" t="s">
        <v>750</v>
      </c>
      <c r="K570" s="5" t="s">
        <v>2156</v>
      </c>
      <c r="L570" s="5" t="s">
        <v>2002</v>
      </c>
    </row>
    <row r="571" spans="1:12" ht="17.399999999999999" thickBot="1" x14ac:dyDescent="0.35">
      <c r="A571" s="11">
        <v>570</v>
      </c>
      <c r="B571" s="7" t="s">
        <v>751</v>
      </c>
      <c r="K571" s="7" t="s">
        <v>2157</v>
      </c>
      <c r="L571" s="7" t="s">
        <v>1584</v>
      </c>
    </row>
    <row r="572" spans="1:12" ht="25.8" thickBot="1" x14ac:dyDescent="0.35">
      <c r="A572" s="11">
        <v>571</v>
      </c>
      <c r="B572" s="5" t="s">
        <v>752</v>
      </c>
      <c r="K572" s="5" t="s">
        <v>1543</v>
      </c>
      <c r="L572" s="5" t="s">
        <v>2003</v>
      </c>
    </row>
    <row r="573" spans="1:12" ht="25.8" thickBot="1" x14ac:dyDescent="0.35">
      <c r="A573" s="11">
        <v>572</v>
      </c>
      <c r="B573" s="7" t="s">
        <v>753</v>
      </c>
      <c r="K573" s="7" t="s">
        <v>2158</v>
      </c>
      <c r="L573" s="7" t="s">
        <v>2004</v>
      </c>
    </row>
    <row r="574" spans="1:12" ht="25.8" thickBot="1" x14ac:dyDescent="0.35">
      <c r="A574" s="11">
        <v>573</v>
      </c>
      <c r="B574" s="5" t="s">
        <v>754</v>
      </c>
      <c r="K574" s="5" t="s">
        <v>2159</v>
      </c>
      <c r="L574" s="5" t="s">
        <v>2005</v>
      </c>
    </row>
    <row r="575" spans="1:12" ht="25.8" thickBot="1" x14ac:dyDescent="0.35">
      <c r="A575" s="11">
        <v>574</v>
      </c>
      <c r="B575" s="7" t="s">
        <v>755</v>
      </c>
      <c r="K575" s="7" t="s">
        <v>2160</v>
      </c>
      <c r="L575" s="7" t="s">
        <v>1585</v>
      </c>
    </row>
    <row r="576" spans="1:12" ht="17.399999999999999" thickBot="1" x14ac:dyDescent="0.35">
      <c r="A576" s="11">
        <v>575</v>
      </c>
      <c r="B576" s="5" t="s">
        <v>756</v>
      </c>
      <c r="K576" s="5" t="s">
        <v>1527</v>
      </c>
      <c r="L576" s="5" t="s">
        <v>1717</v>
      </c>
    </row>
    <row r="577" spans="1:12" ht="17.399999999999999" thickBot="1" x14ac:dyDescent="0.35">
      <c r="A577" s="11">
        <v>576</v>
      </c>
      <c r="B577" s="7" t="s">
        <v>757</v>
      </c>
      <c r="K577" s="7" t="s">
        <v>1637</v>
      </c>
      <c r="L577" s="7" t="s">
        <v>2006</v>
      </c>
    </row>
    <row r="578" spans="1:12" ht="17.399999999999999" thickBot="1" x14ac:dyDescent="0.35">
      <c r="A578" s="11">
        <v>577</v>
      </c>
      <c r="B578" s="5" t="s">
        <v>758</v>
      </c>
      <c r="K578" s="5" t="s">
        <v>1532</v>
      </c>
      <c r="L578" s="5" t="s">
        <v>2007</v>
      </c>
    </row>
    <row r="579" spans="1:12" ht="25.8" thickBot="1" x14ac:dyDescent="0.35">
      <c r="A579" s="11">
        <v>578</v>
      </c>
      <c r="B579" s="7" t="s">
        <v>759</v>
      </c>
      <c r="K579" s="7" t="s">
        <v>2161</v>
      </c>
      <c r="L579" s="7" t="s">
        <v>2008</v>
      </c>
    </row>
    <row r="580" spans="1:12" ht="17.399999999999999" thickBot="1" x14ac:dyDescent="0.35">
      <c r="A580" s="11">
        <v>579</v>
      </c>
      <c r="B580" s="5" t="s">
        <v>760</v>
      </c>
      <c r="K580" s="5" t="s">
        <v>2162</v>
      </c>
      <c r="L580" s="5" t="s">
        <v>2009</v>
      </c>
    </row>
    <row r="581" spans="1:12" ht="25.8" thickBot="1" x14ac:dyDescent="0.35">
      <c r="A581" s="11">
        <v>580</v>
      </c>
      <c r="B581" s="7" t="s">
        <v>761</v>
      </c>
      <c r="K581" s="7" t="s">
        <v>2163</v>
      </c>
      <c r="L581" s="7" t="s">
        <v>2010</v>
      </c>
    </row>
    <row r="582" spans="1:12" ht="25.8" thickBot="1" x14ac:dyDescent="0.35">
      <c r="A582" s="11">
        <v>581</v>
      </c>
      <c r="B582" s="5" t="s">
        <v>762</v>
      </c>
      <c r="K582" s="5" t="s">
        <v>2164</v>
      </c>
      <c r="L582" s="5" t="s">
        <v>2011</v>
      </c>
    </row>
    <row r="583" spans="1:12" ht="25.8" thickBot="1" x14ac:dyDescent="0.35">
      <c r="A583" s="11">
        <v>582</v>
      </c>
      <c r="B583" s="7" t="s">
        <v>763</v>
      </c>
      <c r="K583" s="7" t="s">
        <v>1639</v>
      </c>
      <c r="L583" s="7" t="s">
        <v>2012</v>
      </c>
    </row>
    <row r="584" spans="1:12" ht="17.399999999999999" thickBot="1" x14ac:dyDescent="0.35">
      <c r="A584" s="11">
        <v>583</v>
      </c>
      <c r="B584" s="5" t="s">
        <v>764</v>
      </c>
      <c r="K584" s="5" t="s">
        <v>2165</v>
      </c>
      <c r="L584" s="5" t="s">
        <v>2013</v>
      </c>
    </row>
    <row r="585" spans="1:12" ht="25.8" thickBot="1" x14ac:dyDescent="0.35">
      <c r="A585" s="11">
        <v>584</v>
      </c>
      <c r="B585" s="7" t="s">
        <v>765</v>
      </c>
      <c r="K585" s="7" t="s">
        <v>1640</v>
      </c>
      <c r="L585" s="7" t="s">
        <v>1586</v>
      </c>
    </row>
    <row r="586" spans="1:12" ht="25.8" thickBot="1" x14ac:dyDescent="0.35">
      <c r="A586" s="11">
        <v>585</v>
      </c>
      <c r="B586" s="5" t="s">
        <v>766</v>
      </c>
      <c r="K586" s="5" t="s">
        <v>2166</v>
      </c>
      <c r="L586" s="5" t="s">
        <v>1723</v>
      </c>
    </row>
    <row r="587" spans="1:12" ht="25.8" thickBot="1" x14ac:dyDescent="0.35">
      <c r="A587" s="11">
        <v>586</v>
      </c>
      <c r="B587" s="7" t="s">
        <v>767</v>
      </c>
      <c r="K587" s="7" t="s">
        <v>1642</v>
      </c>
      <c r="L587" s="7" t="s">
        <v>1587</v>
      </c>
    </row>
    <row r="588" spans="1:12" ht="25.8" thickBot="1" x14ac:dyDescent="0.35">
      <c r="A588" s="11">
        <v>587</v>
      </c>
      <c r="B588" s="5" t="s">
        <v>768</v>
      </c>
      <c r="K588" s="5" t="s">
        <v>2167</v>
      </c>
      <c r="L588" s="5" t="s">
        <v>1588</v>
      </c>
    </row>
    <row r="589" spans="1:12" ht="17.399999999999999" thickBot="1" x14ac:dyDescent="0.35">
      <c r="A589" s="11">
        <v>588</v>
      </c>
      <c r="B589" s="7" t="s">
        <v>769</v>
      </c>
      <c r="K589" s="7" t="s">
        <v>2168</v>
      </c>
      <c r="L589" s="7" t="s">
        <v>2014</v>
      </c>
    </row>
    <row r="590" spans="1:12" ht="25.8" thickBot="1" x14ac:dyDescent="0.35">
      <c r="A590" s="11">
        <v>589</v>
      </c>
      <c r="B590" s="5" t="s">
        <v>770</v>
      </c>
      <c r="K590" s="5" t="s">
        <v>2169</v>
      </c>
      <c r="L590" s="5" t="s">
        <v>2015</v>
      </c>
    </row>
    <row r="591" spans="1:12" ht="25.8" thickBot="1" x14ac:dyDescent="0.35">
      <c r="A591" s="11">
        <v>590</v>
      </c>
      <c r="B591" s="7" t="s">
        <v>771</v>
      </c>
      <c r="K591" s="7" t="s">
        <v>2170</v>
      </c>
      <c r="L591" s="7" t="s">
        <v>2016</v>
      </c>
    </row>
    <row r="592" spans="1:12" ht="17.399999999999999" thickBot="1" x14ac:dyDescent="0.35">
      <c r="A592" s="11">
        <v>591</v>
      </c>
      <c r="B592" s="5" t="s">
        <v>772</v>
      </c>
      <c r="K592" s="5" t="s">
        <v>2171</v>
      </c>
      <c r="L592" s="5" t="s">
        <v>2017</v>
      </c>
    </row>
    <row r="593" spans="1:12" ht="25.8" thickBot="1" x14ac:dyDescent="0.35">
      <c r="A593" s="11">
        <v>592</v>
      </c>
      <c r="B593" s="7" t="s">
        <v>773</v>
      </c>
      <c r="K593" s="7" t="s">
        <v>1646</v>
      </c>
      <c r="L593" s="7" t="s">
        <v>2018</v>
      </c>
    </row>
    <row r="594" spans="1:12" ht="25.8" thickBot="1" x14ac:dyDescent="0.35">
      <c r="A594" s="11">
        <v>593</v>
      </c>
      <c r="B594" s="5" t="s">
        <v>774</v>
      </c>
      <c r="K594" s="5" t="s">
        <v>2172</v>
      </c>
      <c r="L594" s="5" t="s">
        <v>2019</v>
      </c>
    </row>
    <row r="595" spans="1:12" ht="17.399999999999999" thickBot="1" x14ac:dyDescent="0.35">
      <c r="A595" s="11">
        <v>594</v>
      </c>
      <c r="B595" s="7" t="s">
        <v>775</v>
      </c>
      <c r="K595" s="7" t="s">
        <v>2173</v>
      </c>
      <c r="L595" s="7" t="s">
        <v>2020</v>
      </c>
    </row>
    <row r="596" spans="1:12" ht="25.8" thickBot="1" x14ac:dyDescent="0.35">
      <c r="A596" s="11">
        <v>595</v>
      </c>
      <c r="B596" s="5" t="s">
        <v>776</v>
      </c>
      <c r="K596" s="5" t="s">
        <v>2174</v>
      </c>
      <c r="L596" s="5" t="s">
        <v>2021</v>
      </c>
    </row>
    <row r="597" spans="1:12" ht="17.399999999999999" thickBot="1" x14ac:dyDescent="0.35">
      <c r="A597" s="11">
        <v>596</v>
      </c>
      <c r="B597" s="7" t="s">
        <v>777</v>
      </c>
      <c r="K597" s="7" t="s">
        <v>1651</v>
      </c>
      <c r="L597" s="7" t="s">
        <v>2022</v>
      </c>
    </row>
    <row r="598" spans="1:12" ht="25.8" thickBot="1" x14ac:dyDescent="0.35">
      <c r="A598" s="11">
        <v>597</v>
      </c>
      <c r="B598" s="5" t="s">
        <v>778</v>
      </c>
      <c r="K598" s="5" t="s">
        <v>1656</v>
      </c>
      <c r="L598" s="5" t="s">
        <v>2023</v>
      </c>
    </row>
    <row r="599" spans="1:12" ht="25.8" thickBot="1" x14ac:dyDescent="0.35">
      <c r="A599" s="11">
        <v>598</v>
      </c>
      <c r="B599" s="7" t="s">
        <v>779</v>
      </c>
      <c r="K599" s="7" t="s">
        <v>2175</v>
      </c>
      <c r="L599" s="7" t="s">
        <v>2024</v>
      </c>
    </row>
    <row r="600" spans="1:12" ht="25.8" thickBot="1" x14ac:dyDescent="0.35">
      <c r="A600" s="11">
        <v>599</v>
      </c>
      <c r="B600" s="5" t="s">
        <v>780</v>
      </c>
      <c r="K600" s="5" t="s">
        <v>2176</v>
      </c>
      <c r="L600" s="5" t="s">
        <v>2025</v>
      </c>
    </row>
    <row r="601" spans="1:12" ht="17.399999999999999" thickBot="1" x14ac:dyDescent="0.35">
      <c r="A601" s="11">
        <v>600</v>
      </c>
      <c r="B601" s="7" t="s">
        <v>781</v>
      </c>
      <c r="K601" s="7" t="s">
        <v>1659</v>
      </c>
      <c r="L601" s="7" t="s">
        <v>2026</v>
      </c>
    </row>
    <row r="602" spans="1:12" ht="25.8" thickBot="1" x14ac:dyDescent="0.35">
      <c r="A602" s="11">
        <v>601</v>
      </c>
      <c r="B602" s="5" t="s">
        <v>782</v>
      </c>
      <c r="K602" s="5" t="s">
        <v>1662</v>
      </c>
      <c r="L602" s="5" t="s">
        <v>1589</v>
      </c>
    </row>
    <row r="603" spans="1:12" ht="25.8" thickBot="1" x14ac:dyDescent="0.35">
      <c r="A603" s="11">
        <v>602</v>
      </c>
      <c r="B603" s="7" t="s">
        <v>783</v>
      </c>
      <c r="K603" s="7" t="s">
        <v>1663</v>
      </c>
      <c r="L603" s="7" t="s">
        <v>1590</v>
      </c>
    </row>
    <row r="604" spans="1:12" ht="17.399999999999999" thickBot="1" x14ac:dyDescent="0.35">
      <c r="A604" s="11">
        <v>603</v>
      </c>
      <c r="B604" s="5" t="s">
        <v>784</v>
      </c>
      <c r="K604" s="5" t="s">
        <v>2177</v>
      </c>
      <c r="L604" s="5" t="s">
        <v>2027</v>
      </c>
    </row>
    <row r="605" spans="1:12" ht="17.399999999999999" thickBot="1" x14ac:dyDescent="0.35">
      <c r="A605" s="11">
        <v>604</v>
      </c>
      <c r="B605" s="7" t="s">
        <v>785</v>
      </c>
      <c r="K605" s="7" t="s">
        <v>2178</v>
      </c>
      <c r="L605" s="7" t="s">
        <v>2028</v>
      </c>
    </row>
    <row r="606" spans="1:12" ht="17.399999999999999" thickBot="1" x14ac:dyDescent="0.35">
      <c r="A606" s="11">
        <v>605</v>
      </c>
      <c r="B606" s="5" t="s">
        <v>786</v>
      </c>
      <c r="K606" s="5" t="s">
        <v>2179</v>
      </c>
      <c r="L606" s="5" t="s">
        <v>2029</v>
      </c>
    </row>
    <row r="607" spans="1:12" ht="17.399999999999999" thickBot="1" x14ac:dyDescent="0.35">
      <c r="A607" s="11">
        <v>606</v>
      </c>
      <c r="B607" s="7" t="s">
        <v>787</v>
      </c>
      <c r="K607" s="7" t="s">
        <v>1665</v>
      </c>
      <c r="L607" s="7" t="s">
        <v>2030</v>
      </c>
    </row>
    <row r="608" spans="1:12" ht="25.8" thickBot="1" x14ac:dyDescent="0.35">
      <c r="A608" s="11">
        <v>607</v>
      </c>
      <c r="B608" s="5" t="s">
        <v>788</v>
      </c>
      <c r="K608" s="5" t="s">
        <v>2180</v>
      </c>
      <c r="L608" s="5" t="s">
        <v>2031</v>
      </c>
    </row>
    <row r="609" spans="1:12" ht="17.399999999999999" thickBot="1" x14ac:dyDescent="0.35">
      <c r="A609" s="11">
        <v>608</v>
      </c>
      <c r="B609" s="7" t="s">
        <v>789</v>
      </c>
      <c r="K609" s="7" t="s">
        <v>1666</v>
      </c>
      <c r="L609" s="7" t="s">
        <v>1591</v>
      </c>
    </row>
    <row r="610" spans="1:12" ht="25.8" thickBot="1" x14ac:dyDescent="0.35">
      <c r="A610" s="11">
        <v>609</v>
      </c>
      <c r="B610" s="5" t="s">
        <v>790</v>
      </c>
      <c r="K610" s="5" t="s">
        <v>1669</v>
      </c>
      <c r="L610" s="5" t="s">
        <v>2032</v>
      </c>
    </row>
    <row r="611" spans="1:12" ht="25.8" thickBot="1" x14ac:dyDescent="0.35">
      <c r="A611" s="11">
        <v>610</v>
      </c>
      <c r="B611" s="7" t="s">
        <v>791</v>
      </c>
      <c r="K611" s="7" t="s">
        <v>2181</v>
      </c>
      <c r="L611" s="7" t="s">
        <v>2033</v>
      </c>
    </row>
    <row r="612" spans="1:12" ht="17.399999999999999" thickBot="1" x14ac:dyDescent="0.35">
      <c r="A612" s="11">
        <v>611</v>
      </c>
      <c r="B612" s="5" t="s">
        <v>792</v>
      </c>
      <c r="K612" s="5" t="s">
        <v>2182</v>
      </c>
      <c r="L612" s="5" t="s">
        <v>2034</v>
      </c>
    </row>
    <row r="613" spans="1:12" ht="25.8" thickBot="1" x14ac:dyDescent="0.35">
      <c r="A613" s="11">
        <v>612</v>
      </c>
      <c r="B613" s="7" t="s">
        <v>793</v>
      </c>
      <c r="K613" s="7" t="s">
        <v>2183</v>
      </c>
      <c r="L613" s="7" t="s">
        <v>1592</v>
      </c>
    </row>
    <row r="614" spans="1:12" ht="17.399999999999999" thickBot="1" x14ac:dyDescent="0.35">
      <c r="A614" s="11">
        <v>613</v>
      </c>
      <c r="B614" s="5" t="s">
        <v>794</v>
      </c>
      <c r="K614" s="5" t="s">
        <v>1672</v>
      </c>
      <c r="L614" s="5" t="s">
        <v>1593</v>
      </c>
    </row>
    <row r="615" spans="1:12" ht="25.8" thickBot="1" x14ac:dyDescent="0.35">
      <c r="A615" s="11">
        <v>614</v>
      </c>
      <c r="B615" s="7" t="s">
        <v>795</v>
      </c>
      <c r="K615" s="7" t="s">
        <v>2184</v>
      </c>
      <c r="L615" s="7" t="s">
        <v>1594</v>
      </c>
    </row>
    <row r="616" spans="1:12" ht="25.8" thickBot="1" x14ac:dyDescent="0.35">
      <c r="A616" s="11">
        <v>615</v>
      </c>
      <c r="B616" s="5" t="s">
        <v>796</v>
      </c>
      <c r="K616" s="5" t="s">
        <v>2185</v>
      </c>
      <c r="L616" s="5" t="s">
        <v>2035</v>
      </c>
    </row>
    <row r="617" spans="1:12" ht="17.399999999999999" thickBot="1" x14ac:dyDescent="0.35">
      <c r="A617" s="11">
        <v>616</v>
      </c>
      <c r="B617" s="7" t="s">
        <v>797</v>
      </c>
      <c r="K617" s="7" t="s">
        <v>2186</v>
      </c>
      <c r="L617" s="7" t="s">
        <v>1595</v>
      </c>
    </row>
    <row r="618" spans="1:12" ht="25.8" thickBot="1" x14ac:dyDescent="0.35">
      <c r="A618" s="11">
        <v>617</v>
      </c>
      <c r="B618" s="5" t="s">
        <v>798</v>
      </c>
      <c r="K618" s="5" t="s">
        <v>2187</v>
      </c>
      <c r="L618" s="5" t="s">
        <v>1596</v>
      </c>
    </row>
    <row r="619" spans="1:12" ht="25.8" thickBot="1" x14ac:dyDescent="0.35">
      <c r="A619" s="11">
        <v>618</v>
      </c>
      <c r="B619" s="7" t="s">
        <v>799</v>
      </c>
      <c r="K619" s="7" t="s">
        <v>2188</v>
      </c>
      <c r="L619" s="7" t="s">
        <v>2036</v>
      </c>
    </row>
    <row r="620" spans="1:12" ht="17.399999999999999" thickBot="1" x14ac:dyDescent="0.35">
      <c r="A620" s="11">
        <v>619</v>
      </c>
      <c r="B620" s="5" t="s">
        <v>800</v>
      </c>
      <c r="K620" s="5" t="s">
        <v>2189</v>
      </c>
      <c r="L620" s="5" t="s">
        <v>2037</v>
      </c>
    </row>
    <row r="621" spans="1:12" ht="17.399999999999999" thickBot="1" x14ac:dyDescent="0.35">
      <c r="A621" s="11">
        <v>620</v>
      </c>
      <c r="B621" s="7" t="s">
        <v>801</v>
      </c>
      <c r="K621" s="7" t="s">
        <v>1681</v>
      </c>
      <c r="L621" s="7" t="s">
        <v>2038</v>
      </c>
    </row>
    <row r="622" spans="1:12" ht="25.8" thickBot="1" x14ac:dyDescent="0.35">
      <c r="A622" s="11">
        <v>621</v>
      </c>
      <c r="B622" s="5" t="s">
        <v>802</v>
      </c>
      <c r="K622" s="5" t="s">
        <v>2190</v>
      </c>
      <c r="L622" s="5" t="s">
        <v>1597</v>
      </c>
    </row>
    <row r="623" spans="1:12" ht="17.399999999999999" thickBot="1" x14ac:dyDescent="0.35">
      <c r="A623" s="11">
        <v>622</v>
      </c>
      <c r="B623" s="7" t="s">
        <v>803</v>
      </c>
      <c r="K623" s="7" t="s">
        <v>2191</v>
      </c>
      <c r="L623" s="7" t="s">
        <v>2039</v>
      </c>
    </row>
    <row r="624" spans="1:12" ht="25.8" thickBot="1" x14ac:dyDescent="0.35">
      <c r="A624" s="11">
        <v>623</v>
      </c>
      <c r="B624" s="5" t="s">
        <v>804</v>
      </c>
      <c r="K624" s="5" t="s">
        <v>1716</v>
      </c>
      <c r="L624" s="5" t="s">
        <v>2040</v>
      </c>
    </row>
    <row r="625" spans="1:12" ht="17.399999999999999" thickBot="1" x14ac:dyDescent="0.35">
      <c r="A625" s="11">
        <v>624</v>
      </c>
      <c r="B625" s="7" t="s">
        <v>805</v>
      </c>
      <c r="K625" s="7" t="s">
        <v>2192</v>
      </c>
      <c r="L625" s="7" t="s">
        <v>2041</v>
      </c>
    </row>
    <row r="626" spans="1:12" ht="25.8" thickBot="1" x14ac:dyDescent="0.35">
      <c r="A626" s="11">
        <v>625</v>
      </c>
      <c r="B626" s="5" t="s">
        <v>806</v>
      </c>
      <c r="K626" s="5" t="s">
        <v>1719</v>
      </c>
      <c r="L626" s="5" t="s">
        <v>1598</v>
      </c>
    </row>
    <row r="627" spans="1:12" ht="25.8" thickBot="1" x14ac:dyDescent="0.35">
      <c r="A627" s="11">
        <v>626</v>
      </c>
      <c r="B627" s="7" t="s">
        <v>807</v>
      </c>
      <c r="K627" s="7" t="s">
        <v>2193</v>
      </c>
      <c r="L627" s="7" t="s">
        <v>2042</v>
      </c>
    </row>
    <row r="628" spans="1:12" ht="17.399999999999999" thickBot="1" x14ac:dyDescent="0.35">
      <c r="A628" s="11">
        <v>627</v>
      </c>
      <c r="B628" s="5" t="s">
        <v>808</v>
      </c>
      <c r="K628" s="5" t="s">
        <v>2194</v>
      </c>
      <c r="L628" s="5" t="s">
        <v>2043</v>
      </c>
    </row>
    <row r="629" spans="1:12" ht="25.8" thickBot="1" x14ac:dyDescent="0.35">
      <c r="A629" s="11">
        <v>628</v>
      </c>
      <c r="B629" s="7" t="s">
        <v>809</v>
      </c>
      <c r="K629" s="7" t="s">
        <v>1686</v>
      </c>
      <c r="L629" s="7" t="s">
        <v>2044</v>
      </c>
    </row>
    <row r="630" spans="1:12" ht="17.399999999999999" thickBot="1" x14ac:dyDescent="0.35">
      <c r="A630" s="11">
        <v>629</v>
      </c>
      <c r="B630" s="5" t="s">
        <v>810</v>
      </c>
      <c r="K630" s="5" t="s">
        <v>1687</v>
      </c>
      <c r="L630" s="5" t="s">
        <v>2045</v>
      </c>
    </row>
    <row r="631" spans="1:12" ht="17.399999999999999" thickBot="1" x14ac:dyDescent="0.35">
      <c r="A631" s="11">
        <v>630</v>
      </c>
      <c r="B631" s="7" t="s">
        <v>811</v>
      </c>
      <c r="K631" s="7" t="s">
        <v>1689</v>
      </c>
      <c r="L631" s="7" t="s">
        <v>2046</v>
      </c>
    </row>
    <row r="632" spans="1:12" ht="17.399999999999999" thickBot="1" x14ac:dyDescent="0.35">
      <c r="A632" s="11">
        <v>631</v>
      </c>
      <c r="B632" s="5" t="s">
        <v>812</v>
      </c>
      <c r="K632" s="5" t="s">
        <v>2195</v>
      </c>
      <c r="L632" s="5" t="s">
        <v>2047</v>
      </c>
    </row>
    <row r="633" spans="1:12" ht="17.399999999999999" thickBot="1" x14ac:dyDescent="0.35">
      <c r="A633" s="11">
        <v>632</v>
      </c>
      <c r="B633" s="7" t="s">
        <v>813</v>
      </c>
      <c r="K633" s="7" t="s">
        <v>2196</v>
      </c>
      <c r="L633" s="7" t="s">
        <v>1599</v>
      </c>
    </row>
    <row r="634" spans="1:12" ht="17.399999999999999" thickBot="1" x14ac:dyDescent="0.35">
      <c r="A634" s="11">
        <v>633</v>
      </c>
      <c r="B634" s="5" t="s">
        <v>814</v>
      </c>
      <c r="K634" s="5" t="s">
        <v>1695</v>
      </c>
      <c r="L634" s="5" t="s">
        <v>2048</v>
      </c>
    </row>
    <row r="635" spans="1:12" ht="17.399999999999999" thickBot="1" x14ac:dyDescent="0.35">
      <c r="A635" s="11">
        <v>634</v>
      </c>
      <c r="B635" s="7" t="s">
        <v>815</v>
      </c>
      <c r="K635" s="7" t="s">
        <v>1720</v>
      </c>
      <c r="L635" s="7" t="s">
        <v>2049</v>
      </c>
    </row>
    <row r="636" spans="1:12" ht="25.8" thickBot="1" x14ac:dyDescent="0.35">
      <c r="A636" s="11">
        <v>635</v>
      </c>
      <c r="B636" s="5" t="s">
        <v>816</v>
      </c>
      <c r="K636" s="5" t="s">
        <v>1696</v>
      </c>
      <c r="L636" s="5" t="s">
        <v>2050</v>
      </c>
    </row>
    <row r="637" spans="1:12" ht="25.8" thickBot="1" x14ac:dyDescent="0.35">
      <c r="A637" s="11">
        <v>636</v>
      </c>
      <c r="B637" s="7" t="s">
        <v>817</v>
      </c>
      <c r="K637" s="7" t="s">
        <v>1697</v>
      </c>
      <c r="L637" s="7" t="s">
        <v>2051</v>
      </c>
    </row>
    <row r="638" spans="1:12" ht="17.399999999999999" thickBot="1" x14ac:dyDescent="0.35">
      <c r="A638" s="11">
        <v>637</v>
      </c>
      <c r="B638" s="5" t="s">
        <v>818</v>
      </c>
      <c r="K638" s="5" t="s">
        <v>1698</v>
      </c>
      <c r="L638" s="5" t="s">
        <v>2052</v>
      </c>
    </row>
    <row r="639" spans="1:12" ht="25.8" thickBot="1" x14ac:dyDescent="0.35">
      <c r="A639" s="11">
        <v>638</v>
      </c>
      <c r="B639" s="7" t="s">
        <v>819</v>
      </c>
      <c r="K639" s="7" t="s">
        <v>1700</v>
      </c>
      <c r="L639" s="7" t="s">
        <v>2053</v>
      </c>
    </row>
    <row r="640" spans="1:12" ht="25.8" thickBot="1" x14ac:dyDescent="0.35">
      <c r="A640" s="11">
        <v>639</v>
      </c>
      <c r="B640" s="5" t="s">
        <v>820</v>
      </c>
      <c r="K640" s="5" t="s">
        <v>2197</v>
      </c>
      <c r="L640" s="5" t="s">
        <v>1600</v>
      </c>
    </row>
    <row r="641" spans="1:12" ht="25.8" thickBot="1" x14ac:dyDescent="0.35">
      <c r="A641" s="11">
        <v>640</v>
      </c>
      <c r="B641" s="7" t="s">
        <v>821</v>
      </c>
      <c r="K641" s="7" t="s">
        <v>1702</v>
      </c>
      <c r="L641" s="7" t="s">
        <v>1601</v>
      </c>
    </row>
    <row r="642" spans="1:12" ht="17.399999999999999" thickBot="1" x14ac:dyDescent="0.35">
      <c r="A642" s="11">
        <v>641</v>
      </c>
      <c r="B642" s="5" t="s">
        <v>822</v>
      </c>
      <c r="K642" s="5" t="s">
        <v>1703</v>
      </c>
      <c r="L642" s="5" t="s">
        <v>2054</v>
      </c>
    </row>
    <row r="643" spans="1:12" ht="17.399999999999999" thickBot="1" x14ac:dyDescent="0.35">
      <c r="A643" s="11">
        <v>642</v>
      </c>
      <c r="B643" s="7" t="s">
        <v>823</v>
      </c>
      <c r="K643" s="7" t="s">
        <v>2198</v>
      </c>
      <c r="L643" s="7" t="s">
        <v>1602</v>
      </c>
    </row>
    <row r="644" spans="1:12" ht="17.399999999999999" thickBot="1" x14ac:dyDescent="0.35">
      <c r="A644" s="11">
        <v>643</v>
      </c>
      <c r="B644" s="5" t="s">
        <v>824</v>
      </c>
      <c r="K644" s="5" t="s">
        <v>1714</v>
      </c>
      <c r="L644" s="5" t="s">
        <v>2055</v>
      </c>
    </row>
    <row r="645" spans="1:12" ht="17.399999999999999" thickBot="1" x14ac:dyDescent="0.35">
      <c r="A645" s="11">
        <v>644</v>
      </c>
      <c r="B645" s="7" t="s">
        <v>825</v>
      </c>
      <c r="K645" s="7" t="s">
        <v>1705</v>
      </c>
      <c r="L645" s="7" t="s">
        <v>2056</v>
      </c>
    </row>
    <row r="646" spans="1:12" ht="25.8" thickBot="1" x14ac:dyDescent="0.35">
      <c r="A646" s="11">
        <v>645</v>
      </c>
      <c r="B646" s="5" t="s">
        <v>826</v>
      </c>
      <c r="K646" s="5" t="s">
        <v>1636</v>
      </c>
      <c r="L646" s="5" t="s">
        <v>2057</v>
      </c>
    </row>
    <row r="647" spans="1:12" ht="17.399999999999999" thickBot="1" x14ac:dyDescent="0.35">
      <c r="A647" s="11">
        <v>646</v>
      </c>
      <c r="B647" s="7" t="s">
        <v>827</v>
      </c>
      <c r="K647" s="7" t="s">
        <v>1618</v>
      </c>
      <c r="L647" s="7" t="s">
        <v>2058</v>
      </c>
    </row>
    <row r="648" spans="1:12" ht="17.399999999999999" thickBot="1" x14ac:dyDescent="0.35">
      <c r="A648" s="11">
        <v>647</v>
      </c>
      <c r="B648" s="5" t="s">
        <v>828</v>
      </c>
      <c r="K648" s="5" t="s">
        <v>1677</v>
      </c>
      <c r="L648" s="5" t="s">
        <v>2059</v>
      </c>
    </row>
    <row r="649" spans="1:12" ht="17.399999999999999" thickBot="1" x14ac:dyDescent="0.35">
      <c r="A649" s="11">
        <v>648</v>
      </c>
      <c r="B649" s="7" t="s">
        <v>829</v>
      </c>
      <c r="K649" s="7" t="s">
        <v>1544</v>
      </c>
      <c r="L649" s="7" t="s">
        <v>2060</v>
      </c>
    </row>
    <row r="650" spans="1:12" ht="17.399999999999999" thickBot="1" x14ac:dyDescent="0.35">
      <c r="A650" s="11">
        <v>649</v>
      </c>
      <c r="B650" s="5" t="s">
        <v>830</v>
      </c>
      <c r="K650" s="5" t="s">
        <v>1667</v>
      </c>
      <c r="L650" s="5" t="s">
        <v>2061</v>
      </c>
    </row>
    <row r="651" spans="1:12" ht="25.8" thickBot="1" x14ac:dyDescent="0.35">
      <c r="A651" s="11">
        <v>650</v>
      </c>
      <c r="B651" s="7" t="s">
        <v>831</v>
      </c>
      <c r="K651" s="7" t="s">
        <v>1699</v>
      </c>
      <c r="L651" s="7" t="s">
        <v>2062</v>
      </c>
    </row>
    <row r="652" spans="1:12" ht="25.8" thickBot="1" x14ac:dyDescent="0.35">
      <c r="A652" s="11">
        <v>651</v>
      </c>
      <c r="B652" s="5" t="s">
        <v>832</v>
      </c>
      <c r="K652" s="5" t="s">
        <v>1620</v>
      </c>
      <c r="L652" s="5" t="s">
        <v>1603</v>
      </c>
    </row>
    <row r="653" spans="1:12" ht="17.399999999999999" thickBot="1" x14ac:dyDescent="0.35">
      <c r="A653" s="11">
        <v>652</v>
      </c>
      <c r="B653" s="7" t="s">
        <v>833</v>
      </c>
      <c r="K653" s="7" t="s">
        <v>1710</v>
      </c>
      <c r="L653" s="7" t="s">
        <v>2063</v>
      </c>
    </row>
    <row r="654" spans="1:12" ht="17.399999999999999" thickBot="1" x14ac:dyDescent="0.35">
      <c r="A654" s="11">
        <v>653</v>
      </c>
      <c r="B654" s="5" t="s">
        <v>834</v>
      </c>
      <c r="K654" s="5" t="s">
        <v>2199</v>
      </c>
      <c r="L654" s="5" t="s">
        <v>2064</v>
      </c>
    </row>
    <row r="655" spans="1:12" ht="17.399999999999999" thickBot="1" x14ac:dyDescent="0.35">
      <c r="A655" s="11">
        <v>654</v>
      </c>
      <c r="B655" s="7" t="s">
        <v>835</v>
      </c>
      <c r="K655" s="7" t="s">
        <v>1711</v>
      </c>
      <c r="L655" s="7" t="s">
        <v>2065</v>
      </c>
    </row>
    <row r="656" spans="1:12" ht="25.8" thickBot="1" x14ac:dyDescent="0.35">
      <c r="A656" s="11">
        <v>655</v>
      </c>
      <c r="B656" s="5" t="s">
        <v>836</v>
      </c>
      <c r="K656" s="5" t="s">
        <v>1599</v>
      </c>
      <c r="L656" s="5" t="s">
        <v>2066</v>
      </c>
    </row>
    <row r="657" spans="1:12" ht="17.399999999999999" thickBot="1" x14ac:dyDescent="0.35">
      <c r="A657" s="11">
        <v>656</v>
      </c>
      <c r="B657" s="7" t="s">
        <v>837</v>
      </c>
      <c r="K657" s="7" t="s">
        <v>1607</v>
      </c>
      <c r="L657" s="7" t="s">
        <v>1604</v>
      </c>
    </row>
    <row r="658" spans="1:12" ht="25.8" thickBot="1" x14ac:dyDescent="0.35">
      <c r="A658" s="11">
        <v>657</v>
      </c>
      <c r="B658" s="5" t="s">
        <v>838</v>
      </c>
      <c r="K658" s="5" t="s">
        <v>1691</v>
      </c>
      <c r="L658" s="5" t="s">
        <v>2067</v>
      </c>
    </row>
    <row r="659" spans="1:12" ht="17.399999999999999" thickBot="1" x14ac:dyDescent="0.35">
      <c r="A659" s="11">
        <v>658</v>
      </c>
      <c r="B659" s="7" t="s">
        <v>839</v>
      </c>
      <c r="K659" s="7" t="s">
        <v>1579</v>
      </c>
      <c r="L659" s="7" t="s">
        <v>2068</v>
      </c>
    </row>
    <row r="660" spans="1:12" ht="25.8" thickBot="1" x14ac:dyDescent="0.35">
      <c r="A660" s="11">
        <v>659</v>
      </c>
      <c r="B660" s="5" t="s">
        <v>840</v>
      </c>
      <c r="K660" s="5" t="s">
        <v>1619</v>
      </c>
      <c r="L660" s="5" t="s">
        <v>1605</v>
      </c>
    </row>
    <row r="661" spans="1:12" ht="25.8" thickBot="1" x14ac:dyDescent="0.35">
      <c r="A661" s="11">
        <v>660</v>
      </c>
      <c r="B661" s="7" t="s">
        <v>841</v>
      </c>
      <c r="K661" s="7" t="s">
        <v>1674</v>
      </c>
      <c r="L661" s="7" t="s">
        <v>2069</v>
      </c>
    </row>
    <row r="662" spans="1:12" ht="25.8" thickBot="1" x14ac:dyDescent="0.35">
      <c r="A662" s="11">
        <v>661</v>
      </c>
      <c r="B662" s="5" t="s">
        <v>842</v>
      </c>
      <c r="K662" s="5" t="s">
        <v>1600</v>
      </c>
      <c r="L662" s="5" t="s">
        <v>2070</v>
      </c>
    </row>
    <row r="663" spans="1:12" ht="25.8" thickBot="1" x14ac:dyDescent="0.35">
      <c r="A663" s="11">
        <v>662</v>
      </c>
      <c r="B663" s="7" t="s">
        <v>843</v>
      </c>
      <c r="K663" s="7" t="s">
        <v>1626</v>
      </c>
      <c r="L663" s="7" t="s">
        <v>1606</v>
      </c>
    </row>
    <row r="664" spans="1:12" ht="17.399999999999999" thickBot="1" x14ac:dyDescent="0.35">
      <c r="A664" s="11">
        <v>663</v>
      </c>
      <c r="B664" s="5" t="s">
        <v>844</v>
      </c>
      <c r="K664" s="5" t="s">
        <v>1617</v>
      </c>
      <c r="L664" s="5" t="s">
        <v>1607</v>
      </c>
    </row>
    <row r="665" spans="1:12" ht="17.399999999999999" thickBot="1" x14ac:dyDescent="0.35">
      <c r="A665" s="11">
        <v>664</v>
      </c>
      <c r="B665" s="7" t="s">
        <v>845</v>
      </c>
      <c r="K665" s="7" t="s">
        <v>1713</v>
      </c>
      <c r="L665" s="7" t="s">
        <v>1608</v>
      </c>
    </row>
    <row r="666" spans="1:12" ht="17.399999999999999" thickBot="1" x14ac:dyDescent="0.35">
      <c r="A666" s="11">
        <v>665</v>
      </c>
      <c r="B666" s="5" t="s">
        <v>846</v>
      </c>
      <c r="K666" s="5" t="s">
        <v>1644</v>
      </c>
      <c r="L666" s="5" t="s">
        <v>2071</v>
      </c>
    </row>
    <row r="667" spans="1:12" ht="17.399999999999999" thickBot="1" x14ac:dyDescent="0.35">
      <c r="A667" s="11">
        <v>666</v>
      </c>
      <c r="B667" s="7" t="s">
        <v>847</v>
      </c>
      <c r="K667" s="7" t="s">
        <v>1563</v>
      </c>
      <c r="L667" s="7" t="s">
        <v>1609</v>
      </c>
    </row>
    <row r="668" spans="1:12" ht="17.399999999999999" thickBot="1" x14ac:dyDescent="0.35">
      <c r="A668" s="11">
        <v>667</v>
      </c>
      <c r="B668" s="5" t="s">
        <v>848</v>
      </c>
      <c r="K668" s="5" t="s">
        <v>1623</v>
      </c>
      <c r="L668" s="5" t="s">
        <v>2072</v>
      </c>
    </row>
    <row r="669" spans="1:12" ht="17.399999999999999" thickBot="1" x14ac:dyDescent="0.35">
      <c r="A669" s="11">
        <v>668</v>
      </c>
      <c r="B669" s="7" t="s">
        <v>849</v>
      </c>
      <c r="K669" s="7" t="s">
        <v>1603</v>
      </c>
      <c r="L669" s="7" t="s">
        <v>2073</v>
      </c>
    </row>
    <row r="670" spans="1:12" ht="17.399999999999999" thickBot="1" x14ac:dyDescent="0.35">
      <c r="A670" s="11">
        <v>669</v>
      </c>
      <c r="B670" s="5" t="s">
        <v>850</v>
      </c>
      <c r="K670" s="5" t="s">
        <v>1613</v>
      </c>
      <c r="L670" s="5" t="s">
        <v>2074</v>
      </c>
    </row>
    <row r="671" spans="1:12" ht="25.8" thickBot="1" x14ac:dyDescent="0.35">
      <c r="A671" s="11">
        <v>670</v>
      </c>
      <c r="B671" s="7" t="s">
        <v>851</v>
      </c>
      <c r="K671" s="7" t="s">
        <v>1654</v>
      </c>
      <c r="L671" s="7" t="s">
        <v>1610</v>
      </c>
    </row>
    <row r="672" spans="1:12" ht="17.399999999999999" thickBot="1" x14ac:dyDescent="0.35">
      <c r="A672" s="11">
        <v>671</v>
      </c>
      <c r="B672" s="5" t="s">
        <v>852</v>
      </c>
      <c r="K672" s="5" t="s">
        <v>1602</v>
      </c>
      <c r="L672" s="5" t="s">
        <v>2075</v>
      </c>
    </row>
    <row r="673" spans="1:12" ht="25.8" thickBot="1" x14ac:dyDescent="0.35">
      <c r="A673" s="11">
        <v>672</v>
      </c>
      <c r="B673" s="7" t="s">
        <v>853</v>
      </c>
      <c r="K673" s="9" t="s">
        <v>1657</v>
      </c>
      <c r="L673" s="7" t="s">
        <v>2076</v>
      </c>
    </row>
    <row r="674" spans="1:12" ht="17.399999999999999" thickBot="1" x14ac:dyDescent="0.35">
      <c r="A674" s="11">
        <v>673</v>
      </c>
      <c r="B674" s="5" t="s">
        <v>854</v>
      </c>
      <c r="L674" s="5" t="s">
        <v>1611</v>
      </c>
    </row>
    <row r="675" spans="1:12" ht="17.399999999999999" thickBot="1" x14ac:dyDescent="0.35">
      <c r="A675" s="11">
        <v>674</v>
      </c>
      <c r="B675" s="7" t="s">
        <v>855</v>
      </c>
      <c r="L675" s="7" t="s">
        <v>1612</v>
      </c>
    </row>
    <row r="676" spans="1:12" ht="17.399999999999999" thickBot="1" x14ac:dyDescent="0.35">
      <c r="A676" s="11">
        <v>675</v>
      </c>
      <c r="B676" s="5" t="s">
        <v>856</v>
      </c>
      <c r="L676" s="5" t="s">
        <v>2077</v>
      </c>
    </row>
    <row r="677" spans="1:12" ht="25.8" thickBot="1" x14ac:dyDescent="0.35">
      <c r="A677" s="11">
        <v>676</v>
      </c>
      <c r="B677" s="7" t="s">
        <v>857</v>
      </c>
      <c r="L677" s="7" t="s">
        <v>2078</v>
      </c>
    </row>
    <row r="678" spans="1:12" ht="17.399999999999999" thickBot="1" x14ac:dyDescent="0.35">
      <c r="A678" s="11">
        <v>677</v>
      </c>
      <c r="B678" s="5" t="s">
        <v>858</v>
      </c>
      <c r="L678" s="5" t="s">
        <v>2079</v>
      </c>
    </row>
    <row r="679" spans="1:12" ht="17.399999999999999" thickBot="1" x14ac:dyDescent="0.35">
      <c r="A679" s="11">
        <v>678</v>
      </c>
      <c r="B679" s="7" t="s">
        <v>859</v>
      </c>
      <c r="L679" s="7" t="s">
        <v>2080</v>
      </c>
    </row>
    <row r="680" spans="1:12" ht="17.399999999999999" thickBot="1" x14ac:dyDescent="0.35">
      <c r="A680" s="11">
        <v>679</v>
      </c>
      <c r="B680" s="5" t="s">
        <v>860</v>
      </c>
      <c r="L680" s="5" t="s">
        <v>2081</v>
      </c>
    </row>
    <row r="681" spans="1:12" ht="17.399999999999999" thickBot="1" x14ac:dyDescent="0.35">
      <c r="A681" s="11">
        <v>680</v>
      </c>
      <c r="B681" s="7" t="s">
        <v>861</v>
      </c>
      <c r="L681" s="7" t="s">
        <v>1613</v>
      </c>
    </row>
    <row r="682" spans="1:12" ht="17.399999999999999" thickBot="1" x14ac:dyDescent="0.35">
      <c r="A682" s="11">
        <v>681</v>
      </c>
      <c r="B682" s="5" t="s">
        <v>862</v>
      </c>
      <c r="L682" s="5" t="s">
        <v>2082</v>
      </c>
    </row>
    <row r="683" spans="1:12" ht="17.399999999999999" thickBot="1" x14ac:dyDescent="0.35">
      <c r="A683" s="11">
        <v>682</v>
      </c>
      <c r="B683" s="7" t="s">
        <v>863</v>
      </c>
      <c r="L683" s="7" t="s">
        <v>2083</v>
      </c>
    </row>
    <row r="684" spans="1:12" ht="17.399999999999999" thickBot="1" x14ac:dyDescent="0.35">
      <c r="A684" s="11">
        <v>683</v>
      </c>
      <c r="B684" s="5" t="s">
        <v>864</v>
      </c>
      <c r="L684" s="5" t="s">
        <v>2084</v>
      </c>
    </row>
    <row r="685" spans="1:12" ht="17.399999999999999" thickBot="1" x14ac:dyDescent="0.35">
      <c r="A685" s="11">
        <v>684</v>
      </c>
      <c r="B685" s="7" t="s">
        <v>865</v>
      </c>
      <c r="L685" s="7" t="s">
        <v>2085</v>
      </c>
    </row>
    <row r="686" spans="1:12" ht="17.399999999999999" thickBot="1" x14ac:dyDescent="0.35">
      <c r="A686" s="11">
        <v>685</v>
      </c>
      <c r="B686" s="5" t="s">
        <v>866</v>
      </c>
      <c r="L686" s="5" t="s">
        <v>2086</v>
      </c>
    </row>
    <row r="687" spans="1:12" ht="17.399999999999999" thickBot="1" x14ac:dyDescent="0.35">
      <c r="A687" s="11">
        <v>686</v>
      </c>
      <c r="B687" s="7" t="s">
        <v>867</v>
      </c>
      <c r="L687" s="7" t="s">
        <v>2087</v>
      </c>
    </row>
    <row r="688" spans="1:12" ht="17.399999999999999" thickBot="1" x14ac:dyDescent="0.35">
      <c r="A688" s="11">
        <v>687</v>
      </c>
      <c r="B688" s="5" t="s">
        <v>868</v>
      </c>
      <c r="L688" s="5" t="s">
        <v>2088</v>
      </c>
    </row>
    <row r="689" spans="1:12" ht="17.399999999999999" thickBot="1" x14ac:dyDescent="0.35">
      <c r="A689" s="11">
        <v>688</v>
      </c>
      <c r="B689" s="7" t="s">
        <v>869</v>
      </c>
      <c r="L689" s="7" t="s">
        <v>2089</v>
      </c>
    </row>
    <row r="690" spans="1:12" ht="17.399999999999999" thickBot="1" x14ac:dyDescent="0.35">
      <c r="A690" s="11">
        <v>689</v>
      </c>
      <c r="B690" s="5" t="s">
        <v>870</v>
      </c>
      <c r="L690" s="5" t="s">
        <v>2090</v>
      </c>
    </row>
    <row r="691" spans="1:12" ht="17.399999999999999" thickBot="1" x14ac:dyDescent="0.35">
      <c r="A691" s="11">
        <v>690</v>
      </c>
      <c r="B691" s="7" t="s">
        <v>871</v>
      </c>
      <c r="L691" s="7" t="s">
        <v>2091</v>
      </c>
    </row>
    <row r="692" spans="1:12" ht="25.8" thickBot="1" x14ac:dyDescent="0.35">
      <c r="A692" s="11">
        <v>691</v>
      </c>
      <c r="B692" s="5" t="s">
        <v>872</v>
      </c>
      <c r="L692" s="5" t="s">
        <v>1614</v>
      </c>
    </row>
    <row r="693" spans="1:12" ht="17.399999999999999" thickBot="1" x14ac:dyDescent="0.35">
      <c r="A693" s="11">
        <v>692</v>
      </c>
      <c r="B693" s="7" t="s">
        <v>873</v>
      </c>
      <c r="L693" s="7" t="s">
        <v>2092</v>
      </c>
    </row>
    <row r="694" spans="1:12" ht="17.399999999999999" thickBot="1" x14ac:dyDescent="0.35">
      <c r="A694" s="11">
        <v>693</v>
      </c>
      <c r="B694" s="5" t="s">
        <v>874</v>
      </c>
      <c r="L694" s="5" t="s">
        <v>2093</v>
      </c>
    </row>
    <row r="695" spans="1:12" ht="25.8" thickBot="1" x14ac:dyDescent="0.35">
      <c r="A695" s="11">
        <v>694</v>
      </c>
      <c r="B695" s="7" t="s">
        <v>875</v>
      </c>
      <c r="L695" s="7" t="s">
        <v>2094</v>
      </c>
    </row>
    <row r="696" spans="1:12" ht="17.399999999999999" thickBot="1" x14ac:dyDescent="0.35">
      <c r="A696" s="11">
        <v>695</v>
      </c>
      <c r="B696" s="5" t="s">
        <v>876</v>
      </c>
      <c r="L696" s="5" t="s">
        <v>1615</v>
      </c>
    </row>
    <row r="697" spans="1:12" ht="17.399999999999999" thickBot="1" x14ac:dyDescent="0.35">
      <c r="A697" s="11">
        <v>696</v>
      </c>
      <c r="B697" s="7" t="s">
        <v>877</v>
      </c>
      <c r="L697" s="7" t="s">
        <v>2095</v>
      </c>
    </row>
    <row r="698" spans="1:12" ht="17.399999999999999" thickBot="1" x14ac:dyDescent="0.35">
      <c r="A698" s="11">
        <v>697</v>
      </c>
      <c r="B698" s="5" t="s">
        <v>878</v>
      </c>
      <c r="L698" s="5" t="s">
        <v>2096</v>
      </c>
    </row>
    <row r="699" spans="1:12" ht="25.8" thickBot="1" x14ac:dyDescent="0.35">
      <c r="A699" s="11">
        <v>698</v>
      </c>
      <c r="B699" s="7" t="s">
        <v>879</v>
      </c>
      <c r="L699" s="7" t="s">
        <v>2097</v>
      </c>
    </row>
    <row r="700" spans="1:12" ht="17.399999999999999" thickBot="1" x14ac:dyDescent="0.35">
      <c r="A700" s="11">
        <v>699</v>
      </c>
      <c r="B700" s="5" t="s">
        <v>880</v>
      </c>
      <c r="L700" s="5" t="s">
        <v>2098</v>
      </c>
    </row>
    <row r="701" spans="1:12" ht="17.399999999999999" thickBot="1" x14ac:dyDescent="0.35">
      <c r="A701" s="11">
        <v>700</v>
      </c>
      <c r="B701" s="7" t="s">
        <v>881</v>
      </c>
      <c r="L701" s="7" t="s">
        <v>2099</v>
      </c>
    </row>
    <row r="702" spans="1:12" ht="17.399999999999999" thickBot="1" x14ac:dyDescent="0.35">
      <c r="A702" s="11">
        <v>701</v>
      </c>
      <c r="B702" s="5" t="s">
        <v>882</v>
      </c>
      <c r="L702" s="5" t="s">
        <v>2100</v>
      </c>
    </row>
    <row r="703" spans="1:12" ht="17.399999999999999" thickBot="1" x14ac:dyDescent="0.35">
      <c r="A703" s="11">
        <v>702</v>
      </c>
      <c r="B703" s="7" t="s">
        <v>883</v>
      </c>
      <c r="L703" s="7" t="s">
        <v>2101</v>
      </c>
    </row>
    <row r="704" spans="1:12" ht="15" thickBot="1" x14ac:dyDescent="0.35">
      <c r="A704" s="11">
        <v>703</v>
      </c>
      <c r="B704" s="5" t="s">
        <v>884</v>
      </c>
      <c r="L704" s="5" t="s">
        <v>1616</v>
      </c>
    </row>
    <row r="705" spans="1:12" ht="17.399999999999999" thickBot="1" x14ac:dyDescent="0.35">
      <c r="A705" s="11">
        <v>704</v>
      </c>
      <c r="B705" s="7" t="s">
        <v>885</v>
      </c>
      <c r="L705" s="7" t="s">
        <v>2102</v>
      </c>
    </row>
    <row r="706" spans="1:12" ht="25.8" thickBot="1" x14ac:dyDescent="0.35">
      <c r="A706" s="11">
        <v>705</v>
      </c>
      <c r="B706" s="5" t="s">
        <v>886</v>
      </c>
      <c r="L706" s="5" t="s">
        <v>2103</v>
      </c>
    </row>
    <row r="707" spans="1:12" ht="17.399999999999999" thickBot="1" x14ac:dyDescent="0.35">
      <c r="A707" s="11">
        <v>706</v>
      </c>
      <c r="B707" s="7" t="s">
        <v>887</v>
      </c>
      <c r="L707" s="7" t="s">
        <v>2104</v>
      </c>
    </row>
    <row r="708" spans="1:12" ht="17.399999999999999" thickBot="1" x14ac:dyDescent="0.35">
      <c r="A708" s="11">
        <v>707</v>
      </c>
      <c r="B708" s="5" t="s">
        <v>888</v>
      </c>
      <c r="L708" s="5" t="s">
        <v>2105</v>
      </c>
    </row>
    <row r="709" spans="1:12" ht="17.399999999999999" thickBot="1" x14ac:dyDescent="0.35">
      <c r="A709" s="11">
        <v>708</v>
      </c>
      <c r="B709" s="7" t="s">
        <v>889</v>
      </c>
      <c r="L709" s="7" t="s">
        <v>2106</v>
      </c>
    </row>
    <row r="710" spans="1:12" ht="17.399999999999999" thickBot="1" x14ac:dyDescent="0.35">
      <c r="A710" s="11">
        <v>709</v>
      </c>
      <c r="B710" s="5" t="s">
        <v>890</v>
      </c>
      <c r="L710" s="5" t="s">
        <v>2107</v>
      </c>
    </row>
    <row r="711" spans="1:12" ht="17.399999999999999" thickBot="1" x14ac:dyDescent="0.35">
      <c r="A711" s="11">
        <v>710</v>
      </c>
      <c r="B711" s="7" t="s">
        <v>891</v>
      </c>
      <c r="L711" s="7" t="s">
        <v>2108</v>
      </c>
    </row>
    <row r="712" spans="1:12" ht="17.399999999999999" thickBot="1" x14ac:dyDescent="0.35">
      <c r="A712" s="11">
        <v>711</v>
      </c>
      <c r="B712" s="5" t="s">
        <v>892</v>
      </c>
      <c r="L712" s="5" t="s">
        <v>2109</v>
      </c>
    </row>
    <row r="713" spans="1:12" ht="17.399999999999999" thickBot="1" x14ac:dyDescent="0.35">
      <c r="A713" s="11">
        <v>712</v>
      </c>
      <c r="B713" s="7" t="s">
        <v>893</v>
      </c>
      <c r="L713" s="7" t="s">
        <v>2110</v>
      </c>
    </row>
    <row r="714" spans="1:12" ht="17.399999999999999" thickBot="1" x14ac:dyDescent="0.35">
      <c r="A714" s="11">
        <v>713</v>
      </c>
      <c r="B714" s="5" t="s">
        <v>894</v>
      </c>
      <c r="L714" s="5" t="s">
        <v>1722</v>
      </c>
    </row>
    <row r="715" spans="1:12" ht="17.399999999999999" thickBot="1" x14ac:dyDescent="0.35">
      <c r="A715" s="11">
        <v>714</v>
      </c>
      <c r="B715" s="7" t="s">
        <v>895</v>
      </c>
      <c r="L715" s="7" t="s">
        <v>2111</v>
      </c>
    </row>
    <row r="716" spans="1:12" ht="17.399999999999999" thickBot="1" x14ac:dyDescent="0.35">
      <c r="A716" s="11">
        <v>715</v>
      </c>
      <c r="B716" s="5" t="s">
        <v>896</v>
      </c>
      <c r="L716" s="5" t="s">
        <v>2112</v>
      </c>
    </row>
    <row r="717" spans="1:12" ht="17.399999999999999" thickBot="1" x14ac:dyDescent="0.35">
      <c r="A717" s="11">
        <v>716</v>
      </c>
      <c r="B717" s="7" t="s">
        <v>897</v>
      </c>
      <c r="L717" s="7" t="s">
        <v>2113</v>
      </c>
    </row>
    <row r="718" spans="1:12" ht="25.8" thickBot="1" x14ac:dyDescent="0.35">
      <c r="A718" s="11">
        <v>717</v>
      </c>
      <c r="B718" s="5" t="s">
        <v>898</v>
      </c>
      <c r="L718" s="5" t="s">
        <v>2114</v>
      </c>
    </row>
    <row r="719" spans="1:12" ht="17.399999999999999" thickBot="1" x14ac:dyDescent="0.35">
      <c r="A719" s="11">
        <v>718</v>
      </c>
      <c r="B719" s="7" t="s">
        <v>899</v>
      </c>
      <c r="L719" s="7" t="s">
        <v>2115</v>
      </c>
    </row>
    <row r="720" spans="1:12" ht="17.399999999999999" thickBot="1" x14ac:dyDescent="0.35">
      <c r="A720" s="11">
        <v>719</v>
      </c>
      <c r="B720" s="5" t="s">
        <v>900</v>
      </c>
      <c r="L720" s="5" t="s">
        <v>1617</v>
      </c>
    </row>
    <row r="721" spans="1:12" ht="17.399999999999999" thickBot="1" x14ac:dyDescent="0.35">
      <c r="A721" s="11">
        <v>720</v>
      </c>
      <c r="B721" s="7" t="s">
        <v>901</v>
      </c>
      <c r="L721" s="7" t="s">
        <v>1618</v>
      </c>
    </row>
    <row r="722" spans="1:12" ht="17.399999999999999" thickBot="1" x14ac:dyDescent="0.35">
      <c r="A722" s="11">
        <v>721</v>
      </c>
      <c r="B722" s="5" t="s">
        <v>902</v>
      </c>
      <c r="L722" s="5" t="s">
        <v>2116</v>
      </c>
    </row>
    <row r="723" spans="1:12" ht="17.399999999999999" thickBot="1" x14ac:dyDescent="0.35">
      <c r="A723" s="11">
        <v>722</v>
      </c>
      <c r="B723" s="7" t="s">
        <v>903</v>
      </c>
      <c r="L723" s="7" t="s">
        <v>2117</v>
      </c>
    </row>
    <row r="724" spans="1:12" ht="25.8" thickBot="1" x14ac:dyDescent="0.35">
      <c r="A724" s="11">
        <v>723</v>
      </c>
      <c r="B724" s="5" t="s">
        <v>904</v>
      </c>
      <c r="L724" s="5" t="s">
        <v>1619</v>
      </c>
    </row>
    <row r="725" spans="1:12" ht="17.399999999999999" thickBot="1" x14ac:dyDescent="0.35">
      <c r="A725" s="11">
        <v>724</v>
      </c>
      <c r="B725" s="7" t="s">
        <v>905</v>
      </c>
      <c r="L725" s="7" t="s">
        <v>2118</v>
      </c>
    </row>
    <row r="726" spans="1:12" ht="25.8" thickBot="1" x14ac:dyDescent="0.35">
      <c r="A726" s="11">
        <v>725</v>
      </c>
      <c r="B726" s="5" t="s">
        <v>906</v>
      </c>
      <c r="L726" s="5" t="s">
        <v>2119</v>
      </c>
    </row>
    <row r="727" spans="1:12" ht="17.399999999999999" thickBot="1" x14ac:dyDescent="0.35">
      <c r="A727" s="11">
        <v>726</v>
      </c>
      <c r="B727" s="7" t="s">
        <v>907</v>
      </c>
      <c r="L727" s="7" t="s">
        <v>2120</v>
      </c>
    </row>
    <row r="728" spans="1:12" ht="17.399999999999999" thickBot="1" x14ac:dyDescent="0.35">
      <c r="A728" s="11">
        <v>727</v>
      </c>
      <c r="B728" s="5" t="s">
        <v>908</v>
      </c>
      <c r="L728" s="5" t="s">
        <v>2121</v>
      </c>
    </row>
    <row r="729" spans="1:12" ht="17.399999999999999" thickBot="1" x14ac:dyDescent="0.35">
      <c r="A729" s="11">
        <v>728</v>
      </c>
      <c r="B729" s="7" t="s">
        <v>909</v>
      </c>
      <c r="L729" s="7" t="s">
        <v>2122</v>
      </c>
    </row>
    <row r="730" spans="1:12" ht="15" thickBot="1" x14ac:dyDescent="0.35">
      <c r="A730" s="11">
        <v>729</v>
      </c>
      <c r="B730" s="5" t="s">
        <v>910</v>
      </c>
      <c r="L730" s="5" t="s">
        <v>2123</v>
      </c>
    </row>
    <row r="731" spans="1:12" ht="25.8" thickBot="1" x14ac:dyDescent="0.35">
      <c r="A731" s="11">
        <v>730</v>
      </c>
      <c r="B731" s="7" t="s">
        <v>911</v>
      </c>
      <c r="L731" s="7" t="s">
        <v>2124</v>
      </c>
    </row>
    <row r="732" spans="1:12" ht="25.8" thickBot="1" x14ac:dyDescent="0.35">
      <c r="A732" s="11">
        <v>731</v>
      </c>
      <c r="B732" s="5" t="s">
        <v>912</v>
      </c>
      <c r="L732" s="5" t="s">
        <v>2125</v>
      </c>
    </row>
    <row r="733" spans="1:12" ht="17.399999999999999" thickBot="1" x14ac:dyDescent="0.35">
      <c r="A733" s="11">
        <v>732</v>
      </c>
      <c r="B733" s="7" t="s">
        <v>913</v>
      </c>
      <c r="L733" s="7" t="s">
        <v>2126</v>
      </c>
    </row>
    <row r="734" spans="1:12" ht="17.399999999999999" thickBot="1" x14ac:dyDescent="0.35">
      <c r="A734" s="11">
        <v>733</v>
      </c>
      <c r="B734" s="5" t="s">
        <v>914</v>
      </c>
      <c r="L734" s="5" t="s">
        <v>2127</v>
      </c>
    </row>
    <row r="735" spans="1:12" ht="17.399999999999999" thickBot="1" x14ac:dyDescent="0.35">
      <c r="A735" s="11">
        <v>734</v>
      </c>
      <c r="B735" s="7" t="s">
        <v>915</v>
      </c>
      <c r="L735" s="7" t="s">
        <v>2128</v>
      </c>
    </row>
    <row r="736" spans="1:12" ht="25.8" thickBot="1" x14ac:dyDescent="0.35">
      <c r="A736" s="11">
        <v>735</v>
      </c>
      <c r="B736" s="5" t="s">
        <v>916</v>
      </c>
      <c r="L736" s="5" t="s">
        <v>1620</v>
      </c>
    </row>
    <row r="737" spans="1:12" ht="15" thickBot="1" x14ac:dyDescent="0.35">
      <c r="A737" s="11">
        <v>736</v>
      </c>
      <c r="B737" s="7" t="s">
        <v>917</v>
      </c>
      <c r="L737" s="7" t="s">
        <v>2129</v>
      </c>
    </row>
    <row r="738" spans="1:12" ht="17.399999999999999" thickBot="1" x14ac:dyDescent="0.35">
      <c r="A738" s="11">
        <v>737</v>
      </c>
      <c r="B738" s="5" t="s">
        <v>918</v>
      </c>
      <c r="L738" s="5" t="s">
        <v>2130</v>
      </c>
    </row>
    <row r="739" spans="1:12" ht="17.399999999999999" thickBot="1" x14ac:dyDescent="0.35">
      <c r="A739" s="11">
        <v>738</v>
      </c>
      <c r="B739" s="7" t="s">
        <v>919</v>
      </c>
      <c r="L739" s="7" t="s">
        <v>1621</v>
      </c>
    </row>
    <row r="740" spans="1:12" ht="17.399999999999999" thickBot="1" x14ac:dyDescent="0.35">
      <c r="A740" s="11">
        <v>739</v>
      </c>
      <c r="B740" s="5" t="s">
        <v>920</v>
      </c>
      <c r="L740" s="5" t="s">
        <v>2131</v>
      </c>
    </row>
    <row r="741" spans="1:12" ht="17.399999999999999" thickBot="1" x14ac:dyDescent="0.35">
      <c r="A741" s="11">
        <v>740</v>
      </c>
      <c r="B741" s="7" t="s">
        <v>921</v>
      </c>
      <c r="L741" s="7" t="s">
        <v>2132</v>
      </c>
    </row>
    <row r="742" spans="1:12" ht="17.399999999999999" thickBot="1" x14ac:dyDescent="0.35">
      <c r="A742" s="11">
        <v>741</v>
      </c>
      <c r="B742" s="5" t="s">
        <v>922</v>
      </c>
      <c r="L742" s="5" t="s">
        <v>2133</v>
      </c>
    </row>
    <row r="743" spans="1:12" ht="17.399999999999999" thickBot="1" x14ac:dyDescent="0.35">
      <c r="A743" s="11">
        <v>742</v>
      </c>
      <c r="B743" s="7" t="s">
        <v>923</v>
      </c>
      <c r="L743" s="7" t="s">
        <v>1622</v>
      </c>
    </row>
    <row r="744" spans="1:12" ht="17.399999999999999" thickBot="1" x14ac:dyDescent="0.35">
      <c r="A744" s="11">
        <v>743</v>
      </c>
      <c r="B744" s="5" t="s">
        <v>924</v>
      </c>
      <c r="L744" s="5" t="s">
        <v>1623</v>
      </c>
    </row>
    <row r="745" spans="1:12" ht="17.399999999999999" thickBot="1" x14ac:dyDescent="0.35">
      <c r="A745" s="11">
        <v>744</v>
      </c>
      <c r="B745" s="7" t="s">
        <v>925</v>
      </c>
      <c r="L745" s="7" t="s">
        <v>2134</v>
      </c>
    </row>
    <row r="746" spans="1:12" ht="17.399999999999999" thickBot="1" x14ac:dyDescent="0.35">
      <c r="A746" s="11">
        <v>745</v>
      </c>
      <c r="B746" s="5" t="s">
        <v>926</v>
      </c>
      <c r="L746" s="5" t="s">
        <v>2135</v>
      </c>
    </row>
    <row r="747" spans="1:12" ht="17.399999999999999" thickBot="1" x14ac:dyDescent="0.35">
      <c r="A747" s="11">
        <v>746</v>
      </c>
      <c r="B747" s="7" t="s">
        <v>927</v>
      </c>
      <c r="L747" s="7" t="s">
        <v>1624</v>
      </c>
    </row>
    <row r="748" spans="1:12" ht="17.399999999999999" thickBot="1" x14ac:dyDescent="0.35">
      <c r="A748" s="11">
        <v>747</v>
      </c>
      <c r="B748" s="5" t="s">
        <v>928</v>
      </c>
      <c r="L748" s="5" t="s">
        <v>1708</v>
      </c>
    </row>
    <row r="749" spans="1:12" ht="25.8" thickBot="1" x14ac:dyDescent="0.35">
      <c r="A749" s="11">
        <v>748</v>
      </c>
      <c r="B749" s="7" t="s">
        <v>929</v>
      </c>
      <c r="L749" s="7" t="s">
        <v>1625</v>
      </c>
    </row>
    <row r="750" spans="1:12" ht="17.399999999999999" thickBot="1" x14ac:dyDescent="0.35">
      <c r="A750" s="11">
        <v>749</v>
      </c>
      <c r="B750" s="5" t="s">
        <v>930</v>
      </c>
      <c r="L750" s="5" t="s">
        <v>2136</v>
      </c>
    </row>
    <row r="751" spans="1:12" ht="17.399999999999999" thickBot="1" x14ac:dyDescent="0.35">
      <c r="A751" s="11">
        <v>750</v>
      </c>
      <c r="B751" s="7" t="s">
        <v>931</v>
      </c>
      <c r="L751" s="7" t="s">
        <v>2137</v>
      </c>
    </row>
    <row r="752" spans="1:12" ht="17.399999999999999" thickBot="1" x14ac:dyDescent="0.35">
      <c r="A752" s="11">
        <v>751</v>
      </c>
      <c r="B752" s="5" t="s">
        <v>932</v>
      </c>
      <c r="L752" s="5" t="s">
        <v>1626</v>
      </c>
    </row>
    <row r="753" spans="1:12" ht="17.399999999999999" thickBot="1" x14ac:dyDescent="0.35">
      <c r="A753" s="11">
        <v>752</v>
      </c>
      <c r="B753" s="7" t="s">
        <v>933</v>
      </c>
      <c r="L753" s="7" t="s">
        <v>2138</v>
      </c>
    </row>
    <row r="754" spans="1:12" ht="25.8" thickBot="1" x14ac:dyDescent="0.35">
      <c r="A754" s="11">
        <v>753</v>
      </c>
      <c r="B754" s="5" t="s">
        <v>934</v>
      </c>
      <c r="L754" s="5" t="s">
        <v>1627</v>
      </c>
    </row>
    <row r="755" spans="1:12" ht="25.8" thickBot="1" x14ac:dyDescent="0.35">
      <c r="A755" s="11">
        <v>754</v>
      </c>
      <c r="B755" s="7" t="s">
        <v>935</v>
      </c>
      <c r="L755" s="7" t="s">
        <v>2139</v>
      </c>
    </row>
    <row r="756" spans="1:12" ht="17.399999999999999" thickBot="1" x14ac:dyDescent="0.35">
      <c r="A756" s="11">
        <v>755</v>
      </c>
      <c r="B756" s="5" t="s">
        <v>936</v>
      </c>
      <c r="L756" s="5" t="s">
        <v>2140</v>
      </c>
    </row>
    <row r="757" spans="1:12" ht="17.399999999999999" thickBot="1" x14ac:dyDescent="0.35">
      <c r="A757" s="11">
        <v>756</v>
      </c>
      <c r="B757" s="7" t="s">
        <v>937</v>
      </c>
      <c r="L757" s="7" t="s">
        <v>2141</v>
      </c>
    </row>
    <row r="758" spans="1:12" ht="15" thickBot="1" x14ac:dyDescent="0.35">
      <c r="A758" s="11">
        <v>757</v>
      </c>
      <c r="B758" s="5" t="s">
        <v>938</v>
      </c>
      <c r="L758" s="5" t="s">
        <v>2142</v>
      </c>
    </row>
    <row r="759" spans="1:12" ht="25.8" thickBot="1" x14ac:dyDescent="0.35">
      <c r="A759" s="11">
        <v>758</v>
      </c>
      <c r="B759" s="7" t="s">
        <v>939</v>
      </c>
      <c r="L759" s="7" t="s">
        <v>1628</v>
      </c>
    </row>
    <row r="760" spans="1:12" ht="17.399999999999999" thickBot="1" x14ac:dyDescent="0.35">
      <c r="A760" s="11">
        <v>759</v>
      </c>
      <c r="B760" s="5" t="s">
        <v>940</v>
      </c>
      <c r="L760" s="5" t="s">
        <v>2143</v>
      </c>
    </row>
    <row r="761" spans="1:12" ht="17.399999999999999" thickBot="1" x14ac:dyDescent="0.35">
      <c r="A761" s="11">
        <v>760</v>
      </c>
      <c r="L761" s="7" t="s">
        <v>2144</v>
      </c>
    </row>
    <row r="762" spans="1:12" ht="17.399999999999999" thickBot="1" x14ac:dyDescent="0.35">
      <c r="A762" s="11">
        <v>761</v>
      </c>
      <c r="L762" s="5" t="s">
        <v>2145</v>
      </c>
    </row>
    <row r="763" spans="1:12" ht="17.399999999999999" thickBot="1" x14ac:dyDescent="0.35">
      <c r="A763" s="11">
        <v>762</v>
      </c>
      <c r="L763" s="7" t="s">
        <v>1629</v>
      </c>
    </row>
    <row r="764" spans="1:12" ht="17.399999999999999" thickBot="1" x14ac:dyDescent="0.35">
      <c r="A764" s="11">
        <v>763</v>
      </c>
      <c r="L764" s="5" t="s">
        <v>1724</v>
      </c>
    </row>
    <row r="765" spans="1:12" ht="25.8" thickBot="1" x14ac:dyDescent="0.35">
      <c r="A765" s="11">
        <v>764</v>
      </c>
      <c r="L765" s="7" t="s">
        <v>1630</v>
      </c>
    </row>
    <row r="766" spans="1:12" ht="17.399999999999999" thickBot="1" x14ac:dyDescent="0.35">
      <c r="A766" s="11">
        <v>765</v>
      </c>
      <c r="L766" s="5" t="s">
        <v>2146</v>
      </c>
    </row>
    <row r="767" spans="1:12" ht="17.399999999999999" thickBot="1" x14ac:dyDescent="0.35">
      <c r="A767" s="11">
        <v>766</v>
      </c>
      <c r="L767" s="7" t="s">
        <v>1631</v>
      </c>
    </row>
    <row r="768" spans="1:12" ht="17.399999999999999" thickBot="1" x14ac:dyDescent="0.35">
      <c r="A768" s="11">
        <v>767</v>
      </c>
      <c r="L768" s="5" t="s">
        <v>2147</v>
      </c>
    </row>
    <row r="769" spans="1:12" ht="17.399999999999999" thickBot="1" x14ac:dyDescent="0.35">
      <c r="A769" s="11">
        <v>768</v>
      </c>
      <c r="L769" s="7" t="s">
        <v>2148</v>
      </c>
    </row>
    <row r="770" spans="1:12" ht="17.399999999999999" thickBot="1" x14ac:dyDescent="0.35">
      <c r="A770" s="11">
        <v>769</v>
      </c>
      <c r="L770" s="5" t="s">
        <v>2149</v>
      </c>
    </row>
    <row r="771" spans="1:12" ht="17.399999999999999" thickBot="1" x14ac:dyDescent="0.35">
      <c r="A771" s="11">
        <v>770</v>
      </c>
      <c r="L771" s="7" t="s">
        <v>2150</v>
      </c>
    </row>
    <row r="772" spans="1:12" ht="17.399999999999999" thickBot="1" x14ac:dyDescent="0.35">
      <c r="A772" s="11">
        <v>771</v>
      </c>
      <c r="L772" s="5" t="s">
        <v>1632</v>
      </c>
    </row>
    <row r="773" spans="1:12" ht="17.399999999999999" thickBot="1" x14ac:dyDescent="0.35">
      <c r="A773" s="11">
        <v>772</v>
      </c>
      <c r="L773" s="7" t="s">
        <v>2151</v>
      </c>
    </row>
    <row r="774" spans="1:12" ht="17.399999999999999" thickBot="1" x14ac:dyDescent="0.35">
      <c r="A774" s="11">
        <v>773</v>
      </c>
      <c r="L774" s="5" t="s">
        <v>2152</v>
      </c>
    </row>
    <row r="775" spans="1:12" ht="25.8" thickBot="1" x14ac:dyDescent="0.35">
      <c r="A775" s="11">
        <v>774</v>
      </c>
      <c r="L775" s="7" t="s">
        <v>1633</v>
      </c>
    </row>
    <row r="776" spans="1:12" ht="17.399999999999999" thickBot="1" x14ac:dyDescent="0.35">
      <c r="A776" s="11">
        <v>775</v>
      </c>
      <c r="L776" s="5" t="s">
        <v>2153</v>
      </c>
    </row>
    <row r="777" spans="1:12" ht="17.399999999999999" thickBot="1" x14ac:dyDescent="0.35">
      <c r="A777" s="11">
        <v>776</v>
      </c>
      <c r="L777" s="7" t="s">
        <v>2154</v>
      </c>
    </row>
    <row r="778" spans="1:12" ht="17.399999999999999" thickBot="1" x14ac:dyDescent="0.35">
      <c r="A778" s="11">
        <v>777</v>
      </c>
      <c r="L778" s="5" t="s">
        <v>1634</v>
      </c>
    </row>
    <row r="779" spans="1:12" ht="17.399999999999999" thickBot="1" x14ac:dyDescent="0.35">
      <c r="A779" s="11">
        <v>778</v>
      </c>
      <c r="L779" s="7" t="s">
        <v>1635</v>
      </c>
    </row>
    <row r="780" spans="1:12" ht="15" thickBot="1" x14ac:dyDescent="0.35">
      <c r="A780" s="11">
        <v>779</v>
      </c>
      <c r="L780" s="5" t="s">
        <v>2155</v>
      </c>
    </row>
    <row r="781" spans="1:12" ht="17.399999999999999" thickBot="1" x14ac:dyDescent="0.35">
      <c r="A781" s="11">
        <v>780</v>
      </c>
      <c r="L781" s="7" t="s">
        <v>2156</v>
      </c>
    </row>
    <row r="782" spans="1:12" ht="17.399999999999999" thickBot="1" x14ac:dyDescent="0.35">
      <c r="A782" s="11">
        <v>781</v>
      </c>
      <c r="L782" s="5" t="s">
        <v>2157</v>
      </c>
    </row>
    <row r="783" spans="1:12" ht="25.8" thickBot="1" x14ac:dyDescent="0.35">
      <c r="A783" s="11">
        <v>782</v>
      </c>
      <c r="L783" s="7" t="s">
        <v>1543</v>
      </c>
    </row>
    <row r="784" spans="1:12" ht="25.8" thickBot="1" x14ac:dyDescent="0.35">
      <c r="A784" s="11">
        <v>783</v>
      </c>
      <c r="L784" s="5" t="s">
        <v>2158</v>
      </c>
    </row>
    <row r="785" spans="1:12" ht="17.399999999999999" thickBot="1" x14ac:dyDescent="0.35">
      <c r="A785" s="11">
        <v>784</v>
      </c>
      <c r="L785" s="7" t="s">
        <v>1636</v>
      </c>
    </row>
    <row r="786" spans="1:12" ht="17.399999999999999" thickBot="1" x14ac:dyDescent="0.35">
      <c r="A786" s="11">
        <v>785</v>
      </c>
      <c r="L786" s="5" t="s">
        <v>2159</v>
      </c>
    </row>
    <row r="787" spans="1:12" ht="17.399999999999999" thickBot="1" x14ac:dyDescent="0.35">
      <c r="A787" s="11">
        <v>786</v>
      </c>
      <c r="L787" s="7" t="s">
        <v>2160</v>
      </c>
    </row>
    <row r="788" spans="1:12" ht="17.399999999999999" thickBot="1" x14ac:dyDescent="0.35">
      <c r="A788" s="11">
        <v>787</v>
      </c>
      <c r="L788" s="5" t="s">
        <v>1527</v>
      </c>
    </row>
    <row r="789" spans="1:12" ht="17.399999999999999" thickBot="1" x14ac:dyDescent="0.35">
      <c r="A789" s="11">
        <v>788</v>
      </c>
      <c r="L789" s="7" t="s">
        <v>1637</v>
      </c>
    </row>
    <row r="790" spans="1:12" ht="17.399999999999999" thickBot="1" x14ac:dyDescent="0.35">
      <c r="A790" s="11">
        <v>789</v>
      </c>
      <c r="L790" s="5" t="s">
        <v>1532</v>
      </c>
    </row>
    <row r="791" spans="1:12" ht="17.399999999999999" thickBot="1" x14ac:dyDescent="0.35">
      <c r="A791" s="11">
        <v>790</v>
      </c>
      <c r="L791" s="7" t="s">
        <v>1638</v>
      </c>
    </row>
    <row r="792" spans="1:12" ht="25.8" thickBot="1" x14ac:dyDescent="0.35">
      <c r="A792" s="11">
        <v>791</v>
      </c>
      <c r="L792" s="5" t="s">
        <v>2161</v>
      </c>
    </row>
    <row r="793" spans="1:12" ht="15" thickBot="1" x14ac:dyDescent="0.35">
      <c r="A793" s="11">
        <v>792</v>
      </c>
      <c r="L793" s="7" t="s">
        <v>2162</v>
      </c>
    </row>
    <row r="794" spans="1:12" ht="25.8" thickBot="1" x14ac:dyDescent="0.35">
      <c r="A794" s="11">
        <v>793</v>
      </c>
      <c r="L794" s="5" t="s">
        <v>2163</v>
      </c>
    </row>
    <row r="795" spans="1:12" ht="17.399999999999999" thickBot="1" x14ac:dyDescent="0.35">
      <c r="A795" s="11">
        <v>794</v>
      </c>
      <c r="L795" s="7" t="s">
        <v>2164</v>
      </c>
    </row>
    <row r="796" spans="1:12" ht="17.399999999999999" thickBot="1" x14ac:dyDescent="0.35">
      <c r="A796" s="11">
        <v>795</v>
      </c>
      <c r="L796" s="5" t="s">
        <v>1639</v>
      </c>
    </row>
    <row r="797" spans="1:12" ht="15" thickBot="1" x14ac:dyDescent="0.35">
      <c r="A797" s="11">
        <v>796</v>
      </c>
      <c r="L797" s="7" t="s">
        <v>2165</v>
      </c>
    </row>
    <row r="798" spans="1:12" ht="17.399999999999999" thickBot="1" x14ac:dyDescent="0.35">
      <c r="A798" s="11">
        <v>797</v>
      </c>
      <c r="L798" s="5" t="s">
        <v>1640</v>
      </c>
    </row>
    <row r="799" spans="1:12" ht="17.399999999999999" thickBot="1" x14ac:dyDescent="0.35">
      <c r="A799" s="11">
        <v>798</v>
      </c>
      <c r="L799" s="7" t="s">
        <v>1641</v>
      </c>
    </row>
    <row r="800" spans="1:12" ht="17.399999999999999" thickBot="1" x14ac:dyDescent="0.35">
      <c r="A800" s="11">
        <v>799</v>
      </c>
      <c r="L800" s="5" t="s">
        <v>2166</v>
      </c>
    </row>
    <row r="801" spans="1:12" ht="17.399999999999999" thickBot="1" x14ac:dyDescent="0.35">
      <c r="A801" s="11">
        <v>800</v>
      </c>
      <c r="L801" s="7" t="s">
        <v>1642</v>
      </c>
    </row>
    <row r="802" spans="1:12" ht="25.8" thickBot="1" x14ac:dyDescent="0.35">
      <c r="A802" s="11">
        <v>801</v>
      </c>
      <c r="L802" s="5" t="s">
        <v>2167</v>
      </c>
    </row>
    <row r="803" spans="1:12" ht="17.399999999999999" thickBot="1" x14ac:dyDescent="0.35">
      <c r="A803" s="11">
        <v>802</v>
      </c>
      <c r="L803" s="7" t="s">
        <v>1498</v>
      </c>
    </row>
    <row r="804" spans="1:12" ht="25.8" thickBot="1" x14ac:dyDescent="0.35">
      <c r="A804" s="11">
        <v>803</v>
      </c>
      <c r="L804" s="5" t="s">
        <v>1643</v>
      </c>
    </row>
    <row r="805" spans="1:12" ht="17.399999999999999" thickBot="1" x14ac:dyDescent="0.35">
      <c r="A805" s="11">
        <v>804</v>
      </c>
      <c r="L805" s="7" t="s">
        <v>1644</v>
      </c>
    </row>
    <row r="806" spans="1:12" ht="17.399999999999999" thickBot="1" x14ac:dyDescent="0.35">
      <c r="A806" s="11">
        <v>805</v>
      </c>
      <c r="L806" s="5" t="s">
        <v>1645</v>
      </c>
    </row>
    <row r="807" spans="1:12" ht="17.399999999999999" thickBot="1" x14ac:dyDescent="0.35">
      <c r="A807" s="11">
        <v>806</v>
      </c>
      <c r="L807" s="7" t="s">
        <v>2168</v>
      </c>
    </row>
    <row r="808" spans="1:12" ht="17.399999999999999" thickBot="1" x14ac:dyDescent="0.35">
      <c r="A808" s="11">
        <v>807</v>
      </c>
      <c r="L808" s="5" t="s">
        <v>2169</v>
      </c>
    </row>
    <row r="809" spans="1:12" ht="25.8" thickBot="1" x14ac:dyDescent="0.35">
      <c r="A809" s="11">
        <v>808</v>
      </c>
      <c r="L809" s="7" t="s">
        <v>2170</v>
      </c>
    </row>
    <row r="810" spans="1:12" ht="17.399999999999999" thickBot="1" x14ac:dyDescent="0.35">
      <c r="A810" s="11">
        <v>809</v>
      </c>
      <c r="L810" s="5" t="s">
        <v>2171</v>
      </c>
    </row>
    <row r="811" spans="1:12" ht="17.399999999999999" thickBot="1" x14ac:dyDescent="0.35">
      <c r="A811" s="11">
        <v>810</v>
      </c>
      <c r="L811" s="7" t="s">
        <v>1646</v>
      </c>
    </row>
    <row r="812" spans="1:12" ht="17.399999999999999" thickBot="1" x14ac:dyDescent="0.35">
      <c r="A812" s="11">
        <v>811</v>
      </c>
      <c r="L812" s="5" t="s">
        <v>1647</v>
      </c>
    </row>
    <row r="813" spans="1:12" ht="17.399999999999999" thickBot="1" x14ac:dyDescent="0.35">
      <c r="A813" s="11">
        <v>812</v>
      </c>
      <c r="L813" s="7" t="s">
        <v>1648</v>
      </c>
    </row>
    <row r="814" spans="1:12" ht="17.399999999999999" thickBot="1" x14ac:dyDescent="0.35">
      <c r="A814" s="11">
        <v>813</v>
      </c>
      <c r="L814" s="5" t="s">
        <v>1649</v>
      </c>
    </row>
    <row r="815" spans="1:12" ht="17.399999999999999" thickBot="1" x14ac:dyDescent="0.35">
      <c r="A815" s="11">
        <v>814</v>
      </c>
      <c r="L815" s="7" t="s">
        <v>2172</v>
      </c>
    </row>
    <row r="816" spans="1:12" ht="17.399999999999999" thickBot="1" x14ac:dyDescent="0.35">
      <c r="A816" s="11">
        <v>815</v>
      </c>
      <c r="L816" s="5" t="s">
        <v>1650</v>
      </c>
    </row>
    <row r="817" spans="1:12" ht="15" thickBot="1" x14ac:dyDescent="0.35">
      <c r="A817" s="11">
        <v>816</v>
      </c>
      <c r="L817" s="7" t="s">
        <v>2173</v>
      </c>
    </row>
    <row r="818" spans="1:12" ht="17.399999999999999" thickBot="1" x14ac:dyDescent="0.35">
      <c r="A818" s="11">
        <v>817</v>
      </c>
      <c r="L818" s="5" t="s">
        <v>2174</v>
      </c>
    </row>
    <row r="819" spans="1:12" ht="17.399999999999999" thickBot="1" x14ac:dyDescent="0.35">
      <c r="A819" s="11">
        <v>818</v>
      </c>
      <c r="L819" s="7" t="s">
        <v>1651</v>
      </c>
    </row>
    <row r="820" spans="1:12" ht="17.399999999999999" thickBot="1" x14ac:dyDescent="0.35">
      <c r="A820" s="11">
        <v>819</v>
      </c>
      <c r="L820" s="5" t="s">
        <v>1652</v>
      </c>
    </row>
    <row r="821" spans="1:12" ht="17.399999999999999" thickBot="1" x14ac:dyDescent="0.35">
      <c r="A821" s="11">
        <v>820</v>
      </c>
      <c r="L821" s="7" t="s">
        <v>1653</v>
      </c>
    </row>
    <row r="822" spans="1:12" ht="17.399999999999999" thickBot="1" x14ac:dyDescent="0.35">
      <c r="A822" s="11">
        <v>821</v>
      </c>
      <c r="L822" s="5" t="s">
        <v>1654</v>
      </c>
    </row>
    <row r="823" spans="1:12" ht="15" thickBot="1" x14ac:dyDescent="0.35">
      <c r="A823" s="11">
        <v>822</v>
      </c>
      <c r="L823" s="7" t="s">
        <v>1655</v>
      </c>
    </row>
    <row r="824" spans="1:12" ht="17.399999999999999" thickBot="1" x14ac:dyDescent="0.35">
      <c r="A824" s="11">
        <v>823</v>
      </c>
      <c r="L824" s="5" t="s">
        <v>1656</v>
      </c>
    </row>
    <row r="825" spans="1:12" ht="17.399999999999999" thickBot="1" x14ac:dyDescent="0.35">
      <c r="A825" s="11">
        <v>824</v>
      </c>
      <c r="L825" s="7" t="s">
        <v>1657</v>
      </c>
    </row>
    <row r="826" spans="1:12" ht="17.399999999999999" thickBot="1" x14ac:dyDescent="0.35">
      <c r="A826" s="11">
        <v>825</v>
      </c>
      <c r="L826" s="5" t="s">
        <v>2175</v>
      </c>
    </row>
    <row r="827" spans="1:12" ht="17.399999999999999" thickBot="1" x14ac:dyDescent="0.35">
      <c r="A827" s="11">
        <v>826</v>
      </c>
      <c r="L827" s="7" t="s">
        <v>2176</v>
      </c>
    </row>
    <row r="828" spans="1:12" ht="17.399999999999999" thickBot="1" x14ac:dyDescent="0.35">
      <c r="A828" s="11">
        <v>827</v>
      </c>
      <c r="L828" s="5" t="s">
        <v>1658</v>
      </c>
    </row>
    <row r="829" spans="1:12" ht="17.399999999999999" thickBot="1" x14ac:dyDescent="0.35">
      <c r="A829" s="11">
        <v>828</v>
      </c>
      <c r="L829" s="7" t="s">
        <v>1659</v>
      </c>
    </row>
    <row r="830" spans="1:12" ht="15" thickBot="1" x14ac:dyDescent="0.35">
      <c r="A830" s="11">
        <v>829</v>
      </c>
      <c r="L830" s="5" t="s">
        <v>1660</v>
      </c>
    </row>
    <row r="831" spans="1:12" ht="15" thickBot="1" x14ac:dyDescent="0.35">
      <c r="A831" s="11">
        <v>830</v>
      </c>
      <c r="L831" s="7" t="s">
        <v>1661</v>
      </c>
    </row>
    <row r="832" spans="1:12" ht="25.8" thickBot="1" x14ac:dyDescent="0.35">
      <c r="A832" s="11">
        <v>831</v>
      </c>
      <c r="L832" s="5" t="s">
        <v>1662</v>
      </c>
    </row>
    <row r="833" spans="1:12" ht="17.399999999999999" thickBot="1" x14ac:dyDescent="0.35">
      <c r="A833" s="11">
        <v>832</v>
      </c>
      <c r="L833" s="7" t="s">
        <v>1663</v>
      </c>
    </row>
    <row r="834" spans="1:12" ht="17.399999999999999" thickBot="1" x14ac:dyDescent="0.35">
      <c r="A834" s="11">
        <v>833</v>
      </c>
      <c r="L834" s="5" t="s">
        <v>2177</v>
      </c>
    </row>
    <row r="835" spans="1:12" ht="17.399999999999999" thickBot="1" x14ac:dyDescent="0.35">
      <c r="A835" s="11">
        <v>834</v>
      </c>
      <c r="L835" s="7" t="s">
        <v>2178</v>
      </c>
    </row>
    <row r="836" spans="1:12" ht="17.399999999999999" thickBot="1" x14ac:dyDescent="0.35">
      <c r="A836" s="11">
        <v>835</v>
      </c>
      <c r="L836" s="5" t="s">
        <v>1664</v>
      </c>
    </row>
    <row r="837" spans="1:12" ht="17.399999999999999" thickBot="1" x14ac:dyDescent="0.35">
      <c r="A837" s="11">
        <v>836</v>
      </c>
      <c r="L837" s="7" t="s">
        <v>2179</v>
      </c>
    </row>
    <row r="838" spans="1:12" ht="17.399999999999999" thickBot="1" x14ac:dyDescent="0.35">
      <c r="A838" s="11">
        <v>837</v>
      </c>
      <c r="L838" s="5" t="s">
        <v>1665</v>
      </c>
    </row>
    <row r="839" spans="1:12" ht="17.399999999999999" thickBot="1" x14ac:dyDescent="0.35">
      <c r="A839" s="11">
        <v>838</v>
      </c>
      <c r="L839" s="7" t="s">
        <v>2180</v>
      </c>
    </row>
    <row r="840" spans="1:12" ht="17.399999999999999" thickBot="1" x14ac:dyDescent="0.35">
      <c r="A840" s="11">
        <v>839</v>
      </c>
      <c r="L840" s="5" t="s">
        <v>1666</v>
      </c>
    </row>
    <row r="841" spans="1:12" ht="17.399999999999999" thickBot="1" x14ac:dyDescent="0.35">
      <c r="A841" s="11">
        <v>840</v>
      </c>
      <c r="L841" s="7" t="s">
        <v>1667</v>
      </c>
    </row>
    <row r="842" spans="1:12" ht="17.399999999999999" thickBot="1" x14ac:dyDescent="0.35">
      <c r="A842" s="11">
        <v>841</v>
      </c>
      <c r="L842" s="5" t="s">
        <v>1668</v>
      </c>
    </row>
    <row r="843" spans="1:12" ht="17.399999999999999" thickBot="1" x14ac:dyDescent="0.35">
      <c r="A843" s="11">
        <v>842</v>
      </c>
      <c r="L843" s="7" t="s">
        <v>1669</v>
      </c>
    </row>
    <row r="844" spans="1:12" ht="17.399999999999999" thickBot="1" x14ac:dyDescent="0.35">
      <c r="A844" s="11">
        <v>843</v>
      </c>
      <c r="L844" s="5" t="s">
        <v>2181</v>
      </c>
    </row>
    <row r="845" spans="1:12" ht="15" thickBot="1" x14ac:dyDescent="0.35">
      <c r="A845" s="11">
        <v>844</v>
      </c>
      <c r="L845" s="7" t="s">
        <v>1670</v>
      </c>
    </row>
    <row r="846" spans="1:12" ht="17.399999999999999" thickBot="1" x14ac:dyDescent="0.35">
      <c r="A846" s="11">
        <v>845</v>
      </c>
      <c r="L846" s="5" t="s">
        <v>1671</v>
      </c>
    </row>
    <row r="847" spans="1:12" ht="17.399999999999999" thickBot="1" x14ac:dyDescent="0.35">
      <c r="A847" s="11">
        <v>846</v>
      </c>
      <c r="L847" s="7" t="s">
        <v>2182</v>
      </c>
    </row>
    <row r="848" spans="1:12" ht="17.399999999999999" thickBot="1" x14ac:dyDescent="0.35">
      <c r="A848" s="11">
        <v>847</v>
      </c>
      <c r="L848" s="5" t="s">
        <v>2183</v>
      </c>
    </row>
    <row r="849" spans="1:12" ht="17.399999999999999" thickBot="1" x14ac:dyDescent="0.35">
      <c r="A849" s="11">
        <v>848</v>
      </c>
      <c r="L849" s="7" t="s">
        <v>1672</v>
      </c>
    </row>
    <row r="850" spans="1:12" ht="17.399999999999999" thickBot="1" x14ac:dyDescent="0.35">
      <c r="A850" s="11">
        <v>849</v>
      </c>
      <c r="L850" s="5" t="s">
        <v>1673</v>
      </c>
    </row>
    <row r="851" spans="1:12" ht="25.8" thickBot="1" x14ac:dyDescent="0.35">
      <c r="A851" s="11">
        <v>850</v>
      </c>
      <c r="L851" s="7" t="s">
        <v>2184</v>
      </c>
    </row>
    <row r="852" spans="1:12" ht="17.399999999999999" thickBot="1" x14ac:dyDescent="0.35">
      <c r="A852" s="11">
        <v>851</v>
      </c>
      <c r="L852" s="5" t="s">
        <v>1674</v>
      </c>
    </row>
    <row r="853" spans="1:12" ht="17.399999999999999" thickBot="1" x14ac:dyDescent="0.35">
      <c r="A853" s="11">
        <v>852</v>
      </c>
      <c r="L853" s="7" t="s">
        <v>1675</v>
      </c>
    </row>
    <row r="854" spans="1:12" ht="17.399999999999999" thickBot="1" x14ac:dyDescent="0.35">
      <c r="A854" s="11">
        <v>853</v>
      </c>
      <c r="L854" s="5" t="s">
        <v>1676</v>
      </c>
    </row>
    <row r="855" spans="1:12" ht="17.399999999999999" thickBot="1" x14ac:dyDescent="0.35">
      <c r="A855" s="11">
        <v>854</v>
      </c>
      <c r="L855" s="7" t="s">
        <v>2185</v>
      </c>
    </row>
    <row r="856" spans="1:12" ht="17.399999999999999" thickBot="1" x14ac:dyDescent="0.35">
      <c r="A856" s="11">
        <v>855</v>
      </c>
      <c r="L856" s="5" t="s">
        <v>2186</v>
      </c>
    </row>
    <row r="857" spans="1:12" ht="17.399999999999999" thickBot="1" x14ac:dyDescent="0.35">
      <c r="A857" s="11">
        <v>856</v>
      </c>
      <c r="L857" s="7" t="s">
        <v>1677</v>
      </c>
    </row>
    <row r="858" spans="1:12" ht="17.399999999999999" thickBot="1" x14ac:dyDescent="0.35">
      <c r="A858" s="11">
        <v>857</v>
      </c>
      <c r="L858" s="5" t="s">
        <v>2187</v>
      </c>
    </row>
    <row r="859" spans="1:12" ht="17.399999999999999" thickBot="1" x14ac:dyDescent="0.35">
      <c r="A859" s="11">
        <v>858</v>
      </c>
      <c r="L859" s="7" t="s">
        <v>2188</v>
      </c>
    </row>
    <row r="860" spans="1:12" ht="17.399999999999999" thickBot="1" x14ac:dyDescent="0.35">
      <c r="A860" s="11">
        <v>859</v>
      </c>
      <c r="L860" s="5" t="s">
        <v>1678</v>
      </c>
    </row>
    <row r="861" spans="1:12" ht="17.399999999999999" thickBot="1" x14ac:dyDescent="0.35">
      <c r="A861" s="11">
        <v>860</v>
      </c>
      <c r="L861" s="7" t="s">
        <v>1679</v>
      </c>
    </row>
    <row r="862" spans="1:12" ht="17.399999999999999" thickBot="1" x14ac:dyDescent="0.35">
      <c r="A862" s="11">
        <v>861</v>
      </c>
      <c r="L862" s="5" t="s">
        <v>2189</v>
      </c>
    </row>
    <row r="863" spans="1:12" ht="17.399999999999999" thickBot="1" x14ac:dyDescent="0.35">
      <c r="A863" s="11">
        <v>862</v>
      </c>
      <c r="L863" s="7" t="s">
        <v>1680</v>
      </c>
    </row>
    <row r="864" spans="1:12" ht="17.399999999999999" thickBot="1" x14ac:dyDescent="0.35">
      <c r="A864" s="11">
        <v>863</v>
      </c>
      <c r="L864" s="5" t="s">
        <v>1681</v>
      </c>
    </row>
    <row r="865" spans="1:12" ht="17.399999999999999" thickBot="1" x14ac:dyDescent="0.35">
      <c r="A865" s="11">
        <v>864</v>
      </c>
      <c r="L865" s="7" t="s">
        <v>1682</v>
      </c>
    </row>
    <row r="866" spans="1:12" ht="17.399999999999999" thickBot="1" x14ac:dyDescent="0.35">
      <c r="A866" s="11">
        <v>865</v>
      </c>
      <c r="L866" s="5" t="s">
        <v>2190</v>
      </c>
    </row>
    <row r="867" spans="1:12" ht="17.399999999999999" thickBot="1" x14ac:dyDescent="0.35">
      <c r="A867" s="11">
        <v>866</v>
      </c>
      <c r="L867" s="7" t="s">
        <v>2191</v>
      </c>
    </row>
    <row r="868" spans="1:12" ht="17.399999999999999" thickBot="1" x14ac:dyDescent="0.35">
      <c r="A868" s="11">
        <v>867</v>
      </c>
      <c r="L868" s="5" t="s">
        <v>1683</v>
      </c>
    </row>
    <row r="869" spans="1:12" ht="17.399999999999999" thickBot="1" x14ac:dyDescent="0.35">
      <c r="A869" s="11">
        <v>868</v>
      </c>
      <c r="L869" s="7" t="s">
        <v>1684</v>
      </c>
    </row>
    <row r="870" spans="1:12" ht="17.399999999999999" thickBot="1" x14ac:dyDescent="0.35">
      <c r="A870" s="11">
        <v>869</v>
      </c>
      <c r="L870" s="5" t="s">
        <v>1716</v>
      </c>
    </row>
    <row r="871" spans="1:12" ht="17.399999999999999" thickBot="1" x14ac:dyDescent="0.35">
      <c r="A871" s="11">
        <v>870</v>
      </c>
      <c r="L871" s="7" t="s">
        <v>2192</v>
      </c>
    </row>
    <row r="872" spans="1:12" ht="17.399999999999999" thickBot="1" x14ac:dyDescent="0.35">
      <c r="A872" s="11">
        <v>871</v>
      </c>
      <c r="L872" s="5" t="s">
        <v>1685</v>
      </c>
    </row>
    <row r="873" spans="1:12" ht="17.399999999999999" thickBot="1" x14ac:dyDescent="0.35">
      <c r="A873" s="11">
        <v>872</v>
      </c>
      <c r="L873" s="7" t="s">
        <v>1719</v>
      </c>
    </row>
    <row r="874" spans="1:12" ht="17.399999999999999" thickBot="1" x14ac:dyDescent="0.35">
      <c r="A874" s="11">
        <v>873</v>
      </c>
      <c r="L874" s="5" t="s">
        <v>2193</v>
      </c>
    </row>
    <row r="875" spans="1:12" ht="15" thickBot="1" x14ac:dyDescent="0.35">
      <c r="A875" s="11">
        <v>874</v>
      </c>
      <c r="L875" s="7" t="s">
        <v>2194</v>
      </c>
    </row>
    <row r="876" spans="1:12" ht="17.399999999999999" thickBot="1" x14ac:dyDescent="0.35">
      <c r="A876" s="11">
        <v>875</v>
      </c>
      <c r="L876" s="5" t="s">
        <v>1544</v>
      </c>
    </row>
    <row r="877" spans="1:12" ht="25.8" thickBot="1" x14ac:dyDescent="0.35">
      <c r="A877" s="11">
        <v>876</v>
      </c>
      <c r="L877" s="7" t="s">
        <v>1686</v>
      </c>
    </row>
    <row r="878" spans="1:12" ht="15" thickBot="1" x14ac:dyDescent="0.35">
      <c r="A878" s="11">
        <v>877</v>
      </c>
      <c r="L878" s="5" t="s">
        <v>1687</v>
      </c>
    </row>
    <row r="879" spans="1:12" ht="25.8" thickBot="1" x14ac:dyDescent="0.35">
      <c r="A879" s="11">
        <v>878</v>
      </c>
      <c r="L879" s="7" t="s">
        <v>1688</v>
      </c>
    </row>
    <row r="880" spans="1:12" ht="17.399999999999999" thickBot="1" x14ac:dyDescent="0.35">
      <c r="A880" s="11">
        <v>879</v>
      </c>
      <c r="L880" s="5" t="s">
        <v>1689</v>
      </c>
    </row>
    <row r="881" spans="1:12" ht="17.399999999999999" thickBot="1" x14ac:dyDescent="0.35">
      <c r="A881" s="11">
        <v>880</v>
      </c>
      <c r="L881" s="7" t="s">
        <v>1690</v>
      </c>
    </row>
    <row r="882" spans="1:12" ht="17.399999999999999" thickBot="1" x14ac:dyDescent="0.35">
      <c r="A882" s="11">
        <v>881</v>
      </c>
      <c r="L882" s="5" t="s">
        <v>1691</v>
      </c>
    </row>
    <row r="883" spans="1:12" ht="25.8" thickBot="1" x14ac:dyDescent="0.35">
      <c r="A883" s="11">
        <v>882</v>
      </c>
      <c r="L883" s="7" t="s">
        <v>1692</v>
      </c>
    </row>
    <row r="884" spans="1:12" ht="15" thickBot="1" x14ac:dyDescent="0.35">
      <c r="A884" s="11">
        <v>883</v>
      </c>
      <c r="L884" s="5" t="s">
        <v>2195</v>
      </c>
    </row>
    <row r="885" spans="1:12" ht="17.399999999999999" thickBot="1" x14ac:dyDescent="0.35">
      <c r="A885" s="11">
        <v>884</v>
      </c>
      <c r="L885" s="7" t="s">
        <v>1693</v>
      </c>
    </row>
    <row r="886" spans="1:12" ht="17.399999999999999" thickBot="1" x14ac:dyDescent="0.35">
      <c r="A886" s="11">
        <v>885</v>
      </c>
      <c r="L886" s="5" t="s">
        <v>2196</v>
      </c>
    </row>
    <row r="887" spans="1:12" ht="25.8" thickBot="1" x14ac:dyDescent="0.35">
      <c r="A887" s="11">
        <v>886</v>
      </c>
      <c r="L887" s="7" t="s">
        <v>1694</v>
      </c>
    </row>
    <row r="888" spans="1:12" ht="17.399999999999999" thickBot="1" x14ac:dyDescent="0.35">
      <c r="A888" s="11">
        <v>887</v>
      </c>
      <c r="L888" s="5" t="s">
        <v>1695</v>
      </c>
    </row>
    <row r="889" spans="1:12" ht="17.399999999999999" thickBot="1" x14ac:dyDescent="0.35">
      <c r="A889" s="11">
        <v>888</v>
      </c>
      <c r="L889" s="7" t="s">
        <v>1720</v>
      </c>
    </row>
    <row r="890" spans="1:12" ht="25.8" thickBot="1" x14ac:dyDescent="0.35">
      <c r="A890" s="11">
        <v>889</v>
      </c>
      <c r="L890" s="5" t="s">
        <v>1696</v>
      </c>
    </row>
    <row r="891" spans="1:12" ht="25.8" thickBot="1" x14ac:dyDescent="0.35">
      <c r="A891" s="11">
        <v>890</v>
      </c>
      <c r="L891" s="7" t="s">
        <v>1697</v>
      </c>
    </row>
    <row r="892" spans="1:12" ht="17.399999999999999" thickBot="1" x14ac:dyDescent="0.35">
      <c r="A892" s="11">
        <v>891</v>
      </c>
      <c r="L892" s="5" t="s">
        <v>1698</v>
      </c>
    </row>
    <row r="893" spans="1:12" ht="17.399999999999999" thickBot="1" x14ac:dyDescent="0.35">
      <c r="A893" s="11">
        <v>892</v>
      </c>
      <c r="L893" s="7" t="s">
        <v>1699</v>
      </c>
    </row>
    <row r="894" spans="1:12" ht="17.399999999999999" thickBot="1" x14ac:dyDescent="0.35">
      <c r="A894" s="11">
        <v>893</v>
      </c>
      <c r="L894" s="5" t="s">
        <v>1700</v>
      </c>
    </row>
    <row r="895" spans="1:12" ht="17.399999999999999" thickBot="1" x14ac:dyDescent="0.35">
      <c r="A895" s="11">
        <v>894</v>
      </c>
      <c r="L895" s="7" t="s">
        <v>2197</v>
      </c>
    </row>
    <row r="896" spans="1:12" ht="17.399999999999999" thickBot="1" x14ac:dyDescent="0.35">
      <c r="A896" s="11">
        <v>895</v>
      </c>
      <c r="L896" s="5" t="s">
        <v>1701</v>
      </c>
    </row>
    <row r="897" spans="1:12" ht="17.399999999999999" thickBot="1" x14ac:dyDescent="0.35">
      <c r="A897" s="11">
        <v>896</v>
      </c>
      <c r="L897" s="7" t="s">
        <v>1702</v>
      </c>
    </row>
    <row r="898" spans="1:12" ht="17.399999999999999" thickBot="1" x14ac:dyDescent="0.35">
      <c r="A898" s="11">
        <v>897</v>
      </c>
      <c r="L898" s="5" t="s">
        <v>1703</v>
      </c>
    </row>
    <row r="899" spans="1:12" ht="25.8" thickBot="1" x14ac:dyDescent="0.35">
      <c r="A899" s="11">
        <v>898</v>
      </c>
      <c r="L899" s="7" t="s">
        <v>1704</v>
      </c>
    </row>
    <row r="900" spans="1:12" ht="17.399999999999999" thickBot="1" x14ac:dyDescent="0.35">
      <c r="A900" s="11">
        <v>899</v>
      </c>
      <c r="L900" s="5" t="s">
        <v>2198</v>
      </c>
    </row>
    <row r="901" spans="1:12" ht="17.399999999999999" thickBot="1" x14ac:dyDescent="0.35">
      <c r="A901" s="11">
        <v>900</v>
      </c>
      <c r="L901" s="7" t="s">
        <v>1714</v>
      </c>
    </row>
    <row r="902" spans="1:12" ht="17.399999999999999" thickBot="1" x14ac:dyDescent="0.35">
      <c r="A902" s="11">
        <v>901</v>
      </c>
      <c r="L902" s="5" t="s">
        <v>1705</v>
      </c>
    </row>
    <row r="903" spans="1:12" ht="17.399999999999999" thickBot="1" x14ac:dyDescent="0.35">
      <c r="A903" s="11">
        <v>902</v>
      </c>
      <c r="L903" s="7" t="s">
        <v>1706</v>
      </c>
    </row>
    <row r="904" spans="1:12" ht="17.399999999999999" thickBot="1" x14ac:dyDescent="0.35">
      <c r="A904" s="11">
        <v>903</v>
      </c>
      <c r="L904" s="5" t="s">
        <v>1707</v>
      </c>
    </row>
    <row r="905" spans="1:12" ht="17.399999999999999" thickBot="1" x14ac:dyDescent="0.35">
      <c r="A905" s="11">
        <v>904</v>
      </c>
      <c r="L905" s="7" t="s">
        <v>1710</v>
      </c>
    </row>
    <row r="906" spans="1:12" ht="17.399999999999999" thickBot="1" x14ac:dyDescent="0.35">
      <c r="A906" s="11">
        <v>905</v>
      </c>
      <c r="L906" s="5" t="s">
        <v>2199</v>
      </c>
    </row>
    <row r="907" spans="1:12" ht="17.399999999999999" thickBot="1" x14ac:dyDescent="0.35">
      <c r="A907" s="11">
        <v>906</v>
      </c>
      <c r="L907" s="7" t="s">
        <v>1711</v>
      </c>
    </row>
    <row r="908" spans="1:12" ht="17.399999999999999" thickBot="1" x14ac:dyDescent="0.35">
      <c r="A908" s="11">
        <v>907</v>
      </c>
      <c r="L908" s="5" t="s">
        <v>2200</v>
      </c>
    </row>
    <row r="909" spans="1:12" ht="15" thickBot="1" x14ac:dyDescent="0.35">
      <c r="A909" s="11">
        <v>908</v>
      </c>
      <c r="L909" s="7" t="s">
        <v>2201</v>
      </c>
    </row>
    <row r="910" spans="1:12" ht="17.399999999999999" thickBot="1" x14ac:dyDescent="0.35">
      <c r="A910" s="11">
        <v>909</v>
      </c>
      <c r="L910" s="5" t="s">
        <v>1713</v>
      </c>
    </row>
    <row r="911" spans="1:12" ht="15" thickBot="1" x14ac:dyDescent="0.35">
      <c r="A911" s="11">
        <v>910</v>
      </c>
      <c r="L911" s="7" t="s">
        <v>2202</v>
      </c>
    </row>
    <row r="912" spans="1:12" ht="17.399999999999999" thickBot="1" x14ac:dyDescent="0.35">
      <c r="A912" s="11">
        <v>911</v>
      </c>
      <c r="L912" s="5" t="s">
        <v>2203</v>
      </c>
    </row>
    <row r="913" spans="1:12" ht="17.399999999999999" thickBot="1" x14ac:dyDescent="0.35">
      <c r="A913" s="11">
        <v>912</v>
      </c>
      <c r="L913" s="7" t="s">
        <v>2204</v>
      </c>
    </row>
    <row r="914" spans="1:12" ht="17.399999999999999" thickBot="1" x14ac:dyDescent="0.35">
      <c r="A914" s="11">
        <v>913</v>
      </c>
      <c r="L914" s="5" t="s">
        <v>2205</v>
      </c>
    </row>
    <row r="915" spans="1:12" ht="17.399999999999999" thickBot="1" x14ac:dyDescent="0.35">
      <c r="A915" s="11">
        <v>914</v>
      </c>
      <c r="L915" s="7" t="s">
        <v>2206</v>
      </c>
    </row>
    <row r="916" spans="1:12" ht="17.399999999999999" thickBot="1" x14ac:dyDescent="0.35">
      <c r="A916" s="11">
        <v>915</v>
      </c>
      <c r="L916" s="5" t="s">
        <v>2207</v>
      </c>
    </row>
    <row r="917" spans="1:12" ht="25.8" thickBot="1" x14ac:dyDescent="0.35">
      <c r="A917" s="11">
        <v>916</v>
      </c>
      <c r="L917" s="7" t="s">
        <v>2208</v>
      </c>
    </row>
    <row r="918" spans="1:12" x14ac:dyDescent="0.3">
      <c r="A918" s="11">
        <v>917</v>
      </c>
    </row>
    <row r="919" spans="1:12" x14ac:dyDescent="0.3">
      <c r="A919" s="11">
        <v>918</v>
      </c>
    </row>
    <row r="920" spans="1:12" x14ac:dyDescent="0.3">
      <c r="A920" s="11">
        <v>919</v>
      </c>
    </row>
    <row r="921" spans="1:12" x14ac:dyDescent="0.3">
      <c r="A921" s="11">
        <v>920</v>
      </c>
    </row>
    <row r="922" spans="1:12" x14ac:dyDescent="0.3">
      <c r="A922" s="11">
        <v>921</v>
      </c>
    </row>
    <row r="923" spans="1:12" x14ac:dyDescent="0.3">
      <c r="A923" s="11">
        <v>922</v>
      </c>
    </row>
    <row r="924" spans="1:12" x14ac:dyDescent="0.3">
      <c r="A924" s="11">
        <v>923</v>
      </c>
    </row>
    <row r="925" spans="1:12" x14ac:dyDescent="0.3">
      <c r="A925" s="11">
        <v>924</v>
      </c>
    </row>
    <row r="926" spans="1:12" x14ac:dyDescent="0.3">
      <c r="A926" s="11">
        <v>925</v>
      </c>
    </row>
    <row r="927" spans="1:12" x14ac:dyDescent="0.3">
      <c r="A927" s="11">
        <v>926</v>
      </c>
    </row>
    <row r="928" spans="1:12" x14ac:dyDescent="0.3">
      <c r="A928" s="11">
        <v>927</v>
      </c>
    </row>
    <row r="929" spans="1:1" x14ac:dyDescent="0.3">
      <c r="A929" s="11">
        <v>928</v>
      </c>
    </row>
    <row r="930" spans="1:1" x14ac:dyDescent="0.3">
      <c r="A930" s="11">
        <v>929</v>
      </c>
    </row>
    <row r="931" spans="1:1" x14ac:dyDescent="0.3">
      <c r="A931" s="11">
        <v>930</v>
      </c>
    </row>
    <row r="932" spans="1:1" x14ac:dyDescent="0.3">
      <c r="A932" s="11">
        <v>931</v>
      </c>
    </row>
    <row r="933" spans="1:1" x14ac:dyDescent="0.3">
      <c r="A933" s="11">
        <v>932</v>
      </c>
    </row>
    <row r="934" spans="1:1" x14ac:dyDescent="0.3">
      <c r="A934" s="11">
        <v>933</v>
      </c>
    </row>
    <row r="935" spans="1:1" x14ac:dyDescent="0.3">
      <c r="A935" s="11">
        <v>934</v>
      </c>
    </row>
    <row r="936" spans="1:1" x14ac:dyDescent="0.3">
      <c r="A936" s="11">
        <v>935</v>
      </c>
    </row>
    <row r="937" spans="1:1" x14ac:dyDescent="0.3">
      <c r="A937" s="11">
        <v>936</v>
      </c>
    </row>
    <row r="938" spans="1:1" x14ac:dyDescent="0.3">
      <c r="A938" s="11">
        <v>937</v>
      </c>
    </row>
    <row r="939" spans="1:1" x14ac:dyDescent="0.3">
      <c r="A939" s="11">
        <v>938</v>
      </c>
    </row>
    <row r="940" spans="1:1" x14ac:dyDescent="0.3">
      <c r="A940" s="11">
        <v>939</v>
      </c>
    </row>
    <row r="941" spans="1:1" x14ac:dyDescent="0.3">
      <c r="A941" s="11">
        <v>940</v>
      </c>
    </row>
    <row r="942" spans="1:1" x14ac:dyDescent="0.3">
      <c r="A942" s="11">
        <v>941</v>
      </c>
    </row>
    <row r="943" spans="1:1" x14ac:dyDescent="0.3">
      <c r="A943" s="11">
        <v>942</v>
      </c>
    </row>
    <row r="944" spans="1:1" x14ac:dyDescent="0.3">
      <c r="A944" s="11">
        <v>943</v>
      </c>
    </row>
    <row r="945" spans="1:1" x14ac:dyDescent="0.3">
      <c r="A945" s="11">
        <v>944</v>
      </c>
    </row>
    <row r="946" spans="1:1" x14ac:dyDescent="0.3">
      <c r="A946" s="11">
        <v>945</v>
      </c>
    </row>
    <row r="947" spans="1:1" x14ac:dyDescent="0.3">
      <c r="A947" s="11">
        <v>946</v>
      </c>
    </row>
    <row r="948" spans="1:1" x14ac:dyDescent="0.3">
      <c r="A948" s="11">
        <v>947</v>
      </c>
    </row>
    <row r="949" spans="1:1" x14ac:dyDescent="0.3">
      <c r="A949" s="11">
        <v>948</v>
      </c>
    </row>
    <row r="950" spans="1:1" x14ac:dyDescent="0.3">
      <c r="A950" s="11">
        <v>949</v>
      </c>
    </row>
    <row r="951" spans="1:1" x14ac:dyDescent="0.3">
      <c r="A951" s="11">
        <v>950</v>
      </c>
    </row>
    <row r="952" spans="1:1" x14ac:dyDescent="0.3">
      <c r="A952" s="11">
        <v>951</v>
      </c>
    </row>
    <row r="953" spans="1:1" x14ac:dyDescent="0.3">
      <c r="A953" s="11">
        <v>952</v>
      </c>
    </row>
    <row r="954" spans="1:1" x14ac:dyDescent="0.3">
      <c r="A954" s="11">
        <v>953</v>
      </c>
    </row>
    <row r="955" spans="1:1" x14ac:dyDescent="0.3">
      <c r="A955" s="11">
        <v>954</v>
      </c>
    </row>
    <row r="956" spans="1:1" x14ac:dyDescent="0.3">
      <c r="A956" s="11">
        <v>955</v>
      </c>
    </row>
    <row r="957" spans="1:1" x14ac:dyDescent="0.3">
      <c r="A957" s="11">
        <v>956</v>
      </c>
    </row>
    <row r="958" spans="1:1" x14ac:dyDescent="0.3">
      <c r="A958" s="11">
        <v>957</v>
      </c>
    </row>
    <row r="959" spans="1:1" x14ac:dyDescent="0.3">
      <c r="A959" s="11">
        <v>958</v>
      </c>
    </row>
    <row r="960" spans="1:1" x14ac:dyDescent="0.3">
      <c r="A960" s="11">
        <v>959</v>
      </c>
    </row>
    <row r="961" spans="1:1" x14ac:dyDescent="0.3">
      <c r="A961" s="11">
        <v>960</v>
      </c>
    </row>
    <row r="962" spans="1:1" x14ac:dyDescent="0.3">
      <c r="A962" s="11">
        <v>961</v>
      </c>
    </row>
    <row r="963" spans="1:1" x14ac:dyDescent="0.3">
      <c r="A963" s="11">
        <v>962</v>
      </c>
    </row>
    <row r="964" spans="1:1" x14ac:dyDescent="0.3">
      <c r="A964" s="11">
        <v>963</v>
      </c>
    </row>
    <row r="965" spans="1:1" x14ac:dyDescent="0.3">
      <c r="A965" s="11">
        <v>964</v>
      </c>
    </row>
    <row r="966" spans="1:1" x14ac:dyDescent="0.3">
      <c r="A966" s="11">
        <v>965</v>
      </c>
    </row>
    <row r="967" spans="1:1" x14ac:dyDescent="0.3">
      <c r="A967" s="11">
        <v>966</v>
      </c>
    </row>
    <row r="968" spans="1:1" x14ac:dyDescent="0.3">
      <c r="A968" s="11">
        <v>967</v>
      </c>
    </row>
    <row r="969" spans="1:1" x14ac:dyDescent="0.3">
      <c r="A969" s="11">
        <v>968</v>
      </c>
    </row>
    <row r="970" spans="1:1" x14ac:dyDescent="0.3">
      <c r="A970" s="11">
        <v>969</v>
      </c>
    </row>
    <row r="971" spans="1:1" x14ac:dyDescent="0.3">
      <c r="A971" s="11">
        <v>970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Q1676"/>
  <sheetViews>
    <sheetView workbookViewId="0">
      <selection activeCell="C10" sqref="C10"/>
    </sheetView>
  </sheetViews>
  <sheetFormatPr defaultRowHeight="14.4" x14ac:dyDescent="0.3"/>
  <cols>
    <col min="1" max="2" width="20.5546875" customWidth="1"/>
    <col min="3" max="3" width="32.77734375" customWidth="1"/>
  </cols>
  <sheetData>
    <row r="1" spans="1:17" ht="15" thickBot="1" x14ac:dyDescent="0.35">
      <c r="D1" s="62" t="s">
        <v>1283</v>
      </c>
      <c r="E1" s="63" t="s">
        <v>943</v>
      </c>
      <c r="F1" s="63" t="s">
        <v>1284</v>
      </c>
      <c r="G1" s="62" t="s">
        <v>1285</v>
      </c>
      <c r="H1" s="63" t="s">
        <v>944</v>
      </c>
      <c r="I1" s="63" t="s">
        <v>945</v>
      </c>
      <c r="J1" s="62" t="s">
        <v>1286</v>
      </c>
      <c r="K1" s="62" t="s">
        <v>175</v>
      </c>
      <c r="L1" s="62" t="s">
        <v>178</v>
      </c>
      <c r="M1" s="62" t="s">
        <v>170</v>
      </c>
      <c r="N1" s="62" t="s">
        <v>1287</v>
      </c>
      <c r="O1" s="62" t="s">
        <v>1288</v>
      </c>
      <c r="P1" s="62" t="s">
        <v>946</v>
      </c>
      <c r="Q1" s="62" t="s">
        <v>1289</v>
      </c>
    </row>
    <row r="2" spans="1:17" ht="15" thickBot="1" x14ac:dyDescent="0.35">
      <c r="A2" s="5" t="s">
        <v>1290</v>
      </c>
      <c r="B2" s="43" t="str">
        <f>IF(COUNTIF('DRAFT LIST'!$F$3:$F$1000,A2)&gt;=1,"",ROW())</f>
        <v/>
      </c>
      <c r="C2" s="43" t="str">
        <f t="array" ref="C2:C1676" ca="1">IF(ROW(A2:A1676)-ROW(A2)+1&gt;COUNT(B2:B1676),"",INDEX(A:A,SMALL(B2:B1676,ROW(INDIRECT("1:"&amp;ROWS(A2:A1676))))))</f>
        <v>Steven Matz (NYM - SP) DL15 </v>
      </c>
      <c r="D2" s="6">
        <v>201</v>
      </c>
      <c r="E2" s="6">
        <v>242</v>
      </c>
      <c r="F2" s="6">
        <v>17</v>
      </c>
      <c r="G2" s="6">
        <v>0</v>
      </c>
      <c r="H2" s="6">
        <v>2.34</v>
      </c>
      <c r="I2" s="6">
        <v>0.94</v>
      </c>
      <c r="J2" s="6">
        <v>52</v>
      </c>
      <c r="K2" s="6">
        <v>154</v>
      </c>
      <c r="L2" s="6">
        <v>34</v>
      </c>
      <c r="M2" s="6">
        <v>17</v>
      </c>
      <c r="N2" s="6">
        <v>29</v>
      </c>
      <c r="O2" s="6">
        <v>29</v>
      </c>
      <c r="P2" s="6">
        <v>6</v>
      </c>
      <c r="Q2" s="6">
        <v>1</v>
      </c>
    </row>
    <row r="3" spans="1:17" ht="15" thickBot="1" x14ac:dyDescent="0.35">
      <c r="A3" s="7" t="s">
        <v>1291</v>
      </c>
      <c r="B3" s="43" t="str">
        <f>IF(COUNTIF('DRAFT LIST'!$F$3:$F$1000,A3)&gt;=1,"",ROW())</f>
        <v/>
      </c>
      <c r="C3" s="43" t="str">
        <f ca="1"/>
        <v>Jeff Samardzija (SF - SP) </v>
      </c>
      <c r="D3" s="8">
        <v>212</v>
      </c>
      <c r="E3" s="8">
        <v>256</v>
      </c>
      <c r="F3" s="8">
        <v>16</v>
      </c>
      <c r="G3" s="8">
        <v>0</v>
      </c>
      <c r="H3" s="8">
        <v>3.08</v>
      </c>
      <c r="I3" s="8">
        <v>1.04</v>
      </c>
      <c r="J3" s="8">
        <v>73</v>
      </c>
      <c r="K3" s="8">
        <v>169</v>
      </c>
      <c r="L3" s="8">
        <v>51</v>
      </c>
      <c r="M3" s="8">
        <v>25</v>
      </c>
      <c r="N3" s="8">
        <v>32</v>
      </c>
      <c r="O3" s="8">
        <v>32</v>
      </c>
      <c r="P3" s="8">
        <v>9</v>
      </c>
      <c r="Q3" s="8">
        <v>1</v>
      </c>
    </row>
    <row r="4" spans="1:17" ht="15" thickBot="1" x14ac:dyDescent="0.35">
      <c r="A4" s="5" t="s">
        <v>1292</v>
      </c>
      <c r="B4" s="43" t="str">
        <f>IF(COUNTIF('DRAFT LIST'!$F$3:$F$1000,A4)&gt;=1,"",ROW())</f>
        <v/>
      </c>
      <c r="C4" s="43" t="str">
        <f ca="1"/>
        <v>Matt Shoemaker (LAA - SP) </v>
      </c>
      <c r="D4" s="6">
        <v>208</v>
      </c>
      <c r="E4" s="6">
        <v>225</v>
      </c>
      <c r="F4" s="6">
        <v>15</v>
      </c>
      <c r="G4" s="6">
        <v>0</v>
      </c>
      <c r="H4" s="6">
        <v>3.13</v>
      </c>
      <c r="I4" s="6">
        <v>1.0900000000000001</v>
      </c>
      <c r="J4" s="6">
        <v>72</v>
      </c>
      <c r="K4" s="6">
        <v>179</v>
      </c>
      <c r="L4" s="6">
        <v>49</v>
      </c>
      <c r="M4" s="6">
        <v>23</v>
      </c>
      <c r="N4" s="6">
        <v>32</v>
      </c>
      <c r="O4" s="6">
        <v>32</v>
      </c>
      <c r="P4" s="6">
        <v>10</v>
      </c>
      <c r="Q4" s="6">
        <v>1</v>
      </c>
    </row>
    <row r="5" spans="1:17" ht="15" thickBot="1" x14ac:dyDescent="0.35">
      <c r="A5" s="7" t="s">
        <v>1294</v>
      </c>
      <c r="B5" s="43" t="str">
        <f>IF(COUNTIF('DRAFT LIST'!$F$3:$F$1000,A5)&gt;=1,"",ROW())</f>
        <v/>
      </c>
      <c r="C5" s="43" t="str">
        <f ca="1"/>
        <v>Michael Pineda (NYY - SP) </v>
      </c>
      <c r="D5" s="8">
        <v>193</v>
      </c>
      <c r="E5" s="8">
        <v>224</v>
      </c>
      <c r="F5" s="8">
        <v>14</v>
      </c>
      <c r="G5" s="8">
        <v>0</v>
      </c>
      <c r="H5" s="8">
        <v>2.99</v>
      </c>
      <c r="I5" s="8">
        <v>1.1000000000000001</v>
      </c>
      <c r="J5" s="8">
        <v>64</v>
      </c>
      <c r="K5" s="8">
        <v>166</v>
      </c>
      <c r="L5" s="8">
        <v>47</v>
      </c>
      <c r="M5" s="8">
        <v>19</v>
      </c>
      <c r="N5" s="8">
        <v>31</v>
      </c>
      <c r="O5" s="8">
        <v>31</v>
      </c>
      <c r="P5" s="8">
        <v>9</v>
      </c>
      <c r="Q5" s="8">
        <v>1</v>
      </c>
    </row>
    <row r="6" spans="1:17" ht="15" thickBot="1" x14ac:dyDescent="0.35">
      <c r="A6" s="5" t="s">
        <v>1293</v>
      </c>
      <c r="B6" s="43" t="str">
        <f>IF(COUNTIF('DRAFT LIST'!$F$3:$F$1000,A6)&gt;=1,"",ROW())</f>
        <v/>
      </c>
      <c r="C6" s="43" t="str">
        <f ca="1"/>
        <v>J.A. Happ (TOR - SP) </v>
      </c>
      <c r="D6" s="6">
        <v>213</v>
      </c>
      <c r="E6" s="6">
        <v>232</v>
      </c>
      <c r="F6" s="6">
        <v>15</v>
      </c>
      <c r="G6" s="6">
        <v>0</v>
      </c>
      <c r="H6" s="6">
        <v>3.39</v>
      </c>
      <c r="I6" s="6">
        <v>1.1100000000000001</v>
      </c>
      <c r="J6" s="6">
        <v>80</v>
      </c>
      <c r="K6" s="6">
        <v>190</v>
      </c>
      <c r="L6" s="6">
        <v>46</v>
      </c>
      <c r="M6" s="6">
        <v>24</v>
      </c>
      <c r="N6" s="6">
        <v>31</v>
      </c>
      <c r="O6" s="6">
        <v>31</v>
      </c>
      <c r="P6" s="6">
        <v>9</v>
      </c>
      <c r="Q6" s="6">
        <v>1</v>
      </c>
    </row>
    <row r="7" spans="1:17" ht="15" thickBot="1" x14ac:dyDescent="0.35">
      <c r="A7" s="7" t="s">
        <v>1295</v>
      </c>
      <c r="B7" s="43" t="str">
        <f>IF(COUNTIF('DRAFT LIST'!$F$3:$F$1000,A7)&gt;=1,"",ROW())</f>
        <v/>
      </c>
      <c r="C7" s="43" t="str">
        <f ca="1"/>
        <v>Carlos Rodon (CWS - SP) </v>
      </c>
      <c r="D7" s="8">
        <v>210</v>
      </c>
      <c r="E7" s="8">
        <v>226</v>
      </c>
      <c r="F7" s="8">
        <v>15</v>
      </c>
      <c r="G7" s="8">
        <v>0</v>
      </c>
      <c r="H7" s="8">
        <v>3.32</v>
      </c>
      <c r="I7" s="8">
        <v>1.1100000000000001</v>
      </c>
      <c r="J7" s="8">
        <v>77</v>
      </c>
      <c r="K7" s="8">
        <v>182</v>
      </c>
      <c r="L7" s="8">
        <v>51</v>
      </c>
      <c r="M7" s="8">
        <v>24</v>
      </c>
      <c r="N7" s="8">
        <v>31</v>
      </c>
      <c r="O7" s="8">
        <v>31</v>
      </c>
      <c r="P7" s="8">
        <v>9</v>
      </c>
      <c r="Q7" s="8">
        <v>1</v>
      </c>
    </row>
    <row r="8" spans="1:17" ht="15" thickBot="1" x14ac:dyDescent="0.35">
      <c r="A8" s="5" t="s">
        <v>1296</v>
      </c>
      <c r="B8" s="43" t="str">
        <f>IF(COUNTIF('DRAFT LIST'!$F$3:$F$1000,A8)&gt;=1,"",ROW())</f>
        <v/>
      </c>
      <c r="C8" s="43" t="str">
        <f ca="1"/>
        <v>Drew Pomeranz (BOS - SP) </v>
      </c>
      <c r="D8" s="6">
        <v>196</v>
      </c>
      <c r="E8" s="6">
        <v>197</v>
      </c>
      <c r="F8" s="6">
        <v>15</v>
      </c>
      <c r="G8" s="6">
        <v>0</v>
      </c>
      <c r="H8" s="6">
        <v>3.15</v>
      </c>
      <c r="I8" s="6">
        <v>1.1200000000000001</v>
      </c>
      <c r="J8" s="6">
        <v>69</v>
      </c>
      <c r="K8" s="6">
        <v>156</v>
      </c>
      <c r="L8" s="6">
        <v>63</v>
      </c>
      <c r="M8" s="6">
        <v>17</v>
      </c>
      <c r="N8" s="6">
        <v>31</v>
      </c>
      <c r="O8" s="6">
        <v>31</v>
      </c>
      <c r="P8" s="6">
        <v>8</v>
      </c>
      <c r="Q8" s="6">
        <v>1</v>
      </c>
    </row>
    <row r="9" spans="1:17" ht="15" thickBot="1" x14ac:dyDescent="0.35">
      <c r="A9" s="7" t="s">
        <v>1297</v>
      </c>
      <c r="B9" s="43" t="str">
        <f>IF(COUNTIF('DRAFT LIST'!$F$3:$F$1000,A9)&gt;=1,"",ROW())</f>
        <v/>
      </c>
      <c r="C9" s="43" t="str">
        <f ca="1"/>
        <v>Anthony DeSclafani (CIN - SP) </v>
      </c>
      <c r="D9" s="8">
        <v>200</v>
      </c>
      <c r="E9" s="8">
        <v>199</v>
      </c>
      <c r="F9" s="8">
        <v>15</v>
      </c>
      <c r="G9" s="8">
        <v>0</v>
      </c>
      <c r="H9" s="8">
        <v>3.19</v>
      </c>
      <c r="I9" s="8">
        <v>1.1200000000000001</v>
      </c>
      <c r="J9" s="8">
        <v>71</v>
      </c>
      <c r="K9" s="8">
        <v>172</v>
      </c>
      <c r="L9" s="8">
        <v>52</v>
      </c>
      <c r="M9" s="8">
        <v>21</v>
      </c>
      <c r="N9" s="8">
        <v>31</v>
      </c>
      <c r="O9" s="8">
        <v>31</v>
      </c>
      <c r="P9" s="8">
        <v>9</v>
      </c>
      <c r="Q9" s="8">
        <v>1</v>
      </c>
    </row>
    <row r="10" spans="1:17" ht="15" thickBot="1" x14ac:dyDescent="0.35">
      <c r="A10" s="5" t="s">
        <v>1298</v>
      </c>
      <c r="B10" s="43" t="str">
        <f>IF(COUNTIF('DRAFT LIST'!$F$3:$F$1000,A10)&gt;=1,"",ROW())</f>
        <v/>
      </c>
      <c r="C10" s="43" t="str">
        <f ca="1"/>
        <v>Sonny Gray (OAK - SP) DTD </v>
      </c>
      <c r="D10" s="6">
        <v>210</v>
      </c>
      <c r="E10" s="6">
        <v>188</v>
      </c>
      <c r="F10" s="6">
        <v>14</v>
      </c>
      <c r="G10" s="6">
        <v>0</v>
      </c>
      <c r="H10" s="6">
        <v>3.24</v>
      </c>
      <c r="I10" s="6">
        <v>1.1399999999999999</v>
      </c>
      <c r="J10" s="6">
        <v>75</v>
      </c>
      <c r="K10" s="6">
        <v>190</v>
      </c>
      <c r="L10" s="6">
        <v>49</v>
      </c>
      <c r="M10" s="6">
        <v>20</v>
      </c>
      <c r="N10" s="6">
        <v>31</v>
      </c>
      <c r="O10" s="6">
        <v>31</v>
      </c>
      <c r="P10" s="6">
        <v>10</v>
      </c>
      <c r="Q10" s="6">
        <v>1</v>
      </c>
    </row>
    <row r="11" spans="1:17" ht="15" thickBot="1" x14ac:dyDescent="0.35">
      <c r="A11" s="7" t="s">
        <v>1299</v>
      </c>
      <c r="B11" s="43" t="str">
        <f>IF(COUNTIF('DRAFT LIST'!$F$3:$F$1000,A11)&gt;=1,"",ROW())</f>
        <v/>
      </c>
      <c r="C11" s="43" t="str">
        <f ca="1"/>
        <v>Joe Ross (WSH - SP) </v>
      </c>
      <c r="D11" s="8">
        <v>174</v>
      </c>
      <c r="E11" s="8">
        <v>198</v>
      </c>
      <c r="F11" s="8">
        <v>12</v>
      </c>
      <c r="G11" s="8">
        <v>0</v>
      </c>
      <c r="H11" s="8">
        <v>3.51</v>
      </c>
      <c r="I11" s="8">
        <v>1.18</v>
      </c>
      <c r="J11" s="8">
        <v>68</v>
      </c>
      <c r="K11" s="8">
        <v>149</v>
      </c>
      <c r="L11" s="8">
        <v>56</v>
      </c>
      <c r="M11" s="8">
        <v>19</v>
      </c>
      <c r="N11" s="8">
        <v>28</v>
      </c>
      <c r="O11" s="8">
        <v>28</v>
      </c>
      <c r="P11" s="8">
        <v>8</v>
      </c>
      <c r="Q11" s="8">
        <v>1</v>
      </c>
    </row>
    <row r="12" spans="1:17" ht="15" thickBot="1" x14ac:dyDescent="0.35">
      <c r="A12" s="5" t="s">
        <v>1301</v>
      </c>
      <c r="B12" s="43" t="str">
        <f>IF(COUNTIF('DRAFT LIST'!$F$3:$F$1000,A12)&gt;=1,"",ROW())</f>
        <v/>
      </c>
      <c r="C12" s="43" t="str">
        <f ca="1"/>
        <v>Marco Estrada (TOR - SP) </v>
      </c>
      <c r="D12" s="6">
        <v>168</v>
      </c>
      <c r="E12" s="6">
        <v>199</v>
      </c>
      <c r="F12" s="6">
        <v>13</v>
      </c>
      <c r="G12" s="6">
        <v>0</v>
      </c>
      <c r="H12" s="6">
        <v>3.3</v>
      </c>
      <c r="I12" s="6">
        <v>1.1299999999999999</v>
      </c>
      <c r="J12" s="6">
        <v>62</v>
      </c>
      <c r="K12" s="6">
        <v>146</v>
      </c>
      <c r="L12" s="6">
        <v>45</v>
      </c>
      <c r="M12" s="6">
        <v>19</v>
      </c>
      <c r="N12" s="6">
        <v>28</v>
      </c>
      <c r="O12" s="6">
        <v>28</v>
      </c>
      <c r="P12" s="6">
        <v>8</v>
      </c>
      <c r="Q12" s="6">
        <v>1</v>
      </c>
    </row>
    <row r="13" spans="1:17" ht="15" thickBot="1" x14ac:dyDescent="0.35">
      <c r="A13" s="7" t="s">
        <v>1300</v>
      </c>
      <c r="B13" s="43" t="str">
        <f>IF(COUNTIF('DRAFT LIST'!$F$3:$F$1000,A13)&gt;=1,"",ROW())</f>
        <v/>
      </c>
      <c r="C13" s="43" t="str">
        <f ca="1"/>
        <v>Taijuan Walker (ARI - SP) </v>
      </c>
      <c r="D13" s="8">
        <v>203</v>
      </c>
      <c r="E13" s="8">
        <v>204</v>
      </c>
      <c r="F13" s="8">
        <v>14</v>
      </c>
      <c r="G13" s="8">
        <v>0</v>
      </c>
      <c r="H13" s="8">
        <v>3.48</v>
      </c>
      <c r="I13" s="8">
        <v>1.1200000000000001</v>
      </c>
      <c r="J13" s="8">
        <v>78</v>
      </c>
      <c r="K13" s="8">
        <v>173</v>
      </c>
      <c r="L13" s="8">
        <v>54</v>
      </c>
      <c r="M13" s="8">
        <v>24</v>
      </c>
      <c r="N13" s="8">
        <v>31</v>
      </c>
      <c r="O13" s="8">
        <v>31</v>
      </c>
      <c r="P13" s="8">
        <v>9</v>
      </c>
      <c r="Q13" s="8">
        <v>1</v>
      </c>
    </row>
    <row r="14" spans="1:17" ht="15" thickBot="1" x14ac:dyDescent="0.35">
      <c r="A14" s="5" t="s">
        <v>1302</v>
      </c>
      <c r="B14" s="43" t="str">
        <f>IF(COUNTIF('DRAFT LIST'!$F$3:$F$1000,A14)&gt;=1,"",ROW())</f>
        <v/>
      </c>
      <c r="C14" s="43" t="str">
        <f ca="1"/>
        <v>Matt Moore (SF - SP) </v>
      </c>
      <c r="D14" s="6">
        <v>176</v>
      </c>
      <c r="E14" s="6">
        <v>187</v>
      </c>
      <c r="F14" s="6">
        <v>12</v>
      </c>
      <c r="G14" s="6">
        <v>0</v>
      </c>
      <c r="H14" s="6">
        <v>3.44</v>
      </c>
      <c r="I14" s="6">
        <v>1.1399999999999999</v>
      </c>
      <c r="J14" s="6">
        <v>67</v>
      </c>
      <c r="K14" s="6">
        <v>158</v>
      </c>
      <c r="L14" s="6">
        <v>43</v>
      </c>
      <c r="M14" s="6">
        <v>20</v>
      </c>
      <c r="N14" s="6">
        <v>29</v>
      </c>
      <c r="O14" s="6">
        <v>29</v>
      </c>
      <c r="P14" s="6">
        <v>9</v>
      </c>
      <c r="Q14" s="6">
        <v>1</v>
      </c>
    </row>
    <row r="15" spans="1:17" ht="15" thickBot="1" x14ac:dyDescent="0.35">
      <c r="A15" s="7" t="s">
        <v>1305</v>
      </c>
      <c r="B15" s="43" t="str">
        <f>IF(COUNTIF('DRAFT LIST'!$F$3:$F$1000,A15)&gt;=1,"",ROW())</f>
        <v/>
      </c>
      <c r="C15" s="43" t="str">
        <f ca="1"/>
        <v>Hisashi Iwakuma (SEA - SP) </v>
      </c>
      <c r="D15" s="8">
        <v>198</v>
      </c>
      <c r="E15" s="8">
        <v>219</v>
      </c>
      <c r="F15" s="8">
        <v>13</v>
      </c>
      <c r="G15" s="8">
        <v>0</v>
      </c>
      <c r="H15" s="8">
        <v>3.45</v>
      </c>
      <c r="I15" s="8">
        <v>1.18</v>
      </c>
      <c r="J15" s="8">
        <v>76</v>
      </c>
      <c r="K15" s="8">
        <v>171</v>
      </c>
      <c r="L15" s="8">
        <v>63</v>
      </c>
      <c r="M15" s="8">
        <v>23</v>
      </c>
      <c r="N15" s="8">
        <v>31</v>
      </c>
      <c r="O15" s="8">
        <v>31</v>
      </c>
      <c r="P15" s="8">
        <v>10</v>
      </c>
      <c r="Q15" s="8">
        <v>1</v>
      </c>
    </row>
    <row r="16" spans="1:17" ht="15" thickBot="1" x14ac:dyDescent="0.35">
      <c r="A16" s="5" t="s">
        <v>1304</v>
      </c>
      <c r="B16" s="43" t="str">
        <f>IF(COUNTIF('DRAFT LIST'!$F$3:$F$1000,A16)&gt;=1,"",ROW())</f>
        <v/>
      </c>
      <c r="C16" s="43" t="str">
        <f ca="1"/>
        <v>Adam Wainwright (STL - SP) </v>
      </c>
      <c r="D16" s="6">
        <v>177</v>
      </c>
      <c r="E16" s="6">
        <v>178</v>
      </c>
      <c r="F16" s="6">
        <v>12</v>
      </c>
      <c r="G16" s="6">
        <v>0</v>
      </c>
      <c r="H16" s="6">
        <v>3.35</v>
      </c>
      <c r="I16" s="6">
        <v>1.17</v>
      </c>
      <c r="J16" s="6">
        <v>66</v>
      </c>
      <c r="K16" s="6">
        <v>162</v>
      </c>
      <c r="L16" s="6">
        <v>46</v>
      </c>
      <c r="M16" s="6">
        <v>19</v>
      </c>
      <c r="N16" s="6">
        <v>28</v>
      </c>
      <c r="O16" s="6">
        <v>28</v>
      </c>
      <c r="P16" s="6">
        <v>9</v>
      </c>
      <c r="Q16" s="6">
        <v>1</v>
      </c>
    </row>
    <row r="17" spans="1:17" ht="15" thickBot="1" x14ac:dyDescent="0.35">
      <c r="A17" s="7" t="s">
        <v>1303</v>
      </c>
      <c r="B17" s="43" t="str">
        <f>IF(COUNTIF('DRAFT LIST'!$F$3:$F$1000,A17)&gt;=1,"",ROW())</f>
        <v/>
      </c>
      <c r="C17" s="43" t="str">
        <f ca="1"/>
        <v>Gio Gonzalez (WSH - SP) </v>
      </c>
      <c r="D17" s="8">
        <v>189</v>
      </c>
      <c r="E17" s="8">
        <v>188</v>
      </c>
      <c r="F17" s="8">
        <v>13</v>
      </c>
      <c r="G17" s="8">
        <v>0</v>
      </c>
      <c r="H17" s="8">
        <v>3.59</v>
      </c>
      <c r="I17" s="8">
        <v>1.17</v>
      </c>
      <c r="J17" s="8">
        <v>75</v>
      </c>
      <c r="K17" s="8">
        <v>180</v>
      </c>
      <c r="L17" s="8">
        <v>42</v>
      </c>
      <c r="M17" s="8">
        <v>26</v>
      </c>
      <c r="N17" s="8">
        <v>30</v>
      </c>
      <c r="O17" s="8">
        <v>30</v>
      </c>
      <c r="P17" s="8">
        <v>8</v>
      </c>
      <c r="Q17" s="8">
        <v>1</v>
      </c>
    </row>
    <row r="18" spans="1:17" ht="15" thickBot="1" x14ac:dyDescent="0.35">
      <c r="A18" s="5" t="s">
        <v>1306</v>
      </c>
      <c r="B18" s="43" t="str">
        <f>IF(COUNTIF('DRAFT LIST'!$F$3:$F$1000,A18)&gt;=1,"",ROW())</f>
        <v/>
      </c>
      <c r="C18" s="43" t="str">
        <f ca="1"/>
        <v>Jharel Cotton (OAK - SP) </v>
      </c>
      <c r="D18" s="6">
        <v>183</v>
      </c>
      <c r="E18" s="6">
        <v>163</v>
      </c>
      <c r="F18" s="6">
        <v>13</v>
      </c>
      <c r="G18" s="6">
        <v>0</v>
      </c>
      <c r="H18" s="6">
        <v>3.28</v>
      </c>
      <c r="I18" s="6">
        <v>1.1299999999999999</v>
      </c>
      <c r="J18" s="6">
        <v>67</v>
      </c>
      <c r="K18" s="6">
        <v>162</v>
      </c>
      <c r="L18" s="6">
        <v>45</v>
      </c>
      <c r="M18" s="6">
        <v>18</v>
      </c>
      <c r="N18" s="6">
        <v>30</v>
      </c>
      <c r="O18" s="6">
        <v>30</v>
      </c>
      <c r="P18" s="6">
        <v>8</v>
      </c>
      <c r="Q18" s="6">
        <v>1</v>
      </c>
    </row>
    <row r="19" spans="1:17" ht="15" thickBot="1" x14ac:dyDescent="0.35">
      <c r="A19" s="7" t="s">
        <v>1728</v>
      </c>
      <c r="B19" s="43" t="str">
        <f>IF(COUNTIF('DRAFT LIST'!$F$3:$F$1000,A19)&gt;=1,"",ROW())</f>
        <v/>
      </c>
      <c r="C19" s="43" t="str">
        <f ca="1"/>
        <v>Collin McHugh (HOU - SP) </v>
      </c>
      <c r="D19" s="8">
        <v>65</v>
      </c>
      <c r="E19" s="8">
        <v>101</v>
      </c>
      <c r="F19" s="8">
        <v>4</v>
      </c>
      <c r="G19" s="8">
        <v>37</v>
      </c>
      <c r="H19" s="8">
        <v>2.25</v>
      </c>
      <c r="I19" s="8">
        <v>1.06</v>
      </c>
      <c r="J19" s="8">
        <v>16</v>
      </c>
      <c r="K19" s="8">
        <v>42</v>
      </c>
      <c r="L19" s="8">
        <v>26</v>
      </c>
      <c r="M19" s="8">
        <v>6</v>
      </c>
      <c r="N19" s="8">
        <v>66</v>
      </c>
      <c r="O19" s="8">
        <v>0</v>
      </c>
      <c r="P19" s="8">
        <v>3</v>
      </c>
      <c r="Q19" s="8">
        <v>0</v>
      </c>
    </row>
    <row r="20" spans="1:17" ht="15" thickBot="1" x14ac:dyDescent="0.35">
      <c r="A20" s="5" t="s">
        <v>1730</v>
      </c>
      <c r="B20" s="43" t="str">
        <f>IF(COUNTIF('DRAFT LIST'!$F$3:$F$1000,A20)&gt;=1,"",ROW())</f>
        <v/>
      </c>
      <c r="C20" s="43" t="str">
        <f ca="1"/>
        <v>Blake Snell (TB - SP) </v>
      </c>
      <c r="D20" s="6">
        <v>66</v>
      </c>
      <c r="E20" s="6">
        <v>74</v>
      </c>
      <c r="F20" s="6">
        <v>4</v>
      </c>
      <c r="G20" s="6">
        <v>38</v>
      </c>
      <c r="H20" s="6">
        <v>2.11</v>
      </c>
      <c r="I20" s="6">
        <v>1.02</v>
      </c>
      <c r="J20" s="6">
        <v>16</v>
      </c>
      <c r="K20" s="6">
        <v>49</v>
      </c>
      <c r="L20" s="6">
        <v>19</v>
      </c>
      <c r="M20" s="6">
        <v>5</v>
      </c>
      <c r="N20" s="6">
        <v>68</v>
      </c>
      <c r="O20" s="6">
        <v>0</v>
      </c>
      <c r="P20" s="6">
        <v>2</v>
      </c>
      <c r="Q20" s="6">
        <v>0</v>
      </c>
    </row>
    <row r="21" spans="1:17" ht="15" thickBot="1" x14ac:dyDescent="0.35">
      <c r="A21" s="7" t="s">
        <v>1729</v>
      </c>
      <c r="B21" s="43" t="str">
        <f>IF(COUNTIF('DRAFT LIST'!$F$3:$F$1000,A21)&gt;=1,"",ROW())</f>
        <v/>
      </c>
      <c r="C21" s="43" t="str">
        <f ca="1"/>
        <v>Ian Kennedy (KC - SP) </v>
      </c>
      <c r="D21" s="8">
        <v>65</v>
      </c>
      <c r="E21" s="8">
        <v>93</v>
      </c>
      <c r="F21" s="8">
        <v>4</v>
      </c>
      <c r="G21" s="8">
        <v>41</v>
      </c>
      <c r="H21" s="8">
        <v>2.44</v>
      </c>
      <c r="I21" s="8">
        <v>0.89</v>
      </c>
      <c r="J21" s="8">
        <v>18</v>
      </c>
      <c r="K21" s="8">
        <v>43</v>
      </c>
      <c r="L21" s="8">
        <v>14</v>
      </c>
      <c r="M21" s="8">
        <v>7</v>
      </c>
      <c r="N21" s="8">
        <v>67</v>
      </c>
      <c r="O21" s="8">
        <v>0</v>
      </c>
      <c r="P21" s="8">
        <v>2</v>
      </c>
      <c r="Q21" s="8">
        <v>0</v>
      </c>
    </row>
    <row r="22" spans="1:17" ht="15" thickBot="1" x14ac:dyDescent="0.35">
      <c r="A22" s="5" t="s">
        <v>1308</v>
      </c>
      <c r="B22" s="43" t="str">
        <f>IF(COUNTIF('DRAFT LIST'!$F$3:$F$1000,A22)&gt;=1,"",ROW())</f>
        <v/>
      </c>
      <c r="C22" s="43" t="str">
        <f ca="1"/>
        <v>Junior Guerra (MIL - SP) </v>
      </c>
      <c r="D22" s="6">
        <v>189</v>
      </c>
      <c r="E22" s="6">
        <v>166</v>
      </c>
      <c r="F22" s="6">
        <v>12</v>
      </c>
      <c r="G22" s="6">
        <v>0</v>
      </c>
      <c r="H22" s="6">
        <v>3.64</v>
      </c>
      <c r="I22" s="6">
        <v>1.1399999999999999</v>
      </c>
      <c r="J22" s="6">
        <v>77</v>
      </c>
      <c r="K22" s="6">
        <v>179</v>
      </c>
      <c r="L22" s="6">
        <v>36</v>
      </c>
      <c r="M22" s="6">
        <v>25</v>
      </c>
      <c r="N22" s="6">
        <v>30</v>
      </c>
      <c r="O22" s="6">
        <v>30</v>
      </c>
      <c r="P22" s="6">
        <v>9</v>
      </c>
      <c r="Q22" s="6">
        <v>1</v>
      </c>
    </row>
    <row r="23" spans="1:17" ht="15" thickBot="1" x14ac:dyDescent="0.35">
      <c r="A23" s="7" t="s">
        <v>1307</v>
      </c>
      <c r="B23" s="43" t="str">
        <f>IF(COUNTIF('DRAFT LIST'!$F$3:$F$1000,A23)&gt;=1,"",ROW())</f>
        <v/>
      </c>
      <c r="C23" s="43" t="str">
        <f ca="1"/>
        <v>Jeremy Hellickson (PHI - SP) </v>
      </c>
      <c r="D23" s="8">
        <v>191</v>
      </c>
      <c r="E23" s="8">
        <v>181</v>
      </c>
      <c r="F23" s="8">
        <v>13</v>
      </c>
      <c r="G23" s="8">
        <v>0</v>
      </c>
      <c r="H23" s="8">
        <v>3.38</v>
      </c>
      <c r="I23" s="8">
        <v>1.26</v>
      </c>
      <c r="J23" s="8">
        <v>72</v>
      </c>
      <c r="K23" s="8">
        <v>174</v>
      </c>
      <c r="L23" s="8">
        <v>67</v>
      </c>
      <c r="M23" s="8">
        <v>18</v>
      </c>
      <c r="N23" s="8">
        <v>31</v>
      </c>
      <c r="O23" s="8">
        <v>31</v>
      </c>
      <c r="P23" s="8">
        <v>10</v>
      </c>
      <c r="Q23" s="8">
        <v>1</v>
      </c>
    </row>
    <row r="24" spans="1:17" ht="15" thickBot="1" x14ac:dyDescent="0.35">
      <c r="A24" s="5" t="s">
        <v>1309</v>
      </c>
      <c r="B24" s="43" t="str">
        <f>IF(COUNTIF('DRAFT LIST'!$F$3:$F$1000,A24)&gt;=1,"",ROW())</f>
        <v/>
      </c>
      <c r="C24" s="43" t="str">
        <f ca="1"/>
        <v>Tyler Anderson (COL - SP) </v>
      </c>
      <c r="D24" s="6">
        <v>200</v>
      </c>
      <c r="E24" s="6">
        <v>195</v>
      </c>
      <c r="F24" s="6">
        <v>13</v>
      </c>
      <c r="G24" s="6">
        <v>0</v>
      </c>
      <c r="H24" s="6">
        <v>3.71</v>
      </c>
      <c r="I24" s="6">
        <v>1.27</v>
      </c>
      <c r="J24" s="6">
        <v>83</v>
      </c>
      <c r="K24" s="6">
        <v>187</v>
      </c>
      <c r="L24" s="6">
        <v>67</v>
      </c>
      <c r="M24" s="6">
        <v>25</v>
      </c>
      <c r="N24" s="6">
        <v>31</v>
      </c>
      <c r="O24" s="6">
        <v>31</v>
      </c>
      <c r="P24" s="6">
        <v>9</v>
      </c>
      <c r="Q24" s="6">
        <v>1</v>
      </c>
    </row>
    <row r="25" spans="1:17" ht="15" thickBot="1" x14ac:dyDescent="0.35">
      <c r="A25" s="7" t="s">
        <v>1310</v>
      </c>
      <c r="B25" s="43" t="str">
        <f>IF(COUNTIF('DRAFT LIST'!$F$3:$F$1000,A25)&gt;=1,"",ROW())</f>
        <v/>
      </c>
      <c r="C25" s="43" t="str">
        <f ca="1"/>
        <v>Ervin Santana (MIN - SP) </v>
      </c>
      <c r="D25" s="8">
        <v>190</v>
      </c>
      <c r="E25" s="8">
        <v>169</v>
      </c>
      <c r="F25" s="8">
        <v>12</v>
      </c>
      <c r="G25" s="8">
        <v>0</v>
      </c>
      <c r="H25" s="8">
        <v>3.63</v>
      </c>
      <c r="I25" s="8">
        <v>1.19</v>
      </c>
      <c r="J25" s="8">
        <v>77</v>
      </c>
      <c r="K25" s="8">
        <v>179</v>
      </c>
      <c r="L25" s="8">
        <v>47</v>
      </c>
      <c r="M25" s="8">
        <v>22</v>
      </c>
      <c r="N25" s="8">
        <v>30</v>
      </c>
      <c r="O25" s="8">
        <v>30</v>
      </c>
      <c r="P25" s="8">
        <v>9</v>
      </c>
      <c r="Q25" s="8">
        <v>1</v>
      </c>
    </row>
    <row r="26" spans="1:17" ht="15" thickBot="1" x14ac:dyDescent="0.35">
      <c r="A26" s="5" t="s">
        <v>1311</v>
      </c>
      <c r="B26" s="43" t="str">
        <f>IF(COUNTIF('DRAFT LIST'!$F$3:$F$1000,A26)&gt;=1,"",ROW())</f>
        <v/>
      </c>
      <c r="C26" s="43" t="str">
        <f ca="1"/>
        <v>Hector Neris (PHI - RP) </v>
      </c>
      <c r="D26" s="6">
        <v>176</v>
      </c>
      <c r="E26" s="6">
        <v>162</v>
      </c>
      <c r="F26" s="6">
        <v>12</v>
      </c>
      <c r="G26" s="6">
        <v>0</v>
      </c>
      <c r="H26" s="6">
        <v>3.49</v>
      </c>
      <c r="I26" s="6">
        <v>1.24</v>
      </c>
      <c r="J26" s="6">
        <v>68</v>
      </c>
      <c r="K26" s="6">
        <v>170</v>
      </c>
      <c r="L26" s="6">
        <v>48</v>
      </c>
      <c r="M26" s="6">
        <v>16</v>
      </c>
      <c r="N26" s="6">
        <v>29</v>
      </c>
      <c r="O26" s="6">
        <v>29</v>
      </c>
      <c r="P26" s="6">
        <v>9</v>
      </c>
      <c r="Q26" s="6">
        <v>1</v>
      </c>
    </row>
    <row r="27" spans="1:17" ht="15" thickBot="1" x14ac:dyDescent="0.35">
      <c r="A27" s="7" t="s">
        <v>1312</v>
      </c>
      <c r="B27" s="43" t="str">
        <f>IF(COUNTIF('DRAFT LIST'!$F$3:$F$1000,A27)&gt;=1,"",ROW())</f>
        <v/>
      </c>
      <c r="C27" s="43" t="str">
        <f ca="1"/>
        <v>Tyler Skaggs (LAA - SP) </v>
      </c>
      <c r="D27" s="8">
        <v>203</v>
      </c>
      <c r="E27" s="8">
        <v>178</v>
      </c>
      <c r="F27" s="8">
        <v>13</v>
      </c>
      <c r="G27" s="8">
        <v>0</v>
      </c>
      <c r="H27" s="8">
        <v>3.61</v>
      </c>
      <c r="I27" s="8">
        <v>1.22</v>
      </c>
      <c r="J27" s="8">
        <v>81</v>
      </c>
      <c r="K27" s="8">
        <v>197</v>
      </c>
      <c r="L27" s="8">
        <v>51</v>
      </c>
      <c r="M27" s="8">
        <v>23</v>
      </c>
      <c r="N27" s="8">
        <v>31</v>
      </c>
      <c r="O27" s="8">
        <v>31</v>
      </c>
      <c r="P27" s="8">
        <v>10</v>
      </c>
      <c r="Q27" s="8">
        <v>1</v>
      </c>
    </row>
    <row r="28" spans="1:17" ht="15" thickBot="1" x14ac:dyDescent="0.35">
      <c r="A28" s="5" t="s">
        <v>1313</v>
      </c>
      <c r="B28" s="43" t="str">
        <f>IF(COUNTIF('DRAFT LIST'!$F$3:$F$1000,A28)&gt;=1,"",ROW())</f>
        <v/>
      </c>
      <c r="C28" s="43" t="str">
        <f ca="1"/>
        <v>Tyson Ross (TEX - SP) DTD </v>
      </c>
      <c r="D28" s="6">
        <v>167</v>
      </c>
      <c r="E28" s="6">
        <v>164</v>
      </c>
      <c r="F28" s="6">
        <v>12</v>
      </c>
      <c r="G28" s="6">
        <v>0</v>
      </c>
      <c r="H28" s="6">
        <v>3.55</v>
      </c>
      <c r="I28" s="6">
        <v>1.18</v>
      </c>
      <c r="J28" s="6">
        <v>66</v>
      </c>
      <c r="K28" s="6">
        <v>151</v>
      </c>
      <c r="L28" s="6">
        <v>46</v>
      </c>
      <c r="M28" s="6">
        <v>18</v>
      </c>
      <c r="N28" s="6">
        <v>29</v>
      </c>
      <c r="O28" s="6">
        <v>29</v>
      </c>
      <c r="P28" s="6">
        <v>9</v>
      </c>
      <c r="Q28" s="6">
        <v>1</v>
      </c>
    </row>
    <row r="29" spans="1:17" ht="15" thickBot="1" x14ac:dyDescent="0.35">
      <c r="A29" s="7" t="s">
        <v>1731</v>
      </c>
      <c r="B29" s="43" t="str">
        <f>IF(COUNTIF('DRAFT LIST'!$F$3:$F$1000,A29)&gt;=1,"",ROW())</f>
        <v/>
      </c>
      <c r="C29" s="43" t="str">
        <f ca="1"/>
        <v>Ivan Nova (PIT - SP,RP) </v>
      </c>
      <c r="D29" s="8">
        <v>68</v>
      </c>
      <c r="E29" s="8">
        <v>81</v>
      </c>
      <c r="F29" s="8">
        <v>4</v>
      </c>
      <c r="G29" s="8">
        <v>35</v>
      </c>
      <c r="H29" s="8">
        <v>2.61</v>
      </c>
      <c r="I29" s="8">
        <v>1.03</v>
      </c>
      <c r="J29" s="8">
        <v>20</v>
      </c>
      <c r="K29" s="8">
        <v>53</v>
      </c>
      <c r="L29" s="8">
        <v>17</v>
      </c>
      <c r="M29" s="8">
        <v>7</v>
      </c>
      <c r="N29" s="8">
        <v>70</v>
      </c>
      <c r="O29" s="8">
        <v>0</v>
      </c>
      <c r="P29" s="8">
        <v>3</v>
      </c>
      <c r="Q29" s="8">
        <v>0</v>
      </c>
    </row>
    <row r="30" spans="1:17" ht="15" thickBot="1" x14ac:dyDescent="0.35">
      <c r="A30" s="5" t="s">
        <v>1732</v>
      </c>
      <c r="B30" s="43" t="str">
        <f>IF(COUNTIF('DRAFT LIST'!$F$3:$F$1000,A30)&gt;=1,"",ROW())</f>
        <v/>
      </c>
      <c r="C30" s="43" t="str">
        <f ca="1"/>
        <v>Alex Cobb (TB - SP) </v>
      </c>
      <c r="D30" s="6">
        <v>67</v>
      </c>
      <c r="E30" s="6">
        <v>88</v>
      </c>
      <c r="F30" s="6">
        <v>4</v>
      </c>
      <c r="G30" s="6">
        <v>35</v>
      </c>
      <c r="H30" s="6">
        <v>2.83</v>
      </c>
      <c r="I30" s="6">
        <v>1.1100000000000001</v>
      </c>
      <c r="J30" s="6">
        <v>21</v>
      </c>
      <c r="K30" s="6">
        <v>55</v>
      </c>
      <c r="L30" s="6">
        <v>19</v>
      </c>
      <c r="M30" s="6">
        <v>8</v>
      </c>
      <c r="N30" s="6">
        <v>61</v>
      </c>
      <c r="O30" s="6">
        <v>0</v>
      </c>
      <c r="P30" s="6">
        <v>3</v>
      </c>
      <c r="Q30" s="6">
        <v>0</v>
      </c>
    </row>
    <row r="31" spans="1:17" ht="15" thickBot="1" x14ac:dyDescent="0.35">
      <c r="A31" s="7" t="s">
        <v>1733</v>
      </c>
      <c r="B31" s="43" t="str">
        <f>IF(COUNTIF('DRAFT LIST'!$F$3:$F$1000,A31)&gt;=1,"",ROW())</f>
        <v/>
      </c>
      <c r="C31" s="43" t="str">
        <f ca="1"/>
        <v>Chris Tillman (BAL - SP) DTD </v>
      </c>
      <c r="D31" s="8">
        <v>69</v>
      </c>
      <c r="E31" s="8">
        <v>77</v>
      </c>
      <c r="F31" s="8">
        <v>4</v>
      </c>
      <c r="G31" s="8">
        <v>35</v>
      </c>
      <c r="H31" s="8">
        <v>3.05</v>
      </c>
      <c r="I31" s="8">
        <v>1.02</v>
      </c>
      <c r="J31" s="8">
        <v>23</v>
      </c>
      <c r="K31" s="8">
        <v>54</v>
      </c>
      <c r="L31" s="8">
        <v>16</v>
      </c>
      <c r="M31" s="8">
        <v>9</v>
      </c>
      <c r="N31" s="8">
        <v>69</v>
      </c>
      <c r="O31" s="8">
        <v>0</v>
      </c>
      <c r="P31" s="8">
        <v>3</v>
      </c>
      <c r="Q31" s="8">
        <v>0</v>
      </c>
    </row>
    <row r="32" spans="1:17" ht="15" thickBot="1" x14ac:dyDescent="0.35">
      <c r="A32" s="5" t="s">
        <v>1734</v>
      </c>
      <c r="B32" s="43" t="str">
        <f>IF(COUNTIF('DRAFT LIST'!$F$3:$F$1000,A32)&gt;=1,"",ROW())</f>
        <v/>
      </c>
      <c r="C32" s="43" t="str">
        <f ca="1"/>
        <v>Trevor Bauer (CLE - SP,RP) </v>
      </c>
      <c r="D32" s="6">
        <v>59</v>
      </c>
      <c r="E32" s="6">
        <v>82</v>
      </c>
      <c r="F32" s="6">
        <v>4</v>
      </c>
      <c r="G32" s="6">
        <v>35</v>
      </c>
      <c r="H32" s="6">
        <v>3.03</v>
      </c>
      <c r="I32" s="6">
        <v>1.1499999999999999</v>
      </c>
      <c r="J32" s="6">
        <v>20</v>
      </c>
      <c r="K32" s="6">
        <v>41</v>
      </c>
      <c r="L32" s="6">
        <v>27</v>
      </c>
      <c r="M32" s="6">
        <v>6</v>
      </c>
      <c r="N32" s="6">
        <v>62</v>
      </c>
      <c r="O32" s="6">
        <v>0</v>
      </c>
      <c r="P32" s="6">
        <v>3</v>
      </c>
      <c r="Q32" s="6">
        <v>0</v>
      </c>
    </row>
    <row r="33" spans="1:17" ht="15" thickBot="1" x14ac:dyDescent="0.35">
      <c r="A33" s="7" t="s">
        <v>1314</v>
      </c>
      <c r="B33" s="43" t="str">
        <f>IF(COUNTIF('DRAFT LIST'!$F$3:$F$1000,A33)&gt;=1,"",ROW())</f>
        <v/>
      </c>
      <c r="C33" s="43" t="str">
        <f ca="1"/>
        <v>Jordan Zimmermann (DET - SP) </v>
      </c>
      <c r="D33" s="8">
        <v>186</v>
      </c>
      <c r="E33" s="8">
        <v>178</v>
      </c>
      <c r="F33" s="8">
        <v>12</v>
      </c>
      <c r="G33" s="8">
        <v>0</v>
      </c>
      <c r="H33" s="8">
        <v>3.67</v>
      </c>
      <c r="I33" s="8">
        <v>1.21</v>
      </c>
      <c r="J33" s="8">
        <v>76</v>
      </c>
      <c r="K33" s="8">
        <v>170</v>
      </c>
      <c r="L33" s="8">
        <v>54</v>
      </c>
      <c r="M33" s="8">
        <v>23</v>
      </c>
      <c r="N33" s="8">
        <v>31</v>
      </c>
      <c r="O33" s="8">
        <v>31</v>
      </c>
      <c r="P33" s="8">
        <v>10</v>
      </c>
      <c r="Q33" s="8">
        <v>1</v>
      </c>
    </row>
    <row r="34" spans="1:17" ht="15" thickBot="1" x14ac:dyDescent="0.35">
      <c r="A34" s="5" t="s">
        <v>1735</v>
      </c>
      <c r="B34" s="43" t="str">
        <f>IF(COUNTIF('DRAFT LIST'!$F$3:$F$1000,A34)&gt;=1,"",ROW())</f>
        <v/>
      </c>
      <c r="C34" s="43" t="str">
        <f ca="1"/>
        <v>Dylan Bundy (BAL - SP,RP) </v>
      </c>
      <c r="D34" s="6">
        <v>66</v>
      </c>
      <c r="E34" s="6">
        <v>60</v>
      </c>
      <c r="F34" s="6">
        <v>4</v>
      </c>
      <c r="G34" s="6">
        <v>37</v>
      </c>
      <c r="H34" s="6">
        <v>2.59</v>
      </c>
      <c r="I34" s="6">
        <v>1.04</v>
      </c>
      <c r="J34" s="6">
        <v>19</v>
      </c>
      <c r="K34" s="6">
        <v>55</v>
      </c>
      <c r="L34" s="6">
        <v>14</v>
      </c>
      <c r="M34" s="6">
        <v>5</v>
      </c>
      <c r="N34" s="6">
        <v>69</v>
      </c>
      <c r="O34" s="6">
        <v>0</v>
      </c>
      <c r="P34" s="6">
        <v>3</v>
      </c>
      <c r="Q34" s="6">
        <v>0</v>
      </c>
    </row>
    <row r="35" spans="1:17" ht="15" thickBot="1" x14ac:dyDescent="0.35">
      <c r="A35" s="7" t="s">
        <v>1315</v>
      </c>
      <c r="B35" s="43" t="str">
        <f>IF(COUNTIF('DRAFT LIST'!$F$3:$F$1000,A35)&gt;=1,"",ROW())</f>
        <v/>
      </c>
      <c r="C35" s="43" t="str">
        <f ca="1"/>
        <v>Zach Davies (MIL - SP) </v>
      </c>
      <c r="D35" s="8">
        <v>202</v>
      </c>
      <c r="E35" s="8">
        <v>167</v>
      </c>
      <c r="F35" s="8">
        <v>14</v>
      </c>
      <c r="G35" s="8">
        <v>0</v>
      </c>
      <c r="H35" s="8">
        <v>3.77</v>
      </c>
      <c r="I35" s="8">
        <v>1.19</v>
      </c>
      <c r="J35" s="8">
        <v>84</v>
      </c>
      <c r="K35" s="8">
        <v>201</v>
      </c>
      <c r="L35" s="8">
        <v>39</v>
      </c>
      <c r="M35" s="8">
        <v>24</v>
      </c>
      <c r="N35" s="8">
        <v>31</v>
      </c>
      <c r="O35" s="8">
        <v>31</v>
      </c>
      <c r="P35" s="8">
        <v>10</v>
      </c>
      <c r="Q35" s="8">
        <v>1</v>
      </c>
    </row>
    <row r="36" spans="1:17" ht="15" thickBot="1" x14ac:dyDescent="0.35">
      <c r="A36" s="5" t="s">
        <v>1317</v>
      </c>
      <c r="B36" s="43" t="str">
        <f>IF(COUNTIF('DRAFT LIST'!$F$3:$F$1000,A36)&gt;=1,"",ROW())</f>
        <v/>
      </c>
      <c r="C36" s="43" t="str">
        <f ca="1"/>
        <v>Wei-Yin Chen (MIA - SP) </v>
      </c>
      <c r="D36" s="6">
        <v>194</v>
      </c>
      <c r="E36" s="6">
        <v>173</v>
      </c>
      <c r="F36" s="6">
        <v>11</v>
      </c>
      <c r="G36" s="6">
        <v>0</v>
      </c>
      <c r="H36" s="6">
        <v>3.82</v>
      </c>
      <c r="I36" s="6">
        <v>1.21</v>
      </c>
      <c r="J36" s="6">
        <v>82</v>
      </c>
      <c r="K36" s="6">
        <v>180</v>
      </c>
      <c r="L36" s="6">
        <v>55</v>
      </c>
      <c r="M36" s="6">
        <v>25</v>
      </c>
      <c r="N36" s="6">
        <v>31</v>
      </c>
      <c r="O36" s="6">
        <v>31</v>
      </c>
      <c r="P36" s="6">
        <v>11</v>
      </c>
      <c r="Q36" s="6">
        <v>1</v>
      </c>
    </row>
    <row r="37" spans="1:17" ht="15" thickBot="1" x14ac:dyDescent="0.35">
      <c r="A37" s="7" t="s">
        <v>1316</v>
      </c>
      <c r="B37" s="43" t="str">
        <f>IF(COUNTIF('DRAFT LIST'!$F$3:$F$1000,A37)&gt;=1,"",ROW())</f>
        <v/>
      </c>
      <c r="C37" s="43" t="str">
        <f ca="1"/>
        <v>Lance Lynn (STL - SP) </v>
      </c>
      <c r="D37" s="8">
        <v>170</v>
      </c>
      <c r="E37" s="8">
        <v>188</v>
      </c>
      <c r="F37" s="8">
        <v>12</v>
      </c>
      <c r="G37" s="8">
        <v>0</v>
      </c>
      <c r="H37" s="8">
        <v>3.72</v>
      </c>
      <c r="I37" s="8">
        <v>1.24</v>
      </c>
      <c r="J37" s="8">
        <v>70</v>
      </c>
      <c r="K37" s="8">
        <v>150</v>
      </c>
      <c r="L37" s="8">
        <v>61</v>
      </c>
      <c r="M37" s="8">
        <v>22</v>
      </c>
      <c r="N37" s="8">
        <v>29</v>
      </c>
      <c r="O37" s="8">
        <v>29</v>
      </c>
      <c r="P37" s="8">
        <v>9</v>
      </c>
      <c r="Q37" s="8">
        <v>1</v>
      </c>
    </row>
    <row r="38" spans="1:17" ht="15" thickBot="1" x14ac:dyDescent="0.35">
      <c r="A38" s="5" t="s">
        <v>1318</v>
      </c>
      <c r="B38" s="43" t="str">
        <f>IF(COUNTIF('DRAFT LIST'!$F$3:$F$1000,A38)&gt;=1,"",ROW())</f>
        <v/>
      </c>
      <c r="C38" s="43" t="str">
        <f ca="1"/>
        <v>Jason Hammel (KC - SP) </v>
      </c>
      <c r="D38" s="6">
        <v>192</v>
      </c>
      <c r="E38" s="6">
        <v>161</v>
      </c>
      <c r="F38" s="6">
        <v>13</v>
      </c>
      <c r="G38" s="6">
        <v>0</v>
      </c>
      <c r="H38" s="6">
        <v>3.63</v>
      </c>
      <c r="I38" s="6">
        <v>1.26</v>
      </c>
      <c r="J38" s="6">
        <v>78</v>
      </c>
      <c r="K38" s="6">
        <v>174</v>
      </c>
      <c r="L38" s="6">
        <v>67</v>
      </c>
      <c r="M38" s="6">
        <v>20</v>
      </c>
      <c r="N38" s="6">
        <v>31</v>
      </c>
      <c r="O38" s="6">
        <v>31</v>
      </c>
      <c r="P38" s="6">
        <v>9</v>
      </c>
      <c r="Q38" s="6">
        <v>1</v>
      </c>
    </row>
    <row r="39" spans="1:17" ht="15" thickBot="1" x14ac:dyDescent="0.35">
      <c r="A39" s="7" t="s">
        <v>1736</v>
      </c>
      <c r="B39" s="43" t="str">
        <f>IF(COUNTIF('DRAFT LIST'!$F$3:$F$1000,A39)&gt;=1,"",ROW())</f>
        <v/>
      </c>
      <c r="C39" s="43" t="str">
        <f ca="1"/>
        <v>Mike Leake (STL - SP) </v>
      </c>
      <c r="D39" s="8">
        <v>63</v>
      </c>
      <c r="E39" s="8">
        <v>76</v>
      </c>
      <c r="F39" s="8">
        <v>4</v>
      </c>
      <c r="G39" s="8">
        <v>38</v>
      </c>
      <c r="H39" s="8">
        <v>2.23</v>
      </c>
      <c r="I39" s="8">
        <v>1.04</v>
      </c>
      <c r="J39" s="8">
        <v>15</v>
      </c>
      <c r="K39" s="8">
        <v>44</v>
      </c>
      <c r="L39" s="8">
        <v>21</v>
      </c>
      <c r="M39" s="8">
        <v>5</v>
      </c>
      <c r="N39" s="8">
        <v>61</v>
      </c>
      <c r="O39" s="8">
        <v>0</v>
      </c>
      <c r="P39" s="8">
        <v>2</v>
      </c>
      <c r="Q39" s="8">
        <v>0</v>
      </c>
    </row>
    <row r="40" spans="1:17" ht="15" thickBot="1" x14ac:dyDescent="0.35">
      <c r="A40" s="5" t="s">
        <v>1319</v>
      </c>
      <c r="B40" s="43" t="str">
        <f>IF(COUNTIF('DRAFT LIST'!$F$3:$F$1000,A40)&gt;=1,"",ROW())</f>
        <v/>
      </c>
      <c r="C40" s="43" t="str">
        <f ca="1"/>
        <v>Nate Jones (CWS - RP) </v>
      </c>
      <c r="D40" s="6">
        <v>134</v>
      </c>
      <c r="E40" s="6">
        <v>149</v>
      </c>
      <c r="F40" s="6">
        <v>10</v>
      </c>
      <c r="G40" s="6">
        <v>0</v>
      </c>
      <c r="H40" s="6">
        <v>3.18</v>
      </c>
      <c r="I40" s="6">
        <v>1.1499999999999999</v>
      </c>
      <c r="J40" s="6">
        <v>47</v>
      </c>
      <c r="K40" s="6">
        <v>109</v>
      </c>
      <c r="L40" s="6">
        <v>45</v>
      </c>
      <c r="M40" s="6">
        <v>12</v>
      </c>
      <c r="N40" s="6">
        <v>21</v>
      </c>
      <c r="O40" s="6">
        <v>21</v>
      </c>
      <c r="P40" s="6">
        <v>7</v>
      </c>
      <c r="Q40" s="6">
        <v>1</v>
      </c>
    </row>
    <row r="41" spans="1:17" ht="15" thickBot="1" x14ac:dyDescent="0.35">
      <c r="A41" s="7" t="s">
        <v>1737</v>
      </c>
      <c r="B41" s="43" t="str">
        <f>IF(COUNTIF('DRAFT LIST'!$F$3:$F$1000,A41)&gt;=1,"",ROW())</f>
        <v/>
      </c>
      <c r="C41" s="43" t="str">
        <f ca="1"/>
        <v>Daniel Norris (DET - SP) </v>
      </c>
      <c r="D41" s="8">
        <v>66</v>
      </c>
      <c r="E41" s="8">
        <v>88</v>
      </c>
      <c r="F41" s="8">
        <v>4</v>
      </c>
      <c r="G41" s="8">
        <v>33</v>
      </c>
      <c r="H41" s="8">
        <v>2.95</v>
      </c>
      <c r="I41" s="8">
        <v>1.18</v>
      </c>
      <c r="J41" s="8">
        <v>22</v>
      </c>
      <c r="K41" s="8">
        <v>54</v>
      </c>
      <c r="L41" s="8">
        <v>24</v>
      </c>
      <c r="M41" s="8">
        <v>7</v>
      </c>
      <c r="N41" s="8">
        <v>68</v>
      </c>
      <c r="O41" s="8">
        <v>0</v>
      </c>
      <c r="P41" s="8">
        <v>3</v>
      </c>
      <c r="Q41" s="8">
        <v>0</v>
      </c>
    </row>
    <row r="42" spans="1:17" ht="15" thickBot="1" x14ac:dyDescent="0.35">
      <c r="A42" s="5" t="s">
        <v>1738</v>
      </c>
      <c r="B42" s="43" t="str">
        <f>IF(COUNTIF('DRAFT LIST'!$F$3:$F$1000,A42)&gt;=1,"",ROW())</f>
        <v/>
      </c>
      <c r="C42" s="43" t="str">
        <f ca="1"/>
        <v>Alexander Reyes (STL - SP,RP) DTD </v>
      </c>
      <c r="D42" s="6">
        <v>71</v>
      </c>
      <c r="E42" s="6">
        <v>107</v>
      </c>
      <c r="F42" s="6">
        <v>5</v>
      </c>
      <c r="G42" s="6">
        <v>11</v>
      </c>
      <c r="H42" s="6">
        <v>2.04</v>
      </c>
      <c r="I42" s="6">
        <v>0.88</v>
      </c>
      <c r="J42" s="6">
        <v>16</v>
      </c>
      <c r="K42" s="6">
        <v>46</v>
      </c>
      <c r="L42" s="6">
        <v>17</v>
      </c>
      <c r="M42" s="6">
        <v>7</v>
      </c>
      <c r="N42" s="6">
        <v>68</v>
      </c>
      <c r="O42" s="6">
        <v>0</v>
      </c>
      <c r="P42" s="6">
        <v>3</v>
      </c>
      <c r="Q42" s="6">
        <v>0</v>
      </c>
    </row>
    <row r="43" spans="1:17" ht="15" thickBot="1" x14ac:dyDescent="0.35">
      <c r="A43" s="7" t="s">
        <v>1320</v>
      </c>
      <c r="B43" s="43" t="str">
        <f>IF(COUNTIF('DRAFT LIST'!$F$3:$F$1000,A43)&gt;=1,"",ROW())</f>
        <v/>
      </c>
      <c r="C43" s="43" t="str">
        <f ca="1"/>
        <v>Matt Andriese (TB - SP,RP) </v>
      </c>
      <c r="D43" s="8">
        <v>176</v>
      </c>
      <c r="E43" s="8">
        <v>152</v>
      </c>
      <c r="F43" s="8">
        <v>11</v>
      </c>
      <c r="G43" s="8">
        <v>0</v>
      </c>
      <c r="H43" s="8">
        <v>3.76</v>
      </c>
      <c r="I43" s="8">
        <v>1.22</v>
      </c>
      <c r="J43" s="8">
        <v>74</v>
      </c>
      <c r="K43" s="8">
        <v>165</v>
      </c>
      <c r="L43" s="8">
        <v>51</v>
      </c>
      <c r="M43" s="8">
        <v>20</v>
      </c>
      <c r="N43" s="8">
        <v>28</v>
      </c>
      <c r="O43" s="8">
        <v>28</v>
      </c>
      <c r="P43" s="8">
        <v>10</v>
      </c>
      <c r="Q43" s="8">
        <v>1</v>
      </c>
    </row>
    <row r="44" spans="1:17" ht="15" thickBot="1" x14ac:dyDescent="0.35">
      <c r="A44" s="5" t="s">
        <v>1739</v>
      </c>
      <c r="B44" s="43" t="str">
        <f>IF(COUNTIF('DRAFT LIST'!$F$3:$F$1000,A44)&gt;=1,"",ROW())</f>
        <v/>
      </c>
      <c r="C44" s="43" t="str">
        <f ca="1"/>
        <v>Francisco Liriano (TOR - SP) </v>
      </c>
      <c r="D44" s="6">
        <v>67</v>
      </c>
      <c r="E44" s="6">
        <v>85</v>
      </c>
      <c r="F44" s="6">
        <v>4</v>
      </c>
      <c r="G44" s="6">
        <v>30</v>
      </c>
      <c r="H44" s="6">
        <v>3.02</v>
      </c>
      <c r="I44" s="6">
        <v>1.1499999999999999</v>
      </c>
      <c r="J44" s="6">
        <v>22</v>
      </c>
      <c r="K44" s="6">
        <v>51</v>
      </c>
      <c r="L44" s="6">
        <v>25</v>
      </c>
      <c r="M44" s="6">
        <v>8</v>
      </c>
      <c r="N44" s="6">
        <v>68</v>
      </c>
      <c r="O44" s="6">
        <v>0</v>
      </c>
      <c r="P44" s="6">
        <v>3</v>
      </c>
      <c r="Q44" s="6">
        <v>0</v>
      </c>
    </row>
    <row r="45" spans="1:17" ht="15" thickBot="1" x14ac:dyDescent="0.35">
      <c r="A45" s="7" t="s">
        <v>1321</v>
      </c>
      <c r="B45" s="43" t="str">
        <f>IF(COUNTIF('DRAFT LIST'!$F$3:$F$1000,A45)&gt;=1,"",ROW())</f>
        <v/>
      </c>
      <c r="C45" s="43" t="str">
        <f ca="1"/>
        <v>Bartolo Colon (ATL - SP) </v>
      </c>
      <c r="D45" s="8">
        <v>204</v>
      </c>
      <c r="E45" s="8">
        <v>176</v>
      </c>
      <c r="F45" s="8">
        <v>14</v>
      </c>
      <c r="G45" s="8">
        <v>0</v>
      </c>
      <c r="H45" s="8">
        <v>3.49</v>
      </c>
      <c r="I45" s="8">
        <v>1.2</v>
      </c>
      <c r="J45" s="8">
        <v>79</v>
      </c>
      <c r="K45" s="8">
        <v>191</v>
      </c>
      <c r="L45" s="8">
        <v>54</v>
      </c>
      <c r="M45" s="8">
        <v>21</v>
      </c>
      <c r="N45" s="8">
        <v>31</v>
      </c>
      <c r="O45" s="8">
        <v>31</v>
      </c>
      <c r="P45" s="8">
        <v>10</v>
      </c>
      <c r="Q45" s="8">
        <v>1</v>
      </c>
    </row>
    <row r="46" spans="1:17" ht="15" thickBot="1" x14ac:dyDescent="0.35">
      <c r="A46" s="5" t="s">
        <v>1740</v>
      </c>
      <c r="B46" s="43" t="str">
        <f>IF(COUNTIF('DRAFT LIST'!$F$3:$F$1000,A46)&gt;=1,"",ROW())</f>
        <v/>
      </c>
      <c r="C46" s="43" t="str">
        <f ca="1"/>
        <v>Michael Foltynewicz (ATL - SP) </v>
      </c>
      <c r="D46" s="6">
        <v>68</v>
      </c>
      <c r="E46" s="6">
        <v>72</v>
      </c>
      <c r="F46" s="6">
        <v>4</v>
      </c>
      <c r="G46" s="6">
        <v>33</v>
      </c>
      <c r="H46" s="6">
        <v>2.89</v>
      </c>
      <c r="I46" s="6">
        <v>1.1200000000000001</v>
      </c>
      <c r="J46" s="6">
        <v>22</v>
      </c>
      <c r="K46" s="6">
        <v>56</v>
      </c>
      <c r="L46" s="6">
        <v>19</v>
      </c>
      <c r="M46" s="6">
        <v>7</v>
      </c>
      <c r="N46" s="6">
        <v>71</v>
      </c>
      <c r="O46" s="6">
        <v>0</v>
      </c>
      <c r="P46" s="6">
        <v>3</v>
      </c>
      <c r="Q46" s="6">
        <v>0</v>
      </c>
    </row>
    <row r="47" spans="1:17" ht="15" thickBot="1" x14ac:dyDescent="0.35">
      <c r="A47" s="7" t="s">
        <v>1322</v>
      </c>
      <c r="B47" s="43" t="str">
        <f>IF(COUNTIF('DRAFT LIST'!$F$3:$F$1000,A47)&gt;=1,"",ROW())</f>
        <v/>
      </c>
      <c r="C47" s="43" t="str">
        <f ca="1"/>
        <v>Addison Reed (NYM - RP) </v>
      </c>
      <c r="D47" s="8">
        <v>195</v>
      </c>
      <c r="E47" s="8">
        <v>173</v>
      </c>
      <c r="F47" s="8">
        <v>12</v>
      </c>
      <c r="G47" s="8">
        <v>0</v>
      </c>
      <c r="H47" s="8">
        <v>3.74</v>
      </c>
      <c r="I47" s="8">
        <v>1.25</v>
      </c>
      <c r="J47" s="8">
        <v>81</v>
      </c>
      <c r="K47" s="8">
        <v>180</v>
      </c>
      <c r="L47" s="8">
        <v>63</v>
      </c>
      <c r="M47" s="8">
        <v>23</v>
      </c>
      <c r="N47" s="8">
        <v>31</v>
      </c>
      <c r="O47" s="8">
        <v>31</v>
      </c>
      <c r="P47" s="8">
        <v>10</v>
      </c>
      <c r="Q47" s="8">
        <v>1</v>
      </c>
    </row>
    <row r="48" spans="1:17" ht="15" thickBot="1" x14ac:dyDescent="0.35">
      <c r="A48" s="5" t="s">
        <v>1328</v>
      </c>
      <c r="B48" s="43" t="str">
        <f>IF(COUNTIF('DRAFT LIST'!$F$3:$F$1000,A48)&gt;=1,"",ROW())</f>
        <v/>
      </c>
      <c r="C48" s="43" t="str">
        <f ca="1"/>
        <v>Andrew Triggs (OAK - SP,RP) </v>
      </c>
      <c r="D48" s="6">
        <v>141</v>
      </c>
      <c r="E48" s="6">
        <v>126</v>
      </c>
      <c r="F48" s="6">
        <v>9</v>
      </c>
      <c r="G48" s="6">
        <v>0</v>
      </c>
      <c r="H48" s="6">
        <v>3.77</v>
      </c>
      <c r="I48" s="6">
        <v>1.22</v>
      </c>
      <c r="J48" s="6">
        <v>59</v>
      </c>
      <c r="K48" s="6">
        <v>135</v>
      </c>
      <c r="L48" s="6">
        <v>37</v>
      </c>
      <c r="M48" s="6">
        <v>15</v>
      </c>
      <c r="N48" s="6">
        <v>23</v>
      </c>
      <c r="O48" s="6">
        <v>23</v>
      </c>
      <c r="P48" s="6">
        <v>8</v>
      </c>
      <c r="Q48" s="6">
        <v>1</v>
      </c>
    </row>
    <row r="49" spans="1:17" ht="15" thickBot="1" x14ac:dyDescent="0.35">
      <c r="A49" s="7" t="s">
        <v>1742</v>
      </c>
      <c r="B49" s="43" t="str">
        <f>IF(COUNTIF('DRAFT LIST'!$F$3:$F$1000,A49)&gt;=1,"",ROW())</f>
        <v/>
      </c>
      <c r="C49" s="43" t="str">
        <f ca="1"/>
        <v>Kyle Barraclough (MIA - RP) </v>
      </c>
      <c r="D49" s="8">
        <v>62</v>
      </c>
      <c r="E49" s="8">
        <v>76</v>
      </c>
      <c r="F49" s="8">
        <v>3</v>
      </c>
      <c r="G49" s="8">
        <v>35</v>
      </c>
      <c r="H49" s="8">
        <v>3.42</v>
      </c>
      <c r="I49" s="8">
        <v>1.2</v>
      </c>
      <c r="J49" s="8">
        <v>24</v>
      </c>
      <c r="K49" s="8">
        <v>50</v>
      </c>
      <c r="L49" s="8">
        <v>24</v>
      </c>
      <c r="M49" s="8">
        <v>7</v>
      </c>
      <c r="N49" s="8">
        <v>62</v>
      </c>
      <c r="O49" s="8">
        <v>0</v>
      </c>
      <c r="P49" s="8">
        <v>3</v>
      </c>
      <c r="Q49" s="8">
        <v>0</v>
      </c>
    </row>
    <row r="50" spans="1:17" ht="15" thickBot="1" x14ac:dyDescent="0.35">
      <c r="A50" s="5" t="s">
        <v>1326</v>
      </c>
      <c r="B50" s="43">
        <f>IF(COUNTIF('DRAFT LIST'!$F$3:$F$1000,A50)&gt;=1,"",ROW())</f>
        <v>50</v>
      </c>
      <c r="C50" s="43" t="str">
        <f ca="1"/>
        <v>Mike Montgomery (CHC - SP,RP) </v>
      </c>
      <c r="D50" s="6">
        <v>160</v>
      </c>
      <c r="E50" s="6">
        <v>157</v>
      </c>
      <c r="F50" s="6">
        <v>11</v>
      </c>
      <c r="G50" s="6">
        <v>0</v>
      </c>
      <c r="H50" s="6">
        <v>3.46</v>
      </c>
      <c r="I50" s="6">
        <v>1.22</v>
      </c>
      <c r="J50" s="6">
        <v>62</v>
      </c>
      <c r="K50" s="6">
        <v>151</v>
      </c>
      <c r="L50" s="6">
        <v>44</v>
      </c>
      <c r="M50" s="6">
        <v>17</v>
      </c>
      <c r="N50" s="6">
        <v>27</v>
      </c>
      <c r="O50" s="6">
        <v>27</v>
      </c>
      <c r="P50" s="6">
        <v>8</v>
      </c>
      <c r="Q50" s="6">
        <v>1</v>
      </c>
    </row>
    <row r="51" spans="1:17" ht="15" thickBot="1" x14ac:dyDescent="0.35">
      <c r="A51" s="7" t="s">
        <v>1324</v>
      </c>
      <c r="B51" s="43" t="str">
        <f>IF(COUNTIF('DRAFT LIST'!$F$3:$F$1000,A51)&gt;=1,"",ROW())</f>
        <v/>
      </c>
      <c r="C51" s="43" t="str">
        <f ca="1"/>
        <v>Eduardo Rodriguez (BOS - SP) </v>
      </c>
      <c r="D51" s="8">
        <v>178</v>
      </c>
      <c r="E51" s="8">
        <v>147</v>
      </c>
      <c r="F51" s="8">
        <v>11</v>
      </c>
      <c r="G51" s="8">
        <v>0</v>
      </c>
      <c r="H51" s="8">
        <v>3.84</v>
      </c>
      <c r="I51" s="8">
        <v>1.25</v>
      </c>
      <c r="J51" s="8">
        <v>76</v>
      </c>
      <c r="K51" s="8">
        <v>176</v>
      </c>
      <c r="L51" s="8">
        <v>47</v>
      </c>
      <c r="M51" s="8">
        <v>17</v>
      </c>
      <c r="N51" s="8">
        <v>28</v>
      </c>
      <c r="O51" s="8">
        <v>28</v>
      </c>
      <c r="P51" s="8">
        <v>9</v>
      </c>
      <c r="Q51" s="8">
        <v>1</v>
      </c>
    </row>
    <row r="52" spans="1:17" ht="15" thickBot="1" x14ac:dyDescent="0.35">
      <c r="A52" s="5" t="s">
        <v>1325</v>
      </c>
      <c r="B52" s="43" t="str">
        <f>IF(COUNTIF('DRAFT LIST'!$F$3:$F$1000,A52)&gt;=1,"",ROW())</f>
        <v/>
      </c>
      <c r="C52" s="43" t="str">
        <f ca="1"/>
        <v>Jaime Garcia (ATL - SP) </v>
      </c>
      <c r="D52" s="6">
        <v>180</v>
      </c>
      <c r="E52" s="6">
        <v>169</v>
      </c>
      <c r="F52" s="6">
        <v>11</v>
      </c>
      <c r="G52" s="6">
        <v>0</v>
      </c>
      <c r="H52" s="6">
        <v>3.95</v>
      </c>
      <c r="I52" s="6">
        <v>1.28</v>
      </c>
      <c r="J52" s="6">
        <v>79</v>
      </c>
      <c r="K52" s="6">
        <v>178</v>
      </c>
      <c r="L52" s="6">
        <v>52</v>
      </c>
      <c r="M52" s="6">
        <v>24</v>
      </c>
      <c r="N52" s="6">
        <v>30</v>
      </c>
      <c r="O52" s="6">
        <v>30</v>
      </c>
      <c r="P52" s="6">
        <v>10</v>
      </c>
      <c r="Q52" s="6">
        <v>1</v>
      </c>
    </row>
    <row r="53" spans="1:17" ht="15" thickBot="1" x14ac:dyDescent="0.35">
      <c r="A53" s="7" t="s">
        <v>1741</v>
      </c>
      <c r="B53" s="43" t="str">
        <f>IF(COUNTIF('DRAFT LIST'!$F$3:$F$1000,A53)&gt;=1,"",ROW())</f>
        <v/>
      </c>
      <c r="C53" s="43" t="str">
        <f ca="1"/>
        <v>Joe Musgrove (HOU - SP) </v>
      </c>
      <c r="D53" s="8">
        <v>66</v>
      </c>
      <c r="E53" s="8">
        <v>69</v>
      </c>
      <c r="F53" s="8">
        <v>3</v>
      </c>
      <c r="G53" s="8">
        <v>37</v>
      </c>
      <c r="H53" s="8">
        <v>2.84</v>
      </c>
      <c r="I53" s="8">
        <v>1.18</v>
      </c>
      <c r="J53" s="8">
        <v>21</v>
      </c>
      <c r="K53" s="8">
        <v>54</v>
      </c>
      <c r="L53" s="8">
        <v>23</v>
      </c>
      <c r="M53" s="8">
        <v>6</v>
      </c>
      <c r="N53" s="8">
        <v>70</v>
      </c>
      <c r="O53" s="8">
        <v>0</v>
      </c>
      <c r="P53" s="8">
        <v>3</v>
      </c>
      <c r="Q53" s="8">
        <v>0</v>
      </c>
    </row>
    <row r="54" spans="1:17" ht="15" thickBot="1" x14ac:dyDescent="0.35">
      <c r="A54" s="5" t="s">
        <v>1323</v>
      </c>
      <c r="B54" s="43" t="str">
        <f>IF(COUNTIF('DRAFT LIST'!$F$3:$F$1000,A54)&gt;=1,"",ROW())</f>
        <v/>
      </c>
      <c r="C54" s="43" t="str">
        <f ca="1"/>
        <v>Luke Weaver (STL - SP) </v>
      </c>
      <c r="D54" s="6">
        <v>185</v>
      </c>
      <c r="E54" s="6">
        <v>166</v>
      </c>
      <c r="F54" s="6">
        <v>12</v>
      </c>
      <c r="G54" s="6">
        <v>0</v>
      </c>
      <c r="H54" s="6">
        <v>3.74</v>
      </c>
      <c r="I54" s="6">
        <v>1.21</v>
      </c>
      <c r="J54" s="6">
        <v>77</v>
      </c>
      <c r="K54" s="6">
        <v>172</v>
      </c>
      <c r="L54" s="6">
        <v>52</v>
      </c>
      <c r="M54" s="6">
        <v>22</v>
      </c>
      <c r="N54" s="6">
        <v>29</v>
      </c>
      <c r="O54" s="6">
        <v>29</v>
      </c>
      <c r="P54" s="6">
        <v>9</v>
      </c>
      <c r="Q54" s="6">
        <v>1</v>
      </c>
    </row>
    <row r="55" spans="1:17" ht="15" thickBot="1" x14ac:dyDescent="0.35">
      <c r="A55" s="7" t="s">
        <v>1327</v>
      </c>
      <c r="B55" s="43" t="str">
        <f>IF(COUNTIF('DRAFT LIST'!$F$3:$F$1000,A55)&gt;=1,"",ROW())</f>
        <v/>
      </c>
      <c r="C55" s="43" t="str">
        <f ca="1"/>
        <v>Michael Wacha (STL - SP,RP) </v>
      </c>
      <c r="D55" s="8">
        <v>162</v>
      </c>
      <c r="E55" s="8">
        <v>153</v>
      </c>
      <c r="F55" s="8">
        <v>9</v>
      </c>
      <c r="G55" s="8">
        <v>0</v>
      </c>
      <c r="H55" s="8">
        <v>3.73</v>
      </c>
      <c r="I55" s="8">
        <v>1.24</v>
      </c>
      <c r="J55" s="8">
        <v>67</v>
      </c>
      <c r="K55" s="8">
        <v>160</v>
      </c>
      <c r="L55" s="8">
        <v>41</v>
      </c>
      <c r="M55" s="8">
        <v>17</v>
      </c>
      <c r="N55" s="8">
        <v>27</v>
      </c>
      <c r="O55" s="8">
        <v>27</v>
      </c>
      <c r="P55" s="8">
        <v>9</v>
      </c>
      <c r="Q55" s="8">
        <v>1</v>
      </c>
    </row>
    <row r="56" spans="1:17" ht="15" thickBot="1" x14ac:dyDescent="0.35">
      <c r="A56" s="5" t="s">
        <v>1330</v>
      </c>
      <c r="B56" s="43" t="str">
        <f>IF(COUNTIF('DRAFT LIST'!$F$3:$F$1000,A56)&gt;=1,"",ROW())</f>
        <v/>
      </c>
      <c r="C56" s="43" t="str">
        <f ca="1"/>
        <v>Jose De Leon (TB - SP) </v>
      </c>
      <c r="D56" s="6">
        <v>164</v>
      </c>
      <c r="E56" s="6">
        <v>140</v>
      </c>
      <c r="F56" s="6">
        <v>10</v>
      </c>
      <c r="G56" s="6">
        <v>0</v>
      </c>
      <c r="H56" s="6">
        <v>3.56</v>
      </c>
      <c r="I56" s="6">
        <v>1.18</v>
      </c>
      <c r="J56" s="6">
        <v>65</v>
      </c>
      <c r="K56" s="6">
        <v>160</v>
      </c>
      <c r="L56" s="6">
        <v>33</v>
      </c>
      <c r="M56" s="6">
        <v>16</v>
      </c>
      <c r="N56" s="6">
        <v>27</v>
      </c>
      <c r="O56" s="6">
        <v>27</v>
      </c>
      <c r="P56" s="6">
        <v>9</v>
      </c>
      <c r="Q56" s="6">
        <v>1</v>
      </c>
    </row>
    <row r="57" spans="1:17" ht="15" thickBot="1" x14ac:dyDescent="0.35">
      <c r="A57" s="7" t="s">
        <v>1329</v>
      </c>
      <c r="B57" s="43" t="str">
        <f>IF(COUNTIF('DRAFT LIST'!$F$3:$F$1000,A57)&gt;=1,"",ROW())</f>
        <v/>
      </c>
      <c r="C57" s="43" t="str">
        <f ca="1"/>
        <v>Jose Berrios (MIN - SP) </v>
      </c>
      <c r="D57" s="8">
        <v>152</v>
      </c>
      <c r="E57" s="8">
        <v>173</v>
      </c>
      <c r="F57" s="8">
        <v>10</v>
      </c>
      <c r="G57" s="8">
        <v>0</v>
      </c>
      <c r="H57" s="8">
        <v>3.43</v>
      </c>
      <c r="I57" s="8">
        <v>1.32</v>
      </c>
      <c r="J57" s="8">
        <v>58</v>
      </c>
      <c r="K57" s="8">
        <v>134</v>
      </c>
      <c r="L57" s="8">
        <v>65</v>
      </c>
      <c r="M57" s="8">
        <v>15</v>
      </c>
      <c r="N57" s="8">
        <v>25</v>
      </c>
      <c r="O57" s="8">
        <v>25</v>
      </c>
      <c r="P57" s="8">
        <v>7</v>
      </c>
      <c r="Q57" s="8">
        <v>1</v>
      </c>
    </row>
    <row r="58" spans="1:17" ht="15" thickBot="1" x14ac:dyDescent="0.35">
      <c r="A58" s="5" t="s">
        <v>1743</v>
      </c>
      <c r="B58" s="43" t="str">
        <f>IF(COUNTIF('DRAFT LIST'!$F$3:$F$1000,A58)&gt;=1,"",ROW())</f>
        <v/>
      </c>
      <c r="C58" s="43" t="str">
        <f ca="1"/>
        <v>Alex Wood (LAD - SP,RP) </v>
      </c>
      <c r="D58" s="6">
        <v>61</v>
      </c>
      <c r="E58" s="6">
        <v>64</v>
      </c>
      <c r="F58" s="6">
        <v>3</v>
      </c>
      <c r="G58" s="6">
        <v>29</v>
      </c>
      <c r="H58" s="6">
        <v>3.17</v>
      </c>
      <c r="I58" s="6">
        <v>1.18</v>
      </c>
      <c r="J58" s="6">
        <v>22</v>
      </c>
      <c r="K58" s="6">
        <v>54</v>
      </c>
      <c r="L58" s="6">
        <v>18</v>
      </c>
      <c r="M58" s="6">
        <v>8</v>
      </c>
      <c r="N58" s="6">
        <v>62</v>
      </c>
      <c r="O58" s="6">
        <v>0</v>
      </c>
      <c r="P58" s="6">
        <v>3</v>
      </c>
      <c r="Q58" s="6">
        <v>0</v>
      </c>
    </row>
    <row r="59" spans="1:17" ht="15" thickBot="1" x14ac:dyDescent="0.35">
      <c r="A59" s="7" t="s">
        <v>1331</v>
      </c>
      <c r="B59" s="43" t="str">
        <f>IF(COUNTIF('DRAFT LIST'!$F$3:$F$1000,A59)&gt;=1,"",ROW())</f>
        <v/>
      </c>
      <c r="C59" s="43" t="str">
        <f ca="1"/>
        <v>David Phelps (MIA - SP,RP) </v>
      </c>
      <c r="D59" s="8">
        <v>182</v>
      </c>
      <c r="E59" s="8">
        <v>142</v>
      </c>
      <c r="F59" s="8">
        <v>12</v>
      </c>
      <c r="G59" s="8">
        <v>0</v>
      </c>
      <c r="H59" s="8">
        <v>3.82</v>
      </c>
      <c r="I59" s="8">
        <v>1.26</v>
      </c>
      <c r="J59" s="8">
        <v>77</v>
      </c>
      <c r="K59" s="8">
        <v>172</v>
      </c>
      <c r="L59" s="8">
        <v>56</v>
      </c>
      <c r="M59" s="8">
        <v>20</v>
      </c>
      <c r="N59" s="8">
        <v>29</v>
      </c>
      <c r="O59" s="8">
        <v>29</v>
      </c>
      <c r="P59" s="8">
        <v>9</v>
      </c>
      <c r="Q59" s="8">
        <v>1</v>
      </c>
    </row>
    <row r="60" spans="1:17" ht="15" thickBot="1" x14ac:dyDescent="0.35">
      <c r="A60" s="5" t="s">
        <v>1332</v>
      </c>
      <c r="B60" s="43" t="str">
        <f>IF(COUNTIF('DRAFT LIST'!$F$3:$F$1000,A60)&gt;=1,"",ROW())</f>
        <v/>
      </c>
      <c r="C60" s="43" t="str">
        <f ca="1"/>
        <v>C.J. Edwards (CHC - RP) </v>
      </c>
      <c r="D60" s="6">
        <v>163</v>
      </c>
      <c r="E60" s="6">
        <v>153</v>
      </c>
      <c r="F60" s="6">
        <v>10</v>
      </c>
      <c r="G60" s="6">
        <v>0</v>
      </c>
      <c r="H60" s="6">
        <v>3.61</v>
      </c>
      <c r="I60" s="6">
        <v>1.25</v>
      </c>
      <c r="J60" s="6">
        <v>65</v>
      </c>
      <c r="K60" s="6">
        <v>158</v>
      </c>
      <c r="L60" s="6">
        <v>46</v>
      </c>
      <c r="M60" s="6">
        <v>17</v>
      </c>
      <c r="N60" s="6">
        <v>27</v>
      </c>
      <c r="O60" s="6">
        <v>27</v>
      </c>
      <c r="P60" s="6">
        <v>9</v>
      </c>
      <c r="Q60" s="6">
        <v>1</v>
      </c>
    </row>
    <row r="61" spans="1:17" ht="15" thickBot="1" x14ac:dyDescent="0.35">
      <c r="A61" s="7" t="s">
        <v>1744</v>
      </c>
      <c r="B61" s="43" t="str">
        <f>IF(COUNTIF('DRAFT LIST'!$F$3:$F$1000,A61)&gt;=1,"",ROW())</f>
        <v/>
      </c>
      <c r="C61" s="43" t="str">
        <f ca="1"/>
        <v>Scott Kazmir (LAD - SP) MiLB </v>
      </c>
      <c r="D61" s="8">
        <v>59</v>
      </c>
      <c r="E61" s="8">
        <v>55</v>
      </c>
      <c r="F61" s="8">
        <v>3</v>
      </c>
      <c r="G61" s="8">
        <v>35</v>
      </c>
      <c r="H61" s="8">
        <v>3.48</v>
      </c>
      <c r="I61" s="8">
        <v>1.17</v>
      </c>
      <c r="J61" s="8">
        <v>23</v>
      </c>
      <c r="K61" s="8">
        <v>51</v>
      </c>
      <c r="L61" s="8">
        <v>18</v>
      </c>
      <c r="M61" s="8">
        <v>8</v>
      </c>
      <c r="N61" s="8">
        <v>62</v>
      </c>
      <c r="O61" s="8">
        <v>0</v>
      </c>
      <c r="P61" s="8">
        <v>3</v>
      </c>
      <c r="Q61" s="8">
        <v>0</v>
      </c>
    </row>
    <row r="62" spans="1:17" ht="15" thickBot="1" x14ac:dyDescent="0.35">
      <c r="A62" s="5" t="s">
        <v>1336</v>
      </c>
      <c r="B62" s="43" t="str">
        <f>IF(COUNTIF('DRAFT LIST'!$F$3:$F$1000,A62)&gt;=1,"",ROW())</f>
        <v/>
      </c>
      <c r="C62" s="43" t="str">
        <f ca="1"/>
        <v>Tyler Thornburg (BOS - RP) DTD </v>
      </c>
      <c r="D62" s="6">
        <v>158</v>
      </c>
      <c r="E62" s="6">
        <v>173</v>
      </c>
      <c r="F62" s="6">
        <v>9</v>
      </c>
      <c r="G62" s="6">
        <v>0</v>
      </c>
      <c r="H62" s="6">
        <v>3.9</v>
      </c>
      <c r="I62" s="6">
        <v>1.26</v>
      </c>
      <c r="J62" s="6">
        <v>69</v>
      </c>
      <c r="K62" s="6">
        <v>145</v>
      </c>
      <c r="L62" s="6">
        <v>54</v>
      </c>
      <c r="M62" s="6">
        <v>20</v>
      </c>
      <c r="N62" s="6">
        <v>27</v>
      </c>
      <c r="O62" s="6">
        <v>27</v>
      </c>
      <c r="P62" s="6">
        <v>9</v>
      </c>
      <c r="Q62" s="6">
        <v>1</v>
      </c>
    </row>
    <row r="63" spans="1:17" ht="15" thickBot="1" x14ac:dyDescent="0.35">
      <c r="A63" s="7" t="s">
        <v>1333</v>
      </c>
      <c r="B63" s="43" t="str">
        <f>IF(COUNTIF('DRAFT LIST'!$F$3:$F$1000,A63)&gt;=1,"",ROW())</f>
        <v/>
      </c>
      <c r="C63" s="43" t="str">
        <f ca="1"/>
        <v>Robert Gsellman (NYM - SP) </v>
      </c>
      <c r="D63" s="8">
        <v>177</v>
      </c>
      <c r="E63" s="8">
        <v>183</v>
      </c>
      <c r="F63" s="8">
        <v>11</v>
      </c>
      <c r="G63" s="8">
        <v>0</v>
      </c>
      <c r="H63" s="8">
        <v>4.12</v>
      </c>
      <c r="I63" s="8">
        <v>1.33</v>
      </c>
      <c r="J63" s="8">
        <v>81</v>
      </c>
      <c r="K63" s="8">
        <v>174</v>
      </c>
      <c r="L63" s="8">
        <v>62</v>
      </c>
      <c r="M63" s="8">
        <v>22</v>
      </c>
      <c r="N63" s="8">
        <v>31</v>
      </c>
      <c r="O63" s="8">
        <v>31</v>
      </c>
      <c r="P63" s="8">
        <v>10</v>
      </c>
      <c r="Q63" s="8">
        <v>1</v>
      </c>
    </row>
    <row r="64" spans="1:17" ht="15" thickBot="1" x14ac:dyDescent="0.35">
      <c r="A64" s="5" t="s">
        <v>1334</v>
      </c>
      <c r="B64" s="43">
        <f>IF(COUNTIF('DRAFT LIST'!$F$3:$F$1000,A64)&gt;=1,"",ROW())</f>
        <v>64</v>
      </c>
      <c r="C64" s="43" t="str">
        <f ca="1"/>
        <v>Daniel Straily (MIA - SP) </v>
      </c>
      <c r="D64" s="6">
        <v>197</v>
      </c>
      <c r="E64" s="6">
        <v>168</v>
      </c>
      <c r="F64" s="6">
        <v>12</v>
      </c>
      <c r="G64" s="6">
        <v>0</v>
      </c>
      <c r="H64" s="6">
        <v>3.84</v>
      </c>
      <c r="I64" s="6">
        <v>1.23</v>
      </c>
      <c r="J64" s="6">
        <v>84</v>
      </c>
      <c r="K64" s="6">
        <v>192</v>
      </c>
      <c r="L64" s="6">
        <v>50</v>
      </c>
      <c r="M64" s="6">
        <v>22</v>
      </c>
      <c r="N64" s="6">
        <v>31</v>
      </c>
      <c r="O64" s="6">
        <v>31</v>
      </c>
      <c r="P64" s="6">
        <v>10</v>
      </c>
      <c r="Q64" s="6">
        <v>1</v>
      </c>
    </row>
    <row r="65" spans="1:17" ht="15" thickBot="1" x14ac:dyDescent="0.35">
      <c r="A65" s="7" t="s">
        <v>1745</v>
      </c>
      <c r="B65" s="43" t="str">
        <f>IF(COUNTIF('DRAFT LIST'!$F$3:$F$1000,A65)&gt;=1,"",ROW())</f>
        <v/>
      </c>
      <c r="C65" s="43" t="str">
        <f ca="1"/>
        <v>Arodys Vizcaino (ATL - RP) DL15 </v>
      </c>
      <c r="D65" s="8">
        <v>73</v>
      </c>
      <c r="E65" s="8">
        <v>111</v>
      </c>
      <c r="F65" s="8">
        <v>5</v>
      </c>
      <c r="G65" s="8">
        <v>3</v>
      </c>
      <c r="H65" s="8">
        <v>2.42</v>
      </c>
      <c r="I65" s="8">
        <v>1.07</v>
      </c>
      <c r="J65" s="8">
        <v>20</v>
      </c>
      <c r="K65" s="8">
        <v>49</v>
      </c>
      <c r="L65" s="8">
        <v>29</v>
      </c>
      <c r="M65" s="8">
        <v>7</v>
      </c>
      <c r="N65" s="8">
        <v>71</v>
      </c>
      <c r="O65" s="8">
        <v>0</v>
      </c>
      <c r="P65" s="8">
        <v>3</v>
      </c>
      <c r="Q65" s="8">
        <v>0</v>
      </c>
    </row>
    <row r="66" spans="1:17" ht="15" thickBot="1" x14ac:dyDescent="0.35">
      <c r="A66" s="5" t="s">
        <v>1335</v>
      </c>
      <c r="B66" s="43" t="str">
        <f>IF(COUNTIF('DRAFT LIST'!$F$3:$F$1000,A66)&gt;=1,"",ROW())</f>
        <v/>
      </c>
      <c r="C66" s="43" t="str">
        <f ca="1"/>
        <v>Lucas Giolito (CWS - SP) </v>
      </c>
      <c r="D66" s="6">
        <v>166</v>
      </c>
      <c r="E66" s="6">
        <v>149</v>
      </c>
      <c r="F66" s="6">
        <v>10</v>
      </c>
      <c r="G66" s="6">
        <v>0</v>
      </c>
      <c r="H66" s="6">
        <v>3.91</v>
      </c>
      <c r="I66" s="6">
        <v>1.25</v>
      </c>
      <c r="J66" s="6">
        <v>72</v>
      </c>
      <c r="K66" s="6">
        <v>159</v>
      </c>
      <c r="L66" s="6">
        <v>48</v>
      </c>
      <c r="M66" s="6">
        <v>18</v>
      </c>
      <c r="N66" s="6">
        <v>28</v>
      </c>
      <c r="O66" s="6">
        <v>27</v>
      </c>
      <c r="P66" s="6">
        <v>9</v>
      </c>
      <c r="Q66" s="6">
        <v>1</v>
      </c>
    </row>
    <row r="67" spans="1:17" ht="15" thickBot="1" x14ac:dyDescent="0.35">
      <c r="A67" s="7" t="s">
        <v>1746</v>
      </c>
      <c r="B67" s="43" t="str">
        <f>IF(COUNTIF('DRAFT LIST'!$F$3:$F$1000,A67)&gt;=1,"",ROW())</f>
        <v/>
      </c>
      <c r="C67" s="43" t="str">
        <f ca="1"/>
        <v>Carter Capps (SD - RP) DTD </v>
      </c>
      <c r="D67" s="8">
        <v>63</v>
      </c>
      <c r="E67" s="8">
        <v>71</v>
      </c>
      <c r="F67" s="8">
        <v>4</v>
      </c>
      <c r="G67" s="8">
        <v>33</v>
      </c>
      <c r="H67" s="8">
        <v>3.13</v>
      </c>
      <c r="I67" s="8">
        <v>1.28</v>
      </c>
      <c r="J67" s="8">
        <v>22</v>
      </c>
      <c r="K67" s="8">
        <v>50</v>
      </c>
      <c r="L67" s="8">
        <v>31</v>
      </c>
      <c r="M67" s="8">
        <v>5</v>
      </c>
      <c r="N67" s="8">
        <v>66</v>
      </c>
      <c r="O67" s="8">
        <v>0</v>
      </c>
      <c r="P67" s="8">
        <v>3</v>
      </c>
      <c r="Q67" s="8">
        <v>0</v>
      </c>
    </row>
    <row r="68" spans="1:17" ht="15" thickBot="1" x14ac:dyDescent="0.35">
      <c r="A68" s="5" t="s">
        <v>1340</v>
      </c>
      <c r="B68" s="43" t="str">
        <f>IF(COUNTIF('DRAFT LIST'!$F$3:$F$1000,A68)&gt;=1,"",ROW())</f>
        <v/>
      </c>
      <c r="C68" s="43" t="str">
        <f ca="1"/>
        <v>Luis Severino (NYY - SP,RP) </v>
      </c>
      <c r="D68" s="6">
        <v>133</v>
      </c>
      <c r="E68" s="6">
        <v>135</v>
      </c>
      <c r="F68" s="6">
        <v>9</v>
      </c>
      <c r="G68" s="6">
        <v>0</v>
      </c>
      <c r="H68" s="6">
        <v>3.47</v>
      </c>
      <c r="I68" s="6">
        <v>1.24</v>
      </c>
      <c r="J68" s="6">
        <v>51</v>
      </c>
      <c r="K68" s="6">
        <v>121</v>
      </c>
      <c r="L68" s="6">
        <v>43</v>
      </c>
      <c r="M68" s="6">
        <v>13</v>
      </c>
      <c r="N68" s="6">
        <v>22</v>
      </c>
      <c r="O68" s="6">
        <v>22</v>
      </c>
      <c r="P68" s="6">
        <v>6</v>
      </c>
      <c r="Q68" s="6">
        <v>1</v>
      </c>
    </row>
    <row r="69" spans="1:17" ht="15" thickBot="1" x14ac:dyDescent="0.35">
      <c r="A69" s="7" t="s">
        <v>1339</v>
      </c>
      <c r="B69" s="43" t="str">
        <f>IF(COUNTIF('DRAFT LIST'!$F$3:$F$1000,A69)&gt;=1,"",ROW())</f>
        <v/>
      </c>
      <c r="C69" s="43" t="str">
        <f ca="1"/>
        <v>Sean Doolittle (OAK - RP) </v>
      </c>
      <c r="D69" s="8">
        <v>177</v>
      </c>
      <c r="E69" s="8">
        <v>162</v>
      </c>
      <c r="F69" s="8">
        <v>10</v>
      </c>
      <c r="G69" s="8">
        <v>0</v>
      </c>
      <c r="H69" s="8">
        <v>3.87</v>
      </c>
      <c r="I69" s="8">
        <v>1.22</v>
      </c>
      <c r="J69" s="8">
        <v>76</v>
      </c>
      <c r="K69" s="8">
        <v>164</v>
      </c>
      <c r="L69" s="8">
        <v>52</v>
      </c>
      <c r="M69" s="8">
        <v>23</v>
      </c>
      <c r="N69" s="8">
        <v>30</v>
      </c>
      <c r="O69" s="8">
        <v>30</v>
      </c>
      <c r="P69" s="8">
        <v>10</v>
      </c>
      <c r="Q69" s="8">
        <v>1</v>
      </c>
    </row>
    <row r="70" spans="1:17" ht="15" thickBot="1" x14ac:dyDescent="0.35">
      <c r="A70" s="5" t="s">
        <v>1337</v>
      </c>
      <c r="B70" s="43">
        <f>IF(COUNTIF('DRAFT LIST'!$F$3:$F$1000,A70)&gt;=1,"",ROW())</f>
        <v>70</v>
      </c>
      <c r="C70" s="43" t="str">
        <f ca="1"/>
        <v>Chris Devenski (HOU - SP,RP) </v>
      </c>
      <c r="D70" s="6">
        <v>176</v>
      </c>
      <c r="E70" s="6">
        <v>157</v>
      </c>
      <c r="F70" s="6">
        <v>11</v>
      </c>
      <c r="G70" s="6">
        <v>0</v>
      </c>
      <c r="H70" s="6">
        <v>3.84</v>
      </c>
      <c r="I70" s="6">
        <v>1.21</v>
      </c>
      <c r="J70" s="6">
        <v>75</v>
      </c>
      <c r="K70" s="6">
        <v>173</v>
      </c>
      <c r="L70" s="6">
        <v>39</v>
      </c>
      <c r="M70" s="6">
        <v>23</v>
      </c>
      <c r="N70" s="6">
        <v>30</v>
      </c>
      <c r="O70" s="6">
        <v>30</v>
      </c>
      <c r="P70" s="6">
        <v>10</v>
      </c>
      <c r="Q70" s="6">
        <v>1</v>
      </c>
    </row>
    <row r="71" spans="1:17" ht="15" thickBot="1" x14ac:dyDescent="0.35">
      <c r="A71" s="7" t="s">
        <v>1343</v>
      </c>
      <c r="B71" s="43">
        <f>IF(COUNTIF('DRAFT LIST'!$F$3:$F$1000,A71)&gt;=1,"",ROW())</f>
        <v>71</v>
      </c>
      <c r="C71" s="43" t="str">
        <f ca="1"/>
        <v>Joaquin Benoit (PHI - RP) </v>
      </c>
      <c r="D71" s="8">
        <v>165</v>
      </c>
      <c r="E71" s="8">
        <v>177</v>
      </c>
      <c r="F71" s="8">
        <v>10</v>
      </c>
      <c r="G71" s="8">
        <v>0</v>
      </c>
      <c r="H71" s="8">
        <v>3.86</v>
      </c>
      <c r="I71" s="8">
        <v>1.22</v>
      </c>
      <c r="J71" s="8">
        <v>71</v>
      </c>
      <c r="K71" s="8">
        <v>163</v>
      </c>
      <c r="L71" s="8">
        <v>39</v>
      </c>
      <c r="M71" s="8">
        <v>20</v>
      </c>
      <c r="N71" s="8">
        <v>28</v>
      </c>
      <c r="O71" s="8">
        <v>28</v>
      </c>
      <c r="P71" s="8">
        <v>9</v>
      </c>
      <c r="Q71" s="8">
        <v>1</v>
      </c>
    </row>
    <row r="72" spans="1:17" ht="15" thickBot="1" x14ac:dyDescent="0.35">
      <c r="A72" s="5" t="s">
        <v>1747</v>
      </c>
      <c r="B72" s="43" t="str">
        <f>IF(COUNTIF('DRAFT LIST'!$F$3:$F$1000,A72)&gt;=1,"",ROW())</f>
        <v/>
      </c>
      <c r="C72" s="43" t="str">
        <f ca="1"/>
        <v>Adam Conley (MIA - SP) </v>
      </c>
      <c r="D72" s="6">
        <v>65</v>
      </c>
      <c r="E72" s="6">
        <v>59</v>
      </c>
      <c r="F72" s="6">
        <v>3</v>
      </c>
      <c r="G72" s="6">
        <v>33</v>
      </c>
      <c r="H72" s="6">
        <v>3.26</v>
      </c>
      <c r="I72" s="6">
        <v>1.1299999999999999</v>
      </c>
      <c r="J72" s="6">
        <v>24</v>
      </c>
      <c r="K72" s="6">
        <v>56</v>
      </c>
      <c r="L72" s="6">
        <v>18</v>
      </c>
      <c r="M72" s="6">
        <v>7</v>
      </c>
      <c r="N72" s="6">
        <v>70</v>
      </c>
      <c r="O72" s="6">
        <v>0</v>
      </c>
      <c r="P72" s="6">
        <v>3</v>
      </c>
      <c r="Q72" s="6">
        <v>0</v>
      </c>
    </row>
    <row r="73" spans="1:17" ht="15" thickBot="1" x14ac:dyDescent="0.35">
      <c r="A73" s="7" t="s">
        <v>1338</v>
      </c>
      <c r="B73" s="43">
        <f>IF(COUNTIF('DRAFT LIST'!$F$3:$F$1000,A73)&gt;=1,"",ROW())</f>
        <v>73</v>
      </c>
      <c r="C73" s="43" t="str">
        <f ca="1"/>
        <v>Huston Street (LAA - RP) </v>
      </c>
      <c r="D73" s="8">
        <v>179</v>
      </c>
      <c r="E73" s="8">
        <v>154</v>
      </c>
      <c r="F73" s="8">
        <v>12</v>
      </c>
      <c r="G73" s="8">
        <v>0</v>
      </c>
      <c r="H73" s="8">
        <v>3.91</v>
      </c>
      <c r="I73" s="8">
        <v>1.27</v>
      </c>
      <c r="J73" s="8">
        <v>78</v>
      </c>
      <c r="K73" s="8">
        <v>173</v>
      </c>
      <c r="L73" s="8">
        <v>55</v>
      </c>
      <c r="M73" s="8">
        <v>23</v>
      </c>
      <c r="N73" s="8">
        <v>30</v>
      </c>
      <c r="O73" s="8">
        <v>30</v>
      </c>
      <c r="P73" s="8">
        <v>9</v>
      </c>
      <c r="Q73" s="8">
        <v>1</v>
      </c>
    </row>
    <row r="74" spans="1:17" ht="15" thickBot="1" x14ac:dyDescent="0.35">
      <c r="A74" s="5" t="s">
        <v>1748</v>
      </c>
      <c r="B74" s="43" t="str">
        <f>IF(COUNTIF('DRAFT LIST'!$F$3:$F$1000,A74)&gt;=1,"",ROW())</f>
        <v/>
      </c>
      <c r="C74" s="43" t="str">
        <f ca="1"/>
        <v>Grant Dayton (LAD - RP) </v>
      </c>
      <c r="D74" s="6">
        <v>67</v>
      </c>
      <c r="E74" s="6">
        <v>56</v>
      </c>
      <c r="F74" s="6">
        <v>4</v>
      </c>
      <c r="G74" s="6">
        <v>31</v>
      </c>
      <c r="H74" s="6">
        <v>3.38</v>
      </c>
      <c r="I74" s="6">
        <v>1.28</v>
      </c>
      <c r="J74" s="6">
        <v>25</v>
      </c>
      <c r="K74" s="6">
        <v>63</v>
      </c>
      <c r="L74" s="6">
        <v>22</v>
      </c>
      <c r="M74" s="6">
        <v>7</v>
      </c>
      <c r="N74" s="6">
        <v>70</v>
      </c>
      <c r="O74" s="6">
        <v>0</v>
      </c>
      <c r="P74" s="6">
        <v>3</v>
      </c>
      <c r="Q74" s="6">
        <v>0</v>
      </c>
    </row>
    <row r="75" spans="1:17" ht="15" thickBot="1" x14ac:dyDescent="0.35">
      <c r="A75" s="7" t="s">
        <v>1341</v>
      </c>
      <c r="B75" s="43" t="str">
        <f>IF(COUNTIF('DRAFT LIST'!$F$3:$F$1000,A75)&gt;=1,"",ROW())</f>
        <v/>
      </c>
      <c r="C75" s="43" t="str">
        <f ca="1"/>
        <v>Matt Bush (TEX - RP) </v>
      </c>
      <c r="D75" s="8">
        <v>172</v>
      </c>
      <c r="E75" s="8">
        <v>193</v>
      </c>
      <c r="F75" s="8">
        <v>10</v>
      </c>
      <c r="G75" s="8">
        <v>0</v>
      </c>
      <c r="H75" s="8">
        <v>3.95</v>
      </c>
      <c r="I75" s="8">
        <v>1.35</v>
      </c>
      <c r="J75" s="8">
        <v>76</v>
      </c>
      <c r="K75" s="8">
        <v>165</v>
      </c>
      <c r="L75" s="8">
        <v>67</v>
      </c>
      <c r="M75" s="8">
        <v>20</v>
      </c>
      <c r="N75" s="8">
        <v>30</v>
      </c>
      <c r="O75" s="8">
        <v>30</v>
      </c>
      <c r="P75" s="8">
        <v>10</v>
      </c>
      <c r="Q75" s="8">
        <v>1</v>
      </c>
    </row>
    <row r="76" spans="1:17" ht="15" thickBot="1" x14ac:dyDescent="0.35">
      <c r="A76" s="5" t="s">
        <v>1342</v>
      </c>
      <c r="B76" s="43">
        <f>IF(COUNTIF('DRAFT LIST'!$F$3:$F$1000,A76)&gt;=1,"",ROW())</f>
        <v>76</v>
      </c>
      <c r="C76" s="43" t="str">
        <f ca="1"/>
        <v>Mike Fiers (HOU - SP) </v>
      </c>
      <c r="D76" s="6">
        <v>166</v>
      </c>
      <c r="E76" s="6">
        <v>169</v>
      </c>
      <c r="F76" s="6">
        <v>10</v>
      </c>
      <c r="G76" s="6">
        <v>0</v>
      </c>
      <c r="H76" s="6">
        <v>3.92</v>
      </c>
      <c r="I76" s="6">
        <v>1.34</v>
      </c>
      <c r="J76" s="6">
        <v>73</v>
      </c>
      <c r="K76" s="6">
        <v>161</v>
      </c>
      <c r="L76" s="6">
        <v>62</v>
      </c>
      <c r="M76" s="6">
        <v>19</v>
      </c>
      <c r="N76" s="6">
        <v>28</v>
      </c>
      <c r="O76" s="6">
        <v>28</v>
      </c>
      <c r="P76" s="6">
        <v>10</v>
      </c>
      <c r="Q76" s="6">
        <v>1</v>
      </c>
    </row>
    <row r="77" spans="1:17" ht="15" thickBot="1" x14ac:dyDescent="0.35">
      <c r="A77" s="7" t="s">
        <v>1347</v>
      </c>
      <c r="B77" s="43" t="str">
        <f>IF(COUNTIF('DRAFT LIST'!$F$3:$F$1000,A77)&gt;=1,"",ROW())</f>
        <v/>
      </c>
      <c r="C77" s="43" t="str">
        <f ca="1"/>
        <v>Ty Blach (SF - P,SP) </v>
      </c>
      <c r="D77" s="8">
        <v>166</v>
      </c>
      <c r="E77" s="8">
        <v>162</v>
      </c>
      <c r="F77" s="8">
        <v>9</v>
      </c>
      <c r="G77" s="8">
        <v>0</v>
      </c>
      <c r="H77" s="8">
        <v>4.04</v>
      </c>
      <c r="I77" s="8">
        <v>1.23</v>
      </c>
      <c r="J77" s="8">
        <v>74</v>
      </c>
      <c r="K77" s="8">
        <v>156</v>
      </c>
      <c r="L77" s="8">
        <v>47</v>
      </c>
      <c r="M77" s="8">
        <v>24</v>
      </c>
      <c r="N77" s="8">
        <v>29</v>
      </c>
      <c r="O77" s="8">
        <v>28</v>
      </c>
      <c r="P77" s="8">
        <v>10</v>
      </c>
      <c r="Q77" s="8">
        <v>1</v>
      </c>
    </row>
    <row r="78" spans="1:17" ht="15" thickBot="1" x14ac:dyDescent="0.35">
      <c r="A78" s="5" t="s">
        <v>1344</v>
      </c>
      <c r="B78" s="43">
        <f>IF(COUNTIF('DRAFT LIST'!$F$3:$F$1000,A78)&gt;=1,"",ROW())</f>
        <v>78</v>
      </c>
      <c r="C78" s="43" t="str">
        <f ca="1"/>
        <v>Luke Gregerson (HOU - RP) </v>
      </c>
      <c r="D78" s="6">
        <v>140</v>
      </c>
      <c r="E78" s="6">
        <v>141</v>
      </c>
      <c r="F78" s="6">
        <v>9</v>
      </c>
      <c r="G78" s="6">
        <v>0</v>
      </c>
      <c r="H78" s="6">
        <v>3.78</v>
      </c>
      <c r="I78" s="6">
        <v>1.26</v>
      </c>
      <c r="J78" s="6">
        <v>59</v>
      </c>
      <c r="K78" s="6">
        <v>124</v>
      </c>
      <c r="L78" s="6">
        <v>52</v>
      </c>
      <c r="M78" s="6">
        <v>18</v>
      </c>
      <c r="N78" s="6">
        <v>28</v>
      </c>
      <c r="O78" s="6">
        <v>24</v>
      </c>
      <c r="P78" s="6">
        <v>8</v>
      </c>
      <c r="Q78" s="6">
        <v>0</v>
      </c>
    </row>
    <row r="79" spans="1:17" ht="15" thickBot="1" x14ac:dyDescent="0.35">
      <c r="A79" s="7" t="s">
        <v>1345</v>
      </c>
      <c r="B79" s="43">
        <f>IF(COUNTIF('DRAFT LIST'!$F$3:$F$1000,A79)&gt;=1,"",ROW())</f>
        <v>79</v>
      </c>
      <c r="C79" s="43" t="str">
        <f ca="1"/>
        <v>Will Harris (HOU - RP) </v>
      </c>
      <c r="D79" s="8">
        <v>177</v>
      </c>
      <c r="E79" s="8">
        <v>152</v>
      </c>
      <c r="F79" s="8">
        <v>10</v>
      </c>
      <c r="G79" s="8">
        <v>0</v>
      </c>
      <c r="H79" s="8">
        <v>4.09</v>
      </c>
      <c r="I79" s="8">
        <v>1.28</v>
      </c>
      <c r="J79" s="8">
        <v>81</v>
      </c>
      <c r="K79" s="8">
        <v>178</v>
      </c>
      <c r="L79" s="8">
        <v>48</v>
      </c>
      <c r="M79" s="8">
        <v>23</v>
      </c>
      <c r="N79" s="8">
        <v>29</v>
      </c>
      <c r="O79" s="8">
        <v>29</v>
      </c>
      <c r="P79" s="8">
        <v>10</v>
      </c>
      <c r="Q79" s="8">
        <v>1</v>
      </c>
    </row>
    <row r="80" spans="1:17" ht="15" thickBot="1" x14ac:dyDescent="0.35">
      <c r="A80" s="5" t="s">
        <v>1349</v>
      </c>
      <c r="B80" s="43">
        <f>IF(COUNTIF('DRAFT LIST'!$F$3:$F$1000,A80)&gt;=1,"",ROW())</f>
        <v>80</v>
      </c>
      <c r="C80" s="43" t="str">
        <f ca="1"/>
        <v>Jeremy Jeffress (TEX - RP) </v>
      </c>
      <c r="D80" s="6">
        <v>175</v>
      </c>
      <c r="E80" s="6">
        <v>144</v>
      </c>
      <c r="F80" s="6">
        <v>10</v>
      </c>
      <c r="G80" s="6">
        <v>0</v>
      </c>
      <c r="H80" s="6">
        <v>3.92</v>
      </c>
      <c r="I80" s="6">
        <v>1.28</v>
      </c>
      <c r="J80" s="6">
        <v>76</v>
      </c>
      <c r="K80" s="6">
        <v>168</v>
      </c>
      <c r="L80" s="6">
        <v>56</v>
      </c>
      <c r="M80" s="6">
        <v>19</v>
      </c>
      <c r="N80" s="6">
        <v>28</v>
      </c>
      <c r="O80" s="6">
        <v>28</v>
      </c>
      <c r="P80" s="6">
        <v>10</v>
      </c>
      <c r="Q80" s="6">
        <v>1</v>
      </c>
    </row>
    <row r="81" spans="1:17" ht="15" thickBot="1" x14ac:dyDescent="0.35">
      <c r="A81" s="7" t="s">
        <v>1357</v>
      </c>
      <c r="B81" s="43" t="str">
        <f>IF(COUNTIF('DRAFT LIST'!$F$3:$F$1000,A81)&gt;=1,"",ROW())</f>
        <v/>
      </c>
      <c r="C81" s="43" t="str">
        <f ca="1"/>
        <v>Hector Rondon (CHC - RP) </v>
      </c>
      <c r="D81" s="8">
        <v>66</v>
      </c>
      <c r="E81" s="8">
        <v>70</v>
      </c>
      <c r="F81" s="8">
        <v>3</v>
      </c>
      <c r="G81" s="8">
        <v>24</v>
      </c>
      <c r="H81" s="8">
        <v>3.23</v>
      </c>
      <c r="I81" s="8">
        <v>1.1499999999999999</v>
      </c>
      <c r="J81" s="8">
        <v>24</v>
      </c>
      <c r="K81" s="8">
        <v>55</v>
      </c>
      <c r="L81" s="8">
        <v>21</v>
      </c>
      <c r="M81" s="8">
        <v>7</v>
      </c>
      <c r="N81" s="8">
        <v>64</v>
      </c>
      <c r="O81" s="8">
        <v>0</v>
      </c>
      <c r="P81" s="8">
        <v>3</v>
      </c>
      <c r="Q81" s="8">
        <v>0</v>
      </c>
    </row>
    <row r="82" spans="1:17" ht="15" thickBot="1" x14ac:dyDescent="0.35">
      <c r="A82" s="5" t="s">
        <v>1348</v>
      </c>
      <c r="B82" s="43">
        <f>IF(COUNTIF('DRAFT LIST'!$F$3:$F$1000,A82)&gt;=1,"",ROW())</f>
        <v>82</v>
      </c>
      <c r="C82" s="43" t="str">
        <f ca="1"/>
        <v>Matthew Strahm (KC - SP,RP) </v>
      </c>
      <c r="D82" s="6">
        <v>143</v>
      </c>
      <c r="E82" s="6">
        <v>132</v>
      </c>
      <c r="F82" s="6">
        <v>10</v>
      </c>
      <c r="G82" s="6">
        <v>0</v>
      </c>
      <c r="H82" s="6">
        <v>3.8</v>
      </c>
      <c r="I82" s="6">
        <v>1.27</v>
      </c>
      <c r="J82" s="6">
        <v>61</v>
      </c>
      <c r="K82" s="6">
        <v>143</v>
      </c>
      <c r="L82" s="6">
        <v>40</v>
      </c>
      <c r="M82" s="6">
        <v>15</v>
      </c>
      <c r="N82" s="6">
        <v>26</v>
      </c>
      <c r="O82" s="6">
        <v>25</v>
      </c>
      <c r="P82" s="6">
        <v>8</v>
      </c>
      <c r="Q82" s="6">
        <v>1</v>
      </c>
    </row>
    <row r="83" spans="1:17" ht="15" thickBot="1" x14ac:dyDescent="0.35">
      <c r="A83" s="7" t="s">
        <v>1350</v>
      </c>
      <c r="B83" s="43" t="str">
        <f>IF(COUNTIF('DRAFT LIST'!$F$3:$F$1000,A83)&gt;=1,"",ROW())</f>
        <v/>
      </c>
      <c r="C83" s="43" t="str">
        <f ca="1"/>
        <v>Miguel Gonzalez (CWS - SP) </v>
      </c>
      <c r="D83" s="8">
        <v>148</v>
      </c>
      <c r="E83" s="8">
        <v>133</v>
      </c>
      <c r="F83" s="8">
        <v>9</v>
      </c>
      <c r="G83" s="8">
        <v>0</v>
      </c>
      <c r="H83" s="8">
        <v>3.56</v>
      </c>
      <c r="I83" s="8">
        <v>1.27</v>
      </c>
      <c r="J83" s="8">
        <v>59</v>
      </c>
      <c r="K83" s="8">
        <v>135</v>
      </c>
      <c r="L83" s="8">
        <v>53</v>
      </c>
      <c r="M83" s="8">
        <v>13</v>
      </c>
      <c r="N83" s="8">
        <v>23</v>
      </c>
      <c r="O83" s="8">
        <v>23</v>
      </c>
      <c r="P83" s="8">
        <v>8</v>
      </c>
      <c r="Q83" s="8">
        <v>1</v>
      </c>
    </row>
    <row r="84" spans="1:17" ht="15" thickBot="1" x14ac:dyDescent="0.35">
      <c r="A84" s="5" t="s">
        <v>1346</v>
      </c>
      <c r="B84" s="43">
        <f>IF(COUNTIF('DRAFT LIST'!$F$3:$F$1000,A84)&gt;=1,"",ROW())</f>
        <v>84</v>
      </c>
      <c r="C84" s="43" t="str">
        <f ca="1"/>
        <v>Tyler Chatwood (COL - SP) </v>
      </c>
      <c r="D84" s="6">
        <v>175</v>
      </c>
      <c r="E84" s="6">
        <v>149</v>
      </c>
      <c r="F84" s="6">
        <v>11</v>
      </c>
      <c r="G84" s="6">
        <v>0</v>
      </c>
      <c r="H84" s="6">
        <v>4.04</v>
      </c>
      <c r="I84" s="6">
        <v>1.19</v>
      </c>
      <c r="J84" s="6">
        <v>78</v>
      </c>
      <c r="K84" s="6">
        <v>151</v>
      </c>
      <c r="L84" s="6">
        <v>57</v>
      </c>
      <c r="M84" s="6">
        <v>26</v>
      </c>
      <c r="N84" s="6">
        <v>29</v>
      </c>
      <c r="O84" s="6">
        <v>29</v>
      </c>
      <c r="P84" s="6">
        <v>9</v>
      </c>
      <c r="Q84" s="6">
        <v>1</v>
      </c>
    </row>
    <row r="85" spans="1:17" ht="15" thickBot="1" x14ac:dyDescent="0.35">
      <c r="A85" s="7" t="s">
        <v>1351</v>
      </c>
      <c r="B85" s="43" t="str">
        <f>IF(COUNTIF('DRAFT LIST'!$F$3:$F$1000,A85)&gt;=1,"",ROW())</f>
        <v/>
      </c>
      <c r="C85" s="43" t="str">
        <f ca="1"/>
        <v>Brad Brach (BAL - RP) </v>
      </c>
      <c r="D85" s="8">
        <v>179</v>
      </c>
      <c r="E85" s="8">
        <v>156</v>
      </c>
      <c r="F85" s="8">
        <v>9</v>
      </c>
      <c r="G85" s="8">
        <v>0</v>
      </c>
      <c r="H85" s="8">
        <v>3.97</v>
      </c>
      <c r="I85" s="8">
        <v>1.21</v>
      </c>
      <c r="J85" s="8">
        <v>79</v>
      </c>
      <c r="K85" s="8">
        <v>170</v>
      </c>
      <c r="L85" s="8">
        <v>46</v>
      </c>
      <c r="M85" s="8">
        <v>24</v>
      </c>
      <c r="N85" s="8">
        <v>29</v>
      </c>
      <c r="O85" s="8">
        <v>29</v>
      </c>
      <c r="P85" s="8">
        <v>11</v>
      </c>
      <c r="Q85" s="8">
        <v>1</v>
      </c>
    </row>
    <row r="86" spans="1:17" ht="15" thickBot="1" x14ac:dyDescent="0.35">
      <c r="A86" s="5" t="s">
        <v>1353</v>
      </c>
      <c r="B86" s="43">
        <f>IF(COUNTIF('DRAFT LIST'!$F$3:$F$1000,A86)&gt;=1,"",ROW())</f>
        <v>86</v>
      </c>
      <c r="C86" s="43" t="str">
        <f ca="1"/>
        <v>Steven Wright (BOS - SP,RP) MiLB </v>
      </c>
      <c r="D86" s="6">
        <v>157</v>
      </c>
      <c r="E86" s="6">
        <v>143</v>
      </c>
      <c r="F86" s="6">
        <v>9</v>
      </c>
      <c r="G86" s="6">
        <v>0</v>
      </c>
      <c r="H86" s="6">
        <v>4.2699999999999996</v>
      </c>
      <c r="I86" s="6">
        <v>1.26</v>
      </c>
      <c r="J86" s="6">
        <v>75</v>
      </c>
      <c r="K86" s="6">
        <v>152</v>
      </c>
      <c r="L86" s="6">
        <v>45</v>
      </c>
      <c r="M86" s="6">
        <v>22</v>
      </c>
      <c r="N86" s="6">
        <v>27</v>
      </c>
      <c r="O86" s="6">
        <v>27</v>
      </c>
      <c r="P86" s="6">
        <v>9</v>
      </c>
      <c r="Q86" s="6">
        <v>1</v>
      </c>
    </row>
    <row r="87" spans="1:17" ht="15" thickBot="1" x14ac:dyDescent="0.35">
      <c r="A87" s="7" t="s">
        <v>1352</v>
      </c>
      <c r="B87" s="43">
        <f>IF(COUNTIF('DRAFT LIST'!$F$3:$F$1000,A87)&gt;=1,"",ROW())</f>
        <v>87</v>
      </c>
      <c r="C87" s="43" t="str">
        <f ca="1"/>
        <v>Drew Storen (CIN - RP) </v>
      </c>
      <c r="D87" s="8">
        <v>161</v>
      </c>
      <c r="E87" s="8">
        <v>150</v>
      </c>
      <c r="F87" s="8">
        <v>10</v>
      </c>
      <c r="G87" s="8">
        <v>0</v>
      </c>
      <c r="H87" s="8">
        <v>3.91</v>
      </c>
      <c r="I87" s="8">
        <v>1.3</v>
      </c>
      <c r="J87" s="8">
        <v>70</v>
      </c>
      <c r="K87" s="8">
        <v>151</v>
      </c>
      <c r="L87" s="8">
        <v>58</v>
      </c>
      <c r="M87" s="8">
        <v>15</v>
      </c>
      <c r="N87" s="8">
        <v>26</v>
      </c>
      <c r="O87" s="8">
        <v>26</v>
      </c>
      <c r="P87" s="8">
        <v>9</v>
      </c>
      <c r="Q87" s="8">
        <v>1</v>
      </c>
    </row>
    <row r="88" spans="1:17" ht="15" thickBot="1" x14ac:dyDescent="0.35">
      <c r="A88" s="5" t="s">
        <v>1355</v>
      </c>
      <c r="B88" s="43">
        <f>IF(COUNTIF('DRAFT LIST'!$F$3:$F$1000,A88)&gt;=1,"",ROW())</f>
        <v>88</v>
      </c>
      <c r="C88" s="43" t="str">
        <f ca="1"/>
        <v>Blake Treinen (WSH - RP) </v>
      </c>
      <c r="D88" s="6">
        <v>179</v>
      </c>
      <c r="E88" s="6">
        <v>140</v>
      </c>
      <c r="F88" s="6">
        <v>11</v>
      </c>
      <c r="G88" s="6">
        <v>0</v>
      </c>
      <c r="H88" s="6">
        <v>3.98</v>
      </c>
      <c r="I88" s="6">
        <v>1.23</v>
      </c>
      <c r="J88" s="6">
        <v>79</v>
      </c>
      <c r="K88" s="6">
        <v>182</v>
      </c>
      <c r="L88" s="6">
        <v>38</v>
      </c>
      <c r="M88" s="6">
        <v>23</v>
      </c>
      <c r="N88" s="6">
        <v>29</v>
      </c>
      <c r="O88" s="6">
        <v>29</v>
      </c>
      <c r="P88" s="6">
        <v>10</v>
      </c>
      <c r="Q88" s="6">
        <v>1</v>
      </c>
    </row>
    <row r="89" spans="1:17" ht="15" thickBot="1" x14ac:dyDescent="0.35">
      <c r="A89" s="7" t="s">
        <v>1354</v>
      </c>
      <c r="B89" s="43">
        <f>IF(COUNTIF('DRAFT LIST'!$F$3:$F$1000,A89)&gt;=1,"",ROW())</f>
        <v>89</v>
      </c>
      <c r="C89" s="43" t="str">
        <f ca="1"/>
        <v>Reynaldo Lopez (WSH - SP,RP) </v>
      </c>
      <c r="D89" s="8">
        <v>173</v>
      </c>
      <c r="E89" s="8">
        <v>139</v>
      </c>
      <c r="F89" s="8">
        <v>10</v>
      </c>
      <c r="G89" s="8">
        <v>0</v>
      </c>
      <c r="H89" s="8">
        <v>3.98</v>
      </c>
      <c r="I89" s="8">
        <v>1.31</v>
      </c>
      <c r="J89" s="8">
        <v>76</v>
      </c>
      <c r="K89" s="8">
        <v>178</v>
      </c>
      <c r="L89" s="8">
        <v>48</v>
      </c>
      <c r="M89" s="8">
        <v>17</v>
      </c>
      <c r="N89" s="8">
        <v>28</v>
      </c>
      <c r="O89" s="8">
        <v>28</v>
      </c>
      <c r="P89" s="8">
        <v>10</v>
      </c>
      <c r="Q89" s="8">
        <v>1</v>
      </c>
    </row>
    <row r="90" spans="1:17" ht="15" thickBot="1" x14ac:dyDescent="0.35">
      <c r="A90" s="5" t="s">
        <v>1749</v>
      </c>
      <c r="B90" s="43" t="str">
        <f>IF(COUNTIF('DRAFT LIST'!$F$3:$F$1000,A90)&gt;=1,"",ROW())</f>
        <v/>
      </c>
      <c r="C90" s="43" t="str">
        <f ca="1"/>
        <v>Zack Wheeler (NYM - SP) DTD </v>
      </c>
      <c r="D90" s="6">
        <v>52</v>
      </c>
      <c r="E90" s="6">
        <v>55</v>
      </c>
      <c r="F90" s="6">
        <v>3</v>
      </c>
      <c r="G90" s="6">
        <v>22</v>
      </c>
      <c r="H90" s="6">
        <v>3.28</v>
      </c>
      <c r="I90" s="6">
        <v>1.1499999999999999</v>
      </c>
      <c r="J90" s="6">
        <v>19</v>
      </c>
      <c r="K90" s="6">
        <v>44</v>
      </c>
      <c r="L90" s="6">
        <v>16</v>
      </c>
      <c r="M90" s="6">
        <v>7</v>
      </c>
      <c r="N90" s="6">
        <v>56</v>
      </c>
      <c r="O90" s="6">
        <v>0</v>
      </c>
      <c r="P90" s="6">
        <v>3</v>
      </c>
      <c r="Q90" s="6">
        <v>0</v>
      </c>
    </row>
    <row r="91" spans="1:17" ht="15" thickBot="1" x14ac:dyDescent="0.35">
      <c r="A91" s="7" t="s">
        <v>1750</v>
      </c>
      <c r="B91" s="43" t="str">
        <f>IF(COUNTIF('DRAFT LIST'!$F$3:$F$1000,A91)&gt;=1,"",ROW())</f>
        <v/>
      </c>
      <c r="C91" s="43" t="str">
        <f ca="1"/>
        <v>Michael Lorenzen (CIN - RP) </v>
      </c>
      <c r="D91" s="8">
        <v>58</v>
      </c>
      <c r="E91" s="8">
        <v>72</v>
      </c>
      <c r="F91" s="8">
        <v>3</v>
      </c>
      <c r="G91" s="8">
        <v>28</v>
      </c>
      <c r="H91" s="8">
        <v>3.04</v>
      </c>
      <c r="I91" s="8">
        <v>1.08</v>
      </c>
      <c r="J91" s="8">
        <v>20</v>
      </c>
      <c r="K91" s="8">
        <v>46</v>
      </c>
      <c r="L91" s="8">
        <v>17</v>
      </c>
      <c r="M91" s="8">
        <v>7</v>
      </c>
      <c r="N91" s="8">
        <v>62</v>
      </c>
      <c r="O91" s="8">
        <v>0</v>
      </c>
      <c r="P91" s="8">
        <v>2</v>
      </c>
      <c r="Q91" s="8">
        <v>0</v>
      </c>
    </row>
    <row r="92" spans="1:17" ht="15" thickBot="1" x14ac:dyDescent="0.35">
      <c r="A92" s="5" t="s">
        <v>1358</v>
      </c>
      <c r="B92" s="43">
        <f>IF(COUNTIF('DRAFT LIST'!$F$3:$F$1000,A92)&gt;=1,"",ROW())</f>
        <v>92</v>
      </c>
      <c r="C92" s="43" t="str">
        <f ca="1"/>
        <v>Koji Uehara (CHC - RP) </v>
      </c>
      <c r="D92" s="6">
        <v>170</v>
      </c>
      <c r="E92" s="6">
        <v>161</v>
      </c>
      <c r="F92" s="6">
        <v>11</v>
      </c>
      <c r="G92" s="6">
        <v>0</v>
      </c>
      <c r="H92" s="6">
        <v>3.86</v>
      </c>
      <c r="I92" s="6">
        <v>1.32</v>
      </c>
      <c r="J92" s="6">
        <v>73</v>
      </c>
      <c r="K92" s="6">
        <v>164</v>
      </c>
      <c r="L92" s="6">
        <v>60</v>
      </c>
      <c r="M92" s="6">
        <v>16</v>
      </c>
      <c r="N92" s="6">
        <v>30</v>
      </c>
      <c r="O92" s="6">
        <v>30</v>
      </c>
      <c r="P92" s="6">
        <v>9</v>
      </c>
      <c r="Q92" s="6">
        <v>1</v>
      </c>
    </row>
    <row r="93" spans="1:17" ht="15" thickBot="1" x14ac:dyDescent="0.35">
      <c r="A93" s="7" t="s">
        <v>1751</v>
      </c>
      <c r="B93" s="43" t="str">
        <f>IF(COUNTIF('DRAFT LIST'!$F$3:$F$1000,A93)&gt;=1,"",ROW())</f>
        <v/>
      </c>
      <c r="C93" s="43" t="str">
        <f ca="1"/>
        <v>Ricky Nolasco (LAA - SP) </v>
      </c>
      <c r="D93" s="8">
        <v>59</v>
      </c>
      <c r="E93" s="8">
        <v>51</v>
      </c>
      <c r="F93" s="8">
        <v>3</v>
      </c>
      <c r="G93" s="8">
        <v>25</v>
      </c>
      <c r="H93" s="8">
        <v>3.61</v>
      </c>
      <c r="I93" s="8">
        <v>1.25</v>
      </c>
      <c r="J93" s="8">
        <v>24</v>
      </c>
      <c r="K93" s="8">
        <v>56</v>
      </c>
      <c r="L93" s="8">
        <v>18</v>
      </c>
      <c r="M93" s="8">
        <v>7</v>
      </c>
      <c r="N93" s="8">
        <v>60</v>
      </c>
      <c r="O93" s="8">
        <v>0</v>
      </c>
      <c r="P93" s="8">
        <v>3</v>
      </c>
      <c r="Q93" s="8">
        <v>0</v>
      </c>
    </row>
    <row r="94" spans="1:17" ht="15" thickBot="1" x14ac:dyDescent="0.35">
      <c r="A94" s="5" t="s">
        <v>1360</v>
      </c>
      <c r="B94" s="43">
        <f>IF(COUNTIF('DRAFT LIST'!$F$3:$F$1000,A94)&gt;=1,"",ROW())</f>
        <v>94</v>
      </c>
      <c r="C94" s="43" t="str">
        <f ca="1"/>
        <v>Felipe Rivero (PIT - RP) </v>
      </c>
      <c r="D94" s="6">
        <v>138</v>
      </c>
      <c r="E94" s="6">
        <v>128</v>
      </c>
      <c r="F94" s="6">
        <v>8</v>
      </c>
      <c r="G94" s="6">
        <v>0</v>
      </c>
      <c r="H94" s="6">
        <v>4.2699999999999996</v>
      </c>
      <c r="I94" s="6">
        <v>1.3</v>
      </c>
      <c r="J94" s="6">
        <v>65</v>
      </c>
      <c r="K94" s="6">
        <v>135</v>
      </c>
      <c r="L94" s="6">
        <v>43</v>
      </c>
      <c r="M94" s="6">
        <v>15</v>
      </c>
      <c r="N94" s="6">
        <v>22</v>
      </c>
      <c r="O94" s="6">
        <v>22</v>
      </c>
      <c r="P94" s="6">
        <v>7</v>
      </c>
      <c r="Q94" s="6">
        <v>1</v>
      </c>
    </row>
    <row r="95" spans="1:17" ht="15" thickBot="1" x14ac:dyDescent="0.35">
      <c r="A95" s="7" t="s">
        <v>1359</v>
      </c>
      <c r="B95" s="43">
        <f>IF(COUNTIF('DRAFT LIST'!$F$3:$F$1000,A95)&gt;=1,"",ROW())</f>
        <v>95</v>
      </c>
      <c r="C95" s="43" t="str">
        <f ca="1"/>
        <v>Hunter Strickland (SF - RP) </v>
      </c>
      <c r="D95" s="8">
        <v>183</v>
      </c>
      <c r="E95" s="8">
        <v>167</v>
      </c>
      <c r="F95" s="8">
        <v>12</v>
      </c>
      <c r="G95" s="8">
        <v>0</v>
      </c>
      <c r="H95" s="8">
        <v>3.91</v>
      </c>
      <c r="I95" s="8">
        <v>1.27</v>
      </c>
      <c r="J95" s="8">
        <v>80</v>
      </c>
      <c r="K95" s="8">
        <v>181</v>
      </c>
      <c r="L95" s="8">
        <v>51</v>
      </c>
      <c r="M95" s="8">
        <v>24</v>
      </c>
      <c r="N95" s="8">
        <v>31</v>
      </c>
      <c r="O95" s="8">
        <v>31</v>
      </c>
      <c r="P95" s="8">
        <v>10</v>
      </c>
      <c r="Q95" s="8">
        <v>1</v>
      </c>
    </row>
    <row r="96" spans="1:17" ht="15" thickBot="1" x14ac:dyDescent="0.35">
      <c r="A96" s="5" t="s">
        <v>1356</v>
      </c>
      <c r="B96" s="43">
        <f>IF(COUNTIF('DRAFT LIST'!$F$3:$F$1000,A96)&gt;=1,"",ROW())</f>
        <v>96</v>
      </c>
      <c r="C96" s="43" t="str">
        <f ca="1"/>
        <v>Shelby Miller (ARI - SP) </v>
      </c>
      <c r="D96" s="6">
        <v>143</v>
      </c>
      <c r="E96" s="6">
        <v>156</v>
      </c>
      <c r="F96" s="6">
        <v>10</v>
      </c>
      <c r="G96" s="6">
        <v>0</v>
      </c>
      <c r="H96" s="6">
        <v>3.7</v>
      </c>
      <c r="I96" s="6">
        <v>1.37</v>
      </c>
      <c r="J96" s="6">
        <v>59</v>
      </c>
      <c r="K96" s="6">
        <v>127</v>
      </c>
      <c r="L96" s="6">
        <v>69</v>
      </c>
      <c r="M96" s="6">
        <v>16</v>
      </c>
      <c r="N96" s="6">
        <v>26</v>
      </c>
      <c r="O96" s="6">
        <v>26</v>
      </c>
      <c r="P96" s="6">
        <v>9</v>
      </c>
      <c r="Q96" s="6">
        <v>1</v>
      </c>
    </row>
    <row r="97" spans="1:17" ht="15" thickBot="1" x14ac:dyDescent="0.35">
      <c r="A97" s="7" t="s">
        <v>1752</v>
      </c>
      <c r="B97" s="43" t="str">
        <f>IF(COUNTIF('DRAFT LIST'!$F$3:$F$1000,A97)&gt;=1,"",ROW())</f>
        <v/>
      </c>
      <c r="C97" s="43" t="str">
        <f ca="1"/>
        <v>Santiago Casilla (OAK - RP) </v>
      </c>
      <c r="D97" s="8">
        <v>60</v>
      </c>
      <c r="E97" s="8">
        <v>69</v>
      </c>
      <c r="F97" s="8">
        <v>3</v>
      </c>
      <c r="G97" s="8">
        <v>16</v>
      </c>
      <c r="H97" s="8">
        <v>3.09</v>
      </c>
      <c r="I97" s="8">
        <v>1.29</v>
      </c>
      <c r="J97" s="8">
        <v>21</v>
      </c>
      <c r="K97" s="8">
        <v>52</v>
      </c>
      <c r="L97" s="8">
        <v>25</v>
      </c>
      <c r="M97" s="8">
        <v>6</v>
      </c>
      <c r="N97" s="8">
        <v>59</v>
      </c>
      <c r="O97" s="8">
        <v>0</v>
      </c>
      <c r="P97" s="8">
        <v>2</v>
      </c>
      <c r="Q97" s="8">
        <v>0</v>
      </c>
    </row>
    <row r="98" spans="1:17" ht="15" thickBot="1" x14ac:dyDescent="0.35">
      <c r="A98" s="5" t="s">
        <v>1361</v>
      </c>
      <c r="B98" s="43">
        <f>IF(COUNTIF('DRAFT LIST'!$F$3:$F$1000,A98)&gt;=1,"",ROW())</f>
        <v>98</v>
      </c>
      <c r="C98" s="43" t="str">
        <f ca="1"/>
        <v>Tyler Clippard (NYY - RP) </v>
      </c>
      <c r="D98" s="6">
        <v>184</v>
      </c>
      <c r="E98" s="6">
        <v>173</v>
      </c>
      <c r="F98" s="6">
        <v>10</v>
      </c>
      <c r="G98" s="6">
        <v>0</v>
      </c>
      <c r="H98" s="6">
        <v>4.24</v>
      </c>
      <c r="I98" s="6">
        <v>1.29</v>
      </c>
      <c r="J98" s="6">
        <v>87</v>
      </c>
      <c r="K98" s="6">
        <v>176</v>
      </c>
      <c r="L98" s="6">
        <v>61</v>
      </c>
      <c r="M98" s="6">
        <v>28</v>
      </c>
      <c r="N98" s="6">
        <v>31</v>
      </c>
      <c r="O98" s="6">
        <v>31</v>
      </c>
      <c r="P98" s="6">
        <v>11</v>
      </c>
      <c r="Q98" s="6">
        <v>1</v>
      </c>
    </row>
    <row r="99" spans="1:17" ht="15" thickBot="1" x14ac:dyDescent="0.35">
      <c r="A99" s="7" t="s">
        <v>1754</v>
      </c>
      <c r="B99" s="43" t="str">
        <f>IF(COUNTIF('DRAFT LIST'!$F$3:$F$1000,A99)&gt;=1,"",ROW())</f>
        <v/>
      </c>
      <c r="C99" s="43" t="str">
        <f ca="1"/>
        <v>Archie Bradley (ARI - SP) </v>
      </c>
      <c r="D99" s="8">
        <v>65</v>
      </c>
      <c r="E99" s="8">
        <v>63</v>
      </c>
      <c r="F99" s="8">
        <v>3</v>
      </c>
      <c r="G99" s="8">
        <v>22</v>
      </c>
      <c r="H99" s="8">
        <v>3.74</v>
      </c>
      <c r="I99" s="8">
        <v>1.23</v>
      </c>
      <c r="J99" s="8">
        <v>27</v>
      </c>
      <c r="K99" s="8">
        <v>59</v>
      </c>
      <c r="L99" s="8">
        <v>21</v>
      </c>
      <c r="M99" s="8">
        <v>7</v>
      </c>
      <c r="N99" s="8">
        <v>70</v>
      </c>
      <c r="O99" s="8">
        <v>0</v>
      </c>
      <c r="P99" s="8">
        <v>4</v>
      </c>
      <c r="Q99" s="8">
        <v>0</v>
      </c>
    </row>
    <row r="100" spans="1:17" ht="15" thickBot="1" x14ac:dyDescent="0.35">
      <c r="A100" s="5" t="s">
        <v>1363</v>
      </c>
      <c r="B100" s="43">
        <f>IF(COUNTIF('DRAFT LIST'!$F$3:$F$1000,A100)&gt;=1,"",ROW())</f>
        <v>100</v>
      </c>
      <c r="C100" s="43" t="str">
        <f ca="1"/>
        <v>Corey Knebel (MIL - RP) </v>
      </c>
      <c r="D100" s="6">
        <v>160</v>
      </c>
      <c r="E100" s="6">
        <v>142</v>
      </c>
      <c r="F100" s="6">
        <v>9</v>
      </c>
      <c r="G100" s="6">
        <v>0</v>
      </c>
      <c r="H100" s="6">
        <v>3.88</v>
      </c>
      <c r="I100" s="6">
        <v>1.27</v>
      </c>
      <c r="J100" s="6">
        <v>69</v>
      </c>
      <c r="K100" s="6">
        <v>144</v>
      </c>
      <c r="L100" s="6">
        <v>60</v>
      </c>
      <c r="M100" s="6">
        <v>19</v>
      </c>
      <c r="N100" s="6">
        <v>26</v>
      </c>
      <c r="O100" s="6">
        <v>26</v>
      </c>
      <c r="P100" s="6">
        <v>9</v>
      </c>
      <c r="Q100" s="6">
        <v>1</v>
      </c>
    </row>
    <row r="101" spans="1:17" ht="15" thickBot="1" x14ac:dyDescent="0.35">
      <c r="A101" s="7" t="s">
        <v>1365</v>
      </c>
      <c r="B101" s="43">
        <f>IF(COUNTIF('DRAFT LIST'!$F$3:$F$1000,A101)&gt;=1,"",ROW())</f>
        <v>101</v>
      </c>
      <c r="C101" s="43" t="str">
        <f ca="1"/>
        <v>Clay Buchholz (PHI - SP,RP) </v>
      </c>
      <c r="D101" s="8">
        <v>170</v>
      </c>
      <c r="E101" s="8">
        <v>144</v>
      </c>
      <c r="F101" s="8">
        <v>9</v>
      </c>
      <c r="G101" s="8">
        <v>0</v>
      </c>
      <c r="H101" s="8">
        <v>4.1500000000000004</v>
      </c>
      <c r="I101" s="8">
        <v>1.26</v>
      </c>
      <c r="J101" s="8">
        <v>78</v>
      </c>
      <c r="K101" s="8">
        <v>168</v>
      </c>
      <c r="L101" s="8">
        <v>46</v>
      </c>
      <c r="M101" s="8">
        <v>22</v>
      </c>
      <c r="N101" s="8">
        <v>29</v>
      </c>
      <c r="O101" s="8">
        <v>29</v>
      </c>
      <c r="P101" s="8">
        <v>11</v>
      </c>
      <c r="Q101" s="8">
        <v>1</v>
      </c>
    </row>
    <row r="102" spans="1:17" ht="15" thickBot="1" x14ac:dyDescent="0.35">
      <c r="A102" s="5" t="s">
        <v>1364</v>
      </c>
      <c r="B102" s="43" t="str">
        <f>IF(COUNTIF('DRAFT LIST'!$F$3:$F$1000,A102)&gt;=1,"",ROW())</f>
        <v/>
      </c>
      <c r="C102" s="43" t="str">
        <f ca="1"/>
        <v>Darren O'Day (BAL - RP) </v>
      </c>
      <c r="D102" s="6">
        <v>123</v>
      </c>
      <c r="E102" s="6">
        <v>133</v>
      </c>
      <c r="F102" s="6">
        <v>8</v>
      </c>
      <c r="G102" s="6">
        <v>0</v>
      </c>
      <c r="H102" s="6">
        <v>3.79</v>
      </c>
      <c r="I102" s="6">
        <v>1.35</v>
      </c>
      <c r="J102" s="6">
        <v>52</v>
      </c>
      <c r="K102" s="6">
        <v>105</v>
      </c>
      <c r="L102" s="6">
        <v>61</v>
      </c>
      <c r="M102" s="6">
        <v>12</v>
      </c>
      <c r="N102" s="6">
        <v>22</v>
      </c>
      <c r="O102" s="6">
        <v>22</v>
      </c>
      <c r="P102" s="6">
        <v>7</v>
      </c>
      <c r="Q102" s="6">
        <v>1</v>
      </c>
    </row>
    <row r="103" spans="1:17" ht="15" thickBot="1" x14ac:dyDescent="0.35">
      <c r="A103" s="7" t="s">
        <v>1753</v>
      </c>
      <c r="B103" s="43" t="str">
        <f>IF(COUNTIF('DRAFT LIST'!$F$3:$F$1000,A103)&gt;=1,"",ROW())</f>
        <v/>
      </c>
      <c r="C103" s="43" t="str">
        <f ca="1"/>
        <v>Mauricio Cabrera (ATL - RP) </v>
      </c>
      <c r="D103" s="8">
        <v>61</v>
      </c>
      <c r="E103" s="8">
        <v>56</v>
      </c>
      <c r="F103" s="8">
        <v>3</v>
      </c>
      <c r="G103" s="8">
        <v>24</v>
      </c>
      <c r="H103" s="8">
        <v>3.7</v>
      </c>
      <c r="I103" s="8">
        <v>1.33</v>
      </c>
      <c r="J103" s="8">
        <v>25</v>
      </c>
      <c r="K103" s="8">
        <v>61</v>
      </c>
      <c r="L103" s="8">
        <v>21</v>
      </c>
      <c r="M103" s="8">
        <v>6</v>
      </c>
      <c r="N103" s="8">
        <v>66</v>
      </c>
      <c r="O103" s="8">
        <v>0</v>
      </c>
      <c r="P103" s="8">
        <v>4</v>
      </c>
      <c r="Q103" s="8">
        <v>0</v>
      </c>
    </row>
    <row r="104" spans="1:17" ht="15" thickBot="1" x14ac:dyDescent="0.35">
      <c r="A104" s="5" t="s">
        <v>1368</v>
      </c>
      <c r="B104" s="43">
        <f>IF(COUNTIF('DRAFT LIST'!$F$3:$F$1000,A104)&gt;=1,"",ROW())</f>
        <v>104</v>
      </c>
      <c r="C104" s="43" t="str">
        <f ca="1"/>
        <v>Kendall Graveman (OAK - SP) </v>
      </c>
      <c r="D104" s="6">
        <v>158</v>
      </c>
      <c r="E104" s="6">
        <v>135</v>
      </c>
      <c r="F104" s="6">
        <v>10</v>
      </c>
      <c r="G104" s="6">
        <v>0</v>
      </c>
      <c r="H104" s="6">
        <v>4.0599999999999996</v>
      </c>
      <c r="I104" s="6">
        <v>1.35</v>
      </c>
      <c r="J104" s="6">
        <v>71</v>
      </c>
      <c r="K104" s="6">
        <v>165</v>
      </c>
      <c r="L104" s="6">
        <v>48</v>
      </c>
      <c r="M104" s="6">
        <v>17</v>
      </c>
      <c r="N104" s="6">
        <v>26</v>
      </c>
      <c r="O104" s="6">
        <v>26</v>
      </c>
      <c r="P104" s="6">
        <v>9</v>
      </c>
      <c r="Q104" s="6">
        <v>1</v>
      </c>
    </row>
    <row r="105" spans="1:17" ht="15" thickBot="1" x14ac:dyDescent="0.35">
      <c r="A105" s="7" t="s">
        <v>1366</v>
      </c>
      <c r="B105" s="43">
        <f>IF(COUNTIF('DRAFT LIST'!$F$3:$F$1000,A105)&gt;=1,"",ROW())</f>
        <v>105</v>
      </c>
      <c r="C105" s="43" t="str">
        <f ca="1"/>
        <v>Daniel Hudson (PIT - RP) </v>
      </c>
      <c r="D105" s="8">
        <v>186</v>
      </c>
      <c r="E105" s="8">
        <v>152</v>
      </c>
      <c r="F105" s="8">
        <v>11</v>
      </c>
      <c r="G105" s="8">
        <v>0</v>
      </c>
      <c r="H105" s="8">
        <v>4.07</v>
      </c>
      <c r="I105" s="8">
        <v>1.31</v>
      </c>
      <c r="J105" s="8">
        <v>84</v>
      </c>
      <c r="K105" s="8">
        <v>186</v>
      </c>
      <c r="L105" s="8">
        <v>58</v>
      </c>
      <c r="M105" s="8">
        <v>23</v>
      </c>
      <c r="N105" s="8">
        <v>30</v>
      </c>
      <c r="O105" s="8">
        <v>30</v>
      </c>
      <c r="P105" s="8">
        <v>10</v>
      </c>
      <c r="Q105" s="8">
        <v>1</v>
      </c>
    </row>
    <row r="106" spans="1:17" ht="15" thickBot="1" x14ac:dyDescent="0.35">
      <c r="A106" s="5" t="s">
        <v>1755</v>
      </c>
      <c r="B106" s="43">
        <f>IF(COUNTIF('DRAFT LIST'!$F$3:$F$1000,A106)&gt;=1,"",ROW())</f>
        <v>106</v>
      </c>
      <c r="C106" s="43" t="str">
        <f ca="1"/>
        <v>Glen Perkins (MIN - RP) DTD </v>
      </c>
      <c r="D106" s="6">
        <v>70</v>
      </c>
      <c r="E106" s="6">
        <v>80</v>
      </c>
      <c r="F106" s="6">
        <v>3</v>
      </c>
      <c r="G106" s="6">
        <v>15</v>
      </c>
      <c r="H106" s="6">
        <v>3.49</v>
      </c>
      <c r="I106" s="6">
        <v>1.22</v>
      </c>
      <c r="J106" s="6">
        <v>27</v>
      </c>
      <c r="K106" s="6">
        <v>59</v>
      </c>
      <c r="L106" s="6">
        <v>27</v>
      </c>
      <c r="M106" s="6">
        <v>9</v>
      </c>
      <c r="N106" s="6">
        <v>69</v>
      </c>
      <c r="O106" s="6">
        <v>0</v>
      </c>
      <c r="P106" s="6">
        <v>3</v>
      </c>
      <c r="Q106" s="6">
        <v>0</v>
      </c>
    </row>
    <row r="107" spans="1:17" ht="15" thickBot="1" x14ac:dyDescent="0.35">
      <c r="A107" s="7" t="s">
        <v>1369</v>
      </c>
      <c r="B107" s="43">
        <f>IF(COUNTIF('DRAFT LIST'!$F$3:$F$1000,A107)&gt;=1,"",ROW())</f>
        <v>107</v>
      </c>
      <c r="C107" s="43" t="str">
        <f ca="1"/>
        <v>R.A. Dickey (ATL - SP) </v>
      </c>
      <c r="D107" s="8">
        <v>138</v>
      </c>
      <c r="E107" s="8">
        <v>130</v>
      </c>
      <c r="F107" s="8">
        <v>9</v>
      </c>
      <c r="G107" s="8">
        <v>0</v>
      </c>
      <c r="H107" s="8">
        <v>3.66</v>
      </c>
      <c r="I107" s="8">
        <v>1.27</v>
      </c>
      <c r="J107" s="8">
        <v>56</v>
      </c>
      <c r="K107" s="8">
        <v>128</v>
      </c>
      <c r="L107" s="8">
        <v>48</v>
      </c>
      <c r="M107" s="8">
        <v>14</v>
      </c>
      <c r="N107" s="8">
        <v>24</v>
      </c>
      <c r="O107" s="8">
        <v>24</v>
      </c>
      <c r="P107" s="8">
        <v>8</v>
      </c>
      <c r="Q107" s="8">
        <v>1</v>
      </c>
    </row>
    <row r="108" spans="1:17" ht="15" thickBot="1" x14ac:dyDescent="0.35">
      <c r="A108" s="5" t="s">
        <v>1377</v>
      </c>
      <c r="B108" s="43">
        <f>IF(COUNTIF('DRAFT LIST'!$F$3:$F$1000,A108)&gt;=1,"",ROW())</f>
        <v>108</v>
      </c>
      <c r="C108" s="43" t="str">
        <f ca="1"/>
        <v>Pedro Strop (CHC - RP) </v>
      </c>
      <c r="D108" s="6">
        <v>108</v>
      </c>
      <c r="E108" s="6">
        <v>104</v>
      </c>
      <c r="F108" s="6">
        <v>7</v>
      </c>
      <c r="G108" s="6">
        <v>0</v>
      </c>
      <c r="H108" s="6">
        <v>3.9</v>
      </c>
      <c r="I108" s="6">
        <v>1.36</v>
      </c>
      <c r="J108" s="6">
        <v>47</v>
      </c>
      <c r="K108" s="6">
        <v>102</v>
      </c>
      <c r="L108" s="6">
        <v>44</v>
      </c>
      <c r="M108" s="6">
        <v>13</v>
      </c>
      <c r="N108" s="6">
        <v>18</v>
      </c>
      <c r="O108" s="6">
        <v>18</v>
      </c>
      <c r="P108" s="6">
        <v>6</v>
      </c>
      <c r="Q108" s="6">
        <v>0</v>
      </c>
    </row>
    <row r="109" spans="1:17" ht="15" thickBot="1" x14ac:dyDescent="0.35">
      <c r="A109" s="7" t="s">
        <v>1757</v>
      </c>
      <c r="B109" s="43" t="str">
        <f>IF(COUNTIF('DRAFT LIST'!$F$3:$F$1000,A109)&gt;=1,"",ROW())</f>
        <v/>
      </c>
      <c r="C109" s="43" t="str">
        <f ca="1"/>
        <v>Chris Rusin (COL - SP,RP) </v>
      </c>
      <c r="D109" s="8">
        <v>53</v>
      </c>
      <c r="E109" s="8">
        <v>56</v>
      </c>
      <c r="F109" s="8">
        <v>3</v>
      </c>
      <c r="G109" s="8">
        <v>23</v>
      </c>
      <c r="H109" s="8">
        <v>4.1100000000000003</v>
      </c>
      <c r="I109" s="8">
        <v>1.29</v>
      </c>
      <c r="J109" s="8">
        <v>24</v>
      </c>
      <c r="K109" s="8">
        <v>47</v>
      </c>
      <c r="L109" s="8">
        <v>21</v>
      </c>
      <c r="M109" s="8">
        <v>7</v>
      </c>
      <c r="N109" s="8">
        <v>56</v>
      </c>
      <c r="O109" s="8">
        <v>0</v>
      </c>
      <c r="P109" s="8">
        <v>3</v>
      </c>
      <c r="Q109" s="8">
        <v>0</v>
      </c>
    </row>
    <row r="110" spans="1:17" ht="15" thickBot="1" x14ac:dyDescent="0.35">
      <c r="A110" s="5" t="s">
        <v>1362</v>
      </c>
      <c r="B110" s="43">
        <f>IF(COUNTIF('DRAFT LIST'!$F$3:$F$1000,A110)&gt;=1,"",ROW())</f>
        <v>110</v>
      </c>
      <c r="C110" s="43" t="str">
        <f ca="1"/>
        <v>Rubby De La Rosa (ARI - SP) NRI </v>
      </c>
      <c r="D110" s="6">
        <v>156</v>
      </c>
      <c r="E110" s="6">
        <v>123</v>
      </c>
      <c r="F110" s="6">
        <v>10</v>
      </c>
      <c r="G110" s="6">
        <v>0</v>
      </c>
      <c r="H110" s="6">
        <v>3.92</v>
      </c>
      <c r="I110" s="6">
        <v>1.27</v>
      </c>
      <c r="J110" s="6">
        <v>68</v>
      </c>
      <c r="K110" s="6">
        <v>162</v>
      </c>
      <c r="L110" s="6">
        <v>36</v>
      </c>
      <c r="M110" s="6">
        <v>15</v>
      </c>
      <c r="N110" s="6">
        <v>26</v>
      </c>
      <c r="O110" s="6">
        <v>26</v>
      </c>
      <c r="P110" s="6">
        <v>9</v>
      </c>
      <c r="Q110" s="6">
        <v>1</v>
      </c>
    </row>
    <row r="111" spans="1:17" ht="15" thickBot="1" x14ac:dyDescent="0.35">
      <c r="A111" s="7" t="s">
        <v>1756</v>
      </c>
      <c r="B111" s="43" t="str">
        <f>IF(COUNTIF('DRAFT LIST'!$F$3:$F$1000,A111)&gt;=1,"",ROW())</f>
        <v/>
      </c>
      <c r="C111" s="43" t="str">
        <f ca="1"/>
        <v>Juan Nicasio (PIT - SP,RP) </v>
      </c>
      <c r="D111" s="8">
        <v>60</v>
      </c>
      <c r="E111" s="8">
        <v>62</v>
      </c>
      <c r="F111" s="8">
        <v>3</v>
      </c>
      <c r="G111" s="8">
        <v>25</v>
      </c>
      <c r="H111" s="8">
        <v>3.98</v>
      </c>
      <c r="I111" s="8">
        <v>1.39</v>
      </c>
      <c r="J111" s="8">
        <v>27</v>
      </c>
      <c r="K111" s="8">
        <v>55</v>
      </c>
      <c r="L111" s="8">
        <v>29</v>
      </c>
      <c r="M111" s="8">
        <v>7</v>
      </c>
      <c r="N111" s="8">
        <v>66</v>
      </c>
      <c r="O111" s="8">
        <v>0</v>
      </c>
      <c r="P111" s="8">
        <v>3</v>
      </c>
      <c r="Q111" s="8">
        <v>0</v>
      </c>
    </row>
    <row r="112" spans="1:17" ht="15" thickBot="1" x14ac:dyDescent="0.35">
      <c r="A112" s="5" t="s">
        <v>1372</v>
      </c>
      <c r="B112" s="43">
        <f>IF(COUNTIF('DRAFT LIST'!$F$3:$F$1000,A112)&gt;=1,"",ROW())</f>
        <v>112</v>
      </c>
      <c r="C112" s="43" t="str">
        <f ca="1"/>
        <v>Mychal Antonio Givens (BAL - RP) </v>
      </c>
      <c r="D112" s="6">
        <v>131</v>
      </c>
      <c r="E112" s="6">
        <v>104</v>
      </c>
      <c r="F112" s="6">
        <v>7</v>
      </c>
      <c r="G112" s="6">
        <v>0</v>
      </c>
      <c r="H112" s="6">
        <v>4.21</v>
      </c>
      <c r="I112" s="6">
        <v>1.35</v>
      </c>
      <c r="J112" s="6">
        <v>61</v>
      </c>
      <c r="K112" s="6">
        <v>135</v>
      </c>
      <c r="L112" s="6">
        <v>41</v>
      </c>
      <c r="M112" s="6">
        <v>13</v>
      </c>
      <c r="N112" s="6">
        <v>22</v>
      </c>
      <c r="O112" s="6">
        <v>22</v>
      </c>
      <c r="P112" s="6">
        <v>8</v>
      </c>
      <c r="Q112" s="6">
        <v>1</v>
      </c>
    </row>
    <row r="113" spans="1:17" ht="15" thickBot="1" x14ac:dyDescent="0.35">
      <c r="A113" s="7" t="s">
        <v>1376</v>
      </c>
      <c r="B113" s="43">
        <f>IF(COUNTIF('DRAFT LIST'!$F$3:$F$1000,A113)&gt;=1,"",ROW())</f>
        <v>113</v>
      </c>
      <c r="C113" s="43" t="str">
        <f ca="1"/>
        <v>Edinson Volquez (MIA - SP) </v>
      </c>
      <c r="D113" s="8">
        <v>160</v>
      </c>
      <c r="E113" s="8">
        <v>128</v>
      </c>
      <c r="F113" s="8">
        <v>9</v>
      </c>
      <c r="G113" s="8">
        <v>0</v>
      </c>
      <c r="H113" s="8">
        <v>4.3099999999999996</v>
      </c>
      <c r="I113" s="8">
        <v>1.33</v>
      </c>
      <c r="J113" s="8">
        <v>77</v>
      </c>
      <c r="K113" s="8">
        <v>157</v>
      </c>
      <c r="L113" s="8">
        <v>57</v>
      </c>
      <c r="M113" s="8">
        <v>22</v>
      </c>
      <c r="N113" s="8">
        <v>27</v>
      </c>
      <c r="O113" s="8">
        <v>27</v>
      </c>
      <c r="P113" s="8">
        <v>10</v>
      </c>
      <c r="Q113" s="8">
        <v>1</v>
      </c>
    </row>
    <row r="114" spans="1:17" ht="15" thickBot="1" x14ac:dyDescent="0.35">
      <c r="A114" s="5" t="s">
        <v>1371</v>
      </c>
      <c r="B114" s="43">
        <f>IF(COUNTIF('DRAFT LIST'!$F$3:$F$1000,A114)&gt;=1,"",ROW())</f>
        <v>114</v>
      </c>
      <c r="C114" s="43" t="str">
        <f ca="1"/>
        <v>Pedro Baez (LAD - RP) </v>
      </c>
      <c r="D114" s="6">
        <v>166</v>
      </c>
      <c r="E114" s="6">
        <v>153</v>
      </c>
      <c r="F114" s="6">
        <v>10</v>
      </c>
      <c r="G114" s="6">
        <v>0</v>
      </c>
      <c r="H114" s="6">
        <v>4.28</v>
      </c>
      <c r="I114" s="6">
        <v>1.34</v>
      </c>
      <c r="J114" s="6">
        <v>79</v>
      </c>
      <c r="K114" s="6">
        <v>159</v>
      </c>
      <c r="L114" s="6">
        <v>63</v>
      </c>
      <c r="M114" s="6">
        <v>21</v>
      </c>
      <c r="N114" s="6">
        <v>28</v>
      </c>
      <c r="O114" s="6">
        <v>27</v>
      </c>
      <c r="P114" s="6">
        <v>9</v>
      </c>
      <c r="Q114" s="6">
        <v>1</v>
      </c>
    </row>
    <row r="115" spans="1:17" ht="15" thickBot="1" x14ac:dyDescent="0.35">
      <c r="A115" s="7" t="s">
        <v>1370</v>
      </c>
      <c r="B115" s="43">
        <f>IF(COUNTIF('DRAFT LIST'!$F$3:$F$1000,A115)&gt;=1,"",ROW())</f>
        <v>115</v>
      </c>
      <c r="C115" s="43" t="str">
        <f ca="1"/>
        <v>Ryan Dull (OAK - RP) </v>
      </c>
      <c r="D115" s="8">
        <v>162</v>
      </c>
      <c r="E115" s="8">
        <v>117</v>
      </c>
      <c r="F115" s="8">
        <v>10</v>
      </c>
      <c r="G115" s="8">
        <v>0</v>
      </c>
      <c r="H115" s="8">
        <v>4.28</v>
      </c>
      <c r="I115" s="8">
        <v>1.28</v>
      </c>
      <c r="J115" s="8">
        <v>77</v>
      </c>
      <c r="K115" s="8">
        <v>171</v>
      </c>
      <c r="L115" s="8">
        <v>37</v>
      </c>
      <c r="M115" s="8">
        <v>23</v>
      </c>
      <c r="N115" s="8">
        <v>27</v>
      </c>
      <c r="O115" s="8">
        <v>27</v>
      </c>
      <c r="P115" s="8">
        <v>10</v>
      </c>
      <c r="Q115" s="8">
        <v>1</v>
      </c>
    </row>
    <row r="116" spans="1:17" ht="15" thickBot="1" x14ac:dyDescent="0.35">
      <c r="A116" s="5" t="s">
        <v>1367</v>
      </c>
      <c r="B116" s="43">
        <f>IF(COUNTIF('DRAFT LIST'!$F$3:$F$1000,A116)&gt;=1,"",ROW())</f>
        <v>116</v>
      </c>
      <c r="C116" s="43" t="str">
        <f ca="1"/>
        <v>Homer Bailey (CIN - SP) DL60 </v>
      </c>
      <c r="D116" s="6">
        <v>139</v>
      </c>
      <c r="E116" s="6">
        <v>131</v>
      </c>
      <c r="F116" s="6">
        <v>8</v>
      </c>
      <c r="G116" s="6">
        <v>0</v>
      </c>
      <c r="H116" s="6">
        <v>4.28</v>
      </c>
      <c r="I116" s="6">
        <v>1.33</v>
      </c>
      <c r="J116" s="6">
        <v>66</v>
      </c>
      <c r="K116" s="6">
        <v>134</v>
      </c>
      <c r="L116" s="6">
        <v>51</v>
      </c>
      <c r="M116" s="6">
        <v>19</v>
      </c>
      <c r="N116" s="6">
        <v>24</v>
      </c>
      <c r="O116" s="6">
        <v>24</v>
      </c>
      <c r="P116" s="6">
        <v>8</v>
      </c>
      <c r="Q116" s="6">
        <v>1</v>
      </c>
    </row>
    <row r="117" spans="1:17" ht="15" thickBot="1" x14ac:dyDescent="0.35">
      <c r="A117" s="7" t="s">
        <v>1374</v>
      </c>
      <c r="B117" s="43">
        <f>IF(COUNTIF('DRAFT LIST'!$F$3:$F$1000,A117)&gt;=1,"",ROW())</f>
        <v>117</v>
      </c>
      <c r="C117" s="43" t="str">
        <f ca="1"/>
        <v>Charlie Morton (HOU - SP) </v>
      </c>
      <c r="D117" s="8">
        <v>172</v>
      </c>
      <c r="E117" s="8">
        <v>146</v>
      </c>
      <c r="F117" s="8">
        <v>10</v>
      </c>
      <c r="G117" s="8">
        <v>0</v>
      </c>
      <c r="H117" s="8">
        <v>4.0199999999999996</v>
      </c>
      <c r="I117" s="8">
        <v>1.28</v>
      </c>
      <c r="J117" s="8">
        <v>77</v>
      </c>
      <c r="K117" s="8">
        <v>170</v>
      </c>
      <c r="L117" s="8">
        <v>50</v>
      </c>
      <c r="M117" s="8">
        <v>21</v>
      </c>
      <c r="N117" s="8">
        <v>30</v>
      </c>
      <c r="O117" s="8">
        <v>30</v>
      </c>
      <c r="P117" s="8">
        <v>10</v>
      </c>
      <c r="Q117" s="8">
        <v>1</v>
      </c>
    </row>
    <row r="118" spans="1:17" ht="15" thickBot="1" x14ac:dyDescent="0.35">
      <c r="A118" s="5" t="s">
        <v>1375</v>
      </c>
      <c r="B118" s="43">
        <f>IF(COUNTIF('DRAFT LIST'!$F$3:$F$1000,A118)&gt;=1,"",ROW())</f>
        <v>118</v>
      </c>
      <c r="C118" s="43" t="str">
        <f ca="1"/>
        <v>Cody Anderson (CLE - SP,RP) DTD </v>
      </c>
      <c r="D118" s="6">
        <v>170</v>
      </c>
      <c r="E118" s="6">
        <v>138</v>
      </c>
      <c r="F118" s="6">
        <v>9</v>
      </c>
      <c r="G118" s="6">
        <v>0</v>
      </c>
      <c r="H118" s="6">
        <v>3.97</v>
      </c>
      <c r="I118" s="6">
        <v>1.23</v>
      </c>
      <c r="J118" s="6">
        <v>75</v>
      </c>
      <c r="K118" s="6">
        <v>171</v>
      </c>
      <c r="L118" s="6">
        <v>38</v>
      </c>
      <c r="M118" s="6">
        <v>21</v>
      </c>
      <c r="N118" s="6">
        <v>27</v>
      </c>
      <c r="O118" s="6">
        <v>27</v>
      </c>
      <c r="P118" s="6">
        <v>10</v>
      </c>
      <c r="Q118" s="6">
        <v>1</v>
      </c>
    </row>
    <row r="119" spans="1:17" ht="15" thickBot="1" x14ac:dyDescent="0.35">
      <c r="A119" s="7" t="s">
        <v>1378</v>
      </c>
      <c r="B119" s="43">
        <f>IF(COUNTIF('DRAFT LIST'!$F$3:$F$1000,A119)&gt;=1,"",ROW())</f>
        <v>119</v>
      </c>
      <c r="C119" s="43" t="str">
        <f ca="1"/>
        <v>Brad Hand (SD - RP) </v>
      </c>
      <c r="D119" s="8">
        <v>134</v>
      </c>
      <c r="E119" s="8">
        <v>123</v>
      </c>
      <c r="F119" s="8">
        <v>9</v>
      </c>
      <c r="G119" s="8">
        <v>0</v>
      </c>
      <c r="H119" s="8">
        <v>3.91</v>
      </c>
      <c r="I119" s="8">
        <v>1.35</v>
      </c>
      <c r="J119" s="8">
        <v>58</v>
      </c>
      <c r="K119" s="8">
        <v>132</v>
      </c>
      <c r="L119" s="8">
        <v>50</v>
      </c>
      <c r="M119" s="8">
        <v>12</v>
      </c>
      <c r="N119" s="8">
        <v>22</v>
      </c>
      <c r="O119" s="8">
        <v>22</v>
      </c>
      <c r="P119" s="8">
        <v>8</v>
      </c>
      <c r="Q119" s="8">
        <v>1</v>
      </c>
    </row>
    <row r="120" spans="1:17" ht="15" thickBot="1" x14ac:dyDescent="0.35">
      <c r="A120" s="5" t="s">
        <v>1373</v>
      </c>
      <c r="B120" s="43">
        <f>IF(COUNTIF('DRAFT LIST'!$F$3:$F$1000,A120)&gt;=1,"",ROW())</f>
        <v>120</v>
      </c>
      <c r="C120" s="43" t="str">
        <f ca="1"/>
        <v>Wade Miley (BAL - SP) MiLB </v>
      </c>
      <c r="D120" s="6">
        <v>152</v>
      </c>
      <c r="E120" s="6">
        <v>133</v>
      </c>
      <c r="F120" s="6">
        <v>9</v>
      </c>
      <c r="G120" s="6">
        <v>0</v>
      </c>
      <c r="H120" s="6">
        <v>4.33</v>
      </c>
      <c r="I120" s="6">
        <v>1.28</v>
      </c>
      <c r="J120" s="6">
        <v>73</v>
      </c>
      <c r="K120" s="6">
        <v>151</v>
      </c>
      <c r="L120" s="6">
        <v>44</v>
      </c>
      <c r="M120" s="6">
        <v>21</v>
      </c>
      <c r="N120" s="6">
        <v>26</v>
      </c>
      <c r="O120" s="6">
        <v>26</v>
      </c>
      <c r="P120" s="6">
        <v>10</v>
      </c>
      <c r="Q120" s="6">
        <v>0</v>
      </c>
    </row>
    <row r="121" spans="1:17" ht="15" thickBot="1" x14ac:dyDescent="0.35">
      <c r="A121" s="7" t="s">
        <v>1381</v>
      </c>
      <c r="B121" s="43">
        <f>IF(COUNTIF('DRAFT LIST'!$F$3:$F$1000,A121)&gt;=1,"",ROW())</f>
        <v>121</v>
      </c>
      <c r="C121" s="43" t="str">
        <f ca="1"/>
        <v>Evan Scribner (SEA - RP) </v>
      </c>
      <c r="D121" s="8">
        <v>175</v>
      </c>
      <c r="E121" s="8">
        <v>125</v>
      </c>
      <c r="F121" s="8">
        <v>10</v>
      </c>
      <c r="G121" s="8">
        <v>0</v>
      </c>
      <c r="H121" s="8">
        <v>4.29</v>
      </c>
      <c r="I121" s="8">
        <v>1.33</v>
      </c>
      <c r="J121" s="8">
        <v>84</v>
      </c>
      <c r="K121" s="8">
        <v>192</v>
      </c>
      <c r="L121" s="8">
        <v>41</v>
      </c>
      <c r="M121" s="8">
        <v>20</v>
      </c>
      <c r="N121" s="8">
        <v>30</v>
      </c>
      <c r="O121" s="8">
        <v>30</v>
      </c>
      <c r="P121" s="8">
        <v>10</v>
      </c>
      <c r="Q121" s="8">
        <v>1</v>
      </c>
    </row>
    <row r="122" spans="1:17" ht="15" thickBot="1" x14ac:dyDescent="0.35">
      <c r="A122" s="5" t="s">
        <v>1760</v>
      </c>
      <c r="B122" s="43" t="str">
        <f>IF(COUNTIF('DRAFT LIST'!$F$3:$F$1000,A122)&gt;=1,"",ROW())</f>
        <v/>
      </c>
      <c r="C122" s="43" t="str">
        <f ca="1"/>
        <v>Brett Cecil (STL - RP) </v>
      </c>
      <c r="D122" s="6">
        <v>61</v>
      </c>
      <c r="E122" s="6">
        <v>41</v>
      </c>
      <c r="F122" s="6">
        <v>3</v>
      </c>
      <c r="G122" s="6">
        <v>22</v>
      </c>
      <c r="H122" s="6">
        <v>3.78</v>
      </c>
      <c r="I122" s="6">
        <v>1.33</v>
      </c>
      <c r="J122" s="6">
        <v>26</v>
      </c>
      <c r="K122" s="6">
        <v>66</v>
      </c>
      <c r="L122" s="6">
        <v>15</v>
      </c>
      <c r="M122" s="6">
        <v>7</v>
      </c>
      <c r="N122" s="6">
        <v>64</v>
      </c>
      <c r="O122" s="6">
        <v>0</v>
      </c>
      <c r="P122" s="6">
        <v>3</v>
      </c>
      <c r="Q122" s="6">
        <v>0</v>
      </c>
    </row>
    <row r="123" spans="1:17" ht="15" thickBot="1" x14ac:dyDescent="0.35">
      <c r="A123" s="7" t="s">
        <v>1758</v>
      </c>
      <c r="B123" s="43">
        <f>IF(COUNTIF('DRAFT LIST'!$F$3:$F$1000,A123)&gt;=1,"",ROW())</f>
        <v>123</v>
      </c>
      <c r="C123" s="43" t="str">
        <f ca="1"/>
        <v>Tyler Duffey (MIN - SP) </v>
      </c>
      <c r="D123" s="8">
        <v>63</v>
      </c>
      <c r="E123" s="8">
        <v>73</v>
      </c>
      <c r="F123" s="8">
        <v>4</v>
      </c>
      <c r="G123" s="8">
        <v>3</v>
      </c>
      <c r="H123" s="8">
        <v>3.01</v>
      </c>
      <c r="I123" s="8">
        <v>1.05</v>
      </c>
      <c r="J123" s="8">
        <v>21</v>
      </c>
      <c r="K123" s="8">
        <v>49</v>
      </c>
      <c r="L123" s="8">
        <v>17</v>
      </c>
      <c r="M123" s="8">
        <v>8</v>
      </c>
      <c r="N123" s="8">
        <v>63</v>
      </c>
      <c r="O123" s="8">
        <v>0</v>
      </c>
      <c r="P123" s="8">
        <v>3</v>
      </c>
      <c r="Q123" s="8">
        <v>0</v>
      </c>
    </row>
    <row r="124" spans="1:17" ht="15" thickBot="1" x14ac:dyDescent="0.35">
      <c r="A124" s="5" t="s">
        <v>1380</v>
      </c>
      <c r="B124" s="43">
        <f>IF(COUNTIF('DRAFT LIST'!$F$3:$F$1000,A124)&gt;=1,"",ROW())</f>
        <v>124</v>
      </c>
      <c r="C124" s="43" t="str">
        <f ca="1"/>
        <v>Nathan Eovaldi (TB - SP) DL60 </v>
      </c>
      <c r="D124" s="6">
        <v>135</v>
      </c>
      <c r="E124" s="6">
        <v>125</v>
      </c>
      <c r="F124" s="6">
        <v>8</v>
      </c>
      <c r="G124" s="6">
        <v>0</v>
      </c>
      <c r="H124" s="6">
        <v>4.1100000000000003</v>
      </c>
      <c r="I124" s="6">
        <v>1.36</v>
      </c>
      <c r="J124" s="6">
        <v>62</v>
      </c>
      <c r="K124" s="6">
        <v>135</v>
      </c>
      <c r="L124" s="6">
        <v>48</v>
      </c>
      <c r="M124" s="6">
        <v>18</v>
      </c>
      <c r="N124" s="6">
        <v>24</v>
      </c>
      <c r="O124" s="6">
        <v>24</v>
      </c>
      <c r="P124" s="6">
        <v>8</v>
      </c>
      <c r="Q124" s="6">
        <v>1</v>
      </c>
    </row>
    <row r="125" spans="1:17" ht="17.399999999999999" thickBot="1" x14ac:dyDescent="0.35">
      <c r="A125" s="7" t="s">
        <v>1388</v>
      </c>
      <c r="B125" s="43">
        <f>IF(COUNTIF('DRAFT LIST'!$F$3:$F$1000,A125)&gt;=1,"",ROW())</f>
        <v>125</v>
      </c>
      <c r="C125" s="43" t="str">
        <f ca="1"/>
        <v>Jesse Chavez (LAA - SP,RP) </v>
      </c>
      <c r="D125" s="8">
        <v>111</v>
      </c>
      <c r="E125" s="8">
        <v>128</v>
      </c>
      <c r="F125" s="8">
        <v>6</v>
      </c>
      <c r="G125" s="8">
        <v>0</v>
      </c>
      <c r="H125" s="8">
        <v>4.05</v>
      </c>
      <c r="I125" s="8">
        <v>1.38</v>
      </c>
      <c r="J125" s="8">
        <v>50</v>
      </c>
      <c r="K125" s="8">
        <v>97</v>
      </c>
      <c r="L125" s="8">
        <v>56</v>
      </c>
      <c r="M125" s="8">
        <v>12</v>
      </c>
      <c r="N125" s="8">
        <v>22</v>
      </c>
      <c r="O125" s="8">
        <v>19</v>
      </c>
      <c r="P125" s="8">
        <v>6</v>
      </c>
      <c r="Q125" s="8">
        <v>0</v>
      </c>
    </row>
    <row r="126" spans="1:17" ht="15" thickBot="1" x14ac:dyDescent="0.35">
      <c r="A126" s="5" t="s">
        <v>1390</v>
      </c>
      <c r="B126" s="43">
        <f>IF(COUNTIF('DRAFT LIST'!$F$3:$F$1000,A126)&gt;=1,"",ROW())</f>
        <v>126</v>
      </c>
      <c r="C126" s="43" t="str">
        <f ca="1"/>
        <v>CC Sabathia (NYY - SP) </v>
      </c>
      <c r="D126" s="6">
        <v>142</v>
      </c>
      <c r="E126" s="6">
        <v>128</v>
      </c>
      <c r="F126" s="6">
        <v>8</v>
      </c>
      <c r="G126" s="6">
        <v>0</v>
      </c>
      <c r="H126" s="6">
        <v>3.82</v>
      </c>
      <c r="I126" s="6">
        <v>1.23</v>
      </c>
      <c r="J126" s="6">
        <v>60</v>
      </c>
      <c r="K126" s="6">
        <v>140</v>
      </c>
      <c r="L126" s="6">
        <v>34</v>
      </c>
      <c r="M126" s="6">
        <v>16</v>
      </c>
      <c r="N126" s="6">
        <v>37</v>
      </c>
      <c r="O126" s="6">
        <v>21</v>
      </c>
      <c r="P126" s="6">
        <v>8</v>
      </c>
      <c r="Q126" s="6">
        <v>1</v>
      </c>
    </row>
    <row r="127" spans="1:17" ht="15" thickBot="1" x14ac:dyDescent="0.35">
      <c r="A127" s="7" t="s">
        <v>1379</v>
      </c>
      <c r="B127" s="43">
        <f>IF(COUNTIF('DRAFT LIST'!$F$3:$F$1000,A127)&gt;=1,"",ROW())</f>
        <v>127</v>
      </c>
      <c r="C127" s="43" t="str">
        <f ca="1"/>
        <v>Vidal Nuno (BAL - RP) </v>
      </c>
      <c r="D127" s="8">
        <v>156</v>
      </c>
      <c r="E127" s="8">
        <v>161</v>
      </c>
      <c r="F127" s="8">
        <v>10</v>
      </c>
      <c r="G127" s="8">
        <v>0</v>
      </c>
      <c r="H127" s="8">
        <v>4.17</v>
      </c>
      <c r="I127" s="8">
        <v>1.38</v>
      </c>
      <c r="J127" s="8">
        <v>72</v>
      </c>
      <c r="K127" s="8">
        <v>142</v>
      </c>
      <c r="L127" s="8">
        <v>72</v>
      </c>
      <c r="M127" s="8">
        <v>21</v>
      </c>
      <c r="N127" s="8">
        <v>27</v>
      </c>
      <c r="O127" s="8">
        <v>27</v>
      </c>
      <c r="P127" s="8">
        <v>9</v>
      </c>
      <c r="Q127" s="8">
        <v>1</v>
      </c>
    </row>
    <row r="128" spans="1:17" ht="15" thickBot="1" x14ac:dyDescent="0.35">
      <c r="A128" s="5" t="s">
        <v>1389</v>
      </c>
      <c r="B128" s="43">
        <f>IF(COUNTIF('DRAFT LIST'!$F$3:$F$1000,A128)&gt;=1,"",ROW())</f>
        <v>128</v>
      </c>
      <c r="C128" s="43" t="str">
        <f ca="1"/>
        <v>Bud Norris (LAA - SP,RP) NRI </v>
      </c>
      <c r="D128" s="6">
        <v>174</v>
      </c>
      <c r="E128" s="6">
        <v>118</v>
      </c>
      <c r="F128" s="6">
        <v>10</v>
      </c>
      <c r="G128" s="6">
        <v>0</v>
      </c>
      <c r="H128" s="6">
        <v>4.0999999999999996</v>
      </c>
      <c r="I128" s="6">
        <v>1.26</v>
      </c>
      <c r="J128" s="6">
        <v>79</v>
      </c>
      <c r="K128" s="6">
        <v>186</v>
      </c>
      <c r="L128" s="6">
        <v>32</v>
      </c>
      <c r="M128" s="6">
        <v>22</v>
      </c>
      <c r="N128" s="6">
        <v>30</v>
      </c>
      <c r="O128" s="6">
        <v>29</v>
      </c>
      <c r="P128" s="6">
        <v>11</v>
      </c>
      <c r="Q128" s="6">
        <v>1</v>
      </c>
    </row>
    <row r="129" spans="1:17" ht="15" thickBot="1" x14ac:dyDescent="0.35">
      <c r="A129" s="7" t="s">
        <v>1384</v>
      </c>
      <c r="B129" s="43">
        <f>IF(COUNTIF('DRAFT LIST'!$F$3:$F$1000,A129)&gt;=1,"",ROW())</f>
        <v>129</v>
      </c>
      <c r="C129" s="43" t="str">
        <f ca="1"/>
        <v>Brad Ziegler (MIA - RP) </v>
      </c>
      <c r="D129" s="8">
        <v>146</v>
      </c>
      <c r="E129" s="8">
        <v>136</v>
      </c>
      <c r="F129" s="8">
        <v>8</v>
      </c>
      <c r="G129" s="8">
        <v>0</v>
      </c>
      <c r="H129" s="8">
        <v>4.29</v>
      </c>
      <c r="I129" s="8">
        <v>1.33</v>
      </c>
      <c r="J129" s="8">
        <v>69</v>
      </c>
      <c r="K129" s="8">
        <v>145</v>
      </c>
      <c r="L129" s="8">
        <v>49</v>
      </c>
      <c r="M129" s="8">
        <v>18</v>
      </c>
      <c r="N129" s="8">
        <v>25</v>
      </c>
      <c r="O129" s="8">
        <v>25</v>
      </c>
      <c r="P129" s="8">
        <v>10</v>
      </c>
      <c r="Q129" s="8">
        <v>1</v>
      </c>
    </row>
    <row r="130" spans="1:17" ht="15" thickBot="1" x14ac:dyDescent="0.35">
      <c r="A130" s="5" t="s">
        <v>1759</v>
      </c>
      <c r="B130" s="43">
        <f>IF(COUNTIF('DRAFT LIST'!$F$3:$F$1000,A130)&gt;=1,"",ROW())</f>
        <v>130</v>
      </c>
      <c r="C130" s="43" t="str">
        <f ca="1"/>
        <v>Brandon McCarthy (LAD - SP,RP) MiLB </v>
      </c>
      <c r="D130" s="6">
        <v>70</v>
      </c>
      <c r="E130" s="6">
        <v>75</v>
      </c>
      <c r="F130" s="6">
        <v>4</v>
      </c>
      <c r="G130" s="6">
        <v>4</v>
      </c>
      <c r="H130" s="6">
        <v>3.1</v>
      </c>
      <c r="I130" s="6">
        <v>1.1399999999999999</v>
      </c>
      <c r="J130" s="6">
        <v>24</v>
      </c>
      <c r="K130" s="6">
        <v>61</v>
      </c>
      <c r="L130" s="6">
        <v>18</v>
      </c>
      <c r="M130" s="6">
        <v>7</v>
      </c>
      <c r="N130" s="6">
        <v>71</v>
      </c>
      <c r="O130" s="6">
        <v>0</v>
      </c>
      <c r="P130" s="6">
        <v>3</v>
      </c>
      <c r="Q130" s="6">
        <v>0</v>
      </c>
    </row>
    <row r="131" spans="1:17" ht="15" thickBot="1" x14ac:dyDescent="0.35">
      <c r="A131" s="7" t="s">
        <v>1396</v>
      </c>
      <c r="B131" s="43">
        <f>IF(COUNTIF('DRAFT LIST'!$F$3:$F$1000,A131)&gt;=1,"",ROW())</f>
        <v>131</v>
      </c>
      <c r="C131" s="43" t="str">
        <f ca="1"/>
        <v>Kevin Quackenbush (SD - RP) </v>
      </c>
      <c r="D131" s="8">
        <v>127</v>
      </c>
      <c r="E131" s="8">
        <v>107</v>
      </c>
      <c r="F131" s="8">
        <v>7</v>
      </c>
      <c r="G131" s="8">
        <v>0</v>
      </c>
      <c r="H131" s="8">
        <v>4</v>
      </c>
      <c r="I131" s="8">
        <v>1.3</v>
      </c>
      <c r="J131" s="8">
        <v>57</v>
      </c>
      <c r="K131" s="8">
        <v>130</v>
      </c>
      <c r="L131" s="8">
        <v>35</v>
      </c>
      <c r="M131" s="8">
        <v>11</v>
      </c>
      <c r="N131" s="8">
        <v>29</v>
      </c>
      <c r="O131" s="8">
        <v>18</v>
      </c>
      <c r="P131" s="8">
        <v>7</v>
      </c>
      <c r="Q131" s="8">
        <v>1</v>
      </c>
    </row>
    <row r="132" spans="1:17" ht="15" thickBot="1" x14ac:dyDescent="0.35">
      <c r="A132" s="5" t="s">
        <v>1761</v>
      </c>
      <c r="B132" s="43">
        <f>IF(COUNTIF('DRAFT LIST'!$F$3:$F$1000,A132)&gt;=1,"",ROW())</f>
        <v>132</v>
      </c>
      <c r="C132" s="43" t="str">
        <f ca="1"/>
        <v>Ryan Pressly (MIN - RP) </v>
      </c>
      <c r="D132" s="6">
        <v>69</v>
      </c>
      <c r="E132" s="6">
        <v>94</v>
      </c>
      <c r="F132" s="6">
        <v>4</v>
      </c>
      <c r="G132" s="6">
        <v>5</v>
      </c>
      <c r="H132" s="6">
        <v>2.87</v>
      </c>
      <c r="I132" s="6">
        <v>1.27</v>
      </c>
      <c r="J132" s="6">
        <v>22</v>
      </c>
      <c r="K132" s="6">
        <v>47</v>
      </c>
      <c r="L132" s="6">
        <v>41</v>
      </c>
      <c r="M132" s="6">
        <v>5</v>
      </c>
      <c r="N132" s="6">
        <v>72</v>
      </c>
      <c r="O132" s="6">
        <v>0</v>
      </c>
      <c r="P132" s="6">
        <v>3</v>
      </c>
      <c r="Q132" s="6">
        <v>0</v>
      </c>
    </row>
    <row r="133" spans="1:17" ht="15" thickBot="1" x14ac:dyDescent="0.35">
      <c r="A133" s="7" t="s">
        <v>1397</v>
      </c>
      <c r="B133" s="43">
        <f>IF(COUNTIF('DRAFT LIST'!$F$3:$F$1000,A133)&gt;=1,"",ROW())</f>
        <v>133</v>
      </c>
      <c r="C133" s="43" t="str">
        <f ca="1"/>
        <v>Will Smith (SF - RP) DTD </v>
      </c>
      <c r="D133" s="8">
        <v>128</v>
      </c>
      <c r="E133" s="8">
        <v>115</v>
      </c>
      <c r="F133" s="8">
        <v>8</v>
      </c>
      <c r="G133" s="8">
        <v>0</v>
      </c>
      <c r="H133" s="8">
        <v>3.81</v>
      </c>
      <c r="I133" s="8">
        <v>1.3</v>
      </c>
      <c r="J133" s="8">
        <v>54</v>
      </c>
      <c r="K133" s="8">
        <v>118</v>
      </c>
      <c r="L133" s="8">
        <v>48</v>
      </c>
      <c r="M133" s="8">
        <v>13</v>
      </c>
      <c r="N133" s="8">
        <v>29</v>
      </c>
      <c r="O133" s="8">
        <v>20</v>
      </c>
      <c r="P133" s="8">
        <v>6</v>
      </c>
      <c r="Q133" s="8">
        <v>1</v>
      </c>
    </row>
    <row r="134" spans="1:17" ht="15" thickBot="1" x14ac:dyDescent="0.35">
      <c r="A134" s="5" t="s">
        <v>1385</v>
      </c>
      <c r="B134" s="43">
        <f>IF(COUNTIF('DRAFT LIST'!$F$3:$F$1000,A134)&gt;=1,"",ROW())</f>
        <v>134</v>
      </c>
      <c r="C134" s="43" t="str">
        <f ca="1"/>
        <v>Patrick Corbin (ARI - SP,RP) </v>
      </c>
      <c r="D134" s="6">
        <v>135</v>
      </c>
      <c r="E134" s="6">
        <v>118</v>
      </c>
      <c r="F134" s="6">
        <v>8</v>
      </c>
      <c r="G134" s="6">
        <v>0</v>
      </c>
      <c r="H134" s="6">
        <v>4.24</v>
      </c>
      <c r="I134" s="6">
        <v>1.3</v>
      </c>
      <c r="J134" s="6">
        <v>64</v>
      </c>
      <c r="K134" s="6">
        <v>133</v>
      </c>
      <c r="L134" s="6">
        <v>44</v>
      </c>
      <c r="M134" s="6">
        <v>17</v>
      </c>
      <c r="N134" s="6">
        <v>23</v>
      </c>
      <c r="O134" s="6">
        <v>23</v>
      </c>
      <c r="P134" s="6">
        <v>7</v>
      </c>
      <c r="Q134" s="6">
        <v>1</v>
      </c>
    </row>
    <row r="135" spans="1:17" ht="15" thickBot="1" x14ac:dyDescent="0.35">
      <c r="A135" s="7" t="s">
        <v>1386</v>
      </c>
      <c r="B135" s="43">
        <f>IF(COUNTIF('DRAFT LIST'!$F$3:$F$1000,A135)&gt;=1,"",ROW())</f>
        <v>135</v>
      </c>
      <c r="C135" s="43" t="str">
        <f ca="1"/>
        <v>Josh Tomlin (CLE - SP) </v>
      </c>
      <c r="D135" s="8">
        <v>144</v>
      </c>
      <c r="E135" s="8">
        <v>123</v>
      </c>
      <c r="F135" s="8">
        <v>9</v>
      </c>
      <c r="G135" s="8">
        <v>0</v>
      </c>
      <c r="H135" s="8">
        <v>3.84</v>
      </c>
      <c r="I135" s="8">
        <v>1.27</v>
      </c>
      <c r="J135" s="8">
        <v>61</v>
      </c>
      <c r="K135" s="8">
        <v>139</v>
      </c>
      <c r="L135" s="8">
        <v>44</v>
      </c>
      <c r="M135" s="8">
        <v>15</v>
      </c>
      <c r="N135" s="8">
        <v>24</v>
      </c>
      <c r="O135" s="8">
        <v>24</v>
      </c>
      <c r="P135" s="8">
        <v>8</v>
      </c>
      <c r="Q135" s="8">
        <v>1</v>
      </c>
    </row>
    <row r="136" spans="1:17" ht="15" thickBot="1" x14ac:dyDescent="0.35">
      <c r="A136" s="5" t="s">
        <v>1383</v>
      </c>
      <c r="B136" s="43">
        <f>IF(COUNTIF('DRAFT LIST'!$F$3:$F$1000,A136)&gt;=1,"",ROW())</f>
        <v>136</v>
      </c>
      <c r="C136" s="43" t="str">
        <f ca="1"/>
        <v>Chad Green (NYY - SP) DL60 </v>
      </c>
      <c r="D136" s="6">
        <v>95</v>
      </c>
      <c r="E136" s="6">
        <v>83</v>
      </c>
      <c r="F136" s="6">
        <v>6</v>
      </c>
      <c r="G136" s="6">
        <v>0</v>
      </c>
      <c r="H136" s="6">
        <v>3.97</v>
      </c>
      <c r="I136" s="6">
        <v>1.2</v>
      </c>
      <c r="J136" s="6">
        <v>42</v>
      </c>
      <c r="K136" s="6">
        <v>93</v>
      </c>
      <c r="L136" s="6">
        <v>20</v>
      </c>
      <c r="M136" s="6">
        <v>13</v>
      </c>
      <c r="N136" s="6">
        <v>18</v>
      </c>
      <c r="O136" s="6">
        <v>17</v>
      </c>
      <c r="P136" s="6">
        <v>5</v>
      </c>
      <c r="Q136" s="6">
        <v>0</v>
      </c>
    </row>
    <row r="137" spans="1:17" ht="15" thickBot="1" x14ac:dyDescent="0.35">
      <c r="A137" s="7" t="s">
        <v>1394</v>
      </c>
      <c r="B137" s="43">
        <f>IF(COUNTIF('DRAFT LIST'!$F$3:$F$1000,A137)&gt;=1,"",ROW())</f>
        <v>137</v>
      </c>
      <c r="C137" s="43" t="str">
        <f ca="1"/>
        <v>Chad Bettis (COL - SP) DTD </v>
      </c>
      <c r="D137" s="8">
        <v>85</v>
      </c>
      <c r="E137" s="8">
        <v>80</v>
      </c>
      <c r="F137" s="8">
        <v>5</v>
      </c>
      <c r="G137" s="8">
        <v>0</v>
      </c>
      <c r="H137" s="8">
        <v>4</v>
      </c>
      <c r="I137" s="8">
        <v>1.25</v>
      </c>
      <c r="J137" s="8">
        <v>38</v>
      </c>
      <c r="K137" s="8">
        <v>83</v>
      </c>
      <c r="L137" s="8">
        <v>23</v>
      </c>
      <c r="M137" s="8">
        <v>9</v>
      </c>
      <c r="N137" s="8">
        <v>15</v>
      </c>
      <c r="O137" s="8">
        <v>14</v>
      </c>
      <c r="P137" s="8">
        <v>5</v>
      </c>
      <c r="Q137" s="8">
        <v>0</v>
      </c>
    </row>
    <row r="138" spans="1:17" ht="15" thickBot="1" x14ac:dyDescent="0.35">
      <c r="A138" s="5" t="s">
        <v>1762</v>
      </c>
      <c r="B138" s="43" t="str">
        <f>IF(COUNTIF('DRAFT LIST'!$F$3:$F$1000,A138)&gt;=1,"",ROW())</f>
        <v/>
      </c>
      <c r="C138" s="43" t="str">
        <f ca="1"/>
        <v>Joe Smith (TOR - RP) </v>
      </c>
      <c r="D138" s="6">
        <v>64</v>
      </c>
      <c r="E138" s="6">
        <v>45</v>
      </c>
      <c r="F138" s="6">
        <v>3</v>
      </c>
      <c r="G138" s="6">
        <v>13</v>
      </c>
      <c r="H138" s="6">
        <v>4.1100000000000003</v>
      </c>
      <c r="I138" s="6">
        <v>1.39</v>
      </c>
      <c r="J138" s="6">
        <v>29</v>
      </c>
      <c r="K138" s="6">
        <v>69</v>
      </c>
      <c r="L138" s="6">
        <v>20</v>
      </c>
      <c r="M138" s="6">
        <v>8</v>
      </c>
      <c r="N138" s="6">
        <v>67</v>
      </c>
      <c r="O138" s="6">
        <v>0</v>
      </c>
      <c r="P138" s="6">
        <v>3</v>
      </c>
      <c r="Q138" s="6">
        <v>0</v>
      </c>
    </row>
    <row r="139" spans="1:17" ht="15" thickBot="1" x14ac:dyDescent="0.35">
      <c r="A139" s="7" t="s">
        <v>1382</v>
      </c>
      <c r="B139" s="43">
        <f>IF(COUNTIF('DRAFT LIST'!$F$3:$F$1000,A139)&gt;=1,"",ROW())</f>
        <v>139</v>
      </c>
      <c r="C139" s="43" t="str">
        <f ca="1"/>
        <v>Andrew Bailey (LAA - RP) </v>
      </c>
      <c r="D139" s="8">
        <v>137</v>
      </c>
      <c r="E139" s="8">
        <v>117</v>
      </c>
      <c r="F139" s="8">
        <v>8</v>
      </c>
      <c r="G139" s="8">
        <v>0</v>
      </c>
      <c r="H139" s="8">
        <v>3.94</v>
      </c>
      <c r="I139" s="8">
        <v>1.29</v>
      </c>
      <c r="J139" s="8">
        <v>60</v>
      </c>
      <c r="K139" s="8">
        <v>133</v>
      </c>
      <c r="L139" s="8">
        <v>44</v>
      </c>
      <c r="M139" s="8">
        <v>16</v>
      </c>
      <c r="N139" s="8">
        <v>26</v>
      </c>
      <c r="O139" s="8">
        <v>22</v>
      </c>
      <c r="P139" s="8">
        <v>8</v>
      </c>
      <c r="Q139" s="8">
        <v>1</v>
      </c>
    </row>
    <row r="140" spans="1:17" ht="15" thickBot="1" x14ac:dyDescent="0.35">
      <c r="A140" s="5" t="s">
        <v>1391</v>
      </c>
      <c r="B140" s="43">
        <f>IF(COUNTIF('DRAFT LIST'!$F$3:$F$1000,A140)&gt;=1,"",ROW())</f>
        <v>140</v>
      </c>
      <c r="C140" s="43" t="str">
        <f ca="1"/>
        <v>Seth Lugo (NYM - SP,RP) </v>
      </c>
      <c r="D140" s="6">
        <v>100</v>
      </c>
      <c r="E140" s="6">
        <v>104</v>
      </c>
      <c r="F140" s="6">
        <v>6</v>
      </c>
      <c r="G140" s="6">
        <v>0</v>
      </c>
      <c r="H140" s="6">
        <v>4.03</v>
      </c>
      <c r="I140" s="6">
        <v>1.25</v>
      </c>
      <c r="J140" s="6">
        <v>45</v>
      </c>
      <c r="K140" s="6">
        <v>92</v>
      </c>
      <c r="L140" s="6">
        <v>33</v>
      </c>
      <c r="M140" s="6">
        <v>16</v>
      </c>
      <c r="N140" s="6">
        <v>19</v>
      </c>
      <c r="O140" s="6">
        <v>19</v>
      </c>
      <c r="P140" s="6">
        <v>6</v>
      </c>
      <c r="Q140" s="6">
        <v>0</v>
      </c>
    </row>
    <row r="141" spans="1:17" ht="15" thickBot="1" x14ac:dyDescent="0.35">
      <c r="A141" s="7" t="s">
        <v>1392</v>
      </c>
      <c r="B141" s="43">
        <f>IF(COUNTIF('DRAFT LIST'!$F$3:$F$1000,A141)&gt;=1,"",ROW())</f>
        <v>141</v>
      </c>
      <c r="C141" s="43" t="str">
        <f ca="1"/>
        <v>Josh Collmenter (ATL - SP,RP) MiLB </v>
      </c>
      <c r="D141" s="8">
        <v>105</v>
      </c>
      <c r="E141" s="8">
        <v>94</v>
      </c>
      <c r="F141" s="8">
        <v>7</v>
      </c>
      <c r="G141" s="8">
        <v>0</v>
      </c>
      <c r="H141" s="8">
        <v>4.95</v>
      </c>
      <c r="I141" s="8">
        <v>1.43</v>
      </c>
      <c r="J141" s="8">
        <v>58</v>
      </c>
      <c r="K141" s="8">
        <v>107</v>
      </c>
      <c r="L141" s="8">
        <v>42</v>
      </c>
      <c r="M141" s="8">
        <v>15</v>
      </c>
      <c r="N141" s="8">
        <v>19</v>
      </c>
      <c r="O141" s="8">
        <v>19</v>
      </c>
      <c r="P141" s="8">
        <v>8</v>
      </c>
      <c r="Q141" s="8">
        <v>0</v>
      </c>
    </row>
    <row r="142" spans="1:17" ht="15" thickBot="1" x14ac:dyDescent="0.35">
      <c r="A142" s="5" t="s">
        <v>1399</v>
      </c>
      <c r="B142" s="43">
        <f>IF(COUNTIF('DRAFT LIST'!$F$3:$F$1000,A142)&gt;=1,"",ROW())</f>
        <v>142</v>
      </c>
      <c r="C142" s="43" t="str">
        <f ca="1"/>
        <v>Keone Kela (TEX - RP) </v>
      </c>
      <c r="D142" s="6">
        <v>95</v>
      </c>
      <c r="E142" s="6">
        <v>84</v>
      </c>
      <c r="F142" s="6">
        <v>6</v>
      </c>
      <c r="G142" s="6">
        <v>0</v>
      </c>
      <c r="H142" s="6">
        <v>3.65</v>
      </c>
      <c r="I142" s="6">
        <v>1.28</v>
      </c>
      <c r="J142" s="6">
        <v>39</v>
      </c>
      <c r="K142" s="6">
        <v>92</v>
      </c>
      <c r="L142" s="6">
        <v>29</v>
      </c>
      <c r="M142" s="6">
        <v>11</v>
      </c>
      <c r="N142" s="6">
        <v>37</v>
      </c>
      <c r="O142" s="6">
        <v>12</v>
      </c>
      <c r="P142" s="6">
        <v>5</v>
      </c>
      <c r="Q142" s="6">
        <v>0</v>
      </c>
    </row>
    <row r="143" spans="1:17" ht="15" thickBot="1" x14ac:dyDescent="0.35">
      <c r="A143" s="7" t="s">
        <v>1403</v>
      </c>
      <c r="B143" s="43">
        <f>IF(COUNTIF('DRAFT LIST'!$F$3:$F$1000,A143)&gt;=1,"",ROW())</f>
        <v>143</v>
      </c>
      <c r="C143" s="43" t="str">
        <f ca="1"/>
        <v>Colin Rea (SD - SP) DL60 </v>
      </c>
      <c r="D143" s="8">
        <v>86</v>
      </c>
      <c r="E143" s="8">
        <v>87</v>
      </c>
      <c r="F143" s="8">
        <v>5</v>
      </c>
      <c r="G143" s="8">
        <v>0</v>
      </c>
      <c r="H143" s="8">
        <v>3.46</v>
      </c>
      <c r="I143" s="8">
        <v>1.26</v>
      </c>
      <c r="J143" s="8">
        <v>33</v>
      </c>
      <c r="K143" s="8">
        <v>77</v>
      </c>
      <c r="L143" s="8">
        <v>32</v>
      </c>
      <c r="M143" s="8">
        <v>6</v>
      </c>
      <c r="N143" s="8">
        <v>56</v>
      </c>
      <c r="O143" s="8">
        <v>1</v>
      </c>
      <c r="P143" s="8">
        <v>4</v>
      </c>
      <c r="Q143" s="8">
        <v>1</v>
      </c>
    </row>
    <row r="144" spans="1:17" ht="15" thickBot="1" x14ac:dyDescent="0.35">
      <c r="A144" s="5" t="s">
        <v>1765</v>
      </c>
      <c r="B144" s="43">
        <f>IF(COUNTIF('DRAFT LIST'!$F$3:$F$1000,A144)&gt;=1,"",ROW())</f>
        <v>144</v>
      </c>
      <c r="C144" s="43" t="str">
        <f ca="1"/>
        <v>Sergio Romo (LAD - RP) </v>
      </c>
      <c r="D144" s="6">
        <v>55</v>
      </c>
      <c r="E144" s="6">
        <v>70</v>
      </c>
      <c r="F144" s="6">
        <v>3</v>
      </c>
      <c r="G144" s="6">
        <v>1</v>
      </c>
      <c r="H144" s="6">
        <v>3.45</v>
      </c>
      <c r="I144" s="6">
        <v>1.22</v>
      </c>
      <c r="J144" s="6">
        <v>21</v>
      </c>
      <c r="K144" s="6">
        <v>37</v>
      </c>
      <c r="L144" s="6">
        <v>30</v>
      </c>
      <c r="M144" s="6">
        <v>6</v>
      </c>
      <c r="N144" s="6">
        <v>52</v>
      </c>
      <c r="O144" s="6">
        <v>0</v>
      </c>
      <c r="P144" s="6">
        <v>3</v>
      </c>
      <c r="Q144" s="6">
        <v>0</v>
      </c>
    </row>
    <row r="145" spans="1:17" ht="15" thickBot="1" x14ac:dyDescent="0.35">
      <c r="A145" s="7" t="s">
        <v>1393</v>
      </c>
      <c r="B145" s="43">
        <f>IF(COUNTIF('DRAFT LIST'!$F$3:$F$1000,A145)&gt;=1,"",ROW())</f>
        <v>145</v>
      </c>
      <c r="C145" s="43" t="str">
        <f ca="1"/>
        <v>Anthony Cingrani (CIN - RP) </v>
      </c>
      <c r="D145" s="8">
        <v>140</v>
      </c>
      <c r="E145" s="8">
        <v>132</v>
      </c>
      <c r="F145" s="8">
        <v>9</v>
      </c>
      <c r="G145" s="8">
        <v>0</v>
      </c>
      <c r="H145" s="8">
        <v>3.98</v>
      </c>
      <c r="I145" s="8">
        <v>1.27</v>
      </c>
      <c r="J145" s="8">
        <v>62</v>
      </c>
      <c r="K145" s="8">
        <v>132</v>
      </c>
      <c r="L145" s="8">
        <v>46</v>
      </c>
      <c r="M145" s="8">
        <v>18</v>
      </c>
      <c r="N145" s="8">
        <v>25</v>
      </c>
      <c r="O145" s="8">
        <v>25</v>
      </c>
      <c r="P145" s="8">
        <v>8</v>
      </c>
      <c r="Q145" s="8">
        <v>1</v>
      </c>
    </row>
    <row r="146" spans="1:17" ht="15" thickBot="1" x14ac:dyDescent="0.35">
      <c r="A146" s="5" t="s">
        <v>1764</v>
      </c>
      <c r="B146" s="43">
        <f>IF(COUNTIF('DRAFT LIST'!$F$3:$F$1000,A146)&gt;=1,"",ROW())</f>
        <v>146</v>
      </c>
      <c r="C146" s="43" t="str">
        <f ca="1"/>
        <v>Jimmy Nelson (MIL - SP) </v>
      </c>
      <c r="D146" s="6">
        <v>64</v>
      </c>
      <c r="E146" s="6">
        <v>70</v>
      </c>
      <c r="F146" s="6">
        <v>4</v>
      </c>
      <c r="G146" s="6">
        <v>3</v>
      </c>
      <c r="H146" s="6">
        <v>3.57</v>
      </c>
      <c r="I146" s="6">
        <v>1.23</v>
      </c>
      <c r="J146" s="6">
        <v>25</v>
      </c>
      <c r="K146" s="6">
        <v>53</v>
      </c>
      <c r="L146" s="6">
        <v>25</v>
      </c>
      <c r="M146" s="6">
        <v>9</v>
      </c>
      <c r="N146" s="6">
        <v>59</v>
      </c>
      <c r="O146" s="6">
        <v>0</v>
      </c>
      <c r="P146" s="6">
        <v>3</v>
      </c>
      <c r="Q146" s="6">
        <v>0</v>
      </c>
    </row>
    <row r="147" spans="1:17" ht="15" thickBot="1" x14ac:dyDescent="0.35">
      <c r="A147" s="7" t="s">
        <v>1387</v>
      </c>
      <c r="B147" s="43">
        <f>IF(COUNTIF('DRAFT LIST'!$F$3:$F$1000,A147)&gt;=1,"",ROW())</f>
        <v>147</v>
      </c>
      <c r="C147" s="43" t="str">
        <f ca="1"/>
        <v>George Kontos (SF - RP) </v>
      </c>
      <c r="D147" s="8">
        <v>133</v>
      </c>
      <c r="E147" s="8">
        <v>109</v>
      </c>
      <c r="F147" s="8">
        <v>8</v>
      </c>
      <c r="G147" s="8">
        <v>0</v>
      </c>
      <c r="H147" s="8">
        <v>3.93</v>
      </c>
      <c r="I147" s="8">
        <v>1.33</v>
      </c>
      <c r="J147" s="8">
        <v>58</v>
      </c>
      <c r="K147" s="8">
        <v>134</v>
      </c>
      <c r="L147" s="8">
        <v>42</v>
      </c>
      <c r="M147" s="8">
        <v>14</v>
      </c>
      <c r="N147" s="8">
        <v>23</v>
      </c>
      <c r="O147" s="8">
        <v>23</v>
      </c>
      <c r="P147" s="8">
        <v>8</v>
      </c>
      <c r="Q147" s="8">
        <v>1</v>
      </c>
    </row>
    <row r="148" spans="1:17" ht="15" thickBot="1" x14ac:dyDescent="0.35">
      <c r="A148" s="5" t="s">
        <v>1401</v>
      </c>
      <c r="B148" s="43">
        <f>IF(COUNTIF('DRAFT LIST'!$F$3:$F$1000,A148)&gt;=1,"",ROW())</f>
        <v>148</v>
      </c>
      <c r="C148" s="43" t="str">
        <f ca="1"/>
        <v>Justin Grimm (CHC - RP) </v>
      </c>
      <c r="D148" s="6">
        <v>161</v>
      </c>
      <c r="E148" s="6">
        <v>142</v>
      </c>
      <c r="F148" s="6">
        <v>9</v>
      </c>
      <c r="G148" s="6">
        <v>0</v>
      </c>
      <c r="H148" s="6">
        <v>4.1399999999999997</v>
      </c>
      <c r="I148" s="6">
        <v>1.27</v>
      </c>
      <c r="J148" s="6">
        <v>74</v>
      </c>
      <c r="K148" s="6">
        <v>147</v>
      </c>
      <c r="L148" s="6">
        <v>59</v>
      </c>
      <c r="M148" s="6">
        <v>21</v>
      </c>
      <c r="N148" s="6">
        <v>27</v>
      </c>
      <c r="O148" s="6">
        <v>27</v>
      </c>
      <c r="P148" s="6">
        <v>10</v>
      </c>
      <c r="Q148" s="6">
        <v>1</v>
      </c>
    </row>
    <row r="149" spans="1:17" ht="15" thickBot="1" x14ac:dyDescent="0.35">
      <c r="A149" s="7" t="s">
        <v>1763</v>
      </c>
      <c r="B149" s="43">
        <f>IF(COUNTIF('DRAFT LIST'!$F$3:$F$1000,A149)&gt;=1,"",ROW())</f>
        <v>149</v>
      </c>
      <c r="C149" s="43" t="str">
        <f ca="1"/>
        <v>Liam Hendriks (OAK - RP) </v>
      </c>
      <c r="D149" s="8">
        <v>57</v>
      </c>
      <c r="E149" s="8">
        <v>67</v>
      </c>
      <c r="F149" s="8">
        <v>3</v>
      </c>
      <c r="G149" s="8">
        <v>9</v>
      </c>
      <c r="H149" s="8">
        <v>3.51</v>
      </c>
      <c r="I149" s="8">
        <v>1.38</v>
      </c>
      <c r="J149" s="8">
        <v>22</v>
      </c>
      <c r="K149" s="8">
        <v>51</v>
      </c>
      <c r="L149" s="8">
        <v>28</v>
      </c>
      <c r="M149" s="8">
        <v>6</v>
      </c>
      <c r="N149" s="8">
        <v>58</v>
      </c>
      <c r="O149" s="8">
        <v>0</v>
      </c>
      <c r="P149" s="8">
        <v>3</v>
      </c>
      <c r="Q149" s="8">
        <v>0</v>
      </c>
    </row>
    <row r="150" spans="1:17" ht="15" thickBot="1" x14ac:dyDescent="0.35">
      <c r="A150" s="5" t="s">
        <v>1402</v>
      </c>
      <c r="B150" s="43">
        <f>IF(COUNTIF('DRAFT LIST'!$F$3:$F$1000,A150)&gt;=1,"",ROW())</f>
        <v>150</v>
      </c>
      <c r="C150" s="43" t="str">
        <f ca="1"/>
        <v>Anibal Sanchez (DET - SP,RP) </v>
      </c>
      <c r="D150" s="6">
        <v>86</v>
      </c>
      <c r="E150" s="6">
        <v>73</v>
      </c>
      <c r="F150" s="6">
        <v>5</v>
      </c>
      <c r="G150" s="6">
        <v>0</v>
      </c>
      <c r="H150" s="6">
        <v>4.41</v>
      </c>
      <c r="I150" s="6">
        <v>1.38</v>
      </c>
      <c r="J150" s="6">
        <v>42</v>
      </c>
      <c r="K150" s="6">
        <v>83</v>
      </c>
      <c r="L150" s="6">
        <v>36</v>
      </c>
      <c r="M150" s="6">
        <v>11</v>
      </c>
      <c r="N150" s="6">
        <v>13</v>
      </c>
      <c r="O150" s="6">
        <v>13</v>
      </c>
      <c r="P150" s="6">
        <v>6</v>
      </c>
      <c r="Q150" s="6">
        <v>0</v>
      </c>
    </row>
    <row r="151" spans="1:17" ht="15" thickBot="1" x14ac:dyDescent="0.35">
      <c r="A151" s="7" t="s">
        <v>1766</v>
      </c>
      <c r="B151" s="43">
        <f>IF(COUNTIF('DRAFT LIST'!$F$3:$F$1000,A151)&gt;=1,"",ROW())</f>
        <v>151</v>
      </c>
      <c r="C151" s="43" t="str">
        <f ca="1"/>
        <v>Chad Kuhl (PIT - SP) </v>
      </c>
      <c r="D151" s="8">
        <v>36</v>
      </c>
      <c r="E151" s="8">
        <v>52</v>
      </c>
      <c r="F151" s="8">
        <v>2</v>
      </c>
      <c r="G151" s="8">
        <v>4</v>
      </c>
      <c r="H151" s="8">
        <v>2.4700000000000002</v>
      </c>
      <c r="I151" s="8">
        <v>1.07</v>
      </c>
      <c r="J151" s="8">
        <v>10</v>
      </c>
      <c r="K151" s="8">
        <v>26</v>
      </c>
      <c r="L151" s="8">
        <v>12</v>
      </c>
      <c r="M151" s="8">
        <v>3</v>
      </c>
      <c r="N151" s="8">
        <v>38</v>
      </c>
      <c r="O151" s="8">
        <v>0</v>
      </c>
      <c r="P151" s="8">
        <v>1</v>
      </c>
      <c r="Q151" s="8">
        <v>0</v>
      </c>
    </row>
    <row r="152" spans="1:17" ht="15" thickBot="1" x14ac:dyDescent="0.35">
      <c r="A152" s="5" t="s">
        <v>1400</v>
      </c>
      <c r="B152" s="43">
        <f>IF(COUNTIF('DRAFT LIST'!$F$3:$F$1000,A152)&gt;=1,"",ROW())</f>
        <v>152</v>
      </c>
      <c r="C152" s="43" t="str">
        <f ca="1"/>
        <v>Matt Boyd (DET - SP,RP) </v>
      </c>
      <c r="D152" s="6">
        <v>124</v>
      </c>
      <c r="E152" s="6">
        <v>114</v>
      </c>
      <c r="F152" s="6">
        <v>8</v>
      </c>
      <c r="G152" s="6">
        <v>0</v>
      </c>
      <c r="H152" s="6">
        <v>4.1100000000000003</v>
      </c>
      <c r="I152" s="6">
        <v>1.3</v>
      </c>
      <c r="J152" s="6">
        <v>57</v>
      </c>
      <c r="K152" s="6">
        <v>122</v>
      </c>
      <c r="L152" s="6">
        <v>40</v>
      </c>
      <c r="M152" s="6">
        <v>18</v>
      </c>
      <c r="N152" s="6">
        <v>24</v>
      </c>
      <c r="O152" s="6">
        <v>23</v>
      </c>
      <c r="P152" s="6">
        <v>8</v>
      </c>
      <c r="Q152" s="6">
        <v>0</v>
      </c>
    </row>
    <row r="153" spans="1:17" ht="15" thickBot="1" x14ac:dyDescent="0.35">
      <c r="A153" s="7" t="s">
        <v>1770</v>
      </c>
      <c r="B153" s="43">
        <f>IF(COUNTIF('DRAFT LIST'!$F$3:$F$1000,A153)&gt;=1,"",ROW())</f>
        <v>153</v>
      </c>
      <c r="C153" s="43" t="str">
        <f ca="1"/>
        <v>Josh Hader (MIL - SP) </v>
      </c>
      <c r="D153" s="8">
        <v>50</v>
      </c>
      <c r="E153" s="8">
        <v>59</v>
      </c>
      <c r="F153" s="8">
        <v>3</v>
      </c>
      <c r="G153" s="8">
        <v>7</v>
      </c>
      <c r="H153" s="8">
        <v>3.24</v>
      </c>
      <c r="I153" s="8">
        <v>1.0900000000000001</v>
      </c>
      <c r="J153" s="8">
        <v>18</v>
      </c>
      <c r="K153" s="8">
        <v>42</v>
      </c>
      <c r="L153" s="8">
        <v>13</v>
      </c>
      <c r="M153" s="8">
        <v>7</v>
      </c>
      <c r="N153" s="8">
        <v>52</v>
      </c>
      <c r="O153" s="8">
        <v>0</v>
      </c>
      <c r="P153" s="8">
        <v>2</v>
      </c>
      <c r="Q153" s="8">
        <v>0</v>
      </c>
    </row>
    <row r="154" spans="1:17" ht="15" thickBot="1" x14ac:dyDescent="0.35">
      <c r="A154" s="5" t="s">
        <v>1406</v>
      </c>
      <c r="B154" s="43">
        <f>IF(COUNTIF('DRAFT LIST'!$F$3:$F$1000,A154)&gt;=1,"",ROW())</f>
        <v>154</v>
      </c>
      <c r="C154" s="43" t="str">
        <f ca="1"/>
        <v>Jhoulys Chacin (SD - SP,RP) MiLB </v>
      </c>
      <c r="D154" s="6">
        <v>71</v>
      </c>
      <c r="E154" s="6">
        <v>68</v>
      </c>
      <c r="F154" s="6">
        <v>4</v>
      </c>
      <c r="G154" s="6">
        <v>0</v>
      </c>
      <c r="H154" s="6">
        <v>3.06</v>
      </c>
      <c r="I154" s="6">
        <v>1.0900000000000001</v>
      </c>
      <c r="J154" s="6">
        <v>24</v>
      </c>
      <c r="K154" s="6">
        <v>61</v>
      </c>
      <c r="L154" s="6">
        <v>17</v>
      </c>
      <c r="M154" s="6">
        <v>7</v>
      </c>
      <c r="N154" s="6">
        <v>43</v>
      </c>
      <c r="O154" s="6">
        <v>1</v>
      </c>
      <c r="P154" s="6">
        <v>3</v>
      </c>
      <c r="Q154" s="6">
        <v>0</v>
      </c>
    </row>
    <row r="155" spans="1:17" ht="15" thickBot="1" x14ac:dyDescent="0.35">
      <c r="A155" s="7" t="s">
        <v>1767</v>
      </c>
      <c r="B155" s="43">
        <f>IF(COUNTIF('DRAFT LIST'!$F$3:$F$1000,A155)&gt;=1,"",ROW())</f>
        <v>155</v>
      </c>
      <c r="C155" s="43" t="str">
        <f ca="1"/>
        <v>Matthew Wisler (ATL - SP,RP) </v>
      </c>
      <c r="D155" s="8">
        <v>51</v>
      </c>
      <c r="E155" s="8">
        <v>54</v>
      </c>
      <c r="F155" s="8">
        <v>3</v>
      </c>
      <c r="G155" s="8">
        <v>5</v>
      </c>
      <c r="H155" s="8">
        <v>3.31</v>
      </c>
      <c r="I155" s="8">
        <v>1.22</v>
      </c>
      <c r="J155" s="8">
        <v>19</v>
      </c>
      <c r="K155" s="8">
        <v>41</v>
      </c>
      <c r="L155" s="8">
        <v>22</v>
      </c>
      <c r="M155" s="8">
        <v>6</v>
      </c>
      <c r="N155" s="8">
        <v>53</v>
      </c>
      <c r="O155" s="8">
        <v>0</v>
      </c>
      <c r="P155" s="8">
        <v>3</v>
      </c>
      <c r="Q155" s="8">
        <v>0</v>
      </c>
    </row>
    <row r="156" spans="1:17" ht="15" thickBot="1" x14ac:dyDescent="0.35">
      <c r="A156" s="5" t="s">
        <v>1395</v>
      </c>
      <c r="B156" s="43" t="str">
        <f>IF(COUNTIF('DRAFT LIST'!$F$3:$F$1000,A156)&gt;=1,"",ROW())</f>
        <v/>
      </c>
      <c r="C156" s="43" t="str">
        <f ca="1"/>
        <v>Ryan Buchter (SD - RP) </v>
      </c>
      <c r="D156" s="6">
        <v>165</v>
      </c>
      <c r="E156" s="6">
        <v>150</v>
      </c>
      <c r="F156" s="6">
        <v>9</v>
      </c>
      <c r="G156" s="6">
        <v>0</v>
      </c>
      <c r="H156" s="6">
        <v>4.34</v>
      </c>
      <c r="I156" s="6">
        <v>1.37</v>
      </c>
      <c r="J156" s="6">
        <v>80</v>
      </c>
      <c r="K156" s="6">
        <v>153</v>
      </c>
      <c r="L156" s="6">
        <v>73</v>
      </c>
      <c r="M156" s="6">
        <v>23</v>
      </c>
      <c r="N156" s="6">
        <v>28</v>
      </c>
      <c r="O156" s="6">
        <v>28</v>
      </c>
      <c r="P156" s="6">
        <v>11</v>
      </c>
      <c r="Q156" s="6">
        <v>1</v>
      </c>
    </row>
    <row r="157" spans="1:17" ht="15" thickBot="1" x14ac:dyDescent="0.35">
      <c r="A157" s="7" t="s">
        <v>1398</v>
      </c>
      <c r="B157" s="43">
        <f>IF(COUNTIF('DRAFT LIST'!$F$3:$F$1000,A157)&gt;=1,"",ROW())</f>
        <v>157</v>
      </c>
      <c r="C157" s="43" t="str">
        <f ca="1"/>
        <v>Francis Martes (HOU - SP,RP) NRI </v>
      </c>
      <c r="D157" s="8">
        <v>141</v>
      </c>
      <c r="E157" s="8">
        <v>126</v>
      </c>
      <c r="F157" s="8">
        <v>8</v>
      </c>
      <c r="G157" s="8">
        <v>0</v>
      </c>
      <c r="H157" s="8">
        <v>3.98</v>
      </c>
      <c r="I157" s="8">
        <v>1.37</v>
      </c>
      <c r="J157" s="8">
        <v>63</v>
      </c>
      <c r="K157" s="8">
        <v>134</v>
      </c>
      <c r="L157" s="8">
        <v>59</v>
      </c>
      <c r="M157" s="8">
        <v>14</v>
      </c>
      <c r="N157" s="8">
        <v>25</v>
      </c>
      <c r="O157" s="8">
        <v>25</v>
      </c>
      <c r="P157" s="8">
        <v>8</v>
      </c>
      <c r="Q157" s="8">
        <v>1</v>
      </c>
    </row>
    <row r="158" spans="1:17" ht="15" thickBot="1" x14ac:dyDescent="0.35">
      <c r="A158" s="5" t="s">
        <v>1768</v>
      </c>
      <c r="B158" s="43">
        <f>IF(COUNTIF('DRAFT LIST'!$F$3:$F$1000,A158)&gt;=1,"",ROW())</f>
        <v>158</v>
      </c>
      <c r="C158" s="43" t="str">
        <f ca="1"/>
        <v>Yusmeiro Petit (LAA - RP) NRI </v>
      </c>
      <c r="D158" s="6">
        <v>45</v>
      </c>
      <c r="E158" s="6">
        <v>38</v>
      </c>
      <c r="F158" s="6">
        <v>2</v>
      </c>
      <c r="G158" s="6">
        <v>16</v>
      </c>
      <c r="H158" s="6">
        <v>4.1100000000000003</v>
      </c>
      <c r="I158" s="6">
        <v>1.34</v>
      </c>
      <c r="J158" s="6">
        <v>21</v>
      </c>
      <c r="K158" s="6">
        <v>44</v>
      </c>
      <c r="L158" s="6">
        <v>17</v>
      </c>
      <c r="M158" s="6">
        <v>7</v>
      </c>
      <c r="N158" s="6">
        <v>48</v>
      </c>
      <c r="O158" s="6">
        <v>0</v>
      </c>
      <c r="P158" s="6">
        <v>2</v>
      </c>
      <c r="Q158" s="6">
        <v>0</v>
      </c>
    </row>
    <row r="159" spans="1:17" ht="15" thickBot="1" x14ac:dyDescent="0.35">
      <c r="A159" s="7" t="s">
        <v>1779</v>
      </c>
      <c r="B159" s="43">
        <f>IF(COUNTIF('DRAFT LIST'!$F$3:$F$1000,A159)&gt;=1,"",ROW())</f>
        <v>159</v>
      </c>
      <c r="C159" s="43" t="str">
        <f ca="1"/>
        <v>Jacob Barnes (MIL - RP) </v>
      </c>
      <c r="D159" s="8">
        <v>58</v>
      </c>
      <c r="E159" s="8">
        <v>73</v>
      </c>
      <c r="F159" s="8">
        <v>3</v>
      </c>
      <c r="G159" s="8">
        <v>1</v>
      </c>
      <c r="H159" s="8">
        <v>2.91</v>
      </c>
      <c r="I159" s="8">
        <v>1.08</v>
      </c>
      <c r="J159" s="8">
        <v>19</v>
      </c>
      <c r="K159" s="8">
        <v>45</v>
      </c>
      <c r="L159" s="8">
        <v>17</v>
      </c>
      <c r="M159" s="8">
        <v>8</v>
      </c>
      <c r="N159" s="8">
        <v>59</v>
      </c>
      <c r="O159" s="8">
        <v>0</v>
      </c>
      <c r="P159" s="8">
        <v>2</v>
      </c>
      <c r="Q159" s="8">
        <v>0</v>
      </c>
    </row>
    <row r="160" spans="1:17" ht="15" thickBot="1" x14ac:dyDescent="0.35">
      <c r="A160" s="5" t="s">
        <v>1771</v>
      </c>
      <c r="B160" s="43">
        <f>IF(COUNTIF('DRAFT LIST'!$F$3:$F$1000,A160)&gt;=1,"",ROW())</f>
        <v>160</v>
      </c>
      <c r="C160" s="43" t="str">
        <f ca="1"/>
        <v>Jared Hughes (PIT - RP) DL15 </v>
      </c>
      <c r="D160" s="6">
        <v>67</v>
      </c>
      <c r="E160" s="6">
        <v>68</v>
      </c>
      <c r="F160" s="6">
        <v>4</v>
      </c>
      <c r="G160" s="6">
        <v>2</v>
      </c>
      <c r="H160" s="6">
        <v>3.09</v>
      </c>
      <c r="I160" s="6">
        <v>1.1200000000000001</v>
      </c>
      <c r="J160" s="6">
        <v>23</v>
      </c>
      <c r="K160" s="6">
        <v>56</v>
      </c>
      <c r="L160" s="6">
        <v>19</v>
      </c>
      <c r="M160" s="6">
        <v>7</v>
      </c>
      <c r="N160" s="6">
        <v>66</v>
      </c>
      <c r="O160" s="6">
        <v>0</v>
      </c>
      <c r="P160" s="6">
        <v>4</v>
      </c>
      <c r="Q160" s="6">
        <v>0</v>
      </c>
    </row>
    <row r="161" spans="1:17" ht="15" thickBot="1" x14ac:dyDescent="0.35">
      <c r="A161" s="7" t="s">
        <v>1405</v>
      </c>
      <c r="B161" s="43">
        <f>IF(COUNTIF('DRAFT LIST'!$F$3:$F$1000,A161)&gt;=1,"",ROW())</f>
        <v>161</v>
      </c>
      <c r="C161" s="43" t="str">
        <f ca="1"/>
        <v>Fernando Salas (NYM - RP) </v>
      </c>
      <c r="D161" s="8">
        <v>162</v>
      </c>
      <c r="E161" s="8">
        <v>141</v>
      </c>
      <c r="F161" s="8">
        <v>9</v>
      </c>
      <c r="G161" s="8">
        <v>0</v>
      </c>
      <c r="H161" s="8">
        <v>4.1399999999999997</v>
      </c>
      <c r="I161" s="8">
        <v>1.27</v>
      </c>
      <c r="J161" s="8">
        <v>74</v>
      </c>
      <c r="K161" s="8">
        <v>161</v>
      </c>
      <c r="L161" s="8">
        <v>45</v>
      </c>
      <c r="M161" s="8">
        <v>23</v>
      </c>
      <c r="N161" s="8">
        <v>28</v>
      </c>
      <c r="O161" s="8">
        <v>28</v>
      </c>
      <c r="P161" s="8">
        <v>9</v>
      </c>
      <c r="Q161" s="8">
        <v>1</v>
      </c>
    </row>
    <row r="162" spans="1:17" ht="15" thickBot="1" x14ac:dyDescent="0.35">
      <c r="A162" s="5" t="s">
        <v>1420</v>
      </c>
      <c r="B162" s="43">
        <f>IF(COUNTIF('DRAFT LIST'!$F$3:$F$1000,A162)&gt;=1,"",ROW())</f>
        <v>162</v>
      </c>
      <c r="C162" s="43" t="str">
        <f ca="1"/>
        <v>Derek Law (SF - RP) </v>
      </c>
      <c r="D162" s="6">
        <v>102</v>
      </c>
      <c r="E162" s="6">
        <v>68</v>
      </c>
      <c r="F162" s="6">
        <v>5</v>
      </c>
      <c r="G162" s="6">
        <v>1</v>
      </c>
      <c r="H162" s="6">
        <v>3.95</v>
      </c>
      <c r="I162" s="6">
        <v>1.29</v>
      </c>
      <c r="J162" s="6">
        <v>45</v>
      </c>
      <c r="K162" s="6">
        <v>104</v>
      </c>
      <c r="L162" s="6">
        <v>28</v>
      </c>
      <c r="M162" s="6">
        <v>12</v>
      </c>
      <c r="N162" s="6">
        <v>23</v>
      </c>
      <c r="O162" s="6">
        <v>17</v>
      </c>
      <c r="P162" s="6">
        <v>7</v>
      </c>
      <c r="Q162" s="6">
        <v>0</v>
      </c>
    </row>
    <row r="163" spans="1:17" ht="15" thickBot="1" x14ac:dyDescent="0.35">
      <c r="A163" s="7" t="s">
        <v>1772</v>
      </c>
      <c r="B163" s="43" t="str">
        <f>IF(COUNTIF('DRAFT LIST'!$F$3:$F$1000,A163)&gt;=1,"",ROW())</f>
        <v/>
      </c>
      <c r="C163" s="43" t="str">
        <f ca="1"/>
        <v>Zach Duke (STL - RP) </v>
      </c>
      <c r="D163" s="8">
        <v>43</v>
      </c>
      <c r="E163" s="8">
        <v>49</v>
      </c>
      <c r="F163" s="8">
        <v>3</v>
      </c>
      <c r="G163" s="8">
        <v>8</v>
      </c>
      <c r="H163" s="8">
        <v>3.65</v>
      </c>
      <c r="I163" s="8">
        <v>1.33</v>
      </c>
      <c r="J163" s="8">
        <v>17</v>
      </c>
      <c r="K163" s="8">
        <v>37</v>
      </c>
      <c r="L163" s="8">
        <v>20</v>
      </c>
      <c r="M163" s="8">
        <v>5</v>
      </c>
      <c r="N163" s="8">
        <v>52</v>
      </c>
      <c r="O163" s="8">
        <v>0</v>
      </c>
      <c r="P163" s="8">
        <v>2</v>
      </c>
      <c r="Q163" s="8">
        <v>0</v>
      </c>
    </row>
    <row r="164" spans="1:17" ht="15" thickBot="1" x14ac:dyDescent="0.35">
      <c r="A164" s="5" t="s">
        <v>1783</v>
      </c>
      <c r="B164" s="43">
        <f>IF(COUNTIF('DRAFT LIST'!$F$3:$F$1000,A164)&gt;=1,"",ROW())</f>
        <v>164</v>
      </c>
      <c r="C164" s="43" t="str">
        <f ca="1"/>
        <v>Joe Blanton (LAD - RP) </v>
      </c>
      <c r="D164" s="6">
        <v>62</v>
      </c>
      <c r="E164" s="6">
        <v>65</v>
      </c>
      <c r="F164" s="6">
        <v>4</v>
      </c>
      <c r="G164" s="6">
        <v>4</v>
      </c>
      <c r="H164" s="6">
        <v>3.22</v>
      </c>
      <c r="I164" s="6">
        <v>1.0900000000000001</v>
      </c>
      <c r="J164" s="6">
        <v>22</v>
      </c>
      <c r="K164" s="6">
        <v>51</v>
      </c>
      <c r="L164" s="6">
        <v>17</v>
      </c>
      <c r="M164" s="6">
        <v>7</v>
      </c>
      <c r="N164" s="6">
        <v>62</v>
      </c>
      <c r="O164" s="6">
        <v>0</v>
      </c>
      <c r="P164" s="6">
        <v>3</v>
      </c>
      <c r="Q164" s="6">
        <v>0</v>
      </c>
    </row>
    <row r="165" spans="1:17" ht="15" thickBot="1" x14ac:dyDescent="0.35">
      <c r="A165" s="7" t="s">
        <v>1780</v>
      </c>
      <c r="B165" s="43">
        <f>IF(COUNTIF('DRAFT LIST'!$F$3:$F$1000,A165)&gt;=1,"",ROW())</f>
        <v>165</v>
      </c>
      <c r="C165" s="43" t="str">
        <f ca="1"/>
        <v>Brian Flynn (KC - RP) DL60 </v>
      </c>
      <c r="D165" s="8">
        <v>62</v>
      </c>
      <c r="E165" s="8">
        <v>64</v>
      </c>
      <c r="F165" s="8">
        <v>3</v>
      </c>
      <c r="G165" s="8">
        <v>3</v>
      </c>
      <c r="H165" s="8">
        <v>3.02</v>
      </c>
      <c r="I165" s="8">
        <v>1.1200000000000001</v>
      </c>
      <c r="J165" s="8">
        <v>21</v>
      </c>
      <c r="K165" s="8">
        <v>51</v>
      </c>
      <c r="L165" s="8">
        <v>19</v>
      </c>
      <c r="M165" s="8">
        <v>7</v>
      </c>
      <c r="N165" s="8">
        <v>61</v>
      </c>
      <c r="O165" s="8">
        <v>0</v>
      </c>
      <c r="P165" s="8">
        <v>2</v>
      </c>
      <c r="Q165" s="8">
        <v>0</v>
      </c>
    </row>
    <row r="166" spans="1:17" ht="15" thickBot="1" x14ac:dyDescent="0.35">
      <c r="A166" s="5" t="s">
        <v>1769</v>
      </c>
      <c r="B166" s="43">
        <f>IF(COUNTIF('DRAFT LIST'!$F$3:$F$1000,A166)&gt;=1,"",ROW())</f>
        <v>166</v>
      </c>
      <c r="C166" s="43" t="str">
        <f ca="1"/>
        <v>Carson Smith (BOS - RP) DTD </v>
      </c>
      <c r="D166" s="6">
        <v>60</v>
      </c>
      <c r="E166" s="6">
        <v>50</v>
      </c>
      <c r="F166" s="6">
        <v>3</v>
      </c>
      <c r="G166" s="6">
        <v>3</v>
      </c>
      <c r="H166" s="6">
        <v>3.34</v>
      </c>
      <c r="I166" s="6">
        <v>1.34</v>
      </c>
      <c r="J166" s="6">
        <v>22</v>
      </c>
      <c r="K166" s="6">
        <v>60</v>
      </c>
      <c r="L166" s="6">
        <v>21</v>
      </c>
      <c r="M166" s="6">
        <v>6</v>
      </c>
      <c r="N166" s="6">
        <v>59</v>
      </c>
      <c r="O166" s="6">
        <v>0</v>
      </c>
      <c r="P166" s="6">
        <v>2</v>
      </c>
      <c r="Q166" s="6">
        <v>0</v>
      </c>
    </row>
    <row r="167" spans="1:17" ht="15" thickBot="1" x14ac:dyDescent="0.35">
      <c r="A167" s="7" t="s">
        <v>1776</v>
      </c>
      <c r="B167" s="43">
        <f>IF(COUNTIF('DRAFT LIST'!$F$3:$F$1000,A167)&gt;=1,"",ROW())</f>
        <v>167</v>
      </c>
      <c r="C167" s="43" t="str">
        <f ca="1"/>
        <v>Jake McGee (COL - RP) </v>
      </c>
      <c r="D167" s="8">
        <v>58</v>
      </c>
      <c r="E167" s="8">
        <v>60</v>
      </c>
      <c r="F167" s="8">
        <v>3</v>
      </c>
      <c r="G167" s="8">
        <v>2</v>
      </c>
      <c r="H167" s="8">
        <v>3.03</v>
      </c>
      <c r="I167" s="8">
        <v>1.0900000000000001</v>
      </c>
      <c r="J167" s="8">
        <v>20</v>
      </c>
      <c r="K167" s="8">
        <v>50</v>
      </c>
      <c r="L167" s="8">
        <v>14</v>
      </c>
      <c r="M167" s="8">
        <v>6</v>
      </c>
      <c r="N167" s="8">
        <v>58</v>
      </c>
      <c r="O167" s="8">
        <v>0</v>
      </c>
      <c r="P167" s="8">
        <v>3</v>
      </c>
      <c r="Q167" s="8">
        <v>0</v>
      </c>
    </row>
    <row r="168" spans="1:17" ht="15" thickBot="1" x14ac:dyDescent="0.35">
      <c r="A168" s="5" t="s">
        <v>1410</v>
      </c>
      <c r="B168" s="43">
        <f>IF(COUNTIF('DRAFT LIST'!$F$3:$F$1000,A168)&gt;=1,"",ROW())</f>
        <v>168</v>
      </c>
      <c r="C168" s="43" t="str">
        <f ca="1"/>
        <v>Steve Cishek (SEA - RP) DTD </v>
      </c>
      <c r="D168" s="6">
        <v>76</v>
      </c>
      <c r="E168" s="6">
        <v>78</v>
      </c>
      <c r="F168" s="6">
        <v>4</v>
      </c>
      <c r="G168" s="6">
        <v>1</v>
      </c>
      <c r="H168" s="6">
        <v>3.9</v>
      </c>
      <c r="I168" s="6">
        <v>1.27</v>
      </c>
      <c r="J168" s="6">
        <v>33</v>
      </c>
      <c r="K168" s="6">
        <v>72</v>
      </c>
      <c r="L168" s="6">
        <v>26</v>
      </c>
      <c r="M168" s="6">
        <v>13</v>
      </c>
      <c r="N168" s="6">
        <v>45</v>
      </c>
      <c r="O168" s="6">
        <v>8</v>
      </c>
      <c r="P168" s="6">
        <v>4</v>
      </c>
      <c r="Q168" s="6">
        <v>0</v>
      </c>
    </row>
    <row r="169" spans="1:17" ht="15" thickBot="1" x14ac:dyDescent="0.35">
      <c r="A169" s="7" t="s">
        <v>1412</v>
      </c>
      <c r="B169" s="43">
        <f>IF(COUNTIF('DRAFT LIST'!$F$3:$F$1000,A169)&gt;=1,"",ROW())</f>
        <v>169</v>
      </c>
      <c r="C169" s="43" t="str">
        <f ca="1"/>
        <v>Ariel Miranda (SEA - SP,RP) </v>
      </c>
      <c r="D169" s="8">
        <v>150</v>
      </c>
      <c r="E169" s="8">
        <v>112</v>
      </c>
      <c r="F169" s="8">
        <v>8</v>
      </c>
      <c r="G169" s="8">
        <v>0</v>
      </c>
      <c r="H169" s="8">
        <v>4.3499999999999996</v>
      </c>
      <c r="I169" s="8">
        <v>1.32</v>
      </c>
      <c r="J169" s="8">
        <v>72</v>
      </c>
      <c r="K169" s="8">
        <v>154</v>
      </c>
      <c r="L169" s="8">
        <v>43</v>
      </c>
      <c r="M169" s="8">
        <v>23</v>
      </c>
      <c r="N169" s="8">
        <v>26</v>
      </c>
      <c r="O169" s="8">
        <v>26</v>
      </c>
      <c r="P169" s="8">
        <v>9</v>
      </c>
      <c r="Q169" s="8">
        <v>1</v>
      </c>
    </row>
    <row r="170" spans="1:17" ht="15" thickBot="1" x14ac:dyDescent="0.35">
      <c r="A170" s="5" t="s">
        <v>1413</v>
      </c>
      <c r="B170" s="43">
        <f>IF(COUNTIF('DRAFT LIST'!$F$3:$F$1000,A170)&gt;=1,"",ROW())</f>
        <v>170</v>
      </c>
      <c r="C170" s="43" t="str">
        <f ca="1"/>
        <v>Carlos Frias (CLE - RP) </v>
      </c>
      <c r="D170" s="6">
        <v>155</v>
      </c>
      <c r="E170" s="6">
        <v>118</v>
      </c>
      <c r="F170" s="6">
        <v>10</v>
      </c>
      <c r="G170" s="6">
        <v>0</v>
      </c>
      <c r="H170" s="6">
        <v>4.37</v>
      </c>
      <c r="I170" s="6">
        <v>1.44</v>
      </c>
      <c r="J170" s="6">
        <v>76</v>
      </c>
      <c r="K170" s="6">
        <v>159</v>
      </c>
      <c r="L170" s="6">
        <v>65</v>
      </c>
      <c r="M170" s="6">
        <v>15</v>
      </c>
      <c r="N170" s="6">
        <v>25</v>
      </c>
      <c r="O170" s="6">
        <v>25</v>
      </c>
      <c r="P170" s="6">
        <v>9</v>
      </c>
      <c r="Q170" s="6">
        <v>1</v>
      </c>
    </row>
    <row r="171" spans="1:17" ht="15" thickBot="1" x14ac:dyDescent="0.35">
      <c r="A171" s="7" t="s">
        <v>1773</v>
      </c>
      <c r="B171" s="43">
        <f>IF(COUNTIF('DRAFT LIST'!$F$3:$F$1000,A171)&gt;=1,"",ROW())</f>
        <v>171</v>
      </c>
      <c r="C171" s="43" t="str">
        <f ca="1"/>
        <v>Clayton Richard (SD - SP,RP) </v>
      </c>
      <c r="D171" s="8">
        <v>69</v>
      </c>
      <c r="E171" s="8">
        <v>78</v>
      </c>
      <c r="F171" s="8">
        <v>5</v>
      </c>
      <c r="G171" s="8">
        <v>1</v>
      </c>
      <c r="H171" s="8">
        <v>3.14</v>
      </c>
      <c r="I171" s="8">
        <v>1.2</v>
      </c>
      <c r="J171" s="8">
        <v>24</v>
      </c>
      <c r="K171" s="8">
        <v>56</v>
      </c>
      <c r="L171" s="8">
        <v>27</v>
      </c>
      <c r="M171" s="8">
        <v>9</v>
      </c>
      <c r="N171" s="8">
        <v>64</v>
      </c>
      <c r="O171" s="8">
        <v>0</v>
      </c>
      <c r="P171" s="8">
        <v>4</v>
      </c>
      <c r="Q171" s="8">
        <v>0</v>
      </c>
    </row>
    <row r="172" spans="1:17" ht="17.399999999999999" thickBot="1" x14ac:dyDescent="0.35">
      <c r="A172" s="5" t="s">
        <v>1404</v>
      </c>
      <c r="B172" s="43">
        <f>IF(COUNTIF('DRAFT LIST'!$F$3:$F$1000,A172)&gt;=1,"",ROW())</f>
        <v>172</v>
      </c>
      <c r="C172" s="43" t="str">
        <f ca="1"/>
        <v>Martin Perez (TEX - SP) </v>
      </c>
      <c r="D172" s="6">
        <v>113</v>
      </c>
      <c r="E172" s="6">
        <v>93</v>
      </c>
      <c r="F172" s="6">
        <v>8</v>
      </c>
      <c r="G172" s="6">
        <v>0</v>
      </c>
      <c r="H172" s="6">
        <v>4.09</v>
      </c>
      <c r="I172" s="6">
        <v>1.32</v>
      </c>
      <c r="J172" s="6">
        <v>51</v>
      </c>
      <c r="K172" s="6">
        <v>110</v>
      </c>
      <c r="L172" s="6">
        <v>39</v>
      </c>
      <c r="M172" s="6">
        <v>14</v>
      </c>
      <c r="N172" s="6">
        <v>25</v>
      </c>
      <c r="O172" s="6">
        <v>16</v>
      </c>
      <c r="P172" s="6">
        <v>6</v>
      </c>
      <c r="Q172" s="6">
        <v>1</v>
      </c>
    </row>
    <row r="173" spans="1:17" ht="15" thickBot="1" x14ac:dyDescent="0.35">
      <c r="A173" s="7" t="s">
        <v>1778</v>
      </c>
      <c r="B173" s="43">
        <f>IF(COUNTIF('DRAFT LIST'!$F$3:$F$1000,A173)&gt;=1,"",ROW())</f>
        <v>173</v>
      </c>
      <c r="C173" s="43" t="str">
        <f ca="1"/>
        <v>Doug Fister (HOU - SP) </v>
      </c>
      <c r="D173" s="8">
        <v>58</v>
      </c>
      <c r="E173" s="8">
        <v>58</v>
      </c>
      <c r="F173" s="8">
        <v>3</v>
      </c>
      <c r="G173" s="8">
        <v>5</v>
      </c>
      <c r="H173" s="8">
        <v>3.78</v>
      </c>
      <c r="I173" s="8">
        <v>1.22</v>
      </c>
      <c r="J173" s="8">
        <v>24</v>
      </c>
      <c r="K173" s="8">
        <v>54</v>
      </c>
      <c r="L173" s="8">
        <v>16</v>
      </c>
      <c r="M173" s="8">
        <v>7</v>
      </c>
      <c r="N173" s="8">
        <v>63</v>
      </c>
      <c r="O173" s="8">
        <v>0</v>
      </c>
      <c r="P173" s="8">
        <v>3</v>
      </c>
      <c r="Q173" s="8">
        <v>0</v>
      </c>
    </row>
    <row r="174" spans="1:17" ht="15" thickBot="1" x14ac:dyDescent="0.35">
      <c r="A174" s="5" t="s">
        <v>1775</v>
      </c>
      <c r="B174" s="43">
        <f>IF(COUNTIF('DRAFT LIST'!$F$3:$F$1000,A174)&gt;=1,"",ROW())</f>
        <v>174</v>
      </c>
      <c r="C174" s="43" t="str">
        <f ca="1"/>
        <v>Hyun-Jin Ryu (LAD - SP) </v>
      </c>
      <c r="D174" s="6">
        <v>66</v>
      </c>
      <c r="E174" s="6">
        <v>63</v>
      </c>
      <c r="F174" s="6">
        <v>4</v>
      </c>
      <c r="G174" s="6">
        <v>4</v>
      </c>
      <c r="H174" s="6">
        <v>3.38</v>
      </c>
      <c r="I174" s="6">
        <v>1.32</v>
      </c>
      <c r="J174" s="6">
        <v>25</v>
      </c>
      <c r="K174" s="6">
        <v>59</v>
      </c>
      <c r="L174" s="6">
        <v>28</v>
      </c>
      <c r="M174" s="6">
        <v>6</v>
      </c>
      <c r="N174" s="6">
        <v>65</v>
      </c>
      <c r="O174" s="6">
        <v>0</v>
      </c>
      <c r="P174" s="6">
        <v>3</v>
      </c>
      <c r="Q174" s="6">
        <v>0</v>
      </c>
    </row>
    <row r="175" spans="1:17" ht="15" thickBot="1" x14ac:dyDescent="0.35">
      <c r="A175" s="7" t="s">
        <v>1418</v>
      </c>
      <c r="B175" s="43">
        <f>IF(COUNTIF('DRAFT LIST'!$F$3:$F$1000,A175)&gt;=1,"",ROW())</f>
        <v>175</v>
      </c>
      <c r="C175" s="43" t="str">
        <f ca="1"/>
        <v>Nathan Karns (KC - SP,RP) </v>
      </c>
      <c r="D175" s="8">
        <v>90</v>
      </c>
      <c r="E175" s="8">
        <v>89</v>
      </c>
      <c r="F175" s="8">
        <v>5</v>
      </c>
      <c r="G175" s="8">
        <v>0</v>
      </c>
      <c r="H175" s="8">
        <v>4.2300000000000004</v>
      </c>
      <c r="I175" s="8">
        <v>1.33</v>
      </c>
      <c r="J175" s="8">
        <v>42</v>
      </c>
      <c r="K175" s="8">
        <v>84</v>
      </c>
      <c r="L175" s="8">
        <v>36</v>
      </c>
      <c r="M175" s="8">
        <v>12</v>
      </c>
      <c r="N175" s="8">
        <v>23</v>
      </c>
      <c r="O175" s="8">
        <v>11</v>
      </c>
      <c r="P175" s="8">
        <v>6</v>
      </c>
      <c r="Q175" s="8">
        <v>0</v>
      </c>
    </row>
    <row r="176" spans="1:17" ht="15" thickBot="1" x14ac:dyDescent="0.35">
      <c r="A176" s="5" t="s">
        <v>1407</v>
      </c>
      <c r="B176" s="43">
        <f>IF(COUNTIF('DRAFT LIST'!$F$3:$F$1000,A176)&gt;=1,"",ROW())</f>
        <v>176</v>
      </c>
      <c r="C176" s="43" t="str">
        <f ca="1"/>
        <v>Michael Bolsinger (TOR - SP,RP) MiLB </v>
      </c>
      <c r="D176" s="6">
        <v>78</v>
      </c>
      <c r="E176" s="6">
        <v>73</v>
      </c>
      <c r="F176" s="6">
        <v>4</v>
      </c>
      <c r="G176" s="6">
        <v>0</v>
      </c>
      <c r="H176" s="6">
        <v>3.97</v>
      </c>
      <c r="I176" s="6">
        <v>1.36</v>
      </c>
      <c r="J176" s="6">
        <v>34</v>
      </c>
      <c r="K176" s="6">
        <v>74</v>
      </c>
      <c r="L176" s="6">
        <v>32</v>
      </c>
      <c r="M176" s="6">
        <v>10</v>
      </c>
      <c r="N176" s="6">
        <v>19</v>
      </c>
      <c r="O176" s="6">
        <v>12</v>
      </c>
      <c r="P176" s="6">
        <v>5</v>
      </c>
      <c r="Q176" s="6">
        <v>0</v>
      </c>
    </row>
    <row r="177" spans="1:17" ht="15" thickBot="1" x14ac:dyDescent="0.35">
      <c r="A177" s="7" t="s">
        <v>1774</v>
      </c>
      <c r="B177" s="43">
        <f>IF(COUNTIF('DRAFT LIST'!$F$3:$F$1000,A177)&gt;=1,"",ROW())</f>
        <v>177</v>
      </c>
      <c r="C177" s="43" t="str">
        <f ca="1"/>
        <v>Matt Belisle (MIN - RP) </v>
      </c>
      <c r="D177" s="8">
        <v>67</v>
      </c>
      <c r="E177" s="8">
        <v>61</v>
      </c>
      <c r="F177" s="8">
        <v>4</v>
      </c>
      <c r="G177" s="8">
        <v>3</v>
      </c>
      <c r="H177" s="8">
        <v>3.73</v>
      </c>
      <c r="I177" s="8">
        <v>1.29</v>
      </c>
      <c r="J177" s="8">
        <v>28</v>
      </c>
      <c r="K177" s="8">
        <v>63</v>
      </c>
      <c r="L177" s="8">
        <v>23</v>
      </c>
      <c r="M177" s="8">
        <v>8</v>
      </c>
      <c r="N177" s="8">
        <v>52</v>
      </c>
      <c r="O177" s="8">
        <v>0</v>
      </c>
      <c r="P177" s="8">
        <v>3</v>
      </c>
      <c r="Q177" s="8">
        <v>0</v>
      </c>
    </row>
    <row r="178" spans="1:17" ht="15" thickBot="1" x14ac:dyDescent="0.35">
      <c r="A178" s="5" t="s">
        <v>1791</v>
      </c>
      <c r="B178" s="43">
        <f>IF(COUNTIF('DRAFT LIST'!$F$3:$F$1000,A178)&gt;=1,"",ROW())</f>
        <v>178</v>
      </c>
      <c r="C178" s="43" t="str">
        <f ca="1"/>
        <v>Bryan Shaw (CLE - RP) </v>
      </c>
      <c r="D178" s="6">
        <v>52</v>
      </c>
      <c r="E178" s="6">
        <v>62</v>
      </c>
      <c r="F178" s="6">
        <v>3</v>
      </c>
      <c r="G178" s="6">
        <v>2</v>
      </c>
      <c r="H178" s="6">
        <v>3.06</v>
      </c>
      <c r="I178" s="6">
        <v>1.02</v>
      </c>
      <c r="J178" s="6">
        <v>18</v>
      </c>
      <c r="K178" s="6">
        <v>40</v>
      </c>
      <c r="L178" s="6">
        <v>13</v>
      </c>
      <c r="M178" s="6">
        <v>6</v>
      </c>
      <c r="N178" s="6">
        <v>52</v>
      </c>
      <c r="O178" s="6">
        <v>0</v>
      </c>
      <c r="P178" s="6">
        <v>3</v>
      </c>
      <c r="Q178" s="6">
        <v>0</v>
      </c>
    </row>
    <row r="179" spans="1:17" ht="15" thickBot="1" x14ac:dyDescent="0.35">
      <c r="A179" s="7" t="s">
        <v>1408</v>
      </c>
      <c r="B179" s="43">
        <f>IF(COUNTIF('DRAFT LIST'!$F$3:$F$1000,A179)&gt;=1,"",ROW())</f>
        <v>179</v>
      </c>
      <c r="C179" s="43" t="str">
        <f ca="1"/>
        <v>Nick Tropeano (LAA - SP) </v>
      </c>
      <c r="D179" s="8">
        <v>171</v>
      </c>
      <c r="E179" s="8">
        <v>133</v>
      </c>
      <c r="F179" s="8">
        <v>10</v>
      </c>
      <c r="G179" s="8">
        <v>0</v>
      </c>
      <c r="H179" s="8">
        <v>4.17</v>
      </c>
      <c r="I179" s="8">
        <v>1.27</v>
      </c>
      <c r="J179" s="8">
        <v>79</v>
      </c>
      <c r="K179" s="8">
        <v>175</v>
      </c>
      <c r="L179" s="8">
        <v>42</v>
      </c>
      <c r="M179" s="8">
        <v>20</v>
      </c>
      <c r="N179" s="8">
        <v>28</v>
      </c>
      <c r="O179" s="8">
        <v>28</v>
      </c>
      <c r="P179" s="8">
        <v>10</v>
      </c>
      <c r="Q179" s="8">
        <v>1</v>
      </c>
    </row>
    <row r="180" spans="1:17" ht="15" thickBot="1" x14ac:dyDescent="0.35">
      <c r="A180" s="5" t="s">
        <v>1790</v>
      </c>
      <c r="B180" s="43">
        <f>IF(COUNTIF('DRAFT LIST'!$F$3:$F$1000,A180)&gt;=1,"",ROW())</f>
        <v>180</v>
      </c>
      <c r="C180" s="43" t="str">
        <f ca="1"/>
        <v>Pat Neshek (PHI - RP) </v>
      </c>
      <c r="D180" s="6">
        <v>69</v>
      </c>
      <c r="E180" s="6">
        <v>75</v>
      </c>
      <c r="F180" s="6">
        <v>3</v>
      </c>
      <c r="G180" s="6">
        <v>2</v>
      </c>
      <c r="H180" s="6">
        <v>3.42</v>
      </c>
      <c r="I180" s="6">
        <v>1.23</v>
      </c>
      <c r="J180" s="6">
        <v>26</v>
      </c>
      <c r="K180" s="6">
        <v>58</v>
      </c>
      <c r="L180" s="6">
        <v>26</v>
      </c>
      <c r="M180" s="6">
        <v>6</v>
      </c>
      <c r="N180" s="6">
        <v>71</v>
      </c>
      <c r="O180" s="6">
        <v>0</v>
      </c>
      <c r="P180" s="6">
        <v>3</v>
      </c>
      <c r="Q180" s="6">
        <v>0</v>
      </c>
    </row>
    <row r="181" spans="1:17" ht="15" thickBot="1" x14ac:dyDescent="0.35">
      <c r="A181" s="7" t="s">
        <v>1787</v>
      </c>
      <c r="B181" s="43">
        <f>IF(COUNTIF('DRAFT LIST'!$F$3:$F$1000,A181)&gt;=1,"",ROW())</f>
        <v>181</v>
      </c>
      <c r="C181" s="43" t="str">
        <f ca="1"/>
        <v>James Shields (CWS - SP) </v>
      </c>
      <c r="D181" s="8">
        <v>62</v>
      </c>
      <c r="E181" s="8">
        <v>62</v>
      </c>
      <c r="F181" s="8">
        <v>3</v>
      </c>
      <c r="G181" s="8">
        <v>2</v>
      </c>
      <c r="H181" s="8">
        <v>3</v>
      </c>
      <c r="I181" s="8">
        <v>1.1100000000000001</v>
      </c>
      <c r="J181" s="8">
        <v>21</v>
      </c>
      <c r="K181" s="8">
        <v>51</v>
      </c>
      <c r="L181" s="8">
        <v>18</v>
      </c>
      <c r="M181" s="8">
        <v>6</v>
      </c>
      <c r="N181" s="8">
        <v>67</v>
      </c>
      <c r="O181" s="8">
        <v>0</v>
      </c>
      <c r="P181" s="8">
        <v>3</v>
      </c>
      <c r="Q181" s="8">
        <v>0</v>
      </c>
    </row>
    <row r="182" spans="1:17" ht="15" thickBot="1" x14ac:dyDescent="0.35">
      <c r="A182" s="5" t="s">
        <v>1411</v>
      </c>
      <c r="B182" s="43">
        <f>IF(COUNTIF('DRAFT LIST'!$F$3:$F$1000,A182)&gt;=1,"",ROW())</f>
        <v>182</v>
      </c>
      <c r="C182" s="43" t="str">
        <f ca="1"/>
        <v>Hector Santiago (MIN - SP) </v>
      </c>
      <c r="D182" s="6">
        <v>157</v>
      </c>
      <c r="E182" s="6">
        <v>129</v>
      </c>
      <c r="F182" s="6">
        <v>9</v>
      </c>
      <c r="G182" s="6">
        <v>0</v>
      </c>
      <c r="H182" s="6">
        <v>4.3600000000000003</v>
      </c>
      <c r="I182" s="6">
        <v>1.4</v>
      </c>
      <c r="J182" s="6">
        <v>76</v>
      </c>
      <c r="K182" s="6">
        <v>164</v>
      </c>
      <c r="L182" s="6">
        <v>56</v>
      </c>
      <c r="M182" s="6">
        <v>20</v>
      </c>
      <c r="N182" s="6">
        <v>27</v>
      </c>
      <c r="O182" s="6">
        <v>27</v>
      </c>
      <c r="P182" s="6">
        <v>10</v>
      </c>
      <c r="Q182" s="6">
        <v>1</v>
      </c>
    </row>
    <row r="183" spans="1:17" ht="15" thickBot="1" x14ac:dyDescent="0.35">
      <c r="A183" s="7" t="s">
        <v>1782</v>
      </c>
      <c r="B183" s="43">
        <f>IF(COUNTIF('DRAFT LIST'!$F$3:$F$1000,A183)&gt;=1,"",ROW())</f>
        <v>183</v>
      </c>
      <c r="C183" s="43" t="str">
        <f ca="1"/>
        <v>Zach Putnam (CWS - RP) DL15 </v>
      </c>
      <c r="D183" s="8">
        <v>57</v>
      </c>
      <c r="E183" s="8">
        <v>55</v>
      </c>
      <c r="F183" s="8">
        <v>3</v>
      </c>
      <c r="G183" s="8">
        <v>2</v>
      </c>
      <c r="H183" s="8">
        <v>3.52</v>
      </c>
      <c r="I183" s="8">
        <v>1.25</v>
      </c>
      <c r="J183" s="8">
        <v>22</v>
      </c>
      <c r="K183" s="8">
        <v>51</v>
      </c>
      <c r="L183" s="8">
        <v>20</v>
      </c>
      <c r="M183" s="8">
        <v>7</v>
      </c>
      <c r="N183" s="8">
        <v>57</v>
      </c>
      <c r="O183" s="8">
        <v>0</v>
      </c>
      <c r="P183" s="8">
        <v>3</v>
      </c>
      <c r="Q183" s="8">
        <v>0</v>
      </c>
    </row>
    <row r="184" spans="1:17" ht="15" thickBot="1" x14ac:dyDescent="0.35">
      <c r="A184" s="5" t="s">
        <v>1799</v>
      </c>
      <c r="B184" s="43">
        <f>IF(COUNTIF('DRAFT LIST'!$F$3:$F$1000,A184)&gt;=1,"",ROW())</f>
        <v>184</v>
      </c>
      <c r="C184" s="43" t="str">
        <f ca="1"/>
        <v>Andrew Cashner (TEX - SP) DTD </v>
      </c>
      <c r="D184" s="6">
        <v>62</v>
      </c>
      <c r="E184" s="6">
        <v>64</v>
      </c>
      <c r="F184" s="6">
        <v>4</v>
      </c>
      <c r="G184" s="6">
        <v>1</v>
      </c>
      <c r="H184" s="6">
        <v>3.84</v>
      </c>
      <c r="I184" s="6">
        <v>1.25</v>
      </c>
      <c r="J184" s="6">
        <v>27</v>
      </c>
      <c r="K184" s="6">
        <v>52</v>
      </c>
      <c r="L184" s="6">
        <v>26</v>
      </c>
      <c r="M184" s="6">
        <v>10</v>
      </c>
      <c r="N184" s="6">
        <v>64</v>
      </c>
      <c r="O184" s="6">
        <v>0</v>
      </c>
      <c r="P184" s="6">
        <v>4</v>
      </c>
      <c r="Q184" s="6">
        <v>0</v>
      </c>
    </row>
    <row r="185" spans="1:17" ht="15" thickBot="1" x14ac:dyDescent="0.35">
      <c r="A185" s="7" t="s">
        <v>1409</v>
      </c>
      <c r="B185" s="43">
        <f>IF(COUNTIF('DRAFT LIST'!$F$3:$F$1000,A185)&gt;=1,"",ROW())</f>
        <v>185</v>
      </c>
      <c r="C185" s="43" t="str">
        <f ca="1"/>
        <v>Sammy Solis (WSH - RP) </v>
      </c>
      <c r="D185" s="8">
        <v>144</v>
      </c>
      <c r="E185" s="8">
        <v>138</v>
      </c>
      <c r="F185" s="8">
        <v>8</v>
      </c>
      <c r="G185" s="8">
        <v>0</v>
      </c>
      <c r="H185" s="8">
        <v>4.29</v>
      </c>
      <c r="I185" s="8">
        <v>1.45</v>
      </c>
      <c r="J185" s="8">
        <v>69</v>
      </c>
      <c r="K185" s="8">
        <v>142</v>
      </c>
      <c r="L185" s="8">
        <v>66</v>
      </c>
      <c r="M185" s="8">
        <v>17</v>
      </c>
      <c r="N185" s="8">
        <v>29</v>
      </c>
      <c r="O185" s="8">
        <v>25</v>
      </c>
      <c r="P185" s="8">
        <v>9</v>
      </c>
      <c r="Q185" s="8">
        <v>0</v>
      </c>
    </row>
    <row r="186" spans="1:17" ht="15" thickBot="1" x14ac:dyDescent="0.35">
      <c r="A186" s="5" t="s">
        <v>1781</v>
      </c>
      <c r="B186" s="43">
        <f>IF(COUNTIF('DRAFT LIST'!$F$3:$F$1000,A186)&gt;=1,"",ROW())</f>
        <v>186</v>
      </c>
      <c r="C186" s="43" t="str">
        <f ca="1"/>
        <v>Dan Otero (CLE - RP) </v>
      </c>
      <c r="D186" s="6">
        <v>63</v>
      </c>
      <c r="E186" s="6">
        <v>71</v>
      </c>
      <c r="F186" s="6">
        <v>3</v>
      </c>
      <c r="G186" s="6">
        <v>7</v>
      </c>
      <c r="H186" s="6">
        <v>3.66</v>
      </c>
      <c r="I186" s="6">
        <v>1.28</v>
      </c>
      <c r="J186" s="6">
        <v>25</v>
      </c>
      <c r="K186" s="6">
        <v>55</v>
      </c>
      <c r="L186" s="6">
        <v>26</v>
      </c>
      <c r="M186" s="6">
        <v>8</v>
      </c>
      <c r="N186" s="6">
        <v>64</v>
      </c>
      <c r="O186" s="6">
        <v>0</v>
      </c>
      <c r="P186" s="6">
        <v>3</v>
      </c>
      <c r="Q186" s="6">
        <v>0</v>
      </c>
    </row>
    <row r="187" spans="1:17" ht="15" thickBot="1" x14ac:dyDescent="0.35">
      <c r="A187" s="7" t="s">
        <v>1421</v>
      </c>
      <c r="B187" s="43">
        <f>IF(COUNTIF('DRAFT LIST'!$F$3:$F$1000,A187)&gt;=1,"",ROW())</f>
        <v>187</v>
      </c>
      <c r="C187" s="43" t="str">
        <f ca="1"/>
        <v>Fernando Abad (BOS - RP) MiLB </v>
      </c>
      <c r="D187" s="8">
        <v>135</v>
      </c>
      <c r="E187" s="8">
        <v>115</v>
      </c>
      <c r="F187" s="8">
        <v>7</v>
      </c>
      <c r="G187" s="8">
        <v>0</v>
      </c>
      <c r="H187" s="8">
        <v>4.1500000000000004</v>
      </c>
      <c r="I187" s="8">
        <v>1.3</v>
      </c>
      <c r="J187" s="8">
        <v>62</v>
      </c>
      <c r="K187" s="8">
        <v>131</v>
      </c>
      <c r="L187" s="8">
        <v>44</v>
      </c>
      <c r="M187" s="8">
        <v>15</v>
      </c>
      <c r="N187" s="8">
        <v>22</v>
      </c>
      <c r="O187" s="8">
        <v>21</v>
      </c>
      <c r="P187" s="8">
        <v>9</v>
      </c>
      <c r="Q187" s="8">
        <v>1</v>
      </c>
    </row>
    <row r="188" spans="1:17" ht="15" thickBot="1" x14ac:dyDescent="0.35">
      <c r="A188" s="5" t="s">
        <v>1789</v>
      </c>
      <c r="B188" s="43">
        <f>IF(COUNTIF('DRAFT LIST'!$F$3:$F$1000,A188)&gt;=1,"",ROW())</f>
        <v>188</v>
      </c>
      <c r="C188" s="43" t="str">
        <f ca="1"/>
        <v>Matt Garza (MIL - SP) </v>
      </c>
      <c r="D188" s="6">
        <v>61</v>
      </c>
      <c r="E188" s="6">
        <v>70</v>
      </c>
      <c r="F188" s="6">
        <v>4</v>
      </c>
      <c r="G188" s="6">
        <v>2</v>
      </c>
      <c r="H188" s="6">
        <v>3.15</v>
      </c>
      <c r="I188" s="6">
        <v>1.1100000000000001</v>
      </c>
      <c r="J188" s="6">
        <v>22</v>
      </c>
      <c r="K188" s="6">
        <v>50</v>
      </c>
      <c r="L188" s="6">
        <v>19</v>
      </c>
      <c r="M188" s="6">
        <v>8</v>
      </c>
      <c r="N188" s="6">
        <v>64</v>
      </c>
      <c r="O188" s="6">
        <v>0</v>
      </c>
      <c r="P188" s="6">
        <v>3</v>
      </c>
      <c r="Q188" s="6">
        <v>0</v>
      </c>
    </row>
    <row r="189" spans="1:17" ht="15" thickBot="1" x14ac:dyDescent="0.35">
      <c r="A189" s="7" t="s">
        <v>1785</v>
      </c>
      <c r="B189" s="43">
        <f>IF(COUNTIF('DRAFT LIST'!$F$3:$F$1000,A189)&gt;=1,"",ROW())</f>
        <v>189</v>
      </c>
      <c r="C189" s="43" t="str">
        <f ca="1"/>
        <v>Tommy Milone (MIN - SP,RP) </v>
      </c>
      <c r="D189" s="8">
        <v>52</v>
      </c>
      <c r="E189" s="8">
        <v>52</v>
      </c>
      <c r="F189" s="8">
        <v>3</v>
      </c>
      <c r="G189" s="8">
        <v>2</v>
      </c>
      <c r="H189" s="8">
        <v>3.78</v>
      </c>
      <c r="I189" s="8">
        <v>1.43</v>
      </c>
      <c r="J189" s="8">
        <v>22</v>
      </c>
      <c r="K189" s="8">
        <v>44</v>
      </c>
      <c r="L189" s="8">
        <v>30</v>
      </c>
      <c r="M189" s="8">
        <v>6</v>
      </c>
      <c r="N189" s="8">
        <v>60</v>
      </c>
      <c r="O189" s="8">
        <v>0</v>
      </c>
      <c r="P189" s="8">
        <v>3</v>
      </c>
      <c r="Q189" s="8">
        <v>0</v>
      </c>
    </row>
    <row r="190" spans="1:17" ht="15" thickBot="1" x14ac:dyDescent="0.35">
      <c r="A190" s="5" t="s">
        <v>1426</v>
      </c>
      <c r="B190" s="43">
        <f>IF(COUNTIF('DRAFT LIST'!$F$3:$F$1000,A190)&gt;=1,"",ROW())</f>
        <v>190</v>
      </c>
      <c r="C190" s="43" t="str">
        <f ca="1"/>
        <v>Justin Wilson (DET - RP) </v>
      </c>
      <c r="D190" s="6">
        <v>175</v>
      </c>
      <c r="E190" s="6">
        <v>111</v>
      </c>
      <c r="F190" s="6">
        <v>9</v>
      </c>
      <c r="G190" s="6">
        <v>0</v>
      </c>
      <c r="H190" s="6">
        <v>4.2</v>
      </c>
      <c r="I190" s="6">
        <v>1.36</v>
      </c>
      <c r="J190" s="6">
        <v>82</v>
      </c>
      <c r="K190" s="6">
        <v>189</v>
      </c>
      <c r="L190" s="6">
        <v>49</v>
      </c>
      <c r="M190" s="6">
        <v>20</v>
      </c>
      <c r="N190" s="6">
        <v>29</v>
      </c>
      <c r="O190" s="6">
        <v>29</v>
      </c>
      <c r="P190" s="6">
        <v>11</v>
      </c>
      <c r="Q190" s="6">
        <v>1</v>
      </c>
    </row>
    <row r="191" spans="1:17" ht="15" thickBot="1" x14ac:dyDescent="0.35">
      <c r="A191" s="7" t="s">
        <v>1788</v>
      </c>
      <c r="B191" s="43">
        <f>IF(COUNTIF('DRAFT LIST'!$F$3:$F$1000,A191)&gt;=1,"",ROW())</f>
        <v>191</v>
      </c>
      <c r="C191" s="43" t="str">
        <f ca="1"/>
        <v>Mike Dunn (COL - RP) </v>
      </c>
      <c r="D191" s="8">
        <v>60</v>
      </c>
      <c r="E191" s="8">
        <v>58</v>
      </c>
      <c r="F191" s="8">
        <v>3</v>
      </c>
      <c r="G191" s="8">
        <v>2</v>
      </c>
      <c r="H191" s="8">
        <v>4.03</v>
      </c>
      <c r="I191" s="8">
        <v>1.35</v>
      </c>
      <c r="J191" s="8">
        <v>27</v>
      </c>
      <c r="K191" s="8">
        <v>59</v>
      </c>
      <c r="L191" s="8">
        <v>22</v>
      </c>
      <c r="M191" s="8">
        <v>6</v>
      </c>
      <c r="N191" s="8">
        <v>62</v>
      </c>
      <c r="O191" s="8">
        <v>0</v>
      </c>
      <c r="P191" s="8">
        <v>3</v>
      </c>
      <c r="Q191" s="8">
        <v>0</v>
      </c>
    </row>
    <row r="192" spans="1:17" ht="15" thickBot="1" x14ac:dyDescent="0.35">
      <c r="A192" s="5" t="s">
        <v>1777</v>
      </c>
      <c r="B192" s="43">
        <f>IF(COUNTIF('DRAFT LIST'!$F$3:$F$1000,A192)&gt;=1,"",ROW())</f>
        <v>192</v>
      </c>
      <c r="C192" s="43" t="str">
        <f ca="1"/>
        <v>Luis Perdomo (SD - SP,RP) </v>
      </c>
      <c r="D192" s="6">
        <v>44</v>
      </c>
      <c r="E192" s="6">
        <v>43</v>
      </c>
      <c r="F192" s="6">
        <v>3</v>
      </c>
      <c r="G192" s="6">
        <v>6</v>
      </c>
      <c r="H192" s="6">
        <v>3.74</v>
      </c>
      <c r="I192" s="6">
        <v>1.24</v>
      </c>
      <c r="J192" s="6">
        <v>18</v>
      </c>
      <c r="K192" s="6">
        <v>44</v>
      </c>
      <c r="L192" s="6">
        <v>10</v>
      </c>
      <c r="M192" s="6">
        <v>7</v>
      </c>
      <c r="N192" s="6">
        <v>45</v>
      </c>
      <c r="O192" s="6">
        <v>0</v>
      </c>
      <c r="P192" s="6">
        <v>3</v>
      </c>
      <c r="Q192" s="6">
        <v>0</v>
      </c>
    </row>
    <row r="193" spans="1:17" ht="15" thickBot="1" x14ac:dyDescent="0.35">
      <c r="A193" s="7" t="s">
        <v>1417</v>
      </c>
      <c r="B193" s="43">
        <f>IF(COUNTIF('DRAFT LIST'!$F$3:$F$1000,A193)&gt;=1,"",ROW())</f>
        <v>193</v>
      </c>
      <c r="C193" s="43" t="str">
        <f ca="1"/>
        <v>John Lamb (LAA - SP) MiLB </v>
      </c>
      <c r="D193" s="8">
        <v>167</v>
      </c>
      <c r="E193" s="8">
        <v>128</v>
      </c>
      <c r="F193" s="8">
        <v>8</v>
      </c>
      <c r="G193" s="8">
        <v>0</v>
      </c>
      <c r="H193" s="8">
        <v>4.3600000000000003</v>
      </c>
      <c r="I193" s="8">
        <v>1.34</v>
      </c>
      <c r="J193" s="8">
        <v>81</v>
      </c>
      <c r="K193" s="8">
        <v>165</v>
      </c>
      <c r="L193" s="8">
        <v>58</v>
      </c>
      <c r="M193" s="8">
        <v>21</v>
      </c>
      <c r="N193" s="8">
        <v>29</v>
      </c>
      <c r="O193" s="8">
        <v>28</v>
      </c>
      <c r="P193" s="8">
        <v>11</v>
      </c>
      <c r="Q193" s="8">
        <v>1</v>
      </c>
    </row>
    <row r="194" spans="1:17" ht="15" thickBot="1" x14ac:dyDescent="0.35">
      <c r="A194" s="5" t="s">
        <v>1798</v>
      </c>
      <c r="B194" s="43">
        <f>IF(COUNTIF('DRAFT LIST'!$F$3:$F$1000,A194)&gt;=1,"",ROW())</f>
        <v>194</v>
      </c>
      <c r="C194" s="43" t="str">
        <f ca="1"/>
        <v>Trevor Cahill (SD - RP) </v>
      </c>
      <c r="D194" s="6">
        <v>54</v>
      </c>
      <c r="E194" s="6">
        <v>64</v>
      </c>
      <c r="F194" s="6">
        <v>3</v>
      </c>
      <c r="G194" s="6">
        <v>1</v>
      </c>
      <c r="H194" s="6">
        <v>2.96</v>
      </c>
      <c r="I194" s="6">
        <v>1.0900000000000001</v>
      </c>
      <c r="J194" s="6">
        <v>18</v>
      </c>
      <c r="K194" s="6">
        <v>38</v>
      </c>
      <c r="L194" s="6">
        <v>21</v>
      </c>
      <c r="M194" s="6">
        <v>5</v>
      </c>
      <c r="N194" s="6">
        <v>55</v>
      </c>
      <c r="O194" s="6">
        <v>0</v>
      </c>
      <c r="P194" s="6">
        <v>3</v>
      </c>
      <c r="Q194" s="6">
        <v>0</v>
      </c>
    </row>
    <row r="195" spans="1:17" ht="15" thickBot="1" x14ac:dyDescent="0.35">
      <c r="A195" s="7" t="s">
        <v>1424</v>
      </c>
      <c r="B195" s="43">
        <f>IF(COUNTIF('DRAFT LIST'!$F$3:$F$1000,A195)&gt;=1,"",ROW())</f>
        <v>195</v>
      </c>
      <c r="C195" s="43" t="str">
        <f ca="1"/>
        <v>Jeff Locke (MIA - SP,RP) DTD </v>
      </c>
      <c r="D195" s="8">
        <v>91</v>
      </c>
      <c r="E195" s="8">
        <v>66</v>
      </c>
      <c r="F195" s="8">
        <v>5</v>
      </c>
      <c r="G195" s="8">
        <v>0</v>
      </c>
      <c r="H195" s="8">
        <v>4.62</v>
      </c>
      <c r="I195" s="8">
        <v>1.46</v>
      </c>
      <c r="J195" s="8">
        <v>47</v>
      </c>
      <c r="K195" s="8">
        <v>105</v>
      </c>
      <c r="L195" s="8">
        <v>28</v>
      </c>
      <c r="M195" s="8">
        <v>14</v>
      </c>
      <c r="N195" s="8">
        <v>30</v>
      </c>
      <c r="O195" s="8">
        <v>11</v>
      </c>
      <c r="P195" s="8">
        <v>6</v>
      </c>
      <c r="Q195" s="8">
        <v>0</v>
      </c>
    </row>
    <row r="196" spans="1:17" ht="15" thickBot="1" x14ac:dyDescent="0.35">
      <c r="A196" s="5" t="s">
        <v>1430</v>
      </c>
      <c r="B196" s="43">
        <f>IF(COUNTIF('DRAFT LIST'!$F$3:$F$1000,A196)&gt;=1,"",ROW())</f>
        <v>196</v>
      </c>
      <c r="C196" s="43" t="str">
        <f ca="1"/>
        <v>Carlos Estevez (COL - RP) </v>
      </c>
      <c r="D196" s="6">
        <v>50</v>
      </c>
      <c r="E196" s="6">
        <v>43</v>
      </c>
      <c r="F196" s="6">
        <v>3</v>
      </c>
      <c r="G196" s="6">
        <v>0</v>
      </c>
      <c r="H196" s="6">
        <v>4.58</v>
      </c>
      <c r="I196" s="6">
        <v>1.38</v>
      </c>
      <c r="J196" s="6">
        <v>25</v>
      </c>
      <c r="K196" s="6">
        <v>51</v>
      </c>
      <c r="L196" s="6">
        <v>18</v>
      </c>
      <c r="M196" s="6">
        <v>18</v>
      </c>
      <c r="N196" s="6">
        <v>17</v>
      </c>
      <c r="O196" s="6">
        <v>7</v>
      </c>
      <c r="P196" s="6">
        <v>4</v>
      </c>
      <c r="Q196" s="6">
        <v>0</v>
      </c>
    </row>
    <row r="197" spans="1:17" ht="15" thickBot="1" x14ac:dyDescent="0.35">
      <c r="A197" s="7" t="s">
        <v>1432</v>
      </c>
      <c r="B197" s="43">
        <f>IF(COUNTIF('DRAFT LIST'!$F$3:$F$1000,A197)&gt;=1,"",ROW())</f>
        <v>197</v>
      </c>
      <c r="C197" s="43" t="str">
        <f ca="1"/>
        <v>Jeff Manship (RP) FA </v>
      </c>
      <c r="D197" s="8">
        <v>70</v>
      </c>
      <c r="E197" s="8">
        <v>74</v>
      </c>
      <c r="F197" s="8">
        <v>4</v>
      </c>
      <c r="G197" s="8">
        <v>0</v>
      </c>
      <c r="H197" s="8">
        <v>3.82</v>
      </c>
      <c r="I197" s="8">
        <v>1.34</v>
      </c>
      <c r="J197" s="8">
        <v>30</v>
      </c>
      <c r="K197" s="8">
        <v>67</v>
      </c>
      <c r="L197" s="8">
        <v>27</v>
      </c>
      <c r="M197" s="8">
        <v>7</v>
      </c>
      <c r="N197" s="8">
        <v>48</v>
      </c>
      <c r="O197" s="8">
        <v>2</v>
      </c>
      <c r="P197" s="8">
        <v>4</v>
      </c>
      <c r="Q197" s="8">
        <v>0</v>
      </c>
    </row>
    <row r="198" spans="1:17" ht="15" thickBot="1" x14ac:dyDescent="0.35">
      <c r="A198" s="5" t="s">
        <v>1800</v>
      </c>
      <c r="B198" s="43">
        <f>IF(COUNTIF('DRAFT LIST'!$F$3:$F$1000,A198)&gt;=1,"",ROW())</f>
        <v>198</v>
      </c>
      <c r="C198" s="43" t="str">
        <f ca="1"/>
        <v>Bradley Boxberger (TB - RP) </v>
      </c>
      <c r="D198" s="6">
        <v>69</v>
      </c>
      <c r="E198" s="6">
        <v>84</v>
      </c>
      <c r="F198" s="6">
        <v>4</v>
      </c>
      <c r="G198" s="6">
        <v>1</v>
      </c>
      <c r="H198" s="6">
        <v>3.14</v>
      </c>
      <c r="I198" s="6">
        <v>1.21</v>
      </c>
      <c r="J198" s="6">
        <v>24</v>
      </c>
      <c r="K198" s="6">
        <v>55</v>
      </c>
      <c r="L198" s="6">
        <v>29</v>
      </c>
      <c r="M198" s="6">
        <v>7</v>
      </c>
      <c r="N198" s="6">
        <v>63</v>
      </c>
      <c r="O198" s="6">
        <v>0</v>
      </c>
      <c r="P198" s="6">
        <v>3</v>
      </c>
      <c r="Q198" s="6">
        <v>0</v>
      </c>
    </row>
    <row r="199" spans="1:17" ht="15" thickBot="1" x14ac:dyDescent="0.35">
      <c r="A199" s="7" t="s">
        <v>1425</v>
      </c>
      <c r="B199" s="43">
        <f>IF(COUNTIF('DRAFT LIST'!$F$3:$F$1000,A199)&gt;=1,"",ROW())</f>
        <v>199</v>
      </c>
      <c r="C199" s="43" t="str">
        <f ca="1"/>
        <v>Zach Eflin (PHI - SP,RP) </v>
      </c>
      <c r="D199" s="8">
        <v>175</v>
      </c>
      <c r="E199" s="8">
        <v>138</v>
      </c>
      <c r="F199" s="8">
        <v>10</v>
      </c>
      <c r="G199" s="8">
        <v>0</v>
      </c>
      <c r="H199" s="8">
        <v>4.17</v>
      </c>
      <c r="I199" s="8">
        <v>1.37</v>
      </c>
      <c r="J199" s="8">
        <v>81</v>
      </c>
      <c r="K199" s="8">
        <v>175</v>
      </c>
      <c r="L199" s="8">
        <v>66</v>
      </c>
      <c r="M199" s="8">
        <v>18</v>
      </c>
      <c r="N199" s="8">
        <v>30</v>
      </c>
      <c r="O199" s="8">
        <v>30</v>
      </c>
      <c r="P199" s="8">
        <v>10</v>
      </c>
      <c r="Q199" s="8">
        <v>1</v>
      </c>
    </row>
    <row r="200" spans="1:17" ht="15" thickBot="1" x14ac:dyDescent="0.35">
      <c r="A200" s="5" t="s">
        <v>1805</v>
      </c>
      <c r="B200" s="43">
        <f>IF(COUNTIF('DRAFT LIST'!$F$3:$F$1000,A200)&gt;=1,"",ROW())</f>
        <v>200</v>
      </c>
      <c r="C200" s="43" t="str">
        <f ca="1"/>
        <v>Carlos Torres (MIL - RP) </v>
      </c>
      <c r="D200" s="6">
        <v>64</v>
      </c>
      <c r="E200" s="6">
        <v>71</v>
      </c>
      <c r="F200" s="6">
        <v>3</v>
      </c>
      <c r="G200" s="6">
        <v>1</v>
      </c>
      <c r="H200" s="6">
        <v>3.43</v>
      </c>
      <c r="I200" s="6">
        <v>1.1200000000000001</v>
      </c>
      <c r="J200" s="6">
        <v>25</v>
      </c>
      <c r="K200" s="6">
        <v>53</v>
      </c>
      <c r="L200" s="6">
        <v>19</v>
      </c>
      <c r="M200" s="6">
        <v>8</v>
      </c>
      <c r="N200" s="6">
        <v>64</v>
      </c>
      <c r="O200" s="6">
        <v>0</v>
      </c>
      <c r="P200" s="6">
        <v>2</v>
      </c>
      <c r="Q200" s="6">
        <v>0</v>
      </c>
    </row>
    <row r="201" spans="1:17" ht="15" thickBot="1" x14ac:dyDescent="0.35">
      <c r="A201" s="7" t="s">
        <v>1784</v>
      </c>
      <c r="B201" s="43">
        <f>IF(COUNTIF('DRAFT LIST'!$F$3:$F$1000,A201)&gt;=1,"",ROW())</f>
        <v>201</v>
      </c>
      <c r="C201" s="43" t="str">
        <f ca="1"/>
        <v>Brent Honeywell (TB - SP) MiLB </v>
      </c>
      <c r="D201" s="8">
        <v>58</v>
      </c>
      <c r="E201" s="8">
        <v>56</v>
      </c>
      <c r="F201" s="8">
        <v>4</v>
      </c>
      <c r="G201" s="8">
        <v>3</v>
      </c>
      <c r="H201" s="8">
        <v>3.32</v>
      </c>
      <c r="I201" s="8">
        <v>1.1100000000000001</v>
      </c>
      <c r="J201" s="8">
        <v>21</v>
      </c>
      <c r="K201" s="8">
        <v>49</v>
      </c>
      <c r="L201" s="8">
        <v>15</v>
      </c>
      <c r="M201" s="8">
        <v>6</v>
      </c>
      <c r="N201" s="8">
        <v>52</v>
      </c>
      <c r="O201" s="8">
        <v>0</v>
      </c>
      <c r="P201" s="8">
        <v>3</v>
      </c>
      <c r="Q201" s="8">
        <v>0</v>
      </c>
    </row>
    <row r="202" spans="1:17" ht="15" thickBot="1" x14ac:dyDescent="0.35">
      <c r="A202" s="5" t="s">
        <v>1427</v>
      </c>
      <c r="B202" s="43">
        <f>IF(COUNTIF('DRAFT LIST'!$F$3:$F$1000,A202)&gt;=1,"",ROW())</f>
        <v>202</v>
      </c>
      <c r="C202" s="43" t="str">
        <f ca="1"/>
        <v>Jonathan Broxton (STL - RP) </v>
      </c>
      <c r="D202" s="6">
        <v>88</v>
      </c>
      <c r="E202" s="6">
        <v>75</v>
      </c>
      <c r="F202" s="6">
        <v>5</v>
      </c>
      <c r="G202" s="6">
        <v>0</v>
      </c>
      <c r="H202" s="6">
        <v>4.5</v>
      </c>
      <c r="I202" s="6">
        <v>1.36</v>
      </c>
      <c r="J202" s="6">
        <v>44</v>
      </c>
      <c r="K202" s="6">
        <v>93</v>
      </c>
      <c r="L202" s="6">
        <v>27</v>
      </c>
      <c r="M202" s="6">
        <v>14</v>
      </c>
      <c r="N202" s="6">
        <v>16</v>
      </c>
      <c r="O202" s="6">
        <v>16</v>
      </c>
      <c r="P202" s="6">
        <v>6</v>
      </c>
      <c r="Q202" s="6">
        <v>0</v>
      </c>
    </row>
    <row r="203" spans="1:17" ht="15" thickBot="1" x14ac:dyDescent="0.35">
      <c r="A203" s="7" t="s">
        <v>1416</v>
      </c>
      <c r="B203" s="43">
        <f>IF(COUNTIF('DRAFT LIST'!$F$3:$F$1000,A203)&gt;=1,"",ROW())</f>
        <v>203</v>
      </c>
      <c r="C203" s="43" t="str">
        <f ca="1"/>
        <v>Tyler Lyons (STL - RP) DTD </v>
      </c>
      <c r="D203" s="8">
        <v>116</v>
      </c>
      <c r="E203" s="8">
        <v>98</v>
      </c>
      <c r="F203" s="8">
        <v>7</v>
      </c>
      <c r="G203" s="8">
        <v>0</v>
      </c>
      <c r="H203" s="8">
        <v>4.2300000000000004</v>
      </c>
      <c r="I203" s="8">
        <v>1.33</v>
      </c>
      <c r="J203" s="8">
        <v>55</v>
      </c>
      <c r="K203" s="8">
        <v>116</v>
      </c>
      <c r="L203" s="8">
        <v>39</v>
      </c>
      <c r="M203" s="8">
        <v>13</v>
      </c>
      <c r="N203" s="8">
        <v>19</v>
      </c>
      <c r="O203" s="8">
        <v>19</v>
      </c>
      <c r="P203" s="8">
        <v>7</v>
      </c>
      <c r="Q203" s="8">
        <v>1</v>
      </c>
    </row>
    <row r="204" spans="1:17" ht="17.399999999999999" thickBot="1" x14ac:dyDescent="0.35">
      <c r="A204" s="5" t="s">
        <v>1436</v>
      </c>
      <c r="B204" s="43">
        <f>IF(COUNTIF('DRAFT LIST'!$F$3:$F$1000,A204)&gt;=1,"",ROW())</f>
        <v>204</v>
      </c>
      <c r="C204" s="43" t="str">
        <f ca="1"/>
        <v>Brock Stewart (LAD - SP,RP) MiLB </v>
      </c>
      <c r="D204" s="6">
        <v>57</v>
      </c>
      <c r="E204" s="6">
        <v>43</v>
      </c>
      <c r="F204" s="6">
        <v>3</v>
      </c>
      <c r="G204" s="6">
        <v>0</v>
      </c>
      <c r="H204" s="6">
        <v>4.43</v>
      </c>
      <c r="I204" s="6">
        <v>1.34</v>
      </c>
      <c r="J204" s="6">
        <v>28</v>
      </c>
      <c r="K204" s="6">
        <v>61</v>
      </c>
      <c r="L204" s="6">
        <v>15</v>
      </c>
      <c r="M204" s="6">
        <v>8</v>
      </c>
      <c r="N204" s="6">
        <v>16</v>
      </c>
      <c r="O204" s="6">
        <v>8</v>
      </c>
      <c r="P204" s="6">
        <v>3</v>
      </c>
      <c r="Q204" s="6">
        <v>0</v>
      </c>
    </row>
    <row r="205" spans="1:17" ht="15" thickBot="1" x14ac:dyDescent="0.35">
      <c r="A205" s="7" t="s">
        <v>1795</v>
      </c>
      <c r="B205" s="43">
        <f>IF(COUNTIF('DRAFT LIST'!$F$3:$F$1000,A205)&gt;=1,"",ROW())</f>
        <v>205</v>
      </c>
      <c r="C205" s="43" t="str">
        <f ca="1"/>
        <v>J.P. Howell (TOR - RP) </v>
      </c>
      <c r="D205" s="8">
        <v>73</v>
      </c>
      <c r="E205" s="8">
        <v>77</v>
      </c>
      <c r="F205" s="8">
        <v>4</v>
      </c>
      <c r="G205" s="8">
        <v>3</v>
      </c>
      <c r="H205" s="8">
        <v>3.48</v>
      </c>
      <c r="I205" s="8">
        <v>1.24</v>
      </c>
      <c r="J205" s="8">
        <v>28</v>
      </c>
      <c r="K205" s="8">
        <v>63</v>
      </c>
      <c r="L205" s="8">
        <v>27</v>
      </c>
      <c r="M205" s="8">
        <v>8</v>
      </c>
      <c r="N205" s="8">
        <v>72</v>
      </c>
      <c r="O205" s="8">
        <v>0</v>
      </c>
      <c r="P205" s="8">
        <v>3</v>
      </c>
      <c r="Q205" s="8">
        <v>0</v>
      </c>
    </row>
    <row r="206" spans="1:17" ht="15" thickBot="1" x14ac:dyDescent="0.35">
      <c r="A206" s="5" t="s">
        <v>1437</v>
      </c>
      <c r="B206" s="43">
        <f>IF(COUNTIF('DRAFT LIST'!$F$3:$F$1000,A206)&gt;=1,"",ROW())</f>
        <v>206</v>
      </c>
      <c r="C206" s="43" t="str">
        <f ca="1"/>
        <v>Jose Alvarez (LAA - RP) </v>
      </c>
      <c r="D206" s="6">
        <v>158</v>
      </c>
      <c r="E206" s="6">
        <v>129</v>
      </c>
      <c r="F206" s="6">
        <v>9</v>
      </c>
      <c r="G206" s="6">
        <v>0</v>
      </c>
      <c r="H206" s="6">
        <v>4.46</v>
      </c>
      <c r="I206" s="6">
        <v>1.39</v>
      </c>
      <c r="J206" s="6">
        <v>78</v>
      </c>
      <c r="K206" s="6">
        <v>168</v>
      </c>
      <c r="L206" s="6">
        <v>51</v>
      </c>
      <c r="M206" s="6">
        <v>21</v>
      </c>
      <c r="N206" s="6">
        <v>27</v>
      </c>
      <c r="O206" s="6">
        <v>27</v>
      </c>
      <c r="P206" s="6">
        <v>9</v>
      </c>
      <c r="Q206" s="6">
        <v>1</v>
      </c>
    </row>
    <row r="207" spans="1:17" ht="15" thickBot="1" x14ac:dyDescent="0.35">
      <c r="A207" s="7" t="s">
        <v>1792</v>
      </c>
      <c r="B207" s="43">
        <f>IF(COUNTIF('DRAFT LIST'!$F$3:$F$1000,A207)&gt;=1,"",ROW())</f>
        <v>207</v>
      </c>
      <c r="C207" s="43" t="str">
        <f ca="1"/>
        <v>Trevor Rosenthal (STL - RP) </v>
      </c>
      <c r="D207" s="8">
        <v>55</v>
      </c>
      <c r="E207" s="8">
        <v>58</v>
      </c>
      <c r="F207" s="8">
        <v>3</v>
      </c>
      <c r="G207" s="8">
        <v>0</v>
      </c>
      <c r="H207" s="8">
        <v>3.5</v>
      </c>
      <c r="I207" s="8">
        <v>1.05</v>
      </c>
      <c r="J207" s="8">
        <v>22</v>
      </c>
      <c r="K207" s="8">
        <v>49</v>
      </c>
      <c r="L207" s="8">
        <v>10</v>
      </c>
      <c r="M207" s="8">
        <v>7</v>
      </c>
      <c r="N207" s="8">
        <v>47</v>
      </c>
      <c r="O207" s="8">
        <v>0</v>
      </c>
      <c r="P207" s="8">
        <v>2</v>
      </c>
      <c r="Q207" s="8">
        <v>0</v>
      </c>
    </row>
    <row r="208" spans="1:17" ht="15" thickBot="1" x14ac:dyDescent="0.35">
      <c r="A208" s="5" t="s">
        <v>1806</v>
      </c>
      <c r="B208" s="43">
        <f>IF(COUNTIF('DRAFT LIST'!$F$3:$F$1000,A208)&gt;=1,"",ROW())</f>
        <v>208</v>
      </c>
      <c r="C208" s="43" t="str">
        <f ca="1"/>
        <v>Hansel Robles (NYM - RP) </v>
      </c>
      <c r="D208" s="6">
        <v>51</v>
      </c>
      <c r="E208" s="6">
        <v>62</v>
      </c>
      <c r="F208" s="6">
        <v>3</v>
      </c>
      <c r="G208" s="6">
        <v>1</v>
      </c>
      <c r="H208" s="6">
        <v>2.96</v>
      </c>
      <c r="I208" s="6">
        <v>1.1499999999999999</v>
      </c>
      <c r="J208" s="6">
        <v>17</v>
      </c>
      <c r="K208" s="6">
        <v>43</v>
      </c>
      <c r="L208" s="6">
        <v>15</v>
      </c>
      <c r="M208" s="6">
        <v>5</v>
      </c>
      <c r="N208" s="6">
        <v>56</v>
      </c>
      <c r="O208" s="6">
        <v>0</v>
      </c>
      <c r="P208" s="6">
        <v>3</v>
      </c>
      <c r="Q208" s="6">
        <v>0</v>
      </c>
    </row>
    <row r="209" spans="1:17" ht="15" thickBot="1" x14ac:dyDescent="0.35">
      <c r="A209" s="7" t="s">
        <v>1439</v>
      </c>
      <c r="B209" s="43">
        <f>IF(COUNTIF('DRAFT LIST'!$F$3:$F$1000,A209)&gt;=1,"",ROW())</f>
        <v>209</v>
      </c>
      <c r="C209" s="43" t="str">
        <f ca="1"/>
        <v>Williams Perez (CHC - SP,RP) MiLB </v>
      </c>
      <c r="D209" s="8">
        <v>116</v>
      </c>
      <c r="E209" s="8">
        <v>95</v>
      </c>
      <c r="F209" s="8">
        <v>6</v>
      </c>
      <c r="G209" s="8">
        <v>0</v>
      </c>
      <c r="H209" s="8">
        <v>4.5599999999999996</v>
      </c>
      <c r="I209" s="8">
        <v>1.36</v>
      </c>
      <c r="J209" s="8">
        <v>59</v>
      </c>
      <c r="K209" s="8">
        <v>126</v>
      </c>
      <c r="L209" s="8">
        <v>32</v>
      </c>
      <c r="M209" s="8">
        <v>17</v>
      </c>
      <c r="N209" s="8">
        <v>27</v>
      </c>
      <c r="O209" s="8">
        <v>20</v>
      </c>
      <c r="P209" s="8">
        <v>8</v>
      </c>
      <c r="Q209" s="8">
        <v>0</v>
      </c>
    </row>
    <row r="210" spans="1:17" ht="15" thickBot="1" x14ac:dyDescent="0.35">
      <c r="A210" s="5" t="s">
        <v>1440</v>
      </c>
      <c r="B210" s="43">
        <f>IF(COUNTIF('DRAFT LIST'!$F$3:$F$1000,A210)&gt;=1,"",ROW())</f>
        <v>210</v>
      </c>
      <c r="C210" s="43" t="str">
        <f ca="1"/>
        <v>Nick Vincent (SEA - RP) </v>
      </c>
      <c r="D210" s="6">
        <v>68</v>
      </c>
      <c r="E210" s="6">
        <v>57</v>
      </c>
      <c r="F210" s="6">
        <v>4</v>
      </c>
      <c r="G210" s="6">
        <v>0</v>
      </c>
      <c r="H210" s="6">
        <v>4.1100000000000003</v>
      </c>
      <c r="I210" s="6">
        <v>1.29</v>
      </c>
      <c r="J210" s="6">
        <v>31</v>
      </c>
      <c r="K210" s="6">
        <v>67</v>
      </c>
      <c r="L210" s="6">
        <v>21</v>
      </c>
      <c r="M210" s="6">
        <v>15</v>
      </c>
      <c r="N210" s="6">
        <v>12</v>
      </c>
      <c r="O210" s="6">
        <v>12</v>
      </c>
      <c r="P210" s="6">
        <v>4</v>
      </c>
      <c r="Q210" s="6">
        <v>0</v>
      </c>
    </row>
    <row r="211" spans="1:17" ht="15" thickBot="1" x14ac:dyDescent="0.35">
      <c r="A211" s="7" t="s">
        <v>1442</v>
      </c>
      <c r="B211" s="43">
        <f>IF(COUNTIF('DRAFT LIST'!$F$3:$F$1000,A211)&gt;=1,"",ROW())</f>
        <v>211</v>
      </c>
      <c r="C211" s="43" t="str">
        <f ca="1"/>
        <v>Jake Barrett (ARI - RP) </v>
      </c>
      <c r="D211" s="8">
        <v>127</v>
      </c>
      <c r="E211" s="8">
        <v>109</v>
      </c>
      <c r="F211" s="8">
        <v>7</v>
      </c>
      <c r="G211" s="8">
        <v>0</v>
      </c>
      <c r="H211" s="8">
        <v>4.1399999999999997</v>
      </c>
      <c r="I211" s="8">
        <v>1.3</v>
      </c>
      <c r="J211" s="8">
        <v>58</v>
      </c>
      <c r="K211" s="8">
        <v>127</v>
      </c>
      <c r="L211" s="8">
        <v>38</v>
      </c>
      <c r="M211" s="8">
        <v>16</v>
      </c>
      <c r="N211" s="8">
        <v>24</v>
      </c>
      <c r="O211" s="8">
        <v>20</v>
      </c>
      <c r="P211" s="8">
        <v>8</v>
      </c>
      <c r="Q211" s="8">
        <v>1</v>
      </c>
    </row>
    <row r="212" spans="1:17" ht="15" thickBot="1" x14ac:dyDescent="0.35">
      <c r="A212" s="5" t="s">
        <v>1422</v>
      </c>
      <c r="B212" s="43">
        <f>IF(COUNTIF('DRAFT LIST'!$F$3:$F$1000,A212)&gt;=1,"",ROW())</f>
        <v>212</v>
      </c>
      <c r="C212" s="43" t="str">
        <f ca="1"/>
        <v>Derek Holland (CWS - SP) </v>
      </c>
      <c r="D212" s="6">
        <v>156</v>
      </c>
      <c r="E212" s="6">
        <v>132</v>
      </c>
      <c r="F212" s="6">
        <v>9</v>
      </c>
      <c r="G212" s="6">
        <v>0</v>
      </c>
      <c r="H212" s="6">
        <v>4.37</v>
      </c>
      <c r="I212" s="6">
        <v>1.36</v>
      </c>
      <c r="J212" s="6">
        <v>76</v>
      </c>
      <c r="K212" s="6">
        <v>161</v>
      </c>
      <c r="L212" s="6">
        <v>52</v>
      </c>
      <c r="M212" s="6">
        <v>20</v>
      </c>
      <c r="N212" s="6">
        <v>25</v>
      </c>
      <c r="O212" s="6">
        <v>25</v>
      </c>
      <c r="P212" s="6">
        <v>9</v>
      </c>
      <c r="Q212" s="6">
        <v>1</v>
      </c>
    </row>
    <row r="213" spans="1:17" ht="15" thickBot="1" x14ac:dyDescent="0.35">
      <c r="A213" s="7" t="s">
        <v>1803</v>
      </c>
      <c r="B213" s="43">
        <f>IF(COUNTIF('DRAFT LIST'!$F$3:$F$1000,A213)&gt;=1,"",ROW())</f>
        <v>213</v>
      </c>
      <c r="C213" s="43" t="str">
        <f ca="1"/>
        <v>Tom Koehler (MIA - SP) </v>
      </c>
      <c r="D213" s="8">
        <v>42</v>
      </c>
      <c r="E213" s="8">
        <v>37</v>
      </c>
      <c r="F213" s="8">
        <v>2</v>
      </c>
      <c r="G213" s="8">
        <v>0</v>
      </c>
      <c r="H213" s="8">
        <v>4</v>
      </c>
      <c r="I213" s="8">
        <v>1.26</v>
      </c>
      <c r="J213" s="8">
        <v>19</v>
      </c>
      <c r="K213" s="8">
        <v>43</v>
      </c>
      <c r="L213" s="8">
        <v>10</v>
      </c>
      <c r="M213" s="8">
        <v>7</v>
      </c>
      <c r="N213" s="8">
        <v>30</v>
      </c>
      <c r="O213" s="8">
        <v>1</v>
      </c>
      <c r="P213" s="8">
        <v>2</v>
      </c>
      <c r="Q213" s="8">
        <v>0</v>
      </c>
    </row>
    <row r="214" spans="1:17" ht="15" thickBot="1" x14ac:dyDescent="0.35">
      <c r="A214" s="5" t="s">
        <v>1445</v>
      </c>
      <c r="B214" s="43">
        <f>IF(COUNTIF('DRAFT LIST'!$F$3:$F$1000,A214)&gt;=1,"",ROW())</f>
        <v>214</v>
      </c>
      <c r="C214" s="43" t="str">
        <f ca="1"/>
        <v>Kyle Ryan (DET - RP) </v>
      </c>
      <c r="D214" s="6">
        <v>63</v>
      </c>
      <c r="E214" s="6">
        <v>54</v>
      </c>
      <c r="F214" s="6">
        <v>4</v>
      </c>
      <c r="G214" s="6">
        <v>0</v>
      </c>
      <c r="H214" s="6">
        <v>4.99</v>
      </c>
      <c r="I214" s="6">
        <v>1.41</v>
      </c>
      <c r="J214" s="6">
        <v>35</v>
      </c>
      <c r="K214" s="6">
        <v>65</v>
      </c>
      <c r="L214" s="6">
        <v>23</v>
      </c>
      <c r="M214" s="6">
        <v>17</v>
      </c>
      <c r="N214" s="6">
        <v>18</v>
      </c>
      <c r="O214" s="6">
        <v>8</v>
      </c>
      <c r="P214" s="6">
        <v>4</v>
      </c>
      <c r="Q214" s="6">
        <v>0</v>
      </c>
    </row>
    <row r="215" spans="1:17" ht="15" thickBot="1" x14ac:dyDescent="0.35">
      <c r="A215" s="7" t="s">
        <v>1797</v>
      </c>
      <c r="B215" s="43">
        <f>IF(COUNTIF('DRAFT LIST'!$F$3:$F$1000,A215)&gt;=1,"",ROW())</f>
        <v>215</v>
      </c>
      <c r="C215" s="43" t="str">
        <f ca="1"/>
        <v>Travis Wood (KC - RP) </v>
      </c>
      <c r="D215" s="8">
        <v>62</v>
      </c>
      <c r="E215" s="8">
        <v>47</v>
      </c>
      <c r="F215" s="8">
        <v>4</v>
      </c>
      <c r="G215" s="8">
        <v>3</v>
      </c>
      <c r="H215" s="8">
        <v>3.13</v>
      </c>
      <c r="I215" s="8">
        <v>1.28</v>
      </c>
      <c r="J215" s="8">
        <v>22</v>
      </c>
      <c r="K215" s="8">
        <v>58</v>
      </c>
      <c r="L215" s="8">
        <v>22</v>
      </c>
      <c r="M215" s="8">
        <v>5</v>
      </c>
      <c r="N215" s="8">
        <v>62</v>
      </c>
      <c r="O215" s="8">
        <v>0</v>
      </c>
      <c r="P215" s="8">
        <v>3</v>
      </c>
      <c r="Q215" s="8">
        <v>0</v>
      </c>
    </row>
    <row r="216" spans="1:17" ht="17.399999999999999" thickBot="1" x14ac:dyDescent="0.35">
      <c r="A216" s="5" t="s">
        <v>1414</v>
      </c>
      <c r="B216" s="43">
        <f>IF(COUNTIF('DRAFT LIST'!$F$3:$F$1000,A216)&gt;=1,"",ROW())</f>
        <v>216</v>
      </c>
      <c r="C216" s="43" t="str">
        <f ca="1"/>
        <v>Seth Maness (KC - RP) NRI </v>
      </c>
      <c r="D216" s="6">
        <v>87</v>
      </c>
      <c r="E216" s="6">
        <v>82</v>
      </c>
      <c r="F216" s="6">
        <v>5</v>
      </c>
      <c r="G216" s="6">
        <v>0</v>
      </c>
      <c r="H216" s="6">
        <v>4.2699999999999996</v>
      </c>
      <c r="I216" s="6">
        <v>1.29</v>
      </c>
      <c r="J216" s="6">
        <v>41</v>
      </c>
      <c r="K216" s="6">
        <v>84</v>
      </c>
      <c r="L216" s="6">
        <v>29</v>
      </c>
      <c r="M216" s="6">
        <v>12</v>
      </c>
      <c r="N216" s="6">
        <v>18</v>
      </c>
      <c r="O216" s="6">
        <v>13</v>
      </c>
      <c r="P216" s="6">
        <v>5</v>
      </c>
      <c r="Q216" s="6">
        <v>0</v>
      </c>
    </row>
    <row r="217" spans="1:17" ht="15" thickBot="1" x14ac:dyDescent="0.35">
      <c r="A217" s="7" t="s">
        <v>1815</v>
      </c>
      <c r="B217" s="43">
        <f>IF(COUNTIF('DRAFT LIST'!$F$3:$F$1000,A217)&gt;=1,"",ROW())</f>
        <v>217</v>
      </c>
      <c r="C217" s="43" t="str">
        <f ca="1"/>
        <v>Kyle Gibson (MIN - SP) </v>
      </c>
      <c r="D217" s="8">
        <v>66</v>
      </c>
      <c r="E217" s="8">
        <v>58</v>
      </c>
      <c r="F217" s="8">
        <v>4</v>
      </c>
      <c r="G217" s="8">
        <v>3</v>
      </c>
      <c r="H217" s="8">
        <v>3.98</v>
      </c>
      <c r="I217" s="8">
        <v>1.3</v>
      </c>
      <c r="J217" s="8">
        <v>29</v>
      </c>
      <c r="K217" s="8">
        <v>62</v>
      </c>
      <c r="L217" s="8">
        <v>24</v>
      </c>
      <c r="M217" s="8">
        <v>8</v>
      </c>
      <c r="N217" s="8">
        <v>65</v>
      </c>
      <c r="O217" s="8">
        <v>0</v>
      </c>
      <c r="P217" s="8">
        <v>5</v>
      </c>
      <c r="Q217" s="8">
        <v>0</v>
      </c>
    </row>
    <row r="218" spans="1:17" ht="15" thickBot="1" x14ac:dyDescent="0.35">
      <c r="A218" s="5" t="s">
        <v>1801</v>
      </c>
      <c r="B218" s="43">
        <f>IF(COUNTIF('DRAFT LIST'!$F$3:$F$1000,A218)&gt;=1,"",ROW())</f>
        <v>218</v>
      </c>
      <c r="C218" s="43" t="str">
        <f ca="1"/>
        <v>Arquimedes Caminero (RP) FA </v>
      </c>
      <c r="D218" s="6">
        <v>66</v>
      </c>
      <c r="E218" s="6">
        <v>57</v>
      </c>
      <c r="F218" s="6">
        <v>4</v>
      </c>
      <c r="G218" s="6">
        <v>5</v>
      </c>
      <c r="H218" s="6">
        <v>3.84</v>
      </c>
      <c r="I218" s="6">
        <v>1.37</v>
      </c>
      <c r="J218" s="6">
        <v>28</v>
      </c>
      <c r="K218" s="6">
        <v>67</v>
      </c>
      <c r="L218" s="6">
        <v>23</v>
      </c>
      <c r="M218" s="6">
        <v>7</v>
      </c>
      <c r="N218" s="6">
        <v>61</v>
      </c>
      <c r="O218" s="6">
        <v>0</v>
      </c>
      <c r="P218" s="6">
        <v>4</v>
      </c>
      <c r="Q218" s="6">
        <v>0</v>
      </c>
    </row>
    <row r="219" spans="1:17" ht="15" thickBot="1" x14ac:dyDescent="0.35">
      <c r="A219" s="7" t="s">
        <v>1809</v>
      </c>
      <c r="B219" s="43">
        <f>IF(COUNTIF('DRAFT LIST'!$F$3:$F$1000,A219)&gt;=1,"",ROW())</f>
        <v>219</v>
      </c>
      <c r="C219" s="43" t="str">
        <f ca="1"/>
        <v>Colby Lewis (TEX - SP) </v>
      </c>
      <c r="D219" s="8">
        <v>54</v>
      </c>
      <c r="E219" s="8">
        <v>68</v>
      </c>
      <c r="F219" s="8">
        <v>3</v>
      </c>
      <c r="G219" s="8">
        <v>3</v>
      </c>
      <c r="H219" s="8">
        <v>3.12</v>
      </c>
      <c r="I219" s="8">
        <v>1.22</v>
      </c>
      <c r="J219" s="8">
        <v>19</v>
      </c>
      <c r="K219" s="8">
        <v>44</v>
      </c>
      <c r="L219" s="8">
        <v>22</v>
      </c>
      <c r="M219" s="8">
        <v>6</v>
      </c>
      <c r="N219" s="8">
        <v>57</v>
      </c>
      <c r="O219" s="8">
        <v>0</v>
      </c>
      <c r="P219" s="8">
        <v>3</v>
      </c>
      <c r="Q219" s="8">
        <v>0</v>
      </c>
    </row>
    <row r="220" spans="1:17" ht="15" thickBot="1" x14ac:dyDescent="0.35">
      <c r="A220" s="5" t="s">
        <v>1429</v>
      </c>
      <c r="B220" s="43">
        <f>IF(COUNTIF('DRAFT LIST'!$F$3:$F$1000,A220)&gt;=1,"",ROW())</f>
        <v>220</v>
      </c>
      <c r="C220" s="43" t="str">
        <f ca="1"/>
        <v>Drew Hutchison (PIT - SP,RP) </v>
      </c>
      <c r="D220" s="6">
        <v>102</v>
      </c>
      <c r="E220" s="6">
        <v>90</v>
      </c>
      <c r="F220" s="6">
        <v>5</v>
      </c>
      <c r="G220" s="6">
        <v>0</v>
      </c>
      <c r="H220" s="6">
        <v>4.4000000000000004</v>
      </c>
      <c r="I220" s="6">
        <v>1.4</v>
      </c>
      <c r="J220" s="6">
        <v>50</v>
      </c>
      <c r="K220" s="6">
        <v>107</v>
      </c>
      <c r="L220" s="6">
        <v>36</v>
      </c>
      <c r="M220" s="6">
        <v>11</v>
      </c>
      <c r="N220" s="6">
        <v>29</v>
      </c>
      <c r="O220" s="6">
        <v>9</v>
      </c>
      <c r="P220" s="6">
        <v>7</v>
      </c>
      <c r="Q220" s="6">
        <v>1</v>
      </c>
    </row>
    <row r="221" spans="1:17" ht="15" thickBot="1" x14ac:dyDescent="0.35">
      <c r="A221" s="7" t="s">
        <v>1428</v>
      </c>
      <c r="B221" s="43">
        <f>IF(COUNTIF('DRAFT LIST'!$F$3:$F$1000,A221)&gt;=1,"",ROW())</f>
        <v>221</v>
      </c>
      <c r="C221" s="43" t="str">
        <f ca="1"/>
        <v>Boone Logan (CLE - RP) </v>
      </c>
      <c r="D221" s="8">
        <v>153</v>
      </c>
      <c r="E221" s="8">
        <v>114</v>
      </c>
      <c r="F221" s="8">
        <v>9</v>
      </c>
      <c r="G221" s="8">
        <v>0</v>
      </c>
      <c r="H221" s="8">
        <v>4.46</v>
      </c>
      <c r="I221" s="8">
        <v>1.2</v>
      </c>
      <c r="J221" s="8">
        <v>76</v>
      </c>
      <c r="K221" s="8">
        <v>161</v>
      </c>
      <c r="L221" s="8">
        <v>22</v>
      </c>
      <c r="M221" s="8">
        <v>23</v>
      </c>
      <c r="N221" s="8">
        <v>26</v>
      </c>
      <c r="O221" s="8">
        <v>25</v>
      </c>
      <c r="P221" s="8">
        <v>9</v>
      </c>
      <c r="Q221" s="8">
        <v>1</v>
      </c>
    </row>
    <row r="222" spans="1:17" ht="15" thickBot="1" x14ac:dyDescent="0.35">
      <c r="A222" s="5" t="s">
        <v>1438</v>
      </c>
      <c r="B222" s="43">
        <f>IF(COUNTIF('DRAFT LIST'!$F$3:$F$1000,A222)&gt;=1,"",ROW())</f>
        <v>222</v>
      </c>
      <c r="C222" s="43" t="str">
        <f ca="1"/>
        <v>Wily Peralta (MIL - SP) </v>
      </c>
      <c r="D222" s="6">
        <v>114</v>
      </c>
      <c r="E222" s="6">
        <v>109</v>
      </c>
      <c r="F222" s="6">
        <v>7</v>
      </c>
      <c r="G222" s="6">
        <v>0</v>
      </c>
      <c r="H222" s="6">
        <v>4.37</v>
      </c>
      <c r="I222" s="6">
        <v>1.3</v>
      </c>
      <c r="J222" s="6">
        <v>56</v>
      </c>
      <c r="K222" s="6">
        <v>113</v>
      </c>
      <c r="L222" s="6">
        <v>36</v>
      </c>
      <c r="M222" s="6">
        <v>16</v>
      </c>
      <c r="N222" s="6">
        <v>22</v>
      </c>
      <c r="O222" s="6">
        <v>18</v>
      </c>
      <c r="P222" s="6">
        <v>7</v>
      </c>
      <c r="Q222" s="6">
        <v>1</v>
      </c>
    </row>
    <row r="223" spans="1:17" ht="15" thickBot="1" x14ac:dyDescent="0.35">
      <c r="A223" s="7" t="s">
        <v>1450</v>
      </c>
      <c r="B223" s="43">
        <f>IF(COUNTIF('DRAFT LIST'!$F$3:$F$1000,A223)&gt;=1,"",ROW())</f>
        <v>223</v>
      </c>
      <c r="C223" s="43" t="str">
        <f ca="1"/>
        <v>Bruce Rondon (DET - RP) </v>
      </c>
      <c r="D223" s="8">
        <v>176</v>
      </c>
      <c r="E223" s="8">
        <v>139</v>
      </c>
      <c r="F223" s="8">
        <v>10</v>
      </c>
      <c r="G223" s="8">
        <v>0</v>
      </c>
      <c r="H223" s="8">
        <v>4.5</v>
      </c>
      <c r="I223" s="8">
        <v>1.41</v>
      </c>
      <c r="J223" s="8">
        <v>88</v>
      </c>
      <c r="K223" s="8">
        <v>190</v>
      </c>
      <c r="L223" s="8">
        <v>59</v>
      </c>
      <c r="M223" s="8">
        <v>22</v>
      </c>
      <c r="N223" s="8">
        <v>30</v>
      </c>
      <c r="O223" s="8">
        <v>30</v>
      </c>
      <c r="P223" s="8">
        <v>10</v>
      </c>
      <c r="Q223" s="8">
        <v>1</v>
      </c>
    </row>
    <row r="224" spans="1:17" ht="15" thickBot="1" x14ac:dyDescent="0.35">
      <c r="A224" s="5" t="s">
        <v>1808</v>
      </c>
      <c r="B224" s="43">
        <f>IF(COUNTIF('DRAFT LIST'!$F$3:$F$1000,A224)&gt;=1,"",ROW())</f>
        <v>224</v>
      </c>
      <c r="C224" s="43" t="str">
        <f ca="1"/>
        <v>Kevin Siegrist (STL - RP) </v>
      </c>
      <c r="D224" s="6">
        <v>54</v>
      </c>
      <c r="E224" s="6">
        <v>45</v>
      </c>
      <c r="F224" s="6">
        <v>3</v>
      </c>
      <c r="G224" s="6">
        <v>1</v>
      </c>
      <c r="H224" s="6">
        <v>3.73</v>
      </c>
      <c r="I224" s="6">
        <v>1.29</v>
      </c>
      <c r="J224" s="6">
        <v>22</v>
      </c>
      <c r="K224" s="6">
        <v>53</v>
      </c>
      <c r="L224" s="6">
        <v>17</v>
      </c>
      <c r="M224" s="6">
        <v>6</v>
      </c>
      <c r="N224" s="6">
        <v>51</v>
      </c>
      <c r="O224" s="6">
        <v>0</v>
      </c>
      <c r="P224" s="6">
        <v>3</v>
      </c>
      <c r="Q224" s="6">
        <v>0</v>
      </c>
    </row>
    <row r="225" spans="1:17" ht="15" thickBot="1" x14ac:dyDescent="0.35">
      <c r="A225" s="7" t="s">
        <v>1807</v>
      </c>
      <c r="B225" s="43">
        <f>IF(COUNTIF('DRAFT LIST'!$F$3:$F$1000,A225)&gt;=1,"",ROW())</f>
        <v>225</v>
      </c>
      <c r="C225" s="43" t="str">
        <f ca="1"/>
        <v>Fernando Rodriguez (CHC - RP) MiLB </v>
      </c>
      <c r="D225" s="8">
        <v>51</v>
      </c>
      <c r="E225" s="8">
        <v>47</v>
      </c>
      <c r="F225" s="8">
        <v>3</v>
      </c>
      <c r="G225" s="8">
        <v>3</v>
      </c>
      <c r="H225" s="8">
        <v>4.4400000000000004</v>
      </c>
      <c r="I225" s="8">
        <v>1.33</v>
      </c>
      <c r="J225" s="8">
        <v>25</v>
      </c>
      <c r="K225" s="8">
        <v>47</v>
      </c>
      <c r="L225" s="8">
        <v>20</v>
      </c>
      <c r="M225" s="8">
        <v>7</v>
      </c>
      <c r="N225" s="8">
        <v>52</v>
      </c>
      <c r="O225" s="8">
        <v>0</v>
      </c>
      <c r="P225" s="8">
        <v>3</v>
      </c>
      <c r="Q225" s="8">
        <v>0</v>
      </c>
    </row>
    <row r="226" spans="1:17" ht="15" thickBot="1" x14ac:dyDescent="0.35">
      <c r="A226" s="5" t="s">
        <v>1449</v>
      </c>
      <c r="B226" s="43">
        <f>IF(COUNTIF('DRAFT LIST'!$F$3:$F$1000,A226)&gt;=1,"",ROW())</f>
        <v>226</v>
      </c>
      <c r="C226" s="43" t="str">
        <f ca="1"/>
        <v>Jose Diaz (TB - RP) </v>
      </c>
      <c r="D226" s="6">
        <v>97</v>
      </c>
      <c r="E226" s="6">
        <v>76</v>
      </c>
      <c r="F226" s="6">
        <v>5</v>
      </c>
      <c r="G226" s="6">
        <v>0</v>
      </c>
      <c r="H226" s="6">
        <v>4.1900000000000004</v>
      </c>
      <c r="I226" s="6">
        <v>1.32</v>
      </c>
      <c r="J226" s="6">
        <v>45</v>
      </c>
      <c r="K226" s="6">
        <v>96</v>
      </c>
      <c r="L226" s="6">
        <v>32</v>
      </c>
      <c r="M226" s="6">
        <v>13</v>
      </c>
      <c r="N226" s="6">
        <v>18</v>
      </c>
      <c r="O226" s="6">
        <v>17</v>
      </c>
      <c r="P226" s="6">
        <v>5</v>
      </c>
      <c r="Q226" s="6">
        <v>0</v>
      </c>
    </row>
    <row r="227" spans="1:17" ht="17.399999999999999" thickBot="1" x14ac:dyDescent="0.35">
      <c r="A227" s="7" t="s">
        <v>1454</v>
      </c>
      <c r="B227" s="43">
        <f>IF(COUNTIF('DRAFT LIST'!$F$3:$F$1000,A227)&gt;=1,"",ROW())</f>
        <v>227</v>
      </c>
      <c r="C227" s="43" t="str">
        <f ca="1"/>
        <v>Luis Cessa (NYY - SP,RP) </v>
      </c>
      <c r="D227" s="8">
        <v>65</v>
      </c>
      <c r="E227" s="8">
        <v>42</v>
      </c>
      <c r="F227" s="8">
        <v>3</v>
      </c>
      <c r="G227" s="8">
        <v>0</v>
      </c>
      <c r="H227" s="8">
        <v>4.17</v>
      </c>
      <c r="I227" s="8">
        <v>1.32</v>
      </c>
      <c r="J227" s="8">
        <v>30</v>
      </c>
      <c r="K227" s="8">
        <v>66</v>
      </c>
      <c r="L227" s="8">
        <v>19</v>
      </c>
      <c r="M227" s="8">
        <v>9</v>
      </c>
      <c r="N227" s="8">
        <v>26</v>
      </c>
      <c r="O227" s="8">
        <v>6</v>
      </c>
      <c r="P227" s="8">
        <v>4</v>
      </c>
      <c r="Q227" s="8">
        <v>0</v>
      </c>
    </row>
    <row r="228" spans="1:17" ht="15" thickBot="1" x14ac:dyDescent="0.35">
      <c r="A228" s="5" t="s">
        <v>1811</v>
      </c>
      <c r="B228" s="43">
        <f>IF(COUNTIF('DRAFT LIST'!$F$3:$F$1000,A228)&gt;=1,"",ROW())</f>
        <v>228</v>
      </c>
      <c r="C228" s="43" t="str">
        <f ca="1"/>
        <v>Jake Diekman (TEX - RP) DL60 </v>
      </c>
      <c r="D228" s="6">
        <v>52</v>
      </c>
      <c r="E228" s="6">
        <v>61</v>
      </c>
      <c r="F228" s="6">
        <v>4</v>
      </c>
      <c r="G228" s="6">
        <v>0</v>
      </c>
      <c r="H228" s="6">
        <v>3.52</v>
      </c>
      <c r="I228" s="6">
        <v>1.25</v>
      </c>
      <c r="J228" s="6">
        <v>20</v>
      </c>
      <c r="K228" s="6">
        <v>44</v>
      </c>
      <c r="L228" s="6">
        <v>20</v>
      </c>
      <c r="M228" s="6">
        <v>5</v>
      </c>
      <c r="N228" s="6">
        <v>51</v>
      </c>
      <c r="O228" s="6">
        <v>0</v>
      </c>
      <c r="P228" s="6">
        <v>3</v>
      </c>
      <c r="Q228" s="6">
        <v>0</v>
      </c>
    </row>
    <row r="229" spans="1:17" ht="15" thickBot="1" x14ac:dyDescent="0.35">
      <c r="A229" s="7" t="s">
        <v>1453</v>
      </c>
      <c r="B229" s="43">
        <f>IF(COUNTIF('DRAFT LIST'!$F$3:$F$1000,A229)&gt;=1,"",ROW())</f>
        <v>229</v>
      </c>
      <c r="C229" s="43" t="str">
        <f ca="1"/>
        <v>Jose Urena (MIA - SP,RP) </v>
      </c>
      <c r="D229" s="8">
        <v>58</v>
      </c>
      <c r="E229" s="8">
        <v>44</v>
      </c>
      <c r="F229" s="8">
        <v>3</v>
      </c>
      <c r="G229" s="8">
        <v>0</v>
      </c>
      <c r="H229" s="8">
        <v>4.57</v>
      </c>
      <c r="I229" s="8">
        <v>1.4</v>
      </c>
      <c r="J229" s="8">
        <v>29</v>
      </c>
      <c r="K229" s="8">
        <v>60</v>
      </c>
      <c r="L229" s="8">
        <v>21</v>
      </c>
      <c r="M229" s="8">
        <v>14</v>
      </c>
      <c r="N229" s="8">
        <v>12</v>
      </c>
      <c r="O229" s="8">
        <v>11</v>
      </c>
      <c r="P229" s="8">
        <v>4</v>
      </c>
      <c r="Q229" s="8">
        <v>0</v>
      </c>
    </row>
    <row r="230" spans="1:17" ht="15" thickBot="1" x14ac:dyDescent="0.35">
      <c r="A230" s="5" t="s">
        <v>1817</v>
      </c>
      <c r="B230" s="43">
        <f>IF(COUNTIF('DRAFT LIST'!$F$3:$F$1000,A230)&gt;=1,"",ROW())</f>
        <v>230</v>
      </c>
      <c r="C230" s="43" t="str">
        <f ca="1"/>
        <v>Bryan Morris (SF - RP) NRI </v>
      </c>
      <c r="D230" s="6">
        <v>49</v>
      </c>
      <c r="E230" s="6">
        <v>53</v>
      </c>
      <c r="F230" s="6">
        <v>3</v>
      </c>
      <c r="G230" s="6">
        <v>1</v>
      </c>
      <c r="H230" s="6">
        <v>3.46</v>
      </c>
      <c r="I230" s="6">
        <v>1.1299999999999999</v>
      </c>
      <c r="J230" s="6">
        <v>19</v>
      </c>
      <c r="K230" s="6">
        <v>44</v>
      </c>
      <c r="L230" s="6">
        <v>11</v>
      </c>
      <c r="M230" s="6">
        <v>7</v>
      </c>
      <c r="N230" s="6">
        <v>52</v>
      </c>
      <c r="O230" s="6">
        <v>0</v>
      </c>
      <c r="P230" s="6">
        <v>2</v>
      </c>
      <c r="Q230" s="6">
        <v>0</v>
      </c>
    </row>
    <row r="231" spans="1:17" ht="15" thickBot="1" x14ac:dyDescent="0.35">
      <c r="A231" s="7" t="s">
        <v>1796</v>
      </c>
      <c r="B231" s="43">
        <f>IF(COUNTIF('DRAFT LIST'!$F$3:$F$1000,A231)&gt;=1,"",ROW())</f>
        <v>231</v>
      </c>
      <c r="C231" s="43" t="str">
        <f ca="1"/>
        <v>Frankie Montas (OAK - RP) MiLB </v>
      </c>
      <c r="D231" s="8">
        <v>59</v>
      </c>
      <c r="E231" s="8">
        <v>58</v>
      </c>
      <c r="F231" s="8">
        <v>3</v>
      </c>
      <c r="G231" s="8">
        <v>3</v>
      </c>
      <c r="H231" s="8">
        <v>4.34</v>
      </c>
      <c r="I231" s="8">
        <v>1.47</v>
      </c>
      <c r="J231" s="8">
        <v>28</v>
      </c>
      <c r="K231" s="8">
        <v>53</v>
      </c>
      <c r="L231" s="8">
        <v>33</v>
      </c>
      <c r="M231" s="8">
        <v>7</v>
      </c>
      <c r="N231" s="8">
        <v>61</v>
      </c>
      <c r="O231" s="8">
        <v>0</v>
      </c>
      <c r="P231" s="8">
        <v>3</v>
      </c>
      <c r="Q231" s="8">
        <v>0</v>
      </c>
    </row>
    <row r="232" spans="1:17" ht="15" thickBot="1" x14ac:dyDescent="0.35">
      <c r="A232" s="5" t="s">
        <v>1423</v>
      </c>
      <c r="B232" s="43">
        <f>IF(COUNTIF('DRAFT LIST'!$F$3:$F$1000,A232)&gt;=1,"",ROW())</f>
        <v>232</v>
      </c>
      <c r="C232" s="43" t="str">
        <f ca="1"/>
        <v>Tony Sipp (HOU - RP) </v>
      </c>
      <c r="D232" s="6">
        <v>139</v>
      </c>
      <c r="E232" s="6">
        <v>113</v>
      </c>
      <c r="F232" s="6">
        <v>7</v>
      </c>
      <c r="G232" s="6">
        <v>0</v>
      </c>
      <c r="H232" s="6">
        <v>4.58</v>
      </c>
      <c r="I232" s="6">
        <v>1.41</v>
      </c>
      <c r="J232" s="6">
        <v>71</v>
      </c>
      <c r="K232" s="6">
        <v>140</v>
      </c>
      <c r="L232" s="6">
        <v>56</v>
      </c>
      <c r="M232" s="6">
        <v>19</v>
      </c>
      <c r="N232" s="6">
        <v>25</v>
      </c>
      <c r="O232" s="6">
        <v>25</v>
      </c>
      <c r="P232" s="6">
        <v>9</v>
      </c>
      <c r="Q232" s="6">
        <v>1</v>
      </c>
    </row>
    <row r="233" spans="1:17" ht="15" thickBot="1" x14ac:dyDescent="0.35">
      <c r="A233" s="7" t="s">
        <v>1821</v>
      </c>
      <c r="B233" s="43">
        <f>IF(COUNTIF('DRAFT LIST'!$F$3:$F$1000,A233)&gt;=1,"",ROW())</f>
        <v>233</v>
      </c>
      <c r="C233" s="43" t="str">
        <f ca="1"/>
        <v>Brett Anderson (CHC - SP) </v>
      </c>
      <c r="D233" s="8">
        <v>55</v>
      </c>
      <c r="E233" s="8">
        <v>40</v>
      </c>
      <c r="F233" s="8">
        <v>3</v>
      </c>
      <c r="G233" s="8">
        <v>0</v>
      </c>
      <c r="H233" s="8">
        <v>3.48</v>
      </c>
      <c r="I233" s="8">
        <v>1.21</v>
      </c>
      <c r="J233" s="8">
        <v>21</v>
      </c>
      <c r="K233" s="8">
        <v>50</v>
      </c>
      <c r="L233" s="8">
        <v>17</v>
      </c>
      <c r="M233" s="8">
        <v>6</v>
      </c>
      <c r="N233" s="8">
        <v>54</v>
      </c>
      <c r="O233" s="8">
        <v>0</v>
      </c>
      <c r="P233" s="8">
        <v>3</v>
      </c>
      <c r="Q233" s="8">
        <v>0</v>
      </c>
    </row>
    <row r="234" spans="1:17" ht="15" thickBot="1" x14ac:dyDescent="0.35">
      <c r="A234" s="5" t="s">
        <v>1822</v>
      </c>
      <c r="B234" s="43">
        <f>IF(COUNTIF('DRAFT LIST'!$F$3:$F$1000,A234)&gt;=1,"",ROW())</f>
        <v>234</v>
      </c>
      <c r="C234" s="43" t="str">
        <f ca="1"/>
        <v>Chris Bassitt (OAK - SP) DTD </v>
      </c>
      <c r="D234" s="6">
        <v>51</v>
      </c>
      <c r="E234" s="6">
        <v>61</v>
      </c>
      <c r="F234" s="6">
        <v>3</v>
      </c>
      <c r="G234" s="6">
        <v>1</v>
      </c>
      <c r="H234" s="6">
        <v>3.47</v>
      </c>
      <c r="I234" s="6">
        <v>1.27</v>
      </c>
      <c r="J234" s="6">
        <v>20</v>
      </c>
      <c r="K234" s="6">
        <v>42</v>
      </c>
      <c r="L234" s="6">
        <v>23</v>
      </c>
      <c r="M234" s="6">
        <v>6</v>
      </c>
      <c r="N234" s="6">
        <v>53</v>
      </c>
      <c r="O234" s="6">
        <v>0</v>
      </c>
      <c r="P234" s="6">
        <v>2</v>
      </c>
      <c r="Q234" s="6">
        <v>0</v>
      </c>
    </row>
    <row r="235" spans="1:17" ht="15" thickBot="1" x14ac:dyDescent="0.35">
      <c r="A235" s="7" t="s">
        <v>1814</v>
      </c>
      <c r="B235" s="43">
        <f>IF(COUNTIF('DRAFT LIST'!$F$3:$F$1000,A235)&gt;=1,"",ROW())</f>
        <v>235</v>
      </c>
      <c r="C235" s="43" t="str">
        <f ca="1"/>
        <v>Joshua Fields (LAD - RP) </v>
      </c>
      <c r="D235" s="8">
        <v>62</v>
      </c>
      <c r="E235" s="8">
        <v>63</v>
      </c>
      <c r="F235" s="8">
        <v>3</v>
      </c>
      <c r="G235" s="8">
        <v>0</v>
      </c>
      <c r="H235" s="8">
        <v>3.33</v>
      </c>
      <c r="I235" s="8">
        <v>1.19</v>
      </c>
      <c r="J235" s="8">
        <v>23</v>
      </c>
      <c r="K235" s="8">
        <v>60</v>
      </c>
      <c r="L235" s="8">
        <v>13</v>
      </c>
      <c r="M235" s="8">
        <v>6</v>
      </c>
      <c r="N235" s="8">
        <v>51</v>
      </c>
      <c r="O235" s="8">
        <v>0</v>
      </c>
      <c r="P235" s="8">
        <v>2</v>
      </c>
      <c r="Q235" s="8">
        <v>0</v>
      </c>
    </row>
    <row r="236" spans="1:17" ht="15" thickBot="1" x14ac:dyDescent="0.35">
      <c r="A236" s="5" t="s">
        <v>1457</v>
      </c>
      <c r="B236" s="43">
        <f>IF(COUNTIF('DRAFT LIST'!$F$3:$F$1000,A236)&gt;=1,"",ROW())</f>
        <v>236</v>
      </c>
      <c r="C236" s="43" t="str">
        <f ca="1"/>
        <v>Jason Grilli (TOR - RP) </v>
      </c>
      <c r="D236" s="6">
        <v>111</v>
      </c>
      <c r="E236" s="6">
        <v>95</v>
      </c>
      <c r="F236" s="6">
        <v>6</v>
      </c>
      <c r="G236" s="6">
        <v>0</v>
      </c>
      <c r="H236" s="6">
        <v>4.78</v>
      </c>
      <c r="I236" s="6">
        <v>1.35</v>
      </c>
      <c r="J236" s="6">
        <v>59</v>
      </c>
      <c r="K236" s="6">
        <v>114</v>
      </c>
      <c r="L236" s="6">
        <v>36</v>
      </c>
      <c r="M236" s="6">
        <v>13</v>
      </c>
      <c r="N236" s="6">
        <v>19</v>
      </c>
      <c r="O236" s="6">
        <v>18</v>
      </c>
      <c r="P236" s="6">
        <v>7</v>
      </c>
      <c r="Q236" s="6">
        <v>0</v>
      </c>
    </row>
    <row r="237" spans="1:17" ht="15" thickBot="1" x14ac:dyDescent="0.35">
      <c r="A237" s="7" t="s">
        <v>1444</v>
      </c>
      <c r="B237" s="43">
        <f>IF(COUNTIF('DRAFT LIST'!$F$3:$F$1000,A237)&gt;=1,"",ROW())</f>
        <v>237</v>
      </c>
      <c r="C237" s="43" t="str">
        <f ca="1"/>
        <v>Danny Farquhar (TB - RP) </v>
      </c>
      <c r="D237" s="8">
        <v>124</v>
      </c>
      <c r="E237" s="8">
        <v>90</v>
      </c>
      <c r="F237" s="8">
        <v>7</v>
      </c>
      <c r="G237" s="8">
        <v>0</v>
      </c>
      <c r="H237" s="8">
        <v>4.2699999999999996</v>
      </c>
      <c r="I237" s="8">
        <v>1.33</v>
      </c>
      <c r="J237" s="8">
        <v>59</v>
      </c>
      <c r="K237" s="8">
        <v>129</v>
      </c>
      <c r="L237" s="8">
        <v>35</v>
      </c>
      <c r="M237" s="8">
        <v>17</v>
      </c>
      <c r="N237" s="8">
        <v>23</v>
      </c>
      <c r="O237" s="8">
        <v>23</v>
      </c>
      <c r="P237" s="8">
        <v>7</v>
      </c>
      <c r="Q237" s="8">
        <v>1</v>
      </c>
    </row>
    <row r="238" spans="1:17" ht="15" thickBot="1" x14ac:dyDescent="0.35">
      <c r="A238" s="5" t="s">
        <v>1431</v>
      </c>
      <c r="B238" s="43">
        <f>IF(COUNTIF('DRAFT LIST'!$F$3:$F$1000,A238)&gt;=1,"",ROW())</f>
        <v>238</v>
      </c>
      <c r="C238" s="43" t="str">
        <f ca="1"/>
        <v>Yovani Gallardo (BAL - SP) </v>
      </c>
      <c r="D238" s="6">
        <v>109</v>
      </c>
      <c r="E238" s="6">
        <v>88</v>
      </c>
      <c r="F238" s="6">
        <v>6</v>
      </c>
      <c r="G238" s="6">
        <v>0</v>
      </c>
      <c r="H238" s="6">
        <v>4.5199999999999996</v>
      </c>
      <c r="I238" s="6">
        <v>1.31</v>
      </c>
      <c r="J238" s="6">
        <v>55</v>
      </c>
      <c r="K238" s="6">
        <v>109</v>
      </c>
      <c r="L238" s="6">
        <v>34</v>
      </c>
      <c r="M238" s="6">
        <v>20</v>
      </c>
      <c r="N238" s="6">
        <v>21</v>
      </c>
      <c r="O238" s="6">
        <v>18</v>
      </c>
      <c r="P238" s="6">
        <v>8</v>
      </c>
      <c r="Q238" s="6">
        <v>1</v>
      </c>
    </row>
    <row r="239" spans="1:17" ht="15" thickBot="1" x14ac:dyDescent="0.35">
      <c r="A239" s="7" t="s">
        <v>1463</v>
      </c>
      <c r="B239" s="43">
        <f>IF(COUNTIF('DRAFT LIST'!$F$3:$F$1000,A239)&gt;=1,"",ROW())</f>
        <v>239</v>
      </c>
      <c r="C239" s="43" t="str">
        <f ca="1"/>
        <v>Luis Avilan (LAD - RP) </v>
      </c>
      <c r="D239" s="8">
        <v>73</v>
      </c>
      <c r="E239" s="8">
        <v>85</v>
      </c>
      <c r="F239" s="8">
        <v>4</v>
      </c>
      <c r="G239" s="8">
        <v>0</v>
      </c>
      <c r="H239" s="8">
        <v>3.97</v>
      </c>
      <c r="I239" s="8">
        <v>1.33</v>
      </c>
      <c r="J239" s="8">
        <v>32</v>
      </c>
      <c r="K239" s="8">
        <v>65</v>
      </c>
      <c r="L239" s="8">
        <v>33</v>
      </c>
      <c r="M239" s="8">
        <v>10</v>
      </c>
      <c r="N239" s="8">
        <v>15</v>
      </c>
      <c r="O239" s="8">
        <v>14</v>
      </c>
      <c r="P239" s="8">
        <v>4</v>
      </c>
      <c r="Q239" s="8">
        <v>0</v>
      </c>
    </row>
    <row r="240" spans="1:17" ht="17.399999999999999" thickBot="1" x14ac:dyDescent="0.35">
      <c r="A240" s="5" t="s">
        <v>1451</v>
      </c>
      <c r="B240" s="43">
        <f>IF(COUNTIF('DRAFT LIST'!$F$3:$F$1000,A240)&gt;=1,"",ROW())</f>
        <v>240</v>
      </c>
      <c r="C240" s="43" t="str">
        <f ca="1"/>
        <v>Antonio Bastardo (PIT - RP) </v>
      </c>
      <c r="D240" s="6">
        <v>141</v>
      </c>
      <c r="E240" s="6">
        <v>119</v>
      </c>
      <c r="F240" s="6">
        <v>7</v>
      </c>
      <c r="G240" s="6">
        <v>0</v>
      </c>
      <c r="H240" s="6">
        <v>4.2300000000000004</v>
      </c>
      <c r="I240" s="6">
        <v>1.38</v>
      </c>
      <c r="J240" s="6">
        <v>66</v>
      </c>
      <c r="K240" s="6">
        <v>141</v>
      </c>
      <c r="L240" s="6">
        <v>54</v>
      </c>
      <c r="M240" s="6">
        <v>14</v>
      </c>
      <c r="N240" s="6">
        <v>25</v>
      </c>
      <c r="O240" s="6">
        <v>24</v>
      </c>
      <c r="P240" s="6">
        <v>9</v>
      </c>
      <c r="Q240" s="6">
        <v>1</v>
      </c>
    </row>
    <row r="241" spans="1:17" ht="15" thickBot="1" x14ac:dyDescent="0.35">
      <c r="A241" s="7" t="s">
        <v>1465</v>
      </c>
      <c r="B241" s="43">
        <f>IF(COUNTIF('DRAFT LIST'!$F$3:$F$1000,A241)&gt;=1,"",ROW())</f>
        <v>241</v>
      </c>
      <c r="C241" s="43" t="str">
        <f ca="1"/>
        <v>John Axford (OAK - RP) </v>
      </c>
      <c r="D241" s="8">
        <v>112</v>
      </c>
      <c r="E241" s="8">
        <v>85</v>
      </c>
      <c r="F241" s="8">
        <v>5</v>
      </c>
      <c r="G241" s="8">
        <v>0</v>
      </c>
      <c r="H241" s="8">
        <v>4.72</v>
      </c>
      <c r="I241" s="8">
        <v>1.37</v>
      </c>
      <c r="J241" s="8">
        <v>59</v>
      </c>
      <c r="K241" s="8">
        <v>118</v>
      </c>
      <c r="L241" s="8">
        <v>35</v>
      </c>
      <c r="M241" s="8">
        <v>17</v>
      </c>
      <c r="N241" s="8">
        <v>22</v>
      </c>
      <c r="O241" s="8">
        <v>17</v>
      </c>
      <c r="P241" s="8">
        <v>9</v>
      </c>
      <c r="Q241" s="8">
        <v>0</v>
      </c>
    </row>
    <row r="242" spans="1:17" ht="15" thickBot="1" x14ac:dyDescent="0.35">
      <c r="A242" s="5" t="s">
        <v>1794</v>
      </c>
      <c r="B242" s="43" t="str">
        <f>IF(COUNTIF('DRAFT LIST'!$F$3:$F$1000,A242)&gt;=1,"",ROW())</f>
        <v/>
      </c>
      <c r="C242" s="43" t="str">
        <f ca="1"/>
        <v>Jason Vargas (KC - SP) </v>
      </c>
      <c r="D242" s="6">
        <v>51</v>
      </c>
      <c r="E242" s="6">
        <v>50</v>
      </c>
      <c r="F242" s="6">
        <v>3</v>
      </c>
      <c r="G242" s="6">
        <v>2</v>
      </c>
      <c r="H242" s="6">
        <v>3.8</v>
      </c>
      <c r="I242" s="6">
        <v>1.21</v>
      </c>
      <c r="J242" s="6">
        <v>21</v>
      </c>
      <c r="K242" s="6">
        <v>46</v>
      </c>
      <c r="L242" s="6">
        <v>16</v>
      </c>
      <c r="M242" s="6">
        <v>7</v>
      </c>
      <c r="N242" s="6">
        <v>54</v>
      </c>
      <c r="O242" s="6">
        <v>0</v>
      </c>
      <c r="P242" s="6">
        <v>2</v>
      </c>
      <c r="Q242" s="6">
        <v>0</v>
      </c>
    </row>
    <row r="243" spans="1:17" ht="15" thickBot="1" x14ac:dyDescent="0.35">
      <c r="A243" s="7" t="s">
        <v>1818</v>
      </c>
      <c r="B243" s="43">
        <f>IF(COUNTIF('DRAFT LIST'!$F$3:$F$1000,A243)&gt;=1,"",ROW())</f>
        <v>243</v>
      </c>
      <c r="C243" s="43" t="str">
        <f ca="1"/>
        <v>David Hernandez (SF - RP) NRI </v>
      </c>
      <c r="D243" s="8">
        <v>59</v>
      </c>
      <c r="E243" s="8">
        <v>71</v>
      </c>
      <c r="F243" s="8">
        <v>3</v>
      </c>
      <c r="G243" s="8">
        <v>2</v>
      </c>
      <c r="H243" s="8">
        <v>3.29</v>
      </c>
      <c r="I243" s="8">
        <v>1.21</v>
      </c>
      <c r="J243" s="8">
        <v>21</v>
      </c>
      <c r="K243" s="8">
        <v>42</v>
      </c>
      <c r="L243" s="8">
        <v>28</v>
      </c>
      <c r="M243" s="8">
        <v>6</v>
      </c>
      <c r="N243" s="8">
        <v>59</v>
      </c>
      <c r="O243" s="8">
        <v>0</v>
      </c>
      <c r="P243" s="8">
        <v>3</v>
      </c>
      <c r="Q243" s="8">
        <v>0</v>
      </c>
    </row>
    <row r="244" spans="1:17" ht="15" thickBot="1" x14ac:dyDescent="0.35">
      <c r="A244" s="5" t="s">
        <v>1446</v>
      </c>
      <c r="B244" s="43">
        <f>IF(COUNTIF('DRAFT LIST'!$F$3:$F$1000,A244)&gt;=1,"",ROW())</f>
        <v>244</v>
      </c>
      <c r="C244" s="43" t="str">
        <f ca="1"/>
        <v>Trevor May (RP) DL15 </v>
      </c>
      <c r="D244" s="6">
        <v>73</v>
      </c>
      <c r="E244" s="6">
        <v>60</v>
      </c>
      <c r="F244" s="6">
        <v>4</v>
      </c>
      <c r="G244" s="6">
        <v>0</v>
      </c>
      <c r="H244" s="6">
        <v>4.6500000000000004</v>
      </c>
      <c r="I244" s="6">
        <v>1.47</v>
      </c>
      <c r="J244" s="6">
        <v>38</v>
      </c>
      <c r="K244" s="6">
        <v>75</v>
      </c>
      <c r="L244" s="6">
        <v>32</v>
      </c>
      <c r="M244" s="6">
        <v>13</v>
      </c>
      <c r="N244" s="6">
        <v>15</v>
      </c>
      <c r="O244" s="6">
        <v>14</v>
      </c>
      <c r="P244" s="6">
        <v>5</v>
      </c>
      <c r="Q244" s="6">
        <v>0</v>
      </c>
    </row>
    <row r="245" spans="1:17" ht="15" thickBot="1" x14ac:dyDescent="0.35">
      <c r="A245" s="7" t="s">
        <v>1825</v>
      </c>
      <c r="B245" s="43">
        <f>IF(COUNTIF('DRAFT LIST'!$F$3:$F$1000,A245)&gt;=1,"",ROW())</f>
        <v>245</v>
      </c>
      <c r="C245" s="43" t="str">
        <f ca="1"/>
        <v>Dan Jennings (CWS - RP) </v>
      </c>
      <c r="D245" s="8">
        <v>37</v>
      </c>
      <c r="E245" s="8">
        <v>33</v>
      </c>
      <c r="F245" s="8">
        <v>2</v>
      </c>
      <c r="G245" s="8">
        <v>0</v>
      </c>
      <c r="H245" s="8">
        <v>3.99</v>
      </c>
      <c r="I245" s="8">
        <v>1.21</v>
      </c>
      <c r="J245" s="8">
        <v>16</v>
      </c>
      <c r="K245" s="8">
        <v>36</v>
      </c>
      <c r="L245" s="8">
        <v>8</v>
      </c>
      <c r="M245" s="8">
        <v>8</v>
      </c>
      <c r="N245" s="8">
        <v>19</v>
      </c>
      <c r="O245" s="8">
        <v>1</v>
      </c>
      <c r="P245" s="8">
        <v>2</v>
      </c>
      <c r="Q245" s="8">
        <v>0</v>
      </c>
    </row>
    <row r="246" spans="1:17" ht="15" thickBot="1" x14ac:dyDescent="0.35">
      <c r="A246" s="5" t="s">
        <v>1845</v>
      </c>
      <c r="B246" s="43">
        <f>IF(COUNTIF('DRAFT LIST'!$F$3:$F$1000,A246)&gt;=1,"",ROW())</f>
        <v>246</v>
      </c>
      <c r="C246" s="43" t="str">
        <f ca="1"/>
        <v>Amir Garrett (CIN - SP) MiLB </v>
      </c>
      <c r="D246" s="6">
        <v>57</v>
      </c>
      <c r="E246" s="6">
        <v>58</v>
      </c>
      <c r="F246" s="6">
        <v>3</v>
      </c>
      <c r="G246" s="6">
        <v>2</v>
      </c>
      <c r="H246" s="6">
        <v>3.63</v>
      </c>
      <c r="I246" s="6">
        <v>1.27</v>
      </c>
      <c r="J246" s="6">
        <v>23</v>
      </c>
      <c r="K246" s="6">
        <v>54</v>
      </c>
      <c r="L246" s="6">
        <v>19</v>
      </c>
      <c r="M246" s="6">
        <v>7</v>
      </c>
      <c r="N246" s="6">
        <v>58</v>
      </c>
      <c r="O246" s="6">
        <v>0</v>
      </c>
      <c r="P246" s="6">
        <v>3</v>
      </c>
      <c r="Q246" s="6">
        <v>0</v>
      </c>
    </row>
    <row r="247" spans="1:17" ht="15" thickBot="1" x14ac:dyDescent="0.35">
      <c r="A247" s="7" t="s">
        <v>1826</v>
      </c>
      <c r="B247" s="43">
        <f>IF(COUNTIF('DRAFT LIST'!$F$3:$F$1000,A247)&gt;=1,"",ROW())</f>
        <v>247</v>
      </c>
      <c r="C247" s="43" t="str">
        <f ca="1"/>
        <v>Xavier Cedeno (TB - RP) </v>
      </c>
      <c r="D247" s="8">
        <v>56</v>
      </c>
      <c r="E247" s="8">
        <v>34</v>
      </c>
      <c r="F247" s="8">
        <v>3</v>
      </c>
      <c r="G247" s="8">
        <v>0</v>
      </c>
      <c r="H247" s="8">
        <v>3.73</v>
      </c>
      <c r="I247" s="8">
        <v>1.41</v>
      </c>
      <c r="J247" s="8">
        <v>23</v>
      </c>
      <c r="K247" s="8">
        <v>60</v>
      </c>
      <c r="L247" s="8">
        <v>19</v>
      </c>
      <c r="M247" s="8">
        <v>5</v>
      </c>
      <c r="N247" s="8">
        <v>59</v>
      </c>
      <c r="O247" s="8">
        <v>0</v>
      </c>
      <c r="P247" s="8">
        <v>3</v>
      </c>
      <c r="Q247" s="8">
        <v>0</v>
      </c>
    </row>
    <row r="248" spans="1:17" ht="15" thickBot="1" x14ac:dyDescent="0.35">
      <c r="A248" s="5" t="s">
        <v>1827</v>
      </c>
      <c r="B248" s="43">
        <f>IF(COUNTIF('DRAFT LIST'!$F$3:$F$1000,A248)&gt;=1,"",ROW())</f>
        <v>248</v>
      </c>
      <c r="C248" s="43" t="str">
        <f ca="1"/>
        <v>Robert Stephenson (CIN - SP) </v>
      </c>
      <c r="D248" s="6">
        <v>60</v>
      </c>
      <c r="E248" s="6">
        <v>60</v>
      </c>
      <c r="F248" s="6">
        <v>3</v>
      </c>
      <c r="G248" s="6">
        <v>1</v>
      </c>
      <c r="H248" s="6">
        <v>3.87</v>
      </c>
      <c r="I248" s="6">
        <v>1.19</v>
      </c>
      <c r="J248" s="6">
        <v>26</v>
      </c>
      <c r="K248" s="6">
        <v>55</v>
      </c>
      <c r="L248" s="6">
        <v>16</v>
      </c>
      <c r="M248" s="6">
        <v>7</v>
      </c>
      <c r="N248" s="6">
        <v>59</v>
      </c>
      <c r="O248" s="6">
        <v>0</v>
      </c>
      <c r="P248" s="6">
        <v>3</v>
      </c>
      <c r="Q248" s="6">
        <v>0</v>
      </c>
    </row>
    <row r="249" spans="1:17" ht="15" thickBot="1" x14ac:dyDescent="0.35">
      <c r="A249" s="7" t="s">
        <v>1813</v>
      </c>
      <c r="B249" s="43">
        <f>IF(COUNTIF('DRAFT LIST'!$F$3:$F$1000,A249)&gt;=1,"",ROW())</f>
        <v>249</v>
      </c>
      <c r="C249" s="43" t="str">
        <f ca="1"/>
        <v>Oliver Perez (WSH - RP) </v>
      </c>
      <c r="D249" s="8">
        <v>55</v>
      </c>
      <c r="E249" s="8">
        <v>51</v>
      </c>
      <c r="F249" s="8">
        <v>3</v>
      </c>
      <c r="G249" s="8">
        <v>2</v>
      </c>
      <c r="H249" s="8">
        <v>3.25</v>
      </c>
      <c r="I249" s="8">
        <v>1.18</v>
      </c>
      <c r="J249" s="8">
        <v>20</v>
      </c>
      <c r="K249" s="8">
        <v>49</v>
      </c>
      <c r="L249" s="8">
        <v>15</v>
      </c>
      <c r="M249" s="8">
        <v>5</v>
      </c>
      <c r="N249" s="8">
        <v>53</v>
      </c>
      <c r="O249" s="8">
        <v>0</v>
      </c>
      <c r="P249" s="8">
        <v>3</v>
      </c>
      <c r="Q249" s="8">
        <v>0</v>
      </c>
    </row>
    <row r="250" spans="1:17" ht="15" thickBot="1" x14ac:dyDescent="0.35">
      <c r="A250" s="5" t="s">
        <v>1828</v>
      </c>
      <c r="B250" s="43">
        <f>IF(COUNTIF('DRAFT LIST'!$F$3:$F$1000,A250)&gt;=1,"",ROW())</f>
        <v>250</v>
      </c>
      <c r="C250" s="43" t="str">
        <f ca="1"/>
        <v>Junichi Tazawa (MIA - RP) </v>
      </c>
      <c r="D250" s="6">
        <v>35</v>
      </c>
      <c r="E250" s="6">
        <v>37</v>
      </c>
      <c r="F250" s="6">
        <v>2</v>
      </c>
      <c r="G250" s="6">
        <v>1</v>
      </c>
      <c r="H250" s="6">
        <v>3.1</v>
      </c>
      <c r="I250" s="6">
        <v>1.28</v>
      </c>
      <c r="J250" s="6">
        <v>12</v>
      </c>
      <c r="K250" s="6">
        <v>30</v>
      </c>
      <c r="L250" s="6">
        <v>15</v>
      </c>
      <c r="M250" s="6">
        <v>4</v>
      </c>
      <c r="N250" s="6">
        <v>48</v>
      </c>
      <c r="O250" s="6">
        <v>0</v>
      </c>
      <c r="P250" s="6">
        <v>1</v>
      </c>
      <c r="Q250" s="6">
        <v>0</v>
      </c>
    </row>
    <row r="251" spans="1:17" ht="15" thickBot="1" x14ac:dyDescent="0.35">
      <c r="A251" s="7" t="s">
        <v>1819</v>
      </c>
      <c r="B251" s="43">
        <f>IF(COUNTIF('DRAFT LIST'!$F$3:$F$1000,A251)&gt;=1,"",ROW())</f>
        <v>251</v>
      </c>
      <c r="C251" s="43" t="str">
        <f ca="1"/>
        <v>A.J. Griffin (TEX - SP,RP) MiLB </v>
      </c>
      <c r="D251" s="8">
        <v>62</v>
      </c>
      <c r="E251" s="8">
        <v>63</v>
      </c>
      <c r="F251" s="8">
        <v>4</v>
      </c>
      <c r="G251" s="8">
        <v>2</v>
      </c>
      <c r="H251" s="8">
        <v>3.27</v>
      </c>
      <c r="I251" s="8">
        <v>1.1499999999999999</v>
      </c>
      <c r="J251" s="8">
        <v>23</v>
      </c>
      <c r="K251" s="8">
        <v>53</v>
      </c>
      <c r="L251" s="8">
        <v>18</v>
      </c>
      <c r="M251" s="8">
        <v>8</v>
      </c>
      <c r="N251" s="8">
        <v>55</v>
      </c>
      <c r="O251" s="8">
        <v>0</v>
      </c>
      <c r="P251" s="8">
        <v>3</v>
      </c>
      <c r="Q251" s="8">
        <v>0</v>
      </c>
    </row>
    <row r="252" spans="1:17" ht="15" thickBot="1" x14ac:dyDescent="0.35">
      <c r="A252" s="5" t="s">
        <v>1829</v>
      </c>
      <c r="B252" s="43">
        <f>IF(COUNTIF('DRAFT LIST'!$F$3:$F$1000,A252)&gt;=1,"",ROW())</f>
        <v>252</v>
      </c>
      <c r="C252" s="43" t="str">
        <f ca="1"/>
        <v>Erasmo Ramirez (TB - RP) </v>
      </c>
      <c r="D252" s="6">
        <v>62</v>
      </c>
      <c r="E252" s="6">
        <v>53</v>
      </c>
      <c r="F252" s="6">
        <v>3</v>
      </c>
      <c r="G252" s="6">
        <v>1</v>
      </c>
      <c r="H252" s="6">
        <v>3.87</v>
      </c>
      <c r="I252" s="6">
        <v>1.34</v>
      </c>
      <c r="J252" s="6">
        <v>27</v>
      </c>
      <c r="K252" s="6">
        <v>57</v>
      </c>
      <c r="L252" s="6">
        <v>26</v>
      </c>
      <c r="M252" s="6">
        <v>8</v>
      </c>
      <c r="N252" s="6">
        <v>45</v>
      </c>
      <c r="O252" s="6">
        <v>2</v>
      </c>
      <c r="P252" s="6">
        <v>3</v>
      </c>
      <c r="Q252" s="6">
        <v>0</v>
      </c>
    </row>
    <row r="253" spans="1:17" ht="15" thickBot="1" x14ac:dyDescent="0.35">
      <c r="A253" s="7" t="s">
        <v>1830</v>
      </c>
      <c r="B253" s="43">
        <f>IF(COUNTIF('DRAFT LIST'!$F$3:$F$1000,A253)&gt;=1,"",ROW())</f>
        <v>253</v>
      </c>
      <c r="C253" s="43" t="str">
        <f ca="1"/>
        <v>Zach McAllister (CLE - RP) </v>
      </c>
      <c r="D253" s="8">
        <v>36</v>
      </c>
      <c r="E253" s="8">
        <v>41</v>
      </c>
      <c r="F253" s="8">
        <v>2</v>
      </c>
      <c r="G253" s="8">
        <v>1</v>
      </c>
      <c r="H253" s="8">
        <v>3.19</v>
      </c>
      <c r="I253" s="8">
        <v>1.2</v>
      </c>
      <c r="J253" s="8">
        <v>13</v>
      </c>
      <c r="K253" s="8">
        <v>31</v>
      </c>
      <c r="L253" s="8">
        <v>13</v>
      </c>
      <c r="M253" s="8">
        <v>3</v>
      </c>
      <c r="N253" s="8">
        <v>40</v>
      </c>
      <c r="O253" s="8">
        <v>0</v>
      </c>
      <c r="P253" s="8">
        <v>1</v>
      </c>
      <c r="Q253" s="8">
        <v>0</v>
      </c>
    </row>
    <row r="254" spans="1:17" ht="15" thickBot="1" x14ac:dyDescent="0.35">
      <c r="A254" s="5" t="s">
        <v>1838</v>
      </c>
      <c r="B254" s="43">
        <f>IF(COUNTIF('DRAFT LIST'!$F$3:$F$1000,A254)&gt;=1,"",ROW())</f>
        <v>254</v>
      </c>
      <c r="C254" s="43" t="str">
        <f ca="1"/>
        <v>Joe Kelly (BOS - SP,RP) </v>
      </c>
      <c r="D254" s="6">
        <v>52</v>
      </c>
      <c r="E254" s="6">
        <v>53</v>
      </c>
      <c r="F254" s="6">
        <v>3</v>
      </c>
      <c r="G254" s="6">
        <v>3</v>
      </c>
      <c r="H254" s="6">
        <v>3.86</v>
      </c>
      <c r="I254" s="6">
        <v>1.31</v>
      </c>
      <c r="J254" s="6">
        <v>22</v>
      </c>
      <c r="K254" s="6">
        <v>52</v>
      </c>
      <c r="L254" s="6">
        <v>16</v>
      </c>
      <c r="M254" s="6">
        <v>7</v>
      </c>
      <c r="N254" s="6">
        <v>57</v>
      </c>
      <c r="O254" s="6">
        <v>0</v>
      </c>
      <c r="P254" s="6">
        <v>3</v>
      </c>
      <c r="Q254" s="6">
        <v>0</v>
      </c>
    </row>
    <row r="255" spans="1:17" ht="15" thickBot="1" x14ac:dyDescent="0.35">
      <c r="A255" s="7" t="s">
        <v>1820</v>
      </c>
      <c r="B255" s="43">
        <f>IF(COUNTIF('DRAFT LIST'!$F$3:$F$1000,A255)&gt;=1,"",ROW())</f>
        <v>255</v>
      </c>
      <c r="C255" s="43" t="str">
        <f ca="1"/>
        <v>Blaine Hardy (DET - RP) </v>
      </c>
      <c r="D255" s="8">
        <v>57</v>
      </c>
      <c r="E255" s="8">
        <v>59</v>
      </c>
      <c r="F255" s="8">
        <v>3</v>
      </c>
      <c r="G255" s="8">
        <v>2</v>
      </c>
      <c r="H255" s="8">
        <v>3.44</v>
      </c>
      <c r="I255" s="8">
        <v>1.24</v>
      </c>
      <c r="J255" s="8">
        <v>22</v>
      </c>
      <c r="K255" s="8">
        <v>49</v>
      </c>
      <c r="L255" s="8">
        <v>21</v>
      </c>
      <c r="M255" s="8">
        <v>7</v>
      </c>
      <c r="N255" s="8">
        <v>57</v>
      </c>
      <c r="O255" s="8">
        <v>0</v>
      </c>
      <c r="P255" s="8">
        <v>4</v>
      </c>
      <c r="Q255" s="8">
        <v>0</v>
      </c>
    </row>
    <row r="256" spans="1:17" ht="15" thickBot="1" x14ac:dyDescent="0.35">
      <c r="A256" s="5" t="s">
        <v>1470</v>
      </c>
      <c r="B256" s="43">
        <f>IF(COUNTIF('DRAFT LIST'!$F$3:$F$1000,A256)&gt;=1,"",ROW())</f>
        <v>256</v>
      </c>
      <c r="C256" s="43" t="str">
        <f ca="1"/>
        <v>Cody Reed (CIN - SP) DL15 </v>
      </c>
      <c r="D256" s="6">
        <v>75</v>
      </c>
      <c r="E256" s="6">
        <v>60</v>
      </c>
      <c r="F256" s="6">
        <v>4</v>
      </c>
      <c r="G256" s="6">
        <v>0</v>
      </c>
      <c r="H256" s="6">
        <v>4.37</v>
      </c>
      <c r="I256" s="6">
        <v>1.38</v>
      </c>
      <c r="J256" s="6">
        <v>37</v>
      </c>
      <c r="K256" s="6">
        <v>76</v>
      </c>
      <c r="L256" s="6">
        <v>28</v>
      </c>
      <c r="M256" s="6">
        <v>12</v>
      </c>
      <c r="N256" s="6">
        <v>20</v>
      </c>
      <c r="O256" s="6">
        <v>13</v>
      </c>
      <c r="P256" s="6">
        <v>5</v>
      </c>
      <c r="Q256" s="6">
        <v>0</v>
      </c>
    </row>
    <row r="257" spans="1:17" ht="15" thickBot="1" x14ac:dyDescent="0.35">
      <c r="A257" s="7" t="s">
        <v>1832</v>
      </c>
      <c r="B257" s="43">
        <f>IF(COUNTIF('DRAFT LIST'!$F$3:$F$1000,A257)&gt;=1,"",ROW())</f>
        <v>257</v>
      </c>
      <c r="C257" s="43" t="str">
        <f ca="1"/>
        <v>Chaz Roe (ATL - RP) </v>
      </c>
      <c r="D257" s="8">
        <v>38</v>
      </c>
      <c r="E257" s="8">
        <v>27</v>
      </c>
      <c r="F257" s="8">
        <v>2</v>
      </c>
      <c r="G257" s="8">
        <v>0</v>
      </c>
      <c r="H257" s="8">
        <v>4.29</v>
      </c>
      <c r="I257" s="8">
        <v>1.36</v>
      </c>
      <c r="J257" s="8">
        <v>18</v>
      </c>
      <c r="K257" s="8">
        <v>41</v>
      </c>
      <c r="L257" s="8">
        <v>11</v>
      </c>
      <c r="M257" s="8">
        <v>6</v>
      </c>
      <c r="N257" s="8">
        <v>19</v>
      </c>
      <c r="O257" s="8">
        <v>5</v>
      </c>
      <c r="P257" s="8">
        <v>2</v>
      </c>
      <c r="Q257" s="8">
        <v>0</v>
      </c>
    </row>
    <row r="258" spans="1:17" ht="15" thickBot="1" x14ac:dyDescent="0.35">
      <c r="A258" s="5" t="s">
        <v>1459</v>
      </c>
      <c r="B258" s="43">
        <f>IF(COUNTIF('DRAFT LIST'!$F$3:$F$1000,A258)&gt;=1,"",ROW())</f>
        <v>258</v>
      </c>
      <c r="C258" s="43" t="str">
        <f ca="1"/>
        <v>Chase Anderson (MIL - SP) </v>
      </c>
      <c r="D258" s="6">
        <v>122</v>
      </c>
      <c r="E258" s="6">
        <v>84</v>
      </c>
      <c r="F258" s="6">
        <v>6</v>
      </c>
      <c r="G258" s="6">
        <v>0</v>
      </c>
      <c r="H258" s="6">
        <v>4.1500000000000004</v>
      </c>
      <c r="I258" s="6">
        <v>1.43</v>
      </c>
      <c r="J258" s="6">
        <v>56</v>
      </c>
      <c r="K258" s="6">
        <v>132</v>
      </c>
      <c r="L258" s="6">
        <v>42</v>
      </c>
      <c r="M258" s="6">
        <v>10</v>
      </c>
      <c r="N258" s="6">
        <v>24</v>
      </c>
      <c r="O258" s="6">
        <v>18</v>
      </c>
      <c r="P258" s="6">
        <v>8</v>
      </c>
      <c r="Q258" s="6">
        <v>1</v>
      </c>
    </row>
    <row r="259" spans="1:17" ht="15" thickBot="1" x14ac:dyDescent="0.35">
      <c r="A259" s="7" t="s">
        <v>1458</v>
      </c>
      <c r="B259" s="43">
        <f>IF(COUNTIF('DRAFT LIST'!$F$3:$F$1000,A259)&gt;=1,"",ROW())</f>
        <v>259</v>
      </c>
      <c r="C259" s="43" t="str">
        <f ca="1"/>
        <v>Michael Feliz (HOU - RP) </v>
      </c>
      <c r="D259" s="8">
        <v>155</v>
      </c>
      <c r="E259" s="8">
        <v>96</v>
      </c>
      <c r="F259" s="8">
        <v>8</v>
      </c>
      <c r="G259" s="8">
        <v>0</v>
      </c>
      <c r="H259" s="8">
        <v>4.41</v>
      </c>
      <c r="I259" s="8">
        <v>1.43</v>
      </c>
      <c r="J259" s="8">
        <v>76</v>
      </c>
      <c r="K259" s="8">
        <v>167</v>
      </c>
      <c r="L259" s="8">
        <v>55</v>
      </c>
      <c r="M259" s="8">
        <v>15</v>
      </c>
      <c r="N259" s="8">
        <v>25</v>
      </c>
      <c r="O259" s="8">
        <v>25</v>
      </c>
      <c r="P259" s="8">
        <v>9</v>
      </c>
      <c r="Q259" s="8">
        <v>1</v>
      </c>
    </row>
    <row r="260" spans="1:17" ht="15" thickBot="1" x14ac:dyDescent="0.35">
      <c r="A260" s="5" t="s">
        <v>1477</v>
      </c>
      <c r="B260" s="43">
        <f>IF(COUNTIF('DRAFT LIST'!$F$3:$F$1000,A260)&gt;=1,"",ROW())</f>
        <v>260</v>
      </c>
      <c r="C260" s="43" t="str">
        <f ca="1"/>
        <v>Trevor Gott (WSH - RP) MiLB </v>
      </c>
      <c r="D260" s="6">
        <v>149</v>
      </c>
      <c r="E260" s="6">
        <v>93</v>
      </c>
      <c r="F260" s="6">
        <v>8</v>
      </c>
      <c r="G260" s="6">
        <v>0</v>
      </c>
      <c r="H260" s="6">
        <v>4.5999999999999996</v>
      </c>
      <c r="I260" s="6">
        <v>1.4</v>
      </c>
      <c r="J260" s="6">
        <v>76</v>
      </c>
      <c r="K260" s="6">
        <v>165</v>
      </c>
      <c r="L260" s="6">
        <v>43</v>
      </c>
      <c r="M260" s="6">
        <v>21</v>
      </c>
      <c r="N260" s="6">
        <v>28</v>
      </c>
      <c r="O260" s="6">
        <v>27</v>
      </c>
      <c r="P260" s="6">
        <v>10</v>
      </c>
      <c r="Q260" s="6">
        <v>0</v>
      </c>
    </row>
    <row r="261" spans="1:17" ht="15" thickBot="1" x14ac:dyDescent="0.35">
      <c r="A261" s="7" t="s">
        <v>1472</v>
      </c>
      <c r="B261" s="43">
        <f>IF(COUNTIF('DRAFT LIST'!$F$3:$F$1000,A261)&gt;=1,"",ROW())</f>
        <v>261</v>
      </c>
      <c r="C261" s="43" t="str">
        <f ca="1"/>
        <v>Yimi Garcia (LAD - RP) DL60 </v>
      </c>
      <c r="D261" s="8">
        <v>76</v>
      </c>
      <c r="E261" s="8">
        <v>64</v>
      </c>
      <c r="F261" s="8">
        <v>4</v>
      </c>
      <c r="G261" s="8">
        <v>1</v>
      </c>
      <c r="H261" s="8">
        <v>4.24</v>
      </c>
      <c r="I261" s="8">
        <v>1.33</v>
      </c>
      <c r="J261" s="8">
        <v>36</v>
      </c>
      <c r="K261" s="8">
        <v>80</v>
      </c>
      <c r="L261" s="8">
        <v>21</v>
      </c>
      <c r="M261" s="8">
        <v>9</v>
      </c>
      <c r="N261" s="8">
        <v>12</v>
      </c>
      <c r="O261" s="8">
        <v>12</v>
      </c>
      <c r="P261" s="8">
        <v>4</v>
      </c>
      <c r="Q261" s="8">
        <v>0</v>
      </c>
    </row>
    <row r="262" spans="1:17" ht="15" thickBot="1" x14ac:dyDescent="0.35">
      <c r="A262" s="5" t="s">
        <v>1419</v>
      </c>
      <c r="B262" s="43">
        <f>IF(COUNTIF('DRAFT LIST'!$F$3:$F$1000,A262)&gt;=1,"",ROW())</f>
        <v>262</v>
      </c>
      <c r="C262" s="43" t="str">
        <f ca="1"/>
        <v>Ryan Tepera (TOR - RP) </v>
      </c>
      <c r="D262" s="6">
        <v>125</v>
      </c>
      <c r="E262" s="6">
        <v>120</v>
      </c>
      <c r="F262" s="6">
        <v>7</v>
      </c>
      <c r="G262" s="6">
        <v>0</v>
      </c>
      <c r="H262" s="6">
        <v>4.2</v>
      </c>
      <c r="I262" s="6">
        <v>1.35</v>
      </c>
      <c r="J262" s="6">
        <v>58</v>
      </c>
      <c r="K262" s="6">
        <v>119</v>
      </c>
      <c r="L262" s="6">
        <v>49</v>
      </c>
      <c r="M262" s="6">
        <v>16</v>
      </c>
      <c r="N262" s="6">
        <v>22</v>
      </c>
      <c r="O262" s="6">
        <v>21</v>
      </c>
      <c r="P262" s="6">
        <v>7</v>
      </c>
      <c r="Q262" s="6">
        <v>1</v>
      </c>
    </row>
    <row r="263" spans="1:17" ht="17.399999999999999" thickBot="1" x14ac:dyDescent="0.35">
      <c r="A263" s="7" t="s">
        <v>1460</v>
      </c>
      <c r="B263" s="43">
        <f>IF(COUNTIF('DRAFT LIST'!$F$3:$F$1000,A263)&gt;=1,"",ROW())</f>
        <v>263</v>
      </c>
      <c r="C263" s="43" t="str">
        <f ca="1"/>
        <v>Phil Hughes (MIN - SP) </v>
      </c>
      <c r="D263" s="8">
        <v>64</v>
      </c>
      <c r="E263" s="8">
        <v>60</v>
      </c>
      <c r="F263" s="8">
        <v>4</v>
      </c>
      <c r="G263" s="8">
        <v>0</v>
      </c>
      <c r="H263" s="8">
        <v>4.3899999999999997</v>
      </c>
      <c r="I263" s="8">
        <v>1.41</v>
      </c>
      <c r="J263" s="8">
        <v>31</v>
      </c>
      <c r="K263" s="8">
        <v>65</v>
      </c>
      <c r="L263" s="8">
        <v>26</v>
      </c>
      <c r="M263" s="8">
        <v>12</v>
      </c>
      <c r="N263" s="8">
        <v>16</v>
      </c>
      <c r="O263" s="8">
        <v>11</v>
      </c>
      <c r="P263" s="8">
        <v>4</v>
      </c>
      <c r="Q263" s="8">
        <v>0</v>
      </c>
    </row>
    <row r="264" spans="1:17" ht="15" thickBot="1" x14ac:dyDescent="0.35">
      <c r="A264" s="5" t="s">
        <v>1835</v>
      </c>
      <c r="B264" s="43">
        <f>IF(COUNTIF('DRAFT LIST'!$F$3:$F$1000,A264)&gt;=1,"",ROW())</f>
        <v>264</v>
      </c>
      <c r="C264" s="43" t="str">
        <f ca="1"/>
        <v>Casey Fien (SEA - RP) </v>
      </c>
      <c r="D264" s="6">
        <v>51</v>
      </c>
      <c r="E264" s="6">
        <v>36</v>
      </c>
      <c r="F264" s="6">
        <v>2</v>
      </c>
      <c r="G264" s="6">
        <v>0</v>
      </c>
      <c r="H264" s="6">
        <v>3.5</v>
      </c>
      <c r="I264" s="6">
        <v>1.33</v>
      </c>
      <c r="J264" s="6">
        <v>20</v>
      </c>
      <c r="K264" s="6">
        <v>53</v>
      </c>
      <c r="L264" s="6">
        <v>14</v>
      </c>
      <c r="M264" s="6">
        <v>5</v>
      </c>
      <c r="N264" s="6">
        <v>44</v>
      </c>
      <c r="O264" s="6">
        <v>0</v>
      </c>
      <c r="P264" s="6">
        <v>2</v>
      </c>
      <c r="Q264" s="6">
        <v>0</v>
      </c>
    </row>
    <row r="265" spans="1:17" ht="15" thickBot="1" x14ac:dyDescent="0.35">
      <c r="A265" s="7" t="s">
        <v>1836</v>
      </c>
      <c r="B265" s="43">
        <f>IF(COUNTIF('DRAFT LIST'!$F$3:$F$1000,A265)&gt;=1,"",ROW())</f>
        <v>265</v>
      </c>
      <c r="C265" s="43" t="str">
        <f ca="1"/>
        <v>Jeff Hoffman (COL - SP) </v>
      </c>
      <c r="D265" s="8">
        <v>62</v>
      </c>
      <c r="E265" s="8">
        <v>58</v>
      </c>
      <c r="F265" s="8">
        <v>3</v>
      </c>
      <c r="G265" s="8">
        <v>2</v>
      </c>
      <c r="H265" s="8">
        <v>3.59</v>
      </c>
      <c r="I265" s="8">
        <v>1.29</v>
      </c>
      <c r="J265" s="8">
        <v>25</v>
      </c>
      <c r="K265" s="8">
        <v>57</v>
      </c>
      <c r="L265" s="8">
        <v>23</v>
      </c>
      <c r="M265" s="8">
        <v>8</v>
      </c>
      <c r="N265" s="8">
        <v>65</v>
      </c>
      <c r="O265" s="8">
        <v>0</v>
      </c>
      <c r="P265" s="8">
        <v>3</v>
      </c>
      <c r="Q265" s="8">
        <v>0</v>
      </c>
    </row>
    <row r="266" spans="1:17" ht="15" thickBot="1" x14ac:dyDescent="0.35">
      <c r="A266" s="5" t="s">
        <v>1476</v>
      </c>
      <c r="B266" s="43">
        <f>IF(COUNTIF('DRAFT LIST'!$F$3:$F$1000,A266)&gt;=1,"",ROW())</f>
        <v>266</v>
      </c>
      <c r="C266" s="43" t="str">
        <f ca="1"/>
        <v>Mike Morin (LAA - RP) </v>
      </c>
      <c r="D266" s="6">
        <v>47</v>
      </c>
      <c r="E266" s="6">
        <v>45</v>
      </c>
      <c r="F266" s="6">
        <v>3</v>
      </c>
      <c r="G266" s="6">
        <v>0</v>
      </c>
      <c r="H266" s="6">
        <v>3.98</v>
      </c>
      <c r="I266" s="6">
        <v>1.33</v>
      </c>
      <c r="J266" s="6">
        <v>21</v>
      </c>
      <c r="K266" s="6">
        <v>45</v>
      </c>
      <c r="L266" s="6">
        <v>17</v>
      </c>
      <c r="M266" s="6">
        <v>10</v>
      </c>
      <c r="N266" s="6">
        <v>9</v>
      </c>
      <c r="O266" s="6">
        <v>9</v>
      </c>
      <c r="P266" s="6">
        <v>3</v>
      </c>
      <c r="Q266" s="6">
        <v>0</v>
      </c>
    </row>
    <row r="267" spans="1:17" ht="15" thickBot="1" x14ac:dyDescent="0.35">
      <c r="A267" s="7" t="s">
        <v>1842</v>
      </c>
      <c r="B267" s="43">
        <f>IF(COUNTIF('DRAFT LIST'!$F$3:$F$1000,A267)&gt;=1,"",ROW())</f>
        <v>267</v>
      </c>
      <c r="C267" s="43" t="str">
        <f ca="1"/>
        <v>Andrew Heaney (LAA - SP) DTD </v>
      </c>
      <c r="D267" s="8">
        <v>50</v>
      </c>
      <c r="E267" s="8">
        <v>48</v>
      </c>
      <c r="F267" s="8">
        <v>3</v>
      </c>
      <c r="G267" s="8">
        <v>2</v>
      </c>
      <c r="H267" s="8">
        <v>3.56</v>
      </c>
      <c r="I267" s="8">
        <v>1.1100000000000001</v>
      </c>
      <c r="J267" s="8">
        <v>20</v>
      </c>
      <c r="K267" s="8">
        <v>43</v>
      </c>
      <c r="L267" s="8">
        <v>12</v>
      </c>
      <c r="M267" s="8">
        <v>7</v>
      </c>
      <c r="N267" s="8">
        <v>58</v>
      </c>
      <c r="O267" s="8">
        <v>0</v>
      </c>
      <c r="P267" s="8">
        <v>3</v>
      </c>
      <c r="Q267" s="8">
        <v>0</v>
      </c>
    </row>
    <row r="268" spans="1:17" ht="15" thickBot="1" x14ac:dyDescent="0.35">
      <c r="A268" s="5" t="s">
        <v>1462</v>
      </c>
      <c r="B268" s="43">
        <f>IF(COUNTIF('DRAFT LIST'!$F$3:$F$1000,A268)&gt;=1,"",ROW())</f>
        <v>268</v>
      </c>
      <c r="C268" s="43" t="str">
        <f ca="1"/>
        <v>Joakim Soria (KC - RP) </v>
      </c>
      <c r="D268" s="6">
        <v>171</v>
      </c>
      <c r="E268" s="6">
        <v>145</v>
      </c>
      <c r="F268" s="6">
        <v>8</v>
      </c>
      <c r="G268" s="6">
        <v>0</v>
      </c>
      <c r="H268" s="6">
        <v>4.8499999999999996</v>
      </c>
      <c r="I268" s="6">
        <v>1.42</v>
      </c>
      <c r="J268" s="6">
        <v>92</v>
      </c>
      <c r="K268" s="6">
        <v>178</v>
      </c>
      <c r="L268" s="6">
        <v>66</v>
      </c>
      <c r="M268" s="6">
        <v>28</v>
      </c>
      <c r="N268" s="6">
        <v>29</v>
      </c>
      <c r="O268" s="6">
        <v>29</v>
      </c>
      <c r="P268" s="6">
        <v>12</v>
      </c>
      <c r="Q268" s="6">
        <v>1</v>
      </c>
    </row>
    <row r="269" spans="1:17" ht="15" thickBot="1" x14ac:dyDescent="0.35">
      <c r="A269" s="7" t="s">
        <v>1448</v>
      </c>
      <c r="B269" s="43">
        <f>IF(COUNTIF('DRAFT LIST'!$F$3:$F$1000,A269)&gt;=1,"",ROW())</f>
        <v>269</v>
      </c>
      <c r="C269" s="43" t="str">
        <f ca="1"/>
        <v>Jonathan Papelbon (RP) FA </v>
      </c>
      <c r="D269" s="8">
        <v>169</v>
      </c>
      <c r="E269" s="8">
        <v>138</v>
      </c>
      <c r="F269" s="8">
        <v>8</v>
      </c>
      <c r="G269" s="8">
        <v>0</v>
      </c>
      <c r="H269" s="8">
        <v>4.8099999999999996</v>
      </c>
      <c r="I269" s="8">
        <v>1.4</v>
      </c>
      <c r="J269" s="8">
        <v>90</v>
      </c>
      <c r="K269" s="8">
        <v>168</v>
      </c>
      <c r="L269" s="8">
        <v>70</v>
      </c>
      <c r="M269" s="8">
        <v>27</v>
      </c>
      <c r="N269" s="8">
        <v>31</v>
      </c>
      <c r="O269" s="8">
        <v>30</v>
      </c>
      <c r="P269" s="8">
        <v>11</v>
      </c>
      <c r="Q269" s="8">
        <v>1</v>
      </c>
    </row>
    <row r="270" spans="1:17" ht="15" thickBot="1" x14ac:dyDescent="0.35">
      <c r="A270" s="5" t="s">
        <v>1839</v>
      </c>
      <c r="B270" s="43">
        <f>IF(COUNTIF('DRAFT LIST'!$F$3:$F$1000,A270)&gt;=1,"",ROW())</f>
        <v>270</v>
      </c>
      <c r="C270" s="43" t="str">
        <f ca="1"/>
        <v>Aaron Loup (TOR - RP) DFA </v>
      </c>
      <c r="D270" s="6">
        <v>46</v>
      </c>
      <c r="E270" s="6">
        <v>52</v>
      </c>
      <c r="F270" s="6">
        <v>2</v>
      </c>
      <c r="G270" s="6">
        <v>0</v>
      </c>
      <c r="H270" s="6">
        <v>3.55</v>
      </c>
      <c r="I270" s="6">
        <v>1.32</v>
      </c>
      <c r="J270" s="6">
        <v>18</v>
      </c>
      <c r="K270" s="6">
        <v>40</v>
      </c>
      <c r="L270" s="6">
        <v>20</v>
      </c>
      <c r="M270" s="6">
        <v>4</v>
      </c>
      <c r="N270" s="6">
        <v>39</v>
      </c>
      <c r="O270" s="6">
        <v>0</v>
      </c>
      <c r="P270" s="6">
        <v>2</v>
      </c>
      <c r="Q270" s="6">
        <v>0</v>
      </c>
    </row>
    <row r="271" spans="1:17" ht="15" thickBot="1" x14ac:dyDescent="0.35">
      <c r="A271" s="7" t="s">
        <v>1441</v>
      </c>
      <c r="B271" s="43">
        <f>IF(COUNTIF('DRAFT LIST'!$F$3:$F$1000,A271)&gt;=1,"",ROW())</f>
        <v>271</v>
      </c>
      <c r="C271" s="43" t="str">
        <f ca="1"/>
        <v>Tyler Cravy (MIL - RP) </v>
      </c>
      <c r="D271" s="8">
        <v>142</v>
      </c>
      <c r="E271" s="8">
        <v>112</v>
      </c>
      <c r="F271" s="8">
        <v>7</v>
      </c>
      <c r="G271" s="8">
        <v>0</v>
      </c>
      <c r="H271" s="8">
        <v>4.82</v>
      </c>
      <c r="I271" s="8">
        <v>1.45</v>
      </c>
      <c r="J271" s="8">
        <v>76</v>
      </c>
      <c r="K271" s="8">
        <v>152</v>
      </c>
      <c r="L271" s="8">
        <v>53</v>
      </c>
      <c r="M271" s="8">
        <v>20</v>
      </c>
      <c r="N271" s="8">
        <v>26</v>
      </c>
      <c r="O271" s="8">
        <v>26</v>
      </c>
      <c r="P271" s="8">
        <v>9</v>
      </c>
      <c r="Q271" s="8">
        <v>1</v>
      </c>
    </row>
    <row r="272" spans="1:17" ht="15" thickBot="1" x14ac:dyDescent="0.35">
      <c r="A272" s="5" t="s">
        <v>1915</v>
      </c>
      <c r="B272" s="43">
        <f>IF(COUNTIF('DRAFT LIST'!$F$3:$F$1000,A272)&gt;=1,"",ROW())</f>
        <v>272</v>
      </c>
      <c r="C272" s="43" t="str">
        <f ca="1"/>
        <v>Brandon Morrow (LAD - SP,RP) NRI </v>
      </c>
      <c r="D272" s="6">
        <v>55</v>
      </c>
      <c r="E272" s="6">
        <v>58</v>
      </c>
      <c r="F272" s="6">
        <v>3</v>
      </c>
      <c r="G272" s="6">
        <v>1</v>
      </c>
      <c r="H272" s="6">
        <v>3.27</v>
      </c>
      <c r="I272" s="6">
        <v>1.29</v>
      </c>
      <c r="J272" s="6">
        <v>20</v>
      </c>
      <c r="K272" s="6">
        <v>49</v>
      </c>
      <c r="L272" s="6">
        <v>23</v>
      </c>
      <c r="M272" s="6">
        <v>5</v>
      </c>
      <c r="N272" s="6">
        <v>49</v>
      </c>
      <c r="O272" s="6">
        <v>0</v>
      </c>
      <c r="P272" s="6">
        <v>3</v>
      </c>
      <c r="Q272" s="6">
        <v>0</v>
      </c>
    </row>
    <row r="273" spans="1:17" ht="15" thickBot="1" x14ac:dyDescent="0.35">
      <c r="A273" s="7" t="s">
        <v>1841</v>
      </c>
      <c r="B273" s="43">
        <f>IF(COUNTIF('DRAFT LIST'!$F$3:$F$1000,A273)&gt;=1,"",ROW())</f>
        <v>273</v>
      </c>
      <c r="C273" s="43" t="str">
        <f ca="1"/>
        <v>Michael Kopech (CWS - SP) NRI </v>
      </c>
      <c r="D273" s="8">
        <v>65</v>
      </c>
      <c r="E273" s="8">
        <v>47</v>
      </c>
      <c r="F273" s="8">
        <v>3</v>
      </c>
      <c r="G273" s="8">
        <v>0</v>
      </c>
      <c r="H273" s="8">
        <v>3.45</v>
      </c>
      <c r="I273" s="8">
        <v>1.19</v>
      </c>
      <c r="J273" s="8">
        <v>25</v>
      </c>
      <c r="K273" s="8">
        <v>66</v>
      </c>
      <c r="L273" s="8">
        <v>11</v>
      </c>
      <c r="M273" s="8">
        <v>7</v>
      </c>
      <c r="N273" s="8">
        <v>60</v>
      </c>
      <c r="O273" s="8">
        <v>0</v>
      </c>
      <c r="P273" s="8">
        <v>3</v>
      </c>
      <c r="Q273" s="8">
        <v>0</v>
      </c>
    </row>
    <row r="274" spans="1:17" ht="15" thickBot="1" x14ac:dyDescent="0.35">
      <c r="A274" s="5" t="s">
        <v>1831</v>
      </c>
      <c r="B274" s="43">
        <f>IF(COUNTIF('DRAFT LIST'!$F$3:$F$1000,A274)&gt;=1,"",ROW())</f>
        <v>274</v>
      </c>
      <c r="C274" s="43" t="str">
        <f ca="1"/>
        <v>Tyler Beede (SF - SP) NRI </v>
      </c>
      <c r="D274" s="6">
        <v>40</v>
      </c>
      <c r="E274" s="6">
        <v>37</v>
      </c>
      <c r="F274" s="6">
        <v>2</v>
      </c>
      <c r="G274" s="6">
        <v>1</v>
      </c>
      <c r="H274" s="6">
        <v>4.01</v>
      </c>
      <c r="I274" s="6">
        <v>1.33</v>
      </c>
      <c r="J274" s="6">
        <v>18</v>
      </c>
      <c r="K274" s="6">
        <v>37</v>
      </c>
      <c r="L274" s="6">
        <v>16</v>
      </c>
      <c r="M274" s="6">
        <v>6</v>
      </c>
      <c r="N274" s="6">
        <v>44</v>
      </c>
      <c r="O274" s="6">
        <v>0</v>
      </c>
      <c r="P274" s="6">
        <v>2</v>
      </c>
      <c r="Q274" s="6">
        <v>0</v>
      </c>
    </row>
    <row r="275" spans="1:17" ht="15" thickBot="1" x14ac:dyDescent="0.35">
      <c r="A275" s="7" t="s">
        <v>1483</v>
      </c>
      <c r="B275" s="43">
        <f>IF(COUNTIF('DRAFT LIST'!$F$3:$F$1000,A275)&gt;=1,"",ROW())</f>
        <v>275</v>
      </c>
      <c r="C275" s="43" t="str">
        <f ca="1"/>
        <v>Javier Lopez (SF - RP) </v>
      </c>
      <c r="D275" s="8">
        <v>138</v>
      </c>
      <c r="E275" s="8">
        <v>99</v>
      </c>
      <c r="F275" s="8">
        <v>7</v>
      </c>
      <c r="G275" s="8">
        <v>0</v>
      </c>
      <c r="H275" s="8">
        <v>4.8899999999999997</v>
      </c>
      <c r="I275" s="8">
        <v>1.48</v>
      </c>
      <c r="J275" s="8">
        <v>75</v>
      </c>
      <c r="K275" s="8">
        <v>155</v>
      </c>
      <c r="L275" s="8">
        <v>49</v>
      </c>
      <c r="M275" s="8">
        <v>17</v>
      </c>
      <c r="N275" s="8">
        <v>22</v>
      </c>
      <c r="O275" s="8">
        <v>22</v>
      </c>
      <c r="P275" s="8">
        <v>10</v>
      </c>
      <c r="Q275" s="8">
        <v>1</v>
      </c>
    </row>
    <row r="276" spans="1:17" ht="15" thickBot="1" x14ac:dyDescent="0.35">
      <c r="A276" s="5" t="s">
        <v>1466</v>
      </c>
      <c r="B276" s="43">
        <f>IF(COUNTIF('DRAFT LIST'!$F$3:$F$1000,A276)&gt;=1,"",ROW())</f>
        <v>276</v>
      </c>
      <c r="C276" s="43" t="str">
        <f ca="1"/>
        <v>Randall Delgado (ARI - RP) </v>
      </c>
      <c r="D276" s="6">
        <v>79</v>
      </c>
      <c r="E276" s="6">
        <v>60</v>
      </c>
      <c r="F276" s="6">
        <v>4</v>
      </c>
      <c r="G276" s="6">
        <v>1</v>
      </c>
      <c r="H276" s="6">
        <v>4.4800000000000004</v>
      </c>
      <c r="I276" s="6">
        <v>1.33</v>
      </c>
      <c r="J276" s="6">
        <v>39</v>
      </c>
      <c r="K276" s="6">
        <v>83</v>
      </c>
      <c r="L276" s="6">
        <v>22</v>
      </c>
      <c r="M276" s="6">
        <v>13</v>
      </c>
      <c r="N276" s="6">
        <v>14</v>
      </c>
      <c r="O276" s="6">
        <v>13</v>
      </c>
      <c r="P276" s="6">
        <v>5</v>
      </c>
      <c r="Q276" s="6">
        <v>0</v>
      </c>
    </row>
    <row r="277" spans="1:17" ht="15" thickBot="1" x14ac:dyDescent="0.35">
      <c r="A277" s="7" t="s">
        <v>1824</v>
      </c>
      <c r="B277" s="43">
        <f>IF(COUNTIF('DRAFT LIST'!$F$3:$F$1000,A277)&gt;=1,"",ROW())</f>
        <v>277</v>
      </c>
      <c r="C277" s="43" t="str">
        <f ca="1"/>
        <v>Brian Duensing (CHC - RP) </v>
      </c>
      <c r="D277" s="8">
        <v>58</v>
      </c>
      <c r="E277" s="8">
        <v>61</v>
      </c>
      <c r="F277" s="8">
        <v>3</v>
      </c>
      <c r="G277" s="8">
        <v>2</v>
      </c>
      <c r="H277" s="8">
        <v>3.6</v>
      </c>
      <c r="I277" s="8">
        <v>1.27</v>
      </c>
      <c r="J277" s="8">
        <v>23</v>
      </c>
      <c r="K277" s="8">
        <v>53</v>
      </c>
      <c r="L277" s="8">
        <v>21</v>
      </c>
      <c r="M277" s="8">
        <v>6</v>
      </c>
      <c r="N277" s="8">
        <v>63</v>
      </c>
      <c r="O277" s="8">
        <v>0</v>
      </c>
      <c r="P277" s="8">
        <v>3</v>
      </c>
      <c r="Q277" s="8">
        <v>0</v>
      </c>
    </row>
    <row r="278" spans="1:17" ht="15" thickBot="1" x14ac:dyDescent="0.35">
      <c r="A278" s="5" t="s">
        <v>1844</v>
      </c>
      <c r="B278" s="43">
        <f>IF(COUNTIF('DRAFT LIST'!$F$3:$F$1000,A278)&gt;=1,"",ROW())</f>
        <v>278</v>
      </c>
      <c r="C278" s="43" t="str">
        <f ca="1"/>
        <v>Chasen Shreve (NYY - RP) </v>
      </c>
      <c r="D278" s="6">
        <v>51</v>
      </c>
      <c r="E278" s="6">
        <v>53</v>
      </c>
      <c r="F278" s="6">
        <v>3</v>
      </c>
      <c r="G278" s="6">
        <v>0</v>
      </c>
      <c r="H278" s="6">
        <v>4.29</v>
      </c>
      <c r="I278" s="6">
        <v>1.38</v>
      </c>
      <c r="J278" s="6">
        <v>24</v>
      </c>
      <c r="K278" s="6">
        <v>50</v>
      </c>
      <c r="L278" s="6">
        <v>20</v>
      </c>
      <c r="M278" s="6">
        <v>7</v>
      </c>
      <c r="N278" s="6">
        <v>60</v>
      </c>
      <c r="O278" s="6">
        <v>0</v>
      </c>
      <c r="P278" s="6">
        <v>3</v>
      </c>
      <c r="Q278" s="6">
        <v>0</v>
      </c>
    </row>
    <row r="279" spans="1:17" ht="15" thickBot="1" x14ac:dyDescent="0.35">
      <c r="A279" s="7" t="s">
        <v>1487</v>
      </c>
      <c r="B279" s="43">
        <f>IF(COUNTIF('DRAFT LIST'!$F$3:$F$1000,A279)&gt;=1,"",ROW())</f>
        <v>279</v>
      </c>
      <c r="C279" s="43" t="str">
        <f ca="1"/>
        <v>Christian Friedrich (SD - SP) </v>
      </c>
      <c r="D279" s="8">
        <v>149</v>
      </c>
      <c r="E279" s="8">
        <v>116</v>
      </c>
      <c r="F279" s="8">
        <v>7</v>
      </c>
      <c r="G279" s="8">
        <v>0</v>
      </c>
      <c r="H279" s="8">
        <v>4.41</v>
      </c>
      <c r="I279" s="8">
        <v>1.38</v>
      </c>
      <c r="J279" s="8">
        <v>73</v>
      </c>
      <c r="K279" s="8">
        <v>157</v>
      </c>
      <c r="L279" s="8">
        <v>49</v>
      </c>
      <c r="M279" s="8">
        <v>15</v>
      </c>
      <c r="N279" s="8">
        <v>26</v>
      </c>
      <c r="O279" s="8">
        <v>24</v>
      </c>
      <c r="P279" s="8">
        <v>10</v>
      </c>
      <c r="Q279" s="8">
        <v>1</v>
      </c>
    </row>
    <row r="280" spans="1:17" ht="15" thickBot="1" x14ac:dyDescent="0.35">
      <c r="A280" s="5" t="s">
        <v>1482</v>
      </c>
      <c r="B280" s="43">
        <f>IF(COUNTIF('DRAFT LIST'!$F$3:$F$1000,A280)&gt;=1,"",ROW())</f>
        <v>280</v>
      </c>
      <c r="C280" s="43" t="str">
        <f ca="1"/>
        <v>Erik Goeddel (NYM - RP) </v>
      </c>
      <c r="D280" s="6">
        <v>63</v>
      </c>
      <c r="E280" s="6">
        <v>59</v>
      </c>
      <c r="F280" s="6">
        <v>4</v>
      </c>
      <c r="G280" s="6">
        <v>0</v>
      </c>
      <c r="H280" s="6">
        <v>4.26</v>
      </c>
      <c r="I280" s="6">
        <v>1.35</v>
      </c>
      <c r="J280" s="6">
        <v>30</v>
      </c>
      <c r="K280" s="6">
        <v>62</v>
      </c>
      <c r="L280" s="6">
        <v>23</v>
      </c>
      <c r="M280" s="6">
        <v>16</v>
      </c>
      <c r="N280" s="6">
        <v>12</v>
      </c>
      <c r="O280" s="6">
        <v>12</v>
      </c>
      <c r="P280" s="6">
        <v>4</v>
      </c>
      <c r="Q280" s="6">
        <v>0</v>
      </c>
    </row>
    <row r="281" spans="1:17" ht="15" thickBot="1" x14ac:dyDescent="0.35">
      <c r="A281" s="7" t="s">
        <v>1846</v>
      </c>
      <c r="B281" s="43">
        <f>IF(COUNTIF('DRAFT LIST'!$F$3:$F$1000,A281)&gt;=1,"",ROW())</f>
        <v>281</v>
      </c>
      <c r="C281" s="43" t="str">
        <f ca="1"/>
        <v>Ubaldo Jimenez (BAL - SP) </v>
      </c>
      <c r="D281" s="8">
        <v>71</v>
      </c>
      <c r="E281" s="8">
        <v>67</v>
      </c>
      <c r="F281" s="8">
        <v>3</v>
      </c>
      <c r="G281" s="8">
        <v>0</v>
      </c>
      <c r="H281" s="8">
        <v>4.2</v>
      </c>
      <c r="I281" s="8">
        <v>1.44</v>
      </c>
      <c r="J281" s="8">
        <v>33</v>
      </c>
      <c r="K281" s="8">
        <v>68</v>
      </c>
      <c r="L281" s="8">
        <v>35</v>
      </c>
      <c r="M281" s="8">
        <v>7</v>
      </c>
      <c r="N281" s="8">
        <v>28</v>
      </c>
      <c r="O281" s="8">
        <v>4</v>
      </c>
      <c r="P281" s="8">
        <v>4</v>
      </c>
      <c r="Q281" s="8">
        <v>0</v>
      </c>
    </row>
    <row r="282" spans="1:17" ht="15" thickBot="1" x14ac:dyDescent="0.35">
      <c r="A282" s="5" t="s">
        <v>1467</v>
      </c>
      <c r="B282" s="43">
        <f>IF(COUNTIF('DRAFT LIST'!$F$3:$F$1000,A282)&gt;=1,"",ROW())</f>
        <v>282</v>
      </c>
      <c r="C282" s="43" t="str">
        <f ca="1"/>
        <v>Chad Qualls (COL - RP) </v>
      </c>
      <c r="D282" s="6">
        <v>92</v>
      </c>
      <c r="E282" s="6">
        <v>64</v>
      </c>
      <c r="F282" s="6">
        <v>5</v>
      </c>
      <c r="G282" s="6">
        <v>0</v>
      </c>
      <c r="H282" s="6">
        <v>4.5599999999999996</v>
      </c>
      <c r="I282" s="6">
        <v>1.43</v>
      </c>
      <c r="J282" s="6">
        <v>47</v>
      </c>
      <c r="K282" s="6">
        <v>99</v>
      </c>
      <c r="L282" s="6">
        <v>33</v>
      </c>
      <c r="M282" s="6">
        <v>10</v>
      </c>
      <c r="N282" s="6">
        <v>17</v>
      </c>
      <c r="O282" s="6">
        <v>13</v>
      </c>
      <c r="P282" s="6">
        <v>6</v>
      </c>
      <c r="Q282" s="6">
        <v>0</v>
      </c>
    </row>
    <row r="283" spans="1:17" ht="15" thickBot="1" x14ac:dyDescent="0.35">
      <c r="A283" s="7" t="s">
        <v>1834</v>
      </c>
      <c r="B283" s="43">
        <f>IF(COUNTIF('DRAFT LIST'!$F$3:$F$1000,A283)&gt;=1,"",ROW())</f>
        <v>283</v>
      </c>
      <c r="C283" s="43" t="str">
        <f ca="1"/>
        <v>Alex Meyer (LAA - SP,RP) </v>
      </c>
      <c r="D283" s="8">
        <v>54</v>
      </c>
      <c r="E283" s="8">
        <v>56</v>
      </c>
      <c r="F283" s="8">
        <v>3</v>
      </c>
      <c r="G283" s="8">
        <v>2</v>
      </c>
      <c r="H283" s="8">
        <v>4.3</v>
      </c>
      <c r="I283" s="8">
        <v>1.43</v>
      </c>
      <c r="J283" s="8">
        <v>26</v>
      </c>
      <c r="K283" s="8">
        <v>53</v>
      </c>
      <c r="L283" s="8">
        <v>24</v>
      </c>
      <c r="M283" s="8">
        <v>7</v>
      </c>
      <c r="N283" s="8">
        <v>58</v>
      </c>
      <c r="O283" s="8">
        <v>0</v>
      </c>
      <c r="P283" s="8">
        <v>3</v>
      </c>
      <c r="Q283" s="8">
        <v>0</v>
      </c>
    </row>
    <row r="284" spans="1:17" ht="15" thickBot="1" x14ac:dyDescent="0.35">
      <c r="A284" s="5" t="s">
        <v>1849</v>
      </c>
      <c r="B284" s="43">
        <f>IF(COUNTIF('DRAFT LIST'!$F$3:$F$1000,A284)&gt;=1,"",ROW())</f>
        <v>284</v>
      </c>
      <c r="C284" s="43" t="str">
        <f ca="1"/>
        <v>Marc Rzepczynski (SEA - RP) </v>
      </c>
      <c r="D284" s="6">
        <v>36</v>
      </c>
      <c r="E284" s="6">
        <v>32</v>
      </c>
      <c r="F284" s="6">
        <v>2</v>
      </c>
      <c r="G284" s="6">
        <v>0</v>
      </c>
      <c r="H284" s="6">
        <v>4.03</v>
      </c>
      <c r="I284" s="6">
        <v>1.33</v>
      </c>
      <c r="J284" s="6">
        <v>16</v>
      </c>
      <c r="K284" s="6">
        <v>33</v>
      </c>
      <c r="L284" s="6">
        <v>15</v>
      </c>
      <c r="M284" s="6">
        <v>7</v>
      </c>
      <c r="N284" s="6">
        <v>42</v>
      </c>
      <c r="O284" s="6">
        <v>0</v>
      </c>
      <c r="P284" s="6">
        <v>1</v>
      </c>
      <c r="Q284" s="6">
        <v>0</v>
      </c>
    </row>
    <row r="285" spans="1:17" ht="15" thickBot="1" x14ac:dyDescent="0.35">
      <c r="A285" s="7" t="s">
        <v>1816</v>
      </c>
      <c r="B285" s="43">
        <f>IF(COUNTIF('DRAFT LIST'!$F$3:$F$1000,A285)&gt;=1,"",ROW())</f>
        <v>285</v>
      </c>
      <c r="C285" s="43" t="str">
        <f ca="1"/>
        <v>Jesse Hahn (OAK - SP) MiLB </v>
      </c>
      <c r="D285" s="8">
        <v>54</v>
      </c>
      <c r="E285" s="8">
        <v>60</v>
      </c>
      <c r="F285" s="8">
        <v>3</v>
      </c>
      <c r="G285" s="8">
        <v>9</v>
      </c>
      <c r="H285" s="8">
        <v>3.99</v>
      </c>
      <c r="I285" s="8">
        <v>1.38</v>
      </c>
      <c r="J285" s="8">
        <v>24</v>
      </c>
      <c r="K285" s="8">
        <v>47</v>
      </c>
      <c r="L285" s="8">
        <v>27</v>
      </c>
      <c r="M285" s="8">
        <v>8</v>
      </c>
      <c r="N285" s="8">
        <v>60</v>
      </c>
      <c r="O285" s="8">
        <v>0</v>
      </c>
      <c r="P285" s="8">
        <v>4</v>
      </c>
      <c r="Q285" s="8">
        <v>0</v>
      </c>
    </row>
    <row r="286" spans="1:17" ht="15" thickBot="1" x14ac:dyDescent="0.35">
      <c r="A286" s="5" t="s">
        <v>1491</v>
      </c>
      <c r="B286" s="43">
        <f>IF(COUNTIF('DRAFT LIST'!$F$3:$F$1000,A286)&gt;=1,"",ROW())</f>
        <v>286</v>
      </c>
      <c r="C286" s="43" t="str">
        <f ca="1"/>
        <v>Stephen Gonsalves (MIN - SP) NRI </v>
      </c>
      <c r="D286" s="6">
        <v>81</v>
      </c>
      <c r="E286" s="6">
        <v>49</v>
      </c>
      <c r="F286" s="6">
        <v>4</v>
      </c>
      <c r="G286" s="6">
        <v>1</v>
      </c>
      <c r="H286" s="6">
        <v>4.9000000000000004</v>
      </c>
      <c r="I286" s="6">
        <v>1.31</v>
      </c>
      <c r="J286" s="6">
        <v>44</v>
      </c>
      <c r="K286" s="6">
        <v>85</v>
      </c>
      <c r="L286" s="6">
        <v>20</v>
      </c>
      <c r="M286" s="6">
        <v>12</v>
      </c>
      <c r="N286" s="6">
        <v>13</v>
      </c>
      <c r="O286" s="6">
        <v>13</v>
      </c>
      <c r="P286" s="6">
        <v>6</v>
      </c>
      <c r="Q286" s="6">
        <v>0</v>
      </c>
    </row>
    <row r="287" spans="1:17" ht="15" thickBot="1" x14ac:dyDescent="0.35">
      <c r="A287" s="7" t="s">
        <v>1850</v>
      </c>
      <c r="B287" s="43">
        <f>IF(COUNTIF('DRAFT LIST'!$F$3:$F$1000,A287)&gt;=1,"",ROW())</f>
        <v>287</v>
      </c>
      <c r="C287" s="43" t="str">
        <f ca="1"/>
        <v>A.J. Cole (WSH - SP,RP) </v>
      </c>
      <c r="D287" s="8">
        <v>70</v>
      </c>
      <c r="E287" s="8">
        <v>66</v>
      </c>
      <c r="F287" s="8">
        <v>4</v>
      </c>
      <c r="G287" s="8">
        <v>2</v>
      </c>
      <c r="H287" s="8">
        <v>3.81</v>
      </c>
      <c r="I287" s="8">
        <v>1.3</v>
      </c>
      <c r="J287" s="8">
        <v>30</v>
      </c>
      <c r="K287" s="8">
        <v>65</v>
      </c>
      <c r="L287" s="8">
        <v>26</v>
      </c>
      <c r="M287" s="8">
        <v>9</v>
      </c>
      <c r="N287" s="8">
        <v>66</v>
      </c>
      <c r="O287" s="8">
        <v>0</v>
      </c>
      <c r="P287" s="8">
        <v>4</v>
      </c>
      <c r="Q287" s="8">
        <v>0</v>
      </c>
    </row>
    <row r="288" spans="1:17" ht="15" thickBot="1" x14ac:dyDescent="0.35">
      <c r="A288" s="5" t="s">
        <v>1488</v>
      </c>
      <c r="B288" s="43">
        <f>IF(COUNTIF('DRAFT LIST'!$F$3:$F$1000,A288)&gt;=1,"",ROW())</f>
        <v>288</v>
      </c>
      <c r="C288" s="43" t="str">
        <f ca="1"/>
        <v>Sean Newcomb (ATL - SP) NRI </v>
      </c>
      <c r="D288" s="6">
        <v>61</v>
      </c>
      <c r="E288" s="6">
        <v>50</v>
      </c>
      <c r="F288" s="6">
        <v>3</v>
      </c>
      <c r="G288" s="6">
        <v>0</v>
      </c>
      <c r="H288" s="6">
        <v>4.4800000000000004</v>
      </c>
      <c r="I288" s="6">
        <v>1.32</v>
      </c>
      <c r="J288" s="6">
        <v>31</v>
      </c>
      <c r="K288" s="6">
        <v>63</v>
      </c>
      <c r="L288" s="6">
        <v>18</v>
      </c>
      <c r="M288" s="6">
        <v>11</v>
      </c>
      <c r="N288" s="6">
        <v>12</v>
      </c>
      <c r="O288" s="6">
        <v>12</v>
      </c>
      <c r="P288" s="6">
        <v>4</v>
      </c>
      <c r="Q288" s="6">
        <v>0</v>
      </c>
    </row>
    <row r="289" spans="1:17" ht="15" thickBot="1" x14ac:dyDescent="0.35">
      <c r="A289" s="7" t="s">
        <v>1847</v>
      </c>
      <c r="B289" s="43">
        <f>IF(COUNTIF('DRAFT LIST'!$F$3:$F$1000,A289)&gt;=1,"",ROW())</f>
        <v>289</v>
      </c>
      <c r="C289" s="43" t="str">
        <f ca="1"/>
        <v>Steven Brault (PIT - SP) </v>
      </c>
      <c r="D289" s="8">
        <v>58</v>
      </c>
      <c r="E289" s="8">
        <v>54</v>
      </c>
      <c r="F289" s="8">
        <v>3</v>
      </c>
      <c r="G289" s="8">
        <v>1</v>
      </c>
      <c r="H289" s="8">
        <v>3.93</v>
      </c>
      <c r="I289" s="8">
        <v>1.3</v>
      </c>
      <c r="J289" s="8">
        <v>25</v>
      </c>
      <c r="K289" s="8">
        <v>53</v>
      </c>
      <c r="L289" s="8">
        <v>22</v>
      </c>
      <c r="M289" s="8">
        <v>7</v>
      </c>
      <c r="N289" s="8">
        <v>63</v>
      </c>
      <c r="O289" s="8">
        <v>0</v>
      </c>
      <c r="P289" s="8">
        <v>3</v>
      </c>
      <c r="Q289" s="8">
        <v>0</v>
      </c>
    </row>
    <row r="290" spans="1:17" ht="15" thickBot="1" x14ac:dyDescent="0.35">
      <c r="A290" s="5" t="s">
        <v>1851</v>
      </c>
      <c r="B290" s="43">
        <f>IF(COUNTIF('DRAFT LIST'!$F$3:$F$1000,A290)&gt;=1,"",ROW())</f>
        <v>290</v>
      </c>
      <c r="C290" s="43" t="str">
        <f ca="1"/>
        <v>Joe Jimenez (DET - RP) NRI </v>
      </c>
      <c r="D290" s="6">
        <v>40</v>
      </c>
      <c r="E290" s="6">
        <v>40</v>
      </c>
      <c r="F290" s="6">
        <v>2</v>
      </c>
      <c r="G290" s="6">
        <v>0</v>
      </c>
      <c r="H290" s="6">
        <v>3.64</v>
      </c>
      <c r="I290" s="6">
        <v>1.17</v>
      </c>
      <c r="J290" s="6">
        <v>16</v>
      </c>
      <c r="K290" s="6">
        <v>36</v>
      </c>
      <c r="L290" s="6">
        <v>11</v>
      </c>
      <c r="M290" s="6">
        <v>6</v>
      </c>
      <c r="N290" s="6">
        <v>29</v>
      </c>
      <c r="O290" s="6">
        <v>0</v>
      </c>
      <c r="P290" s="6">
        <v>2</v>
      </c>
      <c r="Q290" s="6">
        <v>0</v>
      </c>
    </row>
    <row r="291" spans="1:17" ht="15" thickBot="1" x14ac:dyDescent="0.35">
      <c r="A291" s="7" t="s">
        <v>1495</v>
      </c>
      <c r="B291" s="43">
        <f>IF(COUNTIF('DRAFT LIST'!$F$3:$F$1000,A291)&gt;=1,"",ROW())</f>
        <v>291</v>
      </c>
      <c r="C291" s="43" t="str">
        <f ca="1"/>
        <v>Pierce Johnson (CHC - SP,RP) </v>
      </c>
      <c r="D291" s="8">
        <v>66</v>
      </c>
      <c r="E291" s="8">
        <v>60</v>
      </c>
      <c r="F291" s="8">
        <v>4</v>
      </c>
      <c r="G291" s="8">
        <v>1</v>
      </c>
      <c r="H291" s="8">
        <v>4.74</v>
      </c>
      <c r="I291" s="8">
        <v>1.4</v>
      </c>
      <c r="J291" s="8">
        <v>35</v>
      </c>
      <c r="K291" s="8">
        <v>69</v>
      </c>
      <c r="L291" s="8">
        <v>23</v>
      </c>
      <c r="M291" s="8">
        <v>11</v>
      </c>
      <c r="N291" s="8">
        <v>22</v>
      </c>
      <c r="O291" s="8">
        <v>9</v>
      </c>
      <c r="P291" s="8">
        <v>4</v>
      </c>
      <c r="Q291" s="8">
        <v>0</v>
      </c>
    </row>
    <row r="292" spans="1:17" ht="15" thickBot="1" x14ac:dyDescent="0.35">
      <c r="A292" s="5" t="s">
        <v>1852</v>
      </c>
      <c r="B292" s="43">
        <f>IF(COUNTIF('DRAFT LIST'!$F$3:$F$1000,A292)&gt;=1,"",ROW())</f>
        <v>292</v>
      </c>
      <c r="C292" s="43" t="str">
        <f ca="1"/>
        <v>Tommy Kahnle (CWS - RP) </v>
      </c>
      <c r="D292" s="6">
        <v>48</v>
      </c>
      <c r="E292" s="6">
        <v>39</v>
      </c>
      <c r="F292" s="6">
        <v>3</v>
      </c>
      <c r="G292" s="6">
        <v>0</v>
      </c>
      <c r="H292" s="6">
        <v>3.75</v>
      </c>
      <c r="I292" s="6">
        <v>1.4</v>
      </c>
      <c r="J292" s="6">
        <v>20</v>
      </c>
      <c r="K292" s="6">
        <v>50</v>
      </c>
      <c r="L292" s="6">
        <v>18</v>
      </c>
      <c r="M292" s="6">
        <v>5</v>
      </c>
      <c r="N292" s="6">
        <v>56</v>
      </c>
      <c r="O292" s="6">
        <v>0</v>
      </c>
      <c r="P292" s="6">
        <v>2</v>
      </c>
      <c r="Q292" s="6">
        <v>0</v>
      </c>
    </row>
    <row r="293" spans="1:17" ht="15" thickBot="1" x14ac:dyDescent="0.35">
      <c r="A293" s="7" t="s">
        <v>1853</v>
      </c>
      <c r="B293" s="43">
        <f>IF(COUNTIF('DRAFT LIST'!$F$3:$F$1000,A293)&gt;=1,"",ROW())</f>
        <v>293</v>
      </c>
      <c r="C293" s="43" t="str">
        <f ca="1"/>
        <v>Rob Scahill (MIL - RP) MiLB </v>
      </c>
      <c r="D293" s="8">
        <v>57</v>
      </c>
      <c r="E293" s="8">
        <v>50</v>
      </c>
      <c r="F293" s="8">
        <v>3</v>
      </c>
      <c r="G293" s="8">
        <v>0</v>
      </c>
      <c r="H293" s="8">
        <v>3.63</v>
      </c>
      <c r="I293" s="8">
        <v>1.32</v>
      </c>
      <c r="J293" s="8">
        <v>23</v>
      </c>
      <c r="K293" s="8">
        <v>57</v>
      </c>
      <c r="L293" s="8">
        <v>18</v>
      </c>
      <c r="M293" s="8">
        <v>7</v>
      </c>
      <c r="N293" s="8">
        <v>55</v>
      </c>
      <c r="O293" s="8">
        <v>0</v>
      </c>
      <c r="P293" s="8">
        <v>3</v>
      </c>
      <c r="Q293" s="8">
        <v>0</v>
      </c>
    </row>
    <row r="294" spans="1:17" ht="15" thickBot="1" x14ac:dyDescent="0.35">
      <c r="A294" s="5" t="s">
        <v>1786</v>
      </c>
      <c r="B294" s="43">
        <f>IF(COUNTIF('DRAFT LIST'!$F$3:$F$1000,A294)&gt;=1,"",ROW())</f>
        <v>294</v>
      </c>
      <c r="C294" s="43" t="str">
        <f ca="1"/>
        <v>Chris Hatcher (LAD - RP) </v>
      </c>
      <c r="D294" s="6">
        <v>63</v>
      </c>
      <c r="E294" s="6">
        <v>77</v>
      </c>
      <c r="F294" s="6">
        <v>3</v>
      </c>
      <c r="G294" s="6">
        <v>1</v>
      </c>
      <c r="H294" s="6">
        <v>3.27</v>
      </c>
      <c r="I294" s="6">
        <v>1.44</v>
      </c>
      <c r="J294" s="6">
        <v>23</v>
      </c>
      <c r="K294" s="6">
        <v>59</v>
      </c>
      <c r="L294" s="6">
        <v>32</v>
      </c>
      <c r="M294" s="6">
        <v>5</v>
      </c>
      <c r="N294" s="6">
        <v>52</v>
      </c>
      <c r="O294" s="6">
        <v>0</v>
      </c>
      <c r="P294" s="6">
        <v>4</v>
      </c>
      <c r="Q294" s="6">
        <v>0</v>
      </c>
    </row>
    <row r="295" spans="1:17" ht="15" thickBot="1" x14ac:dyDescent="0.35">
      <c r="A295" s="7" t="s">
        <v>1823</v>
      </c>
      <c r="B295" s="43">
        <f>IF(COUNTIF('DRAFT LIST'!$F$3:$F$1000,A295)&gt;=1,"",ROW())</f>
        <v>295</v>
      </c>
      <c r="C295" s="43" t="str">
        <f ca="1"/>
        <v>Matt Barnes (BOS - RP) </v>
      </c>
      <c r="D295" s="8">
        <v>64</v>
      </c>
      <c r="E295" s="8">
        <v>70</v>
      </c>
      <c r="F295" s="8">
        <v>3</v>
      </c>
      <c r="G295" s="8">
        <v>1</v>
      </c>
      <c r="H295" s="8">
        <v>3.72</v>
      </c>
      <c r="I295" s="8">
        <v>1.24</v>
      </c>
      <c r="J295" s="8">
        <v>27</v>
      </c>
      <c r="K295" s="8">
        <v>54</v>
      </c>
      <c r="L295" s="8">
        <v>26</v>
      </c>
      <c r="M295" s="8">
        <v>8</v>
      </c>
      <c r="N295" s="8">
        <v>61</v>
      </c>
      <c r="O295" s="8">
        <v>0</v>
      </c>
      <c r="P295" s="8">
        <v>4</v>
      </c>
      <c r="Q295" s="8">
        <v>0</v>
      </c>
    </row>
    <row r="296" spans="1:17" ht="17.399999999999999" thickBot="1" x14ac:dyDescent="0.35">
      <c r="A296" s="5" t="s">
        <v>1471</v>
      </c>
      <c r="B296" s="43">
        <f>IF(COUNTIF('DRAFT LIST'!$F$3:$F$1000,A296)&gt;=1,"",ROW())</f>
        <v>296</v>
      </c>
      <c r="C296" s="43" t="str">
        <f ca="1"/>
        <v>Timothy Adleman (CIN - SP) </v>
      </c>
      <c r="D296" s="6">
        <v>57</v>
      </c>
      <c r="E296" s="6">
        <v>39</v>
      </c>
      <c r="F296" s="6">
        <v>3</v>
      </c>
      <c r="G296" s="6">
        <v>0</v>
      </c>
      <c r="H296" s="6">
        <v>4.66</v>
      </c>
      <c r="I296" s="6">
        <v>1.38</v>
      </c>
      <c r="J296" s="6">
        <v>29</v>
      </c>
      <c r="K296" s="6">
        <v>58</v>
      </c>
      <c r="L296" s="6">
        <v>20</v>
      </c>
      <c r="M296" s="6">
        <v>14</v>
      </c>
      <c r="N296" s="6">
        <v>12</v>
      </c>
      <c r="O296" s="6">
        <v>11</v>
      </c>
      <c r="P296" s="6">
        <v>3</v>
      </c>
      <c r="Q296" s="6">
        <v>0</v>
      </c>
    </row>
    <row r="297" spans="1:17" ht="15" thickBot="1" x14ac:dyDescent="0.35">
      <c r="A297" s="7" t="s">
        <v>1906</v>
      </c>
      <c r="B297" s="43">
        <f>IF(COUNTIF('DRAFT LIST'!$F$3:$F$1000,A297)&gt;=1,"",ROW())</f>
        <v>297</v>
      </c>
      <c r="C297" s="43" t="str">
        <f ca="1"/>
        <v>David Paulino (HOU - P,RP,SP) </v>
      </c>
      <c r="D297" s="8">
        <v>63</v>
      </c>
      <c r="E297" s="8">
        <v>65</v>
      </c>
      <c r="F297" s="8">
        <v>3</v>
      </c>
      <c r="G297" s="8">
        <v>2</v>
      </c>
      <c r="H297" s="8">
        <v>3.6</v>
      </c>
      <c r="I297" s="8">
        <v>1.22</v>
      </c>
      <c r="J297" s="8">
        <v>25</v>
      </c>
      <c r="K297" s="8">
        <v>58</v>
      </c>
      <c r="L297" s="8">
        <v>19</v>
      </c>
      <c r="M297" s="8">
        <v>8</v>
      </c>
      <c r="N297" s="8">
        <v>62</v>
      </c>
      <c r="O297" s="8">
        <v>0</v>
      </c>
      <c r="P297" s="8">
        <v>3</v>
      </c>
      <c r="Q297" s="8">
        <v>0</v>
      </c>
    </row>
    <row r="298" spans="1:17" ht="15" thickBot="1" x14ac:dyDescent="0.35">
      <c r="A298" s="5" t="s">
        <v>1802</v>
      </c>
      <c r="B298" s="43">
        <f>IF(COUNTIF('DRAFT LIST'!$F$3:$F$1000,A298)&gt;=1,"",ROW())</f>
        <v>298</v>
      </c>
      <c r="C298" s="43" t="str">
        <f ca="1"/>
        <v>Yohander Mendez (TEX - SP,RP) MiLB </v>
      </c>
      <c r="D298" s="6">
        <v>61</v>
      </c>
      <c r="E298" s="6">
        <v>58</v>
      </c>
      <c r="F298" s="6">
        <v>3</v>
      </c>
      <c r="G298" s="6">
        <v>6</v>
      </c>
      <c r="H298" s="6">
        <v>4.04</v>
      </c>
      <c r="I298" s="6">
        <v>1.37</v>
      </c>
      <c r="J298" s="6">
        <v>27</v>
      </c>
      <c r="K298" s="6">
        <v>55</v>
      </c>
      <c r="L298" s="6">
        <v>28</v>
      </c>
      <c r="M298" s="6">
        <v>7</v>
      </c>
      <c r="N298" s="6">
        <v>64</v>
      </c>
      <c r="O298" s="6">
        <v>0</v>
      </c>
      <c r="P298" s="6">
        <v>3</v>
      </c>
      <c r="Q298" s="6">
        <v>0</v>
      </c>
    </row>
    <row r="299" spans="1:17" ht="15" thickBot="1" x14ac:dyDescent="0.35">
      <c r="A299" s="7" t="s">
        <v>1461</v>
      </c>
      <c r="B299" s="43">
        <f>IF(COUNTIF('DRAFT LIST'!$F$3:$F$1000,A299)&gt;=1,"",ROW())</f>
        <v>299</v>
      </c>
      <c r="C299" s="43" t="str">
        <f ca="1"/>
        <v>Edubray Ramos (PHI - RP) </v>
      </c>
      <c r="D299" s="8">
        <v>108</v>
      </c>
      <c r="E299" s="8">
        <v>79</v>
      </c>
      <c r="F299" s="8">
        <v>6</v>
      </c>
      <c r="G299" s="8">
        <v>0</v>
      </c>
      <c r="H299" s="8">
        <v>4.79</v>
      </c>
      <c r="I299" s="8">
        <v>1.4</v>
      </c>
      <c r="J299" s="8">
        <v>57</v>
      </c>
      <c r="K299" s="8">
        <v>115</v>
      </c>
      <c r="L299" s="8">
        <v>35</v>
      </c>
      <c r="M299" s="8">
        <v>16</v>
      </c>
      <c r="N299" s="8">
        <v>18</v>
      </c>
      <c r="O299" s="8">
        <v>18</v>
      </c>
      <c r="P299" s="8">
        <v>8</v>
      </c>
      <c r="Q299" s="8">
        <v>1</v>
      </c>
    </row>
    <row r="300" spans="1:17" ht="15" thickBot="1" x14ac:dyDescent="0.35">
      <c r="A300" s="5" t="s">
        <v>1443</v>
      </c>
      <c r="B300" s="43">
        <f>IF(COUNTIF('DRAFT LIST'!$F$3:$F$1000,A300)&gt;=1,"",ROW())</f>
        <v>300</v>
      </c>
      <c r="C300" s="43" t="str">
        <f ca="1"/>
        <v>Scott Feldman (CIN - SP,RP) </v>
      </c>
      <c r="D300" s="6">
        <v>152</v>
      </c>
      <c r="E300" s="6">
        <v>121</v>
      </c>
      <c r="F300" s="6">
        <v>8</v>
      </c>
      <c r="G300" s="6">
        <v>0</v>
      </c>
      <c r="H300" s="6">
        <v>4.38</v>
      </c>
      <c r="I300" s="6">
        <v>1.42</v>
      </c>
      <c r="J300" s="6">
        <v>74</v>
      </c>
      <c r="K300" s="6">
        <v>151</v>
      </c>
      <c r="L300" s="6">
        <v>65</v>
      </c>
      <c r="M300" s="6">
        <v>20</v>
      </c>
      <c r="N300" s="6">
        <v>28</v>
      </c>
      <c r="O300" s="6">
        <v>28</v>
      </c>
      <c r="P300" s="6">
        <v>10</v>
      </c>
      <c r="Q300" s="6">
        <v>0</v>
      </c>
    </row>
    <row r="301" spans="1:17" ht="15" thickBot="1" x14ac:dyDescent="0.35">
      <c r="A301" s="7" t="s">
        <v>1854</v>
      </c>
      <c r="B301" s="43">
        <f>IF(COUNTIF('DRAFT LIST'!$F$3:$F$1000,A301)&gt;=1,"",ROW())</f>
        <v>301</v>
      </c>
      <c r="C301" s="43" t="str">
        <f ca="1"/>
        <v>Raul Alcantara (OAK - SP) </v>
      </c>
      <c r="D301" s="8">
        <v>50</v>
      </c>
      <c r="E301" s="8">
        <v>33</v>
      </c>
      <c r="F301" s="8">
        <v>3</v>
      </c>
      <c r="G301" s="8">
        <v>0</v>
      </c>
      <c r="H301" s="8">
        <v>4.1500000000000004</v>
      </c>
      <c r="I301" s="8">
        <v>1.36</v>
      </c>
      <c r="J301" s="8">
        <v>23</v>
      </c>
      <c r="K301" s="8">
        <v>51</v>
      </c>
      <c r="L301" s="8">
        <v>17</v>
      </c>
      <c r="M301" s="8">
        <v>7</v>
      </c>
      <c r="N301" s="8">
        <v>49</v>
      </c>
      <c r="O301" s="8">
        <v>0</v>
      </c>
      <c r="P301" s="8">
        <v>2</v>
      </c>
      <c r="Q301" s="8">
        <v>0</v>
      </c>
    </row>
    <row r="302" spans="1:17" ht="15" thickBot="1" x14ac:dyDescent="0.35">
      <c r="A302" s="5" t="s">
        <v>1871</v>
      </c>
      <c r="B302" s="43">
        <f>IF(COUNTIF('DRAFT LIST'!$F$3:$F$1000,A302)&gt;=1,"",ROW())</f>
        <v>302</v>
      </c>
      <c r="C302" s="43" t="str">
        <f ca="1"/>
        <v>J.T. Chargois (MIN - RP) </v>
      </c>
      <c r="D302" s="6">
        <v>72</v>
      </c>
      <c r="E302" s="6">
        <v>66</v>
      </c>
      <c r="F302" s="6">
        <v>3</v>
      </c>
      <c r="G302" s="6">
        <v>1</v>
      </c>
      <c r="H302" s="6">
        <v>4</v>
      </c>
      <c r="I302" s="6">
        <v>1.31</v>
      </c>
      <c r="J302" s="6">
        <v>32</v>
      </c>
      <c r="K302" s="6">
        <v>66</v>
      </c>
      <c r="L302" s="6">
        <v>28</v>
      </c>
      <c r="M302" s="6">
        <v>9</v>
      </c>
      <c r="N302" s="6">
        <v>44</v>
      </c>
      <c r="O302" s="6">
        <v>3</v>
      </c>
      <c r="P302" s="6">
        <v>4</v>
      </c>
      <c r="Q302" s="6">
        <v>0</v>
      </c>
    </row>
    <row r="303" spans="1:17" ht="15" thickBot="1" x14ac:dyDescent="0.35">
      <c r="A303" s="7" t="s">
        <v>1855</v>
      </c>
      <c r="B303" s="43">
        <f>IF(COUNTIF('DRAFT LIST'!$F$3:$F$1000,A303)&gt;=1,"",ROW())</f>
        <v>303</v>
      </c>
      <c r="C303" s="43" t="str">
        <f ca="1"/>
        <v>Matt Cain (SF - SP,RP) </v>
      </c>
      <c r="D303" s="8">
        <v>33</v>
      </c>
      <c r="E303" s="8">
        <v>20</v>
      </c>
      <c r="F303" s="8">
        <v>2</v>
      </c>
      <c r="G303" s="8">
        <v>0</v>
      </c>
      <c r="H303" s="8">
        <v>4.13</v>
      </c>
      <c r="I303" s="8">
        <v>1.35</v>
      </c>
      <c r="J303" s="8">
        <v>15</v>
      </c>
      <c r="K303" s="8">
        <v>36</v>
      </c>
      <c r="L303" s="8">
        <v>8</v>
      </c>
      <c r="M303" s="8">
        <v>6</v>
      </c>
      <c r="N303" s="8">
        <v>33</v>
      </c>
      <c r="O303" s="8">
        <v>0</v>
      </c>
      <c r="P303" s="8">
        <v>2</v>
      </c>
      <c r="Q303" s="8">
        <v>0</v>
      </c>
    </row>
    <row r="304" spans="1:17" ht="15" thickBot="1" x14ac:dyDescent="0.35">
      <c r="A304" s="5" t="s">
        <v>1456</v>
      </c>
      <c r="B304" s="43">
        <f>IF(COUNTIF('DRAFT LIST'!$F$3:$F$1000,A304)&gt;=1,"",ROW())</f>
        <v>304</v>
      </c>
      <c r="C304" s="43" t="str">
        <f ca="1"/>
        <v>German Marquez (COL - SP) </v>
      </c>
      <c r="D304" s="6">
        <v>172</v>
      </c>
      <c r="E304" s="6">
        <v>125</v>
      </c>
      <c r="F304" s="6">
        <v>9</v>
      </c>
      <c r="G304" s="6">
        <v>0</v>
      </c>
      <c r="H304" s="6">
        <v>4.49</v>
      </c>
      <c r="I304" s="6">
        <v>1.42</v>
      </c>
      <c r="J304" s="6">
        <v>86</v>
      </c>
      <c r="K304" s="6">
        <v>185</v>
      </c>
      <c r="L304" s="6">
        <v>60</v>
      </c>
      <c r="M304" s="6">
        <v>20</v>
      </c>
      <c r="N304" s="6">
        <v>29</v>
      </c>
      <c r="O304" s="6">
        <v>29</v>
      </c>
      <c r="P304" s="6">
        <v>10</v>
      </c>
      <c r="Q304" s="6">
        <v>1</v>
      </c>
    </row>
    <row r="305" spans="1:17" ht="15" thickBot="1" x14ac:dyDescent="0.35">
      <c r="A305" s="7" t="s">
        <v>1856</v>
      </c>
      <c r="B305" s="43">
        <f>IF(COUNTIF('DRAFT LIST'!$F$3:$F$1000,A305)&gt;=1,"",ROW())</f>
        <v>305</v>
      </c>
      <c r="C305" s="43" t="str">
        <f ca="1"/>
        <v>Eddie Butler (CHC - SP,RP) </v>
      </c>
      <c r="D305" s="8">
        <v>48</v>
      </c>
      <c r="E305" s="8">
        <v>46</v>
      </c>
      <c r="F305" s="8">
        <v>2</v>
      </c>
      <c r="G305" s="8">
        <v>0</v>
      </c>
      <c r="H305" s="8">
        <v>4.21</v>
      </c>
      <c r="I305" s="8">
        <v>1.42</v>
      </c>
      <c r="J305" s="8">
        <v>22</v>
      </c>
      <c r="K305" s="8">
        <v>46</v>
      </c>
      <c r="L305" s="8">
        <v>22</v>
      </c>
      <c r="M305" s="8">
        <v>9</v>
      </c>
      <c r="N305" s="8">
        <v>49</v>
      </c>
      <c r="O305" s="8">
        <v>0</v>
      </c>
      <c r="P305" s="8">
        <v>2</v>
      </c>
      <c r="Q305" s="8">
        <v>0</v>
      </c>
    </row>
    <row r="306" spans="1:17" ht="15" thickBot="1" x14ac:dyDescent="0.35">
      <c r="A306" s="5" t="s">
        <v>1452</v>
      </c>
      <c r="B306" s="43">
        <f>IF(COUNTIF('DRAFT LIST'!$F$3:$F$1000,A306)&gt;=1,"",ROW())</f>
        <v>306</v>
      </c>
      <c r="C306" s="43" t="str">
        <f ca="1"/>
        <v>Jimmie Sherfy (ARI - RP) </v>
      </c>
      <c r="D306" s="6">
        <v>142</v>
      </c>
      <c r="E306" s="6">
        <v>98</v>
      </c>
      <c r="F306" s="6">
        <v>8</v>
      </c>
      <c r="G306" s="6">
        <v>0</v>
      </c>
      <c r="H306" s="6">
        <v>4.5999999999999996</v>
      </c>
      <c r="I306" s="6">
        <v>1.31</v>
      </c>
      <c r="J306" s="6">
        <v>72</v>
      </c>
      <c r="K306" s="6">
        <v>151</v>
      </c>
      <c r="L306" s="6">
        <v>35</v>
      </c>
      <c r="M306" s="6">
        <v>24</v>
      </c>
      <c r="N306" s="6">
        <v>22</v>
      </c>
      <c r="O306" s="6">
        <v>22</v>
      </c>
      <c r="P306" s="6">
        <v>8</v>
      </c>
      <c r="Q306" s="6">
        <v>2</v>
      </c>
    </row>
    <row r="307" spans="1:17" ht="15" thickBot="1" x14ac:dyDescent="0.35">
      <c r="A307" s="7" t="s">
        <v>1474</v>
      </c>
      <c r="B307" s="43">
        <f>IF(COUNTIF('DRAFT LIST'!$F$3:$F$1000,A307)&gt;=1,"",ROW())</f>
        <v>307</v>
      </c>
      <c r="C307" s="43" t="str">
        <f ca="1"/>
        <v>Taylor Guerrieri (TB - SP,RP) MiLB </v>
      </c>
      <c r="D307" s="8">
        <v>100</v>
      </c>
      <c r="E307" s="8">
        <v>92</v>
      </c>
      <c r="F307" s="8">
        <v>6</v>
      </c>
      <c r="G307" s="8">
        <v>0</v>
      </c>
      <c r="H307" s="8">
        <v>4.49</v>
      </c>
      <c r="I307" s="8">
        <v>1.35</v>
      </c>
      <c r="J307" s="8">
        <v>50</v>
      </c>
      <c r="K307" s="8">
        <v>103</v>
      </c>
      <c r="L307" s="8">
        <v>33</v>
      </c>
      <c r="M307" s="8">
        <v>14</v>
      </c>
      <c r="N307" s="8">
        <v>34</v>
      </c>
      <c r="O307" s="8">
        <v>15</v>
      </c>
      <c r="P307" s="8">
        <v>6</v>
      </c>
      <c r="Q307" s="8">
        <v>0</v>
      </c>
    </row>
    <row r="308" spans="1:17" ht="15" thickBot="1" x14ac:dyDescent="0.35">
      <c r="A308" s="5" t="s">
        <v>1857</v>
      </c>
      <c r="B308" s="43">
        <f>IF(COUNTIF('DRAFT LIST'!$F$3:$F$1000,A308)&gt;=1,"",ROW())</f>
        <v>308</v>
      </c>
      <c r="C308" s="43" t="str">
        <f ca="1"/>
        <v>Ross Stripling (LAD - SP,RP) </v>
      </c>
      <c r="D308" s="6">
        <v>42</v>
      </c>
      <c r="E308" s="6">
        <v>51</v>
      </c>
      <c r="F308" s="6">
        <v>2</v>
      </c>
      <c r="G308" s="6">
        <v>1</v>
      </c>
      <c r="H308" s="6">
        <v>3.69</v>
      </c>
      <c r="I308" s="6">
        <v>1.27</v>
      </c>
      <c r="J308" s="6">
        <v>17</v>
      </c>
      <c r="K308" s="6">
        <v>35</v>
      </c>
      <c r="L308" s="6">
        <v>18</v>
      </c>
      <c r="M308" s="6">
        <v>5</v>
      </c>
      <c r="N308" s="6">
        <v>49</v>
      </c>
      <c r="O308" s="6">
        <v>0</v>
      </c>
      <c r="P308" s="6">
        <v>2</v>
      </c>
      <c r="Q308" s="6">
        <v>0</v>
      </c>
    </row>
    <row r="309" spans="1:17" ht="15" thickBot="1" x14ac:dyDescent="0.35">
      <c r="A309" s="7" t="s">
        <v>1415</v>
      </c>
      <c r="B309" s="43">
        <f>IF(COUNTIF('DRAFT LIST'!$F$3:$F$1000,A309)&gt;=1,"",ROW())</f>
        <v>309</v>
      </c>
      <c r="C309" s="43" t="str">
        <f ca="1"/>
        <v>Alec Asher (PHI - SP) </v>
      </c>
      <c r="D309" s="8">
        <v>141</v>
      </c>
      <c r="E309" s="8">
        <v>106</v>
      </c>
      <c r="F309" s="8">
        <v>7</v>
      </c>
      <c r="G309" s="8">
        <v>0</v>
      </c>
      <c r="H309" s="8">
        <v>4.6900000000000004</v>
      </c>
      <c r="I309" s="8">
        <v>1.48</v>
      </c>
      <c r="J309" s="8">
        <v>74</v>
      </c>
      <c r="K309" s="8">
        <v>160</v>
      </c>
      <c r="L309" s="8">
        <v>49</v>
      </c>
      <c r="M309" s="8">
        <v>20</v>
      </c>
      <c r="N309" s="8">
        <v>25</v>
      </c>
      <c r="O309" s="8">
        <v>25</v>
      </c>
      <c r="P309" s="8">
        <v>9</v>
      </c>
      <c r="Q309" s="8">
        <v>1</v>
      </c>
    </row>
    <row r="310" spans="1:17" ht="15" thickBot="1" x14ac:dyDescent="0.35">
      <c r="A310" s="5" t="s">
        <v>1812</v>
      </c>
      <c r="B310" s="43">
        <f>IF(COUNTIF('DRAFT LIST'!$F$3:$F$1000,A310)&gt;=1,"",ROW())</f>
        <v>310</v>
      </c>
      <c r="C310" s="43" t="str">
        <f ca="1"/>
        <v>Michael Clevinger (CLE - SP,RP) </v>
      </c>
      <c r="D310" s="6">
        <v>47</v>
      </c>
      <c r="E310" s="6">
        <v>54</v>
      </c>
      <c r="F310" s="6">
        <v>3</v>
      </c>
      <c r="G310" s="6">
        <v>2</v>
      </c>
      <c r="H310" s="6">
        <v>3.96</v>
      </c>
      <c r="I310" s="6">
        <v>1.33</v>
      </c>
      <c r="J310" s="6">
        <v>21</v>
      </c>
      <c r="K310" s="6">
        <v>40</v>
      </c>
      <c r="L310" s="6">
        <v>22</v>
      </c>
      <c r="M310" s="6">
        <v>6</v>
      </c>
      <c r="N310" s="6">
        <v>45</v>
      </c>
      <c r="O310" s="6">
        <v>0</v>
      </c>
      <c r="P310" s="6">
        <v>2</v>
      </c>
      <c r="Q310" s="6">
        <v>0</v>
      </c>
    </row>
    <row r="311" spans="1:17" ht="15" thickBot="1" x14ac:dyDescent="0.35">
      <c r="A311" s="7" t="s">
        <v>1810</v>
      </c>
      <c r="B311" s="43">
        <f>IF(COUNTIF('DRAFT LIST'!$F$3:$F$1000,A311)&gt;=1,"",ROW())</f>
        <v>311</v>
      </c>
      <c r="C311" s="43" t="str">
        <f ca="1"/>
        <v>Jered Weaver (SD - SP) </v>
      </c>
      <c r="D311" s="8">
        <v>63</v>
      </c>
      <c r="E311" s="8">
        <v>72</v>
      </c>
      <c r="F311" s="8">
        <v>4</v>
      </c>
      <c r="G311" s="8">
        <v>2</v>
      </c>
      <c r="H311" s="8">
        <v>3.49</v>
      </c>
      <c r="I311" s="8">
        <v>1.24</v>
      </c>
      <c r="J311" s="8">
        <v>25</v>
      </c>
      <c r="K311" s="8">
        <v>50</v>
      </c>
      <c r="L311" s="8">
        <v>29</v>
      </c>
      <c r="M311" s="8">
        <v>8</v>
      </c>
      <c r="N311" s="8">
        <v>68</v>
      </c>
      <c r="O311" s="8">
        <v>0</v>
      </c>
      <c r="P311" s="8">
        <v>3</v>
      </c>
      <c r="Q311" s="8">
        <v>0</v>
      </c>
    </row>
    <row r="312" spans="1:17" ht="17.399999999999999" thickBot="1" x14ac:dyDescent="0.35">
      <c r="A312" s="5" t="s">
        <v>1858</v>
      </c>
      <c r="B312" s="43">
        <f>IF(COUNTIF('DRAFT LIST'!$F$3:$F$1000,A312)&gt;=1,"",ROW())</f>
        <v>312</v>
      </c>
      <c r="C312" s="43" t="str">
        <f ca="1"/>
        <v>Joe Biagini (TOR - RP) </v>
      </c>
      <c r="D312" s="6">
        <v>31</v>
      </c>
      <c r="E312" s="6">
        <v>33</v>
      </c>
      <c r="F312" s="6">
        <v>2</v>
      </c>
      <c r="G312" s="6">
        <v>0</v>
      </c>
      <c r="H312" s="6">
        <v>3.92</v>
      </c>
      <c r="I312" s="6">
        <v>1.25</v>
      </c>
      <c r="J312" s="6">
        <v>14</v>
      </c>
      <c r="K312" s="6">
        <v>25</v>
      </c>
      <c r="L312" s="6">
        <v>14</v>
      </c>
      <c r="M312" s="6">
        <v>5</v>
      </c>
      <c r="N312" s="6">
        <v>29</v>
      </c>
      <c r="O312" s="6">
        <v>0</v>
      </c>
      <c r="P312" s="6">
        <v>1</v>
      </c>
      <c r="Q312" s="6">
        <v>0</v>
      </c>
    </row>
    <row r="313" spans="1:17" ht="15" thickBot="1" x14ac:dyDescent="0.35">
      <c r="A313" s="7" t="s">
        <v>1859</v>
      </c>
      <c r="B313" s="43">
        <f>IF(COUNTIF('DRAFT LIST'!$F$3:$F$1000,A313)&gt;=1,"",ROW())</f>
        <v>313</v>
      </c>
      <c r="C313" s="43" t="str">
        <f ca="1"/>
        <v>Carson Fulmer (CWS - SP,RP) MiLB </v>
      </c>
      <c r="D313" s="8">
        <v>57</v>
      </c>
      <c r="E313" s="8">
        <v>58</v>
      </c>
      <c r="F313" s="8">
        <v>3</v>
      </c>
      <c r="G313" s="8">
        <v>1</v>
      </c>
      <c r="H313" s="8">
        <v>3.81</v>
      </c>
      <c r="I313" s="8">
        <v>1.28</v>
      </c>
      <c r="J313" s="8">
        <v>24</v>
      </c>
      <c r="K313" s="8">
        <v>52</v>
      </c>
      <c r="L313" s="8">
        <v>21</v>
      </c>
      <c r="M313" s="8">
        <v>8</v>
      </c>
      <c r="N313" s="8">
        <v>60</v>
      </c>
      <c r="O313" s="8">
        <v>0</v>
      </c>
      <c r="P313" s="8">
        <v>2</v>
      </c>
      <c r="Q313" s="8">
        <v>0</v>
      </c>
    </row>
    <row r="314" spans="1:17" ht="15" thickBot="1" x14ac:dyDescent="0.35">
      <c r="A314" s="5" t="s">
        <v>1468</v>
      </c>
      <c r="B314" s="43">
        <f>IF(COUNTIF('DRAFT LIST'!$F$3:$F$1000,A314)&gt;=1,"",ROW())</f>
        <v>314</v>
      </c>
      <c r="C314" s="43" t="str">
        <f ca="1"/>
        <v>Adalberto Mejia (MIN - SP,RP) MiLB </v>
      </c>
      <c r="D314" s="6">
        <v>83</v>
      </c>
      <c r="E314" s="6">
        <v>64</v>
      </c>
      <c r="F314" s="6">
        <v>5</v>
      </c>
      <c r="G314" s="6">
        <v>0</v>
      </c>
      <c r="H314" s="6">
        <v>4.74</v>
      </c>
      <c r="I314" s="6">
        <v>1.3</v>
      </c>
      <c r="J314" s="6">
        <v>44</v>
      </c>
      <c r="K314" s="6">
        <v>85</v>
      </c>
      <c r="L314" s="6">
        <v>23</v>
      </c>
      <c r="M314" s="6">
        <v>15</v>
      </c>
      <c r="N314" s="6">
        <v>19</v>
      </c>
      <c r="O314" s="6">
        <v>13</v>
      </c>
      <c r="P314" s="6">
        <v>6</v>
      </c>
      <c r="Q314" s="6">
        <v>0</v>
      </c>
    </row>
    <row r="315" spans="1:17" ht="15" thickBot="1" x14ac:dyDescent="0.35">
      <c r="A315" s="7" t="s">
        <v>1860</v>
      </c>
      <c r="B315" s="43">
        <f>IF(COUNTIF('DRAFT LIST'!$F$3:$F$1000,A315)&gt;=1,"",ROW())</f>
        <v>315</v>
      </c>
      <c r="C315" s="43" t="str">
        <f ca="1"/>
        <v>Jonathon Niese (NYY - SP,RP) NRI </v>
      </c>
      <c r="D315" s="8">
        <v>37</v>
      </c>
      <c r="E315" s="8">
        <v>41</v>
      </c>
      <c r="F315" s="8">
        <v>2</v>
      </c>
      <c r="G315" s="8">
        <v>0</v>
      </c>
      <c r="H315" s="8">
        <v>3.83</v>
      </c>
      <c r="I315" s="8">
        <v>1.37</v>
      </c>
      <c r="J315" s="8">
        <v>16</v>
      </c>
      <c r="K315" s="8">
        <v>33</v>
      </c>
      <c r="L315" s="8">
        <v>18</v>
      </c>
      <c r="M315" s="8">
        <v>5</v>
      </c>
      <c r="N315" s="8">
        <v>47</v>
      </c>
      <c r="O315" s="8">
        <v>0</v>
      </c>
      <c r="P315" s="8">
        <v>2</v>
      </c>
      <c r="Q315" s="8">
        <v>0</v>
      </c>
    </row>
    <row r="316" spans="1:17" ht="15" thickBot="1" x14ac:dyDescent="0.35">
      <c r="A316" s="5" t="s">
        <v>1473</v>
      </c>
      <c r="B316" s="43">
        <f>IF(COUNTIF('DRAFT LIST'!$F$3:$F$1000,A316)&gt;=1,"",ROW())</f>
        <v>316</v>
      </c>
      <c r="C316" s="43" t="str">
        <f ca="1"/>
        <v>Adam Morgan (PHI - SP,RP) </v>
      </c>
      <c r="D316" s="6">
        <v>77</v>
      </c>
      <c r="E316" s="6">
        <v>54</v>
      </c>
      <c r="F316" s="6">
        <v>4</v>
      </c>
      <c r="G316" s="6">
        <v>0</v>
      </c>
      <c r="H316" s="6">
        <v>4.6500000000000004</v>
      </c>
      <c r="I316" s="6">
        <v>1.4</v>
      </c>
      <c r="J316" s="6">
        <v>40</v>
      </c>
      <c r="K316" s="6">
        <v>81</v>
      </c>
      <c r="L316" s="6">
        <v>26</v>
      </c>
      <c r="M316" s="6">
        <v>10</v>
      </c>
      <c r="N316" s="6">
        <v>30</v>
      </c>
      <c r="O316" s="6">
        <v>10</v>
      </c>
      <c r="P316" s="6">
        <v>6</v>
      </c>
      <c r="Q316" s="6">
        <v>0</v>
      </c>
    </row>
    <row r="317" spans="1:17" ht="15" thickBot="1" x14ac:dyDescent="0.35">
      <c r="A317" s="7" t="s">
        <v>1861</v>
      </c>
      <c r="B317" s="43">
        <f>IF(COUNTIF('DRAFT LIST'!$F$3:$F$1000,A317)&gt;=1,"",ROW())</f>
        <v>317</v>
      </c>
      <c r="C317" s="43" t="str">
        <f ca="1"/>
        <v>Shane Greene (DET - SP,RP) </v>
      </c>
      <c r="D317" s="8">
        <v>27</v>
      </c>
      <c r="E317" s="8">
        <v>21</v>
      </c>
      <c r="F317" s="8">
        <v>2</v>
      </c>
      <c r="G317" s="8">
        <v>0</v>
      </c>
      <c r="H317" s="8">
        <v>3.9</v>
      </c>
      <c r="I317" s="8">
        <v>1.43</v>
      </c>
      <c r="J317" s="8">
        <v>12</v>
      </c>
      <c r="K317" s="8">
        <v>26</v>
      </c>
      <c r="L317" s="8">
        <v>11</v>
      </c>
      <c r="M317" s="8">
        <v>5</v>
      </c>
      <c r="N317" s="8">
        <v>30</v>
      </c>
      <c r="O317" s="8">
        <v>0</v>
      </c>
      <c r="P317" s="8">
        <v>2</v>
      </c>
      <c r="Q317" s="8">
        <v>0</v>
      </c>
    </row>
    <row r="318" spans="1:17" ht="15" thickBot="1" x14ac:dyDescent="0.35">
      <c r="A318" s="5" t="s">
        <v>1881</v>
      </c>
      <c r="B318" s="43">
        <f>IF(COUNTIF('DRAFT LIST'!$F$3:$F$1000,A318)&gt;=1,"",ROW())</f>
        <v>318</v>
      </c>
      <c r="C318" s="43" t="str">
        <f ca="1"/>
        <v>Bryan Mitchell (NYY - SP) </v>
      </c>
      <c r="D318" s="6">
        <v>44</v>
      </c>
      <c r="E318" s="6">
        <v>42</v>
      </c>
      <c r="F318" s="6">
        <v>2</v>
      </c>
      <c r="G318" s="6">
        <v>0</v>
      </c>
      <c r="H318" s="6">
        <v>3.82</v>
      </c>
      <c r="I318" s="6">
        <v>1.32</v>
      </c>
      <c r="J318" s="6">
        <v>19</v>
      </c>
      <c r="K318" s="6">
        <v>41</v>
      </c>
      <c r="L318" s="6">
        <v>17</v>
      </c>
      <c r="M318" s="6">
        <v>6</v>
      </c>
      <c r="N318" s="6">
        <v>26</v>
      </c>
      <c r="O318" s="6">
        <v>5</v>
      </c>
      <c r="P318" s="6">
        <v>2</v>
      </c>
      <c r="Q318" s="6">
        <v>0</v>
      </c>
    </row>
    <row r="319" spans="1:17" ht="15" thickBot="1" x14ac:dyDescent="0.35">
      <c r="A319" s="7" t="s">
        <v>1862</v>
      </c>
      <c r="B319" s="43">
        <f>IF(COUNTIF('DRAFT LIST'!$F$3:$F$1000,A319)&gt;=1,"",ROW())</f>
        <v>319</v>
      </c>
      <c r="C319" s="43" t="str">
        <f ca="1"/>
        <v>Shawn Tolleson (TB - RP) </v>
      </c>
      <c r="D319" s="8">
        <v>44</v>
      </c>
      <c r="E319" s="8">
        <v>47</v>
      </c>
      <c r="F319" s="8">
        <v>2</v>
      </c>
      <c r="G319" s="8">
        <v>0</v>
      </c>
      <c r="H319" s="8">
        <v>3.78</v>
      </c>
      <c r="I319" s="8">
        <v>1.26</v>
      </c>
      <c r="J319" s="8">
        <v>18</v>
      </c>
      <c r="K319" s="8">
        <v>40</v>
      </c>
      <c r="L319" s="8">
        <v>16</v>
      </c>
      <c r="M319" s="8">
        <v>7</v>
      </c>
      <c r="N319" s="8">
        <v>50</v>
      </c>
      <c r="O319" s="8">
        <v>0</v>
      </c>
      <c r="P319" s="8">
        <v>2</v>
      </c>
      <c r="Q319" s="8">
        <v>0</v>
      </c>
    </row>
    <row r="320" spans="1:17" ht="15" thickBot="1" x14ac:dyDescent="0.35">
      <c r="A320" s="5" t="s">
        <v>1496</v>
      </c>
      <c r="B320" s="43">
        <f>IF(COUNTIF('DRAFT LIST'!$F$3:$F$1000,A320)&gt;=1,"",ROW())</f>
        <v>320</v>
      </c>
      <c r="C320" s="43" t="str">
        <f ca="1"/>
        <v>Austin Voth (WSH - SP) </v>
      </c>
      <c r="D320" s="6">
        <v>71</v>
      </c>
      <c r="E320" s="6">
        <v>47</v>
      </c>
      <c r="F320" s="6">
        <v>4</v>
      </c>
      <c r="G320" s="6">
        <v>0</v>
      </c>
      <c r="H320" s="6">
        <v>4.24</v>
      </c>
      <c r="I320" s="6">
        <v>1.39</v>
      </c>
      <c r="J320" s="6">
        <v>34</v>
      </c>
      <c r="K320" s="6">
        <v>79</v>
      </c>
      <c r="L320" s="6">
        <v>20</v>
      </c>
      <c r="M320" s="6">
        <v>7</v>
      </c>
      <c r="N320" s="6">
        <v>11</v>
      </c>
      <c r="O320" s="6">
        <v>11</v>
      </c>
      <c r="P320" s="6">
        <v>4</v>
      </c>
      <c r="Q320" s="6">
        <v>0</v>
      </c>
    </row>
    <row r="321" spans="1:17" ht="15" thickBot="1" x14ac:dyDescent="0.35">
      <c r="A321" s="7" t="s">
        <v>1475</v>
      </c>
      <c r="B321" s="43">
        <f>IF(COUNTIF('DRAFT LIST'!$F$3:$F$1000,A321)&gt;=1,"",ROW())</f>
        <v>321</v>
      </c>
      <c r="C321" s="43" t="str">
        <f ca="1"/>
        <v>Daniel Mengden (OAK - SP,RP) DTD </v>
      </c>
      <c r="D321" s="8">
        <v>60</v>
      </c>
      <c r="E321" s="8">
        <v>47</v>
      </c>
      <c r="F321" s="8">
        <v>3</v>
      </c>
      <c r="G321" s="8">
        <v>0</v>
      </c>
      <c r="H321" s="8">
        <v>4.28</v>
      </c>
      <c r="I321" s="8">
        <v>1.38</v>
      </c>
      <c r="J321" s="8">
        <v>28</v>
      </c>
      <c r="K321" s="8">
        <v>60</v>
      </c>
      <c r="L321" s="8">
        <v>22</v>
      </c>
      <c r="M321" s="8">
        <v>8</v>
      </c>
      <c r="N321" s="8">
        <v>10</v>
      </c>
      <c r="O321" s="8">
        <v>9</v>
      </c>
      <c r="P321" s="8">
        <v>4</v>
      </c>
      <c r="Q321" s="8">
        <v>0</v>
      </c>
    </row>
    <row r="322" spans="1:17" ht="15" thickBot="1" x14ac:dyDescent="0.35">
      <c r="A322" s="5" t="s">
        <v>1864</v>
      </c>
      <c r="B322" s="43">
        <f>IF(COUNTIF('DRAFT LIST'!$F$3:$F$1000,A322)&gt;=1,"",ROW())</f>
        <v>322</v>
      </c>
      <c r="C322" s="43" t="str">
        <f ca="1"/>
        <v>Jarred Cosart (SD - SP) </v>
      </c>
      <c r="D322" s="6">
        <v>46</v>
      </c>
      <c r="E322" s="6">
        <v>55</v>
      </c>
      <c r="F322" s="6">
        <v>3</v>
      </c>
      <c r="G322" s="6">
        <v>0</v>
      </c>
      <c r="H322" s="6">
        <v>3.53</v>
      </c>
      <c r="I322" s="6">
        <v>1.23</v>
      </c>
      <c r="J322" s="6">
        <v>18</v>
      </c>
      <c r="K322" s="6">
        <v>41</v>
      </c>
      <c r="L322" s="6">
        <v>16</v>
      </c>
      <c r="M322" s="6">
        <v>4</v>
      </c>
      <c r="N322" s="6">
        <v>45</v>
      </c>
      <c r="O322" s="6">
        <v>0</v>
      </c>
      <c r="P322" s="6">
        <v>2</v>
      </c>
      <c r="Q322" s="6">
        <v>0</v>
      </c>
    </row>
    <row r="323" spans="1:17" ht="15" thickBot="1" x14ac:dyDescent="0.35">
      <c r="A323" s="7" t="s">
        <v>1837</v>
      </c>
      <c r="B323" s="43">
        <f>IF(COUNTIF('DRAFT LIST'!$F$3:$F$1000,A323)&gt;=1,"",ROW())</f>
        <v>323</v>
      </c>
      <c r="C323" s="43" t="str">
        <f ca="1"/>
        <v>Ryan Merritt (CLE - P,RP) </v>
      </c>
      <c r="D323" s="8">
        <v>56</v>
      </c>
      <c r="E323" s="8">
        <v>68</v>
      </c>
      <c r="F323" s="8">
        <v>3</v>
      </c>
      <c r="G323" s="8">
        <v>1</v>
      </c>
      <c r="H323" s="8">
        <v>3.9</v>
      </c>
      <c r="I323" s="8">
        <v>1.28</v>
      </c>
      <c r="J323" s="8">
        <v>24</v>
      </c>
      <c r="K323" s="8">
        <v>48</v>
      </c>
      <c r="L323" s="8">
        <v>24</v>
      </c>
      <c r="M323" s="8">
        <v>8</v>
      </c>
      <c r="N323" s="8">
        <v>61</v>
      </c>
      <c r="O323" s="8">
        <v>0</v>
      </c>
      <c r="P323" s="8">
        <v>3</v>
      </c>
      <c r="Q323" s="8">
        <v>0</v>
      </c>
    </row>
    <row r="324" spans="1:17" ht="15" thickBot="1" x14ac:dyDescent="0.35">
      <c r="A324" s="5" t="s">
        <v>1865</v>
      </c>
      <c r="B324" s="43">
        <f>IF(COUNTIF('DRAFT LIST'!$F$3:$F$1000,A324)&gt;=1,"",ROW())</f>
        <v>324</v>
      </c>
      <c r="C324" s="43" t="str">
        <f ca="1"/>
        <v>Adam Warren (NYY - RP) </v>
      </c>
      <c r="D324" s="6">
        <v>58</v>
      </c>
      <c r="E324" s="6">
        <v>57</v>
      </c>
      <c r="F324" s="6">
        <v>3</v>
      </c>
      <c r="G324" s="6">
        <v>1</v>
      </c>
      <c r="H324" s="6">
        <v>3.96</v>
      </c>
      <c r="I324" s="6">
        <v>1.3</v>
      </c>
      <c r="J324" s="6">
        <v>25</v>
      </c>
      <c r="K324" s="6">
        <v>55</v>
      </c>
      <c r="L324" s="6">
        <v>20</v>
      </c>
      <c r="M324" s="6">
        <v>7</v>
      </c>
      <c r="N324" s="6">
        <v>51</v>
      </c>
      <c r="O324" s="6">
        <v>0</v>
      </c>
      <c r="P324" s="6">
        <v>3</v>
      </c>
      <c r="Q324" s="6">
        <v>0</v>
      </c>
    </row>
    <row r="325" spans="1:17" ht="15" thickBot="1" x14ac:dyDescent="0.35">
      <c r="A325" s="7" t="s">
        <v>1447</v>
      </c>
      <c r="B325" s="43">
        <f>IF(COUNTIF('DRAFT LIST'!$F$3:$F$1000,A325)&gt;=1,"",ROW())</f>
        <v>325</v>
      </c>
      <c r="C325" s="43" t="str">
        <f ca="1"/>
        <v>Mat Latos (TOR - SP,RP) NRI </v>
      </c>
      <c r="D325" s="8">
        <v>140</v>
      </c>
      <c r="E325" s="8">
        <v>102</v>
      </c>
      <c r="F325" s="8">
        <v>8</v>
      </c>
      <c r="G325" s="8">
        <v>0</v>
      </c>
      <c r="H325" s="8">
        <v>4.41</v>
      </c>
      <c r="I325" s="8">
        <v>1.42</v>
      </c>
      <c r="J325" s="8">
        <v>69</v>
      </c>
      <c r="K325" s="8">
        <v>145</v>
      </c>
      <c r="L325" s="8">
        <v>55</v>
      </c>
      <c r="M325" s="8">
        <v>17</v>
      </c>
      <c r="N325" s="8">
        <v>25</v>
      </c>
      <c r="O325" s="8">
        <v>25</v>
      </c>
      <c r="P325" s="8">
        <v>9</v>
      </c>
      <c r="Q325" s="8">
        <v>1</v>
      </c>
    </row>
    <row r="326" spans="1:17" ht="15" thickBot="1" x14ac:dyDescent="0.35">
      <c r="A326" s="5" t="s">
        <v>1866</v>
      </c>
      <c r="B326" s="43">
        <f>IF(COUNTIF('DRAFT LIST'!$F$3:$F$1000,A326)&gt;=1,"",ROW())</f>
        <v>326</v>
      </c>
      <c r="C326" s="43" t="str">
        <f ca="1"/>
        <v>James Hoyt (HOU - RP) </v>
      </c>
      <c r="D326" s="6">
        <v>46</v>
      </c>
      <c r="E326" s="6">
        <v>45</v>
      </c>
      <c r="F326" s="6">
        <v>2</v>
      </c>
      <c r="G326" s="6">
        <v>0</v>
      </c>
      <c r="H326" s="6">
        <v>3.68</v>
      </c>
      <c r="I326" s="6">
        <v>1.29</v>
      </c>
      <c r="J326" s="6">
        <v>19</v>
      </c>
      <c r="K326" s="6">
        <v>41</v>
      </c>
      <c r="L326" s="6">
        <v>18</v>
      </c>
      <c r="M326" s="6">
        <v>6</v>
      </c>
      <c r="N326" s="6">
        <v>50</v>
      </c>
      <c r="O326" s="6">
        <v>0</v>
      </c>
      <c r="P326" s="6">
        <v>2</v>
      </c>
      <c r="Q326" s="6">
        <v>0</v>
      </c>
    </row>
    <row r="327" spans="1:17" ht="15" thickBot="1" x14ac:dyDescent="0.35">
      <c r="A327" s="7" t="s">
        <v>1867</v>
      </c>
      <c r="B327" s="43">
        <f>IF(COUNTIF('DRAFT LIST'!$F$3:$F$1000,A327)&gt;=1,"",ROW())</f>
        <v>327</v>
      </c>
      <c r="C327" s="43" t="str">
        <f ca="1"/>
        <v>Braden Shipley (ARI - SP,RP) </v>
      </c>
      <c r="D327" s="8">
        <v>59</v>
      </c>
      <c r="E327" s="8">
        <v>64</v>
      </c>
      <c r="F327" s="8">
        <v>3</v>
      </c>
      <c r="G327" s="8">
        <v>1</v>
      </c>
      <c r="H327" s="8">
        <v>3.95</v>
      </c>
      <c r="I327" s="8">
        <v>1.3</v>
      </c>
      <c r="J327" s="8">
        <v>26</v>
      </c>
      <c r="K327" s="8">
        <v>50</v>
      </c>
      <c r="L327" s="8">
        <v>27</v>
      </c>
      <c r="M327" s="8">
        <v>7</v>
      </c>
      <c r="N327" s="8">
        <v>61</v>
      </c>
      <c r="O327" s="8">
        <v>0</v>
      </c>
      <c r="P327" s="8">
        <v>2</v>
      </c>
      <c r="Q327" s="8">
        <v>0</v>
      </c>
    </row>
    <row r="328" spans="1:17" ht="15" thickBot="1" x14ac:dyDescent="0.35">
      <c r="A328" s="5" t="s">
        <v>1869</v>
      </c>
      <c r="B328" s="43">
        <f>IF(COUNTIF('DRAFT LIST'!$F$3:$F$1000,A328)&gt;=1,"",ROW())</f>
        <v>328</v>
      </c>
      <c r="C328" s="43" t="str">
        <f ca="1"/>
        <v>Ben Lively (PHI - SP) </v>
      </c>
      <c r="D328" s="6">
        <v>61</v>
      </c>
      <c r="E328" s="6">
        <v>59</v>
      </c>
      <c r="F328" s="6">
        <v>4</v>
      </c>
      <c r="G328" s="6">
        <v>1</v>
      </c>
      <c r="H328" s="6">
        <v>4.07</v>
      </c>
      <c r="I328" s="6">
        <v>1.45</v>
      </c>
      <c r="J328" s="6">
        <v>28</v>
      </c>
      <c r="K328" s="6">
        <v>58</v>
      </c>
      <c r="L328" s="6">
        <v>30</v>
      </c>
      <c r="M328" s="6">
        <v>6</v>
      </c>
      <c r="N328" s="6">
        <v>62</v>
      </c>
      <c r="O328" s="6">
        <v>0</v>
      </c>
      <c r="P328" s="6">
        <v>4</v>
      </c>
      <c r="Q328" s="6">
        <v>0</v>
      </c>
    </row>
    <row r="329" spans="1:17" ht="15" thickBot="1" x14ac:dyDescent="0.35">
      <c r="A329" s="7" t="s">
        <v>1484</v>
      </c>
      <c r="B329" s="43">
        <f>IF(COUNTIF('DRAFT LIST'!$F$3:$F$1000,A329)&gt;=1,"",ROW())</f>
        <v>329</v>
      </c>
      <c r="C329" s="43" t="str">
        <f ca="1"/>
        <v>Jake Peavy (SP,RP) FA </v>
      </c>
      <c r="D329" s="8">
        <v>114</v>
      </c>
      <c r="E329" s="8">
        <v>85</v>
      </c>
      <c r="F329" s="8">
        <v>6</v>
      </c>
      <c r="G329" s="8">
        <v>0</v>
      </c>
      <c r="H329" s="8">
        <v>4.33</v>
      </c>
      <c r="I329" s="8">
        <v>1.32</v>
      </c>
      <c r="J329" s="8">
        <v>55</v>
      </c>
      <c r="K329" s="8">
        <v>119</v>
      </c>
      <c r="L329" s="8">
        <v>32</v>
      </c>
      <c r="M329" s="8">
        <v>15</v>
      </c>
      <c r="N329" s="8">
        <v>21</v>
      </c>
      <c r="O329" s="8">
        <v>21</v>
      </c>
      <c r="P329" s="8">
        <v>7</v>
      </c>
      <c r="Q329" s="8">
        <v>1</v>
      </c>
    </row>
    <row r="330" spans="1:17" ht="15" thickBot="1" x14ac:dyDescent="0.35">
      <c r="A330" s="5" t="s">
        <v>1870</v>
      </c>
      <c r="B330" s="43">
        <f>IF(COUNTIF('DRAFT LIST'!$F$3:$F$1000,A330)&gt;=1,"",ROW())</f>
        <v>330</v>
      </c>
      <c r="C330" s="43" t="str">
        <f ca="1"/>
        <v>Joe Nathan (WSH - RP) NRI </v>
      </c>
      <c r="D330" s="6">
        <v>33</v>
      </c>
      <c r="E330" s="6">
        <v>35</v>
      </c>
      <c r="F330" s="6">
        <v>2</v>
      </c>
      <c r="G330" s="6">
        <v>0</v>
      </c>
      <c r="H330" s="6">
        <v>3.96</v>
      </c>
      <c r="I330" s="6">
        <v>1.42</v>
      </c>
      <c r="J330" s="6">
        <v>15</v>
      </c>
      <c r="K330" s="6">
        <v>33</v>
      </c>
      <c r="L330" s="6">
        <v>14</v>
      </c>
      <c r="M330" s="6">
        <v>6</v>
      </c>
      <c r="N330" s="6">
        <v>35</v>
      </c>
      <c r="O330" s="6">
        <v>0</v>
      </c>
      <c r="P330" s="6">
        <v>2</v>
      </c>
      <c r="Q330" s="6">
        <v>0</v>
      </c>
    </row>
    <row r="331" spans="1:17" ht="15" thickBot="1" x14ac:dyDescent="0.35">
      <c r="A331" s="7" t="s">
        <v>1840</v>
      </c>
      <c r="B331" s="43">
        <f>IF(COUNTIF('DRAFT LIST'!$F$3:$F$1000,A331)&gt;=1,"",ROW())</f>
        <v>331</v>
      </c>
      <c r="C331" s="43" t="str">
        <f ca="1"/>
        <v>Alex Wilson (DET - RP) </v>
      </c>
      <c r="D331" s="8">
        <v>87</v>
      </c>
      <c r="E331" s="8">
        <v>85</v>
      </c>
      <c r="F331" s="8">
        <v>5</v>
      </c>
      <c r="G331" s="8">
        <v>0</v>
      </c>
      <c r="H331" s="8">
        <v>4.18</v>
      </c>
      <c r="I331" s="8">
        <v>1.32</v>
      </c>
      <c r="J331" s="8">
        <v>40</v>
      </c>
      <c r="K331" s="8">
        <v>86</v>
      </c>
      <c r="L331" s="8">
        <v>29</v>
      </c>
      <c r="M331" s="8">
        <v>11</v>
      </c>
      <c r="N331" s="8">
        <v>44</v>
      </c>
      <c r="O331" s="8">
        <v>6</v>
      </c>
      <c r="P331" s="8">
        <v>6</v>
      </c>
      <c r="Q331" s="8">
        <v>1</v>
      </c>
    </row>
    <row r="332" spans="1:17" ht="15" thickBot="1" x14ac:dyDescent="0.35">
      <c r="A332" s="5" t="s">
        <v>1872</v>
      </c>
      <c r="B332" s="43">
        <f>IF(COUNTIF('DRAFT LIST'!$F$3:$F$1000,A332)&gt;=1,"",ROW())</f>
        <v>332</v>
      </c>
      <c r="C332" s="43" t="str">
        <f ca="1"/>
        <v>Jake Thompson (PHI - SP) </v>
      </c>
      <c r="D332" s="6">
        <v>58</v>
      </c>
      <c r="E332" s="6">
        <v>47</v>
      </c>
      <c r="F332" s="6">
        <v>3</v>
      </c>
      <c r="G332" s="6">
        <v>1</v>
      </c>
      <c r="H332" s="6">
        <v>3.49</v>
      </c>
      <c r="I332" s="6">
        <v>1.42</v>
      </c>
      <c r="J332" s="6">
        <v>23</v>
      </c>
      <c r="K332" s="6">
        <v>57</v>
      </c>
      <c r="L332" s="6">
        <v>26</v>
      </c>
      <c r="M332" s="6">
        <v>6</v>
      </c>
      <c r="N332" s="6">
        <v>58</v>
      </c>
      <c r="O332" s="6">
        <v>0</v>
      </c>
      <c r="P332" s="6">
        <v>3</v>
      </c>
      <c r="Q332" s="6">
        <v>0</v>
      </c>
    </row>
    <row r="333" spans="1:17" ht="15" thickBot="1" x14ac:dyDescent="0.35">
      <c r="A333" s="7" t="s">
        <v>1435</v>
      </c>
      <c r="B333" s="43">
        <f>IF(COUNTIF('DRAFT LIST'!$F$3:$F$1000,A333)&gt;=1,"",ROW())</f>
        <v>333</v>
      </c>
      <c r="C333" s="43" t="str">
        <f ca="1"/>
        <v>Chris Heston (SEA - RP) </v>
      </c>
      <c r="D333" s="8">
        <v>72</v>
      </c>
      <c r="E333" s="8">
        <v>65</v>
      </c>
      <c r="F333" s="8">
        <v>4</v>
      </c>
      <c r="G333" s="8">
        <v>1</v>
      </c>
      <c r="H333" s="8">
        <v>4.43</v>
      </c>
      <c r="I333" s="8">
        <v>1.43</v>
      </c>
      <c r="J333" s="8">
        <v>36</v>
      </c>
      <c r="K333" s="8">
        <v>70</v>
      </c>
      <c r="L333" s="8">
        <v>34</v>
      </c>
      <c r="M333" s="8">
        <v>15</v>
      </c>
      <c r="N333" s="8">
        <v>14</v>
      </c>
      <c r="O333" s="8">
        <v>14</v>
      </c>
      <c r="P333" s="8">
        <v>5</v>
      </c>
      <c r="Q333" s="8">
        <v>0</v>
      </c>
    </row>
    <row r="334" spans="1:17" ht="15" thickBot="1" x14ac:dyDescent="0.35">
      <c r="A334" s="5" t="s">
        <v>1873</v>
      </c>
      <c r="B334" s="43">
        <f>IF(COUNTIF('DRAFT LIST'!$F$3:$F$1000,A334)&gt;=1,"",ROW())</f>
        <v>334</v>
      </c>
      <c r="C334" s="43" t="str">
        <f ca="1"/>
        <v>Kyle Zimmer (KC - SP,RP) MiLB </v>
      </c>
      <c r="D334" s="6">
        <v>52</v>
      </c>
      <c r="E334" s="6">
        <v>52</v>
      </c>
      <c r="F334" s="6">
        <v>3</v>
      </c>
      <c r="G334" s="6">
        <v>2</v>
      </c>
      <c r="H334" s="6">
        <v>3.28</v>
      </c>
      <c r="I334" s="6">
        <v>1.22</v>
      </c>
      <c r="J334" s="6">
        <v>19</v>
      </c>
      <c r="K334" s="6">
        <v>46</v>
      </c>
      <c r="L334" s="6">
        <v>17</v>
      </c>
      <c r="M334" s="6">
        <v>6</v>
      </c>
      <c r="N334" s="6">
        <v>56</v>
      </c>
      <c r="O334" s="6">
        <v>0</v>
      </c>
      <c r="P334" s="6">
        <v>3</v>
      </c>
      <c r="Q334" s="6">
        <v>0</v>
      </c>
    </row>
    <row r="335" spans="1:17" ht="15" thickBot="1" x14ac:dyDescent="0.35">
      <c r="A335" s="7" t="s">
        <v>1434</v>
      </c>
      <c r="B335" s="43">
        <f>IF(COUNTIF('DRAFT LIST'!$F$3:$F$1000,A335)&gt;=1,"",ROW())</f>
        <v>335</v>
      </c>
      <c r="C335" s="43" t="str">
        <f ca="1"/>
        <v>Kris Medlen (ATL - SP,RP) MiLB </v>
      </c>
      <c r="D335" s="8">
        <v>115</v>
      </c>
      <c r="E335" s="8">
        <v>103</v>
      </c>
      <c r="F335" s="8">
        <v>5</v>
      </c>
      <c r="G335" s="8">
        <v>0</v>
      </c>
      <c r="H335" s="8">
        <v>4.99</v>
      </c>
      <c r="I335" s="8">
        <v>1.5</v>
      </c>
      <c r="J335" s="8">
        <v>64</v>
      </c>
      <c r="K335" s="8">
        <v>112</v>
      </c>
      <c r="L335" s="8">
        <v>60</v>
      </c>
      <c r="M335" s="8">
        <v>16</v>
      </c>
      <c r="N335" s="8">
        <v>20</v>
      </c>
      <c r="O335" s="8">
        <v>20</v>
      </c>
      <c r="P335" s="8">
        <v>9</v>
      </c>
      <c r="Q335" s="8">
        <v>1</v>
      </c>
    </row>
    <row r="336" spans="1:17" ht="15" thickBot="1" x14ac:dyDescent="0.35">
      <c r="A336" s="5" t="s">
        <v>1874</v>
      </c>
      <c r="B336" s="43">
        <f>IF(COUNTIF('DRAFT LIST'!$F$3:$F$1000,A336)&gt;=1,"",ROW())</f>
        <v>336</v>
      </c>
      <c r="C336" s="43" t="str">
        <f ca="1"/>
        <v>Jerry Blevins (NYM - RP) </v>
      </c>
      <c r="D336" s="6">
        <v>41</v>
      </c>
      <c r="E336" s="6">
        <v>46</v>
      </c>
      <c r="F336" s="6">
        <v>2</v>
      </c>
      <c r="G336" s="6">
        <v>0</v>
      </c>
      <c r="H336" s="6">
        <v>3.97</v>
      </c>
      <c r="I336" s="6">
        <v>1.34</v>
      </c>
      <c r="J336" s="6">
        <v>18</v>
      </c>
      <c r="K336" s="6">
        <v>37</v>
      </c>
      <c r="L336" s="6">
        <v>18</v>
      </c>
      <c r="M336" s="6">
        <v>5</v>
      </c>
      <c r="N336" s="6">
        <v>52</v>
      </c>
      <c r="O336" s="6">
        <v>0</v>
      </c>
      <c r="P336" s="6">
        <v>2</v>
      </c>
      <c r="Q336" s="6">
        <v>0</v>
      </c>
    </row>
    <row r="337" spans="1:17" ht="15" thickBot="1" x14ac:dyDescent="0.35">
      <c r="A337" s="7" t="s">
        <v>1875</v>
      </c>
      <c r="B337" s="43">
        <f>IF(COUNTIF('DRAFT LIST'!$F$3:$F$1000,A337)&gt;=1,"",ROW())</f>
        <v>337</v>
      </c>
      <c r="C337" s="43" t="str">
        <f ca="1"/>
        <v>Tony Zych (SEA - RP) DTD </v>
      </c>
      <c r="D337" s="8">
        <v>53</v>
      </c>
      <c r="E337" s="8">
        <v>54</v>
      </c>
      <c r="F337" s="8">
        <v>3</v>
      </c>
      <c r="G337" s="8">
        <v>1</v>
      </c>
      <c r="H337" s="8">
        <v>3.59</v>
      </c>
      <c r="I337" s="8">
        <v>1.23</v>
      </c>
      <c r="J337" s="8">
        <v>21</v>
      </c>
      <c r="K337" s="8">
        <v>50</v>
      </c>
      <c r="L337" s="8">
        <v>15</v>
      </c>
      <c r="M337" s="8">
        <v>6</v>
      </c>
      <c r="N337" s="8">
        <v>51</v>
      </c>
      <c r="O337" s="8">
        <v>0</v>
      </c>
      <c r="P337" s="8">
        <v>3</v>
      </c>
      <c r="Q337" s="8">
        <v>0</v>
      </c>
    </row>
    <row r="338" spans="1:17" ht="15" thickBot="1" x14ac:dyDescent="0.35">
      <c r="A338" s="5" t="s">
        <v>1502</v>
      </c>
      <c r="B338" s="43">
        <f>IF(COUNTIF('DRAFT LIST'!$F$3:$F$1000,A338)&gt;=1,"",ROW())</f>
        <v>338</v>
      </c>
      <c r="C338" s="43" t="str">
        <f ca="1"/>
        <v>Paul Clemens (SD - SP,RP) </v>
      </c>
      <c r="D338" s="6">
        <v>100</v>
      </c>
      <c r="E338" s="6">
        <v>89</v>
      </c>
      <c r="F338" s="6">
        <v>5</v>
      </c>
      <c r="G338" s="6">
        <v>0</v>
      </c>
      <c r="H338" s="6">
        <v>5.13</v>
      </c>
      <c r="I338" s="6">
        <v>1.37</v>
      </c>
      <c r="J338" s="6">
        <v>57</v>
      </c>
      <c r="K338" s="6">
        <v>102</v>
      </c>
      <c r="L338" s="6">
        <v>35</v>
      </c>
      <c r="M338" s="6">
        <v>16</v>
      </c>
      <c r="N338" s="6">
        <v>16</v>
      </c>
      <c r="O338" s="6">
        <v>16</v>
      </c>
      <c r="P338" s="6">
        <v>7</v>
      </c>
      <c r="Q338" s="6">
        <v>1</v>
      </c>
    </row>
    <row r="339" spans="1:17" ht="15" thickBot="1" x14ac:dyDescent="0.35">
      <c r="A339" s="7" t="s">
        <v>1877</v>
      </c>
      <c r="B339" s="43">
        <f>IF(COUNTIF('DRAFT LIST'!$F$3:$F$1000,A339)&gt;=1,"",ROW())</f>
        <v>339</v>
      </c>
      <c r="C339" s="43" t="str">
        <f ca="1"/>
        <v>Dan Altavilla (SEA - RP) </v>
      </c>
      <c r="D339" s="8">
        <v>58</v>
      </c>
      <c r="E339" s="8">
        <v>44</v>
      </c>
      <c r="F339" s="8">
        <v>3</v>
      </c>
      <c r="G339" s="8">
        <v>0</v>
      </c>
      <c r="H339" s="8">
        <v>3.88</v>
      </c>
      <c r="I339" s="8">
        <v>1.26</v>
      </c>
      <c r="J339" s="8">
        <v>25</v>
      </c>
      <c r="K339" s="8">
        <v>57</v>
      </c>
      <c r="L339" s="8">
        <v>16</v>
      </c>
      <c r="M339" s="8">
        <v>8</v>
      </c>
      <c r="N339" s="8">
        <v>49</v>
      </c>
      <c r="O339" s="8">
        <v>0</v>
      </c>
      <c r="P339" s="8">
        <v>4</v>
      </c>
      <c r="Q339" s="8">
        <v>0</v>
      </c>
    </row>
    <row r="340" spans="1:17" ht="15" thickBot="1" x14ac:dyDescent="0.35">
      <c r="A340" s="5" t="s">
        <v>1878</v>
      </c>
      <c r="B340" s="43">
        <f>IF(COUNTIF('DRAFT LIST'!$F$3:$F$1000,A340)&gt;=1,"",ROW())</f>
        <v>340</v>
      </c>
      <c r="C340" s="43" t="str">
        <f ca="1"/>
        <v>Luke Hochevar (RP) FA </v>
      </c>
      <c r="D340" s="6">
        <v>58</v>
      </c>
      <c r="E340" s="6">
        <v>61</v>
      </c>
      <c r="F340" s="6">
        <v>3</v>
      </c>
      <c r="G340" s="6">
        <v>0</v>
      </c>
      <c r="H340" s="6">
        <v>3.69</v>
      </c>
      <c r="I340" s="6">
        <v>1.32</v>
      </c>
      <c r="J340" s="6">
        <v>24</v>
      </c>
      <c r="K340" s="6">
        <v>56</v>
      </c>
      <c r="L340" s="6">
        <v>20</v>
      </c>
      <c r="M340" s="6">
        <v>7</v>
      </c>
      <c r="N340" s="6">
        <v>52</v>
      </c>
      <c r="O340" s="6">
        <v>0</v>
      </c>
      <c r="P340" s="6">
        <v>3</v>
      </c>
      <c r="Q340" s="6">
        <v>0</v>
      </c>
    </row>
    <row r="341" spans="1:17" ht="15" thickBot="1" x14ac:dyDescent="0.35">
      <c r="A341" s="7" t="s">
        <v>1455</v>
      </c>
      <c r="B341" s="43">
        <f>IF(COUNTIF('DRAFT LIST'!$F$3:$F$1000,A341)&gt;=1,"",ROW())</f>
        <v>341</v>
      </c>
      <c r="C341" s="43" t="str">
        <f ca="1"/>
        <v>Jorge De La Rosa (ARI - SP) NRI </v>
      </c>
      <c r="D341" s="8">
        <v>53</v>
      </c>
      <c r="E341" s="8">
        <v>54</v>
      </c>
      <c r="F341" s="8">
        <v>3</v>
      </c>
      <c r="G341" s="8">
        <v>1</v>
      </c>
      <c r="H341" s="8">
        <v>3.68</v>
      </c>
      <c r="I341" s="8">
        <v>1.32</v>
      </c>
      <c r="J341" s="8">
        <v>22</v>
      </c>
      <c r="K341" s="8">
        <v>50</v>
      </c>
      <c r="L341" s="8">
        <v>20</v>
      </c>
      <c r="M341" s="8">
        <v>6</v>
      </c>
      <c r="N341" s="8">
        <v>48</v>
      </c>
      <c r="O341" s="8">
        <v>0</v>
      </c>
      <c r="P341" s="8">
        <v>2</v>
      </c>
      <c r="Q341" s="8">
        <v>0</v>
      </c>
    </row>
    <row r="342" spans="1:17" ht="15" thickBot="1" x14ac:dyDescent="0.35">
      <c r="A342" s="5" t="s">
        <v>1880</v>
      </c>
      <c r="B342" s="43">
        <f>IF(COUNTIF('DRAFT LIST'!$F$3:$F$1000,A342)&gt;=1,"",ROW())</f>
        <v>342</v>
      </c>
      <c r="C342" s="43" t="str">
        <f ca="1"/>
        <v>Albert Suarez (SF - SP,RP) </v>
      </c>
      <c r="D342" s="6">
        <v>41</v>
      </c>
      <c r="E342" s="6">
        <v>34</v>
      </c>
      <c r="F342" s="6">
        <v>2</v>
      </c>
      <c r="G342" s="6">
        <v>0</v>
      </c>
      <c r="H342" s="6">
        <v>3.61</v>
      </c>
      <c r="I342" s="6">
        <v>1.35</v>
      </c>
      <c r="J342" s="6">
        <v>16</v>
      </c>
      <c r="K342" s="6">
        <v>40</v>
      </c>
      <c r="L342" s="6">
        <v>15</v>
      </c>
      <c r="M342" s="6">
        <v>4</v>
      </c>
      <c r="N342" s="6">
        <v>36</v>
      </c>
      <c r="O342" s="6">
        <v>0</v>
      </c>
      <c r="P342" s="6">
        <v>2</v>
      </c>
      <c r="Q342" s="6">
        <v>0</v>
      </c>
    </row>
    <row r="343" spans="1:17" ht="15" thickBot="1" x14ac:dyDescent="0.35">
      <c r="A343" s="7" t="s">
        <v>1433</v>
      </c>
      <c r="B343" s="43">
        <f>IF(COUNTIF('DRAFT LIST'!$F$3:$F$1000,A343)&gt;=1,"",ROW())</f>
        <v>343</v>
      </c>
      <c r="C343" s="43" t="str">
        <f ca="1"/>
        <v>Erick Fedde (WSH - SP) NRI </v>
      </c>
      <c r="D343" s="8">
        <v>91</v>
      </c>
      <c r="E343" s="8">
        <v>81</v>
      </c>
      <c r="F343" s="8">
        <v>5</v>
      </c>
      <c r="G343" s="8">
        <v>1</v>
      </c>
      <c r="H343" s="8">
        <v>5.01</v>
      </c>
      <c r="I343" s="8">
        <v>1.44</v>
      </c>
      <c r="J343" s="8">
        <v>50</v>
      </c>
      <c r="K343" s="8">
        <v>98</v>
      </c>
      <c r="L343" s="8">
        <v>32</v>
      </c>
      <c r="M343" s="8">
        <v>15</v>
      </c>
      <c r="N343" s="8">
        <v>16</v>
      </c>
      <c r="O343" s="8">
        <v>16</v>
      </c>
      <c r="P343" s="8">
        <v>6</v>
      </c>
      <c r="Q343" s="8">
        <v>0</v>
      </c>
    </row>
    <row r="344" spans="1:17" ht="15" thickBot="1" x14ac:dyDescent="0.35">
      <c r="A344" s="5" t="s">
        <v>1882</v>
      </c>
      <c r="B344" s="43">
        <f>IF(COUNTIF('DRAFT LIST'!$F$3:$F$1000,A344)&gt;=1,"",ROW())</f>
        <v>344</v>
      </c>
      <c r="C344" s="43" t="str">
        <f ca="1"/>
        <v>Edwin Jackson (SP,RP) FA </v>
      </c>
      <c r="D344" s="6">
        <v>55</v>
      </c>
      <c r="E344" s="6">
        <v>60</v>
      </c>
      <c r="F344" s="6">
        <v>3</v>
      </c>
      <c r="G344" s="6">
        <v>1</v>
      </c>
      <c r="H344" s="6">
        <v>3.53</v>
      </c>
      <c r="I344" s="6">
        <v>1.29</v>
      </c>
      <c r="J344" s="6">
        <v>21</v>
      </c>
      <c r="K344" s="6">
        <v>49</v>
      </c>
      <c r="L344" s="6">
        <v>22</v>
      </c>
      <c r="M344" s="6">
        <v>6</v>
      </c>
      <c r="N344" s="6">
        <v>51</v>
      </c>
      <c r="O344" s="6">
        <v>0</v>
      </c>
      <c r="P344" s="6">
        <v>3</v>
      </c>
      <c r="Q344" s="6">
        <v>0</v>
      </c>
    </row>
    <row r="345" spans="1:17" ht="15" thickBot="1" x14ac:dyDescent="0.35">
      <c r="A345" s="7" t="s">
        <v>1493</v>
      </c>
      <c r="B345" s="43">
        <f>IF(COUNTIF('DRAFT LIST'!$F$3:$F$1000,A345)&gt;=1,"",ROW())</f>
        <v>345</v>
      </c>
      <c r="C345" s="43" t="str">
        <f ca="1"/>
        <v>Anthony Banda (ARI - SP) </v>
      </c>
      <c r="D345" s="8">
        <v>114</v>
      </c>
      <c r="E345" s="8">
        <v>91</v>
      </c>
      <c r="F345" s="8">
        <v>6</v>
      </c>
      <c r="G345" s="8">
        <v>1</v>
      </c>
      <c r="H345" s="8">
        <v>4.6399999999999997</v>
      </c>
      <c r="I345" s="8">
        <v>1.38</v>
      </c>
      <c r="J345" s="8">
        <v>59</v>
      </c>
      <c r="K345" s="8">
        <v>119</v>
      </c>
      <c r="L345" s="8">
        <v>37</v>
      </c>
      <c r="M345" s="8">
        <v>18</v>
      </c>
      <c r="N345" s="8">
        <v>20</v>
      </c>
      <c r="O345" s="8">
        <v>20</v>
      </c>
      <c r="P345" s="8">
        <v>8</v>
      </c>
      <c r="Q345" s="8">
        <v>0</v>
      </c>
    </row>
    <row r="346" spans="1:17" ht="15" thickBot="1" x14ac:dyDescent="0.35">
      <c r="A346" s="5" t="s">
        <v>1793</v>
      </c>
      <c r="B346" s="43">
        <f>IF(COUNTIF('DRAFT LIST'!$F$3:$F$1000,A346)&gt;=1,"",ROW())</f>
        <v>346</v>
      </c>
      <c r="C346" s="43" t="str">
        <f ca="1"/>
        <v>Ian Krol (ATL - RP) </v>
      </c>
      <c r="D346" s="6">
        <v>62</v>
      </c>
      <c r="E346" s="6">
        <v>71</v>
      </c>
      <c r="F346" s="6">
        <v>3</v>
      </c>
      <c r="G346" s="6">
        <v>0</v>
      </c>
      <c r="H346" s="6">
        <v>3.76</v>
      </c>
      <c r="I346" s="6">
        <v>1.26</v>
      </c>
      <c r="J346" s="6">
        <v>26</v>
      </c>
      <c r="K346" s="6">
        <v>55</v>
      </c>
      <c r="L346" s="6">
        <v>23</v>
      </c>
      <c r="M346" s="6">
        <v>8</v>
      </c>
      <c r="N346" s="6">
        <v>45</v>
      </c>
      <c r="O346" s="6">
        <v>2</v>
      </c>
      <c r="P346" s="6">
        <v>3</v>
      </c>
      <c r="Q346" s="6">
        <v>0</v>
      </c>
    </row>
    <row r="347" spans="1:17" ht="15" thickBot="1" x14ac:dyDescent="0.35">
      <c r="A347" s="7" t="s">
        <v>1883</v>
      </c>
      <c r="B347" s="43">
        <f>IF(COUNTIF('DRAFT LIST'!$F$3:$F$1000,A347)&gt;=1,"",ROW())</f>
        <v>347</v>
      </c>
      <c r="C347" s="43" t="str">
        <f ca="1"/>
        <v>Max Fried (ATL - SP) </v>
      </c>
      <c r="D347" s="8">
        <v>47</v>
      </c>
      <c r="E347" s="8">
        <v>35</v>
      </c>
      <c r="F347" s="8">
        <v>2</v>
      </c>
      <c r="G347" s="8">
        <v>0</v>
      </c>
      <c r="H347" s="8">
        <v>3.55</v>
      </c>
      <c r="I347" s="8">
        <v>1.35</v>
      </c>
      <c r="J347" s="8">
        <v>19</v>
      </c>
      <c r="K347" s="8">
        <v>46</v>
      </c>
      <c r="L347" s="8">
        <v>17</v>
      </c>
      <c r="M347" s="8">
        <v>4</v>
      </c>
      <c r="N347" s="8">
        <v>44</v>
      </c>
      <c r="O347" s="8">
        <v>0</v>
      </c>
      <c r="P347" s="8">
        <v>2</v>
      </c>
      <c r="Q347" s="8">
        <v>0</v>
      </c>
    </row>
    <row r="348" spans="1:17" ht="15" thickBot="1" x14ac:dyDescent="0.35">
      <c r="A348" s="5" t="s">
        <v>1884</v>
      </c>
      <c r="B348" s="43">
        <f>IF(COUNTIF('DRAFT LIST'!$F$3:$F$1000,A348)&gt;=1,"",ROW())</f>
        <v>348</v>
      </c>
      <c r="C348" s="43" t="str">
        <f ca="1"/>
        <v>Chase Whitley (TB - P,RP) </v>
      </c>
      <c r="D348" s="6">
        <v>24</v>
      </c>
      <c r="E348" s="6">
        <v>25</v>
      </c>
      <c r="F348" s="6">
        <v>1</v>
      </c>
      <c r="G348" s="6">
        <v>0</v>
      </c>
      <c r="H348" s="6">
        <v>3.94</v>
      </c>
      <c r="I348" s="6">
        <v>1.1599999999999999</v>
      </c>
      <c r="J348" s="6">
        <v>10</v>
      </c>
      <c r="K348" s="6">
        <v>22</v>
      </c>
      <c r="L348" s="6">
        <v>6</v>
      </c>
      <c r="M348" s="6">
        <v>8</v>
      </c>
      <c r="N348" s="6">
        <v>22</v>
      </c>
      <c r="O348" s="6">
        <v>0</v>
      </c>
      <c r="P348" s="6">
        <v>1</v>
      </c>
      <c r="Q348" s="6">
        <v>0</v>
      </c>
    </row>
    <row r="349" spans="1:17" ht="15" thickBot="1" x14ac:dyDescent="0.35">
      <c r="A349" s="7" t="s">
        <v>1848</v>
      </c>
      <c r="B349" s="43">
        <f>IF(COUNTIF('DRAFT LIST'!$F$3:$F$1000,A349)&gt;=1,"",ROW())</f>
        <v>349</v>
      </c>
      <c r="C349" s="43" t="str">
        <f ca="1"/>
        <v>Bronson Arroyo (CIN - SP) NRI </v>
      </c>
      <c r="D349" s="8">
        <v>41</v>
      </c>
      <c r="E349" s="8">
        <v>39</v>
      </c>
      <c r="F349" s="8">
        <v>2</v>
      </c>
      <c r="G349" s="8">
        <v>0</v>
      </c>
      <c r="H349" s="8">
        <v>3.97</v>
      </c>
      <c r="I349" s="8">
        <v>1.29</v>
      </c>
      <c r="J349" s="8">
        <v>18</v>
      </c>
      <c r="K349" s="8">
        <v>38</v>
      </c>
      <c r="L349" s="8">
        <v>16</v>
      </c>
      <c r="M349" s="8">
        <v>6</v>
      </c>
      <c r="N349" s="8">
        <v>42</v>
      </c>
      <c r="O349" s="8">
        <v>0</v>
      </c>
      <c r="P349" s="8">
        <v>2</v>
      </c>
      <c r="Q349" s="8">
        <v>0</v>
      </c>
    </row>
    <row r="350" spans="1:17" ht="15" thickBot="1" x14ac:dyDescent="0.35">
      <c r="A350" s="5" t="s">
        <v>1469</v>
      </c>
      <c r="B350" s="43">
        <f>IF(COUNTIF('DRAFT LIST'!$F$3:$F$1000,A350)&gt;=1,"",ROW())</f>
        <v>350</v>
      </c>
      <c r="C350" s="43" t="str">
        <f ca="1"/>
        <v>Shae Simmons (SEA - RP) </v>
      </c>
      <c r="D350" s="6">
        <v>127</v>
      </c>
      <c r="E350" s="6">
        <v>86</v>
      </c>
      <c r="F350" s="6">
        <v>6</v>
      </c>
      <c r="G350" s="6">
        <v>0</v>
      </c>
      <c r="H350" s="6">
        <v>4.5999999999999996</v>
      </c>
      <c r="I350" s="6">
        <v>1.31</v>
      </c>
      <c r="J350" s="6">
        <v>65</v>
      </c>
      <c r="K350" s="6">
        <v>145</v>
      </c>
      <c r="L350" s="6">
        <v>21</v>
      </c>
      <c r="M350" s="6">
        <v>17</v>
      </c>
      <c r="N350" s="6">
        <v>20</v>
      </c>
      <c r="O350" s="6">
        <v>20</v>
      </c>
      <c r="P350" s="6">
        <v>9</v>
      </c>
      <c r="Q350" s="6">
        <v>1</v>
      </c>
    </row>
    <row r="351" spans="1:17" ht="15" thickBot="1" x14ac:dyDescent="0.35">
      <c r="A351" s="7" t="s">
        <v>1885</v>
      </c>
      <c r="B351" s="43">
        <f>IF(COUNTIF('DRAFT LIST'!$F$3:$F$1000,A351)&gt;=1,"",ROW())</f>
        <v>351</v>
      </c>
      <c r="C351" s="43" t="str">
        <f ca="1"/>
        <v>Jacob Faria (TB - SP) MiLB </v>
      </c>
      <c r="D351" s="8">
        <v>40</v>
      </c>
      <c r="E351" s="8">
        <v>36</v>
      </c>
      <c r="F351" s="8">
        <v>2</v>
      </c>
      <c r="G351" s="8">
        <v>0</v>
      </c>
      <c r="H351" s="8">
        <v>4.0199999999999996</v>
      </c>
      <c r="I351" s="8">
        <v>1.2</v>
      </c>
      <c r="J351" s="8">
        <v>18</v>
      </c>
      <c r="K351" s="8">
        <v>39</v>
      </c>
      <c r="L351" s="8">
        <v>9</v>
      </c>
      <c r="M351" s="8">
        <v>6</v>
      </c>
      <c r="N351" s="8">
        <v>40</v>
      </c>
      <c r="O351" s="8">
        <v>0</v>
      </c>
      <c r="P351" s="8">
        <v>2</v>
      </c>
      <c r="Q351" s="8">
        <v>0</v>
      </c>
    </row>
    <row r="352" spans="1:17" ht="15" thickBot="1" x14ac:dyDescent="0.35">
      <c r="A352" s="5" t="s">
        <v>1486</v>
      </c>
      <c r="B352" s="43">
        <f>IF(COUNTIF('DRAFT LIST'!$F$3:$F$1000,A352)&gt;=1,"",ROW())</f>
        <v>352</v>
      </c>
      <c r="C352" s="43" t="str">
        <f ca="1"/>
        <v>Tony Barnette (TEX - RP) </v>
      </c>
      <c r="D352" s="6">
        <v>96</v>
      </c>
      <c r="E352" s="6">
        <v>81</v>
      </c>
      <c r="F352" s="6">
        <v>5</v>
      </c>
      <c r="G352" s="6">
        <v>0</v>
      </c>
      <c r="H352" s="6">
        <v>4.8</v>
      </c>
      <c r="I352" s="6">
        <v>1.48</v>
      </c>
      <c r="J352" s="6">
        <v>51</v>
      </c>
      <c r="K352" s="6">
        <v>105</v>
      </c>
      <c r="L352" s="6">
        <v>38</v>
      </c>
      <c r="M352" s="6">
        <v>12</v>
      </c>
      <c r="N352" s="6">
        <v>14</v>
      </c>
      <c r="O352" s="6">
        <v>14</v>
      </c>
      <c r="P352" s="6">
        <v>6</v>
      </c>
      <c r="Q352" s="6">
        <v>1</v>
      </c>
    </row>
    <row r="353" spans="1:17" ht="15" thickBot="1" x14ac:dyDescent="0.35">
      <c r="A353" s="7" t="s">
        <v>1886</v>
      </c>
      <c r="B353" s="43">
        <f>IF(COUNTIF('DRAFT LIST'!$F$3:$F$1000,A353)&gt;=1,"",ROW())</f>
        <v>353</v>
      </c>
      <c r="C353" s="43" t="str">
        <f ca="1"/>
        <v>Blake Wood (CIN - RP) </v>
      </c>
      <c r="D353" s="8">
        <v>54</v>
      </c>
      <c r="E353" s="8">
        <v>51</v>
      </c>
      <c r="F353" s="8">
        <v>3</v>
      </c>
      <c r="G353" s="8">
        <v>1</v>
      </c>
      <c r="H353" s="8">
        <v>4.04</v>
      </c>
      <c r="I353" s="8">
        <v>1.23</v>
      </c>
      <c r="J353" s="8">
        <v>24</v>
      </c>
      <c r="K353" s="8">
        <v>51</v>
      </c>
      <c r="L353" s="8">
        <v>16</v>
      </c>
      <c r="M353" s="8">
        <v>6</v>
      </c>
      <c r="N353" s="8">
        <v>54</v>
      </c>
      <c r="O353" s="8">
        <v>0</v>
      </c>
      <c r="P353" s="8">
        <v>3</v>
      </c>
      <c r="Q353" s="8">
        <v>0</v>
      </c>
    </row>
    <row r="354" spans="1:17" ht="15" thickBot="1" x14ac:dyDescent="0.35">
      <c r="A354" s="5" t="s">
        <v>1479</v>
      </c>
      <c r="B354" s="43">
        <f>IF(COUNTIF('DRAFT LIST'!$F$3:$F$1000,A354)&gt;=1,"",ROW())</f>
        <v>354</v>
      </c>
      <c r="C354" s="43" t="str">
        <f ca="1"/>
        <v>Mark Appel (PHI - SP) </v>
      </c>
      <c r="D354" s="6">
        <v>73</v>
      </c>
      <c r="E354" s="6">
        <v>59</v>
      </c>
      <c r="F354" s="6">
        <v>4</v>
      </c>
      <c r="G354" s="6">
        <v>0</v>
      </c>
      <c r="H354" s="6">
        <v>3.89</v>
      </c>
      <c r="I354" s="6">
        <v>1.29</v>
      </c>
      <c r="J354" s="6">
        <v>32</v>
      </c>
      <c r="K354" s="6">
        <v>74</v>
      </c>
      <c r="L354" s="6">
        <v>20</v>
      </c>
      <c r="M354" s="6">
        <v>15</v>
      </c>
      <c r="N354" s="6">
        <v>13</v>
      </c>
      <c r="O354" s="6">
        <v>13</v>
      </c>
      <c r="P354" s="6">
        <v>4</v>
      </c>
      <c r="Q354" s="6">
        <v>0</v>
      </c>
    </row>
    <row r="355" spans="1:17" ht="15" thickBot="1" x14ac:dyDescent="0.35">
      <c r="A355" s="7" t="s">
        <v>1804</v>
      </c>
      <c r="B355" s="43">
        <f>IF(COUNTIF('DRAFT LIST'!$F$3:$F$1000,A355)&gt;=1,"",ROW())</f>
        <v>355</v>
      </c>
      <c r="C355" s="43" t="str">
        <f ca="1"/>
        <v>Aaron Blair (ATL - SP,RP) DTD </v>
      </c>
      <c r="D355" s="8">
        <v>66</v>
      </c>
      <c r="E355" s="8">
        <v>64</v>
      </c>
      <c r="F355" s="8">
        <v>4</v>
      </c>
      <c r="G355" s="8">
        <v>3</v>
      </c>
      <c r="H355" s="8">
        <v>3.7</v>
      </c>
      <c r="I355" s="8">
        <v>1.3</v>
      </c>
      <c r="J355" s="8">
        <v>27</v>
      </c>
      <c r="K355" s="8">
        <v>62</v>
      </c>
      <c r="L355" s="8">
        <v>24</v>
      </c>
      <c r="M355" s="8">
        <v>9</v>
      </c>
      <c r="N355" s="8">
        <v>69</v>
      </c>
      <c r="O355" s="8">
        <v>0</v>
      </c>
      <c r="P355" s="8">
        <v>4</v>
      </c>
      <c r="Q355" s="8">
        <v>0</v>
      </c>
    </row>
    <row r="356" spans="1:17" ht="15" thickBot="1" x14ac:dyDescent="0.35">
      <c r="A356" s="5" t="s">
        <v>1879</v>
      </c>
      <c r="B356" s="43">
        <f>IF(COUNTIF('DRAFT LIST'!$F$3:$F$1000,A356)&gt;=1,"",ROW())</f>
        <v>356</v>
      </c>
      <c r="C356" s="43" t="str">
        <f ca="1"/>
        <v>Nicholas Kingham (PIT - SP) MiLB </v>
      </c>
      <c r="D356" s="6">
        <v>49</v>
      </c>
      <c r="E356" s="6">
        <v>41</v>
      </c>
      <c r="F356" s="6">
        <v>3</v>
      </c>
      <c r="G356" s="6">
        <v>0</v>
      </c>
      <c r="H356" s="6">
        <v>3.82</v>
      </c>
      <c r="I356" s="6">
        <v>1.29</v>
      </c>
      <c r="J356" s="6">
        <v>21</v>
      </c>
      <c r="K356" s="6">
        <v>48</v>
      </c>
      <c r="L356" s="6">
        <v>15</v>
      </c>
      <c r="M356" s="6">
        <v>6</v>
      </c>
      <c r="N356" s="6">
        <v>51</v>
      </c>
      <c r="O356" s="6">
        <v>0</v>
      </c>
      <c r="P356" s="6">
        <v>2</v>
      </c>
      <c r="Q356" s="6">
        <v>0</v>
      </c>
    </row>
    <row r="357" spans="1:17" ht="15" thickBot="1" x14ac:dyDescent="0.35">
      <c r="A357" s="7" t="s">
        <v>1888</v>
      </c>
      <c r="B357" s="43">
        <f>IF(COUNTIF('DRAFT LIST'!$F$3:$F$1000,A357)&gt;=1,"",ROW())</f>
        <v>357</v>
      </c>
      <c r="C357" s="43" t="str">
        <f ca="1"/>
        <v>Victor Alcantara (DET - SP) MiLB </v>
      </c>
      <c r="D357" s="8">
        <v>41</v>
      </c>
      <c r="E357" s="8">
        <v>41</v>
      </c>
      <c r="F357" s="8">
        <v>2</v>
      </c>
      <c r="G357" s="8">
        <v>0</v>
      </c>
      <c r="H357" s="8">
        <v>3.73</v>
      </c>
      <c r="I357" s="8">
        <v>1.28</v>
      </c>
      <c r="J357" s="8">
        <v>17</v>
      </c>
      <c r="K357" s="8">
        <v>41</v>
      </c>
      <c r="L357" s="8">
        <v>12</v>
      </c>
      <c r="M357" s="8">
        <v>5</v>
      </c>
      <c r="N357" s="8">
        <v>44</v>
      </c>
      <c r="O357" s="8">
        <v>0</v>
      </c>
      <c r="P357" s="8">
        <v>2</v>
      </c>
      <c r="Q357" s="8">
        <v>0</v>
      </c>
    </row>
    <row r="358" spans="1:17" ht="15" thickBot="1" x14ac:dyDescent="0.35">
      <c r="A358" s="5" t="s">
        <v>1889</v>
      </c>
      <c r="B358" s="43">
        <f>IF(COUNTIF('DRAFT LIST'!$F$3:$F$1000,A358)&gt;=1,"",ROW())</f>
        <v>358</v>
      </c>
      <c r="C358" s="43" t="str">
        <f ca="1"/>
        <v>Mike Minor (KC - SP,RP) </v>
      </c>
      <c r="D358" s="6">
        <v>54</v>
      </c>
      <c r="E358" s="6">
        <v>49</v>
      </c>
      <c r="F358" s="6">
        <v>3</v>
      </c>
      <c r="G358" s="6">
        <v>0</v>
      </c>
      <c r="H358" s="6">
        <v>4.4000000000000004</v>
      </c>
      <c r="I358" s="6">
        <v>1.41</v>
      </c>
      <c r="J358" s="6">
        <v>26</v>
      </c>
      <c r="K358" s="6">
        <v>52</v>
      </c>
      <c r="L358" s="6">
        <v>23</v>
      </c>
      <c r="M358" s="6">
        <v>8</v>
      </c>
      <c r="N358" s="6">
        <v>29</v>
      </c>
      <c r="O358" s="6">
        <v>4</v>
      </c>
      <c r="P358" s="6">
        <v>3</v>
      </c>
      <c r="Q358" s="6">
        <v>0</v>
      </c>
    </row>
    <row r="359" spans="1:17" ht="17.399999999999999" thickBot="1" x14ac:dyDescent="0.35">
      <c r="A359" s="7" t="s">
        <v>1480</v>
      </c>
      <c r="B359" s="43">
        <f>IF(COUNTIF('DRAFT LIST'!$F$3:$F$1000,A359)&gt;=1,"",ROW())</f>
        <v>359</v>
      </c>
      <c r="C359" s="43" t="str">
        <f ca="1"/>
        <v>Zack Godley (ARI - SP,RP) </v>
      </c>
      <c r="D359" s="8">
        <v>26</v>
      </c>
      <c r="E359" s="8">
        <v>18</v>
      </c>
      <c r="F359" s="8">
        <v>1</v>
      </c>
      <c r="G359" s="8">
        <v>0</v>
      </c>
      <c r="H359" s="8">
        <v>4.8099999999999996</v>
      </c>
      <c r="I359" s="8">
        <v>1.44</v>
      </c>
      <c r="J359" s="8">
        <v>14</v>
      </c>
      <c r="K359" s="8">
        <v>28</v>
      </c>
      <c r="L359" s="8">
        <v>8</v>
      </c>
      <c r="M359" s="8">
        <v>7</v>
      </c>
      <c r="N359" s="8">
        <v>16</v>
      </c>
      <c r="O359" s="8">
        <v>2</v>
      </c>
      <c r="P359" s="8">
        <v>1</v>
      </c>
      <c r="Q359" s="8">
        <v>0</v>
      </c>
    </row>
    <row r="360" spans="1:17" ht="15" thickBot="1" x14ac:dyDescent="0.35">
      <c r="A360" s="5" t="s">
        <v>1508</v>
      </c>
      <c r="B360" s="43">
        <f>IF(COUNTIF('DRAFT LIST'!$F$3:$F$1000,A360)&gt;=1,"",ROW())</f>
        <v>360</v>
      </c>
      <c r="C360" s="43" t="str">
        <f ca="1"/>
        <v>Marco Gonzales (STL - SP,RP) DTD </v>
      </c>
      <c r="D360" s="6">
        <v>79</v>
      </c>
      <c r="E360" s="6">
        <v>94</v>
      </c>
      <c r="F360" s="6">
        <v>4</v>
      </c>
      <c r="G360" s="6">
        <v>0</v>
      </c>
      <c r="H360" s="6">
        <v>4.1100000000000003</v>
      </c>
      <c r="I360" s="6">
        <v>1.35</v>
      </c>
      <c r="J360" s="6">
        <v>36</v>
      </c>
      <c r="K360" s="6">
        <v>66</v>
      </c>
      <c r="L360" s="6">
        <v>40</v>
      </c>
      <c r="M360" s="6">
        <v>16</v>
      </c>
      <c r="N360" s="6">
        <v>15</v>
      </c>
      <c r="O360" s="6">
        <v>15</v>
      </c>
      <c r="P360" s="6">
        <v>4</v>
      </c>
      <c r="Q360" s="6">
        <v>0</v>
      </c>
    </row>
    <row r="361" spans="1:17" ht="15" thickBot="1" x14ac:dyDescent="0.35">
      <c r="A361" s="7" t="s">
        <v>1499</v>
      </c>
      <c r="B361" s="43">
        <f>IF(COUNTIF('DRAFT LIST'!$F$3:$F$1000,A361)&gt;=1,"",ROW())</f>
        <v>361</v>
      </c>
      <c r="C361" s="43" t="str">
        <f ca="1"/>
        <v>Henry Owens (BOS - SP,RP) MiLB </v>
      </c>
      <c r="D361" s="8">
        <v>77</v>
      </c>
      <c r="E361" s="8">
        <v>66</v>
      </c>
      <c r="F361" s="8">
        <v>4</v>
      </c>
      <c r="G361" s="8">
        <v>0</v>
      </c>
      <c r="H361" s="8">
        <v>4.34</v>
      </c>
      <c r="I361" s="8">
        <v>1.44</v>
      </c>
      <c r="J361" s="8">
        <v>37</v>
      </c>
      <c r="K361" s="8">
        <v>78</v>
      </c>
      <c r="L361" s="8">
        <v>32</v>
      </c>
      <c r="M361" s="8">
        <v>16</v>
      </c>
      <c r="N361" s="8">
        <v>14</v>
      </c>
      <c r="O361" s="8">
        <v>14</v>
      </c>
      <c r="P361" s="8">
        <v>5</v>
      </c>
      <c r="Q361" s="8">
        <v>0</v>
      </c>
    </row>
    <row r="362" spans="1:17" ht="15" thickBot="1" x14ac:dyDescent="0.35">
      <c r="A362" s="5" t="s">
        <v>1891</v>
      </c>
      <c r="B362" s="43">
        <f>IF(COUNTIF('DRAFT LIST'!$F$3:$F$1000,A362)&gt;=1,"",ROW())</f>
        <v>362</v>
      </c>
      <c r="C362" s="43" t="str">
        <f ca="1"/>
        <v>Chris Young (KC - SP,RP) </v>
      </c>
      <c r="D362" s="6">
        <v>22</v>
      </c>
      <c r="E362" s="6">
        <v>16</v>
      </c>
      <c r="F362" s="6">
        <v>1</v>
      </c>
      <c r="G362" s="6">
        <v>0</v>
      </c>
      <c r="H362" s="6">
        <v>3.92</v>
      </c>
      <c r="I362" s="6">
        <v>1.44</v>
      </c>
      <c r="J362" s="6">
        <v>10</v>
      </c>
      <c r="K362" s="6">
        <v>22</v>
      </c>
      <c r="L362" s="6">
        <v>10</v>
      </c>
      <c r="M362" s="6">
        <v>2</v>
      </c>
      <c r="N362" s="6">
        <v>55</v>
      </c>
      <c r="O362" s="6">
        <v>0</v>
      </c>
      <c r="P362" s="6">
        <v>1</v>
      </c>
      <c r="Q362" s="6">
        <v>0</v>
      </c>
    </row>
    <row r="363" spans="1:17" ht="15" thickBot="1" x14ac:dyDescent="0.35">
      <c r="A363" s="7" t="s">
        <v>1893</v>
      </c>
      <c r="B363" s="43">
        <f>IF(COUNTIF('DRAFT LIST'!$F$3:$F$1000,A363)&gt;=1,"",ROW())</f>
        <v>363</v>
      </c>
      <c r="C363" s="43" t="str">
        <f ca="1"/>
        <v>Wade LeBlanc (PIT - SP,RP) </v>
      </c>
      <c r="D363" s="8">
        <v>67</v>
      </c>
      <c r="E363" s="8">
        <v>65</v>
      </c>
      <c r="F363" s="8">
        <v>4</v>
      </c>
      <c r="G363" s="8">
        <v>1</v>
      </c>
      <c r="H363" s="8">
        <v>4.1100000000000003</v>
      </c>
      <c r="I363" s="8">
        <v>1.43</v>
      </c>
      <c r="J363" s="8">
        <v>31</v>
      </c>
      <c r="K363" s="8">
        <v>66</v>
      </c>
      <c r="L363" s="8">
        <v>31</v>
      </c>
      <c r="M363" s="8">
        <v>9</v>
      </c>
      <c r="N363" s="8">
        <v>68</v>
      </c>
      <c r="O363" s="8">
        <v>0</v>
      </c>
      <c r="P363" s="8">
        <v>4</v>
      </c>
      <c r="Q363" s="8">
        <v>0</v>
      </c>
    </row>
    <row r="364" spans="1:17" ht="15" thickBot="1" x14ac:dyDescent="0.35">
      <c r="A364" s="5" t="s">
        <v>1894</v>
      </c>
      <c r="B364" s="43">
        <f>IF(COUNTIF('DRAFT LIST'!$F$3:$F$1000,A364)&gt;=1,"",ROW())</f>
        <v>364</v>
      </c>
      <c r="C364" s="43" t="str">
        <f ca="1"/>
        <v>Brian Ellington (MIA - RP) </v>
      </c>
      <c r="D364" s="6">
        <v>35</v>
      </c>
      <c r="E364" s="6">
        <v>28</v>
      </c>
      <c r="F364" s="6">
        <v>2</v>
      </c>
      <c r="G364" s="6">
        <v>0</v>
      </c>
      <c r="H364" s="6">
        <v>3.8</v>
      </c>
      <c r="I364" s="6">
        <v>1.31</v>
      </c>
      <c r="J364" s="6">
        <v>15</v>
      </c>
      <c r="K364" s="6">
        <v>33</v>
      </c>
      <c r="L364" s="6">
        <v>13</v>
      </c>
      <c r="M364" s="6">
        <v>5</v>
      </c>
      <c r="N364" s="6">
        <v>36</v>
      </c>
      <c r="O364" s="6">
        <v>0</v>
      </c>
      <c r="P364" s="6">
        <v>2</v>
      </c>
      <c r="Q364" s="6">
        <v>0</v>
      </c>
    </row>
    <row r="365" spans="1:17" ht="15" thickBot="1" x14ac:dyDescent="0.35">
      <c r="A365" s="7" t="s">
        <v>1895</v>
      </c>
      <c r="B365" s="43">
        <f>IF(COUNTIF('DRAFT LIST'!$F$3:$F$1000,A365)&gt;=1,"",ROW())</f>
        <v>365</v>
      </c>
      <c r="C365" s="43" t="str">
        <f ca="1"/>
        <v>Brad Peacock (HOU - SP,RP) </v>
      </c>
      <c r="D365" s="8">
        <v>45</v>
      </c>
      <c r="E365" s="8">
        <v>48</v>
      </c>
      <c r="F365" s="8">
        <v>3</v>
      </c>
      <c r="G365" s="8">
        <v>1</v>
      </c>
      <c r="H365" s="8">
        <v>3.93</v>
      </c>
      <c r="I365" s="8">
        <v>1.33</v>
      </c>
      <c r="J365" s="8">
        <v>20</v>
      </c>
      <c r="K365" s="8">
        <v>40</v>
      </c>
      <c r="L365" s="8">
        <v>21</v>
      </c>
      <c r="M365" s="8">
        <v>7</v>
      </c>
      <c r="N365" s="8">
        <v>47</v>
      </c>
      <c r="O365" s="8">
        <v>0</v>
      </c>
      <c r="P365" s="8">
        <v>2</v>
      </c>
      <c r="Q365" s="8">
        <v>0</v>
      </c>
    </row>
    <row r="366" spans="1:17" ht="15" thickBot="1" x14ac:dyDescent="0.35">
      <c r="A366" s="5" t="s">
        <v>1492</v>
      </c>
      <c r="B366" s="43">
        <f>IF(COUNTIF('DRAFT LIST'!$F$3:$F$1000,A366)&gt;=1,"",ROW())</f>
        <v>366</v>
      </c>
      <c r="C366" s="43" t="str">
        <f ca="1"/>
        <v>Enrique Burgos (ARI - RP) </v>
      </c>
      <c r="D366" s="6">
        <v>140</v>
      </c>
      <c r="E366" s="6">
        <v>112</v>
      </c>
      <c r="F366" s="6">
        <v>7</v>
      </c>
      <c r="G366" s="6">
        <v>0</v>
      </c>
      <c r="H366" s="6">
        <v>4.43</v>
      </c>
      <c r="I366" s="6">
        <v>1.42</v>
      </c>
      <c r="J366" s="6">
        <v>69</v>
      </c>
      <c r="K366" s="6">
        <v>146</v>
      </c>
      <c r="L366" s="6">
        <v>53</v>
      </c>
      <c r="M366" s="6">
        <v>15</v>
      </c>
      <c r="N366" s="6">
        <v>28</v>
      </c>
      <c r="O366" s="6">
        <v>23</v>
      </c>
      <c r="P366" s="6">
        <v>9</v>
      </c>
      <c r="Q366" s="6">
        <v>1</v>
      </c>
    </row>
    <row r="367" spans="1:17" ht="15" thickBot="1" x14ac:dyDescent="0.35">
      <c r="A367" s="7" t="s">
        <v>1896</v>
      </c>
      <c r="B367" s="43">
        <f>IF(COUNTIF('DRAFT LIST'!$F$3:$F$1000,A367)&gt;=1,"",ROW())</f>
        <v>367</v>
      </c>
      <c r="C367" s="43" t="str">
        <f ca="1"/>
        <v>Andrew Chafin (ARI - RP) </v>
      </c>
      <c r="D367" s="8">
        <v>35</v>
      </c>
      <c r="E367" s="8">
        <v>34</v>
      </c>
      <c r="F367" s="8">
        <v>1</v>
      </c>
      <c r="G367" s="8">
        <v>0</v>
      </c>
      <c r="H367" s="8">
        <v>4.33</v>
      </c>
      <c r="I367" s="8">
        <v>1.35</v>
      </c>
      <c r="J367" s="8">
        <v>17</v>
      </c>
      <c r="K367" s="8">
        <v>32</v>
      </c>
      <c r="L367" s="8">
        <v>15</v>
      </c>
      <c r="M367" s="8">
        <v>6</v>
      </c>
      <c r="N367" s="8">
        <v>32</v>
      </c>
      <c r="O367" s="8">
        <v>0</v>
      </c>
      <c r="P367" s="8">
        <v>2</v>
      </c>
      <c r="Q367" s="8">
        <v>0</v>
      </c>
    </row>
    <row r="368" spans="1:17" ht="15" thickBot="1" x14ac:dyDescent="0.35">
      <c r="A368" s="5" t="s">
        <v>1494</v>
      </c>
      <c r="B368" s="43">
        <f>IF(COUNTIF('DRAFT LIST'!$F$3:$F$1000,A368)&gt;=1,"",ROW())</f>
        <v>368</v>
      </c>
      <c r="C368" s="43" t="str">
        <f ca="1"/>
        <v>Spencer Patton (RP) FA </v>
      </c>
      <c r="D368" s="6">
        <v>134</v>
      </c>
      <c r="E368" s="6">
        <v>118</v>
      </c>
      <c r="F368" s="6">
        <v>7</v>
      </c>
      <c r="G368" s="6">
        <v>0</v>
      </c>
      <c r="H368" s="6">
        <v>4.6100000000000003</v>
      </c>
      <c r="I368" s="6">
        <v>1.45</v>
      </c>
      <c r="J368" s="6">
        <v>69</v>
      </c>
      <c r="K368" s="6">
        <v>135</v>
      </c>
      <c r="L368" s="6">
        <v>60</v>
      </c>
      <c r="M368" s="6">
        <v>18</v>
      </c>
      <c r="N368" s="6">
        <v>28</v>
      </c>
      <c r="O368" s="6">
        <v>24</v>
      </c>
      <c r="P368" s="6">
        <v>9</v>
      </c>
      <c r="Q368" s="6">
        <v>1</v>
      </c>
    </row>
    <row r="369" spans="1:17" ht="15" thickBot="1" x14ac:dyDescent="0.35">
      <c r="A369" s="7" t="s">
        <v>1898</v>
      </c>
      <c r="B369" s="43">
        <f>IF(COUNTIF('DRAFT LIST'!$F$3:$F$1000,A369)&gt;=1,"",ROW())</f>
        <v>369</v>
      </c>
      <c r="C369" s="43" t="str">
        <f ca="1"/>
        <v>Deolis Guerra (LAA - RP) NRI </v>
      </c>
      <c r="D369" s="8">
        <v>44</v>
      </c>
      <c r="E369" s="8">
        <v>35</v>
      </c>
      <c r="F369" s="8">
        <v>2</v>
      </c>
      <c r="G369" s="8">
        <v>0</v>
      </c>
      <c r="H369" s="8">
        <v>4.58</v>
      </c>
      <c r="I369" s="8">
        <v>1.37</v>
      </c>
      <c r="J369" s="8">
        <v>22</v>
      </c>
      <c r="K369" s="8">
        <v>50</v>
      </c>
      <c r="L369" s="8">
        <v>11</v>
      </c>
      <c r="M369" s="8">
        <v>6</v>
      </c>
      <c r="N369" s="8">
        <v>48</v>
      </c>
      <c r="O369" s="8">
        <v>0</v>
      </c>
      <c r="P369" s="8">
        <v>2</v>
      </c>
      <c r="Q369" s="8">
        <v>0</v>
      </c>
    </row>
    <row r="370" spans="1:17" ht="15" thickBot="1" x14ac:dyDescent="0.35">
      <c r="A370" s="5" t="s">
        <v>1521</v>
      </c>
      <c r="B370" s="43">
        <f>IF(COUNTIF('DRAFT LIST'!$F$3:$F$1000,A370)&gt;=1,"",ROW())</f>
        <v>370</v>
      </c>
      <c r="C370" s="43" t="str">
        <f ca="1"/>
        <v>Danny Barnes (TOR - RP) MiLB </v>
      </c>
      <c r="D370" s="6">
        <v>104</v>
      </c>
      <c r="E370" s="6">
        <v>105</v>
      </c>
      <c r="F370" s="6">
        <v>6</v>
      </c>
      <c r="G370" s="6">
        <v>1</v>
      </c>
      <c r="H370" s="6">
        <v>4.66</v>
      </c>
      <c r="I370" s="6">
        <v>1.44</v>
      </c>
      <c r="J370" s="6">
        <v>54</v>
      </c>
      <c r="K370" s="6">
        <v>98</v>
      </c>
      <c r="L370" s="6">
        <v>51</v>
      </c>
      <c r="M370" s="6">
        <v>13</v>
      </c>
      <c r="N370" s="6">
        <v>21</v>
      </c>
      <c r="O370" s="6">
        <v>18</v>
      </c>
      <c r="P370" s="6">
        <v>6</v>
      </c>
      <c r="Q370" s="6">
        <v>0</v>
      </c>
    </row>
    <row r="371" spans="1:17" ht="15" thickBot="1" x14ac:dyDescent="0.35">
      <c r="A371" s="7" t="s">
        <v>1899</v>
      </c>
      <c r="B371" s="43">
        <f>IF(COUNTIF('DRAFT LIST'!$F$3:$F$1000,A371)&gt;=1,"",ROW())</f>
        <v>371</v>
      </c>
      <c r="C371" s="43" t="str">
        <f ca="1"/>
        <v>Alexander Claudio (TEX - RP) </v>
      </c>
      <c r="D371" s="8">
        <v>42</v>
      </c>
      <c r="E371" s="8">
        <v>42</v>
      </c>
      <c r="F371" s="8">
        <v>2</v>
      </c>
      <c r="G371" s="8">
        <v>0</v>
      </c>
      <c r="H371" s="8">
        <v>3.75</v>
      </c>
      <c r="I371" s="8">
        <v>1.43</v>
      </c>
      <c r="J371" s="8">
        <v>17</v>
      </c>
      <c r="K371" s="8">
        <v>39</v>
      </c>
      <c r="L371" s="8">
        <v>20</v>
      </c>
      <c r="M371" s="8">
        <v>4</v>
      </c>
      <c r="N371" s="8">
        <v>54</v>
      </c>
      <c r="O371" s="8">
        <v>0</v>
      </c>
      <c r="P371" s="8">
        <v>2</v>
      </c>
      <c r="Q371" s="8">
        <v>0</v>
      </c>
    </row>
    <row r="372" spans="1:17" ht="15" thickBot="1" x14ac:dyDescent="0.35">
      <c r="A372" s="5" t="s">
        <v>1478</v>
      </c>
      <c r="B372" s="43">
        <f>IF(COUNTIF('DRAFT LIST'!$F$3:$F$1000,A372)&gt;=1,"",ROW())</f>
        <v>372</v>
      </c>
      <c r="C372" s="43" t="str">
        <f ca="1"/>
        <v>Lisalverto Bonilla (CIN - SP,RP) </v>
      </c>
      <c r="D372" s="6">
        <v>56</v>
      </c>
      <c r="E372" s="6">
        <v>37</v>
      </c>
      <c r="F372" s="6">
        <v>3</v>
      </c>
      <c r="G372" s="6">
        <v>0</v>
      </c>
      <c r="H372" s="6">
        <v>4.46</v>
      </c>
      <c r="I372" s="6">
        <v>1.42</v>
      </c>
      <c r="J372" s="6">
        <v>28</v>
      </c>
      <c r="K372" s="6">
        <v>58</v>
      </c>
      <c r="L372" s="6">
        <v>21</v>
      </c>
      <c r="M372" s="6">
        <v>7</v>
      </c>
      <c r="N372" s="6">
        <v>11</v>
      </c>
      <c r="O372" s="6">
        <v>8</v>
      </c>
      <c r="P372" s="6">
        <v>4</v>
      </c>
      <c r="Q372" s="6">
        <v>0</v>
      </c>
    </row>
    <row r="373" spans="1:17" ht="15" thickBot="1" x14ac:dyDescent="0.35">
      <c r="A373" s="7" t="s">
        <v>1503</v>
      </c>
      <c r="B373" s="43">
        <f>IF(COUNTIF('DRAFT LIST'!$F$3:$F$1000,A373)&gt;=1,"",ROW())</f>
        <v>373</v>
      </c>
      <c r="C373" s="43" t="str">
        <f ca="1"/>
        <v>Nick Wittgren (MIA - RP) </v>
      </c>
      <c r="D373" s="8">
        <v>71</v>
      </c>
      <c r="E373" s="8">
        <v>65</v>
      </c>
      <c r="F373" s="8">
        <v>5</v>
      </c>
      <c r="G373" s="8">
        <v>0</v>
      </c>
      <c r="H373" s="8">
        <v>4.57</v>
      </c>
      <c r="I373" s="8">
        <v>1.53</v>
      </c>
      <c r="J373" s="8">
        <v>36</v>
      </c>
      <c r="K373" s="8">
        <v>70</v>
      </c>
      <c r="L373" s="8">
        <v>38</v>
      </c>
      <c r="M373" s="8">
        <v>14</v>
      </c>
      <c r="N373" s="8">
        <v>14</v>
      </c>
      <c r="O373" s="8">
        <v>14</v>
      </c>
      <c r="P373" s="8">
        <v>5</v>
      </c>
      <c r="Q373" s="8">
        <v>0</v>
      </c>
    </row>
    <row r="374" spans="1:17" ht="15" thickBot="1" x14ac:dyDescent="0.35">
      <c r="A374" s="5" t="s">
        <v>1464</v>
      </c>
      <c r="B374" s="43">
        <f>IF(COUNTIF('DRAFT LIST'!$F$3:$F$1000,A374)&gt;=1,"",ROW())</f>
        <v>374</v>
      </c>
      <c r="C374" s="43" t="str">
        <f ca="1"/>
        <v>Oliver Drake (BAL - RP) MiLB </v>
      </c>
      <c r="D374" s="6">
        <v>86</v>
      </c>
      <c r="E374" s="6">
        <v>76</v>
      </c>
      <c r="F374" s="6">
        <v>5</v>
      </c>
      <c r="G374" s="6">
        <v>1</v>
      </c>
      <c r="H374" s="6">
        <v>4.78</v>
      </c>
      <c r="I374" s="6">
        <v>1.36</v>
      </c>
      <c r="J374" s="6">
        <v>46</v>
      </c>
      <c r="K374" s="6">
        <v>89</v>
      </c>
      <c r="L374" s="6">
        <v>28</v>
      </c>
      <c r="M374" s="6">
        <v>13</v>
      </c>
      <c r="N374" s="6">
        <v>16</v>
      </c>
      <c r="O374" s="6">
        <v>14</v>
      </c>
      <c r="P374" s="6">
        <v>5</v>
      </c>
      <c r="Q374" s="6">
        <v>0</v>
      </c>
    </row>
    <row r="375" spans="1:17" ht="15" thickBot="1" x14ac:dyDescent="0.35">
      <c r="A375" s="7" t="s">
        <v>1500</v>
      </c>
      <c r="B375" s="43">
        <f>IF(COUNTIF('DRAFT LIST'!$F$3:$F$1000,A375)&gt;=1,"",ROW())</f>
        <v>375</v>
      </c>
      <c r="C375" s="43" t="str">
        <f ca="1"/>
        <v>Cory Gearrin (SF - RP) </v>
      </c>
      <c r="D375" s="8">
        <v>75</v>
      </c>
      <c r="E375" s="8">
        <v>76</v>
      </c>
      <c r="F375" s="8">
        <v>3</v>
      </c>
      <c r="G375" s="8">
        <v>0</v>
      </c>
      <c r="H375" s="8">
        <v>4.5199999999999996</v>
      </c>
      <c r="I375" s="8">
        <v>1.58</v>
      </c>
      <c r="J375" s="8">
        <v>38</v>
      </c>
      <c r="K375" s="8">
        <v>69</v>
      </c>
      <c r="L375" s="8">
        <v>48</v>
      </c>
      <c r="M375" s="8">
        <v>15</v>
      </c>
      <c r="N375" s="8">
        <v>16</v>
      </c>
      <c r="O375" s="8">
        <v>16</v>
      </c>
      <c r="P375" s="8">
        <v>4</v>
      </c>
      <c r="Q375" s="8">
        <v>0</v>
      </c>
    </row>
    <row r="376" spans="1:17" ht="15" thickBot="1" x14ac:dyDescent="0.35">
      <c r="A376" s="5" t="s">
        <v>1485</v>
      </c>
      <c r="B376" s="43">
        <f>IF(COUNTIF('DRAFT LIST'!$F$3:$F$1000,A376)&gt;=1,"",ROW())</f>
        <v>376</v>
      </c>
      <c r="C376" s="43" t="str">
        <f ca="1"/>
        <v>Joshua Smoker (NYM - RP) </v>
      </c>
      <c r="D376" s="6">
        <v>93</v>
      </c>
      <c r="E376" s="6">
        <v>80</v>
      </c>
      <c r="F376" s="6">
        <v>6</v>
      </c>
      <c r="G376" s="6">
        <v>0</v>
      </c>
      <c r="H376" s="6">
        <v>4.3499999999999996</v>
      </c>
      <c r="I376" s="6">
        <v>1.47</v>
      </c>
      <c r="J376" s="6">
        <v>45</v>
      </c>
      <c r="K376" s="6">
        <v>99</v>
      </c>
      <c r="L376" s="6">
        <v>38</v>
      </c>
      <c r="M376" s="6">
        <v>10</v>
      </c>
      <c r="N376" s="6">
        <v>16</v>
      </c>
      <c r="O376" s="6">
        <v>16</v>
      </c>
      <c r="P376" s="6">
        <v>5</v>
      </c>
      <c r="Q376" s="6">
        <v>0</v>
      </c>
    </row>
    <row r="377" spans="1:17" ht="15" thickBot="1" x14ac:dyDescent="0.35">
      <c r="A377" s="7" t="s">
        <v>1863</v>
      </c>
      <c r="B377" s="43">
        <f>IF(COUNTIF('DRAFT LIST'!$F$3:$F$1000,A377)&gt;=1,"",ROW())</f>
        <v>377</v>
      </c>
      <c r="C377" s="43" t="str">
        <f ca="1"/>
        <v>Matthew Bowman (STL - RP) </v>
      </c>
      <c r="D377" s="8">
        <v>34</v>
      </c>
      <c r="E377" s="8">
        <v>38</v>
      </c>
      <c r="F377" s="8">
        <v>3</v>
      </c>
      <c r="G377" s="8">
        <v>0</v>
      </c>
      <c r="H377" s="8">
        <v>3.8</v>
      </c>
      <c r="I377" s="8">
        <v>1.28</v>
      </c>
      <c r="J377" s="8">
        <v>14</v>
      </c>
      <c r="K377" s="8">
        <v>30</v>
      </c>
      <c r="L377" s="8">
        <v>13</v>
      </c>
      <c r="M377" s="8">
        <v>5</v>
      </c>
      <c r="N377" s="8">
        <v>36</v>
      </c>
      <c r="O377" s="8">
        <v>0</v>
      </c>
      <c r="P377" s="8">
        <v>2</v>
      </c>
      <c r="Q377" s="8">
        <v>0</v>
      </c>
    </row>
    <row r="378" spans="1:17" ht="15" thickBot="1" x14ac:dyDescent="0.35">
      <c r="A378" s="5" t="s">
        <v>1509</v>
      </c>
      <c r="B378" s="43">
        <f>IF(COUNTIF('DRAFT LIST'!$F$3:$F$1000,A378)&gt;=1,"",ROW())</f>
        <v>378</v>
      </c>
      <c r="C378" s="43" t="str">
        <f ca="1"/>
        <v>Jackson Stephens (CIN - SP,RP) </v>
      </c>
      <c r="D378" s="6">
        <v>69</v>
      </c>
      <c r="E378" s="6">
        <v>64</v>
      </c>
      <c r="F378" s="6">
        <v>3</v>
      </c>
      <c r="G378" s="6">
        <v>2</v>
      </c>
      <c r="H378" s="6">
        <v>4.3099999999999996</v>
      </c>
      <c r="I378" s="6">
        <v>1.44</v>
      </c>
      <c r="J378" s="6">
        <v>33</v>
      </c>
      <c r="K378" s="6">
        <v>67</v>
      </c>
      <c r="L378" s="6">
        <v>33</v>
      </c>
      <c r="M378" s="6">
        <v>12</v>
      </c>
      <c r="N378" s="6">
        <v>12</v>
      </c>
      <c r="O378" s="6">
        <v>9</v>
      </c>
      <c r="P378" s="6">
        <v>4</v>
      </c>
      <c r="Q378" s="6">
        <v>0</v>
      </c>
    </row>
    <row r="379" spans="1:17" ht="15" thickBot="1" x14ac:dyDescent="0.35">
      <c r="A379" s="7" t="s">
        <v>1902</v>
      </c>
      <c r="B379" s="43">
        <f>IF(COUNTIF('DRAFT LIST'!$F$3:$F$1000,A379)&gt;=1,"",ROW())</f>
        <v>379</v>
      </c>
      <c r="C379" s="43" t="str">
        <f ca="1"/>
        <v>Zach Neal (OAK - SP,RP) MiLB </v>
      </c>
      <c r="D379" s="8">
        <v>55</v>
      </c>
      <c r="E379" s="8">
        <v>59</v>
      </c>
      <c r="F379" s="8">
        <v>2</v>
      </c>
      <c r="G379" s="8">
        <v>1</v>
      </c>
      <c r="H379" s="8">
        <v>4.05</v>
      </c>
      <c r="I379" s="8">
        <v>1.48</v>
      </c>
      <c r="J379" s="8">
        <v>25</v>
      </c>
      <c r="K379" s="8">
        <v>47</v>
      </c>
      <c r="L379" s="8">
        <v>35</v>
      </c>
      <c r="M379" s="8">
        <v>7</v>
      </c>
      <c r="N379" s="8">
        <v>54</v>
      </c>
      <c r="O379" s="8">
        <v>0</v>
      </c>
      <c r="P379" s="8">
        <v>3</v>
      </c>
      <c r="Q379" s="8">
        <v>0</v>
      </c>
    </row>
    <row r="380" spans="1:17" ht="15" thickBot="1" x14ac:dyDescent="0.35">
      <c r="A380" s="5" t="s">
        <v>1903</v>
      </c>
      <c r="B380" s="43">
        <f>IF(COUNTIF('DRAFT LIST'!$F$3:$F$1000,A380)&gt;=1,"",ROW())</f>
        <v>380</v>
      </c>
      <c r="C380" s="43" t="str">
        <f ca="1"/>
        <v>Miguel Socolovich (STL - RP) </v>
      </c>
      <c r="D380" s="6">
        <v>38</v>
      </c>
      <c r="E380" s="6">
        <v>30</v>
      </c>
      <c r="F380" s="6">
        <v>2</v>
      </c>
      <c r="G380" s="6">
        <v>0</v>
      </c>
      <c r="H380" s="6">
        <v>4.17</v>
      </c>
      <c r="I380" s="6">
        <v>1.46</v>
      </c>
      <c r="J380" s="6">
        <v>17</v>
      </c>
      <c r="K380" s="6">
        <v>39</v>
      </c>
      <c r="L380" s="6">
        <v>15</v>
      </c>
      <c r="M380" s="6">
        <v>4</v>
      </c>
      <c r="N380" s="6">
        <v>33</v>
      </c>
      <c r="O380" s="6">
        <v>0</v>
      </c>
      <c r="P380" s="6">
        <v>2</v>
      </c>
      <c r="Q380" s="6">
        <v>0</v>
      </c>
    </row>
    <row r="381" spans="1:17" ht="15" thickBot="1" x14ac:dyDescent="0.35">
      <c r="A381" s="7" t="s">
        <v>1904</v>
      </c>
      <c r="B381" s="43">
        <f>IF(COUNTIF('DRAFT LIST'!$F$3:$F$1000,A381)&gt;=1,"",ROW())</f>
        <v>381</v>
      </c>
      <c r="C381" s="43" t="str">
        <f ca="1"/>
        <v>Taylor Rogers (MIN - RP) </v>
      </c>
      <c r="D381" s="8">
        <v>32</v>
      </c>
      <c r="E381" s="8">
        <v>33</v>
      </c>
      <c r="F381" s="8">
        <v>2</v>
      </c>
      <c r="G381" s="8">
        <v>0</v>
      </c>
      <c r="H381" s="8">
        <v>3.86</v>
      </c>
      <c r="I381" s="8">
        <v>1.24</v>
      </c>
      <c r="J381" s="8">
        <v>14</v>
      </c>
      <c r="K381" s="8">
        <v>28</v>
      </c>
      <c r="L381" s="8">
        <v>11</v>
      </c>
      <c r="M381" s="8">
        <v>4</v>
      </c>
      <c r="N381" s="8">
        <v>31</v>
      </c>
      <c r="O381" s="8">
        <v>0</v>
      </c>
      <c r="P381" s="8">
        <v>2</v>
      </c>
      <c r="Q381" s="8">
        <v>0</v>
      </c>
    </row>
    <row r="382" spans="1:17" ht="15" thickBot="1" x14ac:dyDescent="0.35">
      <c r="A382" s="5" t="s">
        <v>1905</v>
      </c>
      <c r="B382" s="43">
        <f>IF(COUNTIF('DRAFT LIST'!$F$3:$F$1000,A382)&gt;=1,"",ROW())</f>
        <v>382</v>
      </c>
      <c r="C382" s="43" t="str">
        <f ca="1"/>
        <v>A.J. Schugel (PIT - RP) </v>
      </c>
      <c r="D382" s="6">
        <v>57</v>
      </c>
      <c r="E382" s="6">
        <v>58</v>
      </c>
      <c r="F382" s="6">
        <v>3</v>
      </c>
      <c r="G382" s="6">
        <v>1</v>
      </c>
      <c r="H382" s="6">
        <v>4.21</v>
      </c>
      <c r="I382" s="6">
        <v>1.42</v>
      </c>
      <c r="J382" s="6">
        <v>27</v>
      </c>
      <c r="K382" s="6">
        <v>57</v>
      </c>
      <c r="L382" s="6">
        <v>24</v>
      </c>
      <c r="M382" s="6">
        <v>8</v>
      </c>
      <c r="N382" s="6">
        <v>52</v>
      </c>
      <c r="O382" s="6">
        <v>0</v>
      </c>
      <c r="P382" s="6">
        <v>3</v>
      </c>
      <c r="Q382" s="6">
        <v>0</v>
      </c>
    </row>
    <row r="383" spans="1:17" ht="15" thickBot="1" x14ac:dyDescent="0.35">
      <c r="A383" s="7" t="s">
        <v>1507</v>
      </c>
      <c r="B383" s="43">
        <f>IF(COUNTIF('DRAFT LIST'!$F$3:$F$1000,A383)&gt;=1,"",ROW())</f>
        <v>383</v>
      </c>
      <c r="C383" s="43" t="str">
        <f ca="1"/>
        <v>Nate Smith (LAA - SP) </v>
      </c>
      <c r="D383" s="8">
        <v>89</v>
      </c>
      <c r="E383" s="8">
        <v>66</v>
      </c>
      <c r="F383" s="8">
        <v>5</v>
      </c>
      <c r="G383" s="8">
        <v>0</v>
      </c>
      <c r="H383" s="8">
        <v>4.57</v>
      </c>
      <c r="I383" s="8">
        <v>1.38</v>
      </c>
      <c r="J383" s="8">
        <v>45</v>
      </c>
      <c r="K383" s="8">
        <v>93</v>
      </c>
      <c r="L383" s="8">
        <v>30</v>
      </c>
      <c r="M383" s="8">
        <v>14</v>
      </c>
      <c r="N383" s="8">
        <v>17</v>
      </c>
      <c r="O383" s="8">
        <v>15</v>
      </c>
      <c r="P383" s="8">
        <v>6</v>
      </c>
      <c r="Q383" s="8">
        <v>0</v>
      </c>
    </row>
    <row r="384" spans="1:17" ht="15" thickBot="1" x14ac:dyDescent="0.35">
      <c r="A384" s="5" t="s">
        <v>1522</v>
      </c>
      <c r="B384" s="43">
        <f>IF(COUNTIF('DRAFT LIST'!$F$3:$F$1000,A384)&gt;=1,"",ROW())</f>
        <v>384</v>
      </c>
      <c r="C384" s="43" t="str">
        <f ca="1"/>
        <v>Heath Hembree (BOS - RP) MiLB </v>
      </c>
      <c r="D384" s="6">
        <v>40</v>
      </c>
      <c r="E384" s="6">
        <v>36</v>
      </c>
      <c r="F384" s="6">
        <v>2</v>
      </c>
      <c r="G384" s="6">
        <v>1</v>
      </c>
      <c r="H384" s="6">
        <v>3.86</v>
      </c>
      <c r="I384" s="6">
        <v>1.28</v>
      </c>
      <c r="J384" s="6">
        <v>17</v>
      </c>
      <c r="K384" s="6">
        <v>38</v>
      </c>
      <c r="L384" s="6">
        <v>13</v>
      </c>
      <c r="M384" s="6">
        <v>6</v>
      </c>
      <c r="N384" s="6">
        <v>13</v>
      </c>
      <c r="O384" s="6">
        <v>5</v>
      </c>
      <c r="P384" s="6">
        <v>2</v>
      </c>
      <c r="Q384" s="6">
        <v>0</v>
      </c>
    </row>
    <row r="385" spans="1:17" ht="17.399999999999999" thickBot="1" x14ac:dyDescent="0.35">
      <c r="A385" s="7" t="s">
        <v>1530</v>
      </c>
      <c r="B385" s="43">
        <f>IF(COUNTIF('DRAFT LIST'!$F$3:$F$1000,A385)&gt;=1,"",ROW())</f>
        <v>385</v>
      </c>
      <c r="C385" s="43" t="str">
        <f ca="1"/>
        <v>Robbie Ross (BOS - RP) </v>
      </c>
      <c r="D385" s="8">
        <v>46</v>
      </c>
      <c r="E385" s="8">
        <v>40</v>
      </c>
      <c r="F385" s="8">
        <v>3</v>
      </c>
      <c r="G385" s="8">
        <v>0</v>
      </c>
      <c r="H385" s="8">
        <v>4.45</v>
      </c>
      <c r="I385" s="8">
        <v>1.42</v>
      </c>
      <c r="J385" s="8">
        <v>23</v>
      </c>
      <c r="K385" s="8">
        <v>46</v>
      </c>
      <c r="L385" s="8">
        <v>19</v>
      </c>
      <c r="M385" s="8">
        <v>8</v>
      </c>
      <c r="N385" s="8">
        <v>12</v>
      </c>
      <c r="O385" s="8">
        <v>10</v>
      </c>
      <c r="P385" s="8">
        <v>3</v>
      </c>
      <c r="Q385" s="8">
        <v>0</v>
      </c>
    </row>
    <row r="386" spans="1:17" ht="15" thickBot="1" x14ac:dyDescent="0.35">
      <c r="A386" s="5" t="s">
        <v>1876</v>
      </c>
      <c r="B386" s="43">
        <f>IF(COUNTIF('DRAFT LIST'!$F$3:$F$1000,A386)&gt;=1,"",ROW())</f>
        <v>386</v>
      </c>
      <c r="C386" s="43" t="str">
        <f ca="1"/>
        <v>J.C. Ramirez (LAA - RP) </v>
      </c>
      <c r="D386" s="6">
        <v>51</v>
      </c>
      <c r="E386" s="6">
        <v>50</v>
      </c>
      <c r="F386" s="6">
        <v>3</v>
      </c>
      <c r="G386" s="6">
        <v>2</v>
      </c>
      <c r="H386" s="6">
        <v>3.72</v>
      </c>
      <c r="I386" s="6">
        <v>1.2</v>
      </c>
      <c r="J386" s="6">
        <v>21</v>
      </c>
      <c r="K386" s="6">
        <v>47</v>
      </c>
      <c r="L386" s="6">
        <v>15</v>
      </c>
      <c r="M386" s="6">
        <v>8</v>
      </c>
      <c r="N386" s="6">
        <v>56</v>
      </c>
      <c r="O386" s="6">
        <v>0</v>
      </c>
      <c r="P386" s="6">
        <v>3</v>
      </c>
      <c r="Q386" s="6">
        <v>0</v>
      </c>
    </row>
    <row r="387" spans="1:17" ht="15" thickBot="1" x14ac:dyDescent="0.35">
      <c r="A387" s="7" t="s">
        <v>1510</v>
      </c>
      <c r="B387" s="43">
        <f>IF(COUNTIF('DRAFT LIST'!$F$3:$F$1000,A387)&gt;=1,"",ROW())</f>
        <v>387</v>
      </c>
      <c r="C387" s="43" t="str">
        <f ca="1"/>
        <v>Felix Pena (CHC - RP) </v>
      </c>
      <c r="D387" s="8">
        <v>123</v>
      </c>
      <c r="E387" s="8">
        <v>89</v>
      </c>
      <c r="F387" s="8">
        <v>6</v>
      </c>
      <c r="G387" s="8">
        <v>0</v>
      </c>
      <c r="H387" s="8">
        <v>4.46</v>
      </c>
      <c r="I387" s="8">
        <v>1.36</v>
      </c>
      <c r="J387" s="8">
        <v>61</v>
      </c>
      <c r="K387" s="8">
        <v>129</v>
      </c>
      <c r="L387" s="8">
        <v>37</v>
      </c>
      <c r="M387" s="8">
        <v>18</v>
      </c>
      <c r="N387" s="8">
        <v>23</v>
      </c>
      <c r="O387" s="8">
        <v>18</v>
      </c>
      <c r="P387" s="8">
        <v>8</v>
      </c>
      <c r="Q387" s="8">
        <v>1</v>
      </c>
    </row>
    <row r="388" spans="1:17" ht="15" thickBot="1" x14ac:dyDescent="0.35">
      <c r="A388" s="5" t="s">
        <v>1511</v>
      </c>
      <c r="B388" s="43">
        <f>IF(COUNTIF('DRAFT LIST'!$F$3:$F$1000,A388)&gt;=1,"",ROW())</f>
        <v>388</v>
      </c>
      <c r="C388" s="43" t="str">
        <f ca="1"/>
        <v>Sean Gilmartin (NYM - RP) </v>
      </c>
      <c r="D388" s="6">
        <v>76</v>
      </c>
      <c r="E388" s="6">
        <v>52</v>
      </c>
      <c r="F388" s="6">
        <v>4</v>
      </c>
      <c r="G388" s="6">
        <v>1</v>
      </c>
      <c r="H388" s="6">
        <v>5.16</v>
      </c>
      <c r="I388" s="6">
        <v>1.41</v>
      </c>
      <c r="J388" s="6">
        <v>44</v>
      </c>
      <c r="K388" s="6">
        <v>88</v>
      </c>
      <c r="L388" s="6">
        <v>19</v>
      </c>
      <c r="M388" s="6">
        <v>10</v>
      </c>
      <c r="N388" s="6">
        <v>28</v>
      </c>
      <c r="O388" s="6">
        <v>12</v>
      </c>
      <c r="P388" s="6">
        <v>5</v>
      </c>
      <c r="Q388" s="6">
        <v>0</v>
      </c>
    </row>
    <row r="389" spans="1:17" ht="15" thickBot="1" x14ac:dyDescent="0.35">
      <c r="A389" s="7" t="s">
        <v>1868</v>
      </c>
      <c r="B389" s="43">
        <f>IF(COUNTIF('DRAFT LIST'!$F$3:$F$1000,A389)&gt;=1,"",ROW())</f>
        <v>389</v>
      </c>
      <c r="C389" s="43" t="str">
        <f ca="1"/>
        <v>Tommy Hunter (TB - RP) NRI </v>
      </c>
      <c r="D389" s="8">
        <v>43</v>
      </c>
      <c r="E389" s="8">
        <v>37</v>
      </c>
      <c r="F389" s="8">
        <v>3</v>
      </c>
      <c r="G389" s="8">
        <v>0</v>
      </c>
      <c r="H389" s="8">
        <v>4.2300000000000004</v>
      </c>
      <c r="I389" s="8">
        <v>1.44</v>
      </c>
      <c r="J389" s="8">
        <v>20</v>
      </c>
      <c r="K389" s="8">
        <v>43</v>
      </c>
      <c r="L389" s="8">
        <v>19</v>
      </c>
      <c r="M389" s="8">
        <v>5</v>
      </c>
      <c r="N389" s="8">
        <v>47</v>
      </c>
      <c r="O389" s="8">
        <v>0</v>
      </c>
      <c r="P389" s="8">
        <v>2</v>
      </c>
      <c r="Q389" s="8">
        <v>0</v>
      </c>
    </row>
    <row r="390" spans="1:17" ht="15" thickBot="1" x14ac:dyDescent="0.35">
      <c r="A390" s="5" t="s">
        <v>1512</v>
      </c>
      <c r="B390" s="43">
        <f>IF(COUNTIF('DRAFT LIST'!$F$3:$F$1000,A390)&gt;=1,"",ROW())</f>
        <v>390</v>
      </c>
      <c r="C390" s="43" t="str">
        <f ca="1"/>
        <v>Dan Coulombe (OAK - RP) </v>
      </c>
      <c r="D390" s="6">
        <v>82</v>
      </c>
      <c r="E390" s="6">
        <v>64</v>
      </c>
      <c r="F390" s="6">
        <v>4</v>
      </c>
      <c r="G390" s="6">
        <v>0</v>
      </c>
      <c r="H390" s="6">
        <v>4.6399999999999997</v>
      </c>
      <c r="I390" s="6">
        <v>1.41</v>
      </c>
      <c r="J390" s="6">
        <v>42</v>
      </c>
      <c r="K390" s="6">
        <v>87</v>
      </c>
      <c r="L390" s="6">
        <v>28</v>
      </c>
      <c r="M390" s="6">
        <v>11</v>
      </c>
      <c r="N390" s="6">
        <v>17</v>
      </c>
      <c r="O390" s="6">
        <v>11</v>
      </c>
      <c r="P390" s="6">
        <v>5</v>
      </c>
      <c r="Q390" s="6">
        <v>1</v>
      </c>
    </row>
    <row r="391" spans="1:17" ht="15" thickBot="1" x14ac:dyDescent="0.35">
      <c r="A391" s="7" t="s">
        <v>1497</v>
      </c>
      <c r="B391" s="43">
        <f>IF(COUNTIF('DRAFT LIST'!$F$3:$F$1000,A391)&gt;=1,"",ROW())</f>
        <v>391</v>
      </c>
      <c r="C391" s="43" t="str">
        <f ca="1"/>
        <v>Jayson Aquino (BAL - RP) MiLB </v>
      </c>
      <c r="D391" s="8">
        <v>109</v>
      </c>
      <c r="E391" s="8">
        <v>86</v>
      </c>
      <c r="F391" s="8">
        <v>6</v>
      </c>
      <c r="G391" s="8">
        <v>1</v>
      </c>
      <c r="H391" s="8">
        <v>4.82</v>
      </c>
      <c r="I391" s="8">
        <v>1.46</v>
      </c>
      <c r="J391" s="8">
        <v>58</v>
      </c>
      <c r="K391" s="8">
        <v>126</v>
      </c>
      <c r="L391" s="8">
        <v>33</v>
      </c>
      <c r="M391" s="8">
        <v>18</v>
      </c>
      <c r="N391" s="8">
        <v>25</v>
      </c>
      <c r="O391" s="8">
        <v>19</v>
      </c>
      <c r="P391" s="8">
        <v>7</v>
      </c>
      <c r="Q391" s="8">
        <v>0</v>
      </c>
    </row>
    <row r="392" spans="1:17" ht="15" thickBot="1" x14ac:dyDescent="0.35">
      <c r="A392" s="5" t="s">
        <v>1513</v>
      </c>
      <c r="B392" s="43">
        <f>IF(COUNTIF('DRAFT LIST'!$F$3:$F$1000,A392)&gt;=1,"",ROW())</f>
        <v>392</v>
      </c>
      <c r="C392" s="43" t="str">
        <f ca="1"/>
        <v>Adam Liberatore (LAD - RP) MiLB </v>
      </c>
      <c r="D392" s="6">
        <v>76</v>
      </c>
      <c r="E392" s="6">
        <v>47</v>
      </c>
      <c r="F392" s="6">
        <v>4</v>
      </c>
      <c r="G392" s="6">
        <v>0</v>
      </c>
      <c r="H392" s="6">
        <v>5.37</v>
      </c>
      <c r="I392" s="6">
        <v>1.54</v>
      </c>
      <c r="J392" s="6">
        <v>46</v>
      </c>
      <c r="K392" s="6">
        <v>87</v>
      </c>
      <c r="L392" s="6">
        <v>30</v>
      </c>
      <c r="M392" s="6">
        <v>13</v>
      </c>
      <c r="N392" s="6">
        <v>14</v>
      </c>
      <c r="O392" s="6">
        <v>13</v>
      </c>
      <c r="P392" s="6">
        <v>5</v>
      </c>
      <c r="Q392" s="6">
        <v>0</v>
      </c>
    </row>
    <row r="393" spans="1:17" ht="15" thickBot="1" x14ac:dyDescent="0.35">
      <c r="A393" s="7" t="s">
        <v>1890</v>
      </c>
      <c r="B393" s="43">
        <f>IF(COUNTIF('DRAFT LIST'!$F$3:$F$1000,A393)&gt;=1,"",ROW())</f>
        <v>393</v>
      </c>
      <c r="C393" s="43" t="str">
        <f ca="1"/>
        <v>Giovanny Gallegos (NYY - RP) </v>
      </c>
      <c r="D393" s="8">
        <v>31</v>
      </c>
      <c r="E393" s="8">
        <v>35</v>
      </c>
      <c r="F393" s="8">
        <v>2</v>
      </c>
      <c r="G393" s="8">
        <v>0</v>
      </c>
      <c r="H393" s="8">
        <v>4.41</v>
      </c>
      <c r="I393" s="8">
        <v>1.41</v>
      </c>
      <c r="J393" s="8">
        <v>15</v>
      </c>
      <c r="K393" s="8">
        <v>28</v>
      </c>
      <c r="L393" s="8">
        <v>15</v>
      </c>
      <c r="M393" s="8">
        <v>8</v>
      </c>
      <c r="N393" s="8">
        <v>31</v>
      </c>
      <c r="O393" s="8">
        <v>0</v>
      </c>
      <c r="P393" s="8">
        <v>2</v>
      </c>
      <c r="Q393" s="8">
        <v>0</v>
      </c>
    </row>
    <row r="394" spans="1:17" ht="17.399999999999999" thickBot="1" x14ac:dyDescent="0.35">
      <c r="A394" s="5" t="s">
        <v>1514</v>
      </c>
      <c r="B394" s="43">
        <f>IF(COUNTIF('DRAFT LIST'!$F$3:$F$1000,A394)&gt;=1,"",ROW())</f>
        <v>394</v>
      </c>
      <c r="C394" s="43" t="str">
        <f ca="1"/>
        <v>Jordan Jankowski (HOU - RP) NRI </v>
      </c>
      <c r="D394" s="6">
        <v>59</v>
      </c>
      <c r="E394" s="6">
        <v>42</v>
      </c>
      <c r="F394" s="6">
        <v>3</v>
      </c>
      <c r="G394" s="6">
        <v>1</v>
      </c>
      <c r="H394" s="6">
        <v>4.55</v>
      </c>
      <c r="I394" s="6">
        <v>1.42</v>
      </c>
      <c r="J394" s="6">
        <v>30</v>
      </c>
      <c r="K394" s="6">
        <v>63</v>
      </c>
      <c r="L394" s="6">
        <v>22</v>
      </c>
      <c r="M394" s="6">
        <v>10</v>
      </c>
      <c r="N394" s="6">
        <v>11</v>
      </c>
      <c r="O394" s="6">
        <v>10</v>
      </c>
      <c r="P394" s="6">
        <v>4</v>
      </c>
      <c r="Q394" s="6">
        <v>0</v>
      </c>
    </row>
    <row r="395" spans="1:17" ht="15" thickBot="1" x14ac:dyDescent="0.35">
      <c r="A395" s="7" t="s">
        <v>1516</v>
      </c>
      <c r="B395" s="43">
        <f>IF(COUNTIF('DRAFT LIST'!$F$3:$F$1000,A395)&gt;=1,"",ROW())</f>
        <v>395</v>
      </c>
      <c r="C395" s="43" t="str">
        <f ca="1"/>
        <v>Michael Tonkin (MIN - RP) </v>
      </c>
      <c r="D395" s="8">
        <v>71</v>
      </c>
      <c r="E395" s="8">
        <v>55</v>
      </c>
      <c r="F395" s="8">
        <v>4</v>
      </c>
      <c r="G395" s="8">
        <v>0</v>
      </c>
      <c r="H395" s="8">
        <v>4.1100000000000003</v>
      </c>
      <c r="I395" s="8">
        <v>1.3</v>
      </c>
      <c r="J395" s="8">
        <v>33</v>
      </c>
      <c r="K395" s="8">
        <v>72</v>
      </c>
      <c r="L395" s="8">
        <v>21</v>
      </c>
      <c r="M395" s="8">
        <v>8</v>
      </c>
      <c r="N395" s="8">
        <v>28</v>
      </c>
      <c r="O395" s="8">
        <v>6</v>
      </c>
      <c r="P395" s="8">
        <v>4</v>
      </c>
      <c r="Q395" s="8">
        <v>0</v>
      </c>
    </row>
    <row r="396" spans="1:17" ht="15" thickBot="1" x14ac:dyDescent="0.35">
      <c r="A396" s="5" t="s">
        <v>1501</v>
      </c>
      <c r="B396" s="43">
        <f>IF(COUNTIF('DRAFT LIST'!$F$3:$F$1000,A396)&gt;=1,"",ROW())</f>
        <v>396</v>
      </c>
      <c r="C396" s="43" t="str">
        <f ca="1"/>
        <v>Carlos Villanueva (RP) FA </v>
      </c>
      <c r="D396" s="6">
        <v>70</v>
      </c>
      <c r="E396" s="6">
        <v>44</v>
      </c>
      <c r="F396" s="6">
        <v>4</v>
      </c>
      <c r="G396" s="6">
        <v>1</v>
      </c>
      <c r="H396" s="6">
        <v>5.08</v>
      </c>
      <c r="I396" s="6">
        <v>1.33</v>
      </c>
      <c r="J396" s="6">
        <v>39</v>
      </c>
      <c r="K396" s="6">
        <v>76</v>
      </c>
      <c r="L396" s="6">
        <v>17</v>
      </c>
      <c r="M396" s="6">
        <v>11</v>
      </c>
      <c r="N396" s="6">
        <v>12</v>
      </c>
      <c r="O396" s="6">
        <v>12</v>
      </c>
      <c r="P396" s="6">
        <v>5</v>
      </c>
      <c r="Q396" s="6">
        <v>0</v>
      </c>
    </row>
    <row r="397" spans="1:17" ht="15" thickBot="1" x14ac:dyDescent="0.35">
      <c r="A397" s="7" t="s">
        <v>1515</v>
      </c>
      <c r="B397" s="43">
        <f>IF(COUNTIF('DRAFT LIST'!$F$3:$F$1000,A397)&gt;=1,"",ROW())</f>
        <v>397</v>
      </c>
      <c r="C397" s="43" t="str">
        <f ca="1"/>
        <v>Steven Okert (SF - RP) MiLB </v>
      </c>
      <c r="D397" s="8">
        <v>85</v>
      </c>
      <c r="E397" s="8">
        <v>79</v>
      </c>
      <c r="F397" s="8">
        <v>4</v>
      </c>
      <c r="G397" s="8">
        <v>0</v>
      </c>
      <c r="H397" s="8">
        <v>4.58</v>
      </c>
      <c r="I397" s="8">
        <v>1.42</v>
      </c>
      <c r="J397" s="8">
        <v>43</v>
      </c>
      <c r="K397" s="8">
        <v>83</v>
      </c>
      <c r="L397" s="8">
        <v>38</v>
      </c>
      <c r="M397" s="8">
        <v>11</v>
      </c>
      <c r="N397" s="8">
        <v>31</v>
      </c>
      <c r="O397" s="8">
        <v>13</v>
      </c>
      <c r="P397" s="8">
        <v>5</v>
      </c>
      <c r="Q397" s="8">
        <v>0</v>
      </c>
    </row>
    <row r="398" spans="1:17" ht="15" thickBot="1" x14ac:dyDescent="0.35">
      <c r="A398" s="5" t="s">
        <v>1481</v>
      </c>
      <c r="B398" s="43">
        <f>IF(COUNTIF('DRAFT LIST'!$F$3:$F$1000,A398)&gt;=1,"",ROW())</f>
        <v>398</v>
      </c>
      <c r="C398" s="43" t="str">
        <f ca="1"/>
        <v>Phil Klein (RP) FA </v>
      </c>
      <c r="D398" s="6">
        <v>127</v>
      </c>
      <c r="E398" s="6">
        <v>84</v>
      </c>
      <c r="F398" s="6">
        <v>6</v>
      </c>
      <c r="G398" s="6">
        <v>0</v>
      </c>
      <c r="H398" s="6">
        <v>4.82</v>
      </c>
      <c r="I398" s="6">
        <v>1.36</v>
      </c>
      <c r="J398" s="6">
        <v>68</v>
      </c>
      <c r="K398" s="6">
        <v>137</v>
      </c>
      <c r="L398" s="6">
        <v>36</v>
      </c>
      <c r="M398" s="6">
        <v>17</v>
      </c>
      <c r="N398" s="6">
        <v>20</v>
      </c>
      <c r="O398" s="6">
        <v>20</v>
      </c>
      <c r="P398" s="6">
        <v>9</v>
      </c>
      <c r="Q398" s="6">
        <v>1</v>
      </c>
    </row>
    <row r="399" spans="1:17" ht="15" thickBot="1" x14ac:dyDescent="0.35">
      <c r="A399" s="7" t="s">
        <v>1887</v>
      </c>
      <c r="B399" s="43">
        <f>IF(COUNTIF('DRAFT LIST'!$F$3:$F$1000,A399)&gt;=1,"",ROW())</f>
        <v>399</v>
      </c>
      <c r="C399" s="43" t="str">
        <f ca="1"/>
        <v>Alec Mills (CHC - SP,RP) </v>
      </c>
      <c r="D399" s="8">
        <v>73</v>
      </c>
      <c r="E399" s="8">
        <v>62</v>
      </c>
      <c r="F399" s="8">
        <v>4</v>
      </c>
      <c r="G399" s="8">
        <v>1</v>
      </c>
      <c r="H399" s="8">
        <v>3.86</v>
      </c>
      <c r="I399" s="8">
        <v>1.33</v>
      </c>
      <c r="J399" s="8">
        <v>31</v>
      </c>
      <c r="K399" s="8">
        <v>75</v>
      </c>
      <c r="L399" s="8">
        <v>23</v>
      </c>
      <c r="M399" s="8">
        <v>9</v>
      </c>
      <c r="N399" s="8">
        <v>48</v>
      </c>
      <c r="O399" s="8">
        <v>5</v>
      </c>
      <c r="P399" s="8">
        <v>4</v>
      </c>
      <c r="Q399" s="8">
        <v>0</v>
      </c>
    </row>
    <row r="400" spans="1:17" ht="17.399999999999999" thickBot="1" x14ac:dyDescent="0.35">
      <c r="A400" s="5" t="s">
        <v>1528</v>
      </c>
      <c r="B400" s="43">
        <f>IF(COUNTIF('DRAFT LIST'!$F$3:$F$1000,A400)&gt;=1,"",ROW())</f>
        <v>400</v>
      </c>
      <c r="C400" s="43" t="str">
        <f ca="1"/>
        <v>Jhan Marinez (MIL - RP) </v>
      </c>
      <c r="D400" s="6">
        <v>68</v>
      </c>
      <c r="E400" s="6">
        <v>62</v>
      </c>
      <c r="F400" s="6">
        <v>4</v>
      </c>
      <c r="G400" s="6">
        <v>1</v>
      </c>
      <c r="H400" s="6">
        <v>5.22</v>
      </c>
      <c r="I400" s="6">
        <v>1.57</v>
      </c>
      <c r="J400" s="6">
        <v>40</v>
      </c>
      <c r="K400" s="6">
        <v>70</v>
      </c>
      <c r="L400" s="6">
        <v>38</v>
      </c>
      <c r="M400" s="6">
        <v>13</v>
      </c>
      <c r="N400" s="6">
        <v>23</v>
      </c>
      <c r="O400" s="6">
        <v>10</v>
      </c>
      <c r="P400" s="6">
        <v>6</v>
      </c>
      <c r="Q400" s="6">
        <v>0</v>
      </c>
    </row>
    <row r="401" spans="1:17" ht="17.399999999999999" thickBot="1" x14ac:dyDescent="0.35">
      <c r="A401" s="7" t="s">
        <v>1526</v>
      </c>
      <c r="B401" s="43">
        <f>IF(COUNTIF('DRAFT LIST'!$F$3:$F$1000,A401)&gt;=1,"",ROW())</f>
        <v>401</v>
      </c>
      <c r="C401" s="43" t="str">
        <f ca="1"/>
        <v>Jonathan Holder (NYY - RP) </v>
      </c>
      <c r="D401" s="8">
        <v>51</v>
      </c>
      <c r="E401" s="8">
        <v>41</v>
      </c>
      <c r="F401" s="8">
        <v>3</v>
      </c>
      <c r="G401" s="8">
        <v>1</v>
      </c>
      <c r="H401" s="8">
        <v>4.32</v>
      </c>
      <c r="I401" s="8">
        <v>1.41</v>
      </c>
      <c r="J401" s="8">
        <v>24</v>
      </c>
      <c r="K401" s="8">
        <v>55</v>
      </c>
      <c r="L401" s="8">
        <v>17</v>
      </c>
      <c r="M401" s="8">
        <v>7</v>
      </c>
      <c r="N401" s="8">
        <v>7</v>
      </c>
      <c r="O401" s="8">
        <v>7</v>
      </c>
      <c r="P401" s="8">
        <v>3</v>
      </c>
      <c r="Q401" s="8">
        <v>0</v>
      </c>
    </row>
    <row r="402" spans="1:17" ht="15" thickBot="1" x14ac:dyDescent="0.35">
      <c r="A402" s="5" t="s">
        <v>1517</v>
      </c>
      <c r="B402" s="43">
        <f>IF(COUNTIF('DRAFT LIST'!$F$3:$F$1000,A402)&gt;=1,"",ROW())</f>
        <v>402</v>
      </c>
      <c r="C402" s="43" t="str">
        <f ca="1"/>
        <v>Armando Rivero (ATL - SP,RP) MiLB </v>
      </c>
      <c r="D402" s="6">
        <v>73</v>
      </c>
      <c r="E402" s="6">
        <v>51</v>
      </c>
      <c r="F402" s="6">
        <v>4</v>
      </c>
      <c r="G402" s="6">
        <v>0</v>
      </c>
      <c r="H402" s="6">
        <v>4.68</v>
      </c>
      <c r="I402" s="6">
        <v>1.42</v>
      </c>
      <c r="J402" s="6">
        <v>38</v>
      </c>
      <c r="K402" s="6">
        <v>80</v>
      </c>
      <c r="L402" s="6">
        <v>24</v>
      </c>
      <c r="M402" s="6">
        <v>17</v>
      </c>
      <c r="N402" s="6">
        <v>30</v>
      </c>
      <c r="O402" s="6">
        <v>11</v>
      </c>
      <c r="P402" s="6">
        <v>5</v>
      </c>
      <c r="Q402" s="6">
        <v>0</v>
      </c>
    </row>
    <row r="403" spans="1:17" ht="15" thickBot="1" x14ac:dyDescent="0.35">
      <c r="A403" s="7" t="s">
        <v>1490</v>
      </c>
      <c r="B403" s="43">
        <f>IF(COUNTIF('DRAFT LIST'!$F$3:$F$1000,A403)&gt;=1,"",ROW())</f>
        <v>403</v>
      </c>
      <c r="C403" s="43" t="str">
        <f ca="1"/>
        <v>Brandon Woodruff (MIL - SP) MiLB </v>
      </c>
      <c r="D403" s="8">
        <v>72</v>
      </c>
      <c r="E403" s="8">
        <v>56</v>
      </c>
      <c r="F403" s="8">
        <v>4</v>
      </c>
      <c r="G403" s="8">
        <v>0</v>
      </c>
      <c r="H403" s="8">
        <v>4.9400000000000004</v>
      </c>
      <c r="I403" s="8">
        <v>1.36</v>
      </c>
      <c r="J403" s="8">
        <v>40</v>
      </c>
      <c r="K403" s="8">
        <v>79</v>
      </c>
      <c r="L403" s="8">
        <v>19</v>
      </c>
      <c r="M403" s="8">
        <v>11</v>
      </c>
      <c r="N403" s="8">
        <v>20</v>
      </c>
      <c r="O403" s="8">
        <v>12</v>
      </c>
      <c r="P403" s="8">
        <v>5</v>
      </c>
      <c r="Q403" s="8">
        <v>0</v>
      </c>
    </row>
    <row r="404" spans="1:17" ht="15" thickBot="1" x14ac:dyDescent="0.35">
      <c r="A404" s="5" t="s">
        <v>1518</v>
      </c>
      <c r="B404" s="43">
        <f>IF(COUNTIF('DRAFT LIST'!$F$3:$F$1000,A404)&gt;=1,"",ROW())</f>
        <v>404</v>
      </c>
      <c r="C404" s="43" t="str">
        <f ca="1"/>
        <v>Justin Haley (SD - SP,RP) MiLB </v>
      </c>
      <c r="D404" s="6">
        <v>67</v>
      </c>
      <c r="E404" s="6">
        <v>56</v>
      </c>
      <c r="F404" s="6">
        <v>4</v>
      </c>
      <c r="G404" s="6">
        <v>1</v>
      </c>
      <c r="H404" s="6">
        <v>4.47</v>
      </c>
      <c r="I404" s="6">
        <v>1.39</v>
      </c>
      <c r="J404" s="6">
        <v>33</v>
      </c>
      <c r="K404" s="6">
        <v>71</v>
      </c>
      <c r="L404" s="6">
        <v>22</v>
      </c>
      <c r="M404" s="6">
        <v>10</v>
      </c>
      <c r="N404" s="6">
        <v>43</v>
      </c>
      <c r="O404" s="6">
        <v>8</v>
      </c>
      <c r="P404" s="6">
        <v>4</v>
      </c>
      <c r="Q404" s="6">
        <v>0</v>
      </c>
    </row>
    <row r="405" spans="1:17" ht="15" thickBot="1" x14ac:dyDescent="0.35">
      <c r="A405" s="7" t="s">
        <v>1582</v>
      </c>
      <c r="B405" s="43">
        <f>IF(COUNTIF('DRAFT LIST'!$F$3:$F$1000,A405)&gt;=1,"",ROW())</f>
        <v>405</v>
      </c>
      <c r="C405" s="43" t="str">
        <f ca="1"/>
        <v>Dustin McGowan (MIA - RP) </v>
      </c>
      <c r="D405" s="8">
        <v>102</v>
      </c>
      <c r="E405" s="8">
        <v>84</v>
      </c>
      <c r="F405" s="8">
        <v>5</v>
      </c>
      <c r="G405" s="8">
        <v>0</v>
      </c>
      <c r="H405" s="8">
        <v>4.74</v>
      </c>
      <c r="I405" s="8">
        <v>1.47</v>
      </c>
      <c r="J405" s="8">
        <v>54</v>
      </c>
      <c r="K405" s="8">
        <v>106</v>
      </c>
      <c r="L405" s="8">
        <v>43</v>
      </c>
      <c r="M405" s="8">
        <v>13</v>
      </c>
      <c r="N405" s="8">
        <v>23</v>
      </c>
      <c r="O405" s="8">
        <v>16</v>
      </c>
      <c r="P405" s="8">
        <v>7</v>
      </c>
      <c r="Q405" s="8">
        <v>1</v>
      </c>
    </row>
    <row r="406" spans="1:17" ht="15" thickBot="1" x14ac:dyDescent="0.35">
      <c r="A406" s="5" t="s">
        <v>1900</v>
      </c>
      <c r="B406" s="43">
        <f>IF(COUNTIF('DRAFT LIST'!$F$3:$F$1000,A406)&gt;=1,"",ROW())</f>
        <v>406</v>
      </c>
      <c r="C406" s="43" t="str">
        <f ca="1"/>
        <v>Josh Ravin (LAD - RP) MiLB </v>
      </c>
      <c r="D406" s="6">
        <v>43</v>
      </c>
      <c r="E406" s="6">
        <v>41</v>
      </c>
      <c r="F406" s="6">
        <v>3</v>
      </c>
      <c r="G406" s="6">
        <v>0</v>
      </c>
      <c r="H406" s="6">
        <v>3.85</v>
      </c>
      <c r="I406" s="6">
        <v>1.26</v>
      </c>
      <c r="J406" s="6">
        <v>18</v>
      </c>
      <c r="K406" s="6">
        <v>41</v>
      </c>
      <c r="L406" s="6">
        <v>13</v>
      </c>
      <c r="M406" s="6">
        <v>7</v>
      </c>
      <c r="N406" s="6">
        <v>43</v>
      </c>
      <c r="O406" s="6">
        <v>0</v>
      </c>
      <c r="P406" s="6">
        <v>2</v>
      </c>
      <c r="Q406" s="6">
        <v>0</v>
      </c>
    </row>
    <row r="407" spans="1:17" ht="15" thickBot="1" x14ac:dyDescent="0.35">
      <c r="A407" s="7" t="s">
        <v>1519</v>
      </c>
      <c r="B407" s="43">
        <f>IF(COUNTIF('DRAFT LIST'!$F$3:$F$1000,A407)&gt;=1,"",ROW())</f>
        <v>407</v>
      </c>
      <c r="C407" s="43" t="str">
        <f ca="1"/>
        <v>Austin Pruitt (TB - SP,RP) </v>
      </c>
      <c r="D407" s="8">
        <v>62</v>
      </c>
      <c r="E407" s="8">
        <v>52</v>
      </c>
      <c r="F407" s="8">
        <v>4</v>
      </c>
      <c r="G407" s="8">
        <v>0</v>
      </c>
      <c r="H407" s="8">
        <v>4.26</v>
      </c>
      <c r="I407" s="8">
        <v>1.37</v>
      </c>
      <c r="J407" s="8">
        <v>29</v>
      </c>
      <c r="K407" s="8">
        <v>61</v>
      </c>
      <c r="L407" s="8">
        <v>23</v>
      </c>
      <c r="M407" s="8">
        <v>10</v>
      </c>
      <c r="N407" s="8">
        <v>20</v>
      </c>
      <c r="O407" s="8">
        <v>12</v>
      </c>
      <c r="P407" s="8">
        <v>3</v>
      </c>
      <c r="Q407" s="8">
        <v>0</v>
      </c>
    </row>
    <row r="408" spans="1:17" ht="17.399999999999999" thickBot="1" x14ac:dyDescent="0.35">
      <c r="A408" s="5" t="s">
        <v>1520</v>
      </c>
      <c r="B408" s="43">
        <f>IF(COUNTIF('DRAFT LIST'!$F$3:$F$1000,A408)&gt;=1,"",ROW())</f>
        <v>408</v>
      </c>
      <c r="C408" s="43" t="str">
        <f ca="1"/>
        <v>Nick Pivetta (PHI - SP) </v>
      </c>
      <c r="D408" s="6">
        <v>82</v>
      </c>
      <c r="E408" s="6">
        <v>72</v>
      </c>
      <c r="F408" s="6">
        <v>5</v>
      </c>
      <c r="G408" s="6">
        <v>1</v>
      </c>
      <c r="H408" s="6">
        <v>4.99</v>
      </c>
      <c r="I408" s="6">
        <v>1.45</v>
      </c>
      <c r="J408" s="6">
        <v>46</v>
      </c>
      <c r="K408" s="6">
        <v>87</v>
      </c>
      <c r="L408" s="6">
        <v>33</v>
      </c>
      <c r="M408" s="6">
        <v>12</v>
      </c>
      <c r="N408" s="6">
        <v>17</v>
      </c>
      <c r="O408" s="6">
        <v>17</v>
      </c>
      <c r="P408" s="6">
        <v>6</v>
      </c>
      <c r="Q408" s="6">
        <v>0</v>
      </c>
    </row>
    <row r="409" spans="1:17" ht="15" thickBot="1" x14ac:dyDescent="0.35">
      <c r="A409" s="7" t="s">
        <v>1506</v>
      </c>
      <c r="B409" s="43">
        <f>IF(COUNTIF('DRAFT LIST'!$F$3:$F$1000,A409)&gt;=1,"",ROW())</f>
        <v>409</v>
      </c>
      <c r="C409" s="43" t="str">
        <f ca="1"/>
        <v>Blake McFarland (TOR - RP) MiLB </v>
      </c>
      <c r="D409" s="8">
        <v>116</v>
      </c>
      <c r="E409" s="8">
        <v>78</v>
      </c>
      <c r="F409" s="8">
        <v>5</v>
      </c>
      <c r="G409" s="8">
        <v>0</v>
      </c>
      <c r="H409" s="8">
        <v>4.78</v>
      </c>
      <c r="I409" s="8">
        <v>1.55</v>
      </c>
      <c r="J409" s="8">
        <v>61</v>
      </c>
      <c r="K409" s="8">
        <v>120</v>
      </c>
      <c r="L409" s="8">
        <v>59</v>
      </c>
      <c r="M409" s="8">
        <v>16</v>
      </c>
      <c r="N409" s="8">
        <v>23</v>
      </c>
      <c r="O409" s="8">
        <v>23</v>
      </c>
      <c r="P409" s="8">
        <v>9</v>
      </c>
      <c r="Q409" s="8">
        <v>0</v>
      </c>
    </row>
    <row r="410" spans="1:17" ht="15" thickBot="1" x14ac:dyDescent="0.35">
      <c r="A410" s="5" t="s">
        <v>1911</v>
      </c>
      <c r="B410" s="43">
        <f>IF(COUNTIF('DRAFT LIST'!$F$3:$F$1000,A410)&gt;=1,"",ROW())</f>
        <v>410</v>
      </c>
      <c r="C410" s="43" t="str">
        <f ca="1"/>
        <v>Michael Mariot (PHI - RP) NRI </v>
      </c>
      <c r="D410" s="6">
        <v>54</v>
      </c>
      <c r="E410" s="6">
        <v>35</v>
      </c>
      <c r="F410" s="6">
        <v>3</v>
      </c>
      <c r="G410" s="6">
        <v>1</v>
      </c>
      <c r="H410" s="6">
        <v>4.38</v>
      </c>
      <c r="I410" s="6">
        <v>1.31</v>
      </c>
      <c r="J410" s="6">
        <v>26</v>
      </c>
      <c r="K410" s="6">
        <v>60</v>
      </c>
      <c r="L410" s="6">
        <v>11</v>
      </c>
      <c r="M410" s="6">
        <v>10</v>
      </c>
      <c r="N410" s="6">
        <v>23</v>
      </c>
      <c r="O410" s="6">
        <v>8</v>
      </c>
      <c r="P410" s="6">
        <v>4</v>
      </c>
      <c r="Q410" s="6">
        <v>0</v>
      </c>
    </row>
    <row r="411" spans="1:17" ht="15" thickBot="1" x14ac:dyDescent="0.35">
      <c r="A411" s="7" t="s">
        <v>1892</v>
      </c>
      <c r="B411" s="43">
        <f>IF(COUNTIF('DRAFT LIST'!$F$3:$F$1000,A411)&gt;=1,"",ROW())</f>
        <v>411</v>
      </c>
      <c r="C411" s="43" t="str">
        <f ca="1"/>
        <v>Deunte Heath (CIN - RP) MiLB </v>
      </c>
      <c r="D411" s="8">
        <v>69</v>
      </c>
      <c r="E411" s="8">
        <v>56</v>
      </c>
      <c r="F411" s="8">
        <v>4</v>
      </c>
      <c r="G411" s="8">
        <v>0</v>
      </c>
      <c r="H411" s="8">
        <v>4.21</v>
      </c>
      <c r="I411" s="8">
        <v>1.31</v>
      </c>
      <c r="J411" s="8">
        <v>32</v>
      </c>
      <c r="K411" s="8">
        <v>66</v>
      </c>
      <c r="L411" s="8">
        <v>24</v>
      </c>
      <c r="M411" s="8">
        <v>11</v>
      </c>
      <c r="N411" s="8">
        <v>45</v>
      </c>
      <c r="O411" s="8">
        <v>5</v>
      </c>
      <c r="P411" s="8">
        <v>4</v>
      </c>
      <c r="Q411" s="8">
        <v>0</v>
      </c>
    </row>
    <row r="412" spans="1:17" ht="15" thickBot="1" x14ac:dyDescent="0.35">
      <c r="A412" s="5" t="s">
        <v>1524</v>
      </c>
      <c r="B412" s="43">
        <f>IF(COUNTIF('DRAFT LIST'!$F$3:$F$1000,A412)&gt;=1,"",ROW())</f>
        <v>412</v>
      </c>
      <c r="C412" s="43" t="str">
        <f ca="1"/>
        <v>Vance Worley (WSH - SP,RP) NRI </v>
      </c>
      <c r="D412" s="6">
        <v>46</v>
      </c>
      <c r="E412" s="6">
        <v>34</v>
      </c>
      <c r="F412" s="6">
        <v>2</v>
      </c>
      <c r="G412" s="6">
        <v>0</v>
      </c>
      <c r="H412" s="6">
        <v>4.5999999999999996</v>
      </c>
      <c r="I412" s="6">
        <v>1.39</v>
      </c>
      <c r="J412" s="6">
        <v>24</v>
      </c>
      <c r="K412" s="6">
        <v>49</v>
      </c>
      <c r="L412" s="6">
        <v>16</v>
      </c>
      <c r="M412" s="6">
        <v>16</v>
      </c>
      <c r="N412" s="6">
        <v>16</v>
      </c>
      <c r="O412" s="6">
        <v>8</v>
      </c>
      <c r="P412" s="6">
        <v>3</v>
      </c>
      <c r="Q412" s="6">
        <v>0</v>
      </c>
    </row>
    <row r="413" spans="1:17" ht="15" thickBot="1" x14ac:dyDescent="0.35">
      <c r="A413" s="7" t="s">
        <v>1897</v>
      </c>
      <c r="B413" s="43">
        <f>IF(COUNTIF('DRAFT LIST'!$F$3:$F$1000,A413)&gt;=1,"",ROW())</f>
        <v>413</v>
      </c>
      <c r="C413" s="43" t="str">
        <f ca="1"/>
        <v>Buddy Boshers (MIN - RP) </v>
      </c>
      <c r="D413" s="8">
        <v>46</v>
      </c>
      <c r="E413" s="8">
        <v>57</v>
      </c>
      <c r="F413" s="8">
        <v>3</v>
      </c>
      <c r="G413" s="8">
        <v>0</v>
      </c>
      <c r="H413" s="8">
        <v>3.26</v>
      </c>
      <c r="I413" s="8">
        <v>1.1599999999999999</v>
      </c>
      <c r="J413" s="8">
        <v>17</v>
      </c>
      <c r="K413" s="8">
        <v>36</v>
      </c>
      <c r="L413" s="8">
        <v>17</v>
      </c>
      <c r="M413" s="8">
        <v>6</v>
      </c>
      <c r="N413" s="8">
        <v>51</v>
      </c>
      <c r="O413" s="8">
        <v>0</v>
      </c>
      <c r="P413" s="8">
        <v>2</v>
      </c>
      <c r="Q413" s="8">
        <v>0</v>
      </c>
    </row>
    <row r="414" spans="1:17" ht="15" thickBot="1" x14ac:dyDescent="0.35">
      <c r="A414" s="5" t="s">
        <v>1533</v>
      </c>
      <c r="B414" s="43">
        <f>IF(COUNTIF('DRAFT LIST'!$F$3:$F$1000,A414)&gt;=1,"",ROW())</f>
        <v>414</v>
      </c>
      <c r="C414" s="43" t="str">
        <f ca="1"/>
        <v>Simon Castro (OAK - RP) NRI </v>
      </c>
      <c r="D414" s="6">
        <v>101</v>
      </c>
      <c r="E414" s="6">
        <v>66</v>
      </c>
      <c r="F414" s="6">
        <v>6</v>
      </c>
      <c r="G414" s="6">
        <v>1</v>
      </c>
      <c r="H414" s="6">
        <v>4.4400000000000004</v>
      </c>
      <c r="I414" s="6">
        <v>1.37</v>
      </c>
      <c r="J414" s="6">
        <v>50</v>
      </c>
      <c r="K414" s="6">
        <v>108</v>
      </c>
      <c r="L414" s="6">
        <v>31</v>
      </c>
      <c r="M414" s="6">
        <v>13</v>
      </c>
      <c r="N414" s="6">
        <v>16</v>
      </c>
      <c r="O414" s="6">
        <v>16</v>
      </c>
      <c r="P414" s="6">
        <v>7</v>
      </c>
      <c r="Q414" s="6">
        <v>0</v>
      </c>
    </row>
    <row r="415" spans="1:17" ht="15" thickBot="1" x14ac:dyDescent="0.35">
      <c r="A415" s="7" t="s">
        <v>1525</v>
      </c>
      <c r="B415" s="43">
        <f>IF(COUNTIF('DRAFT LIST'!$F$3:$F$1000,A415)&gt;=1,"",ROW())</f>
        <v>415</v>
      </c>
      <c r="C415" s="43" t="str">
        <f ca="1"/>
        <v>Enny Romero (WSH - RP) </v>
      </c>
      <c r="D415" s="8">
        <v>56</v>
      </c>
      <c r="E415" s="8">
        <v>49</v>
      </c>
      <c r="F415" s="8">
        <v>3</v>
      </c>
      <c r="G415" s="8">
        <v>0</v>
      </c>
      <c r="H415" s="8">
        <v>4.59</v>
      </c>
      <c r="I415" s="8">
        <v>1.35</v>
      </c>
      <c r="J415" s="8">
        <v>29</v>
      </c>
      <c r="K415" s="8">
        <v>56</v>
      </c>
      <c r="L415" s="8">
        <v>19</v>
      </c>
      <c r="M415" s="8">
        <v>10</v>
      </c>
      <c r="N415" s="8">
        <v>20</v>
      </c>
      <c r="O415" s="8">
        <v>8</v>
      </c>
      <c r="P415" s="8">
        <v>4</v>
      </c>
      <c r="Q415" s="8">
        <v>0</v>
      </c>
    </row>
    <row r="416" spans="1:17" ht="15" thickBot="1" x14ac:dyDescent="0.35">
      <c r="A416" s="5" t="s">
        <v>1534</v>
      </c>
      <c r="B416" s="43">
        <f>IF(COUNTIF('DRAFT LIST'!$F$3:$F$1000,A416)&gt;=1,"",ROW())</f>
        <v>416</v>
      </c>
      <c r="C416" s="43" t="str">
        <f ca="1"/>
        <v>Daniel Wright (LAA - SP,RP) </v>
      </c>
      <c r="D416" s="6">
        <v>65</v>
      </c>
      <c r="E416" s="6">
        <v>51</v>
      </c>
      <c r="F416" s="6">
        <v>3</v>
      </c>
      <c r="G416" s="6">
        <v>0</v>
      </c>
      <c r="H416" s="6">
        <v>4.42</v>
      </c>
      <c r="I416" s="6">
        <v>1.32</v>
      </c>
      <c r="J416" s="6">
        <v>32</v>
      </c>
      <c r="K416" s="6">
        <v>67</v>
      </c>
      <c r="L416" s="6">
        <v>19</v>
      </c>
      <c r="M416" s="6">
        <v>14</v>
      </c>
      <c r="N416" s="6">
        <v>25</v>
      </c>
      <c r="O416" s="6">
        <v>10</v>
      </c>
      <c r="P416" s="6">
        <v>4</v>
      </c>
      <c r="Q416" s="6">
        <v>0</v>
      </c>
    </row>
    <row r="417" spans="1:17" ht="15" thickBot="1" x14ac:dyDescent="0.35">
      <c r="A417" s="7" t="s">
        <v>1901</v>
      </c>
      <c r="B417" s="43">
        <f>IF(COUNTIF('DRAFT LIST'!$F$3:$F$1000,A417)&gt;=1,"",ROW())</f>
        <v>417</v>
      </c>
      <c r="C417" s="43" t="str">
        <f ca="1"/>
        <v>Robbie Erlin (SD - P,SP) DTD </v>
      </c>
      <c r="D417" s="8">
        <v>19</v>
      </c>
      <c r="E417" s="8">
        <v>19</v>
      </c>
      <c r="F417" s="8">
        <v>1</v>
      </c>
      <c r="G417" s="8">
        <v>1</v>
      </c>
      <c r="H417" s="8">
        <v>3.53</v>
      </c>
      <c r="I417" s="8">
        <v>1.47</v>
      </c>
      <c r="J417" s="8">
        <v>7</v>
      </c>
      <c r="K417" s="8">
        <v>18</v>
      </c>
      <c r="L417" s="8">
        <v>9</v>
      </c>
      <c r="M417" s="8">
        <v>2</v>
      </c>
      <c r="N417" s="8">
        <v>22</v>
      </c>
      <c r="O417" s="8">
        <v>0</v>
      </c>
      <c r="P417" s="8">
        <v>1</v>
      </c>
      <c r="Q417" s="8">
        <v>0</v>
      </c>
    </row>
    <row r="418" spans="1:17" ht="15" thickBot="1" x14ac:dyDescent="0.35">
      <c r="A418" s="5" t="s">
        <v>1843</v>
      </c>
      <c r="B418" s="43">
        <f>IF(COUNTIF('DRAFT LIST'!$F$3:$F$1000,A418)&gt;=1,"",ROW())</f>
        <v>418</v>
      </c>
      <c r="C418" s="43" t="str">
        <f ca="1"/>
        <v>Phil Coke (RP) FA </v>
      </c>
      <c r="D418" s="6">
        <v>69</v>
      </c>
      <c r="E418" s="6">
        <v>48</v>
      </c>
      <c r="F418" s="6">
        <v>3</v>
      </c>
      <c r="G418" s="6">
        <v>1</v>
      </c>
      <c r="H418" s="6">
        <v>3.72</v>
      </c>
      <c r="I418" s="6">
        <v>1.28</v>
      </c>
      <c r="J418" s="6">
        <v>29</v>
      </c>
      <c r="K418" s="6">
        <v>69</v>
      </c>
      <c r="L418" s="6">
        <v>20</v>
      </c>
      <c r="M418" s="6">
        <v>8</v>
      </c>
      <c r="N418" s="6">
        <v>62</v>
      </c>
      <c r="O418" s="6">
        <v>0</v>
      </c>
      <c r="P418" s="6">
        <v>3</v>
      </c>
      <c r="Q418" s="6">
        <v>0</v>
      </c>
    </row>
    <row r="419" spans="1:17" ht="15" thickBot="1" x14ac:dyDescent="0.35">
      <c r="A419" s="7" t="s">
        <v>1505</v>
      </c>
      <c r="B419" s="43">
        <f>IF(COUNTIF('DRAFT LIST'!$F$3:$F$1000,A419)&gt;=1,"",ROW())</f>
        <v>419</v>
      </c>
      <c r="C419" s="43" t="str">
        <f ca="1"/>
        <v>Cody Martin (SEA - RP) MiLB </v>
      </c>
      <c r="D419" s="8">
        <v>89</v>
      </c>
      <c r="E419" s="8">
        <v>62</v>
      </c>
      <c r="F419" s="8">
        <v>5</v>
      </c>
      <c r="G419" s="8">
        <v>0</v>
      </c>
      <c r="H419" s="8">
        <v>4.84</v>
      </c>
      <c r="I419" s="8">
        <v>1.41</v>
      </c>
      <c r="J419" s="8">
        <v>48</v>
      </c>
      <c r="K419" s="8">
        <v>89</v>
      </c>
      <c r="L419" s="8">
        <v>36</v>
      </c>
      <c r="M419" s="8">
        <v>14</v>
      </c>
      <c r="N419" s="8">
        <v>15</v>
      </c>
      <c r="O419" s="8">
        <v>13</v>
      </c>
      <c r="P419" s="8">
        <v>8</v>
      </c>
      <c r="Q419" s="8">
        <v>0</v>
      </c>
    </row>
    <row r="420" spans="1:17" ht="15" thickBot="1" x14ac:dyDescent="0.35">
      <c r="A420" s="5" t="s">
        <v>1910</v>
      </c>
      <c r="B420" s="43">
        <f>IF(COUNTIF('DRAFT LIST'!$F$3:$F$1000,A420)&gt;=1,"",ROW())</f>
        <v>420</v>
      </c>
      <c r="C420" s="43" t="str">
        <f ca="1"/>
        <v>Justin Miller (RP) FA </v>
      </c>
      <c r="D420" s="6">
        <v>74</v>
      </c>
      <c r="E420" s="6">
        <v>56</v>
      </c>
      <c r="F420" s="6">
        <v>4</v>
      </c>
      <c r="G420" s="6">
        <v>1</v>
      </c>
      <c r="H420" s="6">
        <v>4.4000000000000004</v>
      </c>
      <c r="I420" s="6">
        <v>1.4</v>
      </c>
      <c r="J420" s="6">
        <v>36</v>
      </c>
      <c r="K420" s="6">
        <v>76</v>
      </c>
      <c r="L420" s="6">
        <v>28</v>
      </c>
      <c r="M420" s="6">
        <v>12</v>
      </c>
      <c r="N420" s="6">
        <v>11</v>
      </c>
      <c r="O420" s="6">
        <v>11</v>
      </c>
      <c r="P420" s="6">
        <v>6</v>
      </c>
      <c r="Q420" s="6">
        <v>0</v>
      </c>
    </row>
    <row r="421" spans="1:17" ht="15" thickBot="1" x14ac:dyDescent="0.35">
      <c r="A421" s="7" t="s">
        <v>1529</v>
      </c>
      <c r="B421" s="43">
        <f>IF(COUNTIF('DRAFT LIST'!$F$3:$F$1000,A421)&gt;=1,"",ROW())</f>
        <v>421</v>
      </c>
      <c r="C421" s="43" t="str">
        <f ca="1"/>
        <v>Buddy Baumann (SD - RP) </v>
      </c>
      <c r="D421" s="8">
        <v>28</v>
      </c>
      <c r="E421" s="8">
        <v>26</v>
      </c>
      <c r="F421" s="8">
        <v>2</v>
      </c>
      <c r="G421" s="8">
        <v>0</v>
      </c>
      <c r="H421" s="8">
        <v>4.62</v>
      </c>
      <c r="I421" s="8">
        <v>1.42</v>
      </c>
      <c r="J421" s="8">
        <v>15</v>
      </c>
      <c r="K421" s="8">
        <v>28</v>
      </c>
      <c r="L421" s="8">
        <v>12</v>
      </c>
      <c r="M421" s="8">
        <v>5</v>
      </c>
      <c r="N421" s="8">
        <v>5</v>
      </c>
      <c r="O421" s="8">
        <v>5</v>
      </c>
      <c r="P421" s="8">
        <v>2</v>
      </c>
      <c r="Q421" s="8">
        <v>0</v>
      </c>
    </row>
    <row r="422" spans="1:17" ht="15" thickBot="1" x14ac:dyDescent="0.35">
      <c r="A422" s="5" t="s">
        <v>1531</v>
      </c>
      <c r="B422" s="43">
        <f>IF(COUNTIF('DRAFT LIST'!$F$3:$F$1000,A422)&gt;=1,"",ROW())</f>
        <v>422</v>
      </c>
      <c r="C422" s="43" t="str">
        <f ca="1"/>
        <v>Jacob Rhame (LAD - RP) </v>
      </c>
      <c r="D422" s="6">
        <v>32</v>
      </c>
      <c r="E422" s="6">
        <v>25</v>
      </c>
      <c r="F422" s="6">
        <v>1</v>
      </c>
      <c r="G422" s="6">
        <v>0</v>
      </c>
      <c r="H422" s="6">
        <v>5.01</v>
      </c>
      <c r="I422" s="6">
        <v>1.49</v>
      </c>
      <c r="J422" s="6">
        <v>18</v>
      </c>
      <c r="K422" s="6">
        <v>35</v>
      </c>
      <c r="L422" s="6">
        <v>14</v>
      </c>
      <c r="M422" s="6">
        <v>9</v>
      </c>
      <c r="N422" s="6">
        <v>8</v>
      </c>
      <c r="O422" s="6">
        <v>5</v>
      </c>
      <c r="P422" s="6">
        <v>3</v>
      </c>
      <c r="Q422" s="6">
        <v>0</v>
      </c>
    </row>
    <row r="423" spans="1:17" ht="15" thickBot="1" x14ac:dyDescent="0.35">
      <c r="A423" s="7" t="s">
        <v>1912</v>
      </c>
      <c r="B423" s="43">
        <f>IF(COUNTIF('DRAFT LIST'!$F$3:$F$1000,A423)&gt;=1,"",ROW())</f>
        <v>423</v>
      </c>
      <c r="C423" s="43" t="str">
        <f ca="1"/>
        <v>Tom Layne (NYY - RP) </v>
      </c>
      <c r="D423" s="8">
        <v>36</v>
      </c>
      <c r="E423" s="8">
        <v>40</v>
      </c>
      <c r="F423" s="8">
        <v>2</v>
      </c>
      <c r="G423" s="8">
        <v>1</v>
      </c>
      <c r="H423" s="8">
        <v>3.32</v>
      </c>
      <c r="I423" s="8">
        <v>1.21</v>
      </c>
      <c r="J423" s="8">
        <v>13</v>
      </c>
      <c r="K423" s="8">
        <v>31</v>
      </c>
      <c r="L423" s="8">
        <v>13</v>
      </c>
      <c r="M423" s="8">
        <v>3</v>
      </c>
      <c r="N423" s="8">
        <v>43</v>
      </c>
      <c r="O423" s="8">
        <v>0</v>
      </c>
      <c r="P423" s="8">
        <v>2</v>
      </c>
      <c r="Q423" s="8">
        <v>0</v>
      </c>
    </row>
    <row r="424" spans="1:17" ht="15" thickBot="1" x14ac:dyDescent="0.35">
      <c r="A424" s="5" t="s">
        <v>1833</v>
      </c>
      <c r="B424" s="43">
        <f>IF(COUNTIF('DRAFT LIST'!$F$3:$F$1000,A424)&gt;=1,"",ROW())</f>
        <v>424</v>
      </c>
      <c r="C424" s="43" t="str">
        <f ca="1"/>
        <v>Donnie Hart (BAL - RP) </v>
      </c>
      <c r="D424" s="6">
        <v>43</v>
      </c>
      <c r="E424" s="6">
        <v>47</v>
      </c>
      <c r="F424" s="6">
        <v>2</v>
      </c>
      <c r="G424" s="6">
        <v>1</v>
      </c>
      <c r="H424" s="6">
        <v>3.53</v>
      </c>
      <c r="I424" s="6">
        <v>1.22</v>
      </c>
      <c r="J424" s="6">
        <v>17</v>
      </c>
      <c r="K424" s="6">
        <v>37</v>
      </c>
      <c r="L424" s="6">
        <v>15</v>
      </c>
      <c r="M424" s="6">
        <v>4</v>
      </c>
      <c r="N424" s="6">
        <v>38</v>
      </c>
      <c r="O424" s="6">
        <v>0</v>
      </c>
      <c r="P424" s="6">
        <v>2</v>
      </c>
      <c r="Q424" s="6">
        <v>0</v>
      </c>
    </row>
    <row r="425" spans="1:17" ht="15" thickBot="1" x14ac:dyDescent="0.35">
      <c r="A425" s="7" t="s">
        <v>1547</v>
      </c>
      <c r="B425" s="43">
        <f>IF(COUNTIF('DRAFT LIST'!$F$3:$F$1000,A425)&gt;=1,"",ROW())</f>
        <v>425</v>
      </c>
      <c r="C425" s="43" t="str">
        <f ca="1"/>
        <v>Jose Campos (LAA - SP,RP) MiLB </v>
      </c>
      <c r="D425" s="8">
        <v>88</v>
      </c>
      <c r="E425" s="8">
        <v>68</v>
      </c>
      <c r="F425" s="8">
        <v>4</v>
      </c>
      <c r="G425" s="8">
        <v>0</v>
      </c>
      <c r="H425" s="8">
        <v>4.6500000000000004</v>
      </c>
      <c r="I425" s="8">
        <v>1.44</v>
      </c>
      <c r="J425" s="8">
        <v>46</v>
      </c>
      <c r="K425" s="8">
        <v>91</v>
      </c>
      <c r="L425" s="8">
        <v>37</v>
      </c>
      <c r="M425" s="8">
        <v>12</v>
      </c>
      <c r="N425" s="8">
        <v>18</v>
      </c>
      <c r="O425" s="8">
        <v>15</v>
      </c>
      <c r="P425" s="8">
        <v>7</v>
      </c>
      <c r="Q425" s="8">
        <v>0</v>
      </c>
    </row>
    <row r="426" spans="1:17" ht="15" thickBot="1" x14ac:dyDescent="0.35">
      <c r="A426" s="5" t="s">
        <v>1907</v>
      </c>
      <c r="B426" s="43">
        <f>IF(COUNTIF('DRAFT LIST'!$F$3:$F$1000,A426)&gt;=1,"",ROW())</f>
        <v>426</v>
      </c>
      <c r="C426" s="43" t="str">
        <f ca="1"/>
        <v>Cody Ege (MIA - RP) MiLB </v>
      </c>
      <c r="D426" s="6">
        <v>43</v>
      </c>
      <c r="E426" s="6">
        <v>40</v>
      </c>
      <c r="F426" s="6">
        <v>2</v>
      </c>
      <c r="G426" s="6">
        <v>0</v>
      </c>
      <c r="H426" s="6">
        <v>3.72</v>
      </c>
      <c r="I426" s="6">
        <v>1.31</v>
      </c>
      <c r="J426" s="6">
        <v>18</v>
      </c>
      <c r="K426" s="6">
        <v>41</v>
      </c>
      <c r="L426" s="6">
        <v>16</v>
      </c>
      <c r="M426" s="6">
        <v>6</v>
      </c>
      <c r="N426" s="6">
        <v>43</v>
      </c>
      <c r="O426" s="6">
        <v>0</v>
      </c>
      <c r="P426" s="6">
        <v>2</v>
      </c>
      <c r="Q426" s="6">
        <v>0</v>
      </c>
    </row>
    <row r="427" spans="1:17" ht="15" thickBot="1" x14ac:dyDescent="0.35">
      <c r="A427" s="7" t="s">
        <v>1918</v>
      </c>
      <c r="B427" s="43">
        <f>IF(COUNTIF('DRAFT LIST'!$F$3:$F$1000,A427)&gt;=1,"",ROW())</f>
        <v>427</v>
      </c>
      <c r="C427" s="43" t="str">
        <f ca="1"/>
        <v>Shawn Armstrong (CLE - RP) </v>
      </c>
      <c r="D427" s="8">
        <v>48</v>
      </c>
      <c r="E427" s="8">
        <v>50</v>
      </c>
      <c r="F427" s="8">
        <v>3</v>
      </c>
      <c r="G427" s="8">
        <v>0</v>
      </c>
      <c r="H427" s="8">
        <v>3.74</v>
      </c>
      <c r="I427" s="8">
        <v>1.19</v>
      </c>
      <c r="J427" s="8">
        <v>20</v>
      </c>
      <c r="K427" s="8">
        <v>43</v>
      </c>
      <c r="L427" s="8">
        <v>14</v>
      </c>
      <c r="M427" s="8">
        <v>5</v>
      </c>
      <c r="N427" s="8">
        <v>46</v>
      </c>
      <c r="O427" s="8">
        <v>0</v>
      </c>
      <c r="P427" s="8">
        <v>2</v>
      </c>
      <c r="Q427" s="8">
        <v>0</v>
      </c>
    </row>
    <row r="428" spans="1:17" ht="15" thickBot="1" x14ac:dyDescent="0.35">
      <c r="A428" s="5" t="s">
        <v>1535</v>
      </c>
      <c r="B428" s="43">
        <f>IF(COUNTIF('DRAFT LIST'!$F$3:$F$1000,A428)&gt;=1,"",ROW())</f>
        <v>428</v>
      </c>
      <c r="C428" s="43" t="str">
        <f ca="1"/>
        <v>Ryan Weber (SEA - SP,RP) NRI </v>
      </c>
      <c r="D428" s="6">
        <v>67</v>
      </c>
      <c r="E428" s="6">
        <v>57</v>
      </c>
      <c r="F428" s="6">
        <v>4</v>
      </c>
      <c r="G428" s="6">
        <v>0</v>
      </c>
      <c r="H428" s="6">
        <v>4.47</v>
      </c>
      <c r="I428" s="6">
        <v>1.45</v>
      </c>
      <c r="J428" s="6">
        <v>33</v>
      </c>
      <c r="K428" s="6">
        <v>69</v>
      </c>
      <c r="L428" s="6">
        <v>28</v>
      </c>
      <c r="M428" s="6">
        <v>13</v>
      </c>
      <c r="N428" s="6">
        <v>37</v>
      </c>
      <c r="O428" s="6">
        <v>8</v>
      </c>
      <c r="P428" s="6">
        <v>4</v>
      </c>
      <c r="Q428" s="6">
        <v>0</v>
      </c>
    </row>
    <row r="429" spans="1:17" ht="15" thickBot="1" x14ac:dyDescent="0.35">
      <c r="A429" s="7" t="s">
        <v>1537</v>
      </c>
      <c r="B429" s="43">
        <f>IF(COUNTIF('DRAFT LIST'!$F$3:$F$1000,A429)&gt;=1,"",ROW())</f>
        <v>429</v>
      </c>
      <c r="C429" s="43" t="str">
        <f ca="1"/>
        <v>Edwin Escobar (RP) FA </v>
      </c>
      <c r="D429" s="8">
        <v>88</v>
      </c>
      <c r="E429" s="8">
        <v>63</v>
      </c>
      <c r="F429" s="8">
        <v>4</v>
      </c>
      <c r="G429" s="8">
        <v>0</v>
      </c>
      <c r="H429" s="8">
        <v>4.16</v>
      </c>
      <c r="I429" s="8">
        <v>1.34</v>
      </c>
      <c r="J429" s="8">
        <v>41</v>
      </c>
      <c r="K429" s="8">
        <v>90</v>
      </c>
      <c r="L429" s="8">
        <v>28</v>
      </c>
      <c r="M429" s="8">
        <v>11</v>
      </c>
      <c r="N429" s="8">
        <v>26</v>
      </c>
      <c r="O429" s="8">
        <v>12</v>
      </c>
      <c r="P429" s="8">
        <v>5</v>
      </c>
      <c r="Q429" s="8">
        <v>0</v>
      </c>
    </row>
    <row r="430" spans="1:17" ht="15" thickBot="1" x14ac:dyDescent="0.35">
      <c r="A430" s="5" t="s">
        <v>1541</v>
      </c>
      <c r="B430" s="43">
        <f>IF(COUNTIF('DRAFT LIST'!$F$3:$F$1000,A430)&gt;=1,"",ROW())</f>
        <v>430</v>
      </c>
      <c r="C430" s="43" t="str">
        <f ca="1"/>
        <v>Rob Zastryzny (CHC - RP) </v>
      </c>
      <c r="D430" s="6">
        <v>66</v>
      </c>
      <c r="E430" s="6">
        <v>57</v>
      </c>
      <c r="F430" s="6">
        <v>4</v>
      </c>
      <c r="G430" s="6">
        <v>0</v>
      </c>
      <c r="H430" s="6">
        <v>4.18</v>
      </c>
      <c r="I430" s="6">
        <v>1.3</v>
      </c>
      <c r="J430" s="6">
        <v>31</v>
      </c>
      <c r="K430" s="6">
        <v>68</v>
      </c>
      <c r="L430" s="6">
        <v>19</v>
      </c>
      <c r="M430" s="6">
        <v>16</v>
      </c>
      <c r="N430" s="6">
        <v>13</v>
      </c>
      <c r="O430" s="6">
        <v>13</v>
      </c>
      <c r="P430" s="6">
        <v>3</v>
      </c>
      <c r="Q430" s="6">
        <v>0</v>
      </c>
    </row>
    <row r="431" spans="1:17" ht="15" thickBot="1" x14ac:dyDescent="0.35">
      <c r="A431" s="7" t="s">
        <v>1538</v>
      </c>
      <c r="B431" s="43">
        <f>IF(COUNTIF('DRAFT LIST'!$F$3:$F$1000,A431)&gt;=1,"",ROW())</f>
        <v>431</v>
      </c>
      <c r="C431" s="43" t="str">
        <f ca="1"/>
        <v>Josh Osich (SF - RP) </v>
      </c>
      <c r="D431" s="8">
        <v>104</v>
      </c>
      <c r="E431" s="8">
        <v>74</v>
      </c>
      <c r="F431" s="8">
        <v>5</v>
      </c>
      <c r="G431" s="8">
        <v>0</v>
      </c>
      <c r="H431" s="8">
        <v>5.24</v>
      </c>
      <c r="I431" s="8">
        <v>1.53</v>
      </c>
      <c r="J431" s="8">
        <v>61</v>
      </c>
      <c r="K431" s="8">
        <v>114</v>
      </c>
      <c r="L431" s="8">
        <v>45</v>
      </c>
      <c r="M431" s="8">
        <v>19</v>
      </c>
      <c r="N431" s="8">
        <v>34</v>
      </c>
      <c r="O431" s="8">
        <v>18</v>
      </c>
      <c r="P431" s="8">
        <v>8</v>
      </c>
      <c r="Q431" s="8">
        <v>0</v>
      </c>
    </row>
    <row r="432" spans="1:17" ht="15" thickBot="1" x14ac:dyDescent="0.35">
      <c r="A432" s="5" t="s">
        <v>1539</v>
      </c>
      <c r="B432" s="43">
        <f>IF(COUNTIF('DRAFT LIST'!$F$3:$F$1000,A432)&gt;=1,"",ROW())</f>
        <v>432</v>
      </c>
      <c r="C432" s="43" t="str">
        <f ca="1"/>
        <v>Gavin Floyd (TOR - RP) NRI </v>
      </c>
      <c r="D432" s="6">
        <v>82</v>
      </c>
      <c r="E432" s="6">
        <v>69</v>
      </c>
      <c r="F432" s="6">
        <v>5</v>
      </c>
      <c r="G432" s="6">
        <v>0</v>
      </c>
      <c r="H432" s="6">
        <v>4.41</v>
      </c>
      <c r="I432" s="6">
        <v>1.4</v>
      </c>
      <c r="J432" s="6">
        <v>40</v>
      </c>
      <c r="K432" s="6">
        <v>85</v>
      </c>
      <c r="L432" s="6">
        <v>30</v>
      </c>
      <c r="M432" s="6">
        <v>18</v>
      </c>
      <c r="N432" s="6">
        <v>15</v>
      </c>
      <c r="O432" s="6">
        <v>15</v>
      </c>
      <c r="P432" s="6">
        <v>5</v>
      </c>
      <c r="Q432" s="6">
        <v>0</v>
      </c>
    </row>
    <row r="433" spans="1:17" ht="15" thickBot="1" x14ac:dyDescent="0.35">
      <c r="A433" s="7" t="s">
        <v>1913</v>
      </c>
      <c r="B433" s="43">
        <f>IF(COUNTIF('DRAFT LIST'!$F$3:$F$1000,A433)&gt;=1,"",ROW())</f>
        <v>433</v>
      </c>
      <c r="C433" s="43" t="str">
        <f ca="1"/>
        <v>Ross Ohlendorf (RP) FA </v>
      </c>
      <c r="D433" s="8">
        <v>55</v>
      </c>
      <c r="E433" s="8">
        <v>58</v>
      </c>
      <c r="F433" s="8">
        <v>3</v>
      </c>
      <c r="G433" s="8">
        <v>1</v>
      </c>
      <c r="H433" s="8">
        <v>3.74</v>
      </c>
      <c r="I433" s="8">
        <v>1.36</v>
      </c>
      <c r="J433" s="8">
        <v>23</v>
      </c>
      <c r="K433" s="8">
        <v>54</v>
      </c>
      <c r="L433" s="8">
        <v>21</v>
      </c>
      <c r="M433" s="8">
        <v>6</v>
      </c>
      <c r="N433" s="8">
        <v>59</v>
      </c>
      <c r="O433" s="8">
        <v>0</v>
      </c>
      <c r="P433" s="8">
        <v>3</v>
      </c>
      <c r="Q433" s="8">
        <v>0</v>
      </c>
    </row>
    <row r="434" spans="1:17" ht="15" thickBot="1" x14ac:dyDescent="0.35">
      <c r="A434" s="5" t="s">
        <v>1540</v>
      </c>
      <c r="B434" s="43">
        <f>IF(COUNTIF('DRAFT LIST'!$F$3:$F$1000,A434)&gt;=1,"",ROW())</f>
        <v>434</v>
      </c>
      <c r="C434" s="43" t="str">
        <f ca="1"/>
        <v>Luis Garcia (PHI - RP) </v>
      </c>
      <c r="D434" s="6">
        <v>43</v>
      </c>
      <c r="E434" s="6">
        <v>32</v>
      </c>
      <c r="F434" s="6">
        <v>2</v>
      </c>
      <c r="G434" s="6">
        <v>0</v>
      </c>
      <c r="H434" s="6">
        <v>5.04</v>
      </c>
      <c r="I434" s="6">
        <v>1.64</v>
      </c>
      <c r="J434" s="6">
        <v>24</v>
      </c>
      <c r="K434" s="6">
        <v>44</v>
      </c>
      <c r="L434" s="6">
        <v>26</v>
      </c>
      <c r="M434" s="6">
        <v>10</v>
      </c>
      <c r="N434" s="6">
        <v>10</v>
      </c>
      <c r="O434" s="6">
        <v>10</v>
      </c>
      <c r="P434" s="6">
        <v>3</v>
      </c>
      <c r="Q434" s="6">
        <v>0</v>
      </c>
    </row>
    <row r="435" spans="1:17" ht="15" thickBot="1" x14ac:dyDescent="0.35">
      <c r="A435" s="7" t="s">
        <v>1916</v>
      </c>
      <c r="B435" s="43">
        <f>IF(COUNTIF('DRAFT LIST'!$F$3:$F$1000,A435)&gt;=1,"",ROW())</f>
        <v>435</v>
      </c>
      <c r="C435" s="43" t="str">
        <f ca="1"/>
        <v>Luke Jackson (ATL - RP) MiLB </v>
      </c>
      <c r="D435" s="8">
        <v>33</v>
      </c>
      <c r="E435" s="8">
        <v>29</v>
      </c>
      <c r="F435" s="8">
        <v>2</v>
      </c>
      <c r="G435" s="8">
        <v>1</v>
      </c>
      <c r="H435" s="8">
        <v>3.86</v>
      </c>
      <c r="I435" s="8">
        <v>1.25</v>
      </c>
      <c r="J435" s="8">
        <v>14</v>
      </c>
      <c r="K435" s="8">
        <v>31</v>
      </c>
      <c r="L435" s="8">
        <v>9</v>
      </c>
      <c r="M435" s="8">
        <v>5</v>
      </c>
      <c r="N435" s="8">
        <v>19</v>
      </c>
      <c r="O435" s="8">
        <v>3</v>
      </c>
      <c r="P435" s="8">
        <v>1</v>
      </c>
      <c r="Q435" s="8">
        <v>0</v>
      </c>
    </row>
    <row r="436" spans="1:17" ht="15" thickBot="1" x14ac:dyDescent="0.35">
      <c r="A436" s="5" t="s">
        <v>1489</v>
      </c>
      <c r="B436" s="43">
        <f>IF(COUNTIF('DRAFT LIST'!$F$3:$F$1000,A436)&gt;=1,"",ROW())</f>
        <v>436</v>
      </c>
      <c r="C436" s="43" t="str">
        <f ca="1"/>
        <v>James Pazos (SEA - RP) </v>
      </c>
      <c r="D436" s="6">
        <v>78</v>
      </c>
      <c r="E436" s="6">
        <v>55</v>
      </c>
      <c r="F436" s="6">
        <v>3</v>
      </c>
      <c r="G436" s="6">
        <v>0</v>
      </c>
      <c r="H436" s="6">
        <v>4.99</v>
      </c>
      <c r="I436" s="6">
        <v>1.41</v>
      </c>
      <c r="J436" s="6">
        <v>43</v>
      </c>
      <c r="K436" s="6">
        <v>85</v>
      </c>
      <c r="L436" s="6">
        <v>25</v>
      </c>
      <c r="M436" s="6">
        <v>12</v>
      </c>
      <c r="N436" s="6">
        <v>8</v>
      </c>
      <c r="O436" s="6">
        <v>8</v>
      </c>
      <c r="P436" s="6">
        <v>6</v>
      </c>
      <c r="Q436" s="6">
        <v>1</v>
      </c>
    </row>
    <row r="437" spans="1:17" ht="15" thickBot="1" x14ac:dyDescent="0.35">
      <c r="A437" s="7" t="s">
        <v>1919</v>
      </c>
      <c r="B437" s="43">
        <f>IF(COUNTIF('DRAFT LIST'!$F$3:$F$1000,A437)&gt;=1,"",ROW())</f>
        <v>437</v>
      </c>
      <c r="C437" s="43" t="str">
        <f ca="1"/>
        <v>Jake Buchanan (CHC - P,RP) </v>
      </c>
      <c r="D437" s="8">
        <v>36</v>
      </c>
      <c r="E437" s="8">
        <v>34</v>
      </c>
      <c r="F437" s="8">
        <v>2</v>
      </c>
      <c r="G437" s="8">
        <v>1</v>
      </c>
      <c r="H437" s="8">
        <v>3.49</v>
      </c>
      <c r="I437" s="8">
        <v>1.31</v>
      </c>
      <c r="J437" s="8">
        <v>14</v>
      </c>
      <c r="K437" s="8">
        <v>33</v>
      </c>
      <c r="L437" s="8">
        <v>15</v>
      </c>
      <c r="M437" s="8">
        <v>3</v>
      </c>
      <c r="N437" s="8">
        <v>40</v>
      </c>
      <c r="O437" s="8">
        <v>0</v>
      </c>
      <c r="P437" s="8">
        <v>2</v>
      </c>
      <c r="Q437" s="8">
        <v>0</v>
      </c>
    </row>
    <row r="438" spans="1:17" ht="15" thickBot="1" x14ac:dyDescent="0.35">
      <c r="A438" s="5" t="s">
        <v>1542</v>
      </c>
      <c r="B438" s="43">
        <f>IF(COUNTIF('DRAFT LIST'!$F$3:$F$1000,A438)&gt;=1,"",ROW())</f>
        <v>438</v>
      </c>
      <c r="C438" s="43" t="str">
        <f ca="1"/>
        <v>Dario Alvarez (TEX - RP) MiLB </v>
      </c>
      <c r="D438" s="6">
        <v>46</v>
      </c>
      <c r="E438" s="6">
        <v>43</v>
      </c>
      <c r="F438" s="6">
        <v>2</v>
      </c>
      <c r="G438" s="6">
        <v>0</v>
      </c>
      <c r="H438" s="6">
        <v>4.38</v>
      </c>
      <c r="I438" s="6">
        <v>1.41</v>
      </c>
      <c r="J438" s="6">
        <v>22</v>
      </c>
      <c r="K438" s="6">
        <v>42</v>
      </c>
      <c r="L438" s="6">
        <v>22</v>
      </c>
      <c r="M438" s="6">
        <v>7</v>
      </c>
      <c r="N438" s="6">
        <v>15</v>
      </c>
      <c r="O438" s="6">
        <v>8</v>
      </c>
      <c r="P438" s="6">
        <v>3</v>
      </c>
      <c r="Q438" s="6">
        <v>0</v>
      </c>
    </row>
    <row r="439" spans="1:17" ht="15" thickBot="1" x14ac:dyDescent="0.35">
      <c r="A439" s="7" t="s">
        <v>1908</v>
      </c>
      <c r="B439" s="43">
        <f>IF(COUNTIF('DRAFT LIST'!$F$3:$F$1000,A439)&gt;=1,"",ROW())</f>
        <v>439</v>
      </c>
      <c r="C439" s="43" t="str">
        <f ca="1"/>
        <v>Zac Curtis (SEA - RP) </v>
      </c>
      <c r="D439" s="8">
        <v>58</v>
      </c>
      <c r="E439" s="8">
        <v>49</v>
      </c>
      <c r="F439" s="8">
        <v>4</v>
      </c>
      <c r="G439" s="8">
        <v>0</v>
      </c>
      <c r="H439" s="8">
        <v>3.4</v>
      </c>
      <c r="I439" s="8">
        <v>1.26</v>
      </c>
      <c r="J439" s="8">
        <v>22</v>
      </c>
      <c r="K439" s="8">
        <v>55</v>
      </c>
      <c r="L439" s="8">
        <v>18</v>
      </c>
      <c r="M439" s="8">
        <v>6</v>
      </c>
      <c r="N439" s="8">
        <v>54</v>
      </c>
      <c r="O439" s="8">
        <v>0</v>
      </c>
      <c r="P439" s="8">
        <v>3</v>
      </c>
      <c r="Q439" s="8">
        <v>0</v>
      </c>
    </row>
    <row r="440" spans="1:17" ht="15" thickBot="1" x14ac:dyDescent="0.35">
      <c r="A440" s="5" t="s">
        <v>1909</v>
      </c>
      <c r="B440" s="43">
        <f>IF(COUNTIF('DRAFT LIST'!$F$3:$F$1000,A440)&gt;=1,"",ROW())</f>
        <v>440</v>
      </c>
      <c r="C440" s="43" t="str">
        <f ca="1"/>
        <v>David Huff (P,SP,RP) FA </v>
      </c>
      <c r="D440" s="6">
        <v>60</v>
      </c>
      <c r="E440" s="6">
        <v>65</v>
      </c>
      <c r="F440" s="6">
        <v>3</v>
      </c>
      <c r="G440" s="6">
        <v>0</v>
      </c>
      <c r="H440" s="6">
        <v>3.91</v>
      </c>
      <c r="I440" s="6">
        <v>1.4</v>
      </c>
      <c r="J440" s="6">
        <v>26</v>
      </c>
      <c r="K440" s="6">
        <v>55</v>
      </c>
      <c r="L440" s="6">
        <v>30</v>
      </c>
      <c r="M440" s="6">
        <v>6</v>
      </c>
      <c r="N440" s="6">
        <v>56</v>
      </c>
      <c r="O440" s="6">
        <v>0</v>
      </c>
      <c r="P440" s="6">
        <v>3</v>
      </c>
      <c r="Q440" s="6">
        <v>0</v>
      </c>
    </row>
    <row r="441" spans="1:17" ht="15" thickBot="1" x14ac:dyDescent="0.35">
      <c r="A441" s="7" t="s">
        <v>1545</v>
      </c>
      <c r="B441" s="43">
        <f>IF(COUNTIF('DRAFT LIST'!$F$3:$F$1000,A441)&gt;=1,"",ROW())</f>
        <v>441</v>
      </c>
      <c r="C441" s="43" t="str">
        <f ca="1"/>
        <v>Leonel Campos (TOR - RP) MiLB </v>
      </c>
      <c r="D441" s="8">
        <v>70</v>
      </c>
      <c r="E441" s="8">
        <v>61</v>
      </c>
      <c r="F441" s="8">
        <v>4</v>
      </c>
      <c r="G441" s="8">
        <v>1</v>
      </c>
      <c r="H441" s="8">
        <v>4.25</v>
      </c>
      <c r="I441" s="8">
        <v>1.42</v>
      </c>
      <c r="J441" s="8">
        <v>33</v>
      </c>
      <c r="K441" s="8">
        <v>69</v>
      </c>
      <c r="L441" s="8">
        <v>29</v>
      </c>
      <c r="M441" s="8">
        <v>18</v>
      </c>
      <c r="N441" s="8">
        <v>12</v>
      </c>
      <c r="O441" s="8">
        <v>12</v>
      </c>
      <c r="P441" s="8">
        <v>5</v>
      </c>
      <c r="Q441" s="8">
        <v>0</v>
      </c>
    </row>
    <row r="442" spans="1:17" ht="15" thickBot="1" x14ac:dyDescent="0.35">
      <c r="A442" s="5" t="s">
        <v>1536</v>
      </c>
      <c r="B442" s="43">
        <f>IF(COUNTIF('DRAFT LIST'!$F$3:$F$1000,A442)&gt;=1,"",ROW())</f>
        <v>442</v>
      </c>
      <c r="C442" s="43" t="str">
        <f ca="1"/>
        <v>Robert Wooten (CIN - RP) MiLB </v>
      </c>
      <c r="D442" s="6">
        <v>65</v>
      </c>
      <c r="E442" s="6">
        <v>54</v>
      </c>
      <c r="F442" s="6">
        <v>3</v>
      </c>
      <c r="G442" s="6">
        <v>0</v>
      </c>
      <c r="H442" s="6">
        <v>5.59</v>
      </c>
      <c r="I442" s="6">
        <v>1.5</v>
      </c>
      <c r="J442" s="6">
        <v>41</v>
      </c>
      <c r="K442" s="6">
        <v>69</v>
      </c>
      <c r="L442" s="6">
        <v>29</v>
      </c>
      <c r="M442" s="6">
        <v>9</v>
      </c>
      <c r="N442" s="6">
        <v>14</v>
      </c>
      <c r="O442" s="6">
        <v>10</v>
      </c>
      <c r="P442" s="6">
        <v>5</v>
      </c>
      <c r="Q442" s="6">
        <v>0</v>
      </c>
    </row>
    <row r="443" spans="1:17" ht="15" thickBot="1" x14ac:dyDescent="0.35">
      <c r="A443" s="7" t="s">
        <v>1546</v>
      </c>
      <c r="B443" s="43">
        <f>IF(COUNTIF('DRAFT LIST'!$F$3:$F$1000,A443)&gt;=1,"",ROW())</f>
        <v>443</v>
      </c>
      <c r="C443" s="43" t="str">
        <f ca="1"/>
        <v>Tyler Jones (ARI - RP) MiLB </v>
      </c>
      <c r="D443" s="8">
        <v>29</v>
      </c>
      <c r="E443" s="8">
        <v>21</v>
      </c>
      <c r="F443" s="8">
        <v>2</v>
      </c>
      <c r="G443" s="8">
        <v>0</v>
      </c>
      <c r="H443" s="8">
        <v>4.53</v>
      </c>
      <c r="I443" s="8">
        <v>1.31</v>
      </c>
      <c r="J443" s="8">
        <v>15</v>
      </c>
      <c r="K443" s="8">
        <v>29</v>
      </c>
      <c r="L443" s="8">
        <v>9</v>
      </c>
      <c r="M443" s="8">
        <v>6</v>
      </c>
      <c r="N443" s="8">
        <v>6</v>
      </c>
      <c r="O443" s="8">
        <v>6</v>
      </c>
      <c r="P443" s="8">
        <v>2</v>
      </c>
      <c r="Q443" s="8">
        <v>0</v>
      </c>
    </row>
    <row r="444" spans="1:17" ht="15" thickBot="1" x14ac:dyDescent="0.35">
      <c r="A444" s="5" t="s">
        <v>1548</v>
      </c>
      <c r="B444" s="43">
        <f>IF(COUNTIF('DRAFT LIST'!$F$3:$F$1000,A444)&gt;=1,"",ROW())</f>
        <v>444</v>
      </c>
      <c r="C444" s="43" t="str">
        <f ca="1"/>
        <v>Daniel Slania (SF - SP,RP) </v>
      </c>
      <c r="D444" s="6">
        <v>61</v>
      </c>
      <c r="E444" s="6">
        <v>38</v>
      </c>
      <c r="F444" s="6">
        <v>2</v>
      </c>
      <c r="G444" s="6">
        <v>0</v>
      </c>
      <c r="H444" s="6">
        <v>6.6</v>
      </c>
      <c r="I444" s="6">
        <v>1.83</v>
      </c>
      <c r="J444" s="6">
        <v>45</v>
      </c>
      <c r="K444" s="6">
        <v>73</v>
      </c>
      <c r="L444" s="6">
        <v>40</v>
      </c>
      <c r="M444" s="6">
        <v>18</v>
      </c>
      <c r="N444" s="6">
        <v>22</v>
      </c>
      <c r="O444" s="6">
        <v>11</v>
      </c>
      <c r="P444" s="6">
        <v>5</v>
      </c>
      <c r="Q444" s="6">
        <v>0</v>
      </c>
    </row>
    <row r="445" spans="1:17" ht="15" thickBot="1" x14ac:dyDescent="0.35">
      <c r="A445" s="7" t="s">
        <v>1549</v>
      </c>
      <c r="B445" s="43">
        <f>IF(COUNTIF('DRAFT LIST'!$F$3:$F$1000,A445)&gt;=1,"",ROW())</f>
        <v>445</v>
      </c>
      <c r="C445" s="43" t="str">
        <f ca="1"/>
        <v>Clayton Blackburn (SF - SP) MiLB </v>
      </c>
      <c r="D445" s="8">
        <v>49</v>
      </c>
      <c r="E445" s="8">
        <v>43</v>
      </c>
      <c r="F445" s="8">
        <v>2</v>
      </c>
      <c r="G445" s="8">
        <v>0</v>
      </c>
      <c r="H445" s="8">
        <v>4.54</v>
      </c>
      <c r="I445" s="8">
        <v>1.41</v>
      </c>
      <c r="J445" s="8">
        <v>25</v>
      </c>
      <c r="K445" s="8">
        <v>50</v>
      </c>
      <c r="L445" s="8">
        <v>19</v>
      </c>
      <c r="M445" s="8">
        <v>6</v>
      </c>
      <c r="N445" s="8">
        <v>36</v>
      </c>
      <c r="O445" s="8">
        <v>2</v>
      </c>
      <c r="P445" s="8">
        <v>3</v>
      </c>
      <c r="Q445" s="8">
        <v>0</v>
      </c>
    </row>
    <row r="446" spans="1:17" ht="15" thickBot="1" x14ac:dyDescent="0.35">
      <c r="A446" s="5" t="s">
        <v>1550</v>
      </c>
      <c r="B446" s="43">
        <f>IF(COUNTIF('DRAFT LIST'!$F$3:$F$1000,A446)&gt;=1,"",ROW())</f>
        <v>446</v>
      </c>
      <c r="C446" s="43" t="str">
        <f ca="1"/>
        <v>Justin Nicolino (MIA - SP,RP) </v>
      </c>
      <c r="D446" s="6">
        <v>48</v>
      </c>
      <c r="E446" s="6">
        <v>40</v>
      </c>
      <c r="F446" s="6">
        <v>2</v>
      </c>
      <c r="G446" s="6">
        <v>0</v>
      </c>
      <c r="H446" s="6">
        <v>4.34</v>
      </c>
      <c r="I446" s="6">
        <v>1.39</v>
      </c>
      <c r="J446" s="6">
        <v>23</v>
      </c>
      <c r="K446" s="6">
        <v>49</v>
      </c>
      <c r="L446" s="6">
        <v>17</v>
      </c>
      <c r="M446" s="6">
        <v>7</v>
      </c>
      <c r="N446" s="6">
        <v>30</v>
      </c>
      <c r="O446" s="6">
        <v>3</v>
      </c>
      <c r="P446" s="6">
        <v>3</v>
      </c>
      <c r="Q446" s="6">
        <v>0</v>
      </c>
    </row>
    <row r="447" spans="1:17" ht="17.399999999999999" thickBot="1" x14ac:dyDescent="0.35">
      <c r="A447" s="7" t="s">
        <v>1551</v>
      </c>
      <c r="B447" s="43">
        <f>IF(COUNTIF('DRAFT LIST'!$F$3:$F$1000,A447)&gt;=1,"",ROW())</f>
        <v>447</v>
      </c>
      <c r="C447" s="43" t="str">
        <f ca="1"/>
        <v>Paul Fry (SEA - RP) </v>
      </c>
      <c r="D447" s="8">
        <v>44</v>
      </c>
      <c r="E447" s="8">
        <v>36</v>
      </c>
      <c r="F447" s="8">
        <v>2</v>
      </c>
      <c r="G447" s="8">
        <v>0</v>
      </c>
      <c r="H447" s="8">
        <v>4.83</v>
      </c>
      <c r="I447" s="8">
        <v>1.46</v>
      </c>
      <c r="J447" s="8">
        <v>24</v>
      </c>
      <c r="K447" s="8">
        <v>47</v>
      </c>
      <c r="L447" s="8">
        <v>18</v>
      </c>
      <c r="M447" s="8">
        <v>8</v>
      </c>
      <c r="N447" s="8">
        <v>7</v>
      </c>
      <c r="O447" s="8">
        <v>7</v>
      </c>
      <c r="P447" s="8">
        <v>3</v>
      </c>
      <c r="Q447" s="8">
        <v>0</v>
      </c>
    </row>
    <row r="448" spans="1:17" ht="15" thickBot="1" x14ac:dyDescent="0.35">
      <c r="A448" s="5" t="s">
        <v>1523</v>
      </c>
      <c r="B448" s="43">
        <f>IF(COUNTIF('DRAFT LIST'!$F$3:$F$1000,A448)&gt;=1,"",ROW())</f>
        <v>448</v>
      </c>
      <c r="C448" s="43" t="str">
        <f ca="1"/>
        <v>Brent Suter (MIL - RP) </v>
      </c>
      <c r="D448" s="6">
        <v>68</v>
      </c>
      <c r="E448" s="6">
        <v>59</v>
      </c>
      <c r="F448" s="6">
        <v>4</v>
      </c>
      <c r="G448" s="6">
        <v>1</v>
      </c>
      <c r="H448" s="6">
        <v>5.03</v>
      </c>
      <c r="I448" s="6">
        <v>1.57</v>
      </c>
      <c r="J448" s="6">
        <v>38</v>
      </c>
      <c r="K448" s="6">
        <v>67</v>
      </c>
      <c r="L448" s="6">
        <v>40</v>
      </c>
      <c r="M448" s="6">
        <v>12</v>
      </c>
      <c r="N448" s="6">
        <v>11</v>
      </c>
      <c r="O448" s="6">
        <v>11</v>
      </c>
      <c r="P448" s="6">
        <v>5</v>
      </c>
      <c r="Q448" s="6">
        <v>0</v>
      </c>
    </row>
    <row r="449" spans="1:17" ht="15" thickBot="1" x14ac:dyDescent="0.35">
      <c r="A449" s="7" t="s">
        <v>1552</v>
      </c>
      <c r="B449" s="43">
        <f>IF(COUNTIF('DRAFT LIST'!$F$3:$F$1000,A449)&gt;=1,"",ROW())</f>
        <v>449</v>
      </c>
      <c r="C449" s="43" t="str">
        <f ca="1"/>
        <v>Joely Rodriguez (PHI - RP) </v>
      </c>
      <c r="D449" s="8">
        <v>79</v>
      </c>
      <c r="E449" s="8">
        <v>70</v>
      </c>
      <c r="F449" s="8">
        <v>4</v>
      </c>
      <c r="G449" s="8">
        <v>0</v>
      </c>
      <c r="H449" s="8">
        <v>4.67</v>
      </c>
      <c r="I449" s="8">
        <v>1.38</v>
      </c>
      <c r="J449" s="8">
        <v>41</v>
      </c>
      <c r="K449" s="8">
        <v>77</v>
      </c>
      <c r="L449" s="8">
        <v>32</v>
      </c>
      <c r="M449" s="8">
        <v>15</v>
      </c>
      <c r="N449" s="8">
        <v>37</v>
      </c>
      <c r="O449" s="8">
        <v>7</v>
      </c>
      <c r="P449" s="8">
        <v>5</v>
      </c>
      <c r="Q449" s="8">
        <v>0</v>
      </c>
    </row>
    <row r="450" spans="1:17" ht="15" thickBot="1" x14ac:dyDescent="0.35">
      <c r="A450" s="5" t="s">
        <v>1553</v>
      </c>
      <c r="B450" s="43">
        <f>IF(COUNTIF('DRAFT LIST'!$F$3:$F$1000,A450)&gt;=1,"",ROW())</f>
        <v>450</v>
      </c>
      <c r="C450" s="43" t="str">
        <f ca="1"/>
        <v>Max Povse (SEA - SP) MiLB </v>
      </c>
      <c r="D450" s="6">
        <v>46</v>
      </c>
      <c r="E450" s="6">
        <v>37</v>
      </c>
      <c r="F450" s="6">
        <v>2</v>
      </c>
      <c r="G450" s="6">
        <v>0</v>
      </c>
      <c r="H450" s="6">
        <v>3.89</v>
      </c>
      <c r="I450" s="6">
        <v>1.27</v>
      </c>
      <c r="J450" s="6">
        <v>20</v>
      </c>
      <c r="K450" s="6">
        <v>46</v>
      </c>
      <c r="L450" s="6">
        <v>12</v>
      </c>
      <c r="M450" s="6">
        <v>7</v>
      </c>
      <c r="N450" s="6">
        <v>19</v>
      </c>
      <c r="O450" s="6">
        <v>5</v>
      </c>
      <c r="P450" s="6">
        <v>3</v>
      </c>
      <c r="Q450" s="6">
        <v>0</v>
      </c>
    </row>
    <row r="451" spans="1:17" ht="15" thickBot="1" x14ac:dyDescent="0.35">
      <c r="A451" s="7" t="s">
        <v>1914</v>
      </c>
      <c r="B451" s="43">
        <f>IF(COUNTIF('DRAFT LIST'!$F$3:$F$1000,A451)&gt;=1,"",ROW())</f>
        <v>451</v>
      </c>
      <c r="C451" s="43" t="str">
        <f ca="1"/>
        <v>Mark Lowe (DET - RP) </v>
      </c>
      <c r="D451" s="8">
        <v>46</v>
      </c>
      <c r="E451" s="8">
        <v>47</v>
      </c>
      <c r="F451" s="8">
        <v>3</v>
      </c>
      <c r="G451" s="8">
        <v>0</v>
      </c>
      <c r="H451" s="8">
        <v>3.44</v>
      </c>
      <c r="I451" s="8">
        <v>1.34</v>
      </c>
      <c r="J451" s="8">
        <v>18</v>
      </c>
      <c r="K451" s="8">
        <v>37</v>
      </c>
      <c r="L451" s="8">
        <v>25</v>
      </c>
      <c r="M451" s="8">
        <v>3</v>
      </c>
      <c r="N451" s="8">
        <v>39</v>
      </c>
      <c r="O451" s="8">
        <v>0</v>
      </c>
      <c r="P451" s="8">
        <v>2</v>
      </c>
      <c r="Q451" s="8">
        <v>0</v>
      </c>
    </row>
    <row r="452" spans="1:17" ht="15" thickBot="1" x14ac:dyDescent="0.35">
      <c r="A452" s="5" t="s">
        <v>1554</v>
      </c>
      <c r="B452" s="43">
        <f>IF(COUNTIF('DRAFT LIST'!$F$3:$F$1000,A452)&gt;=1,"",ROW())</f>
        <v>452</v>
      </c>
      <c r="C452" s="43" t="str">
        <f ca="1"/>
        <v>Antonio Senzatela (COL - SP) MiLB </v>
      </c>
      <c r="D452" s="6">
        <v>82</v>
      </c>
      <c r="E452" s="6">
        <v>73</v>
      </c>
      <c r="F452" s="6">
        <v>4</v>
      </c>
      <c r="G452" s="6">
        <v>1</v>
      </c>
      <c r="H452" s="6">
        <v>4.43</v>
      </c>
      <c r="I452" s="6">
        <v>1.34</v>
      </c>
      <c r="J452" s="6">
        <v>40</v>
      </c>
      <c r="K452" s="6">
        <v>75</v>
      </c>
      <c r="L452" s="6">
        <v>34</v>
      </c>
      <c r="M452" s="6">
        <v>11</v>
      </c>
      <c r="N452" s="6">
        <v>25</v>
      </c>
      <c r="O452" s="6">
        <v>12</v>
      </c>
      <c r="P452" s="6">
        <v>5</v>
      </c>
      <c r="Q452" s="6">
        <v>0</v>
      </c>
    </row>
    <row r="453" spans="1:17" ht="15" thickBot="1" x14ac:dyDescent="0.35">
      <c r="A453" s="7" t="s">
        <v>1917</v>
      </c>
      <c r="B453" s="43">
        <f>IF(COUNTIF('DRAFT LIST'!$F$3:$F$1000,A453)&gt;=1,"",ROW())</f>
        <v>453</v>
      </c>
      <c r="C453" s="43" t="str">
        <f ca="1"/>
        <v>Ryan O'Rourke (MIN - RP) </v>
      </c>
      <c r="D453" s="8">
        <v>58</v>
      </c>
      <c r="E453" s="8">
        <v>65</v>
      </c>
      <c r="F453" s="8">
        <v>3</v>
      </c>
      <c r="G453" s="8">
        <v>2</v>
      </c>
      <c r="H453" s="8">
        <v>4.4800000000000004</v>
      </c>
      <c r="I453" s="8">
        <v>1.47</v>
      </c>
      <c r="J453" s="8">
        <v>29</v>
      </c>
      <c r="K453" s="8">
        <v>54</v>
      </c>
      <c r="L453" s="8">
        <v>31</v>
      </c>
      <c r="M453" s="8">
        <v>7</v>
      </c>
      <c r="N453" s="8">
        <v>55</v>
      </c>
      <c r="O453" s="8">
        <v>0</v>
      </c>
      <c r="P453" s="8">
        <v>3</v>
      </c>
      <c r="Q453" s="8">
        <v>0</v>
      </c>
    </row>
    <row r="454" spans="1:17" ht="15" thickBot="1" x14ac:dyDescent="0.35">
      <c r="A454" s="5" t="s">
        <v>1920</v>
      </c>
      <c r="B454" s="43">
        <f>IF(COUNTIF('DRAFT LIST'!$F$3:$F$1000,A454)&gt;=1,"",ROW())</f>
        <v>454</v>
      </c>
      <c r="C454" s="43" t="str">
        <f ca="1"/>
        <v>Michael Brady (OAK - SP,RP) MiLB </v>
      </c>
      <c r="D454" s="6">
        <v>58</v>
      </c>
      <c r="E454" s="6">
        <v>54</v>
      </c>
      <c r="F454" s="6">
        <v>3</v>
      </c>
      <c r="G454" s="6">
        <v>1</v>
      </c>
      <c r="H454" s="6">
        <v>3.58</v>
      </c>
      <c r="I454" s="6">
        <v>1.29</v>
      </c>
      <c r="J454" s="6">
        <v>23</v>
      </c>
      <c r="K454" s="6">
        <v>51</v>
      </c>
      <c r="L454" s="6">
        <v>24</v>
      </c>
      <c r="M454" s="6">
        <v>6</v>
      </c>
      <c r="N454" s="6">
        <v>60</v>
      </c>
      <c r="O454" s="6">
        <v>0</v>
      </c>
      <c r="P454" s="6">
        <v>2</v>
      </c>
      <c r="Q454" s="6">
        <v>0</v>
      </c>
    </row>
    <row r="455" spans="1:17" ht="15" thickBot="1" x14ac:dyDescent="0.35">
      <c r="A455" s="7" t="s">
        <v>1921</v>
      </c>
      <c r="B455" s="43">
        <f>IF(COUNTIF('DRAFT LIST'!$F$3:$F$1000,A455)&gt;=1,"",ROW())</f>
        <v>455</v>
      </c>
      <c r="C455" s="43" t="str">
        <f ca="1"/>
        <v>Josh Smith (OAK - SP,RP) MiLB </v>
      </c>
      <c r="D455" s="8">
        <v>50</v>
      </c>
      <c r="E455" s="8">
        <v>61</v>
      </c>
      <c r="F455" s="8">
        <v>3</v>
      </c>
      <c r="G455" s="8">
        <v>0</v>
      </c>
      <c r="H455" s="8">
        <v>3.73</v>
      </c>
      <c r="I455" s="8">
        <v>1.27</v>
      </c>
      <c r="J455" s="8">
        <v>21</v>
      </c>
      <c r="K455" s="8">
        <v>41</v>
      </c>
      <c r="L455" s="8">
        <v>23</v>
      </c>
      <c r="M455" s="8">
        <v>7</v>
      </c>
      <c r="N455" s="8">
        <v>43</v>
      </c>
      <c r="O455" s="8">
        <v>0</v>
      </c>
      <c r="P455" s="8">
        <v>2</v>
      </c>
      <c r="Q455" s="8">
        <v>0</v>
      </c>
    </row>
    <row r="456" spans="1:17" ht="15" thickBot="1" x14ac:dyDescent="0.35">
      <c r="A456" s="5" t="s">
        <v>1922</v>
      </c>
      <c r="B456" s="43">
        <f>IF(COUNTIF('DRAFT LIST'!$F$3:$F$1000,A456)&gt;=1,"",ROW())</f>
        <v>456</v>
      </c>
      <c r="C456" s="43" t="str">
        <f ca="1"/>
        <v>Jarlin Garcia (MIA - SP,RP) MiLB </v>
      </c>
      <c r="D456" s="6">
        <v>51</v>
      </c>
      <c r="E456" s="6">
        <v>43</v>
      </c>
      <c r="F456" s="6">
        <v>3</v>
      </c>
      <c r="G456" s="6">
        <v>0</v>
      </c>
      <c r="H456" s="6">
        <v>3.72</v>
      </c>
      <c r="I456" s="6">
        <v>1.21</v>
      </c>
      <c r="J456" s="6">
        <v>21</v>
      </c>
      <c r="K456" s="6">
        <v>50</v>
      </c>
      <c r="L456" s="6">
        <v>11</v>
      </c>
      <c r="M456" s="6">
        <v>6</v>
      </c>
      <c r="N456" s="6">
        <v>41</v>
      </c>
      <c r="O456" s="6">
        <v>0</v>
      </c>
      <c r="P456" s="6">
        <v>2</v>
      </c>
      <c r="Q456" s="6">
        <v>0</v>
      </c>
    </row>
    <row r="457" spans="1:17" ht="15" thickBot="1" x14ac:dyDescent="0.35">
      <c r="A457" s="7" t="s">
        <v>1923</v>
      </c>
      <c r="B457" s="43">
        <f>IF(COUNTIF('DRAFT LIST'!$F$3:$F$1000,A457)&gt;=1,"",ROW())</f>
        <v>457</v>
      </c>
      <c r="C457" s="43" t="str">
        <f ca="1"/>
        <v>Kirby Yates (LAA - RP) </v>
      </c>
      <c r="D457" s="8">
        <v>52</v>
      </c>
      <c r="E457" s="8">
        <v>54</v>
      </c>
      <c r="F457" s="8">
        <v>2</v>
      </c>
      <c r="G457" s="8">
        <v>1</v>
      </c>
      <c r="H457" s="8">
        <v>3.75</v>
      </c>
      <c r="I457" s="8">
        <v>1.23</v>
      </c>
      <c r="J457" s="8">
        <v>22</v>
      </c>
      <c r="K457" s="8">
        <v>48</v>
      </c>
      <c r="L457" s="8">
        <v>15</v>
      </c>
      <c r="M457" s="8">
        <v>8</v>
      </c>
      <c r="N457" s="8">
        <v>48</v>
      </c>
      <c r="O457" s="8">
        <v>0</v>
      </c>
      <c r="P457" s="8">
        <v>2</v>
      </c>
      <c r="Q457" s="8">
        <v>0</v>
      </c>
    </row>
    <row r="458" spans="1:17" ht="15" thickBot="1" x14ac:dyDescent="0.35">
      <c r="A458" s="5" t="s">
        <v>1924</v>
      </c>
      <c r="B458" s="43">
        <f>IF(COUNTIF('DRAFT LIST'!$F$3:$F$1000,A458)&gt;=1,"",ROW())</f>
        <v>458</v>
      </c>
      <c r="C458" s="43" t="str">
        <f ca="1"/>
        <v>Mike Hauschild (TEX - SP,RP) MiLB </v>
      </c>
      <c r="D458" s="6">
        <v>58</v>
      </c>
      <c r="E458" s="6">
        <v>41</v>
      </c>
      <c r="F458" s="6">
        <v>3</v>
      </c>
      <c r="G458" s="6">
        <v>0</v>
      </c>
      <c r="H458" s="6">
        <v>3.53</v>
      </c>
      <c r="I458" s="6">
        <v>1.3</v>
      </c>
      <c r="J458" s="6">
        <v>23</v>
      </c>
      <c r="K458" s="6">
        <v>60</v>
      </c>
      <c r="L458" s="6">
        <v>16</v>
      </c>
      <c r="M458" s="6">
        <v>6</v>
      </c>
      <c r="N458" s="6">
        <v>46</v>
      </c>
      <c r="O458" s="6">
        <v>0</v>
      </c>
      <c r="P458" s="6">
        <v>2</v>
      </c>
      <c r="Q458" s="6">
        <v>0</v>
      </c>
    </row>
    <row r="459" spans="1:17" ht="15" thickBot="1" x14ac:dyDescent="0.35">
      <c r="A459" s="7" t="s">
        <v>1555</v>
      </c>
      <c r="B459" s="43">
        <f>IF(COUNTIF('DRAFT LIST'!$F$3:$F$1000,A459)&gt;=1,"",ROW())</f>
        <v>459</v>
      </c>
      <c r="C459" s="43" t="str">
        <f ca="1"/>
        <v>Jake Petricka (CWS - RP) </v>
      </c>
      <c r="D459" s="8">
        <v>63</v>
      </c>
      <c r="E459" s="8">
        <v>63</v>
      </c>
      <c r="F459" s="8">
        <v>3</v>
      </c>
      <c r="G459" s="8">
        <v>1</v>
      </c>
      <c r="H459" s="8">
        <v>3.96</v>
      </c>
      <c r="I459" s="8">
        <v>1.34</v>
      </c>
      <c r="J459" s="8">
        <v>28</v>
      </c>
      <c r="K459" s="8">
        <v>60</v>
      </c>
      <c r="L459" s="8">
        <v>25</v>
      </c>
      <c r="M459" s="8">
        <v>9</v>
      </c>
      <c r="N459" s="8">
        <v>26</v>
      </c>
      <c r="O459" s="8">
        <v>3</v>
      </c>
      <c r="P459" s="8">
        <v>4</v>
      </c>
      <c r="Q459" s="8">
        <v>0</v>
      </c>
    </row>
    <row r="460" spans="1:17" ht="15" thickBot="1" x14ac:dyDescent="0.35">
      <c r="A460" s="5" t="s">
        <v>1925</v>
      </c>
      <c r="B460" s="43">
        <f>IF(COUNTIF('DRAFT LIST'!$F$3:$F$1000,A460)&gt;=1,"",ROW())</f>
        <v>460</v>
      </c>
      <c r="C460" s="43" t="str">
        <f ca="1"/>
        <v>Sal Romano (CIN - SP) MiLB </v>
      </c>
      <c r="D460" s="6">
        <v>45</v>
      </c>
      <c r="E460" s="6">
        <v>39</v>
      </c>
      <c r="F460" s="6">
        <v>3</v>
      </c>
      <c r="G460" s="6">
        <v>0</v>
      </c>
      <c r="H460" s="6">
        <v>3.68</v>
      </c>
      <c r="I460" s="6">
        <v>1.21</v>
      </c>
      <c r="J460" s="6">
        <v>19</v>
      </c>
      <c r="K460" s="6">
        <v>44</v>
      </c>
      <c r="L460" s="6">
        <v>11</v>
      </c>
      <c r="M460" s="6">
        <v>6</v>
      </c>
      <c r="N460" s="6">
        <v>43</v>
      </c>
      <c r="O460" s="6">
        <v>0</v>
      </c>
      <c r="P460" s="6">
        <v>2</v>
      </c>
      <c r="Q460" s="6">
        <v>0</v>
      </c>
    </row>
    <row r="461" spans="1:17" ht="15" thickBot="1" x14ac:dyDescent="0.35">
      <c r="A461" s="7" t="s">
        <v>1926</v>
      </c>
      <c r="B461" s="43">
        <f>IF(COUNTIF('DRAFT LIST'!$F$3:$F$1000,A461)&gt;=1,"",ROW())</f>
        <v>461</v>
      </c>
      <c r="C461" s="43" t="str">
        <f ca="1"/>
        <v>Michael Ynoa (CWS - SP,RP) </v>
      </c>
      <c r="D461" s="8">
        <v>46</v>
      </c>
      <c r="E461" s="8">
        <v>54</v>
      </c>
      <c r="F461" s="8">
        <v>3</v>
      </c>
      <c r="G461" s="8">
        <v>0</v>
      </c>
      <c r="H461" s="8">
        <v>3.67</v>
      </c>
      <c r="I461" s="8">
        <v>1.31</v>
      </c>
      <c r="J461" s="8">
        <v>19</v>
      </c>
      <c r="K461" s="8">
        <v>39</v>
      </c>
      <c r="L461" s="8">
        <v>21</v>
      </c>
      <c r="M461" s="8">
        <v>6</v>
      </c>
      <c r="N461" s="8">
        <v>46</v>
      </c>
      <c r="O461" s="8">
        <v>0</v>
      </c>
      <c r="P461" s="8">
        <v>2</v>
      </c>
      <c r="Q461" s="8">
        <v>0</v>
      </c>
    </row>
    <row r="462" spans="1:17" ht="15" thickBot="1" x14ac:dyDescent="0.35">
      <c r="A462" s="5" t="s">
        <v>1927</v>
      </c>
      <c r="B462" s="43">
        <f>IF(COUNTIF('DRAFT LIST'!$F$3:$F$1000,A462)&gt;=1,"",ROW())</f>
        <v>462</v>
      </c>
      <c r="C462" s="43" t="str">
        <f ca="1"/>
        <v>Michael Blazek (MIL - RP) </v>
      </c>
      <c r="D462" s="6">
        <v>47</v>
      </c>
      <c r="E462" s="6">
        <v>45</v>
      </c>
      <c r="F462" s="6">
        <v>2</v>
      </c>
      <c r="G462" s="6">
        <v>0</v>
      </c>
      <c r="H462" s="6">
        <v>3.69</v>
      </c>
      <c r="I462" s="6">
        <v>1.2</v>
      </c>
      <c r="J462" s="6">
        <v>19</v>
      </c>
      <c r="K462" s="6">
        <v>41</v>
      </c>
      <c r="L462" s="6">
        <v>15</v>
      </c>
      <c r="M462" s="6">
        <v>5</v>
      </c>
      <c r="N462" s="6">
        <v>46</v>
      </c>
      <c r="O462" s="6">
        <v>0</v>
      </c>
      <c r="P462" s="6">
        <v>2</v>
      </c>
      <c r="Q462" s="6">
        <v>0</v>
      </c>
    </row>
    <row r="463" spans="1:17" ht="15" thickBot="1" x14ac:dyDescent="0.35">
      <c r="A463" s="7" t="s">
        <v>1928</v>
      </c>
      <c r="B463" s="43">
        <f>IF(COUNTIF('DRAFT LIST'!$F$3:$F$1000,A463)&gt;=1,"",ROW())</f>
        <v>463</v>
      </c>
      <c r="C463" s="43" t="str">
        <f ca="1"/>
        <v>John Gant (STL - SP,RP) </v>
      </c>
      <c r="D463" s="8">
        <v>43</v>
      </c>
      <c r="E463" s="8">
        <v>52</v>
      </c>
      <c r="F463" s="8">
        <v>2</v>
      </c>
      <c r="G463" s="8">
        <v>0</v>
      </c>
      <c r="H463" s="8">
        <v>3.61</v>
      </c>
      <c r="I463" s="8">
        <v>1.24</v>
      </c>
      <c r="J463" s="8">
        <v>17</v>
      </c>
      <c r="K463" s="8">
        <v>38</v>
      </c>
      <c r="L463" s="8">
        <v>16</v>
      </c>
      <c r="M463" s="8">
        <v>6</v>
      </c>
      <c r="N463" s="8">
        <v>51</v>
      </c>
      <c r="O463" s="8">
        <v>0</v>
      </c>
      <c r="P463" s="8">
        <v>2</v>
      </c>
      <c r="Q463" s="8">
        <v>0</v>
      </c>
    </row>
    <row r="464" spans="1:17" ht="15" thickBot="1" x14ac:dyDescent="0.35">
      <c r="A464" s="5" t="s">
        <v>1929</v>
      </c>
      <c r="B464" s="43">
        <f>IF(COUNTIF('DRAFT LIST'!$F$3:$F$1000,A464)&gt;=1,"",ROW())</f>
        <v>464</v>
      </c>
      <c r="C464" s="43" t="str">
        <f ca="1"/>
        <v>Silvino Bracho (ARI - RP) </v>
      </c>
      <c r="D464" s="6">
        <v>48</v>
      </c>
      <c r="E464" s="6">
        <v>38</v>
      </c>
      <c r="F464" s="6">
        <v>3</v>
      </c>
      <c r="G464" s="6">
        <v>0</v>
      </c>
      <c r="H464" s="6">
        <v>3.71</v>
      </c>
      <c r="I464" s="6">
        <v>1.26</v>
      </c>
      <c r="J464" s="6">
        <v>20</v>
      </c>
      <c r="K464" s="6">
        <v>46</v>
      </c>
      <c r="L464" s="6">
        <v>15</v>
      </c>
      <c r="M464" s="6">
        <v>5</v>
      </c>
      <c r="N464" s="6">
        <v>42</v>
      </c>
      <c r="O464" s="6">
        <v>0</v>
      </c>
      <c r="P464" s="6">
        <v>3</v>
      </c>
      <c r="Q464" s="6">
        <v>0</v>
      </c>
    </row>
    <row r="465" spans="1:17" ht="15" thickBot="1" x14ac:dyDescent="0.35">
      <c r="A465" s="7" t="s">
        <v>1715</v>
      </c>
      <c r="B465" s="43">
        <f>IF(COUNTIF('DRAFT LIST'!$F$3:$F$1000,A465)&gt;=1,"",ROW())</f>
        <v>465</v>
      </c>
      <c r="C465" s="43" t="str">
        <f ca="1"/>
        <v>Cesar Vargas (SD - SP,RP) </v>
      </c>
      <c r="D465" s="8">
        <v>77</v>
      </c>
      <c r="E465" s="8">
        <v>60</v>
      </c>
      <c r="F465" s="8">
        <v>5</v>
      </c>
      <c r="G465" s="8">
        <v>0</v>
      </c>
      <c r="H465" s="8">
        <v>4.47</v>
      </c>
      <c r="I465" s="8">
        <v>1.34</v>
      </c>
      <c r="J465" s="8">
        <v>38</v>
      </c>
      <c r="K465" s="8">
        <v>79</v>
      </c>
      <c r="L465" s="8">
        <v>23</v>
      </c>
      <c r="M465" s="8">
        <v>19</v>
      </c>
      <c r="N465" s="8">
        <v>18</v>
      </c>
      <c r="O465" s="8">
        <v>13</v>
      </c>
      <c r="P465" s="8">
        <v>5</v>
      </c>
      <c r="Q465" s="8">
        <v>0</v>
      </c>
    </row>
    <row r="466" spans="1:17" ht="15" thickBot="1" x14ac:dyDescent="0.35">
      <c r="A466" s="5" t="s">
        <v>1556</v>
      </c>
      <c r="B466" s="43">
        <f>IF(COUNTIF('DRAFT LIST'!$F$3:$F$1000,A466)&gt;=1,"",ROW())</f>
        <v>466</v>
      </c>
      <c r="C466" s="43" t="str">
        <f ca="1"/>
        <v>Peter Moylan (KC - RP) NRI </v>
      </c>
      <c r="D466" s="6">
        <v>76</v>
      </c>
      <c r="E466" s="6">
        <v>46</v>
      </c>
      <c r="F466" s="6">
        <v>4</v>
      </c>
      <c r="G466" s="6">
        <v>0</v>
      </c>
      <c r="H466" s="6">
        <v>4.37</v>
      </c>
      <c r="I466" s="6">
        <v>1.27</v>
      </c>
      <c r="J466" s="6">
        <v>37</v>
      </c>
      <c r="K466" s="6">
        <v>82</v>
      </c>
      <c r="L466" s="6">
        <v>15</v>
      </c>
      <c r="M466" s="6">
        <v>13</v>
      </c>
      <c r="N466" s="6">
        <v>20</v>
      </c>
      <c r="O466" s="6">
        <v>10</v>
      </c>
      <c r="P466" s="6">
        <v>5</v>
      </c>
      <c r="Q466" s="6">
        <v>1</v>
      </c>
    </row>
    <row r="467" spans="1:17" ht="15" thickBot="1" x14ac:dyDescent="0.35">
      <c r="A467" s="7" t="s">
        <v>1930</v>
      </c>
      <c r="B467" s="43">
        <f>IF(COUNTIF('DRAFT LIST'!$F$3:$F$1000,A467)&gt;=1,"",ROW())</f>
        <v>467</v>
      </c>
      <c r="C467" s="43" t="str">
        <f ca="1"/>
        <v>Hoby Milner (CLE - RP) MiLB </v>
      </c>
      <c r="D467" s="8">
        <v>36</v>
      </c>
      <c r="E467" s="8">
        <v>35</v>
      </c>
      <c r="F467" s="8">
        <v>2</v>
      </c>
      <c r="G467" s="8">
        <v>0</v>
      </c>
      <c r="H467" s="8">
        <v>3.23</v>
      </c>
      <c r="I467" s="8">
        <v>1.19</v>
      </c>
      <c r="J467" s="8">
        <v>13</v>
      </c>
      <c r="K467" s="8">
        <v>30</v>
      </c>
      <c r="L467" s="8">
        <v>13</v>
      </c>
      <c r="M467" s="8">
        <v>4</v>
      </c>
      <c r="N467" s="8">
        <v>34</v>
      </c>
      <c r="O467" s="8">
        <v>0</v>
      </c>
      <c r="P467" s="8">
        <v>2</v>
      </c>
      <c r="Q467" s="8">
        <v>0</v>
      </c>
    </row>
    <row r="468" spans="1:17" ht="15" thickBot="1" x14ac:dyDescent="0.35">
      <c r="A468" s="5" t="s">
        <v>1931</v>
      </c>
      <c r="B468" s="43">
        <f>IF(COUNTIF('DRAFT LIST'!$F$3:$F$1000,A468)&gt;=1,"",ROW())</f>
        <v>468</v>
      </c>
      <c r="C468" s="43" t="str">
        <f ca="1"/>
        <v>Reyes Moronta (SF - RP) </v>
      </c>
      <c r="D468" s="6">
        <v>61</v>
      </c>
      <c r="E468" s="6">
        <v>56</v>
      </c>
      <c r="F468" s="6">
        <v>3</v>
      </c>
      <c r="G468" s="6">
        <v>0</v>
      </c>
      <c r="H468" s="6">
        <v>3.94</v>
      </c>
      <c r="I468" s="6">
        <v>1.34</v>
      </c>
      <c r="J468" s="6">
        <v>27</v>
      </c>
      <c r="K468" s="6">
        <v>63</v>
      </c>
      <c r="L468" s="6">
        <v>18</v>
      </c>
      <c r="M468" s="6">
        <v>7</v>
      </c>
      <c r="N468" s="6">
        <v>49</v>
      </c>
      <c r="O468" s="6">
        <v>0</v>
      </c>
      <c r="P468" s="6">
        <v>3</v>
      </c>
      <c r="Q468" s="6">
        <v>0</v>
      </c>
    </row>
    <row r="469" spans="1:17" ht="15" thickBot="1" x14ac:dyDescent="0.35">
      <c r="A469" s="7" t="s">
        <v>1932</v>
      </c>
      <c r="B469" s="43">
        <f>IF(COUNTIF('DRAFT LIST'!$F$3:$F$1000,A469)&gt;=1,"",ROW())</f>
        <v>469</v>
      </c>
      <c r="C469" s="43" t="str">
        <f ca="1"/>
        <v>Dylan Floro (CHC - SP,RP) MiLB </v>
      </c>
      <c r="D469" s="8">
        <v>45</v>
      </c>
      <c r="E469" s="8">
        <v>38</v>
      </c>
      <c r="F469" s="8">
        <v>3</v>
      </c>
      <c r="G469" s="8">
        <v>1</v>
      </c>
      <c r="H469" s="8">
        <v>3.82</v>
      </c>
      <c r="I469" s="8">
        <v>1.26</v>
      </c>
      <c r="J469" s="8">
        <v>19</v>
      </c>
      <c r="K469" s="8">
        <v>44</v>
      </c>
      <c r="L469" s="8">
        <v>13</v>
      </c>
      <c r="M469" s="8">
        <v>5</v>
      </c>
      <c r="N469" s="8">
        <v>36</v>
      </c>
      <c r="O469" s="8">
        <v>0</v>
      </c>
      <c r="P469" s="8">
        <v>2</v>
      </c>
      <c r="Q469" s="8">
        <v>0</v>
      </c>
    </row>
    <row r="470" spans="1:17" ht="15" thickBot="1" x14ac:dyDescent="0.35">
      <c r="A470" s="5" t="s">
        <v>1557</v>
      </c>
      <c r="B470" s="43">
        <f>IF(COUNTIF('DRAFT LIST'!$F$3:$F$1000,A470)&gt;=1,"",ROW())</f>
        <v>470</v>
      </c>
      <c r="C470" s="43" t="str">
        <f ca="1"/>
        <v>Tim Cooney (CLE - SP,RP) </v>
      </c>
      <c r="D470" s="6">
        <v>86</v>
      </c>
      <c r="E470" s="6">
        <v>71</v>
      </c>
      <c r="F470" s="6">
        <v>4</v>
      </c>
      <c r="G470" s="6">
        <v>1</v>
      </c>
      <c r="H470" s="6">
        <v>4.2699999999999996</v>
      </c>
      <c r="I470" s="6">
        <v>1.36</v>
      </c>
      <c r="J470" s="6">
        <v>41</v>
      </c>
      <c r="K470" s="6">
        <v>86</v>
      </c>
      <c r="L470" s="6">
        <v>31</v>
      </c>
      <c r="M470" s="6">
        <v>19</v>
      </c>
      <c r="N470" s="6">
        <v>17</v>
      </c>
      <c r="O470" s="6">
        <v>12</v>
      </c>
      <c r="P470" s="6">
        <v>5</v>
      </c>
      <c r="Q470" s="6">
        <v>0</v>
      </c>
    </row>
    <row r="471" spans="1:17" ht="15" thickBot="1" x14ac:dyDescent="0.35">
      <c r="A471" s="7" t="s">
        <v>1933</v>
      </c>
      <c r="B471" s="43">
        <f>IF(COUNTIF('DRAFT LIST'!$F$3:$F$1000,A471)&gt;=1,"",ROW())</f>
        <v>471</v>
      </c>
      <c r="C471" s="43" t="str">
        <f ca="1"/>
        <v>Josh Martin (CLE - RP) NRI </v>
      </c>
      <c r="D471" s="8">
        <v>49</v>
      </c>
      <c r="E471" s="8">
        <v>46</v>
      </c>
      <c r="F471" s="8">
        <v>3</v>
      </c>
      <c r="G471" s="8">
        <v>0</v>
      </c>
      <c r="H471" s="8">
        <v>3.73</v>
      </c>
      <c r="I471" s="8">
        <v>1.32</v>
      </c>
      <c r="J471" s="8">
        <v>20</v>
      </c>
      <c r="K471" s="8">
        <v>48</v>
      </c>
      <c r="L471" s="8">
        <v>17</v>
      </c>
      <c r="M471" s="8">
        <v>6</v>
      </c>
      <c r="N471" s="8">
        <v>43</v>
      </c>
      <c r="O471" s="8">
        <v>0</v>
      </c>
      <c r="P471" s="8">
        <v>2</v>
      </c>
      <c r="Q471" s="8">
        <v>0</v>
      </c>
    </row>
    <row r="472" spans="1:17" ht="15" thickBot="1" x14ac:dyDescent="0.35">
      <c r="A472" s="5" t="s">
        <v>1934</v>
      </c>
      <c r="B472" s="43">
        <f>IF(COUNTIF('DRAFT LIST'!$F$3:$F$1000,A472)&gt;=1,"",ROW())</f>
        <v>472</v>
      </c>
      <c r="C472" s="43" t="str">
        <f ca="1"/>
        <v>Daniel Winkler (ATL - RP) DL60 </v>
      </c>
      <c r="D472" s="6">
        <v>55</v>
      </c>
      <c r="E472" s="6">
        <v>51</v>
      </c>
      <c r="F472" s="6">
        <v>2</v>
      </c>
      <c r="G472" s="6">
        <v>1</v>
      </c>
      <c r="H472" s="6">
        <v>3.71</v>
      </c>
      <c r="I472" s="6">
        <v>1.32</v>
      </c>
      <c r="J472" s="6">
        <v>23</v>
      </c>
      <c r="K472" s="6">
        <v>52</v>
      </c>
      <c r="L472" s="6">
        <v>20</v>
      </c>
      <c r="M472" s="6">
        <v>6</v>
      </c>
      <c r="N472" s="6">
        <v>49</v>
      </c>
      <c r="O472" s="6">
        <v>0</v>
      </c>
      <c r="P472" s="6">
        <v>2</v>
      </c>
      <c r="Q472" s="6">
        <v>0</v>
      </c>
    </row>
    <row r="473" spans="1:17" ht="15" thickBot="1" x14ac:dyDescent="0.35">
      <c r="A473" s="7" t="s">
        <v>1935</v>
      </c>
      <c r="B473" s="43">
        <f>IF(COUNTIF('DRAFT LIST'!$F$3:$F$1000,A473)&gt;=1,"",ROW())</f>
        <v>473</v>
      </c>
      <c r="C473" s="43" t="str">
        <f ca="1"/>
        <v>Roenis Elias (BOS - P,RP,SP) MiLB </v>
      </c>
      <c r="D473" s="8">
        <v>76</v>
      </c>
      <c r="E473" s="8">
        <v>59</v>
      </c>
      <c r="F473" s="8">
        <v>4</v>
      </c>
      <c r="G473" s="8">
        <v>0</v>
      </c>
      <c r="H473" s="8">
        <v>4.29</v>
      </c>
      <c r="I473" s="8">
        <v>1.34</v>
      </c>
      <c r="J473" s="8">
        <v>36</v>
      </c>
      <c r="K473" s="8">
        <v>76</v>
      </c>
      <c r="L473" s="8">
        <v>27</v>
      </c>
      <c r="M473" s="8">
        <v>9</v>
      </c>
      <c r="N473" s="8">
        <v>58</v>
      </c>
      <c r="O473" s="8">
        <v>2</v>
      </c>
      <c r="P473" s="8">
        <v>4</v>
      </c>
      <c r="Q473" s="8">
        <v>0</v>
      </c>
    </row>
    <row r="474" spans="1:17" ht="15" thickBot="1" x14ac:dyDescent="0.35">
      <c r="A474" s="5" t="s">
        <v>1936</v>
      </c>
      <c r="B474" s="43">
        <f>IF(COUNTIF('DRAFT LIST'!$F$3:$F$1000,A474)&gt;=1,"",ROW())</f>
        <v>474</v>
      </c>
      <c r="C474" s="43" t="str">
        <f ca="1"/>
        <v>Ryan Garton (TB - RP) </v>
      </c>
      <c r="D474" s="6">
        <v>38</v>
      </c>
      <c r="E474" s="6">
        <v>42</v>
      </c>
      <c r="F474" s="6">
        <v>2</v>
      </c>
      <c r="G474" s="6">
        <v>1</v>
      </c>
      <c r="H474" s="6">
        <v>3.63</v>
      </c>
      <c r="I474" s="6">
        <v>1.24</v>
      </c>
      <c r="J474" s="6">
        <v>15</v>
      </c>
      <c r="K474" s="6">
        <v>32</v>
      </c>
      <c r="L474" s="6">
        <v>15</v>
      </c>
      <c r="M474" s="6">
        <v>6</v>
      </c>
      <c r="N474" s="6">
        <v>30</v>
      </c>
      <c r="O474" s="6">
        <v>0</v>
      </c>
      <c r="P474" s="6">
        <v>2</v>
      </c>
      <c r="Q474" s="6">
        <v>0</v>
      </c>
    </row>
    <row r="475" spans="1:17" ht="15" thickBot="1" x14ac:dyDescent="0.35">
      <c r="A475" s="7" t="s">
        <v>1937</v>
      </c>
      <c r="B475" s="43">
        <f>IF(COUNTIF('DRAFT LIST'!$F$3:$F$1000,A475)&gt;=1,"",ROW())</f>
        <v>475</v>
      </c>
      <c r="C475" s="43" t="str">
        <f ca="1"/>
        <v>Chris Stratton (SF - SP,RP) MiLB </v>
      </c>
      <c r="D475" s="8">
        <v>59</v>
      </c>
      <c r="E475" s="8">
        <v>50</v>
      </c>
      <c r="F475" s="8">
        <v>3</v>
      </c>
      <c r="G475" s="8">
        <v>0</v>
      </c>
      <c r="H475" s="8">
        <v>4.04</v>
      </c>
      <c r="I475" s="8">
        <v>1.32</v>
      </c>
      <c r="J475" s="8">
        <v>27</v>
      </c>
      <c r="K475" s="8">
        <v>60</v>
      </c>
      <c r="L475" s="8">
        <v>19</v>
      </c>
      <c r="M475" s="8">
        <v>8</v>
      </c>
      <c r="N475" s="8">
        <v>31</v>
      </c>
      <c r="O475" s="8">
        <v>5</v>
      </c>
      <c r="P475" s="8">
        <v>3</v>
      </c>
      <c r="Q475" s="8">
        <v>0</v>
      </c>
    </row>
    <row r="476" spans="1:17" ht="15" thickBot="1" x14ac:dyDescent="0.35">
      <c r="A476" s="5" t="s">
        <v>1938</v>
      </c>
      <c r="B476" s="43">
        <f>IF(COUNTIF('DRAFT LIST'!$F$3:$F$1000,A476)&gt;=1,"",ROW())</f>
        <v>476</v>
      </c>
      <c r="C476" s="43" t="str">
        <f ca="1"/>
        <v>Rafael Martin (WSH - RP) MiLB </v>
      </c>
      <c r="D476" s="6">
        <v>42</v>
      </c>
      <c r="E476" s="6">
        <v>32</v>
      </c>
      <c r="F476" s="6">
        <v>3</v>
      </c>
      <c r="G476" s="6">
        <v>1</v>
      </c>
      <c r="H476" s="6">
        <v>3.79</v>
      </c>
      <c r="I476" s="6">
        <v>1.26</v>
      </c>
      <c r="J476" s="6">
        <v>18</v>
      </c>
      <c r="K476" s="6">
        <v>43</v>
      </c>
      <c r="L476" s="6">
        <v>10</v>
      </c>
      <c r="M476" s="6">
        <v>5</v>
      </c>
      <c r="N476" s="6">
        <v>37</v>
      </c>
      <c r="O476" s="6">
        <v>0</v>
      </c>
      <c r="P476" s="6">
        <v>2</v>
      </c>
      <c r="Q476" s="6">
        <v>0</v>
      </c>
    </row>
    <row r="477" spans="1:17" ht="15" thickBot="1" x14ac:dyDescent="0.35">
      <c r="A477" s="7" t="s">
        <v>1939</v>
      </c>
      <c r="B477" s="43">
        <f>IF(COUNTIF('DRAFT LIST'!$F$3:$F$1000,A477)&gt;=1,"",ROW())</f>
        <v>477</v>
      </c>
      <c r="C477" s="43" t="str">
        <f ca="1"/>
        <v>Jason Stoffel (BAL - RP) NRI </v>
      </c>
      <c r="D477" s="8">
        <v>47</v>
      </c>
      <c r="E477" s="8">
        <v>49</v>
      </c>
      <c r="F477" s="8">
        <v>2</v>
      </c>
      <c r="G477" s="8">
        <v>0</v>
      </c>
      <c r="H477" s="8">
        <v>3.73</v>
      </c>
      <c r="I477" s="8">
        <v>1.3</v>
      </c>
      <c r="J477" s="8">
        <v>20</v>
      </c>
      <c r="K477" s="8">
        <v>42</v>
      </c>
      <c r="L477" s="8">
        <v>20</v>
      </c>
      <c r="M477" s="8">
        <v>5</v>
      </c>
      <c r="N477" s="8">
        <v>44</v>
      </c>
      <c r="O477" s="8">
        <v>0</v>
      </c>
      <c r="P477" s="8">
        <v>2</v>
      </c>
      <c r="Q477" s="8">
        <v>0</v>
      </c>
    </row>
    <row r="478" spans="1:17" ht="15" thickBot="1" x14ac:dyDescent="0.35">
      <c r="A478" s="5" t="s">
        <v>1940</v>
      </c>
      <c r="B478" s="43">
        <f>IF(COUNTIF('DRAFT LIST'!$F$3:$F$1000,A478)&gt;=1,"",ROW())</f>
        <v>478</v>
      </c>
      <c r="C478" s="43" t="str">
        <f ca="1"/>
        <v>Keith Hessler (SD - RP) </v>
      </c>
      <c r="D478" s="6">
        <v>84</v>
      </c>
      <c r="E478" s="6">
        <v>63</v>
      </c>
      <c r="F478" s="6">
        <v>5</v>
      </c>
      <c r="G478" s="6">
        <v>1</v>
      </c>
      <c r="H478" s="6">
        <v>4.47</v>
      </c>
      <c r="I478" s="6">
        <v>1.39</v>
      </c>
      <c r="J478" s="6">
        <v>42</v>
      </c>
      <c r="K478" s="6">
        <v>89</v>
      </c>
      <c r="L478" s="6">
        <v>28</v>
      </c>
      <c r="M478" s="6">
        <v>20</v>
      </c>
      <c r="N478" s="6">
        <v>18</v>
      </c>
      <c r="O478" s="6">
        <v>10</v>
      </c>
      <c r="P478" s="6">
        <v>6</v>
      </c>
      <c r="Q478" s="6">
        <v>0</v>
      </c>
    </row>
    <row r="479" spans="1:17" ht="15" thickBot="1" x14ac:dyDescent="0.35">
      <c r="A479" s="7" t="s">
        <v>1941</v>
      </c>
      <c r="B479" s="43">
        <f>IF(COUNTIF('DRAFT LIST'!$F$3:$F$1000,A479)&gt;=1,"",ROW())</f>
        <v>479</v>
      </c>
      <c r="C479" s="43" t="str">
        <f ca="1"/>
        <v>Tyler Webb (PIT - RP) MiLB </v>
      </c>
      <c r="D479" s="8">
        <v>35</v>
      </c>
      <c r="E479" s="8">
        <v>38</v>
      </c>
      <c r="F479" s="8">
        <v>2</v>
      </c>
      <c r="G479" s="8">
        <v>0</v>
      </c>
      <c r="H479" s="8">
        <v>3.63</v>
      </c>
      <c r="I479" s="8">
        <v>1.19</v>
      </c>
      <c r="J479" s="8">
        <v>14</v>
      </c>
      <c r="K479" s="8">
        <v>29</v>
      </c>
      <c r="L479" s="8">
        <v>13</v>
      </c>
      <c r="M479" s="8">
        <v>3</v>
      </c>
      <c r="N479" s="8">
        <v>30</v>
      </c>
      <c r="O479" s="8">
        <v>0</v>
      </c>
      <c r="P479" s="8">
        <v>2</v>
      </c>
      <c r="Q479" s="8">
        <v>0</v>
      </c>
    </row>
    <row r="480" spans="1:17" ht="15" thickBot="1" x14ac:dyDescent="0.35">
      <c r="A480" s="5" t="s">
        <v>1942</v>
      </c>
      <c r="B480" s="43">
        <f>IF(COUNTIF('DRAFT LIST'!$F$3:$F$1000,A480)&gt;=1,"",ROW())</f>
        <v>480</v>
      </c>
      <c r="C480" s="43" t="str">
        <f ca="1"/>
        <v>Josh Edgin (NYM - RP) </v>
      </c>
      <c r="D480" s="6">
        <v>41</v>
      </c>
      <c r="E480" s="6">
        <v>46</v>
      </c>
      <c r="F480" s="6">
        <v>2</v>
      </c>
      <c r="G480" s="6">
        <v>0</v>
      </c>
      <c r="H480" s="6">
        <v>3.95</v>
      </c>
      <c r="I480" s="6">
        <v>1.22</v>
      </c>
      <c r="J480" s="6">
        <v>18</v>
      </c>
      <c r="K480" s="6">
        <v>38</v>
      </c>
      <c r="L480" s="6">
        <v>13</v>
      </c>
      <c r="M480" s="6">
        <v>8</v>
      </c>
      <c r="N480" s="6">
        <v>32</v>
      </c>
      <c r="O480" s="6">
        <v>0</v>
      </c>
      <c r="P480" s="6">
        <v>2</v>
      </c>
      <c r="Q480" s="6">
        <v>0</v>
      </c>
    </row>
    <row r="481" spans="1:17" ht="15" thickBot="1" x14ac:dyDescent="0.35">
      <c r="A481" s="7" t="s">
        <v>1943</v>
      </c>
      <c r="B481" s="43">
        <f>IF(COUNTIF('DRAFT LIST'!$F$3:$F$1000,A481)&gt;=1,"",ROW())</f>
        <v>481</v>
      </c>
      <c r="C481" s="43" t="str">
        <f ca="1"/>
        <v>Jose Torres (SD - RP) </v>
      </c>
      <c r="D481" s="8">
        <v>45</v>
      </c>
      <c r="E481" s="8">
        <v>54</v>
      </c>
      <c r="F481" s="8">
        <v>3</v>
      </c>
      <c r="G481" s="8">
        <v>0</v>
      </c>
      <c r="H481" s="8">
        <v>4.01</v>
      </c>
      <c r="I481" s="8">
        <v>1.36</v>
      </c>
      <c r="J481" s="8">
        <v>20</v>
      </c>
      <c r="K481" s="8">
        <v>39</v>
      </c>
      <c r="L481" s="8">
        <v>23</v>
      </c>
      <c r="M481" s="8">
        <v>8</v>
      </c>
      <c r="N481" s="8">
        <v>39</v>
      </c>
      <c r="O481" s="8">
        <v>0</v>
      </c>
      <c r="P481" s="8">
        <v>3</v>
      </c>
      <c r="Q481" s="8">
        <v>0</v>
      </c>
    </row>
    <row r="482" spans="1:17" ht="15" thickBot="1" x14ac:dyDescent="0.35">
      <c r="A482" s="5" t="s">
        <v>1944</v>
      </c>
      <c r="B482" s="43">
        <f>IF(COUNTIF('DRAFT LIST'!$F$3:$F$1000,A482)&gt;=1,"",ROW())</f>
        <v>482</v>
      </c>
      <c r="C482" s="43" t="str">
        <f ca="1"/>
        <v>Zach Lee (SD - SP,RP) MiLB </v>
      </c>
      <c r="D482" s="6">
        <v>56</v>
      </c>
      <c r="E482" s="6">
        <v>56</v>
      </c>
      <c r="F482" s="6">
        <v>3</v>
      </c>
      <c r="G482" s="6">
        <v>0</v>
      </c>
      <c r="H482" s="6">
        <v>4.18</v>
      </c>
      <c r="I482" s="6">
        <v>1.34</v>
      </c>
      <c r="J482" s="6">
        <v>26</v>
      </c>
      <c r="K482" s="6">
        <v>57</v>
      </c>
      <c r="L482" s="6">
        <v>18</v>
      </c>
      <c r="M482" s="6">
        <v>8</v>
      </c>
      <c r="N482" s="6">
        <v>52</v>
      </c>
      <c r="O482" s="6">
        <v>0</v>
      </c>
      <c r="P482" s="6">
        <v>2</v>
      </c>
      <c r="Q482" s="6">
        <v>0</v>
      </c>
    </row>
    <row r="483" spans="1:17" ht="15" thickBot="1" x14ac:dyDescent="0.35">
      <c r="A483" s="7" t="s">
        <v>1945</v>
      </c>
      <c r="B483" s="43">
        <f>IF(COUNTIF('DRAFT LIST'!$F$3:$F$1000,A483)&gt;=1,"",ROW())</f>
        <v>483</v>
      </c>
      <c r="C483" s="43" t="str">
        <f ca="1"/>
        <v>Ben Heller (NYY - RP) </v>
      </c>
      <c r="D483" s="8">
        <v>77</v>
      </c>
      <c r="E483" s="8">
        <v>68</v>
      </c>
      <c r="F483" s="8">
        <v>3</v>
      </c>
      <c r="G483" s="8">
        <v>0</v>
      </c>
      <c r="H483" s="8">
        <v>4.62</v>
      </c>
      <c r="I483" s="8">
        <v>1.3</v>
      </c>
      <c r="J483" s="8">
        <v>40</v>
      </c>
      <c r="K483" s="8">
        <v>81</v>
      </c>
      <c r="L483" s="8">
        <v>20</v>
      </c>
      <c r="M483" s="8">
        <v>7</v>
      </c>
      <c r="N483" s="8">
        <v>36</v>
      </c>
      <c r="O483" s="8">
        <v>8</v>
      </c>
      <c r="P483" s="8">
        <v>3</v>
      </c>
      <c r="Q483" s="8">
        <v>0</v>
      </c>
    </row>
    <row r="484" spans="1:17" ht="15" thickBot="1" x14ac:dyDescent="0.35">
      <c r="A484" s="5" t="s">
        <v>1946</v>
      </c>
      <c r="B484" s="43">
        <f>IF(COUNTIF('DRAFT LIST'!$F$3:$F$1000,A484)&gt;=1,"",ROW())</f>
        <v>484</v>
      </c>
      <c r="C484" s="43" t="str">
        <f ca="1"/>
        <v>Hiram Burgos (MIL - SP) NRI </v>
      </c>
      <c r="D484" s="6">
        <v>38</v>
      </c>
      <c r="E484" s="6">
        <v>39</v>
      </c>
      <c r="F484" s="6">
        <v>2</v>
      </c>
      <c r="G484" s="6">
        <v>0</v>
      </c>
      <c r="H484" s="6">
        <v>3.37</v>
      </c>
      <c r="I484" s="6">
        <v>1.32</v>
      </c>
      <c r="J484" s="6">
        <v>14</v>
      </c>
      <c r="K484" s="6">
        <v>37</v>
      </c>
      <c r="L484" s="6">
        <v>13</v>
      </c>
      <c r="M484" s="6">
        <v>5</v>
      </c>
      <c r="N484" s="6">
        <v>38</v>
      </c>
      <c r="O484" s="6">
        <v>0</v>
      </c>
      <c r="P484" s="6">
        <v>1</v>
      </c>
      <c r="Q484" s="6">
        <v>0</v>
      </c>
    </row>
    <row r="485" spans="1:17" ht="15" thickBot="1" x14ac:dyDescent="0.35">
      <c r="A485" s="7" t="s">
        <v>1947</v>
      </c>
      <c r="B485" s="43">
        <f>IF(COUNTIF('DRAFT LIST'!$F$3:$F$1000,A485)&gt;=1,"",ROW())</f>
        <v>485</v>
      </c>
      <c r="C485" s="43" t="str">
        <f ca="1"/>
        <v>Hunter Cervenka (MIA - RP) </v>
      </c>
      <c r="D485" s="8">
        <v>46</v>
      </c>
      <c r="E485" s="8">
        <v>48</v>
      </c>
      <c r="F485" s="8">
        <v>2</v>
      </c>
      <c r="G485" s="8">
        <v>0</v>
      </c>
      <c r="H485" s="8">
        <v>3.99</v>
      </c>
      <c r="I485" s="8">
        <v>1.29</v>
      </c>
      <c r="J485" s="8">
        <v>20</v>
      </c>
      <c r="K485" s="8">
        <v>41</v>
      </c>
      <c r="L485" s="8">
        <v>18</v>
      </c>
      <c r="M485" s="8">
        <v>10</v>
      </c>
      <c r="N485" s="8">
        <v>34</v>
      </c>
      <c r="O485" s="8">
        <v>5</v>
      </c>
      <c r="P485" s="8">
        <v>2</v>
      </c>
      <c r="Q485" s="8">
        <v>0</v>
      </c>
    </row>
    <row r="486" spans="1:17" ht="15" thickBot="1" x14ac:dyDescent="0.35">
      <c r="A486" s="5" t="s">
        <v>1558</v>
      </c>
      <c r="B486" s="43">
        <f>IF(COUNTIF('DRAFT LIST'!$F$3:$F$1000,A486)&gt;=1,"",ROW())</f>
        <v>486</v>
      </c>
      <c r="C486" s="43" t="str">
        <f ca="1"/>
        <v>Raudel Lazo (MIA - RP) MiLB </v>
      </c>
      <c r="D486" s="6">
        <v>50</v>
      </c>
      <c r="E486" s="6">
        <v>43</v>
      </c>
      <c r="F486" s="6">
        <v>2</v>
      </c>
      <c r="G486" s="6">
        <v>0</v>
      </c>
      <c r="H486" s="6">
        <v>3.96</v>
      </c>
      <c r="I486" s="6">
        <v>1.28</v>
      </c>
      <c r="J486" s="6">
        <v>22</v>
      </c>
      <c r="K486" s="6">
        <v>49</v>
      </c>
      <c r="L486" s="6">
        <v>14</v>
      </c>
      <c r="M486" s="6">
        <v>8</v>
      </c>
      <c r="N486" s="6">
        <v>20</v>
      </c>
      <c r="O486" s="6">
        <v>7</v>
      </c>
      <c r="P486" s="6">
        <v>3</v>
      </c>
      <c r="Q486" s="6">
        <v>0</v>
      </c>
    </row>
    <row r="487" spans="1:17" ht="15" thickBot="1" x14ac:dyDescent="0.35">
      <c r="A487" s="7" t="s">
        <v>1948</v>
      </c>
      <c r="B487" s="43">
        <f>IF(COUNTIF('DRAFT LIST'!$F$3:$F$1000,A487)&gt;=1,"",ROW())</f>
        <v>487</v>
      </c>
      <c r="C487" s="43" t="str">
        <f ca="1"/>
        <v>Preston Claiborne (TEX - RP) MiLB </v>
      </c>
      <c r="D487" s="8">
        <v>60</v>
      </c>
      <c r="E487" s="8">
        <v>54</v>
      </c>
      <c r="F487" s="8">
        <v>2</v>
      </c>
      <c r="G487" s="8">
        <v>0</v>
      </c>
      <c r="H487" s="8">
        <v>3.84</v>
      </c>
      <c r="I487" s="8">
        <v>1.38</v>
      </c>
      <c r="J487" s="8">
        <v>26</v>
      </c>
      <c r="K487" s="8">
        <v>59</v>
      </c>
      <c r="L487" s="8">
        <v>24</v>
      </c>
      <c r="M487" s="8">
        <v>8</v>
      </c>
      <c r="N487" s="8">
        <v>54</v>
      </c>
      <c r="O487" s="8">
        <v>0</v>
      </c>
      <c r="P487" s="8">
        <v>2</v>
      </c>
      <c r="Q487" s="8">
        <v>0</v>
      </c>
    </row>
    <row r="488" spans="1:17" ht="15" thickBot="1" x14ac:dyDescent="0.35">
      <c r="A488" s="5" t="s">
        <v>1949</v>
      </c>
      <c r="B488" s="43">
        <f>IF(COUNTIF('DRAFT LIST'!$F$3:$F$1000,A488)&gt;=1,"",ROW())</f>
        <v>488</v>
      </c>
      <c r="C488" s="43" t="str">
        <f ca="1"/>
        <v>Brooks Pounders (LAA - SP,RP) </v>
      </c>
      <c r="D488" s="6">
        <v>35</v>
      </c>
      <c r="E488" s="6">
        <v>36</v>
      </c>
      <c r="F488" s="6">
        <v>2</v>
      </c>
      <c r="G488" s="6">
        <v>1</v>
      </c>
      <c r="H488" s="6">
        <v>3.91</v>
      </c>
      <c r="I488" s="6">
        <v>1.22</v>
      </c>
      <c r="J488" s="6">
        <v>15</v>
      </c>
      <c r="K488" s="6">
        <v>33</v>
      </c>
      <c r="L488" s="6">
        <v>10</v>
      </c>
      <c r="M488" s="6">
        <v>6</v>
      </c>
      <c r="N488" s="6">
        <v>28</v>
      </c>
      <c r="O488" s="6">
        <v>0</v>
      </c>
      <c r="P488" s="6">
        <v>2</v>
      </c>
      <c r="Q488" s="6">
        <v>0</v>
      </c>
    </row>
    <row r="489" spans="1:17" ht="17.399999999999999" thickBot="1" x14ac:dyDescent="0.35">
      <c r="A489" s="7" t="s">
        <v>1559</v>
      </c>
      <c r="B489" s="43">
        <f>IF(COUNTIF('DRAFT LIST'!$F$3:$F$1000,A489)&gt;=1,"",ROW())</f>
        <v>489</v>
      </c>
      <c r="C489" s="43" t="str">
        <f ca="1"/>
        <v>Joe Gunkel (BAL - SP,RP) </v>
      </c>
      <c r="D489" s="8">
        <v>40</v>
      </c>
      <c r="E489" s="8">
        <v>50</v>
      </c>
      <c r="F489" s="8">
        <v>2</v>
      </c>
      <c r="G489" s="8">
        <v>0</v>
      </c>
      <c r="H489" s="8">
        <v>3.73</v>
      </c>
      <c r="I489" s="8">
        <v>1.36</v>
      </c>
      <c r="J489" s="8">
        <v>17</v>
      </c>
      <c r="K489" s="8">
        <v>33</v>
      </c>
      <c r="L489" s="8">
        <v>22</v>
      </c>
      <c r="M489" s="8">
        <v>5</v>
      </c>
      <c r="N489" s="8">
        <v>35</v>
      </c>
      <c r="O489" s="8">
        <v>0</v>
      </c>
      <c r="P489" s="8">
        <v>2</v>
      </c>
      <c r="Q489" s="8">
        <v>0</v>
      </c>
    </row>
    <row r="490" spans="1:17" ht="17.399999999999999" thickBot="1" x14ac:dyDescent="0.35">
      <c r="A490" s="5" t="s">
        <v>1560</v>
      </c>
      <c r="B490" s="43">
        <f>IF(COUNTIF('DRAFT LIST'!$F$3:$F$1000,A490)&gt;=1,"",ROW())</f>
        <v>490</v>
      </c>
      <c r="C490" s="43" t="str">
        <f ca="1"/>
        <v>Austin Brice (CIN - RP) </v>
      </c>
      <c r="D490" s="6">
        <v>62</v>
      </c>
      <c r="E490" s="6">
        <v>55</v>
      </c>
      <c r="F490" s="6">
        <v>4</v>
      </c>
      <c r="G490" s="6">
        <v>0</v>
      </c>
      <c r="H490" s="6">
        <v>4.3499999999999996</v>
      </c>
      <c r="I490" s="6">
        <v>1.35</v>
      </c>
      <c r="J490" s="6">
        <v>30</v>
      </c>
      <c r="K490" s="6">
        <v>62</v>
      </c>
      <c r="L490" s="6">
        <v>21</v>
      </c>
      <c r="M490" s="6">
        <v>10</v>
      </c>
      <c r="N490" s="6">
        <v>12</v>
      </c>
      <c r="O490" s="6">
        <v>12</v>
      </c>
      <c r="P490" s="6">
        <v>4</v>
      </c>
      <c r="Q490" s="6">
        <v>0</v>
      </c>
    </row>
    <row r="491" spans="1:17" ht="15" thickBot="1" x14ac:dyDescent="0.35">
      <c r="A491" s="7" t="s">
        <v>1721</v>
      </c>
      <c r="B491" s="43">
        <f>IF(COUNTIF('DRAFT LIST'!$F$3:$F$1000,A491)&gt;=1,"",ROW())</f>
        <v>491</v>
      </c>
      <c r="C491" s="43" t="str">
        <f ca="1"/>
        <v>Taylor Hill (WSH - RP) NRI </v>
      </c>
      <c r="D491" s="8">
        <v>80</v>
      </c>
      <c r="E491" s="8">
        <v>66</v>
      </c>
      <c r="F491" s="8">
        <v>5</v>
      </c>
      <c r="G491" s="8">
        <v>1</v>
      </c>
      <c r="H491" s="8">
        <v>4.45</v>
      </c>
      <c r="I491" s="8">
        <v>1.45</v>
      </c>
      <c r="J491" s="8">
        <v>40</v>
      </c>
      <c r="K491" s="8">
        <v>84</v>
      </c>
      <c r="L491" s="8">
        <v>32</v>
      </c>
      <c r="M491" s="8">
        <v>16</v>
      </c>
      <c r="N491" s="8">
        <v>13</v>
      </c>
      <c r="O491" s="8">
        <v>12</v>
      </c>
      <c r="P491" s="8">
        <v>7</v>
      </c>
      <c r="Q491" s="8">
        <v>0</v>
      </c>
    </row>
    <row r="492" spans="1:17" ht="15" thickBot="1" x14ac:dyDescent="0.35">
      <c r="A492" s="5" t="s">
        <v>1950</v>
      </c>
      <c r="B492" s="43">
        <f>IF(COUNTIF('DRAFT LIST'!$F$3:$F$1000,A492)&gt;=1,"",ROW())</f>
        <v>492</v>
      </c>
      <c r="C492" s="43" t="str">
        <f ca="1"/>
        <v>Steven Geltz (LAD - RP) MiLB </v>
      </c>
      <c r="D492" s="6">
        <v>54</v>
      </c>
      <c r="E492" s="6">
        <v>50</v>
      </c>
      <c r="F492" s="6">
        <v>3</v>
      </c>
      <c r="G492" s="6">
        <v>0</v>
      </c>
      <c r="H492" s="6">
        <v>3.95</v>
      </c>
      <c r="I492" s="6">
        <v>1.41</v>
      </c>
      <c r="J492" s="6">
        <v>24</v>
      </c>
      <c r="K492" s="6">
        <v>48</v>
      </c>
      <c r="L492" s="6">
        <v>28</v>
      </c>
      <c r="M492" s="6">
        <v>5</v>
      </c>
      <c r="N492" s="6">
        <v>43</v>
      </c>
      <c r="O492" s="6">
        <v>0</v>
      </c>
      <c r="P492" s="6">
        <v>3</v>
      </c>
      <c r="Q492" s="6">
        <v>0</v>
      </c>
    </row>
    <row r="493" spans="1:17" ht="15" thickBot="1" x14ac:dyDescent="0.35">
      <c r="A493" s="7" t="s">
        <v>1951</v>
      </c>
      <c r="B493" s="43">
        <f>IF(COUNTIF('DRAFT LIST'!$F$3:$F$1000,A493)&gt;=1,"",ROW())</f>
        <v>493</v>
      </c>
      <c r="C493" s="43" t="str">
        <f ca="1"/>
        <v>C.C. Lee (COL - RP) NRI </v>
      </c>
      <c r="D493" s="8">
        <v>30</v>
      </c>
      <c r="E493" s="8">
        <v>37</v>
      </c>
      <c r="F493" s="8">
        <v>2</v>
      </c>
      <c r="G493" s="8">
        <v>0</v>
      </c>
      <c r="H493" s="8">
        <v>3.83</v>
      </c>
      <c r="I493" s="8">
        <v>1.21</v>
      </c>
      <c r="J493" s="8">
        <v>13</v>
      </c>
      <c r="K493" s="8">
        <v>24</v>
      </c>
      <c r="L493" s="8">
        <v>13</v>
      </c>
      <c r="M493" s="8">
        <v>4</v>
      </c>
      <c r="N493" s="8">
        <v>21</v>
      </c>
      <c r="O493" s="8">
        <v>0</v>
      </c>
      <c r="P493" s="8">
        <v>1</v>
      </c>
      <c r="Q493" s="8">
        <v>0</v>
      </c>
    </row>
    <row r="494" spans="1:17" ht="15" thickBot="1" x14ac:dyDescent="0.35">
      <c r="A494" s="5" t="s">
        <v>1718</v>
      </c>
      <c r="B494" s="43">
        <f>IF(COUNTIF('DRAFT LIST'!$F$3:$F$1000,A494)&gt;=1,"",ROW())</f>
        <v>494</v>
      </c>
      <c r="C494" s="43" t="str">
        <f ca="1"/>
        <v>Louis Coleman (CIN - RP) NRI </v>
      </c>
      <c r="D494" s="6">
        <v>75</v>
      </c>
      <c r="E494" s="6">
        <v>54</v>
      </c>
      <c r="F494" s="6">
        <v>4</v>
      </c>
      <c r="G494" s="6">
        <v>0</v>
      </c>
      <c r="H494" s="6">
        <v>4.66</v>
      </c>
      <c r="I494" s="6">
        <v>1.32</v>
      </c>
      <c r="J494" s="6">
        <v>39</v>
      </c>
      <c r="K494" s="6">
        <v>81</v>
      </c>
      <c r="L494" s="6">
        <v>18</v>
      </c>
      <c r="M494" s="6">
        <v>21</v>
      </c>
      <c r="N494" s="6">
        <v>14</v>
      </c>
      <c r="O494" s="6">
        <v>14</v>
      </c>
      <c r="P494" s="6">
        <v>5</v>
      </c>
      <c r="Q494" s="6">
        <v>0</v>
      </c>
    </row>
    <row r="495" spans="1:17" ht="15" thickBot="1" x14ac:dyDescent="0.35">
      <c r="A495" s="7" t="s">
        <v>1561</v>
      </c>
      <c r="B495" s="43">
        <f>IF(COUNTIF('DRAFT LIST'!$F$3:$F$1000,A495)&gt;=1,"",ROW())</f>
        <v>495</v>
      </c>
      <c r="C495" s="43" t="str">
        <f ca="1"/>
        <v>Blaine Boyer (ATL - RP) NRI </v>
      </c>
      <c r="D495" s="8">
        <v>67</v>
      </c>
      <c r="E495" s="8">
        <v>63</v>
      </c>
      <c r="F495" s="8">
        <v>4</v>
      </c>
      <c r="G495" s="8">
        <v>0</v>
      </c>
      <c r="H495" s="8">
        <v>4.46</v>
      </c>
      <c r="I495" s="8">
        <v>1.37</v>
      </c>
      <c r="J495" s="8">
        <v>33</v>
      </c>
      <c r="K495" s="8">
        <v>66</v>
      </c>
      <c r="L495" s="8">
        <v>27</v>
      </c>
      <c r="M495" s="8">
        <v>13</v>
      </c>
      <c r="N495" s="8">
        <v>26</v>
      </c>
      <c r="O495" s="8">
        <v>10</v>
      </c>
      <c r="P495" s="8">
        <v>5</v>
      </c>
      <c r="Q495" s="8">
        <v>0</v>
      </c>
    </row>
    <row r="496" spans="1:17" ht="15" thickBot="1" x14ac:dyDescent="0.35">
      <c r="A496" s="5" t="s">
        <v>1952</v>
      </c>
      <c r="B496" s="43">
        <f>IF(COUNTIF('DRAFT LIST'!$F$3:$F$1000,A496)&gt;=1,"",ROW())</f>
        <v>496</v>
      </c>
      <c r="C496" s="43" t="str">
        <f ca="1"/>
        <v>Sam Tuivailala (STL - RP) </v>
      </c>
      <c r="D496" s="6">
        <v>40</v>
      </c>
      <c r="E496" s="6">
        <v>42</v>
      </c>
      <c r="F496" s="6">
        <v>2</v>
      </c>
      <c r="G496" s="6">
        <v>0</v>
      </c>
      <c r="H496" s="6">
        <v>4.0599999999999996</v>
      </c>
      <c r="I496" s="6">
        <v>1.26</v>
      </c>
      <c r="J496" s="6">
        <v>18</v>
      </c>
      <c r="K496" s="6">
        <v>38</v>
      </c>
      <c r="L496" s="6">
        <v>12</v>
      </c>
      <c r="M496" s="6">
        <v>8</v>
      </c>
      <c r="N496" s="6">
        <v>34</v>
      </c>
      <c r="O496" s="6">
        <v>0</v>
      </c>
      <c r="P496" s="6">
        <v>2</v>
      </c>
      <c r="Q496" s="6">
        <v>0</v>
      </c>
    </row>
    <row r="497" spans="1:17" ht="15" thickBot="1" x14ac:dyDescent="0.35">
      <c r="A497" s="7" t="s">
        <v>1953</v>
      </c>
      <c r="B497" s="43">
        <f>IF(COUNTIF('DRAFT LIST'!$F$3:$F$1000,A497)&gt;=1,"",ROW())</f>
        <v>497</v>
      </c>
      <c r="C497" s="43" t="str">
        <f ca="1"/>
        <v>Scott Alexander (KC - RP) </v>
      </c>
      <c r="D497" s="8">
        <v>50</v>
      </c>
      <c r="E497" s="8">
        <v>49</v>
      </c>
      <c r="F497" s="8">
        <v>2</v>
      </c>
      <c r="G497" s="8">
        <v>0</v>
      </c>
      <c r="H497" s="8">
        <v>4.1100000000000003</v>
      </c>
      <c r="I497" s="8">
        <v>1.32</v>
      </c>
      <c r="J497" s="8">
        <v>23</v>
      </c>
      <c r="K497" s="8">
        <v>47</v>
      </c>
      <c r="L497" s="8">
        <v>19</v>
      </c>
      <c r="M497" s="8">
        <v>6</v>
      </c>
      <c r="N497" s="8">
        <v>44</v>
      </c>
      <c r="O497" s="8">
        <v>0</v>
      </c>
      <c r="P497" s="8">
        <v>3</v>
      </c>
      <c r="Q497" s="8">
        <v>0</v>
      </c>
    </row>
    <row r="498" spans="1:17" ht="15" thickBot="1" x14ac:dyDescent="0.35">
      <c r="A498" s="5" t="s">
        <v>1954</v>
      </c>
      <c r="B498" s="43">
        <f>IF(COUNTIF('DRAFT LIST'!$F$3:$F$1000,A498)&gt;=1,"",ROW())</f>
        <v>498</v>
      </c>
      <c r="C498" s="43" t="str">
        <f ca="1"/>
        <v>Severino Gonzalez (MIA - SP,RP) MiLB </v>
      </c>
      <c r="D498" s="6">
        <v>35</v>
      </c>
      <c r="E498" s="6">
        <v>39</v>
      </c>
      <c r="F498" s="6">
        <v>3</v>
      </c>
      <c r="G498" s="6">
        <v>0</v>
      </c>
      <c r="H498" s="6">
        <v>4.2300000000000004</v>
      </c>
      <c r="I498" s="6">
        <v>1.3</v>
      </c>
      <c r="J498" s="6">
        <v>16</v>
      </c>
      <c r="K498" s="6">
        <v>31</v>
      </c>
      <c r="L498" s="6">
        <v>14</v>
      </c>
      <c r="M498" s="6">
        <v>8</v>
      </c>
      <c r="N498" s="6">
        <v>34</v>
      </c>
      <c r="O498" s="6">
        <v>0</v>
      </c>
      <c r="P498" s="6">
        <v>3</v>
      </c>
      <c r="Q498" s="6">
        <v>0</v>
      </c>
    </row>
    <row r="499" spans="1:17" ht="15" thickBot="1" x14ac:dyDescent="0.35">
      <c r="A499" s="7" t="s">
        <v>1562</v>
      </c>
      <c r="B499" s="43">
        <f>IF(COUNTIF('DRAFT LIST'!$F$3:$F$1000,A499)&gt;=1,"",ROW())</f>
        <v>499</v>
      </c>
      <c r="C499" s="43" t="str">
        <f ca="1"/>
        <v>Glenn Sparkman (TOR - SP,RP) DTD </v>
      </c>
      <c r="D499" s="8">
        <v>61</v>
      </c>
      <c r="E499" s="8">
        <v>42</v>
      </c>
      <c r="F499" s="8">
        <v>3</v>
      </c>
      <c r="G499" s="8">
        <v>0</v>
      </c>
      <c r="H499" s="8">
        <v>4.16</v>
      </c>
      <c r="I499" s="8">
        <v>1.35</v>
      </c>
      <c r="J499" s="8">
        <v>28</v>
      </c>
      <c r="K499" s="8">
        <v>63</v>
      </c>
      <c r="L499" s="8">
        <v>19</v>
      </c>
      <c r="M499" s="8">
        <v>11</v>
      </c>
      <c r="N499" s="8">
        <v>24</v>
      </c>
      <c r="O499" s="8">
        <v>4</v>
      </c>
      <c r="P499" s="8">
        <v>4</v>
      </c>
      <c r="Q499" s="8">
        <v>0</v>
      </c>
    </row>
    <row r="500" spans="1:17" ht="15" thickBot="1" x14ac:dyDescent="0.35">
      <c r="A500" s="5" t="s">
        <v>1955</v>
      </c>
      <c r="B500" s="43">
        <f>IF(COUNTIF('DRAFT LIST'!$F$3:$F$1000,A500)&gt;=1,"",ROW())</f>
        <v>500</v>
      </c>
      <c r="C500" s="43" t="str">
        <f ca="1"/>
        <v>Wei-Chung Wang (SP,RP) </v>
      </c>
      <c r="D500" s="6">
        <v>40</v>
      </c>
      <c r="E500" s="6">
        <v>40</v>
      </c>
      <c r="F500" s="6">
        <v>2</v>
      </c>
      <c r="G500" s="6">
        <v>0</v>
      </c>
      <c r="H500" s="6">
        <v>3.87</v>
      </c>
      <c r="I500" s="6">
        <v>1.31</v>
      </c>
      <c r="J500" s="6">
        <v>17</v>
      </c>
      <c r="K500" s="6">
        <v>38</v>
      </c>
      <c r="L500" s="6">
        <v>14</v>
      </c>
      <c r="M500" s="6">
        <v>4</v>
      </c>
      <c r="N500" s="6">
        <v>45</v>
      </c>
      <c r="O500" s="6">
        <v>0</v>
      </c>
      <c r="P500" s="6">
        <v>2</v>
      </c>
      <c r="Q500" s="6">
        <v>0</v>
      </c>
    </row>
    <row r="501" spans="1:17" ht="15" thickBot="1" x14ac:dyDescent="0.35">
      <c r="A501" s="7" t="s">
        <v>1956</v>
      </c>
      <c r="B501" s="43">
        <f>IF(COUNTIF('DRAFT LIST'!$F$3:$F$1000,A501)&gt;=1,"",ROW())</f>
        <v>501</v>
      </c>
      <c r="C501" s="43" t="str">
        <f ca="1"/>
        <v>Aaron Brooks (CHC - SP,RP) </v>
      </c>
      <c r="D501" s="8">
        <v>30</v>
      </c>
      <c r="E501" s="8">
        <v>31</v>
      </c>
      <c r="F501" s="8">
        <v>2</v>
      </c>
      <c r="G501" s="8">
        <v>0</v>
      </c>
      <c r="H501" s="8">
        <v>3.65</v>
      </c>
      <c r="I501" s="8">
        <v>1.25</v>
      </c>
      <c r="J501" s="8">
        <v>12</v>
      </c>
      <c r="K501" s="8">
        <v>29</v>
      </c>
      <c r="L501" s="8">
        <v>9</v>
      </c>
      <c r="M501" s="8">
        <v>7</v>
      </c>
      <c r="N501" s="8">
        <v>26</v>
      </c>
      <c r="O501" s="8">
        <v>0</v>
      </c>
      <c r="P501" s="8">
        <v>2</v>
      </c>
      <c r="Q501" s="8">
        <v>0</v>
      </c>
    </row>
    <row r="502" spans="1:17" ht="15" thickBot="1" x14ac:dyDescent="0.35">
      <c r="A502" s="5" t="s">
        <v>1957</v>
      </c>
      <c r="B502" s="43">
        <f>IF(COUNTIF('DRAFT LIST'!$F$3:$F$1000,A502)&gt;=1,"",ROW())</f>
        <v>502</v>
      </c>
      <c r="C502" s="43" t="str">
        <f ca="1"/>
        <v>Noe Ramirez (BOS - RP) MiLB </v>
      </c>
      <c r="D502" s="6">
        <v>46</v>
      </c>
      <c r="E502" s="6">
        <v>48</v>
      </c>
      <c r="F502" s="6">
        <v>2</v>
      </c>
      <c r="G502" s="6">
        <v>0</v>
      </c>
      <c r="H502" s="6">
        <v>3.94</v>
      </c>
      <c r="I502" s="6">
        <v>1.37</v>
      </c>
      <c r="J502" s="6">
        <v>20</v>
      </c>
      <c r="K502" s="6">
        <v>42</v>
      </c>
      <c r="L502" s="6">
        <v>21</v>
      </c>
      <c r="M502" s="6">
        <v>6</v>
      </c>
      <c r="N502" s="6">
        <v>49</v>
      </c>
      <c r="O502" s="6">
        <v>0</v>
      </c>
      <c r="P502" s="6">
        <v>2</v>
      </c>
      <c r="Q502" s="6">
        <v>0</v>
      </c>
    </row>
    <row r="503" spans="1:17" ht="15" thickBot="1" x14ac:dyDescent="0.35">
      <c r="A503" s="7" t="s">
        <v>1563</v>
      </c>
      <c r="B503" s="43">
        <f>IF(COUNTIF('DRAFT LIST'!$F$3:$F$1000,A503)&gt;=1,"",ROW())</f>
        <v>503</v>
      </c>
      <c r="C503" s="43" t="str">
        <f ca="1"/>
        <v>Chris O'Grady (LAA - RP) MiLB </v>
      </c>
      <c r="D503" s="8">
        <v>98</v>
      </c>
      <c r="E503" s="8">
        <v>68</v>
      </c>
      <c r="F503" s="8">
        <v>6</v>
      </c>
      <c r="G503" s="8">
        <v>0</v>
      </c>
      <c r="H503" s="8">
        <v>4.82</v>
      </c>
      <c r="I503" s="8">
        <v>1.37</v>
      </c>
      <c r="J503" s="8">
        <v>52</v>
      </c>
      <c r="K503" s="8">
        <v>107</v>
      </c>
      <c r="L503" s="8">
        <v>27</v>
      </c>
      <c r="M503" s="8">
        <v>16</v>
      </c>
      <c r="N503" s="8">
        <v>20</v>
      </c>
      <c r="O503" s="8">
        <v>16</v>
      </c>
      <c r="P503" s="8">
        <v>7</v>
      </c>
      <c r="Q503" s="8">
        <v>0</v>
      </c>
    </row>
    <row r="504" spans="1:17" ht="15" thickBot="1" x14ac:dyDescent="0.35">
      <c r="A504" s="5" t="s">
        <v>1564</v>
      </c>
      <c r="B504" s="43">
        <f>IF(COUNTIF('DRAFT LIST'!$F$3:$F$1000,A504)&gt;=1,"",ROW())</f>
        <v>504</v>
      </c>
      <c r="C504" s="43" t="str">
        <f ca="1"/>
        <v>Onelki Garcia (RP) </v>
      </c>
      <c r="D504" s="6">
        <v>47</v>
      </c>
      <c r="E504" s="6">
        <v>35</v>
      </c>
      <c r="F504" s="6">
        <v>3</v>
      </c>
      <c r="G504" s="6">
        <v>1</v>
      </c>
      <c r="H504" s="6">
        <v>4.58</v>
      </c>
      <c r="I504" s="6">
        <v>1.2</v>
      </c>
      <c r="J504" s="6">
        <v>24</v>
      </c>
      <c r="K504" s="6">
        <v>46</v>
      </c>
      <c r="L504" s="6">
        <v>10</v>
      </c>
      <c r="M504" s="6">
        <v>12</v>
      </c>
      <c r="N504" s="6">
        <v>8</v>
      </c>
      <c r="O504" s="6">
        <v>8</v>
      </c>
      <c r="P504" s="6">
        <v>3</v>
      </c>
      <c r="Q504" s="6">
        <v>0</v>
      </c>
    </row>
    <row r="505" spans="1:17" ht="15" thickBot="1" x14ac:dyDescent="0.35">
      <c r="A505" s="7" t="s">
        <v>1958</v>
      </c>
      <c r="B505" s="43">
        <f>IF(COUNTIF('DRAFT LIST'!$F$3:$F$1000,A505)&gt;=1,"",ROW())</f>
        <v>505</v>
      </c>
      <c r="C505" s="43" t="str">
        <f ca="1"/>
        <v>Brian Matusz (CHC - RP) MiLB </v>
      </c>
      <c r="D505" s="8">
        <v>56</v>
      </c>
      <c r="E505" s="8">
        <v>44</v>
      </c>
      <c r="F505" s="8">
        <v>3</v>
      </c>
      <c r="G505" s="8">
        <v>0</v>
      </c>
      <c r="H505" s="8">
        <v>4.01</v>
      </c>
      <c r="I505" s="8">
        <v>1.41</v>
      </c>
      <c r="J505" s="8">
        <v>25</v>
      </c>
      <c r="K505" s="8">
        <v>58</v>
      </c>
      <c r="L505" s="8">
        <v>21</v>
      </c>
      <c r="M505" s="8">
        <v>5</v>
      </c>
      <c r="N505" s="8">
        <v>33</v>
      </c>
      <c r="O505" s="8">
        <v>3</v>
      </c>
      <c r="P505" s="8">
        <v>3</v>
      </c>
      <c r="Q505" s="8">
        <v>0</v>
      </c>
    </row>
    <row r="506" spans="1:17" ht="15" thickBot="1" x14ac:dyDescent="0.35">
      <c r="A506" s="5" t="s">
        <v>1959</v>
      </c>
      <c r="B506" s="43">
        <f>IF(COUNTIF('DRAFT LIST'!$F$3:$F$1000,A506)&gt;=1,"",ROW())</f>
        <v>506</v>
      </c>
      <c r="C506" s="43" t="str">
        <f ca="1"/>
        <v>Abel De Los Santos (LAA - RP) MiLB </v>
      </c>
      <c r="D506" s="6">
        <v>62</v>
      </c>
      <c r="E506" s="6">
        <v>54</v>
      </c>
      <c r="F506" s="6">
        <v>3</v>
      </c>
      <c r="G506" s="6">
        <v>0</v>
      </c>
      <c r="H506" s="6">
        <v>4.3899999999999997</v>
      </c>
      <c r="I506" s="6">
        <v>1.37</v>
      </c>
      <c r="J506" s="6">
        <v>30</v>
      </c>
      <c r="K506" s="6">
        <v>63</v>
      </c>
      <c r="L506" s="6">
        <v>22</v>
      </c>
      <c r="M506" s="6">
        <v>14</v>
      </c>
      <c r="N506" s="6">
        <v>27</v>
      </c>
      <c r="O506" s="6">
        <v>9</v>
      </c>
      <c r="P506" s="6">
        <v>4</v>
      </c>
      <c r="Q506" s="6">
        <v>0</v>
      </c>
    </row>
    <row r="507" spans="1:17" ht="15" thickBot="1" x14ac:dyDescent="0.35">
      <c r="A507" s="7" t="s">
        <v>1960</v>
      </c>
      <c r="B507" s="43">
        <f>IF(COUNTIF('DRAFT LIST'!$F$3:$F$1000,A507)&gt;=1,"",ROW())</f>
        <v>507</v>
      </c>
      <c r="C507" s="43" t="str">
        <f ca="1"/>
        <v>Blake Parker (LAA - RP) NRI </v>
      </c>
      <c r="D507" s="8">
        <v>31</v>
      </c>
      <c r="E507" s="8">
        <v>30</v>
      </c>
      <c r="F507" s="8">
        <v>2</v>
      </c>
      <c r="G507" s="8">
        <v>0</v>
      </c>
      <c r="H507" s="8">
        <v>3.77</v>
      </c>
      <c r="I507" s="8">
        <v>1.24</v>
      </c>
      <c r="J507" s="8">
        <v>13</v>
      </c>
      <c r="K507" s="8">
        <v>28</v>
      </c>
      <c r="L507" s="8">
        <v>10</v>
      </c>
      <c r="M507" s="8">
        <v>7</v>
      </c>
      <c r="N507" s="8">
        <v>28</v>
      </c>
      <c r="O507" s="8">
        <v>0</v>
      </c>
      <c r="P507" s="8">
        <v>1</v>
      </c>
      <c r="Q507" s="8">
        <v>0</v>
      </c>
    </row>
    <row r="508" spans="1:17" ht="15" thickBot="1" x14ac:dyDescent="0.35">
      <c r="A508" s="5" t="s">
        <v>1961</v>
      </c>
      <c r="B508" s="43">
        <f>IF(COUNTIF('DRAFT LIST'!$F$3:$F$1000,A508)&gt;=1,"",ROW())</f>
        <v>508</v>
      </c>
      <c r="C508" s="43" t="str">
        <f ca="1"/>
        <v>Jonathan Aro (SEA - RP) NRI </v>
      </c>
      <c r="D508" s="6">
        <v>38</v>
      </c>
      <c r="E508" s="6">
        <v>36</v>
      </c>
      <c r="F508" s="6">
        <v>2</v>
      </c>
      <c r="G508" s="6">
        <v>1</v>
      </c>
      <c r="H508" s="6">
        <v>3.92</v>
      </c>
      <c r="I508" s="6">
        <v>1.32</v>
      </c>
      <c r="J508" s="6">
        <v>16</v>
      </c>
      <c r="K508" s="6">
        <v>35</v>
      </c>
      <c r="L508" s="6">
        <v>15</v>
      </c>
      <c r="M508" s="6">
        <v>5</v>
      </c>
      <c r="N508" s="6">
        <v>31</v>
      </c>
      <c r="O508" s="6">
        <v>1</v>
      </c>
      <c r="P508" s="6">
        <v>2</v>
      </c>
      <c r="Q508" s="6">
        <v>0</v>
      </c>
    </row>
    <row r="509" spans="1:17" ht="15" thickBot="1" x14ac:dyDescent="0.35">
      <c r="A509" s="7" t="s">
        <v>1962</v>
      </c>
      <c r="B509" s="43">
        <f>IF(COUNTIF('DRAFT LIST'!$F$3:$F$1000,A509)&gt;=1,"",ROW())</f>
        <v>509</v>
      </c>
      <c r="C509" s="43" t="str">
        <f ca="1"/>
        <v>Ben Rowen (NYM - RP) NRI </v>
      </c>
      <c r="D509" s="8">
        <v>35</v>
      </c>
      <c r="E509" s="8">
        <v>39</v>
      </c>
      <c r="F509" s="8">
        <v>2</v>
      </c>
      <c r="G509" s="8">
        <v>0</v>
      </c>
      <c r="H509" s="8">
        <v>4.0599999999999996</v>
      </c>
      <c r="I509" s="8">
        <v>1.28</v>
      </c>
      <c r="J509" s="8">
        <v>16</v>
      </c>
      <c r="K509" s="8">
        <v>31</v>
      </c>
      <c r="L509" s="8">
        <v>14</v>
      </c>
      <c r="M509" s="8">
        <v>8</v>
      </c>
      <c r="N509" s="8">
        <v>32</v>
      </c>
      <c r="O509" s="8">
        <v>0</v>
      </c>
      <c r="P509" s="8">
        <v>2</v>
      </c>
      <c r="Q509" s="8">
        <v>0</v>
      </c>
    </row>
    <row r="510" spans="1:17" ht="15" thickBot="1" x14ac:dyDescent="0.35">
      <c r="A510" s="5" t="s">
        <v>1963</v>
      </c>
      <c r="B510" s="43">
        <f>IF(COUNTIF('DRAFT LIST'!$F$3:$F$1000,A510)&gt;=1,"",ROW())</f>
        <v>510</v>
      </c>
      <c r="C510" s="43" t="str">
        <f ca="1"/>
        <v>Frank Garces (MIA - RP) NRI </v>
      </c>
      <c r="D510" s="6">
        <v>49</v>
      </c>
      <c r="E510" s="6">
        <v>44</v>
      </c>
      <c r="F510" s="6">
        <v>2</v>
      </c>
      <c r="G510" s="6">
        <v>0</v>
      </c>
      <c r="H510" s="6">
        <v>3.87</v>
      </c>
      <c r="I510" s="6">
        <v>1.38</v>
      </c>
      <c r="J510" s="6">
        <v>21</v>
      </c>
      <c r="K510" s="6">
        <v>44</v>
      </c>
      <c r="L510" s="6">
        <v>24</v>
      </c>
      <c r="M510" s="6">
        <v>6</v>
      </c>
      <c r="N510" s="6">
        <v>55</v>
      </c>
      <c r="O510" s="6">
        <v>0</v>
      </c>
      <c r="P510" s="6">
        <v>2</v>
      </c>
      <c r="Q510" s="6">
        <v>0</v>
      </c>
    </row>
    <row r="511" spans="1:17" ht="15" thickBot="1" x14ac:dyDescent="0.35">
      <c r="A511" s="7" t="s">
        <v>1964</v>
      </c>
      <c r="B511" s="43">
        <f>IF(COUNTIF('DRAFT LIST'!$F$3:$F$1000,A511)&gt;=1,"",ROW())</f>
        <v>511</v>
      </c>
      <c r="C511" s="43" t="str">
        <f ca="1"/>
        <v>Dean Kiekhefer (SEA - RP) MiLB </v>
      </c>
      <c r="D511" s="8">
        <v>40</v>
      </c>
      <c r="E511" s="8">
        <v>31</v>
      </c>
      <c r="F511" s="8">
        <v>1</v>
      </c>
      <c r="G511" s="8">
        <v>0</v>
      </c>
      <c r="H511" s="8">
        <v>3.44</v>
      </c>
      <c r="I511" s="8">
        <v>1.29</v>
      </c>
      <c r="J511" s="8">
        <v>15</v>
      </c>
      <c r="K511" s="8">
        <v>38</v>
      </c>
      <c r="L511" s="8">
        <v>13</v>
      </c>
      <c r="M511" s="8">
        <v>5</v>
      </c>
      <c r="N511" s="8">
        <v>44</v>
      </c>
      <c r="O511" s="8">
        <v>0</v>
      </c>
      <c r="P511" s="8">
        <v>1</v>
      </c>
      <c r="Q511" s="8">
        <v>0</v>
      </c>
    </row>
    <row r="512" spans="1:17" ht="15" thickBot="1" x14ac:dyDescent="0.35">
      <c r="A512" s="5" t="s">
        <v>1565</v>
      </c>
      <c r="B512" s="43">
        <f>IF(COUNTIF('DRAFT LIST'!$F$3:$F$1000,A512)&gt;=1,"",ROW())</f>
        <v>512</v>
      </c>
      <c r="C512" s="43" t="str">
        <f ca="1"/>
        <v>Steven Rodriguez (ATL - RP) </v>
      </c>
      <c r="D512" s="6">
        <v>53</v>
      </c>
      <c r="E512" s="6">
        <v>40</v>
      </c>
      <c r="F512" s="6">
        <v>3</v>
      </c>
      <c r="G512" s="6">
        <v>1</v>
      </c>
      <c r="H512" s="6">
        <v>4.25</v>
      </c>
      <c r="I512" s="6">
        <v>1.37</v>
      </c>
      <c r="J512" s="6">
        <v>25</v>
      </c>
      <c r="K512" s="6">
        <v>54</v>
      </c>
      <c r="L512" s="6">
        <v>18</v>
      </c>
      <c r="M512" s="6">
        <v>9</v>
      </c>
      <c r="N512" s="6">
        <v>18</v>
      </c>
      <c r="O512" s="6">
        <v>8</v>
      </c>
      <c r="P512" s="6">
        <v>3</v>
      </c>
      <c r="Q512" s="6">
        <v>0</v>
      </c>
    </row>
    <row r="513" spans="1:17" ht="15" thickBot="1" x14ac:dyDescent="0.35">
      <c r="A513" s="7" t="s">
        <v>1965</v>
      </c>
      <c r="B513" s="43">
        <f>IF(COUNTIF('DRAFT LIST'!$F$3:$F$1000,A513)&gt;=1,"",ROW())</f>
        <v>513</v>
      </c>
      <c r="C513" s="43" t="str">
        <f ca="1"/>
        <v>Jed Bradley (BAL - RP) MiLB </v>
      </c>
      <c r="D513" s="8">
        <v>47</v>
      </c>
      <c r="E513" s="8">
        <v>43</v>
      </c>
      <c r="F513" s="8">
        <v>3</v>
      </c>
      <c r="G513" s="8">
        <v>0</v>
      </c>
      <c r="H513" s="8">
        <v>4.07</v>
      </c>
      <c r="I513" s="8">
        <v>1.41</v>
      </c>
      <c r="J513" s="8">
        <v>21</v>
      </c>
      <c r="K513" s="8">
        <v>45</v>
      </c>
      <c r="L513" s="8">
        <v>21</v>
      </c>
      <c r="M513" s="8">
        <v>8</v>
      </c>
      <c r="N513" s="8">
        <v>51</v>
      </c>
      <c r="O513" s="8">
        <v>0</v>
      </c>
      <c r="P513" s="8">
        <v>3</v>
      </c>
      <c r="Q513" s="8">
        <v>0</v>
      </c>
    </row>
    <row r="514" spans="1:17" ht="15" thickBot="1" x14ac:dyDescent="0.35">
      <c r="A514" s="5" t="s">
        <v>1966</v>
      </c>
      <c r="B514" s="43">
        <f>IF(COUNTIF('DRAFT LIST'!$F$3:$F$1000,A514)&gt;=1,"",ROW())</f>
        <v>514</v>
      </c>
      <c r="C514" s="43" t="str">
        <f ca="1"/>
        <v>Adam Wilk (NYM - RP) NRI </v>
      </c>
      <c r="D514" s="6">
        <v>29</v>
      </c>
      <c r="E514" s="6">
        <v>36</v>
      </c>
      <c r="F514" s="6">
        <v>2</v>
      </c>
      <c r="G514" s="6">
        <v>0</v>
      </c>
      <c r="H514" s="6">
        <v>3.56</v>
      </c>
      <c r="I514" s="6">
        <v>1.36</v>
      </c>
      <c r="J514" s="6">
        <v>12</v>
      </c>
      <c r="K514" s="6">
        <v>24</v>
      </c>
      <c r="L514" s="6">
        <v>15</v>
      </c>
      <c r="M514" s="6">
        <v>5</v>
      </c>
      <c r="N514" s="6">
        <v>34</v>
      </c>
      <c r="O514" s="6">
        <v>0</v>
      </c>
      <c r="P514" s="6">
        <v>1</v>
      </c>
      <c r="Q514" s="6">
        <v>0</v>
      </c>
    </row>
    <row r="515" spans="1:17" ht="15" thickBot="1" x14ac:dyDescent="0.35">
      <c r="A515" s="7" t="s">
        <v>1566</v>
      </c>
      <c r="B515" s="43">
        <f>IF(COUNTIF('DRAFT LIST'!$F$3:$F$1000,A515)&gt;=1,"",ROW())</f>
        <v>515</v>
      </c>
      <c r="C515" s="43" t="str">
        <f ca="1"/>
        <v>Tyler Wilson (BAL - SP,RP) </v>
      </c>
      <c r="D515" s="8">
        <v>68</v>
      </c>
      <c r="E515" s="8">
        <v>44</v>
      </c>
      <c r="F515" s="8">
        <v>3</v>
      </c>
      <c r="G515" s="8">
        <v>0</v>
      </c>
      <c r="H515" s="8">
        <v>4.4800000000000004</v>
      </c>
      <c r="I515" s="8">
        <v>1.32</v>
      </c>
      <c r="J515" s="8">
        <v>34</v>
      </c>
      <c r="K515" s="8">
        <v>77</v>
      </c>
      <c r="L515" s="8">
        <v>13</v>
      </c>
      <c r="M515" s="8">
        <v>14</v>
      </c>
      <c r="N515" s="8">
        <v>36</v>
      </c>
      <c r="O515" s="8">
        <v>5</v>
      </c>
      <c r="P515" s="8">
        <v>3</v>
      </c>
      <c r="Q515" s="8">
        <v>0</v>
      </c>
    </row>
    <row r="516" spans="1:17" ht="15" thickBot="1" x14ac:dyDescent="0.35">
      <c r="A516" s="5" t="s">
        <v>1967</v>
      </c>
      <c r="B516" s="43">
        <f>IF(COUNTIF('DRAFT LIST'!$F$3:$F$1000,A516)&gt;=1,"",ROW())</f>
        <v>516</v>
      </c>
      <c r="C516" s="43" t="str">
        <f ca="1"/>
        <v>Henderson Alvarez (OAK - SP) DL60 </v>
      </c>
      <c r="D516" s="6">
        <v>73</v>
      </c>
      <c r="E516" s="6">
        <v>56</v>
      </c>
      <c r="F516" s="6">
        <v>4</v>
      </c>
      <c r="G516" s="6">
        <v>0</v>
      </c>
      <c r="H516" s="6">
        <v>4.5</v>
      </c>
      <c r="I516" s="6">
        <v>1.41</v>
      </c>
      <c r="J516" s="6">
        <v>37</v>
      </c>
      <c r="K516" s="6">
        <v>79</v>
      </c>
      <c r="L516" s="6">
        <v>25</v>
      </c>
      <c r="M516" s="6">
        <v>14</v>
      </c>
      <c r="N516" s="6">
        <v>41</v>
      </c>
      <c r="O516" s="6">
        <v>8</v>
      </c>
      <c r="P516" s="6">
        <v>4</v>
      </c>
      <c r="Q516" s="6">
        <v>0</v>
      </c>
    </row>
    <row r="517" spans="1:17" ht="15" thickBot="1" x14ac:dyDescent="0.35">
      <c r="A517" s="7" t="s">
        <v>1968</v>
      </c>
      <c r="B517" s="43">
        <f>IF(COUNTIF('DRAFT LIST'!$F$3:$F$1000,A517)&gt;=1,"",ROW())</f>
        <v>517</v>
      </c>
      <c r="C517" s="43" t="str">
        <f ca="1"/>
        <v>Eduardo Paredes (LAA - RP) </v>
      </c>
      <c r="D517" s="8">
        <v>54</v>
      </c>
      <c r="E517" s="8">
        <v>45</v>
      </c>
      <c r="F517" s="8">
        <v>2</v>
      </c>
      <c r="G517" s="8">
        <v>1</v>
      </c>
      <c r="H517" s="8">
        <v>4.21</v>
      </c>
      <c r="I517" s="8">
        <v>1.35</v>
      </c>
      <c r="J517" s="8">
        <v>25</v>
      </c>
      <c r="K517" s="8">
        <v>52</v>
      </c>
      <c r="L517" s="8">
        <v>20</v>
      </c>
      <c r="M517" s="8">
        <v>11</v>
      </c>
      <c r="N517" s="8">
        <v>24</v>
      </c>
      <c r="O517" s="8">
        <v>7</v>
      </c>
      <c r="P517" s="8">
        <v>3</v>
      </c>
      <c r="Q517" s="8">
        <v>0</v>
      </c>
    </row>
    <row r="518" spans="1:17" ht="15" thickBot="1" x14ac:dyDescent="0.35">
      <c r="A518" s="5" t="s">
        <v>1969</v>
      </c>
      <c r="B518" s="43">
        <f>IF(COUNTIF('DRAFT LIST'!$F$3:$F$1000,A518)&gt;=1,"",ROW())</f>
        <v>518</v>
      </c>
      <c r="C518" s="43" t="str">
        <f ca="1"/>
        <v>Jordan Walden (ATL - RP) MiLB </v>
      </c>
      <c r="D518" s="6">
        <v>40</v>
      </c>
      <c r="E518" s="6">
        <v>35</v>
      </c>
      <c r="F518" s="6">
        <v>2</v>
      </c>
      <c r="G518" s="6">
        <v>0</v>
      </c>
      <c r="H518" s="6">
        <v>3.83</v>
      </c>
      <c r="I518" s="6">
        <v>1.34</v>
      </c>
      <c r="J518" s="6">
        <v>17</v>
      </c>
      <c r="K518" s="6">
        <v>36</v>
      </c>
      <c r="L518" s="6">
        <v>18</v>
      </c>
      <c r="M518" s="6">
        <v>5</v>
      </c>
      <c r="N518" s="6">
        <v>43</v>
      </c>
      <c r="O518" s="6">
        <v>0</v>
      </c>
      <c r="P518" s="6">
        <v>2</v>
      </c>
      <c r="Q518" s="6">
        <v>0</v>
      </c>
    </row>
    <row r="519" spans="1:17" ht="15" thickBot="1" x14ac:dyDescent="0.35">
      <c r="A519" s="7" t="s">
        <v>1970</v>
      </c>
      <c r="B519" s="43">
        <f>IF(COUNTIF('DRAFT LIST'!$F$3:$F$1000,A519)&gt;=1,"",ROW())</f>
        <v>519</v>
      </c>
      <c r="C519" s="43" t="str">
        <f ca="1"/>
        <v>Kevin Jepsen (ARI - RP) NRI </v>
      </c>
      <c r="D519" s="8">
        <v>33</v>
      </c>
      <c r="E519" s="8">
        <v>29</v>
      </c>
      <c r="F519" s="8">
        <v>2</v>
      </c>
      <c r="G519" s="8">
        <v>0</v>
      </c>
      <c r="H519" s="8">
        <v>3.94</v>
      </c>
      <c r="I519" s="8">
        <v>1.25</v>
      </c>
      <c r="J519" s="8">
        <v>14</v>
      </c>
      <c r="K519" s="8">
        <v>32</v>
      </c>
      <c r="L519" s="8">
        <v>9</v>
      </c>
      <c r="M519" s="8">
        <v>6</v>
      </c>
      <c r="N519" s="8">
        <v>12</v>
      </c>
      <c r="O519" s="8">
        <v>1</v>
      </c>
      <c r="P519" s="8">
        <v>2</v>
      </c>
      <c r="Q519" s="8">
        <v>0</v>
      </c>
    </row>
    <row r="520" spans="1:17" ht="15" thickBot="1" x14ac:dyDescent="0.35">
      <c r="A520" s="5" t="s">
        <v>1971</v>
      </c>
      <c r="B520" s="43">
        <f>IF(COUNTIF('DRAFT LIST'!$F$3:$F$1000,A520)&gt;=1,"",ROW())</f>
        <v>520</v>
      </c>
      <c r="C520" s="43" t="str">
        <f ca="1"/>
        <v>Matt Grace (WSH - RP) MiLB </v>
      </c>
      <c r="D520" s="6">
        <v>38</v>
      </c>
      <c r="E520" s="6">
        <v>39</v>
      </c>
      <c r="F520" s="6">
        <v>3</v>
      </c>
      <c r="G520" s="6">
        <v>0</v>
      </c>
      <c r="H520" s="6">
        <v>4.29</v>
      </c>
      <c r="I520" s="6">
        <v>1.36</v>
      </c>
      <c r="J520" s="6">
        <v>18</v>
      </c>
      <c r="K520" s="6">
        <v>36</v>
      </c>
      <c r="L520" s="6">
        <v>16</v>
      </c>
      <c r="M520" s="6">
        <v>7</v>
      </c>
      <c r="N520" s="6">
        <v>37</v>
      </c>
      <c r="O520" s="6">
        <v>0</v>
      </c>
      <c r="P520" s="6">
        <v>3</v>
      </c>
      <c r="Q520" s="6">
        <v>0</v>
      </c>
    </row>
    <row r="521" spans="1:17" ht="15" thickBot="1" x14ac:dyDescent="0.35">
      <c r="A521" s="7" t="s">
        <v>1972</v>
      </c>
      <c r="B521" s="43">
        <f>IF(COUNTIF('DRAFT LIST'!$F$3:$F$1000,A521)&gt;=1,"",ROW())</f>
        <v>521</v>
      </c>
      <c r="C521" s="43" t="str">
        <f ca="1"/>
        <v>Trevor Williams (PIT - RP) </v>
      </c>
      <c r="D521" s="8">
        <v>52</v>
      </c>
      <c r="E521" s="8">
        <v>49</v>
      </c>
      <c r="F521" s="8">
        <v>3</v>
      </c>
      <c r="G521" s="8">
        <v>1</v>
      </c>
      <c r="H521" s="8">
        <v>3.91</v>
      </c>
      <c r="I521" s="8">
        <v>1.51</v>
      </c>
      <c r="J521" s="8">
        <v>23</v>
      </c>
      <c r="K521" s="8">
        <v>52</v>
      </c>
      <c r="L521" s="8">
        <v>27</v>
      </c>
      <c r="M521" s="8">
        <v>5</v>
      </c>
      <c r="N521" s="8">
        <v>51</v>
      </c>
      <c r="O521" s="8">
        <v>0</v>
      </c>
      <c r="P521" s="8">
        <v>3</v>
      </c>
      <c r="Q521" s="8">
        <v>0</v>
      </c>
    </row>
    <row r="522" spans="1:17" ht="15" thickBot="1" x14ac:dyDescent="0.35">
      <c r="A522" s="5" t="s">
        <v>1973</v>
      </c>
      <c r="B522" s="43">
        <f>IF(COUNTIF('DRAFT LIST'!$F$3:$F$1000,A522)&gt;=1,"",ROW())</f>
        <v>522</v>
      </c>
      <c r="C522" s="43" t="str">
        <f ca="1"/>
        <v>Adam Plutko (CLE - SP,RP) </v>
      </c>
      <c r="D522" s="6">
        <v>33</v>
      </c>
      <c r="E522" s="6">
        <v>38</v>
      </c>
      <c r="F522" s="6">
        <v>2</v>
      </c>
      <c r="G522" s="6">
        <v>0</v>
      </c>
      <c r="H522" s="6">
        <v>3.77</v>
      </c>
      <c r="I522" s="6">
        <v>1.37</v>
      </c>
      <c r="J522" s="6">
        <v>14</v>
      </c>
      <c r="K522" s="6">
        <v>28</v>
      </c>
      <c r="L522" s="6">
        <v>17</v>
      </c>
      <c r="M522" s="6">
        <v>4</v>
      </c>
      <c r="N522" s="6">
        <v>29</v>
      </c>
      <c r="O522" s="6">
        <v>0</v>
      </c>
      <c r="P522" s="6">
        <v>1</v>
      </c>
      <c r="Q522" s="6">
        <v>0</v>
      </c>
    </row>
    <row r="523" spans="1:17" ht="15" thickBot="1" x14ac:dyDescent="0.35">
      <c r="A523" s="7" t="s">
        <v>1974</v>
      </c>
      <c r="B523" s="43">
        <f>IF(COUNTIF('DRAFT LIST'!$F$3:$F$1000,A523)&gt;=1,"",ROW())</f>
        <v>523</v>
      </c>
      <c r="C523" s="43" t="str">
        <f ca="1"/>
        <v>Jeffrey Wendelken (OAK - RP) MiLB </v>
      </c>
      <c r="D523" s="8">
        <v>39</v>
      </c>
      <c r="E523" s="8">
        <v>44</v>
      </c>
      <c r="F523" s="8">
        <v>2</v>
      </c>
      <c r="G523" s="8">
        <v>0</v>
      </c>
      <c r="H523" s="8">
        <v>3.84</v>
      </c>
      <c r="I523" s="8">
        <v>1.41</v>
      </c>
      <c r="J523" s="8">
        <v>17</v>
      </c>
      <c r="K523" s="8">
        <v>35</v>
      </c>
      <c r="L523" s="8">
        <v>21</v>
      </c>
      <c r="M523" s="8">
        <v>4</v>
      </c>
      <c r="N523" s="8">
        <v>33</v>
      </c>
      <c r="O523" s="8">
        <v>0</v>
      </c>
      <c r="P523" s="8">
        <v>2</v>
      </c>
      <c r="Q523" s="8">
        <v>0</v>
      </c>
    </row>
    <row r="524" spans="1:17" ht="15" thickBot="1" x14ac:dyDescent="0.35">
      <c r="A524" s="5" t="s">
        <v>1975</v>
      </c>
      <c r="B524" s="43">
        <f>IF(COUNTIF('DRAFT LIST'!$F$3:$F$1000,A524)&gt;=1,"",ROW())</f>
        <v>524</v>
      </c>
      <c r="C524" s="43" t="str">
        <f ca="1"/>
        <v>Joe Mantiply (RP) FA </v>
      </c>
      <c r="D524" s="6">
        <v>49</v>
      </c>
      <c r="E524" s="6">
        <v>32</v>
      </c>
      <c r="F524" s="6">
        <v>3</v>
      </c>
      <c r="G524" s="6">
        <v>0</v>
      </c>
      <c r="H524" s="6">
        <v>4.16</v>
      </c>
      <c r="I524" s="6">
        <v>1.35</v>
      </c>
      <c r="J524" s="6">
        <v>23</v>
      </c>
      <c r="K524" s="6">
        <v>52</v>
      </c>
      <c r="L524" s="6">
        <v>14</v>
      </c>
      <c r="M524" s="6">
        <v>8</v>
      </c>
      <c r="N524" s="6">
        <v>19</v>
      </c>
      <c r="O524" s="6">
        <v>6</v>
      </c>
      <c r="P524" s="6">
        <v>3</v>
      </c>
      <c r="Q524" s="6">
        <v>0</v>
      </c>
    </row>
    <row r="525" spans="1:17" ht="15" thickBot="1" x14ac:dyDescent="0.35">
      <c r="A525" s="7" t="s">
        <v>1976</v>
      </c>
      <c r="B525" s="43">
        <f>IF(COUNTIF('DRAFT LIST'!$F$3:$F$1000,A525)&gt;=1,"",ROW())</f>
        <v>525</v>
      </c>
      <c r="C525" s="43" t="str">
        <f ca="1"/>
        <v>J.J. Hoover (ARI - RP) NRI </v>
      </c>
      <c r="D525" s="8">
        <v>35</v>
      </c>
      <c r="E525" s="8">
        <v>44</v>
      </c>
      <c r="F525" s="8">
        <v>2</v>
      </c>
      <c r="G525" s="8">
        <v>0</v>
      </c>
      <c r="H525" s="8">
        <v>4.0199999999999996</v>
      </c>
      <c r="I525" s="8">
        <v>1.37</v>
      </c>
      <c r="J525" s="8">
        <v>16</v>
      </c>
      <c r="K525" s="8">
        <v>33</v>
      </c>
      <c r="L525" s="8">
        <v>15</v>
      </c>
      <c r="M525" s="8">
        <v>5</v>
      </c>
      <c r="N525" s="8">
        <v>37</v>
      </c>
      <c r="O525" s="8">
        <v>0</v>
      </c>
      <c r="P525" s="8">
        <v>2</v>
      </c>
      <c r="Q525" s="8">
        <v>0</v>
      </c>
    </row>
    <row r="526" spans="1:17" ht="15" thickBot="1" x14ac:dyDescent="0.35">
      <c r="A526" s="5" t="s">
        <v>1977</v>
      </c>
      <c r="B526" s="43">
        <f>IF(COUNTIF('DRAFT LIST'!$F$3:$F$1000,A526)&gt;=1,"",ROW())</f>
        <v>526</v>
      </c>
      <c r="C526" s="43" t="str">
        <f ca="1"/>
        <v>Cody Satterwhite (BAL - SP,RP) MiLB </v>
      </c>
      <c r="D526" s="6">
        <v>28</v>
      </c>
      <c r="E526" s="6">
        <v>32</v>
      </c>
      <c r="F526" s="6">
        <v>2</v>
      </c>
      <c r="G526" s="6">
        <v>0</v>
      </c>
      <c r="H526" s="6">
        <v>3.81</v>
      </c>
      <c r="I526" s="6">
        <v>1.3</v>
      </c>
      <c r="J526" s="6">
        <v>12</v>
      </c>
      <c r="K526" s="6">
        <v>25</v>
      </c>
      <c r="L526" s="6">
        <v>11</v>
      </c>
      <c r="M526" s="6">
        <v>7</v>
      </c>
      <c r="N526" s="6">
        <v>32</v>
      </c>
      <c r="O526" s="6">
        <v>0</v>
      </c>
      <c r="P526" s="6">
        <v>1</v>
      </c>
      <c r="Q526" s="6">
        <v>0</v>
      </c>
    </row>
    <row r="527" spans="1:17" ht="15" thickBot="1" x14ac:dyDescent="0.35">
      <c r="A527" s="7" t="s">
        <v>1567</v>
      </c>
      <c r="B527" s="43">
        <f>IF(COUNTIF('DRAFT LIST'!$F$3:$F$1000,A527)&gt;=1,"",ROW())</f>
        <v>527</v>
      </c>
      <c r="C527" s="43" t="str">
        <f ca="1"/>
        <v>Kyle Lobstein (MIA - SP,RP) NRI </v>
      </c>
      <c r="D527" s="8">
        <v>41</v>
      </c>
      <c r="E527" s="8">
        <v>29</v>
      </c>
      <c r="F527" s="8">
        <v>2</v>
      </c>
      <c r="G527" s="8">
        <v>0</v>
      </c>
      <c r="H527" s="8">
        <v>4.1100000000000003</v>
      </c>
      <c r="I527" s="8">
        <v>1.26</v>
      </c>
      <c r="J527" s="8">
        <v>19</v>
      </c>
      <c r="K527" s="8">
        <v>43</v>
      </c>
      <c r="L527" s="8">
        <v>9</v>
      </c>
      <c r="M527" s="8">
        <v>10</v>
      </c>
      <c r="N527" s="8">
        <v>15</v>
      </c>
      <c r="O527" s="8">
        <v>5</v>
      </c>
      <c r="P527" s="8">
        <v>2</v>
      </c>
      <c r="Q527" s="8">
        <v>0</v>
      </c>
    </row>
    <row r="528" spans="1:17" ht="15" thickBot="1" x14ac:dyDescent="0.35">
      <c r="A528" s="5" t="s">
        <v>1978</v>
      </c>
      <c r="B528" s="43">
        <f>IF(COUNTIF('DRAFT LIST'!$F$3:$F$1000,A528)&gt;=1,"",ROW())</f>
        <v>528</v>
      </c>
      <c r="C528" s="43" t="str">
        <f ca="1"/>
        <v>Gabriel Ynoa (BAL - SP,RP) MiLB </v>
      </c>
      <c r="D528" s="6">
        <v>38</v>
      </c>
      <c r="E528" s="6">
        <v>43</v>
      </c>
      <c r="F528" s="6">
        <v>2</v>
      </c>
      <c r="G528" s="6">
        <v>0</v>
      </c>
      <c r="H528" s="6">
        <v>3.82</v>
      </c>
      <c r="I528" s="6">
        <v>1.42</v>
      </c>
      <c r="J528" s="6">
        <v>16</v>
      </c>
      <c r="K528" s="6">
        <v>33</v>
      </c>
      <c r="L528" s="6">
        <v>20</v>
      </c>
      <c r="M528" s="6">
        <v>5</v>
      </c>
      <c r="N528" s="6">
        <v>35</v>
      </c>
      <c r="O528" s="6">
        <v>0</v>
      </c>
      <c r="P528" s="6">
        <v>2</v>
      </c>
      <c r="Q528" s="6">
        <v>0</v>
      </c>
    </row>
    <row r="529" spans="1:17" ht="15" thickBot="1" x14ac:dyDescent="0.35">
      <c r="A529" s="7" t="s">
        <v>1979</v>
      </c>
      <c r="B529" s="43">
        <f>IF(COUNTIF('DRAFT LIST'!$F$3:$F$1000,A529)&gt;=1,"",ROW())</f>
        <v>529</v>
      </c>
      <c r="C529" s="43" t="str">
        <f ca="1"/>
        <v>Kraig Sitton (SEA - RP) MiLB </v>
      </c>
      <c r="D529" s="8">
        <v>44</v>
      </c>
      <c r="E529" s="8">
        <v>40</v>
      </c>
      <c r="F529" s="8">
        <v>2</v>
      </c>
      <c r="G529" s="8">
        <v>0</v>
      </c>
      <c r="H529" s="8">
        <v>4.46</v>
      </c>
      <c r="I529" s="8">
        <v>1.27</v>
      </c>
      <c r="J529" s="8">
        <v>22</v>
      </c>
      <c r="K529" s="8">
        <v>44</v>
      </c>
      <c r="L529" s="8">
        <v>12</v>
      </c>
      <c r="M529" s="8">
        <v>11</v>
      </c>
      <c r="N529" s="8">
        <v>34</v>
      </c>
      <c r="O529" s="8">
        <v>2</v>
      </c>
      <c r="P529" s="8">
        <v>3</v>
      </c>
      <c r="Q529" s="8">
        <v>0</v>
      </c>
    </row>
    <row r="530" spans="1:17" ht="15" thickBot="1" x14ac:dyDescent="0.35">
      <c r="A530" s="5" t="s">
        <v>1980</v>
      </c>
      <c r="B530" s="43">
        <f>IF(COUNTIF('DRAFT LIST'!$F$3:$F$1000,A530)&gt;=1,"",ROW())</f>
        <v>530</v>
      </c>
      <c r="C530" s="43" t="str">
        <f ca="1"/>
        <v>Mike Mayers (STL - P,RP,SP) </v>
      </c>
      <c r="D530" s="6">
        <v>34</v>
      </c>
      <c r="E530" s="6">
        <v>34</v>
      </c>
      <c r="F530" s="6">
        <v>2</v>
      </c>
      <c r="G530" s="6">
        <v>0</v>
      </c>
      <c r="H530" s="6">
        <v>3.88</v>
      </c>
      <c r="I530" s="6">
        <v>1.34</v>
      </c>
      <c r="J530" s="6">
        <v>15</v>
      </c>
      <c r="K530" s="6">
        <v>32</v>
      </c>
      <c r="L530" s="6">
        <v>13</v>
      </c>
      <c r="M530" s="6">
        <v>3</v>
      </c>
      <c r="N530" s="6">
        <v>31</v>
      </c>
      <c r="O530" s="6">
        <v>0</v>
      </c>
      <c r="P530" s="6">
        <v>1</v>
      </c>
      <c r="Q530" s="6">
        <v>0</v>
      </c>
    </row>
    <row r="531" spans="1:17" ht="15" thickBot="1" x14ac:dyDescent="0.35">
      <c r="A531" s="7" t="s">
        <v>1712</v>
      </c>
      <c r="B531" s="43">
        <f>IF(COUNTIF('DRAFT LIST'!$F$3:$F$1000,A531)&gt;=1,"",ROW())</f>
        <v>531</v>
      </c>
      <c r="C531" s="43" t="str">
        <f ca="1"/>
        <v>Rookie Davis (CIN - SP) MiLB </v>
      </c>
      <c r="D531" s="8">
        <v>49</v>
      </c>
      <c r="E531" s="8">
        <v>41</v>
      </c>
      <c r="F531" s="8">
        <v>3</v>
      </c>
      <c r="G531" s="8">
        <v>0</v>
      </c>
      <c r="H531" s="8">
        <v>4.28</v>
      </c>
      <c r="I531" s="8">
        <v>1.39</v>
      </c>
      <c r="J531" s="8">
        <v>23</v>
      </c>
      <c r="K531" s="8">
        <v>51</v>
      </c>
      <c r="L531" s="8">
        <v>18</v>
      </c>
      <c r="M531" s="8">
        <v>11</v>
      </c>
      <c r="N531" s="8">
        <v>28</v>
      </c>
      <c r="O531" s="8">
        <v>4</v>
      </c>
      <c r="P531" s="8">
        <v>4</v>
      </c>
      <c r="Q531" s="8">
        <v>0</v>
      </c>
    </row>
    <row r="532" spans="1:17" ht="15" thickBot="1" x14ac:dyDescent="0.35">
      <c r="A532" s="5" t="s">
        <v>1568</v>
      </c>
      <c r="B532" s="43">
        <f>IF(COUNTIF('DRAFT LIST'!$F$3:$F$1000,A532)&gt;=1,"",ROW())</f>
        <v>532</v>
      </c>
      <c r="C532" s="43" t="str">
        <f ca="1"/>
        <v>Perci Garner (CLE - RP) </v>
      </c>
      <c r="D532" s="6">
        <v>51</v>
      </c>
      <c r="E532" s="6">
        <v>38</v>
      </c>
      <c r="F532" s="6">
        <v>3</v>
      </c>
      <c r="G532" s="6">
        <v>0</v>
      </c>
      <c r="H532" s="6">
        <v>4.2300000000000004</v>
      </c>
      <c r="I532" s="6">
        <v>1.33</v>
      </c>
      <c r="J532" s="6">
        <v>24</v>
      </c>
      <c r="K532" s="6">
        <v>54</v>
      </c>
      <c r="L532" s="6">
        <v>14</v>
      </c>
      <c r="M532" s="6">
        <v>8</v>
      </c>
      <c r="N532" s="6">
        <v>18</v>
      </c>
      <c r="O532" s="6">
        <v>8</v>
      </c>
      <c r="P532" s="6">
        <v>3</v>
      </c>
      <c r="Q532" s="6">
        <v>0</v>
      </c>
    </row>
    <row r="533" spans="1:17" ht="15" thickBot="1" x14ac:dyDescent="0.35">
      <c r="A533" s="7" t="s">
        <v>1569</v>
      </c>
      <c r="B533" s="43">
        <f>IF(COUNTIF('DRAFT LIST'!$F$3:$F$1000,A533)&gt;=1,"",ROW())</f>
        <v>533</v>
      </c>
      <c r="C533" s="43" t="str">
        <f ca="1"/>
        <v>Frank Herrmann (RP) FA </v>
      </c>
      <c r="D533" s="8">
        <v>82</v>
      </c>
      <c r="E533" s="8">
        <v>41</v>
      </c>
      <c r="F533" s="8">
        <v>4</v>
      </c>
      <c r="G533" s="8">
        <v>0</v>
      </c>
      <c r="H533" s="8">
        <v>4.5199999999999996</v>
      </c>
      <c r="I533" s="8">
        <v>1.36</v>
      </c>
      <c r="J533" s="8">
        <v>41</v>
      </c>
      <c r="K533" s="8">
        <v>92</v>
      </c>
      <c r="L533" s="8">
        <v>19</v>
      </c>
      <c r="M533" s="8">
        <v>11</v>
      </c>
      <c r="N533" s="8">
        <v>15</v>
      </c>
      <c r="O533" s="8">
        <v>14</v>
      </c>
      <c r="P533" s="8">
        <v>5</v>
      </c>
      <c r="Q533" s="8">
        <v>0</v>
      </c>
    </row>
    <row r="534" spans="1:17" ht="15" thickBot="1" x14ac:dyDescent="0.35">
      <c r="A534" s="5" t="s">
        <v>1981</v>
      </c>
      <c r="B534" s="43">
        <f>IF(COUNTIF('DRAFT LIST'!$F$3:$F$1000,A534)&gt;=1,"",ROW())</f>
        <v>534</v>
      </c>
      <c r="C534" s="43" t="str">
        <f ca="1"/>
        <v>Jandel Francisco Gustave (HOU - RP) </v>
      </c>
      <c r="D534" s="6">
        <v>32</v>
      </c>
      <c r="E534" s="6">
        <v>33</v>
      </c>
      <c r="F534" s="6">
        <v>2</v>
      </c>
      <c r="G534" s="6">
        <v>0</v>
      </c>
      <c r="H534" s="6">
        <v>3.81</v>
      </c>
      <c r="I534" s="6">
        <v>1.35</v>
      </c>
      <c r="J534" s="6">
        <v>13</v>
      </c>
      <c r="K534" s="6">
        <v>29</v>
      </c>
      <c r="L534" s="6">
        <v>14</v>
      </c>
      <c r="M534" s="6">
        <v>5</v>
      </c>
      <c r="N534" s="6">
        <v>27</v>
      </c>
      <c r="O534" s="6">
        <v>0</v>
      </c>
      <c r="P534" s="6">
        <v>2</v>
      </c>
      <c r="Q534" s="6">
        <v>0</v>
      </c>
    </row>
    <row r="535" spans="1:17" ht="15" thickBot="1" x14ac:dyDescent="0.35">
      <c r="A535" s="7" t="s">
        <v>1982</v>
      </c>
      <c r="B535" s="43">
        <f>IF(COUNTIF('DRAFT LIST'!$F$3:$F$1000,A535)&gt;=1,"",ROW())</f>
        <v>535</v>
      </c>
      <c r="C535" s="43" t="str">
        <f ca="1"/>
        <v>Christian Bergman (SEA - SP,RP) NRI </v>
      </c>
      <c r="D535" s="8">
        <v>42</v>
      </c>
      <c r="E535" s="8">
        <v>31</v>
      </c>
      <c r="F535" s="8">
        <v>3</v>
      </c>
      <c r="G535" s="8">
        <v>0</v>
      </c>
      <c r="H535" s="8">
        <v>4.1900000000000004</v>
      </c>
      <c r="I535" s="8">
        <v>1.36</v>
      </c>
      <c r="J535" s="8">
        <v>20</v>
      </c>
      <c r="K535" s="8">
        <v>46</v>
      </c>
      <c r="L535" s="8">
        <v>12</v>
      </c>
      <c r="M535" s="8">
        <v>10</v>
      </c>
      <c r="N535" s="8">
        <v>18</v>
      </c>
      <c r="O535" s="8">
        <v>6</v>
      </c>
      <c r="P535" s="8">
        <v>3</v>
      </c>
      <c r="Q535" s="8">
        <v>0</v>
      </c>
    </row>
    <row r="536" spans="1:17" ht="15" thickBot="1" x14ac:dyDescent="0.35">
      <c r="A536" s="5" t="s">
        <v>1983</v>
      </c>
      <c r="B536" s="43">
        <f>IF(COUNTIF('DRAFT LIST'!$F$3:$F$1000,A536)&gt;=1,"",ROW())</f>
        <v>536</v>
      </c>
      <c r="C536" s="43" t="str">
        <f ca="1"/>
        <v>Craig Stammen (SD - RP) MiLB </v>
      </c>
      <c r="D536" s="6">
        <v>44</v>
      </c>
      <c r="E536" s="6">
        <v>36</v>
      </c>
      <c r="F536" s="6">
        <v>2</v>
      </c>
      <c r="G536" s="6">
        <v>1</v>
      </c>
      <c r="H536" s="6">
        <v>3.98</v>
      </c>
      <c r="I536" s="6">
        <v>1.38</v>
      </c>
      <c r="J536" s="6">
        <v>20</v>
      </c>
      <c r="K536" s="6">
        <v>43</v>
      </c>
      <c r="L536" s="6">
        <v>17</v>
      </c>
      <c r="M536" s="6">
        <v>6</v>
      </c>
      <c r="N536" s="6">
        <v>43</v>
      </c>
      <c r="O536" s="6">
        <v>0</v>
      </c>
      <c r="P536" s="6">
        <v>2</v>
      </c>
      <c r="Q536" s="6">
        <v>0</v>
      </c>
    </row>
    <row r="537" spans="1:17" ht="15" thickBot="1" x14ac:dyDescent="0.35">
      <c r="A537" s="7" t="s">
        <v>1570</v>
      </c>
      <c r="B537" s="43">
        <f>IF(COUNTIF('DRAFT LIST'!$F$3:$F$1000,A537)&gt;=1,"",ROW())</f>
        <v>537</v>
      </c>
      <c r="C537" s="43" t="str">
        <f ca="1"/>
        <v>Cory Burns (NYM - RP) NRI </v>
      </c>
      <c r="D537" s="8">
        <v>78</v>
      </c>
      <c r="E537" s="8">
        <v>57</v>
      </c>
      <c r="F537" s="8">
        <v>4</v>
      </c>
      <c r="G537" s="8">
        <v>0</v>
      </c>
      <c r="H537" s="8">
        <v>4.5999999999999996</v>
      </c>
      <c r="I537" s="8">
        <v>1.37</v>
      </c>
      <c r="J537" s="8">
        <v>40</v>
      </c>
      <c r="K537" s="8">
        <v>84</v>
      </c>
      <c r="L537" s="8">
        <v>22</v>
      </c>
      <c r="M537" s="8">
        <v>20</v>
      </c>
      <c r="N537" s="8">
        <v>19</v>
      </c>
      <c r="O537" s="8">
        <v>14</v>
      </c>
      <c r="P537" s="8">
        <v>5</v>
      </c>
      <c r="Q537" s="8">
        <v>0</v>
      </c>
    </row>
    <row r="538" spans="1:17" ht="15" thickBot="1" x14ac:dyDescent="0.35">
      <c r="A538" s="5" t="s">
        <v>1984</v>
      </c>
      <c r="B538" s="43">
        <f>IF(COUNTIF('DRAFT LIST'!$F$3:$F$1000,A538)&gt;=1,"",ROW())</f>
        <v>538</v>
      </c>
      <c r="C538" s="43" t="str">
        <f ca="1"/>
        <v>Colton Murray (PHI - RP) NRI </v>
      </c>
      <c r="D538" s="6">
        <v>54</v>
      </c>
      <c r="E538" s="6">
        <v>52</v>
      </c>
      <c r="F538" s="6">
        <v>2</v>
      </c>
      <c r="G538" s="6">
        <v>1</v>
      </c>
      <c r="H538" s="6">
        <v>4.47</v>
      </c>
      <c r="I538" s="6">
        <v>1.36</v>
      </c>
      <c r="J538" s="6">
        <v>27</v>
      </c>
      <c r="K538" s="6">
        <v>53</v>
      </c>
      <c r="L538" s="6">
        <v>20</v>
      </c>
      <c r="M538" s="6">
        <v>9</v>
      </c>
      <c r="N538" s="6">
        <v>56</v>
      </c>
      <c r="O538" s="6">
        <v>0</v>
      </c>
      <c r="P538" s="6">
        <v>3</v>
      </c>
      <c r="Q538" s="6">
        <v>0</v>
      </c>
    </row>
    <row r="539" spans="1:17" ht="17.399999999999999" thickBot="1" x14ac:dyDescent="0.35">
      <c r="A539" s="7" t="s">
        <v>1504</v>
      </c>
      <c r="B539" s="43">
        <f>IF(COUNTIF('DRAFT LIST'!$F$3:$F$1000,A539)&gt;=1,"",ROW())</f>
        <v>539</v>
      </c>
      <c r="C539" s="43" t="str">
        <f ca="1"/>
        <v>Joan Gregorio (SF - SP,RP) MiLB </v>
      </c>
      <c r="D539" s="8">
        <v>56</v>
      </c>
      <c r="E539" s="8">
        <v>45</v>
      </c>
      <c r="F539" s="8">
        <v>3</v>
      </c>
      <c r="G539" s="8">
        <v>1</v>
      </c>
      <c r="H539" s="8">
        <v>4.1900000000000004</v>
      </c>
      <c r="I539" s="8">
        <v>1.4</v>
      </c>
      <c r="J539" s="8">
        <v>26</v>
      </c>
      <c r="K539" s="8">
        <v>59</v>
      </c>
      <c r="L539" s="8">
        <v>20</v>
      </c>
      <c r="M539" s="8">
        <v>13</v>
      </c>
      <c r="N539" s="8">
        <v>13</v>
      </c>
      <c r="O539" s="8">
        <v>8</v>
      </c>
      <c r="P539" s="8">
        <v>3</v>
      </c>
      <c r="Q539" s="8">
        <v>0</v>
      </c>
    </row>
    <row r="540" spans="1:17" ht="15" thickBot="1" x14ac:dyDescent="0.35">
      <c r="A540" s="5" t="s">
        <v>1985</v>
      </c>
      <c r="B540" s="43">
        <f>IF(COUNTIF('DRAFT LIST'!$F$3:$F$1000,A540)&gt;=1,"",ROW())</f>
        <v>540</v>
      </c>
      <c r="C540" s="43" t="str">
        <f ca="1"/>
        <v>Austin Adams (LAA - RP) </v>
      </c>
      <c r="D540" s="6">
        <v>37</v>
      </c>
      <c r="E540" s="6">
        <v>36</v>
      </c>
      <c r="F540" s="6">
        <v>2</v>
      </c>
      <c r="G540" s="6">
        <v>0</v>
      </c>
      <c r="H540" s="6">
        <v>4.01</v>
      </c>
      <c r="I540" s="6">
        <v>1.35</v>
      </c>
      <c r="J540" s="6">
        <v>16</v>
      </c>
      <c r="K540" s="6">
        <v>34</v>
      </c>
      <c r="L540" s="6">
        <v>16</v>
      </c>
      <c r="M540" s="6">
        <v>5</v>
      </c>
      <c r="N540" s="6">
        <v>43</v>
      </c>
      <c r="O540" s="6">
        <v>0</v>
      </c>
      <c r="P540" s="6">
        <v>2</v>
      </c>
      <c r="Q540" s="6">
        <v>0</v>
      </c>
    </row>
    <row r="541" spans="1:17" ht="17.399999999999999" thickBot="1" x14ac:dyDescent="0.35">
      <c r="A541" s="7" t="s">
        <v>1571</v>
      </c>
      <c r="B541" s="43">
        <f>IF(COUNTIF('DRAFT LIST'!$F$3:$F$1000,A541)&gt;=1,"",ROW())</f>
        <v>541</v>
      </c>
      <c r="C541" s="43" t="str">
        <f ca="1"/>
        <v>Johnny Barbato (NYY - RP) MiLB </v>
      </c>
      <c r="D541" s="8">
        <v>52</v>
      </c>
      <c r="E541" s="8">
        <v>39</v>
      </c>
      <c r="F541" s="8">
        <v>3</v>
      </c>
      <c r="G541" s="8">
        <v>0</v>
      </c>
      <c r="H541" s="8">
        <v>4.59</v>
      </c>
      <c r="I541" s="8">
        <v>1.32</v>
      </c>
      <c r="J541" s="8">
        <v>27</v>
      </c>
      <c r="K541" s="8">
        <v>57</v>
      </c>
      <c r="L541" s="8">
        <v>11</v>
      </c>
      <c r="M541" s="8">
        <v>12</v>
      </c>
      <c r="N541" s="8">
        <v>26</v>
      </c>
      <c r="O541" s="8">
        <v>6</v>
      </c>
      <c r="P541" s="8">
        <v>3</v>
      </c>
      <c r="Q541" s="8">
        <v>0</v>
      </c>
    </row>
    <row r="542" spans="1:17" ht="15" thickBot="1" x14ac:dyDescent="0.35">
      <c r="A542" s="5" t="s">
        <v>1572</v>
      </c>
      <c r="B542" s="43">
        <f>IF(COUNTIF('DRAFT LIST'!$F$3:$F$1000,A542)&gt;=1,"",ROW())</f>
        <v>542</v>
      </c>
      <c r="C542" s="43" t="str">
        <f ca="1"/>
        <v>Charlie Furbush (RP) FA </v>
      </c>
      <c r="D542" s="6">
        <v>64</v>
      </c>
      <c r="E542" s="6">
        <v>50</v>
      </c>
      <c r="F542" s="6">
        <v>4</v>
      </c>
      <c r="G542" s="6">
        <v>0</v>
      </c>
      <c r="H542" s="6">
        <v>4.5599999999999996</v>
      </c>
      <c r="I542" s="6">
        <v>1.42</v>
      </c>
      <c r="J542" s="6">
        <v>32</v>
      </c>
      <c r="K542" s="6">
        <v>67</v>
      </c>
      <c r="L542" s="6">
        <v>23</v>
      </c>
      <c r="M542" s="6">
        <v>15</v>
      </c>
      <c r="N542" s="6">
        <v>18</v>
      </c>
      <c r="O542" s="6">
        <v>9</v>
      </c>
      <c r="P542" s="6">
        <v>4</v>
      </c>
      <c r="Q542" s="6">
        <v>0</v>
      </c>
    </row>
    <row r="543" spans="1:17" ht="15" thickBot="1" x14ac:dyDescent="0.35">
      <c r="A543" s="7" t="s">
        <v>1573</v>
      </c>
      <c r="B543" s="43">
        <f>IF(COUNTIF('DRAFT LIST'!$F$3:$F$1000,A543)&gt;=1,"",ROW())</f>
        <v>543</v>
      </c>
      <c r="C543" s="43" t="str">
        <f ca="1"/>
        <v>Pat Venditte (SEA - RP) MiLB </v>
      </c>
      <c r="D543" s="8">
        <v>56</v>
      </c>
      <c r="E543" s="8">
        <v>44</v>
      </c>
      <c r="F543" s="8">
        <v>3</v>
      </c>
      <c r="G543" s="8">
        <v>1</v>
      </c>
      <c r="H543" s="8">
        <v>4.41</v>
      </c>
      <c r="I543" s="8">
        <v>1.4</v>
      </c>
      <c r="J543" s="8">
        <v>28</v>
      </c>
      <c r="K543" s="8">
        <v>58</v>
      </c>
      <c r="L543" s="8">
        <v>20</v>
      </c>
      <c r="M543" s="8">
        <v>14</v>
      </c>
      <c r="N543" s="8">
        <v>12</v>
      </c>
      <c r="O543" s="8">
        <v>10</v>
      </c>
      <c r="P543" s="8">
        <v>3</v>
      </c>
      <c r="Q543" s="8">
        <v>0</v>
      </c>
    </row>
    <row r="544" spans="1:17" ht="15" thickBot="1" x14ac:dyDescent="0.35">
      <c r="A544" s="5" t="s">
        <v>1986</v>
      </c>
      <c r="B544" s="43">
        <f>IF(COUNTIF('DRAFT LIST'!$F$3:$F$1000,A544)&gt;=1,"",ROW())</f>
        <v>544</v>
      </c>
      <c r="C544" s="43" t="str">
        <f ca="1"/>
        <v>A.J. Achter (DET - RP) NRI </v>
      </c>
      <c r="D544" s="6">
        <v>43</v>
      </c>
      <c r="E544" s="6">
        <v>47</v>
      </c>
      <c r="F544" s="6">
        <v>2</v>
      </c>
      <c r="G544" s="6">
        <v>0</v>
      </c>
      <c r="H544" s="6">
        <v>4.49</v>
      </c>
      <c r="I544" s="6">
        <v>1.33</v>
      </c>
      <c r="J544" s="6">
        <v>21</v>
      </c>
      <c r="K544" s="6">
        <v>40</v>
      </c>
      <c r="L544" s="6">
        <v>17</v>
      </c>
      <c r="M544" s="6">
        <v>6</v>
      </c>
      <c r="N544" s="6">
        <v>36</v>
      </c>
      <c r="O544" s="6">
        <v>0</v>
      </c>
      <c r="P544" s="6">
        <v>2</v>
      </c>
      <c r="Q544" s="6">
        <v>0</v>
      </c>
    </row>
    <row r="545" spans="1:17" ht="17.399999999999999" thickBot="1" x14ac:dyDescent="0.35">
      <c r="A545" s="7" t="s">
        <v>1709</v>
      </c>
      <c r="B545" s="43">
        <f>IF(COUNTIF('DRAFT LIST'!$F$3:$F$1000,A545)&gt;=1,"",ROW())</f>
        <v>545</v>
      </c>
      <c r="C545" s="43" t="str">
        <f ca="1"/>
        <v>Dustin Antolin (WSH - RP) NRI </v>
      </c>
      <c r="D545" s="8">
        <v>69</v>
      </c>
      <c r="E545" s="8">
        <v>52</v>
      </c>
      <c r="F545" s="8">
        <v>4</v>
      </c>
      <c r="G545" s="8">
        <v>0</v>
      </c>
      <c r="H545" s="8">
        <v>4.62</v>
      </c>
      <c r="I545" s="8">
        <v>1.41</v>
      </c>
      <c r="J545" s="8">
        <v>36</v>
      </c>
      <c r="K545" s="8">
        <v>76</v>
      </c>
      <c r="L545" s="8">
        <v>21</v>
      </c>
      <c r="M545" s="8">
        <v>13</v>
      </c>
      <c r="N545" s="8">
        <v>13</v>
      </c>
      <c r="O545" s="8">
        <v>12</v>
      </c>
      <c r="P545" s="8">
        <v>4</v>
      </c>
      <c r="Q545" s="8">
        <v>0</v>
      </c>
    </row>
    <row r="546" spans="1:17" ht="15" thickBot="1" x14ac:dyDescent="0.35">
      <c r="A546" s="5" t="s">
        <v>1987</v>
      </c>
      <c r="B546" s="43">
        <f>IF(COUNTIF('DRAFT LIST'!$F$3:$F$1000,A546)&gt;=1,"",ROW())</f>
        <v>546</v>
      </c>
      <c r="C546" s="43" t="str">
        <f ca="1"/>
        <v>Dillon Overton (SEA - SP,RP) </v>
      </c>
      <c r="D546" s="6">
        <v>41</v>
      </c>
      <c r="E546" s="6">
        <v>31</v>
      </c>
      <c r="F546" s="6">
        <v>2</v>
      </c>
      <c r="G546" s="6">
        <v>1</v>
      </c>
      <c r="H546" s="6">
        <v>3.68</v>
      </c>
      <c r="I546" s="6">
        <v>1.43</v>
      </c>
      <c r="J546" s="6">
        <v>17</v>
      </c>
      <c r="K546" s="6">
        <v>41</v>
      </c>
      <c r="L546" s="6">
        <v>17</v>
      </c>
      <c r="M546" s="6">
        <v>5</v>
      </c>
      <c r="N546" s="6">
        <v>37</v>
      </c>
      <c r="O546" s="6">
        <v>0</v>
      </c>
      <c r="P546" s="6">
        <v>2</v>
      </c>
      <c r="Q546" s="6">
        <v>0</v>
      </c>
    </row>
    <row r="547" spans="1:17" ht="15" thickBot="1" x14ac:dyDescent="0.35">
      <c r="A547" s="7" t="s">
        <v>1574</v>
      </c>
      <c r="B547" s="43">
        <f>IF(COUNTIF('DRAFT LIST'!$F$3:$F$1000,A547)&gt;=1,"",ROW())</f>
        <v>547</v>
      </c>
      <c r="C547" s="43" t="str">
        <f ca="1"/>
        <v>Robby Scott (BOS - RP) MiLB </v>
      </c>
      <c r="D547" s="8">
        <v>64</v>
      </c>
      <c r="E547" s="8">
        <v>54</v>
      </c>
      <c r="F547" s="8">
        <v>3</v>
      </c>
      <c r="G547" s="8">
        <v>1</v>
      </c>
      <c r="H547" s="8">
        <v>4.4800000000000004</v>
      </c>
      <c r="I547" s="8">
        <v>1.38</v>
      </c>
      <c r="J547" s="8">
        <v>32</v>
      </c>
      <c r="K547" s="8">
        <v>66</v>
      </c>
      <c r="L547" s="8">
        <v>22</v>
      </c>
      <c r="M547" s="8">
        <v>10</v>
      </c>
      <c r="N547" s="8">
        <v>17</v>
      </c>
      <c r="O547" s="8">
        <v>7</v>
      </c>
      <c r="P547" s="8">
        <v>4</v>
      </c>
      <c r="Q547" s="8">
        <v>0</v>
      </c>
    </row>
    <row r="548" spans="1:17" ht="15" thickBot="1" x14ac:dyDescent="0.35">
      <c r="A548" s="5" t="s">
        <v>1575</v>
      </c>
      <c r="B548" s="43">
        <f>IF(COUNTIF('DRAFT LIST'!$F$3:$F$1000,A548)&gt;=1,"",ROW())</f>
        <v>548</v>
      </c>
      <c r="C548" s="43" t="str">
        <f ca="1"/>
        <v>Neil Ramirez (CHC - RP) FA </v>
      </c>
      <c r="D548" s="6">
        <v>51</v>
      </c>
      <c r="E548" s="6">
        <v>48</v>
      </c>
      <c r="F548" s="6">
        <v>3</v>
      </c>
      <c r="G548" s="6">
        <v>0</v>
      </c>
      <c r="H548" s="6">
        <v>4.32</v>
      </c>
      <c r="I548" s="6">
        <v>1.44</v>
      </c>
      <c r="J548" s="6">
        <v>25</v>
      </c>
      <c r="K548" s="6">
        <v>46</v>
      </c>
      <c r="L548" s="6">
        <v>27</v>
      </c>
      <c r="M548" s="6">
        <v>6</v>
      </c>
      <c r="N548" s="6">
        <v>44</v>
      </c>
      <c r="O548" s="6">
        <v>0</v>
      </c>
      <c r="P548" s="6">
        <v>2</v>
      </c>
      <c r="Q548" s="6">
        <v>0</v>
      </c>
    </row>
    <row r="549" spans="1:17" ht="15" thickBot="1" x14ac:dyDescent="0.35">
      <c r="A549" s="7" t="s">
        <v>1988</v>
      </c>
      <c r="B549" s="43">
        <f>IF(COUNTIF('DRAFT LIST'!$F$3:$F$1000,A549)&gt;=1,"",ROW())</f>
        <v>549</v>
      </c>
      <c r="C549" s="43" t="str">
        <f ca="1"/>
        <v>Dominic Leone (TOR - RP) </v>
      </c>
      <c r="D549" s="8">
        <v>42</v>
      </c>
      <c r="E549" s="8">
        <v>37</v>
      </c>
      <c r="F549" s="8">
        <v>3</v>
      </c>
      <c r="G549" s="8">
        <v>2</v>
      </c>
      <c r="H549" s="8">
        <v>4.28</v>
      </c>
      <c r="I549" s="8">
        <v>1.45</v>
      </c>
      <c r="J549" s="8">
        <v>20</v>
      </c>
      <c r="K549" s="8">
        <v>42</v>
      </c>
      <c r="L549" s="8">
        <v>20</v>
      </c>
      <c r="M549" s="8">
        <v>5</v>
      </c>
      <c r="N549" s="8">
        <v>34</v>
      </c>
      <c r="O549" s="8">
        <v>0</v>
      </c>
      <c r="P549" s="8">
        <v>3</v>
      </c>
      <c r="Q549" s="8">
        <v>0</v>
      </c>
    </row>
    <row r="550" spans="1:17" ht="15" thickBot="1" x14ac:dyDescent="0.35">
      <c r="A550" s="5" t="s">
        <v>1576</v>
      </c>
      <c r="B550" s="43">
        <f>IF(COUNTIF('DRAFT LIST'!$F$3:$F$1000,A550)&gt;=1,"",ROW())</f>
        <v>550</v>
      </c>
      <c r="C550" s="43" t="str">
        <f ca="1"/>
        <v>Chris Smith (OAK - RP) MiLB </v>
      </c>
      <c r="D550" s="6">
        <v>54</v>
      </c>
      <c r="E550" s="6">
        <v>51</v>
      </c>
      <c r="F550" s="6">
        <v>3</v>
      </c>
      <c r="G550" s="6">
        <v>0</v>
      </c>
      <c r="H550" s="6">
        <v>4.42</v>
      </c>
      <c r="I550" s="6">
        <v>1.43</v>
      </c>
      <c r="J550" s="6">
        <v>27</v>
      </c>
      <c r="K550" s="6">
        <v>55</v>
      </c>
      <c r="L550" s="6">
        <v>23</v>
      </c>
      <c r="M550" s="6">
        <v>10</v>
      </c>
      <c r="N550" s="6">
        <v>16</v>
      </c>
      <c r="O550" s="6">
        <v>6</v>
      </c>
      <c r="P550" s="6">
        <v>3</v>
      </c>
      <c r="Q550" s="6">
        <v>0</v>
      </c>
    </row>
    <row r="551" spans="1:17" ht="15" thickBot="1" x14ac:dyDescent="0.35">
      <c r="A551" s="7" t="s">
        <v>1989</v>
      </c>
      <c r="B551" s="43">
        <f>IF(COUNTIF('DRAFT LIST'!$F$3:$F$1000,A551)&gt;=1,"",ROW())</f>
        <v>551</v>
      </c>
      <c r="C551" s="43" t="str">
        <f ca="1"/>
        <v>Maikel Cleto (CHC - RP) MiLB </v>
      </c>
      <c r="D551" s="8">
        <v>33</v>
      </c>
      <c r="E551" s="8">
        <v>34</v>
      </c>
      <c r="F551" s="8">
        <v>2</v>
      </c>
      <c r="G551" s="8">
        <v>1</v>
      </c>
      <c r="H551" s="8">
        <v>4.3499999999999996</v>
      </c>
      <c r="I551" s="8">
        <v>1.31</v>
      </c>
      <c r="J551" s="8">
        <v>16</v>
      </c>
      <c r="K551" s="8">
        <v>33</v>
      </c>
      <c r="L551" s="8">
        <v>11</v>
      </c>
      <c r="M551" s="8">
        <v>5</v>
      </c>
      <c r="N551" s="8">
        <v>33</v>
      </c>
      <c r="O551" s="8">
        <v>0</v>
      </c>
      <c r="P551" s="8">
        <v>2</v>
      </c>
      <c r="Q551" s="8">
        <v>0</v>
      </c>
    </row>
    <row r="552" spans="1:17" ht="15" thickBot="1" x14ac:dyDescent="0.35">
      <c r="A552" s="5" t="s">
        <v>1577</v>
      </c>
      <c r="B552" s="43">
        <f>IF(COUNTIF('DRAFT LIST'!$F$3:$F$1000,A552)&gt;=1,"",ROW())</f>
        <v>552</v>
      </c>
      <c r="C552" s="43" t="str">
        <f ca="1"/>
        <v>Joba Chamberlain (MIL - RP) NRI </v>
      </c>
      <c r="D552" s="6">
        <v>55</v>
      </c>
      <c r="E552" s="6">
        <v>47</v>
      </c>
      <c r="F552" s="6">
        <v>3</v>
      </c>
      <c r="G552" s="6">
        <v>1</v>
      </c>
      <c r="H552" s="6">
        <v>4.3600000000000003</v>
      </c>
      <c r="I552" s="6">
        <v>1.44</v>
      </c>
      <c r="J552" s="6">
        <v>26</v>
      </c>
      <c r="K552" s="6">
        <v>58</v>
      </c>
      <c r="L552" s="6">
        <v>21</v>
      </c>
      <c r="M552" s="6">
        <v>5</v>
      </c>
      <c r="N552" s="6">
        <v>24</v>
      </c>
      <c r="O552" s="6">
        <v>2</v>
      </c>
      <c r="P552" s="6">
        <v>4</v>
      </c>
      <c r="Q552" s="6">
        <v>0</v>
      </c>
    </row>
    <row r="553" spans="1:17" ht="15" thickBot="1" x14ac:dyDescent="0.35">
      <c r="A553" s="7" t="s">
        <v>1990</v>
      </c>
      <c r="B553" s="43">
        <f>IF(COUNTIF('DRAFT LIST'!$F$3:$F$1000,A553)&gt;=1,"",ROW())</f>
        <v>553</v>
      </c>
      <c r="C553" s="43" t="str">
        <f ca="1"/>
        <v>Adrian Sampson (TEX - SP,RP) MiLB </v>
      </c>
      <c r="D553" s="8">
        <v>39</v>
      </c>
      <c r="E553" s="8">
        <v>29</v>
      </c>
      <c r="F553" s="8">
        <v>2</v>
      </c>
      <c r="G553" s="8">
        <v>0</v>
      </c>
      <c r="H553" s="8">
        <v>3.9</v>
      </c>
      <c r="I553" s="8">
        <v>1.35</v>
      </c>
      <c r="J553" s="8">
        <v>17</v>
      </c>
      <c r="K553" s="8">
        <v>38</v>
      </c>
      <c r="L553" s="8">
        <v>14</v>
      </c>
      <c r="M553" s="8">
        <v>5</v>
      </c>
      <c r="N553" s="8">
        <v>51</v>
      </c>
      <c r="O553" s="8">
        <v>0</v>
      </c>
      <c r="P553" s="8">
        <v>1</v>
      </c>
      <c r="Q553" s="8">
        <v>0</v>
      </c>
    </row>
    <row r="554" spans="1:17" ht="15" thickBot="1" x14ac:dyDescent="0.35">
      <c r="A554" s="5" t="s">
        <v>1991</v>
      </c>
      <c r="B554" s="43">
        <f>IF(COUNTIF('DRAFT LIST'!$F$3:$F$1000,A554)&gt;=1,"",ROW())</f>
        <v>554</v>
      </c>
      <c r="C554" s="43" t="str">
        <f ca="1"/>
        <v>Andrew Barbosa (MIL - SP,RP) NRI </v>
      </c>
      <c r="D554" s="6">
        <v>33</v>
      </c>
      <c r="E554" s="6">
        <v>30</v>
      </c>
      <c r="F554" s="6">
        <v>2</v>
      </c>
      <c r="G554" s="6">
        <v>0</v>
      </c>
      <c r="H554" s="6">
        <v>4.07</v>
      </c>
      <c r="I554" s="6">
        <v>1.31</v>
      </c>
      <c r="J554" s="6">
        <v>15</v>
      </c>
      <c r="K554" s="6">
        <v>34</v>
      </c>
      <c r="L554" s="6">
        <v>9</v>
      </c>
      <c r="M554" s="6">
        <v>9</v>
      </c>
      <c r="N554" s="6">
        <v>23</v>
      </c>
      <c r="O554" s="6">
        <v>0</v>
      </c>
      <c r="P554" s="6">
        <v>2</v>
      </c>
      <c r="Q554" s="6">
        <v>0</v>
      </c>
    </row>
    <row r="555" spans="1:17" ht="15" thickBot="1" x14ac:dyDescent="0.35">
      <c r="A555" s="7" t="s">
        <v>1992</v>
      </c>
      <c r="B555" s="43">
        <f>IF(COUNTIF('DRAFT LIST'!$F$3:$F$1000,A555)&gt;=1,"",ROW())</f>
        <v>555</v>
      </c>
      <c r="C555" s="43" t="str">
        <f ca="1"/>
        <v>Chris Withrow (KC - RP) NRI </v>
      </c>
      <c r="D555" s="8">
        <v>33</v>
      </c>
      <c r="E555" s="8">
        <v>37</v>
      </c>
      <c r="F555" s="8">
        <v>2</v>
      </c>
      <c r="G555" s="8">
        <v>0</v>
      </c>
      <c r="H555" s="8">
        <v>3.97</v>
      </c>
      <c r="I555" s="8">
        <v>1.39</v>
      </c>
      <c r="J555" s="8">
        <v>15</v>
      </c>
      <c r="K555" s="8">
        <v>29</v>
      </c>
      <c r="L555" s="8">
        <v>17</v>
      </c>
      <c r="M555" s="8">
        <v>6</v>
      </c>
      <c r="N555" s="8">
        <v>33</v>
      </c>
      <c r="O555" s="8">
        <v>0</v>
      </c>
      <c r="P555" s="8">
        <v>1</v>
      </c>
      <c r="Q555" s="8">
        <v>0</v>
      </c>
    </row>
    <row r="556" spans="1:17" ht="15" thickBot="1" x14ac:dyDescent="0.35">
      <c r="A556" s="5" t="s">
        <v>1578</v>
      </c>
      <c r="B556" s="43">
        <f>IF(COUNTIF('DRAFT LIST'!$F$3:$F$1000,A556)&gt;=1,"",ROW())</f>
        <v>556</v>
      </c>
      <c r="C556" s="43" t="str">
        <f ca="1"/>
        <v>Jake Junis (KC - SP,RP) </v>
      </c>
      <c r="D556" s="6">
        <v>38</v>
      </c>
      <c r="E556" s="6">
        <v>26</v>
      </c>
      <c r="F556" s="6">
        <v>2</v>
      </c>
      <c r="G556" s="6">
        <v>0</v>
      </c>
      <c r="H556" s="6">
        <v>4.17</v>
      </c>
      <c r="I556" s="6">
        <v>1.27</v>
      </c>
      <c r="J556" s="6">
        <v>17</v>
      </c>
      <c r="K556" s="6">
        <v>40</v>
      </c>
      <c r="L556" s="6">
        <v>8</v>
      </c>
      <c r="M556" s="6">
        <v>9</v>
      </c>
      <c r="N556" s="6">
        <v>29</v>
      </c>
      <c r="O556" s="6">
        <v>0</v>
      </c>
      <c r="P556" s="6">
        <v>2</v>
      </c>
      <c r="Q556" s="6">
        <v>0</v>
      </c>
    </row>
    <row r="557" spans="1:17" ht="15" thickBot="1" x14ac:dyDescent="0.35">
      <c r="A557" s="7" t="s">
        <v>1579</v>
      </c>
      <c r="B557" s="43">
        <f>IF(COUNTIF('DRAFT LIST'!$F$3:$F$1000,A557)&gt;=1,"",ROW())</f>
        <v>557</v>
      </c>
      <c r="C557" s="43" t="str">
        <f ca="1"/>
        <v>Matt Marksberry (ATL - RP) MiLB </v>
      </c>
      <c r="D557" s="8">
        <v>49</v>
      </c>
      <c r="E557" s="8">
        <v>39</v>
      </c>
      <c r="F557" s="8">
        <v>3</v>
      </c>
      <c r="G557" s="8">
        <v>0</v>
      </c>
      <c r="H557" s="8">
        <v>4.3099999999999996</v>
      </c>
      <c r="I557" s="8">
        <v>1.35</v>
      </c>
      <c r="J557" s="8">
        <v>24</v>
      </c>
      <c r="K557" s="8">
        <v>52</v>
      </c>
      <c r="L557" s="8">
        <v>14</v>
      </c>
      <c r="M557" s="8">
        <v>8</v>
      </c>
      <c r="N557" s="8">
        <v>9</v>
      </c>
      <c r="O557" s="8">
        <v>9</v>
      </c>
      <c r="P557" s="8">
        <v>3</v>
      </c>
      <c r="Q557" s="8">
        <v>0</v>
      </c>
    </row>
    <row r="558" spans="1:17" ht="15" thickBot="1" x14ac:dyDescent="0.35">
      <c r="A558" s="5" t="s">
        <v>1993</v>
      </c>
      <c r="B558" s="43">
        <f>IF(COUNTIF('DRAFT LIST'!$F$3:$F$1000,A558)&gt;=1,"",ROW())</f>
        <v>558</v>
      </c>
      <c r="C558" s="43" t="str">
        <f ca="1"/>
        <v>Miguel Almonte (KC - RP) MiLB </v>
      </c>
      <c r="D558" s="6">
        <v>44</v>
      </c>
      <c r="E558" s="6">
        <v>41</v>
      </c>
      <c r="F558" s="6">
        <v>3</v>
      </c>
      <c r="G558" s="6">
        <v>0</v>
      </c>
      <c r="H558" s="6">
        <v>4.4000000000000004</v>
      </c>
      <c r="I558" s="6">
        <v>1.41</v>
      </c>
      <c r="J558" s="6">
        <v>22</v>
      </c>
      <c r="K558" s="6">
        <v>45</v>
      </c>
      <c r="L558" s="6">
        <v>18</v>
      </c>
      <c r="M558" s="6">
        <v>9</v>
      </c>
      <c r="N558" s="6">
        <v>35</v>
      </c>
      <c r="O558" s="6">
        <v>0</v>
      </c>
      <c r="P558" s="6">
        <v>3</v>
      </c>
      <c r="Q558" s="6">
        <v>0</v>
      </c>
    </row>
    <row r="559" spans="1:17" ht="15" thickBot="1" x14ac:dyDescent="0.35">
      <c r="A559" s="7" t="s">
        <v>1994</v>
      </c>
      <c r="B559" s="43">
        <f>IF(COUNTIF('DRAFT LIST'!$F$3:$F$1000,A559)&gt;=1,"",ROW())</f>
        <v>559</v>
      </c>
      <c r="C559" s="43" t="str">
        <f ca="1"/>
        <v>Cory Rasmus (TB - RP) NRI </v>
      </c>
      <c r="D559" s="8">
        <v>27</v>
      </c>
      <c r="E559" s="8">
        <v>27</v>
      </c>
      <c r="F559" s="8">
        <v>1</v>
      </c>
      <c r="G559" s="8">
        <v>0</v>
      </c>
      <c r="H559" s="8">
        <v>3.64</v>
      </c>
      <c r="I559" s="8">
        <v>1.24</v>
      </c>
      <c r="J559" s="8">
        <v>11</v>
      </c>
      <c r="K559" s="8">
        <v>24</v>
      </c>
      <c r="L559" s="8">
        <v>10</v>
      </c>
      <c r="M559" s="8">
        <v>4</v>
      </c>
      <c r="N559" s="8">
        <v>11</v>
      </c>
      <c r="O559" s="8">
        <v>1</v>
      </c>
      <c r="P559" s="8">
        <v>1</v>
      </c>
      <c r="Q559" s="8">
        <v>0</v>
      </c>
    </row>
    <row r="560" spans="1:17" ht="17.399999999999999" thickBot="1" x14ac:dyDescent="0.35">
      <c r="A560" s="5" t="s">
        <v>1580</v>
      </c>
      <c r="B560" s="43">
        <f>IF(COUNTIF('DRAFT LIST'!$F$3:$F$1000,A560)&gt;=1,"",ROW())</f>
        <v>560</v>
      </c>
      <c r="C560" s="43" t="str">
        <f ca="1"/>
        <v>Greg Mahle (LAA - RP) MiLB </v>
      </c>
      <c r="D560" s="6">
        <v>61</v>
      </c>
      <c r="E560" s="6">
        <v>51</v>
      </c>
      <c r="F560" s="6">
        <v>4</v>
      </c>
      <c r="G560" s="6">
        <v>1</v>
      </c>
      <c r="H560" s="6">
        <v>4.63</v>
      </c>
      <c r="I560" s="6">
        <v>1.45</v>
      </c>
      <c r="J560" s="6">
        <v>31</v>
      </c>
      <c r="K560" s="6">
        <v>61</v>
      </c>
      <c r="L560" s="6">
        <v>27</v>
      </c>
      <c r="M560" s="6">
        <v>10</v>
      </c>
      <c r="N560" s="6">
        <v>11</v>
      </c>
      <c r="O560" s="6">
        <v>9</v>
      </c>
      <c r="P560" s="6">
        <v>4</v>
      </c>
      <c r="Q560" s="6">
        <v>0</v>
      </c>
    </row>
    <row r="561" spans="1:17" ht="15" thickBot="1" x14ac:dyDescent="0.35">
      <c r="A561" s="7" t="s">
        <v>1995</v>
      </c>
      <c r="B561" s="43">
        <f>IF(COUNTIF('DRAFT LIST'!$F$3:$F$1000,A561)&gt;=1,"",ROW())</f>
        <v>561</v>
      </c>
      <c r="C561" s="43" t="str">
        <f ca="1"/>
        <v>Dalier Hinojosa (PHI - RP) NRI </v>
      </c>
      <c r="D561" s="8">
        <v>41</v>
      </c>
      <c r="E561" s="8">
        <v>36</v>
      </c>
      <c r="F561" s="8">
        <v>2</v>
      </c>
      <c r="G561" s="8">
        <v>1</v>
      </c>
      <c r="H561" s="8">
        <v>4.0999999999999996</v>
      </c>
      <c r="I561" s="8">
        <v>1.39</v>
      </c>
      <c r="J561" s="8">
        <v>19</v>
      </c>
      <c r="K561" s="8">
        <v>42</v>
      </c>
      <c r="L561" s="8">
        <v>16</v>
      </c>
      <c r="M561" s="8">
        <v>5</v>
      </c>
      <c r="N561" s="8">
        <v>40</v>
      </c>
      <c r="O561" s="8">
        <v>0</v>
      </c>
      <c r="P561" s="8">
        <v>2</v>
      </c>
      <c r="Q561" s="8">
        <v>0</v>
      </c>
    </row>
    <row r="562" spans="1:17" ht="15" thickBot="1" x14ac:dyDescent="0.35">
      <c r="A562" s="5" t="s">
        <v>1581</v>
      </c>
      <c r="B562" s="43">
        <f>IF(COUNTIF('DRAFT LIST'!$F$3:$F$1000,A562)&gt;=1,"",ROW())</f>
        <v>562</v>
      </c>
      <c r="C562" s="43" t="str">
        <f ca="1"/>
        <v>Kevin Chapman (HOU - RP) </v>
      </c>
      <c r="D562" s="6">
        <v>69</v>
      </c>
      <c r="E562" s="6">
        <v>53</v>
      </c>
      <c r="F562" s="6">
        <v>4</v>
      </c>
      <c r="G562" s="6">
        <v>0</v>
      </c>
      <c r="H562" s="6">
        <v>4.53</v>
      </c>
      <c r="I562" s="6">
        <v>1.45</v>
      </c>
      <c r="J562" s="6">
        <v>35</v>
      </c>
      <c r="K562" s="6">
        <v>72</v>
      </c>
      <c r="L562" s="6">
        <v>29</v>
      </c>
      <c r="M562" s="6">
        <v>14</v>
      </c>
      <c r="N562" s="6">
        <v>18</v>
      </c>
      <c r="O562" s="6">
        <v>11</v>
      </c>
      <c r="P562" s="6">
        <v>5</v>
      </c>
      <c r="Q562" s="6">
        <v>0</v>
      </c>
    </row>
    <row r="563" spans="1:17" ht="15" thickBot="1" x14ac:dyDescent="0.35">
      <c r="A563" s="7" t="s">
        <v>1996</v>
      </c>
      <c r="B563" s="43">
        <f>IF(COUNTIF('DRAFT LIST'!$F$3:$F$1000,A563)&gt;=1,"",ROW())</f>
        <v>563</v>
      </c>
      <c r="C563" s="43" t="str">
        <f ca="1"/>
        <v>Odrisamer Despaigne (MIA - RP) </v>
      </c>
      <c r="D563" s="8">
        <v>31</v>
      </c>
      <c r="E563" s="8">
        <v>34</v>
      </c>
      <c r="F563" s="8">
        <v>2</v>
      </c>
      <c r="G563" s="8">
        <v>0</v>
      </c>
      <c r="H563" s="8">
        <v>4.24</v>
      </c>
      <c r="I563" s="8">
        <v>1.33</v>
      </c>
      <c r="J563" s="8">
        <v>15</v>
      </c>
      <c r="K563" s="8">
        <v>28</v>
      </c>
      <c r="L563" s="8">
        <v>13</v>
      </c>
      <c r="M563" s="8">
        <v>5</v>
      </c>
      <c r="N563" s="8">
        <v>36</v>
      </c>
      <c r="O563" s="8">
        <v>0</v>
      </c>
      <c r="P563" s="8">
        <v>2</v>
      </c>
      <c r="Q563" s="8">
        <v>0</v>
      </c>
    </row>
    <row r="564" spans="1:17" ht="15" thickBot="1" x14ac:dyDescent="0.35">
      <c r="A564" s="5" t="s">
        <v>1997</v>
      </c>
      <c r="B564" s="43">
        <f>IF(COUNTIF('DRAFT LIST'!$F$3:$F$1000,A564)&gt;=1,"",ROW())</f>
        <v>564</v>
      </c>
      <c r="C564" s="43" t="str">
        <f ca="1"/>
        <v>Michael Broadway (WSH - RP) NRI </v>
      </c>
      <c r="D564" s="6">
        <v>33</v>
      </c>
      <c r="E564" s="6">
        <v>34</v>
      </c>
      <c r="F564" s="6">
        <v>2</v>
      </c>
      <c r="G564" s="6">
        <v>0</v>
      </c>
      <c r="H564" s="6">
        <v>4.17</v>
      </c>
      <c r="I564" s="6">
        <v>1.35</v>
      </c>
      <c r="J564" s="6">
        <v>15</v>
      </c>
      <c r="K564" s="6">
        <v>31</v>
      </c>
      <c r="L564" s="6">
        <v>14</v>
      </c>
      <c r="M564" s="6">
        <v>5</v>
      </c>
      <c r="N564" s="6">
        <v>31</v>
      </c>
      <c r="O564" s="6">
        <v>0</v>
      </c>
      <c r="P564" s="6">
        <v>2</v>
      </c>
      <c r="Q564" s="6">
        <v>0</v>
      </c>
    </row>
    <row r="565" spans="1:17" ht="15" thickBot="1" x14ac:dyDescent="0.35">
      <c r="A565" s="7" t="s">
        <v>1998</v>
      </c>
      <c r="B565" s="43">
        <f>IF(COUNTIF('DRAFT LIST'!$F$3:$F$1000,A565)&gt;=1,"",ROW())</f>
        <v>565</v>
      </c>
      <c r="C565" s="43" t="str">
        <f ca="1"/>
        <v>Dietrich Enns (NYY - SP,RP) </v>
      </c>
      <c r="D565" s="8">
        <v>52</v>
      </c>
      <c r="E565" s="8">
        <v>47</v>
      </c>
      <c r="F565" s="8">
        <v>2</v>
      </c>
      <c r="G565" s="8">
        <v>0</v>
      </c>
      <c r="H565" s="8">
        <v>4.1900000000000004</v>
      </c>
      <c r="I565" s="8">
        <v>1.42</v>
      </c>
      <c r="J565" s="8">
        <v>24</v>
      </c>
      <c r="K565" s="8">
        <v>53</v>
      </c>
      <c r="L565" s="8">
        <v>22</v>
      </c>
      <c r="M565" s="8">
        <v>7</v>
      </c>
      <c r="N565" s="8">
        <v>52</v>
      </c>
      <c r="O565" s="8">
        <v>0</v>
      </c>
      <c r="P565" s="8">
        <v>3</v>
      </c>
      <c r="Q565" s="8">
        <v>0</v>
      </c>
    </row>
    <row r="566" spans="1:17" ht="15" thickBot="1" x14ac:dyDescent="0.35">
      <c r="A566" s="5" t="s">
        <v>1999</v>
      </c>
      <c r="B566" s="43">
        <f>IF(COUNTIF('DRAFT LIST'!$F$3:$F$1000,A566)&gt;=1,"",ROW())</f>
        <v>566</v>
      </c>
      <c r="C566" s="43" t="str">
        <f ca="1"/>
        <v>Sean Burnett (PHI - RP) NRI </v>
      </c>
      <c r="D566" s="6">
        <v>28</v>
      </c>
      <c r="E566" s="6">
        <v>29</v>
      </c>
      <c r="F566" s="6">
        <v>2</v>
      </c>
      <c r="G566" s="6">
        <v>0</v>
      </c>
      <c r="H566" s="6">
        <v>4.1100000000000003</v>
      </c>
      <c r="I566" s="6">
        <v>1.32</v>
      </c>
      <c r="J566" s="6">
        <v>13</v>
      </c>
      <c r="K566" s="6">
        <v>27</v>
      </c>
      <c r="L566" s="6">
        <v>11</v>
      </c>
      <c r="M566" s="6">
        <v>5</v>
      </c>
      <c r="N566" s="6">
        <v>18</v>
      </c>
      <c r="O566" s="6">
        <v>1</v>
      </c>
      <c r="P566" s="6">
        <v>2</v>
      </c>
      <c r="Q566" s="6">
        <v>0</v>
      </c>
    </row>
    <row r="567" spans="1:17" ht="15" thickBot="1" x14ac:dyDescent="0.35">
      <c r="A567" s="7" t="s">
        <v>2000</v>
      </c>
      <c r="B567" s="43">
        <f>IF(COUNTIF('DRAFT LIST'!$F$3:$F$1000,A567)&gt;=1,"",ROW())</f>
        <v>567</v>
      </c>
      <c r="C567" s="43" t="str">
        <f ca="1"/>
        <v>Erik Davis (ARI - RP) MiLB </v>
      </c>
      <c r="D567" s="8">
        <v>33</v>
      </c>
      <c r="E567" s="8">
        <v>33</v>
      </c>
      <c r="F567" s="8">
        <v>2</v>
      </c>
      <c r="G567" s="8">
        <v>0</v>
      </c>
      <c r="H567" s="8">
        <v>3.97</v>
      </c>
      <c r="I567" s="8">
        <v>1.4</v>
      </c>
      <c r="J567" s="8">
        <v>15</v>
      </c>
      <c r="K567" s="8">
        <v>30</v>
      </c>
      <c r="L567" s="8">
        <v>16</v>
      </c>
      <c r="M567" s="8">
        <v>4</v>
      </c>
      <c r="N567" s="8">
        <v>40</v>
      </c>
      <c r="O567" s="8">
        <v>0</v>
      </c>
      <c r="P567" s="8">
        <v>2</v>
      </c>
      <c r="Q567" s="8">
        <v>0</v>
      </c>
    </row>
    <row r="568" spans="1:17" ht="15" thickBot="1" x14ac:dyDescent="0.35">
      <c r="A568" s="5" t="s">
        <v>2001</v>
      </c>
      <c r="B568" s="43">
        <f>IF(COUNTIF('DRAFT LIST'!$F$3:$F$1000,A568)&gt;=1,"",ROW())</f>
        <v>568</v>
      </c>
      <c r="C568" s="43" t="str">
        <f ca="1"/>
        <v>Akeel Morris (ATL - RP) MiLB </v>
      </c>
      <c r="D568" s="6">
        <v>44</v>
      </c>
      <c r="E568" s="6">
        <v>41</v>
      </c>
      <c r="F568" s="6">
        <v>2</v>
      </c>
      <c r="G568" s="6">
        <v>1</v>
      </c>
      <c r="H568" s="6">
        <v>4.17</v>
      </c>
      <c r="I568" s="6">
        <v>1.43</v>
      </c>
      <c r="J568" s="6">
        <v>20</v>
      </c>
      <c r="K568" s="6">
        <v>43</v>
      </c>
      <c r="L568" s="6">
        <v>19</v>
      </c>
      <c r="M568" s="6">
        <v>8</v>
      </c>
      <c r="N568" s="6">
        <v>38</v>
      </c>
      <c r="O568" s="6">
        <v>0</v>
      </c>
      <c r="P568" s="6">
        <v>3</v>
      </c>
      <c r="Q568" s="6">
        <v>0</v>
      </c>
    </row>
    <row r="569" spans="1:17" ht="15" thickBot="1" x14ac:dyDescent="0.35">
      <c r="A569" s="7" t="s">
        <v>1583</v>
      </c>
      <c r="B569" s="43">
        <f>IF(COUNTIF('DRAFT LIST'!$F$3:$F$1000,A569)&gt;=1,"",ROW())</f>
        <v>569</v>
      </c>
      <c r="C569" s="43" t="str">
        <f ca="1"/>
        <v>Jose Valdez (LAA - RP) MiLB </v>
      </c>
      <c r="D569" s="8">
        <v>63</v>
      </c>
      <c r="E569" s="8">
        <v>42</v>
      </c>
      <c r="F569" s="8">
        <v>3</v>
      </c>
      <c r="G569" s="8">
        <v>0</v>
      </c>
      <c r="H569" s="8">
        <v>4.6500000000000004</v>
      </c>
      <c r="I569" s="8">
        <v>1.35</v>
      </c>
      <c r="J569" s="8">
        <v>33</v>
      </c>
      <c r="K569" s="8">
        <v>70</v>
      </c>
      <c r="L569" s="8">
        <v>15</v>
      </c>
      <c r="M569" s="8">
        <v>18</v>
      </c>
      <c r="N569" s="8">
        <v>13</v>
      </c>
      <c r="O569" s="8">
        <v>13</v>
      </c>
      <c r="P569" s="8">
        <v>5</v>
      </c>
      <c r="Q569" s="8">
        <v>0</v>
      </c>
    </row>
    <row r="570" spans="1:17" ht="15" thickBot="1" x14ac:dyDescent="0.35">
      <c r="A570" s="5" t="s">
        <v>2002</v>
      </c>
      <c r="B570" s="43">
        <f>IF(COUNTIF('DRAFT LIST'!$F$3:$F$1000,A570)&gt;=1,"",ROW())</f>
        <v>570</v>
      </c>
      <c r="C570" s="43" t="str">
        <f ca="1"/>
        <v>Joe Wieland (SP) FA </v>
      </c>
      <c r="D570" s="6">
        <v>31</v>
      </c>
      <c r="E570" s="6">
        <v>32</v>
      </c>
      <c r="F570" s="6">
        <v>2</v>
      </c>
      <c r="G570" s="6">
        <v>1</v>
      </c>
      <c r="H570" s="6">
        <v>4.24</v>
      </c>
      <c r="I570" s="6">
        <v>1.37</v>
      </c>
      <c r="J570" s="6">
        <v>15</v>
      </c>
      <c r="K570" s="6">
        <v>29</v>
      </c>
      <c r="L570" s="6">
        <v>14</v>
      </c>
      <c r="M570" s="6">
        <v>5</v>
      </c>
      <c r="N570" s="6">
        <v>35</v>
      </c>
      <c r="O570" s="6">
        <v>0</v>
      </c>
      <c r="P570" s="6">
        <v>1</v>
      </c>
      <c r="Q570" s="6">
        <v>0</v>
      </c>
    </row>
    <row r="571" spans="1:17" ht="15" thickBot="1" x14ac:dyDescent="0.35">
      <c r="A571" s="7" t="s">
        <v>1584</v>
      </c>
      <c r="B571" s="43">
        <f>IF(COUNTIF('DRAFT LIST'!$F$3:$F$1000,A571)&gt;=1,"",ROW())</f>
        <v>571</v>
      </c>
      <c r="C571" s="43" t="str">
        <f ca="1"/>
        <v>Drew VerHagen (DET - RP) </v>
      </c>
      <c r="D571" s="8">
        <v>66</v>
      </c>
      <c r="E571" s="8">
        <v>58</v>
      </c>
      <c r="F571" s="8">
        <v>4</v>
      </c>
      <c r="G571" s="8">
        <v>0</v>
      </c>
      <c r="H571" s="8">
        <v>4.67</v>
      </c>
      <c r="I571" s="8">
        <v>1.42</v>
      </c>
      <c r="J571" s="8">
        <v>34</v>
      </c>
      <c r="K571" s="8">
        <v>66</v>
      </c>
      <c r="L571" s="8">
        <v>28</v>
      </c>
      <c r="M571" s="8">
        <v>19</v>
      </c>
      <c r="N571" s="8">
        <v>13</v>
      </c>
      <c r="O571" s="8">
        <v>12</v>
      </c>
      <c r="P571" s="8">
        <v>5</v>
      </c>
      <c r="Q571" s="8">
        <v>0</v>
      </c>
    </row>
    <row r="572" spans="1:17" ht="15" thickBot="1" x14ac:dyDescent="0.35">
      <c r="A572" s="5" t="s">
        <v>2003</v>
      </c>
      <c r="B572" s="43">
        <f>IF(COUNTIF('DRAFT LIST'!$F$3:$F$1000,A572)&gt;=1,"",ROW())</f>
        <v>572</v>
      </c>
      <c r="C572" s="43" t="str">
        <f ca="1"/>
        <v>Al Alburquerque (KC - RP) NRI </v>
      </c>
      <c r="D572" s="6">
        <v>37</v>
      </c>
      <c r="E572" s="6">
        <v>37</v>
      </c>
      <c r="F572" s="6">
        <v>1</v>
      </c>
      <c r="G572" s="6">
        <v>0</v>
      </c>
      <c r="H572" s="6">
        <v>3.8</v>
      </c>
      <c r="I572" s="6">
        <v>1.38</v>
      </c>
      <c r="J572" s="6">
        <v>16</v>
      </c>
      <c r="K572" s="6">
        <v>29</v>
      </c>
      <c r="L572" s="6">
        <v>22</v>
      </c>
      <c r="M572" s="6">
        <v>3</v>
      </c>
      <c r="N572" s="6">
        <v>34</v>
      </c>
      <c r="O572" s="6">
        <v>0</v>
      </c>
      <c r="P572" s="6">
        <v>1</v>
      </c>
      <c r="Q572" s="6">
        <v>0</v>
      </c>
    </row>
    <row r="573" spans="1:17" ht="15" thickBot="1" x14ac:dyDescent="0.35">
      <c r="A573" s="7" t="s">
        <v>2004</v>
      </c>
      <c r="B573" s="43">
        <f>IF(COUNTIF('DRAFT LIST'!$F$3:$F$1000,A573)&gt;=1,"",ROW())</f>
        <v>573</v>
      </c>
      <c r="C573" s="43" t="str">
        <f ca="1"/>
        <v>Keyvius Sampson (ARI - SP,RP) NRI </v>
      </c>
      <c r="D573" s="8">
        <v>25</v>
      </c>
      <c r="E573" s="8">
        <v>19</v>
      </c>
      <c r="F573" s="8">
        <v>2</v>
      </c>
      <c r="G573" s="8">
        <v>0</v>
      </c>
      <c r="H573" s="8">
        <v>3.94</v>
      </c>
      <c r="I573" s="8">
        <v>1.27</v>
      </c>
      <c r="J573" s="8">
        <v>11</v>
      </c>
      <c r="K573" s="8">
        <v>25</v>
      </c>
      <c r="L573" s="8">
        <v>7</v>
      </c>
      <c r="M573" s="8">
        <v>6</v>
      </c>
      <c r="N573" s="8">
        <v>21</v>
      </c>
      <c r="O573" s="8">
        <v>0</v>
      </c>
      <c r="P573" s="8">
        <v>2</v>
      </c>
      <c r="Q573" s="8">
        <v>0</v>
      </c>
    </row>
    <row r="574" spans="1:17" ht="17.399999999999999" thickBot="1" x14ac:dyDescent="0.35">
      <c r="A574" s="5" t="s">
        <v>2005</v>
      </c>
      <c r="B574" s="43">
        <f>IF(COUNTIF('DRAFT LIST'!$F$3:$F$1000,A574)&gt;=1,"",ROW())</f>
        <v>574</v>
      </c>
      <c r="C574" s="43" t="str">
        <f ca="1"/>
        <v>Logan Ondrusek (BAL - RP) DTD </v>
      </c>
      <c r="D574" s="6">
        <v>37</v>
      </c>
      <c r="E574" s="6">
        <v>32</v>
      </c>
      <c r="F574" s="6">
        <v>2</v>
      </c>
      <c r="G574" s="6">
        <v>0</v>
      </c>
      <c r="H574" s="6">
        <v>4.18</v>
      </c>
      <c r="I574" s="6">
        <v>1.36</v>
      </c>
      <c r="J574" s="6">
        <v>17</v>
      </c>
      <c r="K574" s="6">
        <v>36</v>
      </c>
      <c r="L574" s="6">
        <v>14</v>
      </c>
      <c r="M574" s="6">
        <v>6</v>
      </c>
      <c r="N574" s="6">
        <v>32</v>
      </c>
      <c r="O574" s="6">
        <v>1</v>
      </c>
      <c r="P574" s="6">
        <v>2</v>
      </c>
      <c r="Q574" s="6">
        <v>0</v>
      </c>
    </row>
    <row r="575" spans="1:17" ht="15" thickBot="1" x14ac:dyDescent="0.35">
      <c r="A575" s="7" t="s">
        <v>1585</v>
      </c>
      <c r="B575" s="43">
        <f>IF(COUNTIF('DRAFT LIST'!$F$3:$F$1000,A575)&gt;=1,"",ROW())</f>
        <v>575</v>
      </c>
      <c r="C575" s="43" t="str">
        <f ca="1"/>
        <v>Zach Rosscup (RP) FA </v>
      </c>
      <c r="D575" s="8">
        <v>38</v>
      </c>
      <c r="E575" s="8">
        <v>35</v>
      </c>
      <c r="F575" s="8">
        <v>2</v>
      </c>
      <c r="G575" s="8">
        <v>0</v>
      </c>
      <c r="H575" s="8">
        <v>4.2</v>
      </c>
      <c r="I575" s="8">
        <v>1.38</v>
      </c>
      <c r="J575" s="8">
        <v>18</v>
      </c>
      <c r="K575" s="8">
        <v>37</v>
      </c>
      <c r="L575" s="8">
        <v>16</v>
      </c>
      <c r="M575" s="8">
        <v>6</v>
      </c>
      <c r="N575" s="8">
        <v>19</v>
      </c>
      <c r="O575" s="8">
        <v>5</v>
      </c>
      <c r="P575" s="8">
        <v>2</v>
      </c>
      <c r="Q575" s="8">
        <v>0</v>
      </c>
    </row>
    <row r="576" spans="1:17" ht="15" thickBot="1" x14ac:dyDescent="0.35">
      <c r="A576" s="5" t="s">
        <v>1717</v>
      </c>
      <c r="B576" s="43">
        <f>IF(COUNTIF('DRAFT LIST'!$F$3:$F$1000,A576)&gt;=1,"",ROW())</f>
        <v>576</v>
      </c>
      <c r="C576" s="43" t="str">
        <f ca="1"/>
        <v>Brian Johnson (BOS - SP) MiLB </v>
      </c>
      <c r="D576" s="6">
        <v>72</v>
      </c>
      <c r="E576" s="6">
        <v>49</v>
      </c>
      <c r="F576" s="6">
        <v>4</v>
      </c>
      <c r="G576" s="6">
        <v>0</v>
      </c>
      <c r="H576" s="6">
        <v>5.0199999999999996</v>
      </c>
      <c r="I576" s="6">
        <v>1.34</v>
      </c>
      <c r="J576" s="6">
        <v>40</v>
      </c>
      <c r="K576" s="6">
        <v>82</v>
      </c>
      <c r="L576" s="6">
        <v>15</v>
      </c>
      <c r="M576" s="6">
        <v>23</v>
      </c>
      <c r="N576" s="6">
        <v>19</v>
      </c>
      <c r="O576" s="6">
        <v>12</v>
      </c>
      <c r="P576" s="6">
        <v>5</v>
      </c>
      <c r="Q576" s="6">
        <v>0</v>
      </c>
    </row>
    <row r="577" spans="1:17" ht="15" thickBot="1" x14ac:dyDescent="0.35">
      <c r="A577" s="7" t="s">
        <v>2006</v>
      </c>
      <c r="B577" s="43">
        <f>IF(COUNTIF('DRAFT LIST'!$F$3:$F$1000,A577)&gt;=1,"",ROW())</f>
        <v>577</v>
      </c>
      <c r="C577" s="43" t="str">
        <f ca="1"/>
        <v>Dallas Beeler (CHC - SP,RP) MiLB </v>
      </c>
      <c r="D577" s="8">
        <v>57</v>
      </c>
      <c r="E577" s="8">
        <v>50</v>
      </c>
      <c r="F577" s="8">
        <v>3</v>
      </c>
      <c r="G577" s="8">
        <v>0</v>
      </c>
      <c r="H577" s="8">
        <v>4.6399999999999997</v>
      </c>
      <c r="I577" s="8">
        <v>1.41</v>
      </c>
      <c r="J577" s="8">
        <v>29</v>
      </c>
      <c r="K577" s="8">
        <v>55</v>
      </c>
      <c r="L577" s="8">
        <v>24</v>
      </c>
      <c r="M577" s="8">
        <v>10</v>
      </c>
      <c r="N577" s="8">
        <v>34</v>
      </c>
      <c r="O577" s="8">
        <v>6</v>
      </c>
      <c r="P577" s="8">
        <v>4</v>
      </c>
      <c r="Q577" s="8">
        <v>0</v>
      </c>
    </row>
    <row r="578" spans="1:17" ht="15" thickBot="1" x14ac:dyDescent="0.35">
      <c r="A578" s="5" t="s">
        <v>2007</v>
      </c>
      <c r="B578" s="43">
        <f>IF(COUNTIF('DRAFT LIST'!$F$3:$F$1000,A578)&gt;=1,"",ROW())</f>
        <v>578</v>
      </c>
      <c r="C578" s="43" t="str">
        <f ca="1"/>
        <v>Chih-Wei Hu (TB - SP) </v>
      </c>
      <c r="D578" s="6">
        <v>70</v>
      </c>
      <c r="E578" s="6">
        <v>42</v>
      </c>
      <c r="F578" s="6">
        <v>4</v>
      </c>
      <c r="G578" s="6">
        <v>0</v>
      </c>
      <c r="H578" s="6">
        <v>4.78</v>
      </c>
      <c r="I578" s="6">
        <v>1.37</v>
      </c>
      <c r="J578" s="6">
        <v>37</v>
      </c>
      <c r="K578" s="6">
        <v>78</v>
      </c>
      <c r="L578" s="6">
        <v>18</v>
      </c>
      <c r="M578" s="6">
        <v>21</v>
      </c>
      <c r="N578" s="6">
        <v>14</v>
      </c>
      <c r="O578" s="6">
        <v>12</v>
      </c>
      <c r="P578" s="6">
        <v>5</v>
      </c>
      <c r="Q578" s="6">
        <v>0</v>
      </c>
    </row>
    <row r="579" spans="1:17" ht="15" thickBot="1" x14ac:dyDescent="0.35">
      <c r="A579" s="7" t="s">
        <v>2008</v>
      </c>
      <c r="B579" s="43">
        <f>IF(COUNTIF('DRAFT LIST'!$F$3:$F$1000,A579)&gt;=1,"",ROW())</f>
        <v>579</v>
      </c>
      <c r="C579" s="43" t="str">
        <f ca="1"/>
        <v>Steve Hathaway (ARI - RP) </v>
      </c>
      <c r="D579" s="8">
        <v>30</v>
      </c>
      <c r="E579" s="8">
        <v>31</v>
      </c>
      <c r="F579" s="8">
        <v>2</v>
      </c>
      <c r="G579" s="8">
        <v>0</v>
      </c>
      <c r="H579" s="8">
        <v>4.43</v>
      </c>
      <c r="I579" s="8">
        <v>1.31</v>
      </c>
      <c r="J579" s="8">
        <v>15</v>
      </c>
      <c r="K579" s="8">
        <v>27</v>
      </c>
      <c r="L579" s="8">
        <v>13</v>
      </c>
      <c r="M579" s="8">
        <v>10</v>
      </c>
      <c r="N579" s="8">
        <v>30</v>
      </c>
      <c r="O579" s="8">
        <v>0</v>
      </c>
      <c r="P579" s="8">
        <v>2</v>
      </c>
      <c r="Q579" s="8">
        <v>0</v>
      </c>
    </row>
    <row r="580" spans="1:17" ht="15" thickBot="1" x14ac:dyDescent="0.35">
      <c r="A580" s="5" t="s">
        <v>2009</v>
      </c>
      <c r="B580" s="43">
        <f>IF(COUNTIF('DRAFT LIST'!$F$3:$F$1000,A580)&gt;=1,"",ROW())</f>
        <v>580</v>
      </c>
      <c r="C580" s="43" t="str">
        <f ca="1"/>
        <v>Forrest Snow (MIL - SP) NRI </v>
      </c>
      <c r="D580" s="6">
        <v>32</v>
      </c>
      <c r="E580" s="6">
        <v>30</v>
      </c>
      <c r="F580" s="6">
        <v>2</v>
      </c>
      <c r="G580" s="6">
        <v>0</v>
      </c>
      <c r="H580" s="6">
        <v>4.1900000000000004</v>
      </c>
      <c r="I580" s="6">
        <v>1.36</v>
      </c>
      <c r="J580" s="6">
        <v>15</v>
      </c>
      <c r="K580" s="6">
        <v>32</v>
      </c>
      <c r="L580" s="6">
        <v>12</v>
      </c>
      <c r="M580" s="6">
        <v>5</v>
      </c>
      <c r="N580" s="6">
        <v>31</v>
      </c>
      <c r="O580" s="6">
        <v>0</v>
      </c>
      <c r="P580" s="6">
        <v>1</v>
      </c>
      <c r="Q580" s="6">
        <v>0</v>
      </c>
    </row>
    <row r="581" spans="1:17" ht="15" thickBot="1" x14ac:dyDescent="0.35">
      <c r="A581" s="7" t="s">
        <v>2010</v>
      </c>
      <c r="B581" s="43">
        <f>IF(COUNTIF('DRAFT LIST'!$F$3:$F$1000,A581)&gt;=1,"",ROW())</f>
        <v>581</v>
      </c>
      <c r="C581" s="43" t="str">
        <f ca="1"/>
        <v>Zach Phillips (STL - RP) NRI </v>
      </c>
      <c r="D581" s="8">
        <v>40</v>
      </c>
      <c r="E581" s="8">
        <v>39</v>
      </c>
      <c r="F581" s="8">
        <v>2</v>
      </c>
      <c r="G581" s="8">
        <v>0</v>
      </c>
      <c r="H581" s="8">
        <v>4.29</v>
      </c>
      <c r="I581" s="8">
        <v>1.4</v>
      </c>
      <c r="J581" s="8">
        <v>19</v>
      </c>
      <c r="K581" s="8">
        <v>37</v>
      </c>
      <c r="L581" s="8">
        <v>19</v>
      </c>
      <c r="M581" s="8">
        <v>8</v>
      </c>
      <c r="N581" s="8">
        <v>41</v>
      </c>
      <c r="O581" s="8">
        <v>0</v>
      </c>
      <c r="P581" s="8">
        <v>2</v>
      </c>
      <c r="Q581" s="8">
        <v>0</v>
      </c>
    </row>
    <row r="582" spans="1:17" ht="15" thickBot="1" x14ac:dyDescent="0.35">
      <c r="A582" s="5" t="s">
        <v>2011</v>
      </c>
      <c r="B582" s="43">
        <f>IF(COUNTIF('DRAFT LIST'!$F$3:$F$1000,A582)&gt;=1,"",ROW())</f>
        <v>582</v>
      </c>
      <c r="C582" s="43" t="str">
        <f ca="1"/>
        <v>Jon Edwards (SD - RP) MiLB </v>
      </c>
      <c r="D582" s="6">
        <v>38</v>
      </c>
      <c r="E582" s="6">
        <v>21</v>
      </c>
      <c r="F582" s="6">
        <v>2</v>
      </c>
      <c r="G582" s="6">
        <v>0</v>
      </c>
      <c r="H582" s="6">
        <v>3.9</v>
      </c>
      <c r="I582" s="6">
        <v>1.36</v>
      </c>
      <c r="J582" s="6">
        <v>16</v>
      </c>
      <c r="K582" s="6">
        <v>41</v>
      </c>
      <c r="L582" s="6">
        <v>11</v>
      </c>
      <c r="M582" s="6">
        <v>3</v>
      </c>
      <c r="N582" s="6">
        <v>32</v>
      </c>
      <c r="O582" s="6">
        <v>0</v>
      </c>
      <c r="P582" s="6">
        <v>2</v>
      </c>
      <c r="Q582" s="6">
        <v>0</v>
      </c>
    </row>
    <row r="583" spans="1:17" ht="15" thickBot="1" x14ac:dyDescent="0.35">
      <c r="A583" s="7" t="s">
        <v>2012</v>
      </c>
      <c r="B583" s="43">
        <f>IF(COUNTIF('DRAFT LIST'!$F$3:$F$1000,A583)&gt;=1,"",ROW())</f>
        <v>583</v>
      </c>
      <c r="C583" s="43" t="str">
        <f ca="1"/>
        <v>Richard Bleier (BAL - RP) MiLB </v>
      </c>
      <c r="D583" s="8">
        <v>32</v>
      </c>
      <c r="E583" s="8">
        <v>36</v>
      </c>
      <c r="F583" s="8">
        <v>1</v>
      </c>
      <c r="G583" s="8">
        <v>0</v>
      </c>
      <c r="H583" s="8">
        <v>3.81</v>
      </c>
      <c r="I583" s="8">
        <v>1.39</v>
      </c>
      <c r="J583" s="8">
        <v>13</v>
      </c>
      <c r="K583" s="8">
        <v>28</v>
      </c>
      <c r="L583" s="8">
        <v>16</v>
      </c>
      <c r="M583" s="8">
        <v>4</v>
      </c>
      <c r="N583" s="8">
        <v>33</v>
      </c>
      <c r="O583" s="8">
        <v>0</v>
      </c>
      <c r="P583" s="8">
        <v>1</v>
      </c>
      <c r="Q583" s="8">
        <v>0</v>
      </c>
    </row>
    <row r="584" spans="1:17" ht="15" thickBot="1" x14ac:dyDescent="0.35">
      <c r="A584" s="5" t="s">
        <v>2013</v>
      </c>
      <c r="B584" s="43">
        <f>IF(COUNTIF('DRAFT LIST'!$F$3:$F$1000,A584)&gt;=1,"",ROW())</f>
        <v>584</v>
      </c>
      <c r="C584" s="43" t="str">
        <f ca="1"/>
        <v>Nicholas Tepesch (MIN - SP,RP) NRI </v>
      </c>
      <c r="D584" s="6">
        <v>51</v>
      </c>
      <c r="E584" s="6">
        <v>39</v>
      </c>
      <c r="F584" s="6">
        <v>2</v>
      </c>
      <c r="G584" s="6">
        <v>0</v>
      </c>
      <c r="H584" s="6">
        <v>4.05</v>
      </c>
      <c r="I584" s="6">
        <v>1.44</v>
      </c>
      <c r="J584" s="6">
        <v>23</v>
      </c>
      <c r="K584" s="6">
        <v>54</v>
      </c>
      <c r="L584" s="6">
        <v>19</v>
      </c>
      <c r="M584" s="6">
        <v>7</v>
      </c>
      <c r="N584" s="6">
        <v>48</v>
      </c>
      <c r="O584" s="6">
        <v>0</v>
      </c>
      <c r="P584" s="6">
        <v>2</v>
      </c>
      <c r="Q584" s="6">
        <v>0</v>
      </c>
    </row>
    <row r="585" spans="1:17" ht="17.399999999999999" thickBot="1" x14ac:dyDescent="0.35">
      <c r="A585" s="7" t="s">
        <v>1586</v>
      </c>
      <c r="B585" s="43">
        <f>IF(COUNTIF('DRAFT LIST'!$F$3:$F$1000,A585)&gt;=1,"",ROW())</f>
        <v>585</v>
      </c>
      <c r="C585" s="43" t="str">
        <f ca="1"/>
        <v>Miguel Castro (COL - RP) MiLB </v>
      </c>
      <c r="D585" s="8">
        <v>33</v>
      </c>
      <c r="E585" s="8">
        <v>26</v>
      </c>
      <c r="F585" s="8">
        <v>1</v>
      </c>
      <c r="G585" s="8">
        <v>0</v>
      </c>
      <c r="H585" s="8">
        <v>4.0599999999999996</v>
      </c>
      <c r="I585" s="8">
        <v>1.26</v>
      </c>
      <c r="J585" s="8">
        <v>15</v>
      </c>
      <c r="K585" s="8">
        <v>34</v>
      </c>
      <c r="L585" s="8">
        <v>7</v>
      </c>
      <c r="M585" s="8">
        <v>4</v>
      </c>
      <c r="N585" s="8">
        <v>21</v>
      </c>
      <c r="O585" s="8">
        <v>0</v>
      </c>
      <c r="P585" s="8">
        <v>2</v>
      </c>
      <c r="Q585" s="8">
        <v>0</v>
      </c>
    </row>
    <row r="586" spans="1:17" ht="17.399999999999999" thickBot="1" x14ac:dyDescent="0.35">
      <c r="A586" s="5" t="s">
        <v>1723</v>
      </c>
      <c r="B586" s="43">
        <f>IF(COUNTIF('DRAFT LIST'!$F$3:$F$1000,A586)&gt;=1,"",ROW())</f>
        <v>586</v>
      </c>
      <c r="C586" s="43" t="str">
        <f ca="1"/>
        <v>Tom Wilhelmsen (ARI - RP) NRI </v>
      </c>
      <c r="D586" s="6">
        <v>41</v>
      </c>
      <c r="E586" s="6">
        <v>34</v>
      </c>
      <c r="F586" s="6">
        <v>2</v>
      </c>
      <c r="G586" s="6">
        <v>0</v>
      </c>
      <c r="H586" s="6">
        <v>4.49</v>
      </c>
      <c r="I586" s="6">
        <v>1.33</v>
      </c>
      <c r="J586" s="6">
        <v>20</v>
      </c>
      <c r="K586" s="6">
        <v>43</v>
      </c>
      <c r="L586" s="6">
        <v>11</v>
      </c>
      <c r="M586" s="6">
        <v>8</v>
      </c>
      <c r="N586" s="6">
        <v>24</v>
      </c>
      <c r="O586" s="6">
        <v>5</v>
      </c>
      <c r="P586" s="6">
        <v>2</v>
      </c>
      <c r="Q586" s="6">
        <v>0</v>
      </c>
    </row>
    <row r="587" spans="1:17" ht="15" thickBot="1" x14ac:dyDescent="0.35">
      <c r="A587" s="7" t="s">
        <v>1587</v>
      </c>
      <c r="B587" s="43">
        <f>IF(COUNTIF('DRAFT LIST'!$F$3:$F$1000,A587)&gt;=1,"",ROW())</f>
        <v>587</v>
      </c>
      <c r="C587" s="43" t="str">
        <f ca="1"/>
        <v>Dillon Gee (TEX - SP,RP) NRI </v>
      </c>
      <c r="D587" s="8">
        <v>72</v>
      </c>
      <c r="E587" s="8">
        <v>59</v>
      </c>
      <c r="F587" s="8">
        <v>4</v>
      </c>
      <c r="G587" s="8">
        <v>0</v>
      </c>
      <c r="H587" s="8">
        <v>4.97</v>
      </c>
      <c r="I587" s="8">
        <v>1.4</v>
      </c>
      <c r="J587" s="8">
        <v>40</v>
      </c>
      <c r="K587" s="8">
        <v>77</v>
      </c>
      <c r="L587" s="8">
        <v>24</v>
      </c>
      <c r="M587" s="8">
        <v>20</v>
      </c>
      <c r="N587" s="8">
        <v>24</v>
      </c>
      <c r="O587" s="8">
        <v>12</v>
      </c>
      <c r="P587" s="8">
        <v>5</v>
      </c>
      <c r="Q587" s="8">
        <v>0</v>
      </c>
    </row>
    <row r="588" spans="1:17" ht="15" thickBot="1" x14ac:dyDescent="0.35">
      <c r="A588" s="5" t="s">
        <v>1588</v>
      </c>
      <c r="B588" s="43">
        <f>IF(COUNTIF('DRAFT LIST'!$F$3:$F$1000,A588)&gt;=1,"",ROW())</f>
        <v>588</v>
      </c>
      <c r="C588" s="43" t="str">
        <f ca="1"/>
        <v>Kelvin Marte (MIA - SP,RP) NRI </v>
      </c>
      <c r="D588" s="6">
        <v>39</v>
      </c>
      <c r="E588" s="6">
        <v>28</v>
      </c>
      <c r="F588" s="6">
        <v>2</v>
      </c>
      <c r="G588" s="6">
        <v>0</v>
      </c>
      <c r="H588" s="6">
        <v>4.41</v>
      </c>
      <c r="I588" s="6">
        <v>1.31</v>
      </c>
      <c r="J588" s="6">
        <v>19</v>
      </c>
      <c r="K588" s="6">
        <v>42</v>
      </c>
      <c r="L588" s="6">
        <v>9</v>
      </c>
      <c r="M588" s="6">
        <v>13</v>
      </c>
      <c r="N588" s="6">
        <v>10</v>
      </c>
      <c r="O588" s="6">
        <v>9</v>
      </c>
      <c r="P588" s="6">
        <v>2</v>
      </c>
      <c r="Q588" s="6">
        <v>0</v>
      </c>
    </row>
    <row r="589" spans="1:17" ht="15" thickBot="1" x14ac:dyDescent="0.35">
      <c r="A589" s="7" t="s">
        <v>2014</v>
      </c>
      <c r="B589" s="43">
        <f>IF(COUNTIF('DRAFT LIST'!$F$3:$F$1000,A589)&gt;=1,"",ROW())</f>
        <v>589</v>
      </c>
      <c r="C589" s="43" t="str">
        <f ca="1"/>
        <v>Caleb Thielbar (MIA - RP) NRI </v>
      </c>
      <c r="D589" s="8">
        <v>30</v>
      </c>
      <c r="E589" s="8">
        <v>29</v>
      </c>
      <c r="F589" s="8">
        <v>2</v>
      </c>
      <c r="G589" s="8">
        <v>0</v>
      </c>
      <c r="H589" s="8">
        <v>4.09</v>
      </c>
      <c r="I589" s="8">
        <v>1.39</v>
      </c>
      <c r="J589" s="8">
        <v>14</v>
      </c>
      <c r="K589" s="8">
        <v>30</v>
      </c>
      <c r="L589" s="8">
        <v>12</v>
      </c>
      <c r="M589" s="8">
        <v>4</v>
      </c>
      <c r="N589" s="8">
        <v>27</v>
      </c>
      <c r="O589" s="8">
        <v>0</v>
      </c>
      <c r="P589" s="8">
        <v>1</v>
      </c>
      <c r="Q589" s="8">
        <v>0</v>
      </c>
    </row>
    <row r="590" spans="1:17" ht="15" thickBot="1" x14ac:dyDescent="0.35">
      <c r="A590" s="5" t="s">
        <v>2015</v>
      </c>
      <c r="B590" s="43">
        <f>IF(COUNTIF('DRAFT LIST'!$F$3:$F$1000,A590)&gt;=1,"",ROW())</f>
        <v>590</v>
      </c>
      <c r="C590" s="43" t="str">
        <f ca="1"/>
        <v>Tanner Scheppers (TEX - RP) MiLB </v>
      </c>
      <c r="D590" s="6">
        <v>48</v>
      </c>
      <c r="E590" s="6">
        <v>34</v>
      </c>
      <c r="F590" s="6">
        <v>2</v>
      </c>
      <c r="G590" s="6">
        <v>0</v>
      </c>
      <c r="H590" s="6">
        <v>4.43</v>
      </c>
      <c r="I590" s="6">
        <v>1.34</v>
      </c>
      <c r="J590" s="6">
        <v>23</v>
      </c>
      <c r="K590" s="6">
        <v>50</v>
      </c>
      <c r="L590" s="6">
        <v>14</v>
      </c>
      <c r="M590" s="6">
        <v>10</v>
      </c>
      <c r="N590" s="6">
        <v>23</v>
      </c>
      <c r="O590" s="6">
        <v>4</v>
      </c>
      <c r="P590" s="6">
        <v>3</v>
      </c>
      <c r="Q590" s="6">
        <v>0</v>
      </c>
    </row>
    <row r="591" spans="1:17" ht="15" thickBot="1" x14ac:dyDescent="0.35">
      <c r="A591" s="7" t="s">
        <v>2016</v>
      </c>
      <c r="B591" s="43">
        <f>IF(COUNTIF('DRAFT LIST'!$F$3:$F$1000,A591)&gt;=1,"",ROW())</f>
        <v>591</v>
      </c>
      <c r="C591" s="43" t="str">
        <f ca="1"/>
        <v>Jim Henderson (CHC - RP) NRI </v>
      </c>
      <c r="D591" s="8">
        <v>29</v>
      </c>
      <c r="E591" s="8">
        <v>30</v>
      </c>
      <c r="F591" s="8">
        <v>1</v>
      </c>
      <c r="G591" s="8">
        <v>0</v>
      </c>
      <c r="H591" s="8">
        <v>3.82</v>
      </c>
      <c r="I591" s="8">
        <v>1.34</v>
      </c>
      <c r="J591" s="8">
        <v>12</v>
      </c>
      <c r="K591" s="8">
        <v>27</v>
      </c>
      <c r="L591" s="8">
        <v>12</v>
      </c>
      <c r="M591" s="8">
        <v>4</v>
      </c>
      <c r="N591" s="8">
        <v>22</v>
      </c>
      <c r="O591" s="8">
        <v>1</v>
      </c>
      <c r="P591" s="8">
        <v>1</v>
      </c>
      <c r="Q591" s="8">
        <v>0</v>
      </c>
    </row>
    <row r="592" spans="1:17" ht="15" thickBot="1" x14ac:dyDescent="0.35">
      <c r="A592" s="5" t="s">
        <v>2017</v>
      </c>
      <c r="B592" s="43">
        <f>IF(COUNTIF('DRAFT LIST'!$F$3:$F$1000,A592)&gt;=1,"",ROW())</f>
        <v>592</v>
      </c>
      <c r="C592" s="43" t="str">
        <f ca="1"/>
        <v>Jose Rosario (CHC - RP) </v>
      </c>
      <c r="D592" s="6">
        <v>30</v>
      </c>
      <c r="E592" s="6">
        <v>32</v>
      </c>
      <c r="F592" s="6">
        <v>2</v>
      </c>
      <c r="G592" s="6">
        <v>0</v>
      </c>
      <c r="H592" s="6">
        <v>4.28</v>
      </c>
      <c r="I592" s="6">
        <v>1.38</v>
      </c>
      <c r="J592" s="6">
        <v>14</v>
      </c>
      <c r="K592" s="6">
        <v>29</v>
      </c>
      <c r="L592" s="6">
        <v>12</v>
      </c>
      <c r="M592" s="6">
        <v>8</v>
      </c>
      <c r="N592" s="6">
        <v>30</v>
      </c>
      <c r="O592" s="6">
        <v>2</v>
      </c>
      <c r="P592" s="6">
        <v>2</v>
      </c>
      <c r="Q592" s="6">
        <v>0</v>
      </c>
    </row>
    <row r="593" spans="1:17" ht="17.399999999999999" thickBot="1" x14ac:dyDescent="0.35">
      <c r="A593" s="7" t="s">
        <v>2018</v>
      </c>
      <c r="B593" s="43">
        <f>IF(COUNTIF('DRAFT LIST'!$F$3:$F$1000,A593)&gt;=1,"",ROW())</f>
        <v>593</v>
      </c>
      <c r="C593" s="43" t="str">
        <f ca="1"/>
        <v>Scott Oberg (COL - RP) </v>
      </c>
      <c r="D593" s="8">
        <v>32</v>
      </c>
      <c r="E593" s="8">
        <v>32</v>
      </c>
      <c r="F593" s="8">
        <v>2</v>
      </c>
      <c r="G593" s="8">
        <v>0</v>
      </c>
      <c r="H593" s="8">
        <v>4.28</v>
      </c>
      <c r="I593" s="8">
        <v>1.38</v>
      </c>
      <c r="J593" s="8">
        <v>15</v>
      </c>
      <c r="K593" s="8">
        <v>30</v>
      </c>
      <c r="L593" s="8">
        <v>14</v>
      </c>
      <c r="M593" s="8">
        <v>8</v>
      </c>
      <c r="N593" s="8">
        <v>26</v>
      </c>
      <c r="O593" s="8">
        <v>0</v>
      </c>
      <c r="P593" s="8">
        <v>2</v>
      </c>
      <c r="Q593" s="8">
        <v>0</v>
      </c>
    </row>
    <row r="594" spans="1:17" ht="15" thickBot="1" x14ac:dyDescent="0.35">
      <c r="A594" s="5" t="s">
        <v>2019</v>
      </c>
      <c r="B594" s="43">
        <f>IF(COUNTIF('DRAFT LIST'!$F$3:$F$1000,A594)&gt;=1,"",ROW())</f>
        <v>594</v>
      </c>
      <c r="C594" s="43" t="str">
        <f ca="1"/>
        <v>Hunter Wood (TB - SP,RP) </v>
      </c>
      <c r="D594" s="6">
        <v>22</v>
      </c>
      <c r="E594" s="6">
        <v>23</v>
      </c>
      <c r="F594" s="6">
        <v>1</v>
      </c>
      <c r="G594" s="6">
        <v>0</v>
      </c>
      <c r="H594" s="6">
        <v>3.74</v>
      </c>
      <c r="I594" s="6">
        <v>1.25</v>
      </c>
      <c r="J594" s="6">
        <v>9</v>
      </c>
      <c r="K594" s="6">
        <v>19</v>
      </c>
      <c r="L594" s="6">
        <v>8</v>
      </c>
      <c r="M594" s="6">
        <v>5</v>
      </c>
      <c r="N594" s="6">
        <v>22</v>
      </c>
      <c r="O594" s="6">
        <v>0</v>
      </c>
      <c r="P594" s="6">
        <v>1</v>
      </c>
      <c r="Q594" s="6">
        <v>0</v>
      </c>
    </row>
    <row r="595" spans="1:17" ht="15" thickBot="1" x14ac:dyDescent="0.35">
      <c r="A595" s="7" t="s">
        <v>2020</v>
      </c>
      <c r="B595" s="43">
        <f>IF(COUNTIF('DRAFT LIST'!$F$3:$F$1000,A595)&gt;=1,"",ROW())</f>
        <v>595</v>
      </c>
      <c r="C595" s="43" t="str">
        <f ca="1"/>
        <v>Nick Greenwood (MIN - RP) NRI </v>
      </c>
      <c r="D595" s="8">
        <v>32</v>
      </c>
      <c r="E595" s="8">
        <v>28</v>
      </c>
      <c r="F595" s="8">
        <v>2</v>
      </c>
      <c r="G595" s="8">
        <v>0</v>
      </c>
      <c r="H595" s="8">
        <v>4.24</v>
      </c>
      <c r="I595" s="8">
        <v>1.36</v>
      </c>
      <c r="J595" s="8">
        <v>15</v>
      </c>
      <c r="K595" s="8">
        <v>33</v>
      </c>
      <c r="L595" s="8">
        <v>11</v>
      </c>
      <c r="M595" s="8">
        <v>7</v>
      </c>
      <c r="N595" s="8">
        <v>17</v>
      </c>
      <c r="O595" s="8">
        <v>0</v>
      </c>
      <c r="P595" s="8">
        <v>2</v>
      </c>
      <c r="Q595" s="8">
        <v>0</v>
      </c>
    </row>
    <row r="596" spans="1:17" ht="15" thickBot="1" x14ac:dyDescent="0.35">
      <c r="A596" s="5" t="s">
        <v>2021</v>
      </c>
      <c r="B596" s="43">
        <f>IF(COUNTIF('DRAFT LIST'!$F$3:$F$1000,A596)&gt;=1,"",ROW())</f>
        <v>596</v>
      </c>
      <c r="C596" s="43" t="str">
        <f ca="1"/>
        <v>Wilmer Font (LAD - RP) MiLB </v>
      </c>
      <c r="D596" s="6">
        <v>31</v>
      </c>
      <c r="E596" s="6">
        <v>21</v>
      </c>
      <c r="F596" s="6">
        <v>1</v>
      </c>
      <c r="G596" s="6">
        <v>0</v>
      </c>
      <c r="H596" s="6">
        <v>3.93</v>
      </c>
      <c r="I596" s="6">
        <v>1.26</v>
      </c>
      <c r="J596" s="6">
        <v>13</v>
      </c>
      <c r="K596" s="6">
        <v>31</v>
      </c>
      <c r="L596" s="6">
        <v>8</v>
      </c>
      <c r="M596" s="6">
        <v>5</v>
      </c>
      <c r="N596" s="6">
        <v>25</v>
      </c>
      <c r="O596" s="6">
        <v>0</v>
      </c>
      <c r="P596" s="6">
        <v>1</v>
      </c>
      <c r="Q596" s="6">
        <v>0</v>
      </c>
    </row>
    <row r="597" spans="1:17" ht="15" thickBot="1" x14ac:dyDescent="0.35">
      <c r="A597" s="7" t="s">
        <v>2022</v>
      </c>
      <c r="B597" s="43">
        <f>IF(COUNTIF('DRAFT LIST'!$F$3:$F$1000,A597)&gt;=1,"",ROW())</f>
        <v>597</v>
      </c>
      <c r="C597" s="43" t="str">
        <f ca="1"/>
        <v>Cory Mazzoni (SD - RP) MiLB </v>
      </c>
      <c r="D597" s="8">
        <v>46</v>
      </c>
      <c r="E597" s="8">
        <v>37</v>
      </c>
      <c r="F597" s="8">
        <v>2</v>
      </c>
      <c r="G597" s="8">
        <v>0</v>
      </c>
      <c r="H597" s="8">
        <v>4.3899999999999997</v>
      </c>
      <c r="I597" s="8">
        <v>1.38</v>
      </c>
      <c r="J597" s="8">
        <v>22</v>
      </c>
      <c r="K597" s="8">
        <v>45</v>
      </c>
      <c r="L597" s="8">
        <v>18</v>
      </c>
      <c r="M597" s="8">
        <v>12</v>
      </c>
      <c r="N597" s="8">
        <v>26</v>
      </c>
      <c r="O597" s="8">
        <v>4</v>
      </c>
      <c r="P597" s="8">
        <v>3</v>
      </c>
      <c r="Q597" s="8">
        <v>0</v>
      </c>
    </row>
    <row r="598" spans="1:17" ht="15" thickBot="1" x14ac:dyDescent="0.35">
      <c r="A598" s="5" t="s">
        <v>2023</v>
      </c>
      <c r="B598" s="43">
        <f>IF(COUNTIF('DRAFT LIST'!$F$3:$F$1000,A598)&gt;=1,"",ROW())</f>
        <v>598</v>
      </c>
      <c r="C598" s="43" t="str">
        <f ca="1"/>
        <v>Kyle Crockett (CLE - RP) </v>
      </c>
      <c r="D598" s="6">
        <v>30</v>
      </c>
      <c r="E598" s="6">
        <v>20</v>
      </c>
      <c r="F598" s="6">
        <v>2</v>
      </c>
      <c r="G598" s="6">
        <v>0</v>
      </c>
      <c r="H598" s="6">
        <v>4.17</v>
      </c>
      <c r="I598" s="6">
        <v>1.31</v>
      </c>
      <c r="J598" s="6">
        <v>14</v>
      </c>
      <c r="K598" s="6">
        <v>33</v>
      </c>
      <c r="L598" s="6">
        <v>6</v>
      </c>
      <c r="M598" s="6">
        <v>7</v>
      </c>
      <c r="N598" s="6">
        <v>28</v>
      </c>
      <c r="O598" s="6">
        <v>0</v>
      </c>
      <c r="P598" s="6">
        <v>2</v>
      </c>
      <c r="Q598" s="6">
        <v>0</v>
      </c>
    </row>
    <row r="599" spans="1:17" ht="15" thickBot="1" x14ac:dyDescent="0.35">
      <c r="A599" s="7" t="s">
        <v>2024</v>
      </c>
      <c r="B599" s="43">
        <f>IF(COUNTIF('DRAFT LIST'!$F$3:$F$1000,A599)&gt;=1,"",ROW())</f>
        <v>599</v>
      </c>
      <c r="C599" s="43" t="str">
        <f ca="1"/>
        <v>Justin De Fratus (SD - RP) NRI </v>
      </c>
      <c r="D599" s="8">
        <v>24</v>
      </c>
      <c r="E599" s="8">
        <v>23</v>
      </c>
      <c r="F599" s="8">
        <v>1</v>
      </c>
      <c r="G599" s="8">
        <v>0</v>
      </c>
      <c r="H599" s="8">
        <v>3.52</v>
      </c>
      <c r="I599" s="8">
        <v>1.33</v>
      </c>
      <c r="J599" s="8">
        <v>9</v>
      </c>
      <c r="K599" s="8">
        <v>22</v>
      </c>
      <c r="L599" s="8">
        <v>10</v>
      </c>
      <c r="M599" s="8">
        <v>3</v>
      </c>
      <c r="N599" s="8">
        <v>28</v>
      </c>
      <c r="O599" s="8">
        <v>0</v>
      </c>
      <c r="P599" s="8">
        <v>1</v>
      </c>
      <c r="Q599" s="8">
        <v>0</v>
      </c>
    </row>
    <row r="600" spans="1:17" ht="15" thickBot="1" x14ac:dyDescent="0.35">
      <c r="A600" s="5" t="s">
        <v>2025</v>
      </c>
      <c r="B600" s="43">
        <f>IF(COUNTIF('DRAFT LIST'!$F$3:$F$1000,A600)&gt;=1,"",ROW())</f>
        <v>600</v>
      </c>
      <c r="C600" s="43" t="str">
        <f ca="1"/>
        <v>Nick Goody (NYY - RP) </v>
      </c>
      <c r="D600" s="6">
        <v>51</v>
      </c>
      <c r="E600" s="6">
        <v>40</v>
      </c>
      <c r="F600" s="6">
        <v>4</v>
      </c>
      <c r="G600" s="6">
        <v>0</v>
      </c>
      <c r="H600" s="6">
        <v>4.7</v>
      </c>
      <c r="I600" s="6">
        <v>1.46</v>
      </c>
      <c r="J600" s="6">
        <v>26</v>
      </c>
      <c r="K600" s="6">
        <v>53</v>
      </c>
      <c r="L600" s="6">
        <v>20</v>
      </c>
      <c r="M600" s="6">
        <v>13</v>
      </c>
      <c r="N600" s="6">
        <v>20</v>
      </c>
      <c r="O600" s="6">
        <v>6</v>
      </c>
      <c r="P600" s="6">
        <v>4</v>
      </c>
      <c r="Q600" s="6">
        <v>0</v>
      </c>
    </row>
    <row r="601" spans="1:17" ht="15" thickBot="1" x14ac:dyDescent="0.35">
      <c r="A601" s="7" t="s">
        <v>2026</v>
      </c>
      <c r="B601" s="43">
        <f>IF(COUNTIF('DRAFT LIST'!$F$3:$F$1000,A601)&gt;=1,"",ROW())</f>
        <v>601</v>
      </c>
      <c r="C601" s="43" t="str">
        <f ca="1"/>
        <v>Neal Cotts (WSH - RP) NRI </v>
      </c>
      <c r="D601" s="8">
        <v>52</v>
      </c>
      <c r="E601" s="8">
        <v>38</v>
      </c>
      <c r="F601" s="8">
        <v>3</v>
      </c>
      <c r="G601" s="8">
        <v>0</v>
      </c>
      <c r="H601" s="8">
        <v>4.84</v>
      </c>
      <c r="I601" s="8">
        <v>1.35</v>
      </c>
      <c r="J601" s="8">
        <v>28</v>
      </c>
      <c r="K601" s="8">
        <v>56</v>
      </c>
      <c r="L601" s="8">
        <v>15</v>
      </c>
      <c r="M601" s="8">
        <v>12</v>
      </c>
      <c r="N601" s="8">
        <v>22</v>
      </c>
      <c r="O601" s="8">
        <v>6</v>
      </c>
      <c r="P601" s="8">
        <v>4</v>
      </c>
      <c r="Q601" s="8">
        <v>0</v>
      </c>
    </row>
    <row r="602" spans="1:17" ht="15" thickBot="1" x14ac:dyDescent="0.35">
      <c r="A602" s="5" t="s">
        <v>1589</v>
      </c>
      <c r="B602" s="43">
        <f>IF(COUNTIF('DRAFT LIST'!$F$3:$F$1000,A602)&gt;=1,"",ROW())</f>
        <v>602</v>
      </c>
      <c r="C602" s="43" t="str">
        <f ca="1"/>
        <v>Colt Hynes (LAD - RP) MiLB </v>
      </c>
      <c r="D602" s="6">
        <v>93</v>
      </c>
      <c r="E602" s="6">
        <v>57</v>
      </c>
      <c r="F602" s="6">
        <v>5</v>
      </c>
      <c r="G602" s="6">
        <v>0</v>
      </c>
      <c r="H602" s="6">
        <v>4.8499999999999996</v>
      </c>
      <c r="I602" s="6">
        <v>1.42</v>
      </c>
      <c r="J602" s="6">
        <v>50</v>
      </c>
      <c r="K602" s="6">
        <v>107</v>
      </c>
      <c r="L602" s="6">
        <v>25</v>
      </c>
      <c r="M602" s="6">
        <v>16</v>
      </c>
      <c r="N602" s="6">
        <v>20</v>
      </c>
      <c r="O602" s="6">
        <v>15</v>
      </c>
      <c r="P602" s="6">
        <v>6</v>
      </c>
      <c r="Q602" s="6">
        <v>0</v>
      </c>
    </row>
    <row r="603" spans="1:17" ht="17.399999999999999" thickBot="1" x14ac:dyDescent="0.35">
      <c r="A603" s="7" t="s">
        <v>1590</v>
      </c>
      <c r="B603" s="43">
        <f>IF(COUNTIF('DRAFT LIST'!$F$3:$F$1000,A603)&gt;=1,"",ROW())</f>
        <v>603</v>
      </c>
      <c r="C603" s="43" t="str">
        <f ca="1"/>
        <v>Chad Girodo (TOR - RP) NRI </v>
      </c>
      <c r="D603" s="8">
        <v>56</v>
      </c>
      <c r="E603" s="8">
        <v>34</v>
      </c>
      <c r="F603" s="8">
        <v>3</v>
      </c>
      <c r="G603" s="8">
        <v>0</v>
      </c>
      <c r="H603" s="8">
        <v>4.3600000000000003</v>
      </c>
      <c r="I603" s="8">
        <v>1.38</v>
      </c>
      <c r="J603" s="8">
        <v>27</v>
      </c>
      <c r="K603" s="8">
        <v>63</v>
      </c>
      <c r="L603" s="8">
        <v>15</v>
      </c>
      <c r="M603" s="8">
        <v>11</v>
      </c>
      <c r="N603" s="8">
        <v>10</v>
      </c>
      <c r="O603" s="8">
        <v>10</v>
      </c>
      <c r="P603" s="8">
        <v>3</v>
      </c>
      <c r="Q603" s="8">
        <v>0</v>
      </c>
    </row>
    <row r="604" spans="1:17" ht="15" thickBot="1" x14ac:dyDescent="0.35">
      <c r="A604" s="5" t="s">
        <v>2027</v>
      </c>
      <c r="B604" s="43">
        <f>IF(COUNTIF('DRAFT LIST'!$F$3:$F$1000,A604)&gt;=1,"",ROW())</f>
        <v>604</v>
      </c>
      <c r="C604" s="43" t="str">
        <f ca="1"/>
        <v>Damien Magnifico (MIL - RP) </v>
      </c>
      <c r="D604" s="6">
        <v>38</v>
      </c>
      <c r="E604" s="6">
        <v>33</v>
      </c>
      <c r="F604" s="6">
        <v>1</v>
      </c>
      <c r="G604" s="6">
        <v>0</v>
      </c>
      <c r="H604" s="6">
        <v>4.24</v>
      </c>
      <c r="I604" s="6">
        <v>1.32</v>
      </c>
      <c r="J604" s="6">
        <v>18</v>
      </c>
      <c r="K604" s="6">
        <v>37</v>
      </c>
      <c r="L604" s="6">
        <v>12</v>
      </c>
      <c r="M604" s="6">
        <v>9</v>
      </c>
      <c r="N604" s="6">
        <v>32</v>
      </c>
      <c r="O604" s="6">
        <v>0</v>
      </c>
      <c r="P604" s="6">
        <v>1</v>
      </c>
      <c r="Q604" s="6">
        <v>0</v>
      </c>
    </row>
    <row r="605" spans="1:17" ht="15" thickBot="1" x14ac:dyDescent="0.35">
      <c r="A605" s="7" t="s">
        <v>2028</v>
      </c>
      <c r="B605" s="43">
        <f>IF(COUNTIF('DRAFT LIST'!$F$3:$F$1000,A605)&gt;=1,"",ROW())</f>
        <v>605</v>
      </c>
      <c r="C605" s="43" t="str">
        <f ca="1"/>
        <v>Connor Sadzeck (TEX - SP) MiLB </v>
      </c>
      <c r="D605" s="8">
        <v>19</v>
      </c>
      <c r="E605" s="8">
        <v>21</v>
      </c>
      <c r="F605" s="8">
        <v>1</v>
      </c>
      <c r="G605" s="8">
        <v>0</v>
      </c>
      <c r="H605" s="8">
        <v>3.5</v>
      </c>
      <c r="I605" s="8">
        <v>1.29</v>
      </c>
      <c r="J605" s="8">
        <v>7</v>
      </c>
      <c r="K605" s="8">
        <v>15</v>
      </c>
      <c r="L605" s="8">
        <v>9</v>
      </c>
      <c r="M605" s="8">
        <v>2</v>
      </c>
      <c r="N605" s="8">
        <v>20</v>
      </c>
      <c r="O605" s="8">
        <v>0</v>
      </c>
      <c r="P605" s="8">
        <v>1</v>
      </c>
      <c r="Q605" s="8">
        <v>0</v>
      </c>
    </row>
    <row r="606" spans="1:17" ht="15" thickBot="1" x14ac:dyDescent="0.35">
      <c r="A606" s="5" t="s">
        <v>2029</v>
      </c>
      <c r="B606" s="43">
        <f>IF(COUNTIF('DRAFT LIST'!$F$3:$F$1000,A606)&gt;=1,"",ROW())</f>
        <v>606</v>
      </c>
      <c r="C606" s="43" t="str">
        <f ca="1"/>
        <v>Matt Dermody (TOR - RP) MiLB </v>
      </c>
      <c r="D606" s="6">
        <v>31</v>
      </c>
      <c r="E606" s="6">
        <v>27</v>
      </c>
      <c r="F606" s="6">
        <v>2</v>
      </c>
      <c r="G606" s="6">
        <v>1</v>
      </c>
      <c r="H606" s="6">
        <v>4.33</v>
      </c>
      <c r="I606" s="6">
        <v>1.39</v>
      </c>
      <c r="J606" s="6">
        <v>15</v>
      </c>
      <c r="K606" s="6">
        <v>30</v>
      </c>
      <c r="L606" s="6">
        <v>12</v>
      </c>
      <c r="M606" s="6">
        <v>8</v>
      </c>
      <c r="N606" s="6">
        <v>38</v>
      </c>
      <c r="O606" s="6">
        <v>0</v>
      </c>
      <c r="P606" s="6">
        <v>1</v>
      </c>
      <c r="Q606" s="6">
        <v>0</v>
      </c>
    </row>
    <row r="607" spans="1:17" ht="15" thickBot="1" x14ac:dyDescent="0.35">
      <c r="A607" s="7" t="s">
        <v>2030</v>
      </c>
      <c r="B607" s="43">
        <f>IF(COUNTIF('DRAFT LIST'!$F$3:$F$1000,A607)&gt;=1,"",ROW())</f>
        <v>607</v>
      </c>
      <c r="C607" s="43" t="str">
        <f ca="1"/>
        <v>Chris Capuano (RP) FA </v>
      </c>
      <c r="D607" s="8">
        <v>32</v>
      </c>
      <c r="E607" s="8">
        <v>24</v>
      </c>
      <c r="F607" s="8">
        <v>2</v>
      </c>
      <c r="G607" s="8">
        <v>0</v>
      </c>
      <c r="H607" s="8">
        <v>3.84</v>
      </c>
      <c r="I607" s="8">
        <v>1.44</v>
      </c>
      <c r="J607" s="8">
        <v>14</v>
      </c>
      <c r="K607" s="8">
        <v>35</v>
      </c>
      <c r="L607" s="8">
        <v>11</v>
      </c>
      <c r="M607" s="8">
        <v>4</v>
      </c>
      <c r="N607" s="8">
        <v>37</v>
      </c>
      <c r="O607" s="8">
        <v>0</v>
      </c>
      <c r="P607" s="8">
        <v>1</v>
      </c>
      <c r="Q607" s="8">
        <v>0</v>
      </c>
    </row>
    <row r="608" spans="1:17" ht="15" thickBot="1" x14ac:dyDescent="0.35">
      <c r="A608" s="5" t="s">
        <v>2031</v>
      </c>
      <c r="B608" s="43">
        <f>IF(COUNTIF('DRAFT LIST'!$F$3:$F$1000,A608)&gt;=1,"",ROW())</f>
        <v>608</v>
      </c>
      <c r="C608" s="43" t="str">
        <f ca="1"/>
        <v>Anthony Swarzak (CWS - RP) NRI </v>
      </c>
      <c r="D608" s="6">
        <v>69</v>
      </c>
      <c r="E608" s="6">
        <v>51</v>
      </c>
      <c r="F608" s="6">
        <v>4</v>
      </c>
      <c r="G608" s="6">
        <v>1</v>
      </c>
      <c r="H608" s="6">
        <v>4.75</v>
      </c>
      <c r="I608" s="6">
        <v>1.46</v>
      </c>
      <c r="J608" s="6">
        <v>36</v>
      </c>
      <c r="K608" s="6">
        <v>78</v>
      </c>
      <c r="L608" s="6">
        <v>23</v>
      </c>
      <c r="M608" s="6">
        <v>9</v>
      </c>
      <c r="N608" s="6">
        <v>25</v>
      </c>
      <c r="O608" s="6">
        <v>9</v>
      </c>
      <c r="P608" s="6">
        <v>4</v>
      </c>
      <c r="Q608" s="6">
        <v>0</v>
      </c>
    </row>
    <row r="609" spans="1:17" ht="15" thickBot="1" x14ac:dyDescent="0.35">
      <c r="A609" s="7" t="s">
        <v>1591</v>
      </c>
      <c r="B609" s="43">
        <f>IF(COUNTIF('DRAFT LIST'!$F$3:$F$1000,A609)&gt;=1,"",ROW())</f>
        <v>609</v>
      </c>
      <c r="C609" s="43" t="str">
        <f ca="1"/>
        <v>Cesar Ramos (PHI - SP,RP) NRI </v>
      </c>
      <c r="D609" s="8">
        <v>76</v>
      </c>
      <c r="E609" s="8">
        <v>58</v>
      </c>
      <c r="F609" s="8">
        <v>4</v>
      </c>
      <c r="G609" s="8">
        <v>0</v>
      </c>
      <c r="H609" s="8">
        <v>4.8499999999999996</v>
      </c>
      <c r="I609" s="8">
        <v>1.43</v>
      </c>
      <c r="J609" s="8">
        <v>41</v>
      </c>
      <c r="K609" s="8">
        <v>85</v>
      </c>
      <c r="L609" s="8">
        <v>22</v>
      </c>
      <c r="M609" s="8">
        <v>22</v>
      </c>
      <c r="N609" s="8">
        <v>19</v>
      </c>
      <c r="O609" s="8">
        <v>13</v>
      </c>
      <c r="P609" s="8">
        <v>5</v>
      </c>
      <c r="Q609" s="8">
        <v>0</v>
      </c>
    </row>
    <row r="610" spans="1:17" ht="17.399999999999999" thickBot="1" x14ac:dyDescent="0.35">
      <c r="A610" s="5" t="s">
        <v>2032</v>
      </c>
      <c r="B610" s="43">
        <f>IF(COUNTIF('DRAFT LIST'!$F$3:$F$1000,A610)&gt;=1,"",ROW())</f>
        <v>610</v>
      </c>
      <c r="C610" s="43" t="str">
        <f ca="1"/>
        <v>Jason Motte (COL - RP) </v>
      </c>
      <c r="D610" s="6">
        <v>38</v>
      </c>
      <c r="E610" s="6">
        <v>31</v>
      </c>
      <c r="F610" s="6">
        <v>2</v>
      </c>
      <c r="G610" s="6">
        <v>0</v>
      </c>
      <c r="H610" s="6">
        <v>4.3099999999999996</v>
      </c>
      <c r="I610" s="6">
        <v>1.39</v>
      </c>
      <c r="J610" s="6">
        <v>18</v>
      </c>
      <c r="K610" s="6">
        <v>40</v>
      </c>
      <c r="L610" s="6">
        <v>13</v>
      </c>
      <c r="M610" s="6">
        <v>5</v>
      </c>
      <c r="N610" s="6">
        <v>34</v>
      </c>
      <c r="O610" s="6">
        <v>0</v>
      </c>
      <c r="P610" s="6">
        <v>2</v>
      </c>
      <c r="Q610" s="6">
        <v>0</v>
      </c>
    </row>
    <row r="611" spans="1:17" ht="15" thickBot="1" x14ac:dyDescent="0.35">
      <c r="A611" s="7" t="s">
        <v>2033</v>
      </c>
      <c r="B611" s="43">
        <f>IF(COUNTIF('DRAFT LIST'!$F$3:$F$1000,A611)&gt;=1,"",ROW())</f>
        <v>611</v>
      </c>
      <c r="C611" s="43" t="str">
        <f ca="1"/>
        <v>Eddie Gamboa (TB - RP) MiLB </v>
      </c>
      <c r="D611" s="8">
        <v>37</v>
      </c>
      <c r="E611" s="8">
        <v>32</v>
      </c>
      <c r="F611" s="8">
        <v>2</v>
      </c>
      <c r="G611" s="8">
        <v>0</v>
      </c>
      <c r="H611" s="8">
        <v>4.55</v>
      </c>
      <c r="I611" s="8">
        <v>1.35</v>
      </c>
      <c r="J611" s="8">
        <v>19</v>
      </c>
      <c r="K611" s="8">
        <v>39</v>
      </c>
      <c r="L611" s="8">
        <v>12</v>
      </c>
      <c r="M611" s="8">
        <v>9</v>
      </c>
      <c r="N611" s="8">
        <v>36</v>
      </c>
      <c r="O611" s="8">
        <v>0</v>
      </c>
      <c r="P611" s="8">
        <v>2</v>
      </c>
      <c r="Q611" s="8">
        <v>0</v>
      </c>
    </row>
    <row r="612" spans="1:17" ht="15" thickBot="1" x14ac:dyDescent="0.35">
      <c r="A612" s="5" t="s">
        <v>2034</v>
      </c>
      <c r="B612" s="43">
        <f>IF(COUNTIF('DRAFT LIST'!$F$3:$F$1000,A612)&gt;=1,"",ROW())</f>
        <v>612</v>
      </c>
      <c r="C612" s="43" t="str">
        <f ca="1"/>
        <v>Tyler Sturdevant (OAK - RP) NRI </v>
      </c>
      <c r="D612" s="6">
        <v>31</v>
      </c>
      <c r="E612" s="6">
        <v>31</v>
      </c>
      <c r="F612" s="6">
        <v>3</v>
      </c>
      <c r="G612" s="6">
        <v>0</v>
      </c>
      <c r="H612" s="6">
        <v>4.7699999999999996</v>
      </c>
      <c r="I612" s="6">
        <v>1.42</v>
      </c>
      <c r="J612" s="6">
        <v>16</v>
      </c>
      <c r="K612" s="6">
        <v>30</v>
      </c>
      <c r="L612" s="6">
        <v>14</v>
      </c>
      <c r="M612" s="6">
        <v>10</v>
      </c>
      <c r="N612" s="6">
        <v>29</v>
      </c>
      <c r="O612" s="6">
        <v>0</v>
      </c>
      <c r="P612" s="6">
        <v>3</v>
      </c>
      <c r="Q612" s="6">
        <v>0</v>
      </c>
    </row>
    <row r="613" spans="1:17" ht="17.399999999999999" thickBot="1" x14ac:dyDescent="0.35">
      <c r="A613" s="7" t="s">
        <v>1592</v>
      </c>
      <c r="B613" s="43">
        <f>IF(COUNTIF('DRAFT LIST'!$F$3:$F$1000,A613)&gt;=1,"",ROW())</f>
        <v>613</v>
      </c>
      <c r="C613" s="43" t="str">
        <f ca="1"/>
        <v>Evan Marshall (ARI - RP) MiLB </v>
      </c>
      <c r="D613" s="8">
        <v>38</v>
      </c>
      <c r="E613" s="8">
        <v>34</v>
      </c>
      <c r="F613" s="8">
        <v>2</v>
      </c>
      <c r="G613" s="8">
        <v>0</v>
      </c>
      <c r="H613" s="8">
        <v>4.34</v>
      </c>
      <c r="I613" s="8">
        <v>1.41</v>
      </c>
      <c r="J613" s="8">
        <v>18</v>
      </c>
      <c r="K613" s="8">
        <v>38</v>
      </c>
      <c r="L613" s="8">
        <v>16</v>
      </c>
      <c r="M613" s="8">
        <v>7</v>
      </c>
      <c r="N613" s="8">
        <v>35</v>
      </c>
      <c r="O613" s="8">
        <v>0</v>
      </c>
      <c r="P613" s="8">
        <v>2</v>
      </c>
      <c r="Q613" s="8">
        <v>0</v>
      </c>
    </row>
    <row r="614" spans="1:17" ht="15" thickBot="1" x14ac:dyDescent="0.35">
      <c r="A614" s="5" t="s">
        <v>1593</v>
      </c>
      <c r="B614" s="43">
        <f>IF(COUNTIF('DRAFT LIST'!$F$3:$F$1000,A614)&gt;=1,"",ROW())</f>
        <v>614</v>
      </c>
      <c r="C614" s="43" t="str">
        <f ca="1"/>
        <v>Dana Eveland (TB - RP) NRI </v>
      </c>
      <c r="D614" s="6">
        <v>52</v>
      </c>
      <c r="E614" s="6">
        <v>37</v>
      </c>
      <c r="F614" s="6">
        <v>3</v>
      </c>
      <c r="G614" s="6">
        <v>0</v>
      </c>
      <c r="H614" s="6">
        <v>4.66</v>
      </c>
      <c r="I614" s="6">
        <v>1.4</v>
      </c>
      <c r="J614" s="6">
        <v>27</v>
      </c>
      <c r="K614" s="6">
        <v>54</v>
      </c>
      <c r="L614" s="6">
        <v>20</v>
      </c>
      <c r="M614" s="6">
        <v>12</v>
      </c>
      <c r="N614" s="6">
        <v>15</v>
      </c>
      <c r="O614" s="6">
        <v>7</v>
      </c>
      <c r="P614" s="6">
        <v>4</v>
      </c>
      <c r="Q614" s="6">
        <v>0</v>
      </c>
    </row>
    <row r="615" spans="1:17" ht="15" thickBot="1" x14ac:dyDescent="0.35">
      <c r="A615" s="7" t="s">
        <v>1594</v>
      </c>
      <c r="B615" s="43">
        <f>IF(COUNTIF('DRAFT LIST'!$F$3:$F$1000,A615)&gt;=1,"",ROW())</f>
        <v>615</v>
      </c>
      <c r="C615" s="43" t="str">
        <f ca="1"/>
        <v>David Rollins (CHC - RP) DFA </v>
      </c>
      <c r="D615" s="8">
        <v>73</v>
      </c>
      <c r="E615" s="8">
        <v>42</v>
      </c>
      <c r="F615" s="8">
        <v>4</v>
      </c>
      <c r="G615" s="8">
        <v>0</v>
      </c>
      <c r="H615" s="8">
        <v>4.82</v>
      </c>
      <c r="I615" s="8">
        <v>1.39</v>
      </c>
      <c r="J615" s="8">
        <v>39</v>
      </c>
      <c r="K615" s="8">
        <v>83</v>
      </c>
      <c r="L615" s="8">
        <v>19</v>
      </c>
      <c r="M615" s="8">
        <v>23</v>
      </c>
      <c r="N615" s="8">
        <v>27</v>
      </c>
      <c r="O615" s="8">
        <v>14</v>
      </c>
      <c r="P615" s="8">
        <v>5</v>
      </c>
      <c r="Q615" s="8">
        <v>0</v>
      </c>
    </row>
    <row r="616" spans="1:17" ht="15" thickBot="1" x14ac:dyDescent="0.35">
      <c r="A616" s="5" t="s">
        <v>2035</v>
      </c>
      <c r="B616" s="43">
        <f>IF(COUNTIF('DRAFT LIST'!$F$3:$F$1000,A616)&gt;=1,"",ROW())</f>
        <v>616</v>
      </c>
      <c r="C616" s="43" t="str">
        <f ca="1"/>
        <v>Edward Mujica (DET - RP) NRI </v>
      </c>
      <c r="D616" s="6">
        <v>40</v>
      </c>
      <c r="E616" s="6">
        <v>25</v>
      </c>
      <c r="F616" s="6">
        <v>2</v>
      </c>
      <c r="G616" s="6">
        <v>0</v>
      </c>
      <c r="H616" s="6">
        <v>4.1900000000000004</v>
      </c>
      <c r="I616" s="6">
        <v>1.38</v>
      </c>
      <c r="J616" s="6">
        <v>18</v>
      </c>
      <c r="K616" s="6">
        <v>42</v>
      </c>
      <c r="L616" s="6">
        <v>13</v>
      </c>
      <c r="M616" s="6">
        <v>6</v>
      </c>
      <c r="N616" s="6">
        <v>34</v>
      </c>
      <c r="O616" s="6">
        <v>0</v>
      </c>
      <c r="P616" s="6">
        <v>2</v>
      </c>
      <c r="Q616" s="6">
        <v>0</v>
      </c>
    </row>
    <row r="617" spans="1:17" ht="15" thickBot="1" x14ac:dyDescent="0.35">
      <c r="A617" s="7" t="s">
        <v>1595</v>
      </c>
      <c r="B617" s="43">
        <f>IF(COUNTIF('DRAFT LIST'!$F$3:$F$1000,A617)&gt;=1,"",ROW())</f>
        <v>617</v>
      </c>
      <c r="C617" s="43" t="str">
        <f ca="1"/>
        <v>Burch Smith (SP,RP) </v>
      </c>
      <c r="D617" s="8">
        <v>50</v>
      </c>
      <c r="E617" s="8">
        <v>37</v>
      </c>
      <c r="F617" s="8">
        <v>3</v>
      </c>
      <c r="G617" s="8">
        <v>0</v>
      </c>
      <c r="H617" s="8">
        <v>4.6100000000000003</v>
      </c>
      <c r="I617" s="8">
        <v>1.42</v>
      </c>
      <c r="J617" s="8">
        <v>25</v>
      </c>
      <c r="K617" s="8">
        <v>53</v>
      </c>
      <c r="L617" s="8">
        <v>18</v>
      </c>
      <c r="M617" s="8">
        <v>11</v>
      </c>
      <c r="N617" s="8">
        <v>18</v>
      </c>
      <c r="O617" s="8">
        <v>10</v>
      </c>
      <c r="P617" s="8">
        <v>4</v>
      </c>
      <c r="Q617" s="8">
        <v>0</v>
      </c>
    </row>
    <row r="618" spans="1:17" ht="15" thickBot="1" x14ac:dyDescent="0.35">
      <c r="A618" s="5" t="s">
        <v>1596</v>
      </c>
      <c r="B618" s="43">
        <f>IF(COUNTIF('DRAFT LIST'!$F$3:$F$1000,A618)&gt;=1,"",ROW())</f>
        <v>618</v>
      </c>
      <c r="C618" s="43" t="str">
        <f ca="1"/>
        <v>Matt Reynolds (SF - RP) NRI </v>
      </c>
      <c r="D618" s="6">
        <v>63</v>
      </c>
      <c r="E618" s="6">
        <v>51</v>
      </c>
      <c r="F618" s="6">
        <v>3</v>
      </c>
      <c r="G618" s="6">
        <v>1</v>
      </c>
      <c r="H618" s="6">
        <v>4.66</v>
      </c>
      <c r="I618" s="6">
        <v>1.41</v>
      </c>
      <c r="J618" s="6">
        <v>33</v>
      </c>
      <c r="K618" s="6">
        <v>67</v>
      </c>
      <c r="L618" s="6">
        <v>22</v>
      </c>
      <c r="M618" s="6">
        <v>10</v>
      </c>
      <c r="N618" s="6">
        <v>17</v>
      </c>
      <c r="O618" s="6">
        <v>8</v>
      </c>
      <c r="P618" s="6">
        <v>5</v>
      </c>
      <c r="Q618" s="6">
        <v>0</v>
      </c>
    </row>
    <row r="619" spans="1:17" ht="15" thickBot="1" x14ac:dyDescent="0.35">
      <c r="A619" s="7" t="s">
        <v>2036</v>
      </c>
      <c r="B619" s="43">
        <f>IF(COUNTIF('DRAFT LIST'!$F$3:$F$1000,A619)&gt;=1,"",ROW())</f>
        <v>619</v>
      </c>
      <c r="C619" s="43" t="str">
        <f ca="1"/>
        <v>Branden Pinder (NYY - RP) MiLB </v>
      </c>
      <c r="D619" s="8">
        <v>36</v>
      </c>
      <c r="E619" s="8">
        <v>32</v>
      </c>
      <c r="F619" s="8">
        <v>2</v>
      </c>
      <c r="G619" s="8">
        <v>0</v>
      </c>
      <c r="H619" s="8">
        <v>4.18</v>
      </c>
      <c r="I619" s="8">
        <v>1.44</v>
      </c>
      <c r="J619" s="8">
        <v>17</v>
      </c>
      <c r="K619" s="8">
        <v>37</v>
      </c>
      <c r="L619" s="8">
        <v>15</v>
      </c>
      <c r="M619" s="8">
        <v>7</v>
      </c>
      <c r="N619" s="8">
        <v>24</v>
      </c>
      <c r="O619" s="8">
        <v>0</v>
      </c>
      <c r="P619" s="8">
        <v>2</v>
      </c>
      <c r="Q619" s="8">
        <v>0</v>
      </c>
    </row>
    <row r="620" spans="1:17" ht="15" thickBot="1" x14ac:dyDescent="0.35">
      <c r="A620" s="5" t="s">
        <v>2037</v>
      </c>
      <c r="B620" s="43">
        <f>IF(COUNTIF('DRAFT LIST'!$F$3:$F$1000,A620)&gt;=1,"",ROW())</f>
        <v>620</v>
      </c>
      <c r="C620" s="43" t="str">
        <f ca="1"/>
        <v>Bo Schultz (TOR - RP) MiLB </v>
      </c>
      <c r="D620" s="6">
        <v>33</v>
      </c>
      <c r="E620" s="6">
        <v>30</v>
      </c>
      <c r="F620" s="6">
        <v>2</v>
      </c>
      <c r="G620" s="6">
        <v>0</v>
      </c>
      <c r="H620" s="6">
        <v>4.6100000000000003</v>
      </c>
      <c r="I620" s="6">
        <v>1.34</v>
      </c>
      <c r="J620" s="6">
        <v>17</v>
      </c>
      <c r="K620" s="6">
        <v>33</v>
      </c>
      <c r="L620" s="6">
        <v>10</v>
      </c>
      <c r="M620" s="6">
        <v>7</v>
      </c>
      <c r="N620" s="6">
        <v>29</v>
      </c>
      <c r="O620" s="6">
        <v>0</v>
      </c>
      <c r="P620" s="6">
        <v>3</v>
      </c>
      <c r="Q620" s="6">
        <v>0</v>
      </c>
    </row>
    <row r="621" spans="1:17" ht="17.399999999999999" thickBot="1" x14ac:dyDescent="0.35">
      <c r="A621" s="7" t="s">
        <v>2038</v>
      </c>
      <c r="B621" s="43">
        <f>IF(COUNTIF('DRAFT LIST'!$F$3:$F$1000,A621)&gt;=1,"",ROW())</f>
        <v>621</v>
      </c>
      <c r="C621" s="43" t="str">
        <f ca="1"/>
        <v>Juan Minaya (CWS - RP) </v>
      </c>
      <c r="D621" s="8">
        <v>25</v>
      </c>
      <c r="E621" s="8">
        <v>23</v>
      </c>
      <c r="F621" s="8">
        <v>2</v>
      </c>
      <c r="G621" s="8">
        <v>0</v>
      </c>
      <c r="H621" s="8">
        <v>4.1399999999999997</v>
      </c>
      <c r="I621" s="8">
        <v>1.39</v>
      </c>
      <c r="J621" s="8">
        <v>12</v>
      </c>
      <c r="K621" s="8">
        <v>24</v>
      </c>
      <c r="L621" s="8">
        <v>11</v>
      </c>
      <c r="M621" s="8">
        <v>4</v>
      </c>
      <c r="N621" s="8">
        <v>25</v>
      </c>
      <c r="O621" s="8">
        <v>0</v>
      </c>
      <c r="P621" s="8">
        <v>1</v>
      </c>
      <c r="Q621" s="8">
        <v>0</v>
      </c>
    </row>
    <row r="622" spans="1:17" ht="17.399999999999999" thickBot="1" x14ac:dyDescent="0.35">
      <c r="A622" s="5" t="s">
        <v>1597</v>
      </c>
      <c r="B622" s="43">
        <f>IF(COUNTIF('DRAFT LIST'!$F$3:$F$1000,A622)&gt;=1,"",ROW())</f>
        <v>622</v>
      </c>
      <c r="C622" s="43" t="str">
        <f ca="1"/>
        <v>Tayron Guerrero (MIA - RP) MiLB </v>
      </c>
      <c r="D622" s="6">
        <v>56</v>
      </c>
      <c r="E622" s="6">
        <v>39</v>
      </c>
      <c r="F622" s="6">
        <v>3</v>
      </c>
      <c r="G622" s="6">
        <v>0</v>
      </c>
      <c r="H622" s="6">
        <v>4.82</v>
      </c>
      <c r="I622" s="6">
        <v>1.37</v>
      </c>
      <c r="J622" s="6">
        <v>30</v>
      </c>
      <c r="K622" s="6">
        <v>64</v>
      </c>
      <c r="L622" s="6">
        <v>13</v>
      </c>
      <c r="M622" s="6">
        <v>14</v>
      </c>
      <c r="N622" s="6">
        <v>21</v>
      </c>
      <c r="O622" s="6">
        <v>7</v>
      </c>
      <c r="P622" s="6">
        <v>3</v>
      </c>
      <c r="Q622" s="6">
        <v>0</v>
      </c>
    </row>
    <row r="623" spans="1:17" ht="15" thickBot="1" x14ac:dyDescent="0.35">
      <c r="A623" s="7" t="s">
        <v>2039</v>
      </c>
      <c r="B623" s="43">
        <f>IF(COUNTIF('DRAFT LIST'!$F$3:$F$1000,A623)&gt;=1,"",ROW())</f>
        <v>623</v>
      </c>
      <c r="C623" s="43" t="str">
        <f ca="1"/>
        <v>Justin Marks (TB - RP) NRI </v>
      </c>
      <c r="D623" s="8">
        <v>22</v>
      </c>
      <c r="E623" s="8">
        <v>17</v>
      </c>
      <c r="F623" s="8">
        <v>2</v>
      </c>
      <c r="G623" s="8">
        <v>0</v>
      </c>
      <c r="H623" s="8">
        <v>4.0999999999999996</v>
      </c>
      <c r="I623" s="8">
        <v>1.34</v>
      </c>
      <c r="J623" s="8">
        <v>10</v>
      </c>
      <c r="K623" s="8">
        <v>23</v>
      </c>
      <c r="L623" s="8">
        <v>6</v>
      </c>
      <c r="M623" s="8">
        <v>5</v>
      </c>
      <c r="N623" s="8">
        <v>17</v>
      </c>
      <c r="O623" s="8">
        <v>0</v>
      </c>
      <c r="P623" s="8">
        <v>2</v>
      </c>
      <c r="Q623" s="8">
        <v>0</v>
      </c>
    </row>
    <row r="624" spans="1:17" ht="15" thickBot="1" x14ac:dyDescent="0.35">
      <c r="A624" s="5" t="s">
        <v>2040</v>
      </c>
      <c r="B624" s="43">
        <f>IF(COUNTIF('DRAFT LIST'!$F$3:$F$1000,A624)&gt;=1,"",ROW())</f>
        <v>624</v>
      </c>
      <c r="C624" s="43" t="str">
        <f ca="1"/>
        <v>Jeff Ferrell (DET - RP) NRI </v>
      </c>
      <c r="D624" s="6">
        <v>44</v>
      </c>
      <c r="E624" s="6">
        <v>31</v>
      </c>
      <c r="F624" s="6">
        <v>3</v>
      </c>
      <c r="G624" s="6">
        <v>0</v>
      </c>
      <c r="H624" s="6">
        <v>4.76</v>
      </c>
      <c r="I624" s="6">
        <v>1.38</v>
      </c>
      <c r="J624" s="6">
        <v>23</v>
      </c>
      <c r="K624" s="6">
        <v>46</v>
      </c>
      <c r="L624" s="6">
        <v>15</v>
      </c>
      <c r="M624" s="6">
        <v>9</v>
      </c>
      <c r="N624" s="6">
        <v>32</v>
      </c>
      <c r="O624" s="6">
        <v>0</v>
      </c>
      <c r="P624" s="6">
        <v>3</v>
      </c>
      <c r="Q624" s="6">
        <v>0</v>
      </c>
    </row>
    <row r="625" spans="1:17" ht="15" thickBot="1" x14ac:dyDescent="0.35">
      <c r="A625" s="7" t="s">
        <v>2041</v>
      </c>
      <c r="B625" s="43">
        <f>IF(COUNTIF('DRAFT LIST'!$F$3:$F$1000,A625)&gt;=1,"",ROW())</f>
        <v>625</v>
      </c>
      <c r="C625" s="43" t="str">
        <f ca="1"/>
        <v>Jeffrey Walters (TB - RP) NRI </v>
      </c>
      <c r="D625" s="8">
        <v>37</v>
      </c>
      <c r="E625" s="8">
        <v>37</v>
      </c>
      <c r="F625" s="8">
        <v>2</v>
      </c>
      <c r="G625" s="8">
        <v>0</v>
      </c>
      <c r="H625" s="8">
        <v>4.57</v>
      </c>
      <c r="I625" s="8">
        <v>1.4</v>
      </c>
      <c r="J625" s="8">
        <v>19</v>
      </c>
      <c r="K625" s="8">
        <v>36</v>
      </c>
      <c r="L625" s="8">
        <v>17</v>
      </c>
      <c r="M625" s="8">
        <v>10</v>
      </c>
      <c r="N625" s="8">
        <v>28</v>
      </c>
      <c r="O625" s="8">
        <v>0</v>
      </c>
      <c r="P625" s="8">
        <v>3</v>
      </c>
      <c r="Q625" s="8">
        <v>0</v>
      </c>
    </row>
    <row r="626" spans="1:17" ht="15" thickBot="1" x14ac:dyDescent="0.35">
      <c r="A626" s="5" t="s">
        <v>1598</v>
      </c>
      <c r="B626" s="43">
        <f>IF(COUNTIF('DRAFT LIST'!$F$3:$F$1000,A626)&gt;=1,"",ROW())</f>
        <v>626</v>
      </c>
      <c r="C626" s="43" t="str">
        <f ca="1"/>
        <v>Blake Smith (CWS - RP) NRI </v>
      </c>
      <c r="D626" s="6">
        <v>43</v>
      </c>
      <c r="E626" s="6">
        <v>41</v>
      </c>
      <c r="F626" s="6">
        <v>2</v>
      </c>
      <c r="G626" s="6">
        <v>0</v>
      </c>
      <c r="H626" s="6">
        <v>4.4400000000000004</v>
      </c>
      <c r="I626" s="6">
        <v>1.44</v>
      </c>
      <c r="J626" s="6">
        <v>21</v>
      </c>
      <c r="K626" s="6">
        <v>42</v>
      </c>
      <c r="L626" s="6">
        <v>20</v>
      </c>
      <c r="M626" s="6">
        <v>9</v>
      </c>
      <c r="N626" s="6">
        <v>11</v>
      </c>
      <c r="O626" s="6">
        <v>8</v>
      </c>
      <c r="P626" s="6">
        <v>3</v>
      </c>
      <c r="Q626" s="6">
        <v>0</v>
      </c>
    </row>
    <row r="627" spans="1:17" ht="15" thickBot="1" x14ac:dyDescent="0.35">
      <c r="A627" s="7" t="s">
        <v>2042</v>
      </c>
      <c r="B627" s="43">
        <f>IF(COUNTIF('DRAFT LIST'!$F$3:$F$1000,A627)&gt;=1,"",ROW())</f>
        <v>627</v>
      </c>
      <c r="C627" s="43" t="str">
        <f ca="1"/>
        <v>Kevin Gadea (TB - SP,RP) MiLB </v>
      </c>
      <c r="D627" s="8">
        <v>34</v>
      </c>
      <c r="E627" s="8">
        <v>30</v>
      </c>
      <c r="F627" s="8">
        <v>2</v>
      </c>
      <c r="G627" s="8">
        <v>1</v>
      </c>
      <c r="H627" s="8">
        <v>4.58</v>
      </c>
      <c r="I627" s="8">
        <v>1.39</v>
      </c>
      <c r="J627" s="8">
        <v>17</v>
      </c>
      <c r="K627" s="8">
        <v>36</v>
      </c>
      <c r="L627" s="8">
        <v>12</v>
      </c>
      <c r="M627" s="8">
        <v>4</v>
      </c>
      <c r="N627" s="8">
        <v>30</v>
      </c>
      <c r="O627" s="8">
        <v>0</v>
      </c>
      <c r="P627" s="8">
        <v>2</v>
      </c>
      <c r="Q627" s="8">
        <v>0</v>
      </c>
    </row>
    <row r="628" spans="1:17" ht="15" thickBot="1" x14ac:dyDescent="0.35">
      <c r="A628" s="5" t="s">
        <v>2043</v>
      </c>
      <c r="B628" s="43">
        <f>IF(COUNTIF('DRAFT LIST'!$F$3:$F$1000,A628)&gt;=1,"",ROW())</f>
        <v>628</v>
      </c>
      <c r="C628" s="43" t="str">
        <f ca="1"/>
        <v>Ryan Webb (MIL - RP) NRI </v>
      </c>
      <c r="D628" s="6">
        <v>32</v>
      </c>
      <c r="E628" s="6">
        <v>32</v>
      </c>
      <c r="F628" s="6">
        <v>2</v>
      </c>
      <c r="G628" s="6">
        <v>0</v>
      </c>
      <c r="H628" s="6">
        <v>4.37</v>
      </c>
      <c r="I628" s="6">
        <v>1.43</v>
      </c>
      <c r="J628" s="6">
        <v>16</v>
      </c>
      <c r="K628" s="6">
        <v>31</v>
      </c>
      <c r="L628" s="6">
        <v>15</v>
      </c>
      <c r="M628" s="6">
        <v>6</v>
      </c>
      <c r="N628" s="6">
        <v>28</v>
      </c>
      <c r="O628" s="6">
        <v>0</v>
      </c>
      <c r="P628" s="6">
        <v>2</v>
      </c>
      <c r="Q628" s="6">
        <v>0</v>
      </c>
    </row>
    <row r="629" spans="1:17" ht="15" thickBot="1" x14ac:dyDescent="0.35">
      <c r="A629" s="7" t="s">
        <v>2044</v>
      </c>
      <c r="B629" s="43">
        <f>IF(COUNTIF('DRAFT LIST'!$F$3:$F$1000,A629)&gt;=1,"",ROW())</f>
        <v>629</v>
      </c>
      <c r="C629" s="43" t="str">
        <f ca="1"/>
        <v>Sam Freeman (ATL - RP) MiLB </v>
      </c>
      <c r="D629" s="8">
        <v>16</v>
      </c>
      <c r="E629" s="8">
        <v>17</v>
      </c>
      <c r="F629" s="8">
        <v>1</v>
      </c>
      <c r="G629" s="8">
        <v>0</v>
      </c>
      <c r="H629" s="8">
        <v>3.58</v>
      </c>
      <c r="I629" s="8">
        <v>1.25</v>
      </c>
      <c r="J629" s="8">
        <v>7</v>
      </c>
      <c r="K629" s="8">
        <v>15</v>
      </c>
      <c r="L629" s="8">
        <v>6</v>
      </c>
      <c r="M629" s="8">
        <v>2</v>
      </c>
      <c r="N629" s="8">
        <v>22</v>
      </c>
      <c r="O629" s="8">
        <v>0</v>
      </c>
      <c r="P629" s="8">
        <v>1</v>
      </c>
      <c r="Q629" s="8">
        <v>0</v>
      </c>
    </row>
    <row r="630" spans="1:17" ht="15" thickBot="1" x14ac:dyDescent="0.35">
      <c r="A630" s="5" t="s">
        <v>2045</v>
      </c>
      <c r="B630" s="43">
        <f>IF(COUNTIF('DRAFT LIST'!$F$3:$F$1000,A630)&gt;=1,"",ROW())</f>
        <v>630</v>
      </c>
      <c r="C630" s="43" t="str">
        <f ca="1"/>
        <v>Jeff Beliveau (TOR - RP) NRI </v>
      </c>
      <c r="D630" s="6">
        <v>29</v>
      </c>
      <c r="E630" s="6">
        <v>30</v>
      </c>
      <c r="F630" s="6">
        <v>1</v>
      </c>
      <c r="G630" s="6">
        <v>0</v>
      </c>
      <c r="H630" s="6">
        <v>4.0999999999999996</v>
      </c>
      <c r="I630" s="6">
        <v>1.37</v>
      </c>
      <c r="J630" s="6">
        <v>13</v>
      </c>
      <c r="K630" s="6">
        <v>29</v>
      </c>
      <c r="L630" s="6">
        <v>12</v>
      </c>
      <c r="M630" s="6">
        <v>9</v>
      </c>
      <c r="N630" s="6">
        <v>23</v>
      </c>
      <c r="O630" s="6">
        <v>0</v>
      </c>
      <c r="P630" s="6">
        <v>1</v>
      </c>
      <c r="Q630" s="6">
        <v>0</v>
      </c>
    </row>
    <row r="631" spans="1:17" ht="15" thickBot="1" x14ac:dyDescent="0.35">
      <c r="A631" s="7" t="s">
        <v>2046</v>
      </c>
      <c r="B631" s="43">
        <f>IF(COUNTIF('DRAFT LIST'!$F$3:$F$1000,A631)&gt;=1,"",ROW())</f>
        <v>631</v>
      </c>
      <c r="C631" s="43" t="str">
        <f ca="1"/>
        <v>Dovydas Neverauskas (PIT - RP) </v>
      </c>
      <c r="D631" s="8">
        <v>70</v>
      </c>
      <c r="E631" s="8">
        <v>50</v>
      </c>
      <c r="F631" s="8">
        <v>3</v>
      </c>
      <c r="G631" s="8">
        <v>0</v>
      </c>
      <c r="H631" s="8">
        <v>4.7</v>
      </c>
      <c r="I631" s="8">
        <v>1.42</v>
      </c>
      <c r="J631" s="8">
        <v>36</v>
      </c>
      <c r="K631" s="8">
        <v>74</v>
      </c>
      <c r="L631" s="8">
        <v>25</v>
      </c>
      <c r="M631" s="8">
        <v>12</v>
      </c>
      <c r="N631" s="8">
        <v>51</v>
      </c>
      <c r="O631" s="8">
        <v>0</v>
      </c>
      <c r="P631" s="8">
        <v>3</v>
      </c>
      <c r="Q631" s="8">
        <v>0</v>
      </c>
    </row>
    <row r="632" spans="1:17" ht="15" thickBot="1" x14ac:dyDescent="0.35">
      <c r="A632" s="5" t="s">
        <v>2047</v>
      </c>
      <c r="B632" s="43">
        <f>IF(COUNTIF('DRAFT LIST'!$F$3:$F$1000,A632)&gt;=1,"",ROW())</f>
        <v>632</v>
      </c>
      <c r="C632" s="43" t="str">
        <f ca="1"/>
        <v>Tim Collins (WSH - RP) NRI </v>
      </c>
      <c r="D632" s="6">
        <v>27</v>
      </c>
      <c r="E632" s="6">
        <v>26</v>
      </c>
      <c r="F632" s="6">
        <v>2</v>
      </c>
      <c r="G632" s="6">
        <v>0</v>
      </c>
      <c r="H632" s="6">
        <v>4.28</v>
      </c>
      <c r="I632" s="6">
        <v>1.42</v>
      </c>
      <c r="J632" s="6">
        <v>13</v>
      </c>
      <c r="K632" s="6">
        <v>25</v>
      </c>
      <c r="L632" s="6">
        <v>13</v>
      </c>
      <c r="M632" s="6">
        <v>6</v>
      </c>
      <c r="N632" s="6">
        <v>23</v>
      </c>
      <c r="O632" s="6">
        <v>0</v>
      </c>
      <c r="P632" s="6">
        <v>2</v>
      </c>
      <c r="Q632" s="6">
        <v>0</v>
      </c>
    </row>
    <row r="633" spans="1:17" ht="15" thickBot="1" x14ac:dyDescent="0.35">
      <c r="A633" s="7" t="s">
        <v>1599</v>
      </c>
      <c r="B633" s="43">
        <f>IF(COUNTIF('DRAFT LIST'!$F$3:$F$1000,A633)&gt;=1,"",ROW())</f>
        <v>633</v>
      </c>
      <c r="C633" s="43" t="str">
        <f ca="1"/>
        <v>Jaime Schultz (TB - SP,RP) </v>
      </c>
      <c r="D633" s="8">
        <v>46</v>
      </c>
      <c r="E633" s="8">
        <v>34</v>
      </c>
      <c r="F633" s="8">
        <v>3</v>
      </c>
      <c r="G633" s="8">
        <v>0</v>
      </c>
      <c r="H633" s="8">
        <v>4.5999999999999996</v>
      </c>
      <c r="I633" s="8">
        <v>1.38</v>
      </c>
      <c r="J633" s="8">
        <v>23</v>
      </c>
      <c r="K633" s="8">
        <v>51</v>
      </c>
      <c r="L633" s="8">
        <v>12</v>
      </c>
      <c r="M633" s="8">
        <v>16</v>
      </c>
      <c r="N633" s="8">
        <v>13</v>
      </c>
      <c r="O633" s="8">
        <v>12</v>
      </c>
      <c r="P633" s="8">
        <v>3</v>
      </c>
      <c r="Q633" s="8">
        <v>0</v>
      </c>
    </row>
    <row r="634" spans="1:17" ht="15" thickBot="1" x14ac:dyDescent="0.35">
      <c r="A634" s="5" t="s">
        <v>2048</v>
      </c>
      <c r="B634" s="43">
        <f>IF(COUNTIF('DRAFT LIST'!$F$3:$F$1000,A634)&gt;=1,"",ROW())</f>
        <v>634</v>
      </c>
      <c r="C634" s="43" t="str">
        <f ca="1"/>
        <v>John Danks (ATL - SP,RP) NRI </v>
      </c>
      <c r="D634" s="6">
        <v>31</v>
      </c>
      <c r="E634" s="6">
        <v>26</v>
      </c>
      <c r="F634" s="6">
        <v>1</v>
      </c>
      <c r="G634" s="6">
        <v>0</v>
      </c>
      <c r="H634" s="6">
        <v>4.2300000000000004</v>
      </c>
      <c r="I634" s="6">
        <v>1.31</v>
      </c>
      <c r="J634" s="6">
        <v>14</v>
      </c>
      <c r="K634" s="6">
        <v>31</v>
      </c>
      <c r="L634" s="6">
        <v>9</v>
      </c>
      <c r="M634" s="6">
        <v>5</v>
      </c>
      <c r="N634" s="6">
        <v>22</v>
      </c>
      <c r="O634" s="6">
        <v>1</v>
      </c>
      <c r="P634" s="6">
        <v>1</v>
      </c>
      <c r="Q634" s="6">
        <v>0</v>
      </c>
    </row>
    <row r="635" spans="1:17" ht="15" thickBot="1" x14ac:dyDescent="0.35">
      <c r="A635" s="7" t="s">
        <v>2049</v>
      </c>
      <c r="B635" s="43">
        <f>IF(COUNTIF('DRAFT LIST'!$F$3:$F$1000,A635)&gt;=1,"",ROW())</f>
        <v>635</v>
      </c>
      <c r="C635" s="43" t="str">
        <f ca="1"/>
        <v>Seth Rosin (MIN - RP) MiLB </v>
      </c>
      <c r="D635" s="8">
        <v>21</v>
      </c>
      <c r="E635" s="8">
        <v>23</v>
      </c>
      <c r="F635" s="8">
        <v>1</v>
      </c>
      <c r="G635" s="8">
        <v>0</v>
      </c>
      <c r="H635" s="8">
        <v>3.74</v>
      </c>
      <c r="I635" s="8">
        <v>1.36</v>
      </c>
      <c r="J635" s="8">
        <v>9</v>
      </c>
      <c r="K635" s="8">
        <v>18</v>
      </c>
      <c r="L635" s="8">
        <v>11</v>
      </c>
      <c r="M635" s="8">
        <v>4</v>
      </c>
      <c r="N635" s="8">
        <v>20</v>
      </c>
      <c r="O635" s="8">
        <v>0</v>
      </c>
      <c r="P635" s="8">
        <v>1</v>
      </c>
      <c r="Q635" s="8">
        <v>0</v>
      </c>
    </row>
    <row r="636" spans="1:17" ht="15" thickBot="1" x14ac:dyDescent="0.35">
      <c r="A636" s="5" t="s">
        <v>2050</v>
      </c>
      <c r="B636" s="43">
        <f>IF(COUNTIF('DRAFT LIST'!$F$3:$F$1000,A636)&gt;=1,"",ROW())</f>
        <v>636</v>
      </c>
      <c r="C636" s="43" t="str">
        <f ca="1"/>
        <v>Pedro Beato (PHI - RP) MiLB </v>
      </c>
      <c r="D636" s="6">
        <v>35</v>
      </c>
      <c r="E636" s="6">
        <v>32</v>
      </c>
      <c r="F636" s="6">
        <v>2</v>
      </c>
      <c r="G636" s="6">
        <v>0</v>
      </c>
      <c r="H636" s="6">
        <v>4.37</v>
      </c>
      <c r="I636" s="6">
        <v>1.43</v>
      </c>
      <c r="J636" s="6">
        <v>17</v>
      </c>
      <c r="K636" s="6">
        <v>35</v>
      </c>
      <c r="L636" s="6">
        <v>14</v>
      </c>
      <c r="M636" s="6">
        <v>6</v>
      </c>
      <c r="N636" s="6">
        <v>31</v>
      </c>
      <c r="O636" s="6">
        <v>0</v>
      </c>
      <c r="P636" s="6">
        <v>2</v>
      </c>
      <c r="Q636" s="6">
        <v>0</v>
      </c>
    </row>
    <row r="637" spans="1:17" ht="15" thickBot="1" x14ac:dyDescent="0.35">
      <c r="A637" s="7" t="s">
        <v>2051</v>
      </c>
      <c r="B637" s="43">
        <f>IF(COUNTIF('DRAFT LIST'!$F$3:$F$1000,A637)&gt;=1,"",ROW())</f>
        <v>637</v>
      </c>
      <c r="C637" s="43" t="str">
        <f ca="1"/>
        <v>Chi Chi Gonzalez (TEX - SP,RP) MiLB </v>
      </c>
      <c r="D637" s="8">
        <v>29</v>
      </c>
      <c r="E637" s="8">
        <v>28</v>
      </c>
      <c r="F637" s="8">
        <v>1</v>
      </c>
      <c r="G637" s="8">
        <v>0</v>
      </c>
      <c r="H637" s="8">
        <v>4.22</v>
      </c>
      <c r="I637" s="8">
        <v>1.33</v>
      </c>
      <c r="J637" s="8">
        <v>14</v>
      </c>
      <c r="K637" s="8">
        <v>28</v>
      </c>
      <c r="L637" s="8">
        <v>11</v>
      </c>
      <c r="M637" s="8">
        <v>4</v>
      </c>
      <c r="N637" s="8">
        <v>20</v>
      </c>
      <c r="O637" s="8">
        <v>0</v>
      </c>
      <c r="P637" s="8">
        <v>1</v>
      </c>
      <c r="Q637" s="8">
        <v>0</v>
      </c>
    </row>
    <row r="638" spans="1:17" ht="15" thickBot="1" x14ac:dyDescent="0.35">
      <c r="A638" s="5" t="s">
        <v>2052</v>
      </c>
      <c r="B638" s="43">
        <f>IF(COUNTIF('DRAFT LIST'!$F$3:$F$1000,A638)&gt;=1,"",ROW())</f>
        <v>638</v>
      </c>
      <c r="C638" s="43" t="str">
        <f ca="1"/>
        <v>Dayan Diaz (HOU - RP) NRI </v>
      </c>
      <c r="D638" s="6">
        <v>30</v>
      </c>
      <c r="E638" s="6">
        <v>36</v>
      </c>
      <c r="F638" s="6">
        <v>1</v>
      </c>
      <c r="G638" s="6">
        <v>0</v>
      </c>
      <c r="H638" s="6">
        <v>4.3499999999999996</v>
      </c>
      <c r="I638" s="6">
        <v>1.38</v>
      </c>
      <c r="J638" s="6">
        <v>15</v>
      </c>
      <c r="K638" s="6">
        <v>25</v>
      </c>
      <c r="L638" s="6">
        <v>16</v>
      </c>
      <c r="M638" s="6">
        <v>6</v>
      </c>
      <c r="N638" s="6">
        <v>26</v>
      </c>
      <c r="O638" s="6">
        <v>0</v>
      </c>
      <c r="P638" s="6">
        <v>1</v>
      </c>
      <c r="Q638" s="6">
        <v>0</v>
      </c>
    </row>
    <row r="639" spans="1:17" ht="15" thickBot="1" x14ac:dyDescent="0.35">
      <c r="A639" s="7" t="s">
        <v>2053</v>
      </c>
      <c r="B639" s="43">
        <f>IF(COUNTIF('DRAFT LIST'!$F$3:$F$1000,A639)&gt;=1,"",ROW())</f>
        <v>639</v>
      </c>
      <c r="C639" s="43" t="str">
        <f ca="1"/>
        <v>Mayckol Guaipe (CWS - RP) MiLB </v>
      </c>
      <c r="D639" s="8">
        <v>29</v>
      </c>
      <c r="E639" s="8">
        <v>29</v>
      </c>
      <c r="F639" s="8">
        <v>1</v>
      </c>
      <c r="G639" s="8">
        <v>0</v>
      </c>
      <c r="H639" s="8">
        <v>4.0599999999999996</v>
      </c>
      <c r="I639" s="8">
        <v>1.38</v>
      </c>
      <c r="J639" s="8">
        <v>13</v>
      </c>
      <c r="K639" s="8">
        <v>28</v>
      </c>
      <c r="L639" s="8">
        <v>13</v>
      </c>
      <c r="M639" s="8">
        <v>3</v>
      </c>
      <c r="N639" s="8">
        <v>28</v>
      </c>
      <c r="O639" s="8">
        <v>0</v>
      </c>
      <c r="P639" s="8">
        <v>2</v>
      </c>
      <c r="Q639" s="8">
        <v>0</v>
      </c>
    </row>
    <row r="640" spans="1:17" ht="17.399999999999999" thickBot="1" x14ac:dyDescent="0.35">
      <c r="A640" s="5" t="s">
        <v>1600</v>
      </c>
      <c r="B640" s="43">
        <f>IF(COUNTIF('DRAFT LIST'!$F$3:$F$1000,A640)&gt;=1,"",ROW())</f>
        <v>640</v>
      </c>
      <c r="C640" s="43" t="str">
        <f ca="1"/>
        <v>Sam Moll (COL - RP) </v>
      </c>
      <c r="D640" s="6">
        <v>63</v>
      </c>
      <c r="E640" s="6">
        <v>42</v>
      </c>
      <c r="F640" s="6">
        <v>4</v>
      </c>
      <c r="G640" s="6">
        <v>0</v>
      </c>
      <c r="H640" s="6">
        <v>4.8499999999999996</v>
      </c>
      <c r="I640" s="6">
        <v>1.39</v>
      </c>
      <c r="J640" s="6">
        <v>34</v>
      </c>
      <c r="K640" s="6">
        <v>73</v>
      </c>
      <c r="L640" s="6">
        <v>15</v>
      </c>
      <c r="M640" s="6">
        <v>20</v>
      </c>
      <c r="N640" s="6">
        <v>11</v>
      </c>
      <c r="O640" s="6">
        <v>11</v>
      </c>
      <c r="P640" s="6">
        <v>4</v>
      </c>
      <c r="Q640" s="6">
        <v>0</v>
      </c>
    </row>
    <row r="641" spans="1:17" ht="15" thickBot="1" x14ac:dyDescent="0.35">
      <c r="A641" s="7" t="s">
        <v>1601</v>
      </c>
      <c r="B641" s="43">
        <f>IF(COUNTIF('DRAFT LIST'!$F$3:$F$1000,A641)&gt;=1,"",ROW())</f>
        <v>641</v>
      </c>
      <c r="C641" s="43" t="str">
        <f ca="1"/>
        <v>Wandy Peralta (CIN - RP) </v>
      </c>
      <c r="D641" s="8">
        <v>41</v>
      </c>
      <c r="E641" s="8">
        <v>38</v>
      </c>
      <c r="F641" s="8">
        <v>2</v>
      </c>
      <c r="G641" s="8">
        <v>0</v>
      </c>
      <c r="H641" s="8">
        <v>4.51</v>
      </c>
      <c r="I641" s="8">
        <v>1.43</v>
      </c>
      <c r="J641" s="8">
        <v>20</v>
      </c>
      <c r="K641" s="8">
        <v>40</v>
      </c>
      <c r="L641" s="8">
        <v>18</v>
      </c>
      <c r="M641" s="8">
        <v>9</v>
      </c>
      <c r="N641" s="8">
        <v>11</v>
      </c>
      <c r="O641" s="8">
        <v>9</v>
      </c>
      <c r="P641" s="8">
        <v>2</v>
      </c>
      <c r="Q641" s="8">
        <v>0</v>
      </c>
    </row>
    <row r="642" spans="1:17" ht="15" thickBot="1" x14ac:dyDescent="0.35">
      <c r="A642" s="5" t="s">
        <v>2054</v>
      </c>
      <c r="B642" s="43">
        <f>IF(COUNTIF('DRAFT LIST'!$F$3:$F$1000,A642)&gt;=1,"",ROW())</f>
        <v>642</v>
      </c>
      <c r="C642" s="43" t="str">
        <f ca="1"/>
        <v>Jim Miller (MIN - RP) MiLB </v>
      </c>
      <c r="D642" s="6">
        <v>27</v>
      </c>
      <c r="E642" s="6">
        <v>26</v>
      </c>
      <c r="F642" s="6">
        <v>1</v>
      </c>
      <c r="G642" s="6">
        <v>0</v>
      </c>
      <c r="H642" s="6">
        <v>4.2</v>
      </c>
      <c r="I642" s="6">
        <v>1.33</v>
      </c>
      <c r="J642" s="6">
        <v>13</v>
      </c>
      <c r="K642" s="6">
        <v>22</v>
      </c>
      <c r="L642" s="6">
        <v>14</v>
      </c>
      <c r="M642" s="6">
        <v>4</v>
      </c>
      <c r="N642" s="6">
        <v>27</v>
      </c>
      <c r="O642" s="6">
        <v>0</v>
      </c>
      <c r="P642" s="6">
        <v>1</v>
      </c>
      <c r="Q642" s="6">
        <v>0</v>
      </c>
    </row>
    <row r="643" spans="1:17" ht="15" thickBot="1" x14ac:dyDescent="0.35">
      <c r="A643" s="7" t="s">
        <v>1602</v>
      </c>
      <c r="B643" s="43">
        <f>IF(COUNTIF('DRAFT LIST'!$F$3:$F$1000,A643)&gt;=1,"",ROW())</f>
        <v>643</v>
      </c>
      <c r="C643" s="43" t="str">
        <f ca="1"/>
        <v>Jason Gurka (RP) FA </v>
      </c>
      <c r="D643" s="8">
        <v>63</v>
      </c>
      <c r="E643" s="8">
        <v>46</v>
      </c>
      <c r="F643" s="8">
        <v>3</v>
      </c>
      <c r="G643" s="8">
        <v>0</v>
      </c>
      <c r="H643" s="8">
        <v>4.79</v>
      </c>
      <c r="I643" s="8">
        <v>1.37</v>
      </c>
      <c r="J643" s="8">
        <v>34</v>
      </c>
      <c r="K643" s="8">
        <v>70</v>
      </c>
      <c r="L643" s="8">
        <v>16</v>
      </c>
      <c r="M643" s="8">
        <v>14</v>
      </c>
      <c r="N643" s="8">
        <v>20</v>
      </c>
      <c r="O643" s="8">
        <v>10</v>
      </c>
      <c r="P643" s="8">
        <v>4</v>
      </c>
      <c r="Q643" s="8">
        <v>0</v>
      </c>
    </row>
    <row r="644" spans="1:17" ht="15" thickBot="1" x14ac:dyDescent="0.35">
      <c r="A644" s="5" t="s">
        <v>2055</v>
      </c>
      <c r="B644" s="43">
        <f>IF(COUNTIF('DRAFT LIST'!$F$3:$F$1000,A644)&gt;=1,"",ROW())</f>
        <v>644</v>
      </c>
      <c r="C644" s="43" t="str">
        <f ca="1"/>
        <v>Brandon Cunniff (MIA - RP) MiLB </v>
      </c>
      <c r="D644" s="6">
        <v>28</v>
      </c>
      <c r="E644" s="6">
        <v>26</v>
      </c>
      <c r="F644" s="6">
        <v>2</v>
      </c>
      <c r="G644" s="6">
        <v>0</v>
      </c>
      <c r="H644" s="6">
        <v>4.3499999999999996</v>
      </c>
      <c r="I644" s="6">
        <v>1.43</v>
      </c>
      <c r="J644" s="6">
        <v>13</v>
      </c>
      <c r="K644" s="6">
        <v>27</v>
      </c>
      <c r="L644" s="6">
        <v>13</v>
      </c>
      <c r="M644" s="6">
        <v>7</v>
      </c>
      <c r="N644" s="6">
        <v>26</v>
      </c>
      <c r="O644" s="6">
        <v>0</v>
      </c>
      <c r="P644" s="6">
        <v>2</v>
      </c>
      <c r="Q644" s="6">
        <v>0</v>
      </c>
    </row>
    <row r="645" spans="1:17" ht="15" thickBot="1" x14ac:dyDescent="0.35">
      <c r="A645" s="7" t="s">
        <v>2056</v>
      </c>
      <c r="B645" s="43">
        <f>IF(COUNTIF('DRAFT LIST'!$F$3:$F$1000,A645)&gt;=1,"",ROW())</f>
        <v>645</v>
      </c>
      <c r="C645" s="43" t="str">
        <f ca="1"/>
        <v>Michael Kirkman (ATL - RP) MiLB </v>
      </c>
      <c r="D645" s="8">
        <v>47</v>
      </c>
      <c r="E645" s="8">
        <v>42</v>
      </c>
      <c r="F645" s="8">
        <v>3</v>
      </c>
      <c r="G645" s="8">
        <v>1</v>
      </c>
      <c r="H645" s="8">
        <v>4.7</v>
      </c>
      <c r="I645" s="8">
        <v>1.5</v>
      </c>
      <c r="J645" s="8">
        <v>25</v>
      </c>
      <c r="K645" s="8">
        <v>47</v>
      </c>
      <c r="L645" s="8">
        <v>24</v>
      </c>
      <c r="M645" s="8">
        <v>8</v>
      </c>
      <c r="N645" s="8">
        <v>30</v>
      </c>
      <c r="O645" s="8">
        <v>6</v>
      </c>
      <c r="P645" s="8">
        <v>3</v>
      </c>
      <c r="Q645" s="8">
        <v>0</v>
      </c>
    </row>
    <row r="646" spans="1:17" ht="15" thickBot="1" x14ac:dyDescent="0.35">
      <c r="A646" s="5" t="s">
        <v>2057</v>
      </c>
      <c r="B646" s="43">
        <f>IF(COUNTIF('DRAFT LIST'!$F$3:$F$1000,A646)&gt;=1,"",ROW())</f>
        <v>646</v>
      </c>
      <c r="C646" s="43" t="str">
        <f ca="1"/>
        <v>Jacob Lindgren (ATL - RP) DL60 </v>
      </c>
      <c r="D646" s="6">
        <v>24</v>
      </c>
      <c r="E646" s="6">
        <v>24</v>
      </c>
      <c r="F646" s="6">
        <v>1</v>
      </c>
      <c r="G646" s="6">
        <v>0</v>
      </c>
      <c r="H646" s="6">
        <v>4.12</v>
      </c>
      <c r="I646" s="6">
        <v>1.34</v>
      </c>
      <c r="J646" s="6">
        <v>11</v>
      </c>
      <c r="K646" s="6">
        <v>21</v>
      </c>
      <c r="L646" s="6">
        <v>11</v>
      </c>
      <c r="M646" s="6">
        <v>5</v>
      </c>
      <c r="N646" s="6">
        <v>17</v>
      </c>
      <c r="O646" s="6">
        <v>1</v>
      </c>
      <c r="P646" s="6">
        <v>1</v>
      </c>
      <c r="Q646" s="6">
        <v>0</v>
      </c>
    </row>
    <row r="647" spans="1:17" ht="15" thickBot="1" x14ac:dyDescent="0.35">
      <c r="A647" s="7" t="s">
        <v>2058</v>
      </c>
      <c r="B647" s="43">
        <f>IF(COUNTIF('DRAFT LIST'!$F$3:$F$1000,A647)&gt;=1,"",ROW())</f>
        <v>647</v>
      </c>
      <c r="C647" s="43" t="str">
        <f ca="1"/>
        <v>Tyler Olson (CLE - RP) NRI </v>
      </c>
      <c r="D647" s="8">
        <v>38</v>
      </c>
      <c r="E647" s="8">
        <v>30</v>
      </c>
      <c r="F647" s="8">
        <v>2</v>
      </c>
      <c r="G647" s="8">
        <v>0</v>
      </c>
      <c r="H647" s="8">
        <v>4.3499999999999996</v>
      </c>
      <c r="I647" s="8">
        <v>1.44</v>
      </c>
      <c r="J647" s="8">
        <v>19</v>
      </c>
      <c r="K647" s="8">
        <v>40</v>
      </c>
      <c r="L647" s="8">
        <v>16</v>
      </c>
      <c r="M647" s="8">
        <v>6</v>
      </c>
      <c r="N647" s="8">
        <v>42</v>
      </c>
      <c r="O647" s="8">
        <v>0</v>
      </c>
      <c r="P647" s="8">
        <v>2</v>
      </c>
      <c r="Q647" s="8">
        <v>0</v>
      </c>
    </row>
    <row r="648" spans="1:17" ht="15" thickBot="1" x14ac:dyDescent="0.35">
      <c r="A648" s="5" t="s">
        <v>2059</v>
      </c>
      <c r="B648" s="43">
        <f>IF(COUNTIF('DRAFT LIST'!$F$3:$F$1000,A648)&gt;=1,"",ROW())</f>
        <v>648</v>
      </c>
      <c r="C648" s="43" t="str">
        <f ca="1"/>
        <v>Steve Delabar (CLE - RP) NRI </v>
      </c>
      <c r="D648" s="6">
        <v>27</v>
      </c>
      <c r="E648" s="6">
        <v>27</v>
      </c>
      <c r="F648" s="6">
        <v>2</v>
      </c>
      <c r="G648" s="6">
        <v>0</v>
      </c>
      <c r="H648" s="6">
        <v>4.4000000000000004</v>
      </c>
      <c r="I648" s="6">
        <v>1.45</v>
      </c>
      <c r="J648" s="6">
        <v>13</v>
      </c>
      <c r="K648" s="6">
        <v>25</v>
      </c>
      <c r="L648" s="6">
        <v>14</v>
      </c>
      <c r="M648" s="6">
        <v>7</v>
      </c>
      <c r="N648" s="6">
        <v>21</v>
      </c>
      <c r="O648" s="6">
        <v>0</v>
      </c>
      <c r="P648" s="6">
        <v>2</v>
      </c>
      <c r="Q648" s="6">
        <v>0</v>
      </c>
    </row>
    <row r="649" spans="1:17" ht="15" thickBot="1" x14ac:dyDescent="0.35">
      <c r="A649" s="7" t="s">
        <v>2060</v>
      </c>
      <c r="B649" s="43">
        <f>IF(COUNTIF('DRAFT LIST'!$F$3:$F$1000,A649)&gt;=1,"",ROW())</f>
        <v>649</v>
      </c>
      <c r="C649" s="43" t="str">
        <f ca="1"/>
        <v>Taylor Jungmann (MIL - SP,RP) </v>
      </c>
      <c r="D649" s="8">
        <v>33</v>
      </c>
      <c r="E649" s="8">
        <v>33</v>
      </c>
      <c r="F649" s="8">
        <v>2</v>
      </c>
      <c r="G649" s="8">
        <v>1</v>
      </c>
      <c r="H649" s="8">
        <v>4.38</v>
      </c>
      <c r="I649" s="8">
        <v>1.51</v>
      </c>
      <c r="J649" s="8">
        <v>16</v>
      </c>
      <c r="K649" s="8">
        <v>34</v>
      </c>
      <c r="L649" s="8">
        <v>16</v>
      </c>
      <c r="M649" s="8">
        <v>4</v>
      </c>
      <c r="N649" s="8">
        <v>33</v>
      </c>
      <c r="O649" s="8">
        <v>0</v>
      </c>
      <c r="P649" s="8">
        <v>2</v>
      </c>
      <c r="Q649" s="8">
        <v>0</v>
      </c>
    </row>
    <row r="650" spans="1:17" ht="15" thickBot="1" x14ac:dyDescent="0.35">
      <c r="A650" s="5" t="s">
        <v>2061</v>
      </c>
      <c r="B650" s="43">
        <f>IF(COUNTIF('DRAFT LIST'!$F$3:$F$1000,A650)&gt;=1,"",ROW())</f>
        <v>650</v>
      </c>
      <c r="C650" s="43" t="str">
        <f ca="1"/>
        <v>Elvis Araujo (RP) FA </v>
      </c>
      <c r="D650" s="6">
        <v>42</v>
      </c>
      <c r="E650" s="6">
        <v>28</v>
      </c>
      <c r="F650" s="6">
        <v>2</v>
      </c>
      <c r="G650" s="6">
        <v>0</v>
      </c>
      <c r="H650" s="6">
        <v>4.53</v>
      </c>
      <c r="I650" s="6">
        <v>1.38</v>
      </c>
      <c r="J650" s="6">
        <v>21</v>
      </c>
      <c r="K650" s="6">
        <v>43</v>
      </c>
      <c r="L650" s="6">
        <v>15</v>
      </c>
      <c r="M650" s="6">
        <v>7</v>
      </c>
      <c r="N650" s="6">
        <v>14</v>
      </c>
      <c r="O650" s="6">
        <v>6</v>
      </c>
      <c r="P650" s="6">
        <v>3</v>
      </c>
      <c r="Q650" s="6">
        <v>0</v>
      </c>
    </row>
    <row r="651" spans="1:17" ht="15" thickBot="1" x14ac:dyDescent="0.35">
      <c r="A651" s="7" t="s">
        <v>2062</v>
      </c>
      <c r="B651" s="43">
        <f>IF(COUNTIF('DRAFT LIST'!$F$3:$F$1000,A651)&gt;=1,"",ROW())</f>
        <v>651</v>
      </c>
      <c r="C651" s="43" t="str">
        <f ca="1"/>
        <v>Rhiner Cruz (HOU - RP) </v>
      </c>
      <c r="D651" s="8">
        <v>21</v>
      </c>
      <c r="E651" s="8">
        <v>19</v>
      </c>
      <c r="F651" s="8">
        <v>1</v>
      </c>
      <c r="G651" s="8">
        <v>0</v>
      </c>
      <c r="H651" s="8">
        <v>4.18</v>
      </c>
      <c r="I651" s="8">
        <v>1.28</v>
      </c>
      <c r="J651" s="8">
        <v>10</v>
      </c>
      <c r="K651" s="8">
        <v>21</v>
      </c>
      <c r="L651" s="8">
        <v>6</v>
      </c>
      <c r="M651" s="8">
        <v>6</v>
      </c>
      <c r="N651" s="8">
        <v>19</v>
      </c>
      <c r="O651" s="8">
        <v>0</v>
      </c>
      <c r="P651" s="8">
        <v>1</v>
      </c>
      <c r="Q651" s="8">
        <v>0</v>
      </c>
    </row>
    <row r="652" spans="1:17" ht="15" thickBot="1" x14ac:dyDescent="0.35">
      <c r="A652" s="5" t="s">
        <v>1603</v>
      </c>
      <c r="B652" s="43">
        <f>IF(COUNTIF('DRAFT LIST'!$F$3:$F$1000,A652)&gt;=1,"",ROW())</f>
        <v>652</v>
      </c>
      <c r="C652" s="43" t="str">
        <f ca="1"/>
        <v>Rafael Montero (NYM - SP,RP) </v>
      </c>
      <c r="D652" s="6">
        <v>42</v>
      </c>
      <c r="E652" s="6">
        <v>37</v>
      </c>
      <c r="F652" s="6">
        <v>3</v>
      </c>
      <c r="G652" s="6">
        <v>0</v>
      </c>
      <c r="H652" s="6">
        <v>4.4400000000000004</v>
      </c>
      <c r="I652" s="6">
        <v>1.48</v>
      </c>
      <c r="J652" s="6">
        <v>21</v>
      </c>
      <c r="K652" s="6">
        <v>40</v>
      </c>
      <c r="L652" s="6">
        <v>21</v>
      </c>
      <c r="M652" s="6">
        <v>8</v>
      </c>
      <c r="N652" s="6">
        <v>14</v>
      </c>
      <c r="O652" s="6">
        <v>5</v>
      </c>
      <c r="P652" s="6">
        <v>3</v>
      </c>
      <c r="Q652" s="6">
        <v>0</v>
      </c>
    </row>
    <row r="653" spans="1:17" ht="15" thickBot="1" x14ac:dyDescent="0.35">
      <c r="A653" s="7" t="s">
        <v>2063</v>
      </c>
      <c r="B653" s="43">
        <f>IF(COUNTIF('DRAFT LIST'!$F$3:$F$1000,A653)&gt;=1,"",ROW())</f>
        <v>653</v>
      </c>
      <c r="C653" s="43" t="str">
        <f ca="1"/>
        <v>Cesar Cabral (BOS - RP) MiLB </v>
      </c>
      <c r="D653" s="8">
        <v>21</v>
      </c>
      <c r="E653" s="8">
        <v>16</v>
      </c>
      <c r="F653" s="8">
        <v>1</v>
      </c>
      <c r="G653" s="8">
        <v>1</v>
      </c>
      <c r="H653" s="8">
        <v>4.04</v>
      </c>
      <c r="I653" s="8">
        <v>1.32</v>
      </c>
      <c r="J653" s="8">
        <v>10</v>
      </c>
      <c r="K653" s="8">
        <v>21</v>
      </c>
      <c r="L653" s="8">
        <v>7</v>
      </c>
      <c r="M653" s="8">
        <v>4</v>
      </c>
      <c r="N653" s="8">
        <v>25</v>
      </c>
      <c r="O653" s="8">
        <v>0</v>
      </c>
      <c r="P653" s="8">
        <v>1</v>
      </c>
      <c r="Q653" s="8">
        <v>0</v>
      </c>
    </row>
    <row r="654" spans="1:17" ht="15" thickBot="1" x14ac:dyDescent="0.35">
      <c r="A654" s="5" t="s">
        <v>2064</v>
      </c>
      <c r="B654" s="43">
        <f>IF(COUNTIF('DRAFT LIST'!$F$3:$F$1000,A654)&gt;=1,"",ROW())</f>
        <v>654</v>
      </c>
      <c r="C654" s="43" t="str">
        <f ca="1"/>
        <v>Jose Leclerc (TEX - RP) MiLB </v>
      </c>
      <c r="D654" s="6">
        <v>24</v>
      </c>
      <c r="E654" s="6">
        <v>24</v>
      </c>
      <c r="F654" s="6">
        <v>2</v>
      </c>
      <c r="G654" s="6">
        <v>0</v>
      </c>
      <c r="H654" s="6">
        <v>4.29</v>
      </c>
      <c r="I654" s="6">
        <v>1.47</v>
      </c>
      <c r="J654" s="6">
        <v>11</v>
      </c>
      <c r="K654" s="6">
        <v>23</v>
      </c>
      <c r="L654" s="6">
        <v>12</v>
      </c>
      <c r="M654" s="6">
        <v>6</v>
      </c>
      <c r="N654" s="6">
        <v>20</v>
      </c>
      <c r="O654" s="6">
        <v>0</v>
      </c>
      <c r="P654" s="6">
        <v>2</v>
      </c>
      <c r="Q654" s="6">
        <v>0</v>
      </c>
    </row>
    <row r="655" spans="1:17" ht="15" thickBot="1" x14ac:dyDescent="0.35">
      <c r="A655" s="7" t="s">
        <v>2065</v>
      </c>
      <c r="B655" s="43">
        <f>IF(COUNTIF('DRAFT LIST'!$F$3:$F$1000,A655)&gt;=1,"",ROW())</f>
        <v>655</v>
      </c>
      <c r="C655" s="43" t="str">
        <f ca="1"/>
        <v>Keynan Middleton (LAA - RP) </v>
      </c>
      <c r="D655" s="8">
        <v>30</v>
      </c>
      <c r="E655" s="8">
        <v>38</v>
      </c>
      <c r="F655" s="8">
        <v>1</v>
      </c>
      <c r="G655" s="8">
        <v>0</v>
      </c>
      <c r="H655" s="8">
        <v>4.22</v>
      </c>
      <c r="I655" s="8">
        <v>1.47</v>
      </c>
      <c r="J655" s="8">
        <v>14</v>
      </c>
      <c r="K655" s="8">
        <v>25</v>
      </c>
      <c r="L655" s="8">
        <v>19</v>
      </c>
      <c r="M655" s="8">
        <v>6</v>
      </c>
      <c r="N655" s="8">
        <v>27</v>
      </c>
      <c r="O655" s="8">
        <v>0</v>
      </c>
      <c r="P655" s="8">
        <v>2</v>
      </c>
      <c r="Q655" s="8">
        <v>0</v>
      </c>
    </row>
    <row r="656" spans="1:17" ht="15" thickBot="1" x14ac:dyDescent="0.35">
      <c r="A656" s="5" t="s">
        <v>2066</v>
      </c>
      <c r="B656" s="43">
        <f>IF(COUNTIF('DRAFT LIST'!$F$3:$F$1000,A656)&gt;=1,"",ROW())</f>
        <v>656</v>
      </c>
      <c r="C656" s="43" t="str">
        <f ca="1"/>
        <v>Jacob Turner (WSH - SP,RP) NRI </v>
      </c>
      <c r="D656" s="6">
        <v>47</v>
      </c>
      <c r="E656" s="6">
        <v>42</v>
      </c>
      <c r="F656" s="6">
        <v>3</v>
      </c>
      <c r="G656" s="6">
        <v>0</v>
      </c>
      <c r="H656" s="6">
        <v>4.76</v>
      </c>
      <c r="I656" s="6">
        <v>1.48</v>
      </c>
      <c r="J656" s="6">
        <v>25</v>
      </c>
      <c r="K656" s="6">
        <v>43</v>
      </c>
      <c r="L656" s="6">
        <v>27</v>
      </c>
      <c r="M656" s="6">
        <v>8</v>
      </c>
      <c r="N656" s="6">
        <v>53</v>
      </c>
      <c r="O656" s="6">
        <v>0</v>
      </c>
      <c r="P656" s="6">
        <v>3</v>
      </c>
      <c r="Q656" s="6">
        <v>0</v>
      </c>
    </row>
    <row r="657" spans="1:17" ht="15" thickBot="1" x14ac:dyDescent="0.35">
      <c r="A657" s="7" t="s">
        <v>1604</v>
      </c>
      <c r="B657" s="43">
        <f>IF(COUNTIF('DRAFT LIST'!$F$3:$F$1000,A657)&gt;=1,"",ROW())</f>
        <v>657</v>
      </c>
      <c r="C657" s="43" t="str">
        <f ca="1"/>
        <v>Rob Whalen (SEA - SP,RP) </v>
      </c>
      <c r="D657" s="8">
        <v>55</v>
      </c>
      <c r="E657" s="8">
        <v>43</v>
      </c>
      <c r="F657" s="8">
        <v>3</v>
      </c>
      <c r="G657" s="8">
        <v>0</v>
      </c>
      <c r="H657" s="8">
        <v>4.9000000000000004</v>
      </c>
      <c r="I657" s="8">
        <v>1.37</v>
      </c>
      <c r="J657" s="8">
        <v>30</v>
      </c>
      <c r="K657" s="8">
        <v>59</v>
      </c>
      <c r="L657" s="8">
        <v>16</v>
      </c>
      <c r="M657" s="8">
        <v>16</v>
      </c>
      <c r="N657" s="8">
        <v>11</v>
      </c>
      <c r="O657" s="8">
        <v>11</v>
      </c>
      <c r="P657" s="8">
        <v>5</v>
      </c>
      <c r="Q657" s="8">
        <v>0</v>
      </c>
    </row>
    <row r="658" spans="1:17" ht="15" thickBot="1" x14ac:dyDescent="0.35">
      <c r="A658" s="5" t="s">
        <v>2067</v>
      </c>
      <c r="B658" s="43">
        <f>IF(COUNTIF('DRAFT LIST'!$F$3:$F$1000,A658)&gt;=1,"",ROW())</f>
        <v>658</v>
      </c>
      <c r="C658" s="43" t="str">
        <f ca="1"/>
        <v>Caleb Cotham (SEA - RP) MiLB </v>
      </c>
      <c r="D658" s="6">
        <v>41</v>
      </c>
      <c r="E658" s="6">
        <v>24</v>
      </c>
      <c r="F658" s="6">
        <v>3</v>
      </c>
      <c r="G658" s="6">
        <v>0</v>
      </c>
      <c r="H658" s="6">
        <v>4.34</v>
      </c>
      <c r="I658" s="6">
        <v>1.49</v>
      </c>
      <c r="J658" s="6">
        <v>20</v>
      </c>
      <c r="K658" s="6">
        <v>42</v>
      </c>
      <c r="L658" s="6">
        <v>18</v>
      </c>
      <c r="M658" s="6">
        <v>3</v>
      </c>
      <c r="N658" s="6">
        <v>16</v>
      </c>
      <c r="O658" s="6">
        <v>0</v>
      </c>
      <c r="P658" s="6">
        <v>3</v>
      </c>
      <c r="Q658" s="6">
        <v>0</v>
      </c>
    </row>
    <row r="659" spans="1:17" ht="15" thickBot="1" x14ac:dyDescent="0.35">
      <c r="A659" s="7" t="s">
        <v>2068</v>
      </c>
      <c r="B659" s="43">
        <f>IF(COUNTIF('DRAFT LIST'!$F$3:$F$1000,A659)&gt;=1,"",ROW())</f>
        <v>659</v>
      </c>
      <c r="C659" s="43" t="str">
        <f ca="1"/>
        <v>Ashur Tolliver (LAA - RP) </v>
      </c>
      <c r="D659" s="8">
        <v>24</v>
      </c>
      <c r="E659" s="8">
        <v>24</v>
      </c>
      <c r="F659" s="8">
        <v>1</v>
      </c>
      <c r="G659" s="8">
        <v>0</v>
      </c>
      <c r="H659" s="8">
        <v>3.83</v>
      </c>
      <c r="I659" s="8">
        <v>1.43</v>
      </c>
      <c r="J659" s="8">
        <v>10</v>
      </c>
      <c r="K659" s="8">
        <v>23</v>
      </c>
      <c r="L659" s="8">
        <v>12</v>
      </c>
      <c r="M659" s="8">
        <v>5</v>
      </c>
      <c r="N659" s="8">
        <v>27</v>
      </c>
      <c r="O659" s="8">
        <v>0</v>
      </c>
      <c r="P659" s="8">
        <v>1</v>
      </c>
      <c r="Q659" s="8">
        <v>0</v>
      </c>
    </row>
    <row r="660" spans="1:17" ht="17.399999999999999" thickBot="1" x14ac:dyDescent="0.35">
      <c r="A660" s="5" t="s">
        <v>1605</v>
      </c>
      <c r="B660" s="43">
        <f>IF(COUNTIF('DRAFT LIST'!$F$3:$F$1000,A660)&gt;=1,"",ROW())</f>
        <v>660</v>
      </c>
      <c r="C660" s="43" t="str">
        <f ca="1"/>
        <v>Ryan Vogelsong (MIN - SP,RP) NRI </v>
      </c>
      <c r="D660" s="6">
        <v>59</v>
      </c>
      <c r="E660" s="6">
        <v>55</v>
      </c>
      <c r="F660" s="6">
        <v>3</v>
      </c>
      <c r="G660" s="6">
        <v>0</v>
      </c>
      <c r="H660" s="6">
        <v>4.7300000000000004</v>
      </c>
      <c r="I660" s="6">
        <v>1.5</v>
      </c>
      <c r="J660" s="6">
        <v>31</v>
      </c>
      <c r="K660" s="6">
        <v>57</v>
      </c>
      <c r="L660" s="6">
        <v>31</v>
      </c>
      <c r="M660" s="6">
        <v>16</v>
      </c>
      <c r="N660" s="6">
        <v>22</v>
      </c>
      <c r="O660" s="6">
        <v>8</v>
      </c>
      <c r="P660" s="6">
        <v>3</v>
      </c>
      <c r="Q660" s="6">
        <v>0</v>
      </c>
    </row>
    <row r="661" spans="1:17" ht="15" thickBot="1" x14ac:dyDescent="0.35">
      <c r="A661" s="7" t="s">
        <v>2069</v>
      </c>
      <c r="B661" s="43">
        <f>IF(COUNTIF('DRAFT LIST'!$F$3:$F$1000,A661)&gt;=1,"",ROW())</f>
        <v>661</v>
      </c>
      <c r="C661" s="43" t="str">
        <f ca="1"/>
        <v>Andrew Albers (MIN - SP,RP) MiLB </v>
      </c>
      <c r="D661" s="8">
        <v>34</v>
      </c>
      <c r="E661" s="8">
        <v>29</v>
      </c>
      <c r="F661" s="8">
        <v>2</v>
      </c>
      <c r="G661" s="8">
        <v>0</v>
      </c>
      <c r="H661" s="8">
        <v>4.6100000000000003</v>
      </c>
      <c r="I661" s="8">
        <v>1.41</v>
      </c>
      <c r="J661" s="8">
        <v>17</v>
      </c>
      <c r="K661" s="8">
        <v>35</v>
      </c>
      <c r="L661" s="8">
        <v>13</v>
      </c>
      <c r="M661" s="8">
        <v>5</v>
      </c>
      <c r="N661" s="8">
        <v>32</v>
      </c>
      <c r="O661" s="8">
        <v>0</v>
      </c>
      <c r="P661" s="8">
        <v>2</v>
      </c>
      <c r="Q661" s="8">
        <v>0</v>
      </c>
    </row>
    <row r="662" spans="1:17" ht="15" thickBot="1" x14ac:dyDescent="0.35">
      <c r="A662" s="5" t="s">
        <v>2070</v>
      </c>
      <c r="B662" s="43">
        <f>IF(COUNTIF('DRAFT LIST'!$F$3:$F$1000,A662)&gt;=1,"",ROW())</f>
        <v>662</v>
      </c>
      <c r="C662" s="43" t="str">
        <f ca="1"/>
        <v>Justin Masterson (PIT - SP,RP) MiLB </v>
      </c>
      <c r="D662" s="6">
        <v>21</v>
      </c>
      <c r="E662" s="6">
        <v>24</v>
      </c>
      <c r="F662" s="6">
        <v>1</v>
      </c>
      <c r="G662" s="6">
        <v>0</v>
      </c>
      <c r="H662" s="6">
        <v>4.1500000000000004</v>
      </c>
      <c r="I662" s="6">
        <v>1.37</v>
      </c>
      <c r="J662" s="6">
        <v>10</v>
      </c>
      <c r="K662" s="6">
        <v>18</v>
      </c>
      <c r="L662" s="6">
        <v>11</v>
      </c>
      <c r="M662" s="6">
        <v>4</v>
      </c>
      <c r="N662" s="6">
        <v>24</v>
      </c>
      <c r="O662" s="6">
        <v>0</v>
      </c>
      <c r="P662" s="6">
        <v>1</v>
      </c>
      <c r="Q662" s="6">
        <v>0</v>
      </c>
    </row>
    <row r="663" spans="1:17" ht="15" thickBot="1" x14ac:dyDescent="0.35">
      <c r="A663" s="7" t="s">
        <v>1606</v>
      </c>
      <c r="B663" s="43">
        <f>IF(COUNTIF('DRAFT LIST'!$F$3:$F$1000,A663)&gt;=1,"",ROW())</f>
        <v>663</v>
      </c>
      <c r="C663" s="43" t="str">
        <f ca="1"/>
        <v>Angel Nesbitt (DET - RP) MiLB </v>
      </c>
      <c r="D663" s="8">
        <v>52</v>
      </c>
      <c r="E663" s="8">
        <v>43</v>
      </c>
      <c r="F663" s="8">
        <v>3</v>
      </c>
      <c r="G663" s="8">
        <v>1</v>
      </c>
      <c r="H663" s="8">
        <v>4.6399999999999997</v>
      </c>
      <c r="I663" s="8">
        <v>1.46</v>
      </c>
      <c r="J663" s="8">
        <v>27</v>
      </c>
      <c r="K663" s="8">
        <v>52</v>
      </c>
      <c r="L663" s="8">
        <v>24</v>
      </c>
      <c r="M663" s="8">
        <v>8</v>
      </c>
      <c r="N663" s="8">
        <v>8</v>
      </c>
      <c r="O663" s="8">
        <v>8</v>
      </c>
      <c r="P663" s="8">
        <v>3</v>
      </c>
      <c r="Q663" s="8">
        <v>0</v>
      </c>
    </row>
    <row r="664" spans="1:17" ht="15" thickBot="1" x14ac:dyDescent="0.35">
      <c r="A664" s="5" t="s">
        <v>1607</v>
      </c>
      <c r="B664" s="43">
        <f>IF(COUNTIF('DRAFT LIST'!$F$3:$F$1000,A664)&gt;=1,"",ROW())</f>
        <v>664</v>
      </c>
      <c r="C664" s="43" t="str">
        <f ca="1"/>
        <v>Jean Machi (SEA - RP) NRI </v>
      </c>
      <c r="D664" s="6">
        <v>42</v>
      </c>
      <c r="E664" s="6">
        <v>27</v>
      </c>
      <c r="F664" s="6">
        <v>3</v>
      </c>
      <c r="G664" s="6">
        <v>0</v>
      </c>
      <c r="H664" s="6">
        <v>4.5999999999999996</v>
      </c>
      <c r="I664" s="6">
        <v>1.39</v>
      </c>
      <c r="J664" s="6">
        <v>22</v>
      </c>
      <c r="K664" s="6">
        <v>44</v>
      </c>
      <c r="L664" s="6">
        <v>15</v>
      </c>
      <c r="M664" s="6">
        <v>8</v>
      </c>
      <c r="N664" s="6">
        <v>9</v>
      </c>
      <c r="O664" s="6">
        <v>9</v>
      </c>
      <c r="P664" s="6">
        <v>3</v>
      </c>
      <c r="Q664" s="6">
        <v>0</v>
      </c>
    </row>
    <row r="665" spans="1:17" ht="15" thickBot="1" x14ac:dyDescent="0.35">
      <c r="A665" s="7" t="s">
        <v>1608</v>
      </c>
      <c r="B665" s="43">
        <f>IF(COUNTIF('DRAFT LIST'!$F$3:$F$1000,A665)&gt;=1,"",ROW())</f>
        <v>665</v>
      </c>
      <c r="C665" s="43" t="str">
        <f ca="1"/>
        <v>Brady Rodgers (HOU - P,SP,RP) </v>
      </c>
      <c r="D665" s="8">
        <v>67</v>
      </c>
      <c r="E665" s="8">
        <v>47</v>
      </c>
      <c r="F665" s="8">
        <v>3</v>
      </c>
      <c r="G665" s="8">
        <v>0</v>
      </c>
      <c r="H665" s="8">
        <v>4.72</v>
      </c>
      <c r="I665" s="8">
        <v>1.4</v>
      </c>
      <c r="J665" s="8">
        <v>35</v>
      </c>
      <c r="K665" s="8">
        <v>71</v>
      </c>
      <c r="L665" s="8">
        <v>22</v>
      </c>
      <c r="M665" s="8">
        <v>17</v>
      </c>
      <c r="N665" s="8">
        <v>13</v>
      </c>
      <c r="O665" s="8">
        <v>13</v>
      </c>
      <c r="P665" s="8">
        <v>4</v>
      </c>
      <c r="Q665" s="8">
        <v>0</v>
      </c>
    </row>
    <row r="666" spans="1:17" ht="15" thickBot="1" x14ac:dyDescent="0.35">
      <c r="A666" s="5" t="s">
        <v>2071</v>
      </c>
      <c r="B666" s="43">
        <f>IF(COUNTIF('DRAFT LIST'!$F$3:$F$1000,A666)&gt;=1,"",ROW())</f>
        <v>666</v>
      </c>
      <c r="C666" s="43" t="str">
        <f ca="1"/>
        <v>Matt Albers (WSH - RP) NRI </v>
      </c>
      <c r="D666" s="6">
        <v>31</v>
      </c>
      <c r="E666" s="6">
        <v>28</v>
      </c>
      <c r="F666" s="6">
        <v>2</v>
      </c>
      <c r="G666" s="6">
        <v>0</v>
      </c>
      <c r="H666" s="6">
        <v>4.42</v>
      </c>
      <c r="I666" s="6">
        <v>1.46</v>
      </c>
      <c r="J666" s="6">
        <v>15</v>
      </c>
      <c r="K666" s="6">
        <v>31</v>
      </c>
      <c r="L666" s="6">
        <v>14</v>
      </c>
      <c r="M666" s="6">
        <v>4</v>
      </c>
      <c r="N666" s="6">
        <v>32</v>
      </c>
      <c r="O666" s="6">
        <v>0</v>
      </c>
      <c r="P666" s="6">
        <v>1</v>
      </c>
      <c r="Q666" s="6">
        <v>0</v>
      </c>
    </row>
    <row r="667" spans="1:17" ht="15" thickBot="1" x14ac:dyDescent="0.35">
      <c r="A667" s="7" t="s">
        <v>1609</v>
      </c>
      <c r="B667" s="43">
        <f>IF(COUNTIF('DRAFT LIST'!$F$3:$F$1000,A667)&gt;=1,"",ROW())</f>
        <v>667</v>
      </c>
      <c r="C667" s="43" t="str">
        <f ca="1"/>
        <v>Brett Oberholtzer (TOR - SP,RP) NRI </v>
      </c>
      <c r="D667" s="8">
        <v>50</v>
      </c>
      <c r="E667" s="8">
        <v>42</v>
      </c>
      <c r="F667" s="8">
        <v>3</v>
      </c>
      <c r="G667" s="8">
        <v>0</v>
      </c>
      <c r="H667" s="8">
        <v>4.9400000000000004</v>
      </c>
      <c r="I667" s="8">
        <v>1.38</v>
      </c>
      <c r="J667" s="8">
        <v>28</v>
      </c>
      <c r="K667" s="8">
        <v>51</v>
      </c>
      <c r="L667" s="8">
        <v>18</v>
      </c>
      <c r="M667" s="8">
        <v>14</v>
      </c>
      <c r="N667" s="8">
        <v>25</v>
      </c>
      <c r="O667" s="8">
        <v>5</v>
      </c>
      <c r="P667" s="8">
        <v>4</v>
      </c>
      <c r="Q667" s="8">
        <v>0</v>
      </c>
    </row>
    <row r="668" spans="1:17" ht="15" thickBot="1" x14ac:dyDescent="0.35">
      <c r="A668" s="5" t="s">
        <v>2072</v>
      </c>
      <c r="B668" s="43">
        <f>IF(COUNTIF('DRAFT LIST'!$F$3:$F$1000,A668)&gt;=1,"",ROW())</f>
        <v>668</v>
      </c>
      <c r="C668" s="43" t="str">
        <f ca="1"/>
        <v>Andrew Faulkner (TEX - RP) MiLB </v>
      </c>
      <c r="D668" s="6">
        <v>21</v>
      </c>
      <c r="E668" s="6">
        <v>22</v>
      </c>
      <c r="F668" s="6">
        <v>1</v>
      </c>
      <c r="G668" s="6">
        <v>0</v>
      </c>
      <c r="H668" s="6">
        <v>4.0199999999999996</v>
      </c>
      <c r="I668" s="6">
        <v>1.39</v>
      </c>
      <c r="J668" s="6">
        <v>9</v>
      </c>
      <c r="K668" s="6">
        <v>18</v>
      </c>
      <c r="L668" s="6">
        <v>10</v>
      </c>
      <c r="M668" s="6">
        <v>5</v>
      </c>
      <c r="N668" s="6">
        <v>19</v>
      </c>
      <c r="O668" s="6">
        <v>0</v>
      </c>
      <c r="P668" s="6">
        <v>2</v>
      </c>
      <c r="Q668" s="6">
        <v>0</v>
      </c>
    </row>
    <row r="669" spans="1:17" ht="15" thickBot="1" x14ac:dyDescent="0.35">
      <c r="A669" s="7" t="s">
        <v>2073</v>
      </c>
      <c r="B669" s="43">
        <f>IF(COUNTIF('DRAFT LIST'!$F$3:$F$1000,A669)&gt;=1,"",ROW())</f>
        <v>669</v>
      </c>
      <c r="C669" s="43" t="str">
        <f ca="1"/>
        <v>Ryan Cook (SEA - RP) MiLB </v>
      </c>
      <c r="D669" s="8">
        <v>18</v>
      </c>
      <c r="E669" s="8">
        <v>22</v>
      </c>
      <c r="F669" s="8">
        <v>1</v>
      </c>
      <c r="G669" s="8">
        <v>0</v>
      </c>
      <c r="H669" s="8">
        <v>3.84</v>
      </c>
      <c r="I669" s="8">
        <v>1.43</v>
      </c>
      <c r="J669" s="8">
        <v>8</v>
      </c>
      <c r="K669" s="8">
        <v>15</v>
      </c>
      <c r="L669" s="8">
        <v>10</v>
      </c>
      <c r="M669" s="8">
        <v>3</v>
      </c>
      <c r="N669" s="8">
        <v>19</v>
      </c>
      <c r="O669" s="8">
        <v>0</v>
      </c>
      <c r="P669" s="8">
        <v>1</v>
      </c>
      <c r="Q669" s="8">
        <v>0</v>
      </c>
    </row>
    <row r="670" spans="1:17" ht="15" thickBot="1" x14ac:dyDescent="0.35">
      <c r="A670" s="5" t="s">
        <v>2074</v>
      </c>
      <c r="B670" s="43">
        <f>IF(COUNTIF('DRAFT LIST'!$F$3:$F$1000,A670)&gt;=1,"",ROW())</f>
        <v>670</v>
      </c>
      <c r="C670" s="43" t="str">
        <f ca="1"/>
        <v>Neil Wagner (TB - RP) NRI </v>
      </c>
      <c r="D670" s="6">
        <v>46</v>
      </c>
      <c r="E670" s="6">
        <v>22</v>
      </c>
      <c r="F670" s="6">
        <v>2</v>
      </c>
      <c r="G670" s="6">
        <v>0</v>
      </c>
      <c r="H670" s="6">
        <v>4.47</v>
      </c>
      <c r="I670" s="6">
        <v>1.37</v>
      </c>
      <c r="J670" s="6">
        <v>23</v>
      </c>
      <c r="K670" s="6">
        <v>54</v>
      </c>
      <c r="L670" s="6">
        <v>9</v>
      </c>
      <c r="M670" s="6">
        <v>8</v>
      </c>
      <c r="N670" s="6">
        <v>27</v>
      </c>
      <c r="O670" s="6">
        <v>3</v>
      </c>
      <c r="P670" s="6">
        <v>2</v>
      </c>
      <c r="Q670" s="6">
        <v>0</v>
      </c>
    </row>
    <row r="671" spans="1:17" ht="17.399999999999999" thickBot="1" x14ac:dyDescent="0.35">
      <c r="A671" s="7" t="s">
        <v>1610</v>
      </c>
      <c r="B671" s="43">
        <f>IF(COUNTIF('DRAFT LIST'!$F$3:$F$1000,A671)&gt;=1,"",ROW())</f>
        <v>671</v>
      </c>
      <c r="C671" s="43" t="str">
        <f ca="1"/>
        <v>Brian Moran (RP) </v>
      </c>
      <c r="D671" s="8">
        <v>62</v>
      </c>
      <c r="E671" s="8">
        <v>44</v>
      </c>
      <c r="F671" s="8">
        <v>3</v>
      </c>
      <c r="G671" s="8">
        <v>1</v>
      </c>
      <c r="H671" s="8">
        <v>4.84</v>
      </c>
      <c r="I671" s="8">
        <v>1.44</v>
      </c>
      <c r="J671" s="8">
        <v>33</v>
      </c>
      <c r="K671" s="8">
        <v>70</v>
      </c>
      <c r="L671" s="8">
        <v>19</v>
      </c>
      <c r="M671" s="8">
        <v>8</v>
      </c>
      <c r="N671" s="8">
        <v>8</v>
      </c>
      <c r="O671" s="8">
        <v>7</v>
      </c>
      <c r="P671" s="8">
        <v>4</v>
      </c>
      <c r="Q671" s="8">
        <v>0</v>
      </c>
    </row>
    <row r="672" spans="1:17" ht="15" thickBot="1" x14ac:dyDescent="0.35">
      <c r="A672" s="5" t="s">
        <v>2075</v>
      </c>
      <c r="B672" s="43">
        <f>IF(COUNTIF('DRAFT LIST'!$F$3:$F$1000,A672)&gt;=1,"",ROW())</f>
        <v>672</v>
      </c>
      <c r="C672" s="43" t="str">
        <f ca="1"/>
        <v>Justus Sheffield (NYY - SP,RP) NRI </v>
      </c>
      <c r="D672" s="6">
        <v>33</v>
      </c>
      <c r="E672" s="6">
        <v>31</v>
      </c>
      <c r="F672" s="6">
        <v>2</v>
      </c>
      <c r="G672" s="6">
        <v>0</v>
      </c>
      <c r="H672" s="6">
        <v>4.43</v>
      </c>
      <c r="I672" s="6">
        <v>1.49</v>
      </c>
      <c r="J672" s="6">
        <v>16</v>
      </c>
      <c r="K672" s="6">
        <v>34</v>
      </c>
      <c r="L672" s="6">
        <v>15</v>
      </c>
      <c r="M672" s="6">
        <v>5</v>
      </c>
      <c r="N672" s="6">
        <v>34</v>
      </c>
      <c r="O672" s="6">
        <v>0</v>
      </c>
      <c r="P672" s="6">
        <v>2</v>
      </c>
      <c r="Q672" s="6">
        <v>0</v>
      </c>
    </row>
    <row r="673" spans="1:17" ht="15" thickBot="1" x14ac:dyDescent="0.35">
      <c r="A673" s="7" t="s">
        <v>2076</v>
      </c>
      <c r="B673" s="43">
        <f>IF(COUNTIF('DRAFT LIST'!$F$3:$F$1000,A673)&gt;=1,"",ROW())</f>
        <v>673</v>
      </c>
      <c r="C673" s="43" t="str">
        <f ca="1"/>
        <v>Logan Kensing (DET - RP) MiLB </v>
      </c>
      <c r="D673" s="8">
        <v>29</v>
      </c>
      <c r="E673" s="8">
        <v>24</v>
      </c>
      <c r="F673" s="8">
        <v>2</v>
      </c>
      <c r="G673" s="8">
        <v>0</v>
      </c>
      <c r="H673" s="8">
        <v>4.54</v>
      </c>
      <c r="I673" s="8">
        <v>1.43</v>
      </c>
      <c r="J673" s="8">
        <v>14</v>
      </c>
      <c r="K673" s="8">
        <v>28</v>
      </c>
      <c r="L673" s="8">
        <v>12</v>
      </c>
      <c r="M673" s="8">
        <v>5</v>
      </c>
      <c r="N673" s="8">
        <v>26</v>
      </c>
      <c r="O673" s="8">
        <v>0</v>
      </c>
      <c r="P673" s="8">
        <v>2</v>
      </c>
      <c r="Q673" s="8">
        <v>0</v>
      </c>
    </row>
    <row r="674" spans="1:17" ht="15" thickBot="1" x14ac:dyDescent="0.35">
      <c r="A674" s="5" t="s">
        <v>1611</v>
      </c>
      <c r="B674" s="43">
        <f>IF(COUNTIF('DRAFT LIST'!$F$3:$F$1000,A674)&gt;=1,"",ROW())</f>
        <v>674</v>
      </c>
      <c r="C674" s="43" t="str">
        <f ca="1"/>
        <v>Daniel Stumpf (DET - RP) MiLB </v>
      </c>
      <c r="D674" s="6">
        <v>58</v>
      </c>
      <c r="E674" s="6">
        <v>39</v>
      </c>
      <c r="F674" s="6">
        <v>3</v>
      </c>
      <c r="G674" s="6">
        <v>0</v>
      </c>
      <c r="H674" s="6">
        <v>4.8499999999999996</v>
      </c>
      <c r="I674" s="6">
        <v>1.42</v>
      </c>
      <c r="J674" s="6">
        <v>31</v>
      </c>
      <c r="K674" s="6">
        <v>66</v>
      </c>
      <c r="L674" s="6">
        <v>16</v>
      </c>
      <c r="M674" s="6">
        <v>20</v>
      </c>
      <c r="N674" s="6">
        <v>19</v>
      </c>
      <c r="O674" s="6">
        <v>7</v>
      </c>
      <c r="P674" s="6">
        <v>5</v>
      </c>
      <c r="Q674" s="6">
        <v>0</v>
      </c>
    </row>
    <row r="675" spans="1:17" ht="15" thickBot="1" x14ac:dyDescent="0.35">
      <c r="A675" s="7" t="s">
        <v>1612</v>
      </c>
      <c r="B675" s="43">
        <f>IF(COUNTIF('DRAFT LIST'!$F$3:$F$1000,A675)&gt;=1,"",ROW())</f>
        <v>675</v>
      </c>
      <c r="C675" s="43" t="str">
        <f ca="1"/>
        <v>Jesus Liranzo (BAL - RP) </v>
      </c>
      <c r="D675" s="8">
        <v>48</v>
      </c>
      <c r="E675" s="8">
        <v>29</v>
      </c>
      <c r="F675" s="8">
        <v>3</v>
      </c>
      <c r="G675" s="8">
        <v>0</v>
      </c>
      <c r="H675" s="8">
        <v>4.79</v>
      </c>
      <c r="I675" s="8">
        <v>1.42</v>
      </c>
      <c r="J675" s="8">
        <v>25</v>
      </c>
      <c r="K675" s="8">
        <v>50</v>
      </c>
      <c r="L675" s="8">
        <v>17</v>
      </c>
      <c r="M675" s="8">
        <v>12</v>
      </c>
      <c r="N675" s="8">
        <v>16</v>
      </c>
      <c r="O675" s="8">
        <v>6</v>
      </c>
      <c r="P675" s="8">
        <v>3</v>
      </c>
      <c r="Q675" s="8">
        <v>0</v>
      </c>
    </row>
    <row r="676" spans="1:17" ht="15" thickBot="1" x14ac:dyDescent="0.35">
      <c r="A676" s="5" t="s">
        <v>2077</v>
      </c>
      <c r="B676" s="43">
        <f>IF(COUNTIF('DRAFT LIST'!$F$3:$F$1000,A676)&gt;=1,"",ROW())</f>
        <v>676</v>
      </c>
      <c r="C676" s="43" t="str">
        <f ca="1"/>
        <v>Michael Roth (SF - SP,RP) NRI </v>
      </c>
      <c r="D676" s="6">
        <v>31</v>
      </c>
      <c r="E676" s="6">
        <v>22</v>
      </c>
      <c r="F676" s="6">
        <v>2</v>
      </c>
      <c r="G676" s="6">
        <v>0</v>
      </c>
      <c r="H676" s="6">
        <v>4.4000000000000004</v>
      </c>
      <c r="I676" s="6">
        <v>1.44</v>
      </c>
      <c r="J676" s="6">
        <v>15</v>
      </c>
      <c r="K676" s="6">
        <v>31</v>
      </c>
      <c r="L676" s="6">
        <v>13</v>
      </c>
      <c r="M676" s="6">
        <v>3</v>
      </c>
      <c r="N676" s="6">
        <v>30</v>
      </c>
      <c r="O676" s="6">
        <v>0</v>
      </c>
      <c r="P676" s="6">
        <v>2</v>
      </c>
      <c r="Q676" s="6">
        <v>0</v>
      </c>
    </row>
    <row r="677" spans="1:17" ht="17.399999999999999" thickBot="1" x14ac:dyDescent="0.35">
      <c r="A677" s="7" t="s">
        <v>2078</v>
      </c>
      <c r="B677" s="43">
        <f>IF(COUNTIF('DRAFT LIST'!$F$3:$F$1000,A677)&gt;=1,"",ROW())</f>
        <v>677</v>
      </c>
      <c r="C677" s="43" t="str">
        <f ca="1"/>
        <v>Miguel Diaz (SD - SP,RP) MiLB </v>
      </c>
      <c r="D677" s="8">
        <v>41</v>
      </c>
      <c r="E677" s="8">
        <v>33</v>
      </c>
      <c r="F677" s="8">
        <v>3</v>
      </c>
      <c r="G677" s="8">
        <v>1</v>
      </c>
      <c r="H677" s="8">
        <v>5</v>
      </c>
      <c r="I677" s="8">
        <v>1.46</v>
      </c>
      <c r="J677" s="8">
        <v>23</v>
      </c>
      <c r="K677" s="8">
        <v>39</v>
      </c>
      <c r="L677" s="8">
        <v>21</v>
      </c>
      <c r="M677" s="8">
        <v>6</v>
      </c>
      <c r="N677" s="8">
        <v>41</v>
      </c>
      <c r="O677" s="8">
        <v>0</v>
      </c>
      <c r="P677" s="8">
        <v>2</v>
      </c>
      <c r="Q677" s="8">
        <v>0</v>
      </c>
    </row>
    <row r="678" spans="1:17" ht="15" thickBot="1" x14ac:dyDescent="0.35">
      <c r="A678" s="5" t="s">
        <v>2079</v>
      </c>
      <c r="B678" s="43">
        <f>IF(COUNTIF('DRAFT LIST'!$F$3:$F$1000,A678)&gt;=1,"",ROW())</f>
        <v>678</v>
      </c>
      <c r="C678" s="43" t="str">
        <f ca="1"/>
        <v>Brandon Cumpton (PIT - SP,RP) NRI </v>
      </c>
      <c r="D678" s="6">
        <v>24</v>
      </c>
      <c r="E678" s="6">
        <v>25</v>
      </c>
      <c r="F678" s="6">
        <v>1</v>
      </c>
      <c r="G678" s="6">
        <v>0</v>
      </c>
      <c r="H678" s="6">
        <v>4.3600000000000003</v>
      </c>
      <c r="I678" s="6">
        <v>1.38</v>
      </c>
      <c r="J678" s="6">
        <v>12</v>
      </c>
      <c r="K678" s="6">
        <v>23</v>
      </c>
      <c r="L678" s="6">
        <v>11</v>
      </c>
      <c r="M678" s="6">
        <v>4</v>
      </c>
      <c r="N678" s="6">
        <v>28</v>
      </c>
      <c r="O678" s="6">
        <v>0</v>
      </c>
      <c r="P678" s="6">
        <v>1</v>
      </c>
      <c r="Q678" s="6">
        <v>0</v>
      </c>
    </row>
    <row r="679" spans="1:17" ht="15" thickBot="1" x14ac:dyDescent="0.35">
      <c r="A679" s="7" t="s">
        <v>2080</v>
      </c>
      <c r="B679" s="43">
        <f>IF(COUNTIF('DRAFT LIST'!$F$3:$F$1000,A679)&gt;=1,"",ROW())</f>
        <v>679</v>
      </c>
      <c r="C679" s="43" t="str">
        <f ca="1"/>
        <v>Giovanni Soto (CWS - RP) </v>
      </c>
      <c r="D679" s="8">
        <v>29</v>
      </c>
      <c r="E679" s="8">
        <v>23</v>
      </c>
      <c r="F679" s="8">
        <v>1</v>
      </c>
      <c r="G679" s="8">
        <v>0</v>
      </c>
      <c r="H679" s="8">
        <v>4.37</v>
      </c>
      <c r="I679" s="8">
        <v>1.35</v>
      </c>
      <c r="J679" s="8">
        <v>14</v>
      </c>
      <c r="K679" s="8">
        <v>28</v>
      </c>
      <c r="L679" s="8">
        <v>10</v>
      </c>
      <c r="M679" s="8">
        <v>6</v>
      </c>
      <c r="N679" s="8">
        <v>25</v>
      </c>
      <c r="O679" s="8">
        <v>0</v>
      </c>
      <c r="P679" s="8">
        <v>1</v>
      </c>
      <c r="Q679" s="8">
        <v>0</v>
      </c>
    </row>
    <row r="680" spans="1:17" ht="15" thickBot="1" x14ac:dyDescent="0.35">
      <c r="A680" s="5" t="s">
        <v>2081</v>
      </c>
      <c r="B680" s="43">
        <f>IF(COUNTIF('DRAFT LIST'!$F$3:$F$1000,A680)&gt;=1,"",ROW())</f>
        <v>680</v>
      </c>
      <c r="C680" s="43" t="str">
        <f ca="1"/>
        <v>Lucas Sims (ATL - SP) </v>
      </c>
      <c r="D680" s="6">
        <v>44</v>
      </c>
      <c r="E680" s="6">
        <v>38</v>
      </c>
      <c r="F680" s="6">
        <v>2</v>
      </c>
      <c r="G680" s="6">
        <v>1</v>
      </c>
      <c r="H680" s="6">
        <v>4.71</v>
      </c>
      <c r="I680" s="6">
        <v>1.46</v>
      </c>
      <c r="J680" s="6">
        <v>23</v>
      </c>
      <c r="K680" s="6">
        <v>44</v>
      </c>
      <c r="L680" s="6">
        <v>21</v>
      </c>
      <c r="M680" s="6">
        <v>7</v>
      </c>
      <c r="N680" s="6">
        <v>43</v>
      </c>
      <c r="O680" s="6">
        <v>0</v>
      </c>
      <c r="P680" s="6">
        <v>2</v>
      </c>
      <c r="Q680" s="6">
        <v>0</v>
      </c>
    </row>
    <row r="681" spans="1:17" ht="15" thickBot="1" x14ac:dyDescent="0.35">
      <c r="A681" s="7" t="s">
        <v>1613</v>
      </c>
      <c r="B681" s="43">
        <f>IF(COUNTIF('DRAFT LIST'!$F$3:$F$1000,A681)&gt;=1,"",ROW())</f>
        <v>681</v>
      </c>
      <c r="C681" s="43" t="str">
        <f ca="1"/>
        <v>Cory Luebke (CWS - RP) NRI </v>
      </c>
      <c r="D681" s="8">
        <v>53</v>
      </c>
      <c r="E681" s="8">
        <v>46</v>
      </c>
      <c r="F681" s="8">
        <v>3</v>
      </c>
      <c r="G681" s="8">
        <v>0</v>
      </c>
      <c r="H681" s="8">
        <v>4.76</v>
      </c>
      <c r="I681" s="8">
        <v>1.45</v>
      </c>
      <c r="J681" s="8">
        <v>28</v>
      </c>
      <c r="K681" s="8">
        <v>53</v>
      </c>
      <c r="L681" s="8">
        <v>24</v>
      </c>
      <c r="M681" s="8">
        <v>13</v>
      </c>
      <c r="N681" s="8">
        <v>13</v>
      </c>
      <c r="O681" s="8">
        <v>9</v>
      </c>
      <c r="P681" s="8">
        <v>4</v>
      </c>
      <c r="Q681" s="8">
        <v>0</v>
      </c>
    </row>
    <row r="682" spans="1:17" ht="15" thickBot="1" x14ac:dyDescent="0.35">
      <c r="A682" s="5" t="s">
        <v>2082</v>
      </c>
      <c r="B682" s="43">
        <f>IF(COUNTIF('DRAFT LIST'!$F$3:$F$1000,A682)&gt;=1,"",ROW())</f>
        <v>682</v>
      </c>
      <c r="C682" s="43" t="str">
        <f ca="1"/>
        <v>Caleb Smith (MIL - RP) MiLB </v>
      </c>
      <c r="D682" s="6">
        <v>61</v>
      </c>
      <c r="E682" s="6">
        <v>31</v>
      </c>
      <c r="F682" s="6">
        <v>4</v>
      </c>
      <c r="G682" s="6">
        <v>0</v>
      </c>
      <c r="H682" s="6">
        <v>5.03</v>
      </c>
      <c r="I682" s="6">
        <v>1.4</v>
      </c>
      <c r="J682" s="6">
        <v>34</v>
      </c>
      <c r="K682" s="6">
        <v>74</v>
      </c>
      <c r="L682" s="6">
        <v>11</v>
      </c>
      <c r="M682" s="6">
        <v>16</v>
      </c>
      <c r="N682" s="6">
        <v>26</v>
      </c>
      <c r="O682" s="6">
        <v>7</v>
      </c>
      <c r="P682" s="6">
        <v>5</v>
      </c>
      <c r="Q682" s="6">
        <v>0</v>
      </c>
    </row>
    <row r="683" spans="1:17" ht="15" thickBot="1" x14ac:dyDescent="0.35">
      <c r="A683" s="7" t="s">
        <v>2083</v>
      </c>
      <c r="B683" s="43">
        <f>IF(COUNTIF('DRAFT LIST'!$F$3:$F$1000,A683)&gt;=1,"",ROW())</f>
        <v>683</v>
      </c>
      <c r="C683" s="43" t="str">
        <f ca="1"/>
        <v>Adam Loewen (TEX - RP) NRI </v>
      </c>
      <c r="D683" s="8">
        <v>37</v>
      </c>
      <c r="E683" s="8">
        <v>31</v>
      </c>
      <c r="F683" s="8">
        <v>2</v>
      </c>
      <c r="G683" s="8">
        <v>0</v>
      </c>
      <c r="H683" s="8">
        <v>4.8899999999999997</v>
      </c>
      <c r="I683" s="8">
        <v>1.39</v>
      </c>
      <c r="J683" s="8">
        <v>20</v>
      </c>
      <c r="K683" s="8">
        <v>38</v>
      </c>
      <c r="L683" s="8">
        <v>14</v>
      </c>
      <c r="M683" s="8">
        <v>8</v>
      </c>
      <c r="N683" s="8">
        <v>25</v>
      </c>
      <c r="O683" s="8">
        <v>3</v>
      </c>
      <c r="P683" s="8">
        <v>2</v>
      </c>
      <c r="Q683" s="8">
        <v>0</v>
      </c>
    </row>
    <row r="684" spans="1:17" ht="15" thickBot="1" x14ac:dyDescent="0.35">
      <c r="A684" s="5" t="s">
        <v>2084</v>
      </c>
      <c r="B684" s="43">
        <f>IF(COUNTIF('DRAFT LIST'!$F$3:$F$1000,A684)&gt;=1,"",ROW())</f>
        <v>684</v>
      </c>
      <c r="C684" s="43" t="str">
        <f ca="1"/>
        <v>Tyler Wagner (TEX - RP) </v>
      </c>
      <c r="D684" s="6">
        <v>18</v>
      </c>
      <c r="E684" s="6">
        <v>19</v>
      </c>
      <c r="F684" s="6">
        <v>1</v>
      </c>
      <c r="G684" s="6">
        <v>0</v>
      </c>
      <c r="H684" s="6">
        <v>4.3499999999999996</v>
      </c>
      <c r="I684" s="6">
        <v>1.33</v>
      </c>
      <c r="J684" s="6">
        <v>9</v>
      </c>
      <c r="K684" s="6">
        <v>17</v>
      </c>
      <c r="L684" s="6">
        <v>7</v>
      </c>
      <c r="M684" s="6">
        <v>2</v>
      </c>
      <c r="N684" s="6">
        <v>15</v>
      </c>
      <c r="O684" s="6">
        <v>0</v>
      </c>
      <c r="P684" s="6">
        <v>1</v>
      </c>
      <c r="Q684" s="6">
        <v>0</v>
      </c>
    </row>
    <row r="685" spans="1:17" ht="15" thickBot="1" x14ac:dyDescent="0.35">
      <c r="A685" s="7" t="s">
        <v>2085</v>
      </c>
      <c r="B685" s="43">
        <f>IF(COUNTIF('DRAFT LIST'!$F$3:$F$1000,A685)&gt;=1,"",ROW())</f>
        <v>685</v>
      </c>
      <c r="C685" s="43" t="str">
        <f ca="1"/>
        <v>Casey Sadler (PIT - SP) NRI </v>
      </c>
      <c r="D685" s="8">
        <v>22</v>
      </c>
      <c r="E685" s="8">
        <v>21</v>
      </c>
      <c r="F685" s="8">
        <v>1</v>
      </c>
      <c r="G685" s="8">
        <v>0</v>
      </c>
      <c r="H685" s="8">
        <v>4.2300000000000004</v>
      </c>
      <c r="I685" s="8">
        <v>1.38</v>
      </c>
      <c r="J685" s="8">
        <v>11</v>
      </c>
      <c r="K685" s="8">
        <v>23</v>
      </c>
      <c r="L685" s="8">
        <v>8</v>
      </c>
      <c r="M685" s="8">
        <v>4</v>
      </c>
      <c r="N685" s="8">
        <v>27</v>
      </c>
      <c r="O685" s="8">
        <v>0</v>
      </c>
      <c r="P685" s="8">
        <v>1</v>
      </c>
      <c r="Q685" s="8">
        <v>0</v>
      </c>
    </row>
    <row r="686" spans="1:17" ht="15" thickBot="1" x14ac:dyDescent="0.35">
      <c r="A686" s="5" t="s">
        <v>2086</v>
      </c>
      <c r="B686" s="43">
        <f>IF(COUNTIF('DRAFT LIST'!$F$3:$F$1000,A686)&gt;=1,"",ROW())</f>
        <v>686</v>
      </c>
      <c r="C686" s="43" t="str">
        <f ca="1"/>
        <v>Jorge Rondon (RP) FA </v>
      </c>
      <c r="D686" s="6">
        <v>34</v>
      </c>
      <c r="E686" s="6">
        <v>25</v>
      </c>
      <c r="F686" s="6">
        <v>2</v>
      </c>
      <c r="G686" s="6">
        <v>0</v>
      </c>
      <c r="H686" s="6">
        <v>4.6100000000000003</v>
      </c>
      <c r="I686" s="6">
        <v>1.42</v>
      </c>
      <c r="J686" s="6">
        <v>17</v>
      </c>
      <c r="K686" s="6">
        <v>35</v>
      </c>
      <c r="L686" s="6">
        <v>13</v>
      </c>
      <c r="M686" s="6">
        <v>8</v>
      </c>
      <c r="N686" s="6">
        <v>28</v>
      </c>
      <c r="O686" s="6">
        <v>0</v>
      </c>
      <c r="P686" s="6">
        <v>2</v>
      </c>
      <c r="Q686" s="6">
        <v>0</v>
      </c>
    </row>
    <row r="687" spans="1:17" ht="15" thickBot="1" x14ac:dyDescent="0.35">
      <c r="A687" s="7" t="s">
        <v>2087</v>
      </c>
      <c r="B687" s="43">
        <f>IF(COUNTIF('DRAFT LIST'!$F$3:$F$1000,A687)&gt;=1,"",ROW())</f>
        <v>687</v>
      </c>
      <c r="C687" s="43" t="str">
        <f ca="1"/>
        <v>Jose Dominguez (SF - RP) NRI </v>
      </c>
      <c r="D687" s="8">
        <v>22</v>
      </c>
      <c r="E687" s="8">
        <v>24</v>
      </c>
      <c r="F687" s="8">
        <v>1</v>
      </c>
      <c r="G687" s="8">
        <v>0</v>
      </c>
      <c r="H687" s="8">
        <v>4.42</v>
      </c>
      <c r="I687" s="8">
        <v>1.38</v>
      </c>
      <c r="J687" s="8">
        <v>11</v>
      </c>
      <c r="K687" s="8">
        <v>21</v>
      </c>
      <c r="L687" s="8">
        <v>9</v>
      </c>
      <c r="M687" s="8">
        <v>5</v>
      </c>
      <c r="N687" s="8">
        <v>14</v>
      </c>
      <c r="O687" s="8">
        <v>0</v>
      </c>
      <c r="P687" s="8">
        <v>1</v>
      </c>
      <c r="Q687" s="8">
        <v>0</v>
      </c>
    </row>
    <row r="688" spans="1:17" ht="15" thickBot="1" x14ac:dyDescent="0.35">
      <c r="A688" s="5" t="s">
        <v>2088</v>
      </c>
      <c r="B688" s="43">
        <f>IF(COUNTIF('DRAFT LIST'!$F$3:$F$1000,A688)&gt;=1,"",ROW())</f>
        <v>688</v>
      </c>
      <c r="C688" s="43" t="str">
        <f ca="1"/>
        <v>Brandon Workman (BOS - SP,RP) </v>
      </c>
      <c r="D688" s="6">
        <v>24</v>
      </c>
      <c r="E688" s="6">
        <v>20</v>
      </c>
      <c r="F688" s="6">
        <v>1</v>
      </c>
      <c r="G688" s="6">
        <v>0</v>
      </c>
      <c r="H688" s="6">
        <v>4.29</v>
      </c>
      <c r="I688" s="6">
        <v>1.36</v>
      </c>
      <c r="J688" s="6">
        <v>11</v>
      </c>
      <c r="K688" s="6">
        <v>23</v>
      </c>
      <c r="L688" s="6">
        <v>9</v>
      </c>
      <c r="M688" s="6">
        <v>6</v>
      </c>
      <c r="N688" s="6">
        <v>25</v>
      </c>
      <c r="O688" s="6">
        <v>0</v>
      </c>
      <c r="P688" s="6">
        <v>1</v>
      </c>
      <c r="Q688" s="6">
        <v>0</v>
      </c>
    </row>
    <row r="689" spans="1:17" ht="15" thickBot="1" x14ac:dyDescent="0.35">
      <c r="A689" s="7" t="s">
        <v>2089</v>
      </c>
      <c r="B689" s="43">
        <f>IF(COUNTIF('DRAFT LIST'!$F$3:$F$1000,A689)&gt;=1,"",ROW())</f>
        <v>689</v>
      </c>
      <c r="C689" s="43" t="str">
        <f ca="1"/>
        <v>Andrew Edwards (KC - RP) </v>
      </c>
      <c r="D689" s="8">
        <v>25</v>
      </c>
      <c r="E689" s="8">
        <v>21</v>
      </c>
      <c r="F689" s="8">
        <v>1</v>
      </c>
      <c r="G689" s="8">
        <v>0</v>
      </c>
      <c r="H689" s="8">
        <v>4.47</v>
      </c>
      <c r="I689" s="8">
        <v>1.34</v>
      </c>
      <c r="J689" s="8">
        <v>12</v>
      </c>
      <c r="K689" s="8">
        <v>26</v>
      </c>
      <c r="L689" s="8">
        <v>7</v>
      </c>
      <c r="M689" s="8">
        <v>7</v>
      </c>
      <c r="N689" s="8">
        <v>23</v>
      </c>
      <c r="O689" s="8">
        <v>0</v>
      </c>
      <c r="P689" s="8">
        <v>1</v>
      </c>
      <c r="Q689" s="8">
        <v>0</v>
      </c>
    </row>
    <row r="690" spans="1:17" ht="15" thickBot="1" x14ac:dyDescent="0.35">
      <c r="A690" s="5" t="s">
        <v>2090</v>
      </c>
      <c r="B690" s="43">
        <f>IF(COUNTIF('DRAFT LIST'!$F$3:$F$1000,A690)&gt;=1,"",ROW())</f>
        <v>690</v>
      </c>
      <c r="C690" s="43" t="str">
        <f ca="1"/>
        <v>Andre Rienzo (SD - RP) MiLB </v>
      </c>
      <c r="D690" s="6">
        <v>32</v>
      </c>
      <c r="E690" s="6">
        <v>25</v>
      </c>
      <c r="F690" s="6">
        <v>2</v>
      </c>
      <c r="G690" s="6">
        <v>0</v>
      </c>
      <c r="H690" s="6">
        <v>4.76</v>
      </c>
      <c r="I690" s="6">
        <v>1.41</v>
      </c>
      <c r="J690" s="6">
        <v>17</v>
      </c>
      <c r="K690" s="6">
        <v>34</v>
      </c>
      <c r="L690" s="6">
        <v>10</v>
      </c>
      <c r="M690" s="6">
        <v>9</v>
      </c>
      <c r="N690" s="6">
        <v>28</v>
      </c>
      <c r="O690" s="6">
        <v>0</v>
      </c>
      <c r="P690" s="6">
        <v>2</v>
      </c>
      <c r="Q690" s="6">
        <v>0</v>
      </c>
    </row>
    <row r="691" spans="1:17" ht="15" thickBot="1" x14ac:dyDescent="0.35">
      <c r="A691" s="7" t="s">
        <v>2091</v>
      </c>
      <c r="B691" s="43">
        <f>IF(COUNTIF('DRAFT LIST'!$F$3:$F$1000,A691)&gt;=1,"",ROW())</f>
        <v>691</v>
      </c>
      <c r="C691" s="43" t="str">
        <f ca="1"/>
        <v>Erik Johnson (SD - SP) MiLB </v>
      </c>
      <c r="D691" s="8">
        <v>33</v>
      </c>
      <c r="E691" s="8">
        <v>29</v>
      </c>
      <c r="F691" s="8">
        <v>2</v>
      </c>
      <c r="G691" s="8">
        <v>0</v>
      </c>
      <c r="H691" s="8">
        <v>4.4800000000000004</v>
      </c>
      <c r="I691" s="8">
        <v>1.5</v>
      </c>
      <c r="J691" s="8">
        <v>17</v>
      </c>
      <c r="K691" s="8">
        <v>33</v>
      </c>
      <c r="L691" s="8">
        <v>17</v>
      </c>
      <c r="M691" s="8">
        <v>5</v>
      </c>
      <c r="N691" s="8">
        <v>30</v>
      </c>
      <c r="O691" s="8">
        <v>0</v>
      </c>
      <c r="P691" s="8">
        <v>2</v>
      </c>
      <c r="Q691" s="8">
        <v>0</v>
      </c>
    </row>
    <row r="692" spans="1:17" ht="15" thickBot="1" x14ac:dyDescent="0.35">
      <c r="A692" s="5" t="s">
        <v>1614</v>
      </c>
      <c r="B692" s="43">
        <f>IF(COUNTIF('DRAFT LIST'!$F$3:$F$1000,A692)&gt;=1,"",ROW())</f>
        <v>692</v>
      </c>
      <c r="C692" s="43" t="str">
        <f ca="1"/>
        <v>Kendry Flores (STL - SP,RP) NRI </v>
      </c>
      <c r="D692" s="6">
        <v>68</v>
      </c>
      <c r="E692" s="6">
        <v>55</v>
      </c>
      <c r="F692" s="6">
        <v>3</v>
      </c>
      <c r="G692" s="6">
        <v>1</v>
      </c>
      <c r="H692" s="6">
        <v>4.5</v>
      </c>
      <c r="I692" s="6">
        <v>1.52</v>
      </c>
      <c r="J692" s="6">
        <v>34</v>
      </c>
      <c r="K692" s="6">
        <v>71</v>
      </c>
      <c r="L692" s="6">
        <v>32</v>
      </c>
      <c r="M692" s="6">
        <v>8</v>
      </c>
      <c r="N692" s="6">
        <v>19</v>
      </c>
      <c r="O692" s="6">
        <v>8</v>
      </c>
      <c r="P692" s="6">
        <v>5</v>
      </c>
      <c r="Q692" s="6">
        <v>0</v>
      </c>
    </row>
    <row r="693" spans="1:17" ht="15" thickBot="1" x14ac:dyDescent="0.35">
      <c r="A693" s="7" t="s">
        <v>2092</v>
      </c>
      <c r="B693" s="43">
        <f>IF(COUNTIF('DRAFT LIST'!$F$3:$F$1000,A693)&gt;=1,"",ROW())</f>
        <v>693</v>
      </c>
      <c r="C693" s="43" t="str">
        <f ca="1"/>
        <v>Matt Koch (ARI - RP) </v>
      </c>
      <c r="D693" s="8">
        <v>36</v>
      </c>
      <c r="E693" s="8">
        <v>27</v>
      </c>
      <c r="F693" s="8">
        <v>1</v>
      </c>
      <c r="G693" s="8">
        <v>0</v>
      </c>
      <c r="H693" s="8">
        <v>4.6900000000000004</v>
      </c>
      <c r="I693" s="8">
        <v>1.33</v>
      </c>
      <c r="J693" s="8">
        <v>19</v>
      </c>
      <c r="K693" s="8">
        <v>40</v>
      </c>
      <c r="L693" s="8">
        <v>9</v>
      </c>
      <c r="M693" s="8">
        <v>8</v>
      </c>
      <c r="N693" s="8">
        <v>29</v>
      </c>
      <c r="O693" s="8">
        <v>0</v>
      </c>
      <c r="P693" s="8">
        <v>1</v>
      </c>
      <c r="Q693" s="8">
        <v>0</v>
      </c>
    </row>
    <row r="694" spans="1:17" ht="15" thickBot="1" x14ac:dyDescent="0.35">
      <c r="A694" s="5" t="s">
        <v>2093</v>
      </c>
      <c r="B694" s="43">
        <f>IF(COUNTIF('DRAFT LIST'!$F$3:$F$1000,A694)&gt;=1,"",ROW())</f>
        <v>694</v>
      </c>
      <c r="C694" s="43" t="str">
        <f ca="1"/>
        <v>Javy Guerra (MIA - RP) NRI </v>
      </c>
      <c r="D694" s="6">
        <v>33</v>
      </c>
      <c r="E694" s="6">
        <v>31</v>
      </c>
      <c r="F694" s="6">
        <v>2</v>
      </c>
      <c r="G694" s="6">
        <v>0</v>
      </c>
      <c r="H694" s="6">
        <v>4.72</v>
      </c>
      <c r="I694" s="6">
        <v>1.47</v>
      </c>
      <c r="J694" s="6">
        <v>18</v>
      </c>
      <c r="K694" s="6">
        <v>34</v>
      </c>
      <c r="L694" s="6">
        <v>16</v>
      </c>
      <c r="M694" s="6">
        <v>5</v>
      </c>
      <c r="N694" s="6">
        <v>20</v>
      </c>
      <c r="O694" s="6">
        <v>2</v>
      </c>
      <c r="P694" s="6">
        <v>2</v>
      </c>
      <c r="Q694" s="6">
        <v>0</v>
      </c>
    </row>
    <row r="695" spans="1:17" ht="15" thickBot="1" x14ac:dyDescent="0.35">
      <c r="A695" s="7" t="s">
        <v>2094</v>
      </c>
      <c r="B695" s="43">
        <f>IF(COUNTIF('DRAFT LIST'!$F$3:$F$1000,A695)&gt;=1,"",ROW())</f>
        <v>695</v>
      </c>
      <c r="C695" s="43" t="str">
        <f ca="1"/>
        <v>Jairo Diaz (COL - RP) DTD </v>
      </c>
      <c r="D695" s="8">
        <v>43</v>
      </c>
      <c r="E695" s="8">
        <v>31</v>
      </c>
      <c r="F695" s="8">
        <v>2</v>
      </c>
      <c r="G695" s="8">
        <v>0</v>
      </c>
      <c r="H695" s="8">
        <v>4.8899999999999997</v>
      </c>
      <c r="I695" s="8">
        <v>1.38</v>
      </c>
      <c r="J695" s="8">
        <v>23</v>
      </c>
      <c r="K695" s="8">
        <v>47</v>
      </c>
      <c r="L695" s="8">
        <v>12</v>
      </c>
      <c r="M695" s="8">
        <v>10</v>
      </c>
      <c r="N695" s="8">
        <v>20</v>
      </c>
      <c r="O695" s="8">
        <v>5</v>
      </c>
      <c r="P695" s="8">
        <v>3</v>
      </c>
      <c r="Q695" s="8">
        <v>0</v>
      </c>
    </row>
    <row r="696" spans="1:17" ht="15" thickBot="1" x14ac:dyDescent="0.35">
      <c r="A696" s="5" t="s">
        <v>1615</v>
      </c>
      <c r="B696" s="43">
        <f>IF(COUNTIF('DRAFT LIST'!$F$3:$F$1000,A696)&gt;=1,"",ROW())</f>
        <v>696</v>
      </c>
      <c r="C696" s="43" t="str">
        <f ca="1"/>
        <v>Sean Reid-Foley (TOR - SP,RP) MiLB </v>
      </c>
      <c r="D696" s="6">
        <v>43</v>
      </c>
      <c r="E696" s="6">
        <v>32</v>
      </c>
      <c r="F696" s="6">
        <v>2</v>
      </c>
      <c r="G696" s="6">
        <v>0</v>
      </c>
      <c r="H696" s="6">
        <v>4.6500000000000004</v>
      </c>
      <c r="I696" s="6">
        <v>1.44</v>
      </c>
      <c r="J696" s="6">
        <v>22</v>
      </c>
      <c r="K696" s="6">
        <v>46</v>
      </c>
      <c r="L696" s="6">
        <v>16</v>
      </c>
      <c r="M696" s="6">
        <v>10</v>
      </c>
      <c r="N696" s="6">
        <v>31</v>
      </c>
      <c r="O696" s="6">
        <v>3</v>
      </c>
      <c r="P696" s="6">
        <v>3</v>
      </c>
      <c r="Q696" s="6">
        <v>0</v>
      </c>
    </row>
    <row r="697" spans="1:17" ht="15" thickBot="1" x14ac:dyDescent="0.35">
      <c r="A697" s="7" t="s">
        <v>2095</v>
      </c>
      <c r="B697" s="43">
        <f>IF(COUNTIF('DRAFT LIST'!$F$3:$F$1000,A697)&gt;=1,"",ROW())</f>
        <v>697</v>
      </c>
      <c r="C697" s="43" t="str">
        <f ca="1"/>
        <v>Patrick Schuster (LAD - RP) NRI </v>
      </c>
      <c r="D697" s="8">
        <v>39</v>
      </c>
      <c r="E697" s="8">
        <v>31</v>
      </c>
      <c r="F697" s="8">
        <v>2</v>
      </c>
      <c r="G697" s="8">
        <v>1</v>
      </c>
      <c r="H697" s="8">
        <v>4.88</v>
      </c>
      <c r="I697" s="8">
        <v>1.43</v>
      </c>
      <c r="J697" s="8">
        <v>21</v>
      </c>
      <c r="K697" s="8">
        <v>43</v>
      </c>
      <c r="L697" s="8">
        <v>12</v>
      </c>
      <c r="M697" s="8">
        <v>6</v>
      </c>
      <c r="N697" s="8">
        <v>40</v>
      </c>
      <c r="O697" s="8">
        <v>0</v>
      </c>
      <c r="P697" s="8">
        <v>2</v>
      </c>
      <c r="Q697" s="8">
        <v>0</v>
      </c>
    </row>
    <row r="698" spans="1:17" ht="15" thickBot="1" x14ac:dyDescent="0.35">
      <c r="A698" s="5" t="s">
        <v>2096</v>
      </c>
      <c r="B698" s="43">
        <f>IF(COUNTIF('DRAFT LIST'!$F$3:$F$1000,A698)&gt;=1,"",ROW())</f>
        <v>698</v>
      </c>
      <c r="C698" s="43" t="str">
        <f ca="1"/>
        <v>Felix Doubront (OAK - SP,RP) DTD </v>
      </c>
      <c r="D698" s="6">
        <v>43</v>
      </c>
      <c r="E698" s="6">
        <v>36</v>
      </c>
      <c r="F698" s="6">
        <v>3</v>
      </c>
      <c r="G698" s="6">
        <v>0</v>
      </c>
      <c r="H698" s="6">
        <v>4.6900000000000004</v>
      </c>
      <c r="I698" s="6">
        <v>1.54</v>
      </c>
      <c r="J698" s="6">
        <v>22</v>
      </c>
      <c r="K698" s="6">
        <v>41</v>
      </c>
      <c r="L698" s="6">
        <v>24</v>
      </c>
      <c r="M698" s="6">
        <v>7</v>
      </c>
      <c r="N698" s="6">
        <v>16</v>
      </c>
      <c r="O698" s="6">
        <v>5</v>
      </c>
      <c r="P698" s="6">
        <v>3</v>
      </c>
      <c r="Q698" s="6">
        <v>0</v>
      </c>
    </row>
    <row r="699" spans="1:17" ht="15" thickBot="1" x14ac:dyDescent="0.35">
      <c r="A699" s="7" t="s">
        <v>2097</v>
      </c>
      <c r="B699" s="43">
        <f>IF(COUNTIF('DRAFT LIST'!$F$3:$F$1000,A699)&gt;=1,"",ROW())</f>
        <v>699</v>
      </c>
      <c r="C699" s="43" t="str">
        <f ca="1"/>
        <v>T.J. McFarland (ARI - RP) NRI </v>
      </c>
      <c r="D699" s="8">
        <v>24</v>
      </c>
      <c r="E699" s="8">
        <v>22</v>
      </c>
      <c r="F699" s="8">
        <v>1</v>
      </c>
      <c r="G699" s="8">
        <v>0</v>
      </c>
      <c r="H699" s="8">
        <v>4.45</v>
      </c>
      <c r="I699" s="8">
        <v>1.38</v>
      </c>
      <c r="J699" s="8">
        <v>12</v>
      </c>
      <c r="K699" s="8">
        <v>24</v>
      </c>
      <c r="L699" s="8">
        <v>9</v>
      </c>
      <c r="M699" s="8">
        <v>6</v>
      </c>
      <c r="N699" s="8">
        <v>22</v>
      </c>
      <c r="O699" s="8">
        <v>0</v>
      </c>
      <c r="P699" s="8">
        <v>1</v>
      </c>
      <c r="Q699" s="8">
        <v>0</v>
      </c>
    </row>
    <row r="700" spans="1:17" ht="15" thickBot="1" x14ac:dyDescent="0.35">
      <c r="A700" s="5" t="s">
        <v>2098</v>
      </c>
      <c r="B700" s="43">
        <f>IF(COUNTIF('DRAFT LIST'!$F$3:$F$1000,A700)&gt;=1,"",ROW())</f>
        <v>700</v>
      </c>
      <c r="C700" s="43" t="str">
        <f ca="1"/>
        <v>Ray Black (SF - RP) MiLB </v>
      </c>
      <c r="D700" s="6">
        <v>33</v>
      </c>
      <c r="E700" s="6">
        <v>26</v>
      </c>
      <c r="F700" s="6">
        <v>2</v>
      </c>
      <c r="G700" s="6">
        <v>0</v>
      </c>
      <c r="H700" s="6">
        <v>4.4800000000000004</v>
      </c>
      <c r="I700" s="6">
        <v>1.49</v>
      </c>
      <c r="J700" s="6">
        <v>16</v>
      </c>
      <c r="K700" s="6">
        <v>35</v>
      </c>
      <c r="L700" s="6">
        <v>13</v>
      </c>
      <c r="M700" s="6">
        <v>5</v>
      </c>
      <c r="N700" s="6">
        <v>32</v>
      </c>
      <c r="O700" s="6">
        <v>0</v>
      </c>
      <c r="P700" s="6">
        <v>2</v>
      </c>
      <c r="Q700" s="6">
        <v>0</v>
      </c>
    </row>
    <row r="701" spans="1:17" ht="15" thickBot="1" x14ac:dyDescent="0.35">
      <c r="A701" s="7" t="s">
        <v>2099</v>
      </c>
      <c r="B701" s="43">
        <f>IF(COUNTIF('DRAFT LIST'!$F$3:$F$1000,A701)&gt;=1,"",ROW())</f>
        <v>701</v>
      </c>
      <c r="C701" s="43" t="str">
        <f ca="1"/>
        <v>Logan Verrett (BAL - SP,RP) </v>
      </c>
      <c r="D701" s="8">
        <v>26</v>
      </c>
      <c r="E701" s="8">
        <v>21</v>
      </c>
      <c r="F701" s="8">
        <v>1</v>
      </c>
      <c r="G701" s="8">
        <v>0</v>
      </c>
      <c r="H701" s="8">
        <v>4.24</v>
      </c>
      <c r="I701" s="8">
        <v>1.41</v>
      </c>
      <c r="J701" s="8">
        <v>12</v>
      </c>
      <c r="K701" s="8">
        <v>26</v>
      </c>
      <c r="L701" s="8">
        <v>10</v>
      </c>
      <c r="M701" s="8">
        <v>6</v>
      </c>
      <c r="N701" s="8">
        <v>23</v>
      </c>
      <c r="O701" s="8">
        <v>1</v>
      </c>
      <c r="P701" s="8">
        <v>1</v>
      </c>
      <c r="Q701" s="8">
        <v>0</v>
      </c>
    </row>
    <row r="702" spans="1:17" ht="15" thickBot="1" x14ac:dyDescent="0.35">
      <c r="A702" s="5" t="s">
        <v>2100</v>
      </c>
      <c r="B702" s="43">
        <f>IF(COUNTIF('DRAFT LIST'!$F$3:$F$1000,A702)&gt;=1,"",ROW())</f>
        <v>702</v>
      </c>
      <c r="C702" s="43" t="str">
        <f ca="1"/>
        <v>Stephen Fife (MIA - SP,RP) MiLB </v>
      </c>
      <c r="D702" s="6">
        <v>28</v>
      </c>
      <c r="E702" s="6">
        <v>20</v>
      </c>
      <c r="F702" s="6">
        <v>1</v>
      </c>
      <c r="G702" s="6">
        <v>0</v>
      </c>
      <c r="H702" s="6">
        <v>4.6399999999999997</v>
      </c>
      <c r="I702" s="6">
        <v>1.31</v>
      </c>
      <c r="J702" s="6">
        <v>14</v>
      </c>
      <c r="K702" s="6">
        <v>28</v>
      </c>
      <c r="L702" s="6">
        <v>8</v>
      </c>
      <c r="M702" s="6">
        <v>6</v>
      </c>
      <c r="N702" s="6">
        <v>26</v>
      </c>
      <c r="O702" s="6">
        <v>0</v>
      </c>
      <c r="P702" s="6">
        <v>2</v>
      </c>
      <c r="Q702" s="6">
        <v>0</v>
      </c>
    </row>
    <row r="703" spans="1:17" ht="15" thickBot="1" x14ac:dyDescent="0.35">
      <c r="A703" s="7" t="s">
        <v>2101</v>
      </c>
      <c r="B703" s="43">
        <f>IF(COUNTIF('DRAFT LIST'!$F$3:$F$1000,A703)&gt;=1,"",ROW())</f>
        <v>703</v>
      </c>
      <c r="C703" s="43" t="str">
        <f ca="1"/>
        <v>Mike Wright (BAL - SP,RP) MiLB </v>
      </c>
      <c r="D703" s="8">
        <v>25</v>
      </c>
      <c r="E703" s="8">
        <v>17</v>
      </c>
      <c r="F703" s="8">
        <v>1</v>
      </c>
      <c r="G703" s="8">
        <v>0</v>
      </c>
      <c r="H703" s="8">
        <v>4.4800000000000004</v>
      </c>
      <c r="I703" s="8">
        <v>1.32</v>
      </c>
      <c r="J703" s="8">
        <v>12</v>
      </c>
      <c r="K703" s="8">
        <v>28</v>
      </c>
      <c r="L703" s="8">
        <v>4</v>
      </c>
      <c r="M703" s="8">
        <v>8</v>
      </c>
      <c r="N703" s="8">
        <v>25</v>
      </c>
      <c r="O703" s="8">
        <v>0</v>
      </c>
      <c r="P703" s="8">
        <v>2</v>
      </c>
      <c r="Q703" s="8">
        <v>0</v>
      </c>
    </row>
    <row r="704" spans="1:17" ht="15" thickBot="1" x14ac:dyDescent="0.35">
      <c r="A704" s="5" t="s">
        <v>1616</v>
      </c>
      <c r="B704" s="43">
        <f>IF(COUNTIF('DRAFT LIST'!$F$3:$F$1000,A704)&gt;=1,"",ROW())</f>
        <v>704</v>
      </c>
      <c r="C704" s="43" t="str">
        <f ca="1"/>
        <v>Chase Johnson (SF - SP) </v>
      </c>
      <c r="D704" s="6">
        <v>29</v>
      </c>
      <c r="E704" s="6">
        <v>26</v>
      </c>
      <c r="F704" s="6">
        <v>2</v>
      </c>
      <c r="G704" s="6">
        <v>0</v>
      </c>
      <c r="H704" s="6">
        <v>4.96</v>
      </c>
      <c r="I704" s="6">
        <v>1.42</v>
      </c>
      <c r="J704" s="6">
        <v>16</v>
      </c>
      <c r="K704" s="6">
        <v>30</v>
      </c>
      <c r="L704" s="6">
        <v>11</v>
      </c>
      <c r="M704" s="6">
        <v>7</v>
      </c>
      <c r="N704" s="6">
        <v>6</v>
      </c>
      <c r="O704" s="6">
        <v>6</v>
      </c>
      <c r="P704" s="6">
        <v>3</v>
      </c>
      <c r="Q704" s="6">
        <v>0</v>
      </c>
    </row>
    <row r="705" spans="1:17" ht="15" thickBot="1" x14ac:dyDescent="0.35">
      <c r="A705" s="7" t="s">
        <v>2102</v>
      </c>
      <c r="B705" s="43">
        <f>IF(COUNTIF('DRAFT LIST'!$F$3:$F$1000,A705)&gt;=1,"",ROW())</f>
        <v>705</v>
      </c>
      <c r="C705" s="43" t="str">
        <f ca="1"/>
        <v>Tom Gorzelanny (NYM - RP) NRI </v>
      </c>
      <c r="D705" s="8">
        <v>17</v>
      </c>
      <c r="E705" s="8">
        <v>15</v>
      </c>
      <c r="F705" s="8">
        <v>1</v>
      </c>
      <c r="G705" s="8">
        <v>0</v>
      </c>
      <c r="H705" s="8">
        <v>4.29</v>
      </c>
      <c r="I705" s="8">
        <v>1.35</v>
      </c>
      <c r="J705" s="8">
        <v>8</v>
      </c>
      <c r="K705" s="8">
        <v>17</v>
      </c>
      <c r="L705" s="8">
        <v>6</v>
      </c>
      <c r="M705" s="8">
        <v>4</v>
      </c>
      <c r="N705" s="8">
        <v>19</v>
      </c>
      <c r="O705" s="8">
        <v>0</v>
      </c>
      <c r="P705" s="8">
        <v>1</v>
      </c>
      <c r="Q705" s="8">
        <v>0</v>
      </c>
    </row>
    <row r="706" spans="1:17" ht="15" thickBot="1" x14ac:dyDescent="0.35">
      <c r="A706" s="5" t="s">
        <v>2103</v>
      </c>
      <c r="B706" s="43">
        <f>IF(COUNTIF('DRAFT LIST'!$F$3:$F$1000,A706)&gt;=1,"",ROW())</f>
        <v>706</v>
      </c>
      <c r="C706" s="43" t="str">
        <f ca="1"/>
        <v>Joe Beimel (RP) FA </v>
      </c>
      <c r="D706" s="6">
        <v>16</v>
      </c>
      <c r="E706" s="6">
        <v>16</v>
      </c>
      <c r="F706" s="6">
        <v>1</v>
      </c>
      <c r="G706" s="6">
        <v>0</v>
      </c>
      <c r="H706" s="6">
        <v>4.43</v>
      </c>
      <c r="I706" s="6">
        <v>1.35</v>
      </c>
      <c r="J706" s="6">
        <v>8</v>
      </c>
      <c r="K706" s="6">
        <v>16</v>
      </c>
      <c r="L706" s="6">
        <v>6</v>
      </c>
      <c r="M706" s="6">
        <v>5</v>
      </c>
      <c r="N706" s="6">
        <v>13</v>
      </c>
      <c r="O706" s="6">
        <v>0</v>
      </c>
      <c r="P706" s="6">
        <v>1</v>
      </c>
      <c r="Q706" s="6">
        <v>0</v>
      </c>
    </row>
    <row r="707" spans="1:17" ht="15" thickBot="1" x14ac:dyDescent="0.35">
      <c r="A707" s="7" t="s">
        <v>2104</v>
      </c>
      <c r="B707" s="43">
        <f>IF(COUNTIF('DRAFT LIST'!$F$3:$F$1000,A707)&gt;=1,"",ROW())</f>
        <v>707</v>
      </c>
      <c r="C707" s="43" t="str">
        <f ca="1"/>
        <v>Bobby LaFromboise (TEX - RP) MiLB </v>
      </c>
      <c r="D707" s="8">
        <v>27</v>
      </c>
      <c r="E707" s="8">
        <v>20</v>
      </c>
      <c r="F707" s="8">
        <v>1</v>
      </c>
      <c r="G707" s="8">
        <v>0</v>
      </c>
      <c r="H707" s="8">
        <v>4.54</v>
      </c>
      <c r="I707" s="8">
        <v>1.35</v>
      </c>
      <c r="J707" s="8">
        <v>14</v>
      </c>
      <c r="K707" s="8">
        <v>27</v>
      </c>
      <c r="L707" s="8">
        <v>9</v>
      </c>
      <c r="M707" s="8">
        <v>5</v>
      </c>
      <c r="N707" s="8">
        <v>25</v>
      </c>
      <c r="O707" s="8">
        <v>0</v>
      </c>
      <c r="P707" s="8">
        <v>1</v>
      </c>
      <c r="Q707" s="8">
        <v>0</v>
      </c>
    </row>
    <row r="708" spans="1:17" ht="15" thickBot="1" x14ac:dyDescent="0.35">
      <c r="A708" s="5" t="s">
        <v>2105</v>
      </c>
      <c r="B708" s="43">
        <f>IF(COUNTIF('DRAFT LIST'!$F$3:$F$1000,A708)&gt;=1,"",ROW())</f>
        <v>708</v>
      </c>
      <c r="C708" s="43" t="str">
        <f ca="1"/>
        <v>Williams Jerez (BOS - RP) MiLB </v>
      </c>
      <c r="D708" s="6">
        <v>33</v>
      </c>
      <c r="E708" s="6">
        <v>29</v>
      </c>
      <c r="F708" s="6">
        <v>2</v>
      </c>
      <c r="G708" s="6">
        <v>0</v>
      </c>
      <c r="H708" s="6">
        <v>4.76</v>
      </c>
      <c r="I708" s="6">
        <v>1.47</v>
      </c>
      <c r="J708" s="6">
        <v>18</v>
      </c>
      <c r="K708" s="6">
        <v>34</v>
      </c>
      <c r="L708" s="6">
        <v>15</v>
      </c>
      <c r="M708" s="6">
        <v>5</v>
      </c>
      <c r="N708" s="6">
        <v>27</v>
      </c>
      <c r="O708" s="6">
        <v>0</v>
      </c>
      <c r="P708" s="6">
        <v>2</v>
      </c>
      <c r="Q708" s="6">
        <v>0</v>
      </c>
    </row>
    <row r="709" spans="1:17" ht="15" thickBot="1" x14ac:dyDescent="0.35">
      <c r="A709" s="7" t="s">
        <v>2106</v>
      </c>
      <c r="B709" s="43">
        <f>IF(COUNTIF('DRAFT LIST'!$F$3:$F$1000,A709)&gt;=1,"",ROW())</f>
        <v>709</v>
      </c>
      <c r="C709" s="43" t="str">
        <f ca="1"/>
        <v>Eric Surkamp (SP,RP) FA </v>
      </c>
      <c r="D709" s="8">
        <v>31</v>
      </c>
      <c r="E709" s="8">
        <v>28</v>
      </c>
      <c r="F709" s="8">
        <v>2</v>
      </c>
      <c r="G709" s="8">
        <v>0</v>
      </c>
      <c r="H709" s="8">
        <v>4.66</v>
      </c>
      <c r="I709" s="8">
        <v>1.5</v>
      </c>
      <c r="J709" s="8">
        <v>16</v>
      </c>
      <c r="K709" s="8">
        <v>30</v>
      </c>
      <c r="L709" s="8">
        <v>17</v>
      </c>
      <c r="M709" s="8">
        <v>7</v>
      </c>
      <c r="N709" s="8">
        <v>29</v>
      </c>
      <c r="O709" s="8">
        <v>0</v>
      </c>
      <c r="P709" s="8">
        <v>2</v>
      </c>
      <c r="Q709" s="8">
        <v>0</v>
      </c>
    </row>
    <row r="710" spans="1:17" ht="15" thickBot="1" x14ac:dyDescent="0.35">
      <c r="A710" s="5" t="s">
        <v>2107</v>
      </c>
      <c r="B710" s="43">
        <f>IF(COUNTIF('DRAFT LIST'!$F$3:$F$1000,A710)&gt;=1,"",ROW())</f>
        <v>710</v>
      </c>
      <c r="C710" s="43" t="str">
        <f ca="1"/>
        <v>Matt Stites (RP) </v>
      </c>
      <c r="D710" s="6">
        <v>53</v>
      </c>
      <c r="E710" s="6">
        <v>41</v>
      </c>
      <c r="F710" s="6">
        <v>3</v>
      </c>
      <c r="G710" s="6">
        <v>0</v>
      </c>
      <c r="H710" s="6">
        <v>4.8499999999999996</v>
      </c>
      <c r="I710" s="6">
        <v>1.49</v>
      </c>
      <c r="J710" s="6">
        <v>28</v>
      </c>
      <c r="K710" s="6">
        <v>54</v>
      </c>
      <c r="L710" s="6">
        <v>24</v>
      </c>
      <c r="M710" s="6">
        <v>14</v>
      </c>
      <c r="N710" s="6">
        <v>14</v>
      </c>
      <c r="O710" s="6">
        <v>8</v>
      </c>
      <c r="P710" s="6">
        <v>4</v>
      </c>
      <c r="Q710" s="6">
        <v>0</v>
      </c>
    </row>
    <row r="711" spans="1:17" ht="15" thickBot="1" x14ac:dyDescent="0.35">
      <c r="A711" s="7" t="s">
        <v>2108</v>
      </c>
      <c r="B711" s="43">
        <f>IF(COUNTIF('DRAFT LIST'!$F$3:$F$1000,A711)&gt;=1,"",ROW())</f>
        <v>711</v>
      </c>
      <c r="C711" s="43" t="str">
        <f ca="1"/>
        <v>Nick Martinez (TEX - SP,RP) MiLB </v>
      </c>
      <c r="D711" s="8">
        <v>17</v>
      </c>
      <c r="E711" s="8">
        <v>16</v>
      </c>
      <c r="F711" s="8">
        <v>1</v>
      </c>
      <c r="G711" s="8">
        <v>0</v>
      </c>
      <c r="H711" s="8">
        <v>4.62</v>
      </c>
      <c r="I711" s="8">
        <v>1.32</v>
      </c>
      <c r="J711" s="8">
        <v>9</v>
      </c>
      <c r="K711" s="8">
        <v>17</v>
      </c>
      <c r="L711" s="8">
        <v>5</v>
      </c>
      <c r="M711" s="8">
        <v>5</v>
      </c>
      <c r="N711" s="8">
        <v>15</v>
      </c>
      <c r="O711" s="8">
        <v>0</v>
      </c>
      <c r="P711" s="8">
        <v>1</v>
      </c>
      <c r="Q711" s="8">
        <v>0</v>
      </c>
    </row>
    <row r="712" spans="1:17" ht="15" thickBot="1" x14ac:dyDescent="0.35">
      <c r="A712" s="5" t="s">
        <v>2109</v>
      </c>
      <c r="B712" s="43">
        <f>IF(COUNTIF('DRAFT LIST'!$F$3:$F$1000,A712)&gt;=1,"",ROW())</f>
        <v>712</v>
      </c>
      <c r="C712" s="43" t="str">
        <f ca="1"/>
        <v>Tim Lincecum (SP) FA </v>
      </c>
      <c r="D712" s="6">
        <v>35</v>
      </c>
      <c r="E712" s="6">
        <v>27</v>
      </c>
      <c r="F712" s="6">
        <v>2</v>
      </c>
      <c r="G712" s="6">
        <v>0</v>
      </c>
      <c r="H712" s="6">
        <v>4.79</v>
      </c>
      <c r="I712" s="6">
        <v>1.44</v>
      </c>
      <c r="J712" s="6">
        <v>18</v>
      </c>
      <c r="K712" s="6">
        <v>36</v>
      </c>
      <c r="L712" s="6">
        <v>14</v>
      </c>
      <c r="M712" s="6">
        <v>7</v>
      </c>
      <c r="N712" s="6">
        <v>33</v>
      </c>
      <c r="O712" s="6">
        <v>0</v>
      </c>
      <c r="P712" s="6">
        <v>2</v>
      </c>
      <c r="Q712" s="6">
        <v>0</v>
      </c>
    </row>
    <row r="713" spans="1:17" ht="15" thickBot="1" x14ac:dyDescent="0.35">
      <c r="A713" s="7" t="s">
        <v>2110</v>
      </c>
      <c r="B713" s="43">
        <f>IF(COUNTIF('DRAFT LIST'!$F$3:$F$1000,A713)&gt;=1,"",ROW())</f>
        <v>713</v>
      </c>
      <c r="C713" s="43" t="str">
        <f ca="1"/>
        <v>Rayan Gonzalez (COL - RP) </v>
      </c>
      <c r="D713" s="8">
        <v>32</v>
      </c>
      <c r="E713" s="8">
        <v>31</v>
      </c>
      <c r="F713" s="8">
        <v>2</v>
      </c>
      <c r="G713" s="8">
        <v>0</v>
      </c>
      <c r="H713" s="8">
        <v>4.8099999999999996</v>
      </c>
      <c r="I713" s="8">
        <v>1.49</v>
      </c>
      <c r="J713" s="8">
        <v>17</v>
      </c>
      <c r="K713" s="8">
        <v>32</v>
      </c>
      <c r="L713" s="8">
        <v>15</v>
      </c>
      <c r="M713" s="8">
        <v>9</v>
      </c>
      <c r="N713" s="8">
        <v>23</v>
      </c>
      <c r="O713" s="8">
        <v>0</v>
      </c>
      <c r="P713" s="8">
        <v>2</v>
      </c>
      <c r="Q713" s="8">
        <v>0</v>
      </c>
    </row>
    <row r="714" spans="1:17" ht="15" thickBot="1" x14ac:dyDescent="0.35">
      <c r="A714" s="5" t="s">
        <v>1722</v>
      </c>
      <c r="B714" s="43">
        <f>IF(COUNTIF('DRAFT LIST'!$F$3:$F$1000,A714)&gt;=1,"",ROW())</f>
        <v>714</v>
      </c>
      <c r="C714" s="43" t="str">
        <f ca="1"/>
        <v>Joel De La Cruz (ATL - SP,RP) MiLB </v>
      </c>
      <c r="D714" s="6">
        <v>24</v>
      </c>
      <c r="E714" s="6">
        <v>21</v>
      </c>
      <c r="F714" s="6">
        <v>1</v>
      </c>
      <c r="G714" s="6">
        <v>0</v>
      </c>
      <c r="H714" s="6">
        <v>4.38</v>
      </c>
      <c r="I714" s="6">
        <v>1.42</v>
      </c>
      <c r="J714" s="6">
        <v>12</v>
      </c>
      <c r="K714" s="6">
        <v>23</v>
      </c>
      <c r="L714" s="6">
        <v>11</v>
      </c>
      <c r="M714" s="6">
        <v>3</v>
      </c>
      <c r="N714" s="6">
        <v>22</v>
      </c>
      <c r="O714" s="6">
        <v>0</v>
      </c>
      <c r="P714" s="6">
        <v>1</v>
      </c>
      <c r="Q714" s="6">
        <v>0</v>
      </c>
    </row>
    <row r="715" spans="1:17" ht="15" thickBot="1" x14ac:dyDescent="0.35">
      <c r="A715" s="7" t="s">
        <v>2111</v>
      </c>
      <c r="B715" s="43">
        <f>IF(COUNTIF('DRAFT LIST'!$F$3:$F$1000,A715)&gt;=1,"",ROW())</f>
        <v>715</v>
      </c>
      <c r="C715" s="43" t="str">
        <f ca="1"/>
        <v>Andury Acevedo (CHC - RP) NRI </v>
      </c>
      <c r="D715" s="8">
        <v>22</v>
      </c>
      <c r="E715" s="8">
        <v>16</v>
      </c>
      <c r="F715" s="8">
        <v>1</v>
      </c>
      <c r="G715" s="8">
        <v>0</v>
      </c>
      <c r="H715" s="8">
        <v>4.51</v>
      </c>
      <c r="I715" s="8">
        <v>1.34</v>
      </c>
      <c r="J715" s="8">
        <v>11</v>
      </c>
      <c r="K715" s="8">
        <v>23</v>
      </c>
      <c r="L715" s="8">
        <v>6</v>
      </c>
      <c r="M715" s="8">
        <v>6</v>
      </c>
      <c r="N715" s="8">
        <v>21</v>
      </c>
      <c r="O715" s="8">
        <v>0</v>
      </c>
      <c r="P715" s="8">
        <v>1</v>
      </c>
      <c r="Q715" s="8">
        <v>0</v>
      </c>
    </row>
    <row r="716" spans="1:17" ht="15" thickBot="1" x14ac:dyDescent="0.35">
      <c r="A716" s="5" t="s">
        <v>2112</v>
      </c>
      <c r="B716" s="43">
        <f>IF(COUNTIF('DRAFT LIST'!$F$3:$F$1000,A716)&gt;=1,"",ROW())</f>
        <v>716</v>
      </c>
      <c r="C716" s="43" t="str">
        <f ca="1"/>
        <v>Paul Blackburn (OAK - SP) </v>
      </c>
      <c r="D716" s="6">
        <v>29</v>
      </c>
      <c r="E716" s="6">
        <v>29</v>
      </c>
      <c r="F716" s="6">
        <v>1</v>
      </c>
      <c r="G716" s="6">
        <v>0</v>
      </c>
      <c r="H716" s="6">
        <v>4.28</v>
      </c>
      <c r="I716" s="6">
        <v>1.5</v>
      </c>
      <c r="J716" s="6">
        <v>14</v>
      </c>
      <c r="K716" s="6">
        <v>28</v>
      </c>
      <c r="L716" s="6">
        <v>16</v>
      </c>
      <c r="M716" s="6">
        <v>7</v>
      </c>
      <c r="N716" s="6">
        <v>26</v>
      </c>
      <c r="O716" s="6">
        <v>1</v>
      </c>
      <c r="P716" s="6">
        <v>1</v>
      </c>
      <c r="Q716" s="6">
        <v>0</v>
      </c>
    </row>
    <row r="717" spans="1:17" ht="15" thickBot="1" x14ac:dyDescent="0.35">
      <c r="A717" s="7" t="s">
        <v>2113</v>
      </c>
      <c r="B717" s="43">
        <f>IF(COUNTIF('DRAFT LIST'!$F$3:$F$1000,A717)&gt;=1,"",ROW())</f>
        <v>717</v>
      </c>
      <c r="C717" s="43" t="str">
        <f ca="1"/>
        <v>Manuel Banuelos (LAA - SP) NRI </v>
      </c>
      <c r="D717" s="8">
        <v>18</v>
      </c>
      <c r="E717" s="8">
        <v>21</v>
      </c>
      <c r="F717" s="8">
        <v>1</v>
      </c>
      <c r="G717" s="8">
        <v>0</v>
      </c>
      <c r="H717" s="8">
        <v>4.29</v>
      </c>
      <c r="I717" s="8">
        <v>1.48</v>
      </c>
      <c r="J717" s="8">
        <v>9</v>
      </c>
      <c r="K717" s="8">
        <v>16</v>
      </c>
      <c r="L717" s="8">
        <v>11</v>
      </c>
      <c r="M717" s="8">
        <v>4</v>
      </c>
      <c r="N717" s="8">
        <v>16</v>
      </c>
      <c r="O717" s="8">
        <v>0</v>
      </c>
      <c r="P717" s="8">
        <v>1</v>
      </c>
      <c r="Q717" s="8">
        <v>0</v>
      </c>
    </row>
    <row r="718" spans="1:17" ht="15" thickBot="1" x14ac:dyDescent="0.35">
      <c r="A718" s="5" t="s">
        <v>2114</v>
      </c>
      <c r="B718" s="43">
        <f>IF(COUNTIF('DRAFT LIST'!$F$3:$F$1000,A718)&gt;=1,"",ROW())</f>
        <v>718</v>
      </c>
      <c r="C718" s="43" t="str">
        <f ca="1"/>
        <v>Chad Bell (DET - SP,RP) MiLB </v>
      </c>
      <c r="D718" s="6">
        <v>26</v>
      </c>
      <c r="E718" s="6">
        <v>24</v>
      </c>
      <c r="F718" s="6">
        <v>1</v>
      </c>
      <c r="G718" s="6">
        <v>0</v>
      </c>
      <c r="H718" s="6">
        <v>4.28</v>
      </c>
      <c r="I718" s="6">
        <v>1.47</v>
      </c>
      <c r="J718" s="6">
        <v>12</v>
      </c>
      <c r="K718" s="6">
        <v>25</v>
      </c>
      <c r="L718" s="6">
        <v>12</v>
      </c>
      <c r="M718" s="6">
        <v>4</v>
      </c>
      <c r="N718" s="6">
        <v>22</v>
      </c>
      <c r="O718" s="6">
        <v>0</v>
      </c>
      <c r="P718" s="6">
        <v>2</v>
      </c>
      <c r="Q718" s="6">
        <v>0</v>
      </c>
    </row>
    <row r="719" spans="1:17" ht="15" thickBot="1" x14ac:dyDescent="0.35">
      <c r="A719" s="7" t="s">
        <v>2115</v>
      </c>
      <c r="B719" s="43">
        <f>IF(COUNTIF('DRAFT LIST'!$F$3:$F$1000,A719)&gt;=1,"",ROW())</f>
        <v>719</v>
      </c>
      <c r="C719" s="43" t="str">
        <f ca="1"/>
        <v>Jarrod Parker (SP) FA </v>
      </c>
      <c r="D719" s="8">
        <v>18</v>
      </c>
      <c r="E719" s="8">
        <v>17</v>
      </c>
      <c r="F719" s="8">
        <v>1</v>
      </c>
      <c r="G719" s="8">
        <v>0</v>
      </c>
      <c r="H719" s="8">
        <v>4.22</v>
      </c>
      <c r="I719" s="8">
        <v>1.44</v>
      </c>
      <c r="J719" s="8">
        <v>8</v>
      </c>
      <c r="K719" s="8">
        <v>17</v>
      </c>
      <c r="L719" s="8">
        <v>9</v>
      </c>
      <c r="M719" s="8">
        <v>4</v>
      </c>
      <c r="N719" s="8">
        <v>16</v>
      </c>
      <c r="O719" s="8">
        <v>0</v>
      </c>
      <c r="P719" s="8">
        <v>1</v>
      </c>
      <c r="Q719" s="8">
        <v>0</v>
      </c>
    </row>
    <row r="720" spans="1:17" ht="15" thickBot="1" x14ac:dyDescent="0.35">
      <c r="A720" s="5" t="s">
        <v>1617</v>
      </c>
      <c r="B720" s="43">
        <f>IF(COUNTIF('DRAFT LIST'!$F$3:$F$1000,A720)&gt;=1,"",ROW())</f>
        <v>720</v>
      </c>
      <c r="C720" s="43" t="str">
        <f ca="1"/>
        <v>Nick Maronde (MIA - RP) NRI </v>
      </c>
      <c r="D720" s="6">
        <v>58</v>
      </c>
      <c r="E720" s="6">
        <v>62</v>
      </c>
      <c r="F720" s="6">
        <v>3</v>
      </c>
      <c r="G720" s="6">
        <v>0</v>
      </c>
      <c r="H720" s="6">
        <v>4.74</v>
      </c>
      <c r="I720" s="6">
        <v>1.55</v>
      </c>
      <c r="J720" s="6">
        <v>30</v>
      </c>
      <c r="K720" s="6">
        <v>53</v>
      </c>
      <c r="L720" s="6">
        <v>36</v>
      </c>
      <c r="M720" s="6">
        <v>15</v>
      </c>
      <c r="N720" s="6">
        <v>13</v>
      </c>
      <c r="O720" s="6">
        <v>13</v>
      </c>
      <c r="P720" s="6">
        <v>3</v>
      </c>
      <c r="Q720" s="6">
        <v>0</v>
      </c>
    </row>
    <row r="721" spans="1:17" ht="15" thickBot="1" x14ac:dyDescent="0.35">
      <c r="A721" s="7" t="s">
        <v>1618</v>
      </c>
      <c r="B721" s="43">
        <f>IF(COUNTIF('DRAFT LIST'!$F$3:$F$1000,A721)&gt;=1,"",ROW())</f>
        <v>721</v>
      </c>
      <c r="C721" s="43" t="str">
        <f ca="1"/>
        <v>Layne Somsen (LAD - RP) MiLB </v>
      </c>
      <c r="D721" s="8">
        <v>40</v>
      </c>
      <c r="E721" s="8">
        <v>29</v>
      </c>
      <c r="F721" s="8">
        <v>2</v>
      </c>
      <c r="G721" s="8">
        <v>0</v>
      </c>
      <c r="H721" s="8">
        <v>4.6500000000000004</v>
      </c>
      <c r="I721" s="8">
        <v>1.4</v>
      </c>
      <c r="J721" s="8">
        <v>21</v>
      </c>
      <c r="K721" s="8">
        <v>43</v>
      </c>
      <c r="L721" s="8">
        <v>13</v>
      </c>
      <c r="M721" s="8">
        <v>14</v>
      </c>
      <c r="N721" s="8">
        <v>14</v>
      </c>
      <c r="O721" s="8">
        <v>6</v>
      </c>
      <c r="P721" s="8">
        <v>3</v>
      </c>
      <c r="Q721" s="8">
        <v>0</v>
      </c>
    </row>
    <row r="722" spans="1:17" ht="15" thickBot="1" x14ac:dyDescent="0.35">
      <c r="A722" s="5" t="s">
        <v>2116</v>
      </c>
      <c r="B722" s="43">
        <f>IF(COUNTIF('DRAFT LIST'!$F$3:$F$1000,A722)&gt;=1,"",ROW())</f>
        <v>722</v>
      </c>
      <c r="C722" s="43" t="str">
        <f ca="1"/>
        <v>Gonzalez Germen (COL - RP) MiLB </v>
      </c>
      <c r="D722" s="6">
        <v>32</v>
      </c>
      <c r="E722" s="6">
        <v>24</v>
      </c>
      <c r="F722" s="6">
        <v>2</v>
      </c>
      <c r="G722" s="6">
        <v>0</v>
      </c>
      <c r="H722" s="6">
        <v>4.88</v>
      </c>
      <c r="I722" s="6">
        <v>1.43</v>
      </c>
      <c r="J722" s="6">
        <v>18</v>
      </c>
      <c r="K722" s="6">
        <v>35</v>
      </c>
      <c r="L722" s="6">
        <v>12</v>
      </c>
      <c r="M722" s="6">
        <v>6</v>
      </c>
      <c r="N722" s="6">
        <v>26</v>
      </c>
      <c r="O722" s="6">
        <v>0</v>
      </c>
      <c r="P722" s="6">
        <v>2</v>
      </c>
      <c r="Q722" s="6">
        <v>0</v>
      </c>
    </row>
    <row r="723" spans="1:17" ht="15" thickBot="1" x14ac:dyDescent="0.35">
      <c r="A723" s="7" t="s">
        <v>2117</v>
      </c>
      <c r="B723" s="43">
        <f>IF(COUNTIF('DRAFT LIST'!$F$3:$F$1000,A723)&gt;=1,"",ROW())</f>
        <v>723</v>
      </c>
      <c r="C723" s="43" t="str">
        <f ca="1"/>
        <v>Lucas Luetge (CIN - RP) NRI </v>
      </c>
      <c r="D723" s="8">
        <v>31</v>
      </c>
      <c r="E723" s="8">
        <v>27</v>
      </c>
      <c r="F723" s="8">
        <v>2</v>
      </c>
      <c r="G723" s="8">
        <v>0</v>
      </c>
      <c r="H723" s="8">
        <v>4.99</v>
      </c>
      <c r="I723" s="8">
        <v>1.44</v>
      </c>
      <c r="J723" s="8">
        <v>17</v>
      </c>
      <c r="K723" s="8">
        <v>32</v>
      </c>
      <c r="L723" s="8">
        <v>13</v>
      </c>
      <c r="M723" s="8">
        <v>10</v>
      </c>
      <c r="N723" s="8">
        <v>30</v>
      </c>
      <c r="O723" s="8">
        <v>0</v>
      </c>
      <c r="P723" s="8">
        <v>3</v>
      </c>
      <c r="Q723" s="8">
        <v>0</v>
      </c>
    </row>
    <row r="724" spans="1:17" ht="17.399999999999999" thickBot="1" x14ac:dyDescent="0.35">
      <c r="A724" s="5" t="s">
        <v>1619</v>
      </c>
      <c r="B724" s="43">
        <f>IF(COUNTIF('DRAFT LIST'!$F$3:$F$1000,A724)&gt;=1,"",ROW())</f>
        <v>724</v>
      </c>
      <c r="C724" s="43" t="str">
        <f ca="1"/>
        <v>Jarrett Grube (TOR - SP,RP) MiLB </v>
      </c>
      <c r="D724" s="6">
        <v>78</v>
      </c>
      <c r="E724" s="6">
        <v>45</v>
      </c>
      <c r="F724" s="6">
        <v>5</v>
      </c>
      <c r="G724" s="6">
        <v>0</v>
      </c>
      <c r="H724" s="6">
        <v>4.7</v>
      </c>
      <c r="I724" s="6">
        <v>1.51</v>
      </c>
      <c r="J724" s="6">
        <v>41</v>
      </c>
      <c r="K724" s="6">
        <v>83</v>
      </c>
      <c r="L724" s="6">
        <v>34</v>
      </c>
      <c r="M724" s="6">
        <v>11</v>
      </c>
      <c r="N724" s="6">
        <v>25</v>
      </c>
      <c r="O724" s="6">
        <v>10</v>
      </c>
      <c r="P724" s="6">
        <v>5</v>
      </c>
      <c r="Q724" s="6">
        <v>0</v>
      </c>
    </row>
    <row r="725" spans="1:17" ht="15" thickBot="1" x14ac:dyDescent="0.35">
      <c r="A725" s="7" t="s">
        <v>2118</v>
      </c>
      <c r="B725" s="43">
        <f>IF(COUNTIF('DRAFT LIST'!$F$3:$F$1000,A725)&gt;=1,"",ROW())</f>
        <v>725</v>
      </c>
      <c r="C725" s="43" t="str">
        <f ca="1"/>
        <v>Jordan Pries (CHC - SP) MiLB </v>
      </c>
      <c r="D725" s="8">
        <v>24</v>
      </c>
      <c r="E725" s="8">
        <v>21</v>
      </c>
      <c r="F725" s="8">
        <v>1</v>
      </c>
      <c r="G725" s="8">
        <v>0</v>
      </c>
      <c r="H725" s="8">
        <v>4.29</v>
      </c>
      <c r="I725" s="8">
        <v>1.46</v>
      </c>
      <c r="J725" s="8">
        <v>12</v>
      </c>
      <c r="K725" s="8">
        <v>24</v>
      </c>
      <c r="L725" s="8">
        <v>11</v>
      </c>
      <c r="M725" s="8">
        <v>4</v>
      </c>
      <c r="N725" s="8">
        <v>17</v>
      </c>
      <c r="O725" s="8">
        <v>0</v>
      </c>
      <c r="P725" s="8">
        <v>1</v>
      </c>
      <c r="Q725" s="8">
        <v>0</v>
      </c>
    </row>
    <row r="726" spans="1:17" ht="15" thickBot="1" x14ac:dyDescent="0.35">
      <c r="A726" s="5" t="s">
        <v>2119</v>
      </c>
      <c r="B726" s="43">
        <f>IF(COUNTIF('DRAFT LIST'!$F$3:$F$1000,A726)&gt;=1,"",ROW())</f>
        <v>726</v>
      </c>
      <c r="C726" s="43" t="str">
        <f ca="1"/>
        <v>Josh Lindblom (PIT - SP) NRI </v>
      </c>
      <c r="D726" s="6">
        <v>29</v>
      </c>
      <c r="E726" s="6">
        <v>24</v>
      </c>
      <c r="F726" s="6">
        <v>1</v>
      </c>
      <c r="G726" s="6">
        <v>0</v>
      </c>
      <c r="H726" s="6">
        <v>4.6900000000000004</v>
      </c>
      <c r="I726" s="6">
        <v>1.38</v>
      </c>
      <c r="J726" s="6">
        <v>15</v>
      </c>
      <c r="K726" s="6">
        <v>31</v>
      </c>
      <c r="L726" s="6">
        <v>9</v>
      </c>
      <c r="M726" s="6">
        <v>6</v>
      </c>
      <c r="N726" s="6">
        <v>24</v>
      </c>
      <c r="O726" s="6">
        <v>0</v>
      </c>
      <c r="P726" s="6">
        <v>1</v>
      </c>
      <c r="Q726" s="6">
        <v>0</v>
      </c>
    </row>
    <row r="727" spans="1:17" ht="15" thickBot="1" x14ac:dyDescent="0.35">
      <c r="A727" s="7" t="s">
        <v>2120</v>
      </c>
      <c r="B727" s="43">
        <f>IF(COUNTIF('DRAFT LIST'!$F$3:$F$1000,A727)&gt;=1,"",ROW())</f>
        <v>727</v>
      </c>
      <c r="C727" s="43" t="str">
        <f ca="1"/>
        <v>Ryne Stanek (TB - SP) </v>
      </c>
      <c r="D727" s="8">
        <v>27</v>
      </c>
      <c r="E727" s="8">
        <v>22</v>
      </c>
      <c r="F727" s="8">
        <v>2</v>
      </c>
      <c r="G727" s="8">
        <v>0</v>
      </c>
      <c r="H727" s="8">
        <v>4.59</v>
      </c>
      <c r="I727" s="8">
        <v>1.52</v>
      </c>
      <c r="J727" s="8">
        <v>14</v>
      </c>
      <c r="K727" s="8">
        <v>31</v>
      </c>
      <c r="L727" s="8">
        <v>11</v>
      </c>
      <c r="M727" s="8">
        <v>7</v>
      </c>
      <c r="N727" s="8">
        <v>23</v>
      </c>
      <c r="O727" s="8">
        <v>0</v>
      </c>
      <c r="P727" s="8">
        <v>1</v>
      </c>
      <c r="Q727" s="8">
        <v>0</v>
      </c>
    </row>
    <row r="728" spans="1:17" ht="15" thickBot="1" x14ac:dyDescent="0.35">
      <c r="A728" s="5" t="s">
        <v>2121</v>
      </c>
      <c r="B728" s="43">
        <f>IF(COUNTIF('DRAFT LIST'!$F$3:$F$1000,A728)&gt;=1,"",ROW())</f>
        <v>728</v>
      </c>
      <c r="C728" s="43" t="str">
        <f ca="1"/>
        <v>Dustin Molleken (DET - RP) NRI </v>
      </c>
      <c r="D728" s="6">
        <v>40</v>
      </c>
      <c r="E728" s="6">
        <v>32</v>
      </c>
      <c r="F728" s="6">
        <v>1</v>
      </c>
      <c r="G728" s="6">
        <v>1</v>
      </c>
      <c r="H728" s="6">
        <v>4.47</v>
      </c>
      <c r="I728" s="6">
        <v>1.47</v>
      </c>
      <c r="J728" s="6">
        <v>20</v>
      </c>
      <c r="K728" s="6">
        <v>41</v>
      </c>
      <c r="L728" s="6">
        <v>19</v>
      </c>
      <c r="M728" s="6">
        <v>6</v>
      </c>
      <c r="N728" s="6">
        <v>38</v>
      </c>
      <c r="O728" s="6">
        <v>0</v>
      </c>
      <c r="P728" s="6">
        <v>2</v>
      </c>
      <c r="Q728" s="6">
        <v>0</v>
      </c>
    </row>
    <row r="729" spans="1:17" ht="15" thickBot="1" x14ac:dyDescent="0.35">
      <c r="A729" s="7" t="s">
        <v>2122</v>
      </c>
      <c r="B729" s="43">
        <f>IF(COUNTIF('DRAFT LIST'!$F$3:$F$1000,A729)&gt;=1,"",ROW())</f>
        <v>729</v>
      </c>
      <c r="C729" s="43" t="str">
        <f ca="1"/>
        <v>Sean O'Sullivan (SP) FA </v>
      </c>
      <c r="D729" s="8">
        <v>32</v>
      </c>
      <c r="E729" s="8">
        <v>27</v>
      </c>
      <c r="F729" s="8">
        <v>2</v>
      </c>
      <c r="G729" s="8">
        <v>0</v>
      </c>
      <c r="H729" s="8">
        <v>5.07</v>
      </c>
      <c r="I729" s="8">
        <v>1.42</v>
      </c>
      <c r="J729" s="8">
        <v>18</v>
      </c>
      <c r="K729" s="8">
        <v>34</v>
      </c>
      <c r="L729" s="8">
        <v>11</v>
      </c>
      <c r="M729" s="8">
        <v>7</v>
      </c>
      <c r="N729" s="8">
        <v>25</v>
      </c>
      <c r="O729" s="8">
        <v>0</v>
      </c>
      <c r="P729" s="8">
        <v>2</v>
      </c>
      <c r="Q729" s="8">
        <v>0</v>
      </c>
    </row>
    <row r="730" spans="1:17" ht="15" thickBot="1" x14ac:dyDescent="0.35">
      <c r="A730" s="5" t="s">
        <v>2123</v>
      </c>
      <c r="B730" s="43">
        <f>IF(COUNTIF('DRAFT LIST'!$F$3:$F$1000,A730)&gt;=1,"",ROW())</f>
        <v>730</v>
      </c>
      <c r="C730" s="43" t="str">
        <f ca="1"/>
        <v>Pat Light (PIT - RP) </v>
      </c>
      <c r="D730" s="6">
        <v>28</v>
      </c>
      <c r="E730" s="6">
        <v>27</v>
      </c>
      <c r="F730" s="6">
        <v>1</v>
      </c>
      <c r="G730" s="6">
        <v>0</v>
      </c>
      <c r="H730" s="6">
        <v>4.21</v>
      </c>
      <c r="I730" s="6">
        <v>1.52</v>
      </c>
      <c r="J730" s="6">
        <v>13</v>
      </c>
      <c r="K730" s="6">
        <v>34</v>
      </c>
      <c r="L730" s="6">
        <v>8</v>
      </c>
      <c r="M730" s="6">
        <v>8</v>
      </c>
      <c r="N730" s="6">
        <v>17</v>
      </c>
      <c r="O730" s="6">
        <v>1</v>
      </c>
      <c r="P730" s="6">
        <v>1</v>
      </c>
      <c r="Q730" s="6">
        <v>0</v>
      </c>
    </row>
    <row r="731" spans="1:17" ht="15" thickBot="1" x14ac:dyDescent="0.35">
      <c r="A731" s="7" t="s">
        <v>2124</v>
      </c>
      <c r="B731" s="43">
        <f>IF(COUNTIF('DRAFT LIST'!$F$3:$F$1000,A731)&gt;=1,"",ROW())</f>
        <v>731</v>
      </c>
      <c r="C731" s="43" t="str">
        <f ca="1"/>
        <v>Chris Narveson (CLE - RP) NRI </v>
      </c>
      <c r="D731" s="8">
        <v>20</v>
      </c>
      <c r="E731" s="8">
        <v>19</v>
      </c>
      <c r="F731" s="8">
        <v>1</v>
      </c>
      <c r="G731" s="8">
        <v>0</v>
      </c>
      <c r="H731" s="8">
        <v>4.41</v>
      </c>
      <c r="I731" s="8">
        <v>1.44</v>
      </c>
      <c r="J731" s="8">
        <v>10</v>
      </c>
      <c r="K731" s="8">
        <v>18</v>
      </c>
      <c r="L731" s="8">
        <v>11</v>
      </c>
      <c r="M731" s="8">
        <v>4</v>
      </c>
      <c r="N731" s="8">
        <v>21</v>
      </c>
      <c r="O731" s="8">
        <v>0</v>
      </c>
      <c r="P731" s="8">
        <v>2</v>
      </c>
      <c r="Q731" s="8">
        <v>0</v>
      </c>
    </row>
    <row r="732" spans="1:17" ht="15" thickBot="1" x14ac:dyDescent="0.35">
      <c r="A732" s="5" t="s">
        <v>2125</v>
      </c>
      <c r="B732" s="43">
        <f>IF(COUNTIF('DRAFT LIST'!$F$3:$F$1000,A732)&gt;=1,"",ROW())</f>
        <v>732</v>
      </c>
      <c r="C732" s="43" t="str">
        <f ca="1"/>
        <v>Ross Detwiler (OAK - SP,RP) NRI </v>
      </c>
      <c r="D732" s="6">
        <v>22</v>
      </c>
      <c r="E732" s="6">
        <v>22</v>
      </c>
      <c r="F732" s="6">
        <v>1</v>
      </c>
      <c r="G732" s="6">
        <v>0</v>
      </c>
      <c r="H732" s="6">
        <v>4.3600000000000003</v>
      </c>
      <c r="I732" s="6">
        <v>1.48</v>
      </c>
      <c r="J732" s="6">
        <v>11</v>
      </c>
      <c r="K732" s="6">
        <v>20</v>
      </c>
      <c r="L732" s="6">
        <v>12</v>
      </c>
      <c r="M732" s="6">
        <v>4</v>
      </c>
      <c r="N732" s="6">
        <v>23</v>
      </c>
      <c r="O732" s="6">
        <v>0</v>
      </c>
      <c r="P732" s="6">
        <v>1</v>
      </c>
      <c r="Q732" s="6">
        <v>0</v>
      </c>
    </row>
    <row r="733" spans="1:17" ht="15" thickBot="1" x14ac:dyDescent="0.35">
      <c r="A733" s="7" t="s">
        <v>2126</v>
      </c>
      <c r="B733" s="43">
        <f>IF(COUNTIF('DRAFT LIST'!$F$3:$F$1000,A733)&gt;=1,"",ROW())</f>
        <v>733</v>
      </c>
      <c r="C733" s="43" t="str">
        <f ca="1"/>
        <v>Jorge Lopez (MIL - SP,RP) MiLB </v>
      </c>
      <c r="D733" s="8">
        <v>8</v>
      </c>
      <c r="E733" s="8">
        <v>10</v>
      </c>
      <c r="F733" s="8">
        <v>1</v>
      </c>
      <c r="G733" s="8">
        <v>0</v>
      </c>
      <c r="H733" s="8">
        <v>3.63</v>
      </c>
      <c r="I733" s="8">
        <v>1.52</v>
      </c>
      <c r="J733" s="8">
        <v>3</v>
      </c>
      <c r="K733" s="8">
        <v>7</v>
      </c>
      <c r="L733" s="8">
        <v>6</v>
      </c>
      <c r="M733" s="8">
        <v>2</v>
      </c>
      <c r="N733" s="8">
        <v>8</v>
      </c>
      <c r="O733" s="8">
        <v>0</v>
      </c>
      <c r="P733" s="8">
        <v>1</v>
      </c>
      <c r="Q733" s="8">
        <v>0</v>
      </c>
    </row>
    <row r="734" spans="1:17" ht="15" thickBot="1" x14ac:dyDescent="0.35">
      <c r="A734" s="5" t="s">
        <v>2127</v>
      </c>
      <c r="B734" s="43">
        <f>IF(COUNTIF('DRAFT LIST'!$F$3:$F$1000,A734)&gt;=1,"",ROW())</f>
        <v>734</v>
      </c>
      <c r="C734" s="43" t="str">
        <f ca="1"/>
        <v>Kyle Kendrick (BOS - SP) NRI </v>
      </c>
      <c r="D734" s="6">
        <v>39</v>
      </c>
      <c r="E734" s="6">
        <v>29</v>
      </c>
      <c r="F734" s="6">
        <v>2</v>
      </c>
      <c r="G734" s="6">
        <v>0</v>
      </c>
      <c r="H734" s="6">
        <v>4.83</v>
      </c>
      <c r="I734" s="6">
        <v>1.45</v>
      </c>
      <c r="J734" s="6">
        <v>21</v>
      </c>
      <c r="K734" s="6">
        <v>44</v>
      </c>
      <c r="L734" s="6">
        <v>13</v>
      </c>
      <c r="M734" s="6">
        <v>11</v>
      </c>
      <c r="N734" s="6">
        <v>16</v>
      </c>
      <c r="O734" s="6">
        <v>5</v>
      </c>
      <c r="P734" s="6">
        <v>3</v>
      </c>
      <c r="Q734" s="6">
        <v>0</v>
      </c>
    </row>
    <row r="735" spans="1:17" ht="15" thickBot="1" x14ac:dyDescent="0.35">
      <c r="A735" s="7" t="s">
        <v>2128</v>
      </c>
      <c r="B735" s="43">
        <f>IF(COUNTIF('DRAFT LIST'!$F$3:$F$1000,A735)&gt;=1,"",ROW())</f>
        <v>735</v>
      </c>
      <c r="C735" s="43" t="str">
        <f ca="1"/>
        <v>Fernando Romero (MIN - SP,RP) </v>
      </c>
      <c r="D735" s="8">
        <v>26</v>
      </c>
      <c r="E735" s="8">
        <v>29</v>
      </c>
      <c r="F735" s="8">
        <v>2</v>
      </c>
      <c r="G735" s="8">
        <v>0</v>
      </c>
      <c r="H735" s="8">
        <v>4.82</v>
      </c>
      <c r="I735" s="8">
        <v>1.57</v>
      </c>
      <c r="J735" s="8">
        <v>14</v>
      </c>
      <c r="K735" s="8">
        <v>25</v>
      </c>
      <c r="L735" s="8">
        <v>17</v>
      </c>
      <c r="M735" s="8">
        <v>4</v>
      </c>
      <c r="N735" s="8">
        <v>25</v>
      </c>
      <c r="O735" s="8">
        <v>0</v>
      </c>
      <c r="P735" s="8">
        <v>2</v>
      </c>
      <c r="Q735" s="8">
        <v>0</v>
      </c>
    </row>
    <row r="736" spans="1:17" ht="15" thickBot="1" x14ac:dyDescent="0.35">
      <c r="A736" s="5" t="s">
        <v>1620</v>
      </c>
      <c r="B736" s="43">
        <f>IF(COUNTIF('DRAFT LIST'!$F$3:$F$1000,A736)&gt;=1,"",ROW())</f>
        <v>736</v>
      </c>
      <c r="C736" s="43" t="str">
        <f ca="1"/>
        <v>Kyle Lohse (SP) FA </v>
      </c>
      <c r="D736" s="6">
        <v>55</v>
      </c>
      <c r="E736" s="6">
        <v>48</v>
      </c>
      <c r="F736" s="6">
        <v>3</v>
      </c>
      <c r="G736" s="6">
        <v>0</v>
      </c>
      <c r="H736" s="6">
        <v>4.79</v>
      </c>
      <c r="I736" s="6">
        <v>1.5</v>
      </c>
      <c r="J736" s="6">
        <v>29</v>
      </c>
      <c r="K736" s="6">
        <v>54</v>
      </c>
      <c r="L736" s="6">
        <v>29</v>
      </c>
      <c r="M736" s="6">
        <v>11</v>
      </c>
      <c r="N736" s="6">
        <v>12</v>
      </c>
      <c r="O736" s="6">
        <v>10</v>
      </c>
      <c r="P736" s="6">
        <v>4</v>
      </c>
      <c r="Q736" s="6">
        <v>0</v>
      </c>
    </row>
    <row r="737" spans="1:17" ht="15" thickBot="1" x14ac:dyDescent="0.35">
      <c r="A737" s="7" t="s">
        <v>2129</v>
      </c>
      <c r="B737" s="43">
        <f>IF(COUNTIF('DRAFT LIST'!$F$3:$F$1000,A737)&gt;=1,"",ROW())</f>
        <v>737</v>
      </c>
      <c r="C737" s="43" t="str">
        <f ca="1"/>
        <v>Chris Volstad (CWS - SP,RP) MiLB </v>
      </c>
      <c r="D737" s="8">
        <v>25</v>
      </c>
      <c r="E737" s="8">
        <v>24</v>
      </c>
      <c r="F737" s="8">
        <v>1</v>
      </c>
      <c r="G737" s="8">
        <v>0</v>
      </c>
      <c r="H737" s="8">
        <v>4.42</v>
      </c>
      <c r="I737" s="8">
        <v>1.48</v>
      </c>
      <c r="J737" s="8">
        <v>12</v>
      </c>
      <c r="K737" s="8">
        <v>24</v>
      </c>
      <c r="L737" s="8">
        <v>13</v>
      </c>
      <c r="M737" s="8">
        <v>5</v>
      </c>
      <c r="N737" s="8">
        <v>27</v>
      </c>
      <c r="O737" s="8">
        <v>0</v>
      </c>
      <c r="P737" s="8">
        <v>2</v>
      </c>
      <c r="Q737" s="8">
        <v>0</v>
      </c>
    </row>
    <row r="738" spans="1:17" ht="15" thickBot="1" x14ac:dyDescent="0.35">
      <c r="A738" s="5" t="s">
        <v>2130</v>
      </c>
      <c r="B738" s="43">
        <f>IF(COUNTIF('DRAFT LIST'!$F$3:$F$1000,A738)&gt;=1,"",ROW())</f>
        <v>738</v>
      </c>
      <c r="C738" s="43" t="str">
        <f ca="1"/>
        <v>Drew Gagnon (LAA - SP,RP) NRI </v>
      </c>
      <c r="D738" s="6">
        <v>21</v>
      </c>
      <c r="E738" s="6">
        <v>18</v>
      </c>
      <c r="F738" s="6">
        <v>1</v>
      </c>
      <c r="G738" s="6">
        <v>0</v>
      </c>
      <c r="H738" s="6">
        <v>4.4000000000000004</v>
      </c>
      <c r="I738" s="6">
        <v>1.44</v>
      </c>
      <c r="J738" s="6">
        <v>10</v>
      </c>
      <c r="K738" s="6">
        <v>20</v>
      </c>
      <c r="L738" s="6">
        <v>10</v>
      </c>
      <c r="M738" s="6">
        <v>2</v>
      </c>
      <c r="N738" s="6">
        <v>22</v>
      </c>
      <c r="O738" s="6">
        <v>0</v>
      </c>
      <c r="P738" s="6">
        <v>1</v>
      </c>
      <c r="Q738" s="6">
        <v>0</v>
      </c>
    </row>
    <row r="739" spans="1:17" ht="15" thickBot="1" x14ac:dyDescent="0.35">
      <c r="A739" s="7" t="s">
        <v>1621</v>
      </c>
      <c r="B739" s="43">
        <f>IF(COUNTIF('DRAFT LIST'!$F$3:$F$1000,A739)&gt;=1,"",ROW())</f>
        <v>739</v>
      </c>
      <c r="C739" s="43" t="str">
        <f ca="1"/>
        <v>Jimmy Cordero (WSH - RP) MiLB </v>
      </c>
      <c r="D739" s="8">
        <v>51</v>
      </c>
      <c r="E739" s="8">
        <v>46</v>
      </c>
      <c r="F739" s="8">
        <v>2</v>
      </c>
      <c r="G739" s="8">
        <v>1</v>
      </c>
      <c r="H739" s="8">
        <v>4.96</v>
      </c>
      <c r="I739" s="8">
        <v>1.48</v>
      </c>
      <c r="J739" s="8">
        <v>28</v>
      </c>
      <c r="K739" s="8">
        <v>50</v>
      </c>
      <c r="L739" s="8">
        <v>25</v>
      </c>
      <c r="M739" s="8">
        <v>8</v>
      </c>
      <c r="N739" s="8">
        <v>25</v>
      </c>
      <c r="O739" s="8">
        <v>7</v>
      </c>
      <c r="P739" s="8">
        <v>3</v>
      </c>
      <c r="Q739" s="8">
        <v>0</v>
      </c>
    </row>
    <row r="740" spans="1:17" ht="15" thickBot="1" x14ac:dyDescent="0.35">
      <c r="A740" s="5" t="s">
        <v>2131</v>
      </c>
      <c r="B740" s="43">
        <f>IF(COUNTIF('DRAFT LIST'!$F$3:$F$1000,A740)&gt;=1,"",ROW())</f>
        <v>740</v>
      </c>
      <c r="C740" s="43" t="str">
        <f ca="1"/>
        <v>Mario Hollands (PHI - RP) MiLB </v>
      </c>
      <c r="D740" s="6">
        <v>15</v>
      </c>
      <c r="E740" s="6">
        <v>14</v>
      </c>
      <c r="F740" s="6">
        <v>1</v>
      </c>
      <c r="G740" s="6">
        <v>0</v>
      </c>
      <c r="H740" s="6">
        <v>3.92</v>
      </c>
      <c r="I740" s="6">
        <v>1.53</v>
      </c>
      <c r="J740" s="6">
        <v>7</v>
      </c>
      <c r="K740" s="6">
        <v>15</v>
      </c>
      <c r="L740" s="6">
        <v>9</v>
      </c>
      <c r="M740" s="6">
        <v>2</v>
      </c>
      <c r="N740" s="6">
        <v>17</v>
      </c>
      <c r="O740" s="6">
        <v>0</v>
      </c>
      <c r="P740" s="6">
        <v>1</v>
      </c>
      <c r="Q740" s="6">
        <v>0</v>
      </c>
    </row>
    <row r="741" spans="1:17" ht="15" thickBot="1" x14ac:dyDescent="0.35">
      <c r="A741" s="7" t="s">
        <v>2132</v>
      </c>
      <c r="B741" s="43">
        <f>IF(COUNTIF('DRAFT LIST'!$F$3:$F$1000,A741)&gt;=1,"",ROW())</f>
        <v>741</v>
      </c>
      <c r="C741" s="43" t="str">
        <f ca="1"/>
        <v>Brad Mills (SEA - SP) MiLB </v>
      </c>
      <c r="D741" s="8">
        <v>41</v>
      </c>
      <c r="E741" s="8">
        <v>45</v>
      </c>
      <c r="F741" s="8">
        <v>2</v>
      </c>
      <c r="G741" s="8">
        <v>0</v>
      </c>
      <c r="H741" s="8">
        <v>4.46</v>
      </c>
      <c r="I741" s="8">
        <v>1.63</v>
      </c>
      <c r="J741" s="8">
        <v>20</v>
      </c>
      <c r="K741" s="8">
        <v>37</v>
      </c>
      <c r="L741" s="8">
        <v>29</v>
      </c>
      <c r="M741" s="8">
        <v>7</v>
      </c>
      <c r="N741" s="8">
        <v>33</v>
      </c>
      <c r="O741" s="8">
        <v>0</v>
      </c>
      <c r="P741" s="8">
        <v>2</v>
      </c>
      <c r="Q741" s="8">
        <v>0</v>
      </c>
    </row>
    <row r="742" spans="1:17" ht="15" thickBot="1" x14ac:dyDescent="0.35">
      <c r="A742" s="5" t="s">
        <v>2133</v>
      </c>
      <c r="B742" s="43">
        <f>IF(COUNTIF('DRAFT LIST'!$F$3:$F$1000,A742)&gt;=1,"",ROW())</f>
        <v>742</v>
      </c>
      <c r="C742" s="43" t="str">
        <f ca="1"/>
        <v>Tyler Danish (CWS - SP,RP) MiLB </v>
      </c>
      <c r="D742" s="6">
        <v>37</v>
      </c>
      <c r="E742" s="6">
        <v>38</v>
      </c>
      <c r="F742" s="6">
        <v>1</v>
      </c>
      <c r="G742" s="6">
        <v>0</v>
      </c>
      <c r="H742" s="6">
        <v>4.75</v>
      </c>
      <c r="I742" s="6">
        <v>1.46</v>
      </c>
      <c r="J742" s="6">
        <v>19</v>
      </c>
      <c r="K742" s="6">
        <v>35</v>
      </c>
      <c r="L742" s="6">
        <v>19</v>
      </c>
      <c r="M742" s="6">
        <v>10</v>
      </c>
      <c r="N742" s="6">
        <v>29</v>
      </c>
      <c r="O742" s="6">
        <v>0</v>
      </c>
      <c r="P742" s="6">
        <v>1</v>
      </c>
      <c r="Q742" s="6">
        <v>0</v>
      </c>
    </row>
    <row r="743" spans="1:17" ht="15" thickBot="1" x14ac:dyDescent="0.35">
      <c r="A743" s="7" t="s">
        <v>1622</v>
      </c>
      <c r="B743" s="43">
        <f>IF(COUNTIF('DRAFT LIST'!$F$3:$F$1000,A743)&gt;=1,"",ROW())</f>
        <v>743</v>
      </c>
      <c r="C743" s="43" t="str">
        <f ca="1"/>
        <v>Jason Wheeler (SP) </v>
      </c>
      <c r="D743" s="8">
        <v>55</v>
      </c>
      <c r="E743" s="8">
        <v>39</v>
      </c>
      <c r="F743" s="8">
        <v>3</v>
      </c>
      <c r="G743" s="8">
        <v>0</v>
      </c>
      <c r="H743" s="8">
        <v>5.0599999999999996</v>
      </c>
      <c r="I743" s="8">
        <v>1.45</v>
      </c>
      <c r="J743" s="8">
        <v>31</v>
      </c>
      <c r="K743" s="8">
        <v>61</v>
      </c>
      <c r="L743" s="8">
        <v>19</v>
      </c>
      <c r="M743" s="8">
        <v>12</v>
      </c>
      <c r="N743" s="8">
        <v>26</v>
      </c>
      <c r="O743" s="8">
        <v>5</v>
      </c>
      <c r="P743" s="8">
        <v>5</v>
      </c>
      <c r="Q743" s="8">
        <v>0</v>
      </c>
    </row>
    <row r="744" spans="1:17" ht="15" thickBot="1" x14ac:dyDescent="0.35">
      <c r="A744" s="5" t="s">
        <v>1623</v>
      </c>
      <c r="B744" s="43">
        <f>IF(COUNTIF('DRAFT LIST'!$F$3:$F$1000,A744)&gt;=1,"",ROW())</f>
        <v>744</v>
      </c>
      <c r="C744" s="43" t="str">
        <f ca="1"/>
        <v>Grayson Garvin (SP) </v>
      </c>
      <c r="D744" s="6">
        <v>55</v>
      </c>
      <c r="E744" s="6">
        <v>48</v>
      </c>
      <c r="F744" s="6">
        <v>3</v>
      </c>
      <c r="G744" s="6">
        <v>1</v>
      </c>
      <c r="H744" s="6">
        <v>5.31</v>
      </c>
      <c r="I744" s="6">
        <v>1.41</v>
      </c>
      <c r="J744" s="6">
        <v>33</v>
      </c>
      <c r="K744" s="6">
        <v>53</v>
      </c>
      <c r="L744" s="6">
        <v>25</v>
      </c>
      <c r="M744" s="6">
        <v>8</v>
      </c>
      <c r="N744" s="6">
        <v>10</v>
      </c>
      <c r="O744" s="6">
        <v>10</v>
      </c>
      <c r="P744" s="6">
        <v>4</v>
      </c>
      <c r="Q744" s="6">
        <v>0</v>
      </c>
    </row>
    <row r="745" spans="1:17" ht="15" thickBot="1" x14ac:dyDescent="0.35">
      <c r="A745" s="7" t="s">
        <v>2134</v>
      </c>
      <c r="B745" s="43">
        <f>IF(COUNTIF('DRAFT LIST'!$F$3:$F$1000,A745)&gt;=1,"",ROW())</f>
        <v>745</v>
      </c>
      <c r="C745" s="43" t="str">
        <f ca="1"/>
        <v>Warwick Saupold (DET - SP,RP) MiLB </v>
      </c>
      <c r="D745" s="8">
        <v>21</v>
      </c>
      <c r="E745" s="8">
        <v>20</v>
      </c>
      <c r="F745" s="8">
        <v>1</v>
      </c>
      <c r="G745" s="8">
        <v>0</v>
      </c>
      <c r="H745" s="8">
        <v>4.7699999999999996</v>
      </c>
      <c r="I745" s="8">
        <v>1.4</v>
      </c>
      <c r="J745" s="8">
        <v>11</v>
      </c>
      <c r="K745" s="8">
        <v>21</v>
      </c>
      <c r="L745" s="8">
        <v>8</v>
      </c>
      <c r="M745" s="8">
        <v>6</v>
      </c>
      <c r="N745" s="8">
        <v>18</v>
      </c>
      <c r="O745" s="8">
        <v>0</v>
      </c>
      <c r="P745" s="8">
        <v>2</v>
      </c>
      <c r="Q745" s="8">
        <v>0</v>
      </c>
    </row>
    <row r="746" spans="1:17" ht="15" thickBot="1" x14ac:dyDescent="0.35">
      <c r="A746" s="5" t="s">
        <v>2135</v>
      </c>
      <c r="B746" s="43">
        <f>IF(COUNTIF('DRAFT LIST'!$F$3:$F$1000,A746)&gt;=1,"",ROW())</f>
        <v>746</v>
      </c>
      <c r="C746" s="43" t="str">
        <f ca="1"/>
        <v>Matt Magill (SD - SP,RP) MiLB </v>
      </c>
      <c r="D746" s="6">
        <v>28</v>
      </c>
      <c r="E746" s="6">
        <v>27</v>
      </c>
      <c r="F746" s="6">
        <v>1</v>
      </c>
      <c r="G746" s="6">
        <v>0</v>
      </c>
      <c r="H746" s="6">
        <v>4.71</v>
      </c>
      <c r="I746" s="6">
        <v>1.44</v>
      </c>
      <c r="J746" s="6">
        <v>15</v>
      </c>
      <c r="K746" s="6">
        <v>27</v>
      </c>
      <c r="L746" s="6">
        <v>13</v>
      </c>
      <c r="M746" s="6">
        <v>7</v>
      </c>
      <c r="N746" s="6">
        <v>23</v>
      </c>
      <c r="O746" s="6">
        <v>1</v>
      </c>
      <c r="P746" s="6">
        <v>1</v>
      </c>
      <c r="Q746" s="6">
        <v>0</v>
      </c>
    </row>
    <row r="747" spans="1:17" ht="17.399999999999999" thickBot="1" x14ac:dyDescent="0.35">
      <c r="A747" s="7" t="s">
        <v>1624</v>
      </c>
      <c r="B747" s="43">
        <f>IF(COUNTIF('DRAFT LIST'!$F$3:$F$1000,A747)&gt;=1,"",ROW())</f>
        <v>747</v>
      </c>
      <c r="C747" s="43" t="str">
        <f ca="1"/>
        <v>Matt Purke (CWS - RP) NRI </v>
      </c>
      <c r="D747" s="8">
        <v>63</v>
      </c>
      <c r="E747" s="8">
        <v>46</v>
      </c>
      <c r="F747" s="8">
        <v>4</v>
      </c>
      <c r="G747" s="8">
        <v>0</v>
      </c>
      <c r="H747" s="8">
        <v>5.07</v>
      </c>
      <c r="I747" s="8">
        <v>1.5</v>
      </c>
      <c r="J747" s="8">
        <v>36</v>
      </c>
      <c r="K747" s="8">
        <v>68</v>
      </c>
      <c r="L747" s="8">
        <v>27</v>
      </c>
      <c r="M747" s="8">
        <v>9</v>
      </c>
      <c r="N747" s="8">
        <v>15</v>
      </c>
      <c r="O747" s="8">
        <v>8</v>
      </c>
      <c r="P747" s="8">
        <v>4</v>
      </c>
      <c r="Q747" s="8">
        <v>0</v>
      </c>
    </row>
    <row r="748" spans="1:17" ht="15" thickBot="1" x14ac:dyDescent="0.35">
      <c r="A748" s="5" t="s">
        <v>1708</v>
      </c>
      <c r="B748" s="43">
        <f>IF(COUNTIF('DRAFT LIST'!$F$3:$F$1000,A748)&gt;=1,"",ROW())</f>
        <v>748</v>
      </c>
      <c r="C748" s="43" t="str">
        <f ca="1"/>
        <v>Thyago Vieira (SEA - RP) </v>
      </c>
      <c r="D748" s="6">
        <v>65</v>
      </c>
      <c r="E748" s="6">
        <v>43</v>
      </c>
      <c r="F748" s="6">
        <v>3</v>
      </c>
      <c r="G748" s="6">
        <v>0</v>
      </c>
      <c r="H748" s="6">
        <v>4.82</v>
      </c>
      <c r="I748" s="6">
        <v>1.48</v>
      </c>
      <c r="J748" s="6">
        <v>35</v>
      </c>
      <c r="K748" s="6">
        <v>77</v>
      </c>
      <c r="L748" s="6">
        <v>20</v>
      </c>
      <c r="M748" s="6">
        <v>18</v>
      </c>
      <c r="N748" s="6">
        <v>15</v>
      </c>
      <c r="O748" s="6">
        <v>14</v>
      </c>
      <c r="P748" s="6">
        <v>5</v>
      </c>
      <c r="Q748" s="6">
        <v>0</v>
      </c>
    </row>
    <row r="749" spans="1:17" ht="17.399999999999999" thickBot="1" x14ac:dyDescent="0.35">
      <c r="A749" s="7" t="s">
        <v>1625</v>
      </c>
      <c r="B749" s="43">
        <f>IF(COUNTIF('DRAFT LIST'!$F$3:$F$1000,A749)&gt;=1,"",ROW())</f>
        <v>749</v>
      </c>
      <c r="C749" s="43" t="str">
        <f ca="1"/>
        <v>Hunter Harvey (BAL - SP) MiLB </v>
      </c>
      <c r="D749" s="8">
        <v>93</v>
      </c>
      <c r="E749" s="8">
        <v>69</v>
      </c>
      <c r="F749" s="8">
        <v>5</v>
      </c>
      <c r="G749" s="8">
        <v>0</v>
      </c>
      <c r="H749" s="8">
        <v>4.83</v>
      </c>
      <c r="I749" s="8">
        <v>1.55</v>
      </c>
      <c r="J749" s="8">
        <v>50</v>
      </c>
      <c r="K749" s="8">
        <v>100</v>
      </c>
      <c r="L749" s="8">
        <v>45</v>
      </c>
      <c r="M749" s="8">
        <v>11</v>
      </c>
      <c r="N749" s="8">
        <v>22</v>
      </c>
      <c r="O749" s="8">
        <v>16</v>
      </c>
      <c r="P749" s="8">
        <v>6</v>
      </c>
      <c r="Q749" s="8">
        <v>0</v>
      </c>
    </row>
    <row r="750" spans="1:17" ht="15" thickBot="1" x14ac:dyDescent="0.35">
      <c r="A750" s="5" t="s">
        <v>2136</v>
      </c>
      <c r="B750" s="43">
        <f>IF(COUNTIF('DRAFT LIST'!$F$3:$F$1000,A750)&gt;=1,"",ROW())</f>
        <v>750</v>
      </c>
      <c r="C750" s="43" t="str">
        <f ca="1"/>
        <v>Nefi Ogando (CIN - RP) </v>
      </c>
      <c r="D750" s="6">
        <v>31</v>
      </c>
      <c r="E750" s="6">
        <v>28</v>
      </c>
      <c r="F750" s="6">
        <v>1</v>
      </c>
      <c r="G750" s="6">
        <v>0</v>
      </c>
      <c r="H750" s="6">
        <v>4.55</v>
      </c>
      <c r="I750" s="6">
        <v>1.47</v>
      </c>
      <c r="J750" s="6">
        <v>16</v>
      </c>
      <c r="K750" s="6">
        <v>32</v>
      </c>
      <c r="L750" s="6">
        <v>14</v>
      </c>
      <c r="M750" s="6">
        <v>8</v>
      </c>
      <c r="N750" s="6">
        <v>26</v>
      </c>
      <c r="O750" s="6">
        <v>0</v>
      </c>
      <c r="P750" s="6">
        <v>1</v>
      </c>
      <c r="Q750" s="6">
        <v>0</v>
      </c>
    </row>
    <row r="751" spans="1:17" ht="15" thickBot="1" x14ac:dyDescent="0.35">
      <c r="A751" s="7" t="s">
        <v>2137</v>
      </c>
      <c r="B751" s="43">
        <f>IF(COUNTIF('DRAFT LIST'!$F$3:$F$1000,A751)&gt;=1,"",ROW())</f>
        <v>751</v>
      </c>
      <c r="C751" s="43" t="str">
        <f ca="1"/>
        <v>Chris Beck (CWS - SP,RP) </v>
      </c>
      <c r="D751" s="8">
        <v>28</v>
      </c>
      <c r="E751" s="8">
        <v>23</v>
      </c>
      <c r="F751" s="8">
        <v>1</v>
      </c>
      <c r="G751" s="8">
        <v>0</v>
      </c>
      <c r="H751" s="8">
        <v>4.8499999999999996</v>
      </c>
      <c r="I751" s="8">
        <v>1.38</v>
      </c>
      <c r="J751" s="8">
        <v>15</v>
      </c>
      <c r="K751" s="8">
        <v>29</v>
      </c>
      <c r="L751" s="8">
        <v>9</v>
      </c>
      <c r="M751" s="8">
        <v>9</v>
      </c>
      <c r="N751" s="8">
        <v>27</v>
      </c>
      <c r="O751" s="8">
        <v>0</v>
      </c>
      <c r="P751" s="8">
        <v>2</v>
      </c>
      <c r="Q751" s="8">
        <v>0</v>
      </c>
    </row>
    <row r="752" spans="1:17" ht="15" thickBot="1" x14ac:dyDescent="0.35">
      <c r="A752" s="5" t="s">
        <v>1626</v>
      </c>
      <c r="B752" s="43">
        <f>IF(COUNTIF('DRAFT LIST'!$F$3:$F$1000,A752)&gt;=1,"",ROW())</f>
        <v>752</v>
      </c>
      <c r="C752" s="43" t="str">
        <f ca="1"/>
        <v>Eric O'Flaherty (ATL - RP) NRI </v>
      </c>
      <c r="D752" s="6">
        <v>49</v>
      </c>
      <c r="E752" s="6">
        <v>37</v>
      </c>
      <c r="F752" s="6">
        <v>3</v>
      </c>
      <c r="G752" s="6">
        <v>1</v>
      </c>
      <c r="H752" s="6">
        <v>5.19</v>
      </c>
      <c r="I752" s="6">
        <v>1.42</v>
      </c>
      <c r="J752" s="6">
        <v>28</v>
      </c>
      <c r="K752" s="6">
        <v>55</v>
      </c>
      <c r="L752" s="6">
        <v>15</v>
      </c>
      <c r="M752" s="6">
        <v>11</v>
      </c>
      <c r="N752" s="6">
        <v>14</v>
      </c>
      <c r="O752" s="6">
        <v>7</v>
      </c>
      <c r="P752" s="6">
        <v>3</v>
      </c>
      <c r="Q752" s="6">
        <v>0</v>
      </c>
    </row>
    <row r="753" spans="1:17" ht="15" thickBot="1" x14ac:dyDescent="0.35">
      <c r="A753" s="7" t="s">
        <v>2138</v>
      </c>
      <c r="B753" s="43">
        <f>IF(COUNTIF('DRAFT LIST'!$F$3:$F$1000,A753)&gt;=1,"",ROW())</f>
        <v>753</v>
      </c>
      <c r="C753" s="43" t="str">
        <f ca="1"/>
        <v>Buck Farmer (DET - SP,RP) </v>
      </c>
      <c r="D753" s="8">
        <v>21</v>
      </c>
      <c r="E753" s="8">
        <v>14</v>
      </c>
      <c r="F753" s="8">
        <v>1</v>
      </c>
      <c r="G753" s="8">
        <v>0</v>
      </c>
      <c r="H753" s="8">
        <v>4.5199999999999996</v>
      </c>
      <c r="I753" s="8">
        <v>1.4</v>
      </c>
      <c r="J753" s="8">
        <v>11</v>
      </c>
      <c r="K753" s="8">
        <v>23</v>
      </c>
      <c r="L753" s="8">
        <v>7</v>
      </c>
      <c r="M753" s="8">
        <v>4</v>
      </c>
      <c r="N753" s="8">
        <v>24</v>
      </c>
      <c r="O753" s="8">
        <v>0</v>
      </c>
      <c r="P753" s="8">
        <v>1</v>
      </c>
      <c r="Q753" s="8">
        <v>0</v>
      </c>
    </row>
    <row r="754" spans="1:17" ht="17.399999999999999" thickBot="1" x14ac:dyDescent="0.35">
      <c r="A754" s="5" t="s">
        <v>1627</v>
      </c>
      <c r="B754" s="43">
        <f>IF(COUNTIF('DRAFT LIST'!$F$3:$F$1000,A754)&gt;=1,"",ROW())</f>
        <v>754</v>
      </c>
      <c r="C754" s="43" t="str">
        <f ca="1"/>
        <v>Alfredo Simon (SP,RP) FA </v>
      </c>
      <c r="D754" s="6">
        <v>57</v>
      </c>
      <c r="E754" s="6">
        <v>42</v>
      </c>
      <c r="F754" s="6">
        <v>3</v>
      </c>
      <c r="G754" s="6">
        <v>0</v>
      </c>
      <c r="H754" s="6">
        <v>5.13</v>
      </c>
      <c r="I754" s="6">
        <v>1.45</v>
      </c>
      <c r="J754" s="6">
        <v>33</v>
      </c>
      <c r="K754" s="6">
        <v>67</v>
      </c>
      <c r="L754" s="6">
        <v>17</v>
      </c>
      <c r="M754" s="6">
        <v>17</v>
      </c>
      <c r="N754" s="6">
        <v>23</v>
      </c>
      <c r="O754" s="6">
        <v>4</v>
      </c>
      <c r="P754" s="6">
        <v>3</v>
      </c>
      <c r="Q754" s="6">
        <v>0</v>
      </c>
    </row>
    <row r="755" spans="1:17" ht="15" thickBot="1" x14ac:dyDescent="0.35">
      <c r="A755" s="7" t="s">
        <v>2139</v>
      </c>
      <c r="B755" s="43">
        <f>IF(COUNTIF('DRAFT LIST'!$F$3:$F$1000,A755)&gt;=1,"",ROW())</f>
        <v>755</v>
      </c>
      <c r="C755" s="43" t="str">
        <f ca="1"/>
        <v>Roberto Hernandez (SP) FA </v>
      </c>
      <c r="D755" s="8">
        <v>40</v>
      </c>
      <c r="E755" s="8">
        <v>33</v>
      </c>
      <c r="F755" s="8">
        <v>2</v>
      </c>
      <c r="G755" s="8">
        <v>0</v>
      </c>
      <c r="H755" s="8">
        <v>4.71</v>
      </c>
      <c r="I755" s="8">
        <v>1.52</v>
      </c>
      <c r="J755" s="8">
        <v>21</v>
      </c>
      <c r="K755" s="8">
        <v>41</v>
      </c>
      <c r="L755" s="8">
        <v>19</v>
      </c>
      <c r="M755" s="8">
        <v>8</v>
      </c>
      <c r="N755" s="8">
        <v>34</v>
      </c>
      <c r="O755" s="8">
        <v>2</v>
      </c>
      <c r="P755" s="8">
        <v>2</v>
      </c>
      <c r="Q755" s="8">
        <v>0</v>
      </c>
    </row>
    <row r="756" spans="1:17" ht="15" thickBot="1" x14ac:dyDescent="0.35">
      <c r="A756" s="5" t="s">
        <v>2140</v>
      </c>
      <c r="B756" s="43">
        <f>IF(COUNTIF('DRAFT LIST'!$F$3:$F$1000,A756)&gt;=1,"",ROW())</f>
        <v>756</v>
      </c>
      <c r="C756" s="43" t="str">
        <f ca="1"/>
        <v>T.J. House (TOR - SP,RP) MiLB </v>
      </c>
      <c r="D756" s="6">
        <v>14</v>
      </c>
      <c r="E756" s="6">
        <v>14</v>
      </c>
      <c r="F756" s="6">
        <v>1</v>
      </c>
      <c r="G756" s="6">
        <v>0</v>
      </c>
      <c r="H756" s="6">
        <v>4.66</v>
      </c>
      <c r="I756" s="6">
        <v>1.44</v>
      </c>
      <c r="J756" s="6">
        <v>7</v>
      </c>
      <c r="K756" s="6">
        <v>14</v>
      </c>
      <c r="L756" s="6">
        <v>6</v>
      </c>
      <c r="M756" s="6">
        <v>4</v>
      </c>
      <c r="N756" s="6">
        <v>15</v>
      </c>
      <c r="O756" s="6">
        <v>0</v>
      </c>
      <c r="P756" s="6">
        <v>1</v>
      </c>
      <c r="Q756" s="6">
        <v>0</v>
      </c>
    </row>
    <row r="757" spans="1:17" ht="15" thickBot="1" x14ac:dyDescent="0.35">
      <c r="A757" s="7" t="s">
        <v>2141</v>
      </c>
      <c r="B757" s="43">
        <f>IF(COUNTIF('DRAFT LIST'!$F$3:$F$1000,A757)&gt;=1,"",ROW())</f>
        <v>757</v>
      </c>
      <c r="C757" s="43" t="str">
        <f ca="1"/>
        <v>James Russell (CLE - RP) NRI </v>
      </c>
      <c r="D757" s="8">
        <v>21</v>
      </c>
      <c r="E757" s="8">
        <v>18</v>
      </c>
      <c r="F757" s="8">
        <v>1</v>
      </c>
      <c r="G757" s="8">
        <v>0</v>
      </c>
      <c r="H757" s="8">
        <v>4.5</v>
      </c>
      <c r="I757" s="8">
        <v>1.47</v>
      </c>
      <c r="J757" s="8">
        <v>10</v>
      </c>
      <c r="K757" s="8">
        <v>20</v>
      </c>
      <c r="L757" s="8">
        <v>10</v>
      </c>
      <c r="M757" s="8">
        <v>5</v>
      </c>
      <c r="N757" s="8">
        <v>20</v>
      </c>
      <c r="O757" s="8">
        <v>0</v>
      </c>
      <c r="P757" s="8">
        <v>1</v>
      </c>
      <c r="Q757" s="8">
        <v>0</v>
      </c>
    </row>
    <row r="758" spans="1:17" ht="15" thickBot="1" x14ac:dyDescent="0.35">
      <c r="A758" s="5" t="s">
        <v>2142</v>
      </c>
      <c r="B758" s="43">
        <f>IF(COUNTIF('DRAFT LIST'!$F$3:$F$1000,A758)&gt;=1,"",ROW())</f>
        <v>758</v>
      </c>
      <c r="C758" s="43" t="str">
        <f ca="1"/>
        <v>Felix Jorge (MIN - SP) </v>
      </c>
      <c r="D758" s="6">
        <v>26</v>
      </c>
      <c r="E758" s="6">
        <v>21</v>
      </c>
      <c r="F758" s="6">
        <v>1</v>
      </c>
      <c r="G758" s="6">
        <v>0</v>
      </c>
      <c r="H758" s="6">
        <v>4.59</v>
      </c>
      <c r="I758" s="6">
        <v>1.45</v>
      </c>
      <c r="J758" s="6">
        <v>13</v>
      </c>
      <c r="K758" s="6">
        <v>26</v>
      </c>
      <c r="L758" s="6">
        <v>10</v>
      </c>
      <c r="M758" s="6">
        <v>4</v>
      </c>
      <c r="N758" s="6">
        <v>23</v>
      </c>
      <c r="O758" s="6">
        <v>0</v>
      </c>
      <c r="P758" s="6">
        <v>1</v>
      </c>
      <c r="Q758" s="6">
        <v>0</v>
      </c>
    </row>
    <row r="759" spans="1:17" ht="17.399999999999999" thickBot="1" x14ac:dyDescent="0.35">
      <c r="A759" s="7" t="s">
        <v>1628</v>
      </c>
      <c r="B759" s="43">
        <f>IF(COUNTIF('DRAFT LIST'!$F$3:$F$1000,A759)&gt;=1,"",ROW())</f>
        <v>759</v>
      </c>
      <c r="C759" s="43" t="str">
        <f ca="1"/>
        <v>Brandon Beachy (SP) FA </v>
      </c>
      <c r="D759" s="8">
        <v>61</v>
      </c>
      <c r="E759" s="8">
        <v>53</v>
      </c>
      <c r="F759" s="8">
        <v>4</v>
      </c>
      <c r="G759" s="8">
        <v>0</v>
      </c>
      <c r="H759" s="8">
        <v>5.15</v>
      </c>
      <c r="I759" s="8">
        <v>1.54</v>
      </c>
      <c r="J759" s="8">
        <v>35</v>
      </c>
      <c r="K759" s="8">
        <v>65</v>
      </c>
      <c r="L759" s="8">
        <v>29</v>
      </c>
      <c r="M759" s="8">
        <v>17</v>
      </c>
      <c r="N759" s="8">
        <v>12</v>
      </c>
      <c r="O759" s="8">
        <v>12</v>
      </c>
      <c r="P759" s="8">
        <v>5</v>
      </c>
      <c r="Q759" s="8">
        <v>0</v>
      </c>
    </row>
    <row r="760" spans="1:17" ht="15" thickBot="1" x14ac:dyDescent="0.35">
      <c r="A760" s="5" t="s">
        <v>2143</v>
      </c>
      <c r="B760" s="43">
        <f>IF(COUNTIF('DRAFT LIST'!$F$3:$F$1000,A760)&gt;=1,"",ROW())</f>
        <v>760</v>
      </c>
      <c r="C760" s="43" t="str">
        <f ca="1"/>
        <v>David Goforth (MIL - RP) NRI </v>
      </c>
      <c r="D760" s="6">
        <v>23</v>
      </c>
      <c r="E760" s="6">
        <v>17</v>
      </c>
      <c r="F760" s="6">
        <v>1</v>
      </c>
      <c r="G760" s="6">
        <v>0</v>
      </c>
      <c r="H760" s="6">
        <v>4.42</v>
      </c>
      <c r="I760" s="6">
        <v>1.47</v>
      </c>
      <c r="J760" s="6">
        <v>11</v>
      </c>
      <c r="K760" s="6">
        <v>24</v>
      </c>
      <c r="L760" s="6">
        <v>10</v>
      </c>
      <c r="M760" s="6">
        <v>5</v>
      </c>
      <c r="N760" s="6">
        <v>20</v>
      </c>
      <c r="O760" s="6">
        <v>0</v>
      </c>
      <c r="P760" s="6">
        <v>1</v>
      </c>
      <c r="Q760" s="6">
        <v>0</v>
      </c>
    </row>
    <row r="761" spans="1:17" ht="15" thickBot="1" x14ac:dyDescent="0.35">
      <c r="A761" s="7" t="s">
        <v>2144</v>
      </c>
      <c r="B761" s="43">
        <f>IF(COUNTIF('DRAFT LIST'!$F$3:$F$1000,A761)&gt;=1,"",ROW())</f>
        <v>761</v>
      </c>
      <c r="C761" s="43" t="str">
        <f ca="1"/>
        <v>Craig Breslow (MIN - RP) NRI </v>
      </c>
      <c r="D761" s="8">
        <v>26</v>
      </c>
      <c r="E761" s="8">
        <v>22</v>
      </c>
      <c r="F761" s="8">
        <v>1</v>
      </c>
      <c r="G761" s="8">
        <v>0</v>
      </c>
      <c r="H761" s="8">
        <v>4.8099999999999996</v>
      </c>
      <c r="I761" s="8">
        <v>1.42</v>
      </c>
      <c r="J761" s="8">
        <v>14</v>
      </c>
      <c r="K761" s="8">
        <v>28</v>
      </c>
      <c r="L761" s="8">
        <v>10</v>
      </c>
      <c r="M761" s="8">
        <v>5</v>
      </c>
      <c r="N761" s="8">
        <v>20</v>
      </c>
      <c r="O761" s="8">
        <v>1</v>
      </c>
      <c r="P761" s="8">
        <v>2</v>
      </c>
      <c r="Q761" s="8">
        <v>0</v>
      </c>
    </row>
    <row r="762" spans="1:17" ht="15" thickBot="1" x14ac:dyDescent="0.35">
      <c r="A762" s="5" t="s">
        <v>2145</v>
      </c>
      <c r="B762" s="43">
        <f>IF(COUNTIF('DRAFT LIST'!$F$3:$F$1000,A762)&gt;=1,"",ROW())</f>
        <v>762</v>
      </c>
      <c r="C762" s="43" t="str">
        <f ca="1"/>
        <v>Jordan Lyles (COL - SP,RP) </v>
      </c>
      <c r="D762" s="6">
        <v>28</v>
      </c>
      <c r="E762" s="6">
        <v>29</v>
      </c>
      <c r="F762" s="6">
        <v>1</v>
      </c>
      <c r="G762" s="6">
        <v>0</v>
      </c>
      <c r="H762" s="6">
        <v>4.79</v>
      </c>
      <c r="I762" s="6">
        <v>1.48</v>
      </c>
      <c r="J762" s="6">
        <v>15</v>
      </c>
      <c r="K762" s="6">
        <v>26</v>
      </c>
      <c r="L762" s="6">
        <v>16</v>
      </c>
      <c r="M762" s="6">
        <v>8</v>
      </c>
      <c r="N762" s="6">
        <v>20</v>
      </c>
      <c r="O762" s="6">
        <v>0</v>
      </c>
      <c r="P762" s="6">
        <v>1</v>
      </c>
      <c r="Q762" s="6">
        <v>0</v>
      </c>
    </row>
    <row r="763" spans="1:17" ht="15" thickBot="1" x14ac:dyDescent="0.35">
      <c r="A763" s="7" t="s">
        <v>1629</v>
      </c>
      <c r="B763" s="43">
        <f>IF(COUNTIF('DRAFT LIST'!$F$3:$F$1000,A763)&gt;=1,"",ROW())</f>
        <v>763</v>
      </c>
      <c r="C763" s="43" t="str">
        <f ca="1"/>
        <v>Dylan Baker (CLE - SP) </v>
      </c>
      <c r="D763" s="8">
        <v>64</v>
      </c>
      <c r="E763" s="8">
        <v>38</v>
      </c>
      <c r="F763" s="8">
        <v>4</v>
      </c>
      <c r="G763" s="8">
        <v>0</v>
      </c>
      <c r="H763" s="8">
        <v>4.97</v>
      </c>
      <c r="I763" s="8">
        <v>1.5</v>
      </c>
      <c r="J763" s="8">
        <v>35</v>
      </c>
      <c r="K763" s="8">
        <v>71</v>
      </c>
      <c r="L763" s="8">
        <v>25</v>
      </c>
      <c r="M763" s="8">
        <v>16</v>
      </c>
      <c r="N763" s="8">
        <v>15</v>
      </c>
      <c r="O763" s="8">
        <v>10</v>
      </c>
      <c r="P763" s="8">
        <v>5</v>
      </c>
      <c r="Q763" s="8">
        <v>0</v>
      </c>
    </row>
    <row r="764" spans="1:17" ht="15" thickBot="1" x14ac:dyDescent="0.35">
      <c r="A764" s="5" t="s">
        <v>1724</v>
      </c>
      <c r="B764" s="43">
        <f>IF(COUNTIF('DRAFT LIST'!$F$3:$F$1000,A764)&gt;=1,"",ROW())</f>
        <v>764</v>
      </c>
      <c r="C764" s="43" t="str">
        <f ca="1"/>
        <v>Mason Melotakis (MIN - RP) MiLB </v>
      </c>
      <c r="D764" s="6">
        <v>50</v>
      </c>
      <c r="E764" s="6">
        <v>40</v>
      </c>
      <c r="F764" s="6">
        <v>2</v>
      </c>
      <c r="G764" s="6">
        <v>1</v>
      </c>
      <c r="H764" s="6">
        <v>4.83</v>
      </c>
      <c r="I764" s="6">
        <v>1.51</v>
      </c>
      <c r="J764" s="6">
        <v>27</v>
      </c>
      <c r="K764" s="6">
        <v>52</v>
      </c>
      <c r="L764" s="6">
        <v>23</v>
      </c>
      <c r="M764" s="6">
        <v>8</v>
      </c>
      <c r="N764" s="6">
        <v>28</v>
      </c>
      <c r="O764" s="6">
        <v>5</v>
      </c>
      <c r="P764" s="6">
        <v>3</v>
      </c>
      <c r="Q764" s="6">
        <v>0</v>
      </c>
    </row>
    <row r="765" spans="1:17" ht="17.399999999999999" thickBot="1" x14ac:dyDescent="0.35">
      <c r="A765" s="7" t="s">
        <v>1630</v>
      </c>
      <c r="B765" s="43">
        <f>IF(COUNTIF('DRAFT LIST'!$F$3:$F$1000,A765)&gt;=1,"",ROW())</f>
        <v>765</v>
      </c>
      <c r="C765" s="43" t="str">
        <f ca="1"/>
        <v>Kyle Freeland (COL - SP,RP) NRI </v>
      </c>
      <c r="D765" s="8">
        <v>54</v>
      </c>
      <c r="E765" s="8">
        <v>32</v>
      </c>
      <c r="F765" s="8">
        <v>3</v>
      </c>
      <c r="G765" s="8">
        <v>0</v>
      </c>
      <c r="H765" s="8">
        <v>4.76</v>
      </c>
      <c r="I765" s="8">
        <v>1.51</v>
      </c>
      <c r="J765" s="8">
        <v>28</v>
      </c>
      <c r="K765" s="8">
        <v>61</v>
      </c>
      <c r="L765" s="8">
        <v>20</v>
      </c>
      <c r="M765" s="8">
        <v>9</v>
      </c>
      <c r="N765" s="8">
        <v>20</v>
      </c>
      <c r="O765" s="8">
        <v>7</v>
      </c>
      <c r="P765" s="8">
        <v>3</v>
      </c>
      <c r="Q765" s="8">
        <v>0</v>
      </c>
    </row>
    <row r="766" spans="1:17" ht="15" thickBot="1" x14ac:dyDescent="0.35">
      <c r="A766" s="5" t="s">
        <v>2146</v>
      </c>
      <c r="B766" s="43">
        <f>IF(COUNTIF('DRAFT LIST'!$F$3:$F$1000,A766)&gt;=1,"",ROW())</f>
        <v>766</v>
      </c>
      <c r="C766" s="43" t="str">
        <f ca="1"/>
        <v>Shane Carle (COL - SP) </v>
      </c>
      <c r="D766" s="6">
        <v>29</v>
      </c>
      <c r="E766" s="6">
        <v>28</v>
      </c>
      <c r="F766" s="6">
        <v>1</v>
      </c>
      <c r="G766" s="6">
        <v>0</v>
      </c>
      <c r="H766" s="6">
        <v>4.5199999999999996</v>
      </c>
      <c r="I766" s="6">
        <v>1.53</v>
      </c>
      <c r="J766" s="6">
        <v>14</v>
      </c>
      <c r="K766" s="6">
        <v>28</v>
      </c>
      <c r="L766" s="6">
        <v>16</v>
      </c>
      <c r="M766" s="6">
        <v>6</v>
      </c>
      <c r="N766" s="6">
        <v>26</v>
      </c>
      <c r="O766" s="6">
        <v>0</v>
      </c>
      <c r="P766" s="6">
        <v>1</v>
      </c>
      <c r="Q766" s="6">
        <v>0</v>
      </c>
    </row>
    <row r="767" spans="1:17" ht="15" thickBot="1" x14ac:dyDescent="0.35">
      <c r="A767" s="7" t="s">
        <v>1631</v>
      </c>
      <c r="B767" s="43">
        <f>IF(COUNTIF('DRAFT LIST'!$F$3:$F$1000,A767)&gt;=1,"",ROW())</f>
        <v>767</v>
      </c>
      <c r="C767" s="43" t="str">
        <f ca="1"/>
        <v>Anthony Ranaudo (SP) FA </v>
      </c>
      <c r="D767" s="8">
        <v>52</v>
      </c>
      <c r="E767" s="8">
        <v>52</v>
      </c>
      <c r="F767" s="8">
        <v>3</v>
      </c>
      <c r="G767" s="8">
        <v>0</v>
      </c>
      <c r="H767" s="8">
        <v>4.7</v>
      </c>
      <c r="I767" s="8">
        <v>1.59</v>
      </c>
      <c r="J767" s="8">
        <v>27</v>
      </c>
      <c r="K767" s="8">
        <v>49</v>
      </c>
      <c r="L767" s="8">
        <v>34</v>
      </c>
      <c r="M767" s="8">
        <v>12</v>
      </c>
      <c r="N767" s="8">
        <v>16</v>
      </c>
      <c r="O767" s="8">
        <v>11</v>
      </c>
      <c r="P767" s="8">
        <v>4</v>
      </c>
      <c r="Q767" s="8">
        <v>0</v>
      </c>
    </row>
    <row r="768" spans="1:17" ht="15" thickBot="1" x14ac:dyDescent="0.35">
      <c r="A768" s="5" t="s">
        <v>2147</v>
      </c>
      <c r="B768" s="43">
        <f>IF(COUNTIF('DRAFT LIST'!$F$3:$F$1000,A768)&gt;=1,"",ROW())</f>
        <v>768</v>
      </c>
      <c r="C768" s="43" t="str">
        <f ca="1"/>
        <v>Yorman Landa (MIN - RP) NRI </v>
      </c>
      <c r="D768" s="6">
        <v>11</v>
      </c>
      <c r="E768" s="6">
        <v>12</v>
      </c>
      <c r="F768" s="6">
        <v>1</v>
      </c>
      <c r="G768" s="6">
        <v>0</v>
      </c>
      <c r="H768" s="6">
        <v>4.95</v>
      </c>
      <c r="I768" s="6">
        <v>1.45</v>
      </c>
      <c r="J768" s="6">
        <v>6</v>
      </c>
      <c r="K768" s="6">
        <v>12</v>
      </c>
      <c r="L768" s="6">
        <v>5</v>
      </c>
      <c r="M768" s="6">
        <v>4</v>
      </c>
      <c r="N768" s="6">
        <v>8</v>
      </c>
      <c r="O768" s="6">
        <v>1</v>
      </c>
      <c r="P768" s="6">
        <v>1</v>
      </c>
      <c r="Q768" s="6">
        <v>0</v>
      </c>
    </row>
    <row r="769" spans="1:17" ht="15" thickBot="1" x14ac:dyDescent="0.35">
      <c r="A769" s="7" t="s">
        <v>2148</v>
      </c>
      <c r="B769" s="43">
        <f>IF(COUNTIF('DRAFT LIST'!$F$3:$F$1000,A769)&gt;=1,"",ROW())</f>
        <v>769</v>
      </c>
      <c r="C769" s="43" t="str">
        <f ca="1"/>
        <v>Bobby Parnell (KC - RP) NRI </v>
      </c>
      <c r="D769" s="8">
        <v>50</v>
      </c>
      <c r="E769" s="8">
        <v>40</v>
      </c>
      <c r="F769" s="8">
        <v>3</v>
      </c>
      <c r="G769" s="8">
        <v>0</v>
      </c>
      <c r="H769" s="8">
        <v>5.13</v>
      </c>
      <c r="I769" s="8">
        <v>1.5</v>
      </c>
      <c r="J769" s="8">
        <v>29</v>
      </c>
      <c r="K769" s="8">
        <v>50</v>
      </c>
      <c r="L769" s="8">
        <v>25</v>
      </c>
      <c r="M769" s="8">
        <v>13</v>
      </c>
      <c r="N769" s="8">
        <v>18</v>
      </c>
      <c r="O769" s="8">
        <v>9</v>
      </c>
      <c r="P769" s="8">
        <v>4</v>
      </c>
      <c r="Q769" s="8">
        <v>0</v>
      </c>
    </row>
    <row r="770" spans="1:17" ht="15" thickBot="1" x14ac:dyDescent="0.35">
      <c r="A770" s="5" t="s">
        <v>2149</v>
      </c>
      <c r="B770" s="43">
        <f>IF(COUNTIF('DRAFT LIST'!$F$3:$F$1000,A770)&gt;=1,"",ROW())</f>
        <v>770</v>
      </c>
      <c r="C770" s="43" t="str">
        <f ca="1"/>
        <v>Lucas Harrell (TOR - SP,RP) NRI </v>
      </c>
      <c r="D770" s="6">
        <v>29</v>
      </c>
      <c r="E770" s="6">
        <v>31</v>
      </c>
      <c r="F770" s="6">
        <v>2</v>
      </c>
      <c r="G770" s="6">
        <v>0</v>
      </c>
      <c r="H770" s="6">
        <v>4.8099999999999996</v>
      </c>
      <c r="I770" s="6">
        <v>1.62</v>
      </c>
      <c r="J770" s="6">
        <v>15</v>
      </c>
      <c r="K770" s="6">
        <v>27</v>
      </c>
      <c r="L770" s="6">
        <v>20</v>
      </c>
      <c r="M770" s="6">
        <v>6</v>
      </c>
      <c r="N770" s="6">
        <v>26</v>
      </c>
      <c r="O770" s="6">
        <v>0</v>
      </c>
      <c r="P770" s="6">
        <v>2</v>
      </c>
      <c r="Q770" s="6">
        <v>0</v>
      </c>
    </row>
    <row r="771" spans="1:17" ht="15" thickBot="1" x14ac:dyDescent="0.35">
      <c r="A771" s="7" t="s">
        <v>2150</v>
      </c>
      <c r="B771" s="43">
        <f>IF(COUNTIF('DRAFT LIST'!$F$3:$F$1000,A771)&gt;=1,"",ROW())</f>
        <v>771</v>
      </c>
      <c r="C771" s="43" t="str">
        <f ca="1"/>
        <v>Gerardo Concepcion (RP) FA </v>
      </c>
      <c r="D771" s="8">
        <v>105</v>
      </c>
      <c r="E771" s="8">
        <v>66</v>
      </c>
      <c r="F771" s="8">
        <v>8</v>
      </c>
      <c r="G771" s="8">
        <v>2</v>
      </c>
      <c r="H771" s="8">
        <v>5.04</v>
      </c>
      <c r="I771" s="8">
        <v>1.59</v>
      </c>
      <c r="J771" s="8">
        <v>59</v>
      </c>
      <c r="K771" s="8">
        <v>127</v>
      </c>
      <c r="L771" s="8">
        <v>41</v>
      </c>
      <c r="M771" s="8">
        <v>15</v>
      </c>
      <c r="N771" s="8">
        <v>18</v>
      </c>
      <c r="O771" s="8">
        <v>17</v>
      </c>
      <c r="P771" s="8">
        <v>8</v>
      </c>
      <c r="Q771" s="8">
        <v>0</v>
      </c>
    </row>
    <row r="772" spans="1:17" ht="15" thickBot="1" x14ac:dyDescent="0.35">
      <c r="A772" s="5" t="s">
        <v>1632</v>
      </c>
      <c r="B772" s="43">
        <f>IF(COUNTIF('DRAFT LIST'!$F$3:$F$1000,A772)&gt;=1,"",ROW())</f>
        <v>772</v>
      </c>
      <c r="C772" s="43" t="str">
        <f ca="1"/>
        <v>Brady Dragmire (TEX - RP) NRI </v>
      </c>
      <c r="D772" s="6">
        <v>52</v>
      </c>
      <c r="E772" s="6">
        <v>32</v>
      </c>
      <c r="F772" s="6">
        <v>3</v>
      </c>
      <c r="G772" s="6">
        <v>0</v>
      </c>
      <c r="H772" s="6">
        <v>4.9800000000000004</v>
      </c>
      <c r="I772" s="6">
        <v>1.43</v>
      </c>
      <c r="J772" s="6">
        <v>29</v>
      </c>
      <c r="K772" s="6">
        <v>59</v>
      </c>
      <c r="L772" s="6">
        <v>15</v>
      </c>
      <c r="M772" s="6">
        <v>13</v>
      </c>
      <c r="N772" s="6">
        <v>20</v>
      </c>
      <c r="O772" s="6">
        <v>7</v>
      </c>
      <c r="P772" s="6">
        <v>4</v>
      </c>
      <c r="Q772" s="6">
        <v>0</v>
      </c>
    </row>
    <row r="773" spans="1:17" ht="15" thickBot="1" x14ac:dyDescent="0.35">
      <c r="A773" s="7" t="s">
        <v>2151</v>
      </c>
      <c r="B773" s="43">
        <f>IF(COUNTIF('DRAFT LIST'!$F$3:$F$1000,A773)&gt;=1,"",ROW())</f>
        <v>773</v>
      </c>
      <c r="C773" s="43" t="str">
        <f ca="1"/>
        <v>Grant Holmes (OAK - SP) MiLB </v>
      </c>
      <c r="D773" s="8">
        <v>31</v>
      </c>
      <c r="E773" s="8">
        <v>24</v>
      </c>
      <c r="F773" s="8">
        <v>2</v>
      </c>
      <c r="G773" s="8">
        <v>0</v>
      </c>
      <c r="H773" s="8">
        <v>4.8600000000000003</v>
      </c>
      <c r="I773" s="8">
        <v>1.53</v>
      </c>
      <c r="J773" s="8">
        <v>17</v>
      </c>
      <c r="K773" s="8">
        <v>34</v>
      </c>
      <c r="L773" s="8">
        <v>14</v>
      </c>
      <c r="M773" s="8">
        <v>7</v>
      </c>
      <c r="N773" s="8">
        <v>24</v>
      </c>
      <c r="O773" s="8">
        <v>0</v>
      </c>
      <c r="P773" s="8">
        <v>3</v>
      </c>
      <c r="Q773" s="8">
        <v>0</v>
      </c>
    </row>
    <row r="774" spans="1:17" ht="15" thickBot="1" x14ac:dyDescent="0.35">
      <c r="A774" s="5" t="s">
        <v>2152</v>
      </c>
      <c r="B774" s="43">
        <f>IF(COUNTIF('DRAFT LIST'!$F$3:$F$1000,A774)&gt;=1,"",ROW())</f>
        <v>774</v>
      </c>
      <c r="C774" s="43" t="str">
        <f ca="1"/>
        <v>Domingo German (NYY - SP) </v>
      </c>
      <c r="D774" s="6">
        <v>29</v>
      </c>
      <c r="E774" s="6">
        <v>25</v>
      </c>
      <c r="F774" s="6">
        <v>1</v>
      </c>
      <c r="G774" s="6">
        <v>0</v>
      </c>
      <c r="H774" s="6">
        <v>4.5</v>
      </c>
      <c r="I774" s="6">
        <v>1.52</v>
      </c>
      <c r="J774" s="6">
        <v>14</v>
      </c>
      <c r="K774" s="6">
        <v>28</v>
      </c>
      <c r="L774" s="6">
        <v>16</v>
      </c>
      <c r="M774" s="6">
        <v>6</v>
      </c>
      <c r="N774" s="6">
        <v>26</v>
      </c>
      <c r="O774" s="6">
        <v>0</v>
      </c>
      <c r="P774" s="6">
        <v>2</v>
      </c>
      <c r="Q774" s="6">
        <v>0</v>
      </c>
    </row>
    <row r="775" spans="1:17" ht="15" thickBot="1" x14ac:dyDescent="0.35">
      <c r="A775" s="7" t="s">
        <v>1633</v>
      </c>
      <c r="B775" s="43">
        <f>IF(COUNTIF('DRAFT LIST'!$F$3:$F$1000,A775)&gt;=1,"",ROW())</f>
        <v>775</v>
      </c>
      <c r="C775" s="43" t="str">
        <f ca="1"/>
        <v>Jason Garcia (BAL - RP) MiLB </v>
      </c>
      <c r="D775" s="8">
        <v>32</v>
      </c>
      <c r="E775" s="8">
        <v>24</v>
      </c>
      <c r="F775" s="8">
        <v>2</v>
      </c>
      <c r="G775" s="8">
        <v>0</v>
      </c>
      <c r="H775" s="8">
        <v>4.97</v>
      </c>
      <c r="I775" s="8">
        <v>1.5</v>
      </c>
      <c r="J775" s="8">
        <v>17</v>
      </c>
      <c r="K775" s="8">
        <v>35</v>
      </c>
      <c r="L775" s="8">
        <v>13</v>
      </c>
      <c r="M775" s="8">
        <v>6</v>
      </c>
      <c r="N775" s="8">
        <v>16</v>
      </c>
      <c r="O775" s="8">
        <v>3</v>
      </c>
      <c r="P775" s="8">
        <v>2</v>
      </c>
      <c r="Q775" s="8">
        <v>0</v>
      </c>
    </row>
    <row r="776" spans="1:17" ht="15" thickBot="1" x14ac:dyDescent="0.35">
      <c r="A776" s="5" t="s">
        <v>2153</v>
      </c>
      <c r="B776" s="43">
        <f>IF(COUNTIF('DRAFT LIST'!$F$3:$F$1000,A776)&gt;=1,"",ROW())</f>
        <v>776</v>
      </c>
      <c r="C776" s="43" t="str">
        <f ca="1"/>
        <v>Taylor Williams (MIL - SP) </v>
      </c>
      <c r="D776" s="6">
        <v>31</v>
      </c>
      <c r="E776" s="6">
        <v>27</v>
      </c>
      <c r="F776" s="6">
        <v>1</v>
      </c>
      <c r="G776" s="6">
        <v>0</v>
      </c>
      <c r="H776" s="6">
        <v>4.58</v>
      </c>
      <c r="I776" s="6">
        <v>1.51</v>
      </c>
      <c r="J776" s="6">
        <v>16</v>
      </c>
      <c r="K776" s="6">
        <v>31</v>
      </c>
      <c r="L776" s="6">
        <v>16</v>
      </c>
      <c r="M776" s="6">
        <v>5</v>
      </c>
      <c r="N776" s="6">
        <v>26</v>
      </c>
      <c r="O776" s="6">
        <v>0</v>
      </c>
      <c r="P776" s="6">
        <v>1</v>
      </c>
      <c r="Q776" s="6">
        <v>0</v>
      </c>
    </row>
    <row r="777" spans="1:17" ht="15" thickBot="1" x14ac:dyDescent="0.35">
      <c r="A777" s="7" t="s">
        <v>2154</v>
      </c>
      <c r="B777" s="43">
        <f>IF(COUNTIF('DRAFT LIST'!$F$3:$F$1000,A777)&gt;=1,"",ROW())</f>
        <v>777</v>
      </c>
      <c r="C777" s="43" t="str">
        <f ca="1"/>
        <v>John Lannan (WSH - SP,RP) MiLB </v>
      </c>
      <c r="D777" s="8">
        <v>47</v>
      </c>
      <c r="E777" s="8">
        <v>40</v>
      </c>
      <c r="F777" s="8">
        <v>2</v>
      </c>
      <c r="G777" s="8">
        <v>0</v>
      </c>
      <c r="H777" s="8">
        <v>4.82</v>
      </c>
      <c r="I777" s="8">
        <v>1.53</v>
      </c>
      <c r="J777" s="8">
        <v>25</v>
      </c>
      <c r="K777" s="8">
        <v>48</v>
      </c>
      <c r="L777" s="8">
        <v>24</v>
      </c>
      <c r="M777" s="8">
        <v>9</v>
      </c>
      <c r="N777" s="8">
        <v>27</v>
      </c>
      <c r="O777" s="8">
        <v>5</v>
      </c>
      <c r="P777" s="8">
        <v>3</v>
      </c>
      <c r="Q777" s="8">
        <v>0</v>
      </c>
    </row>
    <row r="778" spans="1:17" ht="15" thickBot="1" x14ac:dyDescent="0.35">
      <c r="A778" s="5" t="s">
        <v>1634</v>
      </c>
      <c r="B778" s="43">
        <f>IF(COUNTIF('DRAFT LIST'!$F$3:$F$1000,A778)&gt;=1,"",ROW())</f>
        <v>778</v>
      </c>
      <c r="C778" s="43" t="str">
        <f ca="1"/>
        <v>Brooks Hall (ARI - SP) MiLB </v>
      </c>
      <c r="D778" s="6">
        <v>57</v>
      </c>
      <c r="E778" s="6">
        <v>45</v>
      </c>
      <c r="F778" s="6">
        <v>3</v>
      </c>
      <c r="G778" s="6">
        <v>0</v>
      </c>
      <c r="H778" s="6">
        <v>4.97</v>
      </c>
      <c r="I778" s="6">
        <v>1.48</v>
      </c>
      <c r="J778" s="6">
        <v>31</v>
      </c>
      <c r="K778" s="6">
        <v>59</v>
      </c>
      <c r="L778" s="6">
        <v>25</v>
      </c>
      <c r="M778" s="6">
        <v>16</v>
      </c>
      <c r="N778" s="6">
        <v>11</v>
      </c>
      <c r="O778" s="6">
        <v>10</v>
      </c>
      <c r="P778" s="6">
        <v>4</v>
      </c>
      <c r="Q778" s="6">
        <v>0</v>
      </c>
    </row>
    <row r="779" spans="1:17" ht="15" thickBot="1" x14ac:dyDescent="0.35">
      <c r="A779" s="7" t="s">
        <v>1635</v>
      </c>
      <c r="B779" s="43">
        <f>IF(COUNTIF('DRAFT LIST'!$F$3:$F$1000,A779)&gt;=1,"",ROW())</f>
        <v>779</v>
      </c>
      <c r="C779" s="43" t="str">
        <f ca="1"/>
        <v>Jerome Williams (RP) FA </v>
      </c>
      <c r="D779" s="8">
        <v>47</v>
      </c>
      <c r="E779" s="8">
        <v>34</v>
      </c>
      <c r="F779" s="8">
        <v>2</v>
      </c>
      <c r="G779" s="8">
        <v>0</v>
      </c>
      <c r="H779" s="8">
        <v>4.91</v>
      </c>
      <c r="I779" s="8">
        <v>1.48</v>
      </c>
      <c r="J779" s="8">
        <v>25</v>
      </c>
      <c r="K779" s="8">
        <v>52</v>
      </c>
      <c r="L779" s="8">
        <v>17</v>
      </c>
      <c r="M779" s="8">
        <v>19</v>
      </c>
      <c r="N779" s="8">
        <v>14</v>
      </c>
      <c r="O779" s="8">
        <v>12</v>
      </c>
      <c r="P779" s="8">
        <v>3</v>
      </c>
      <c r="Q779" s="8">
        <v>0</v>
      </c>
    </row>
    <row r="780" spans="1:17" ht="15" thickBot="1" x14ac:dyDescent="0.35">
      <c r="A780" s="5" t="s">
        <v>2155</v>
      </c>
      <c r="B780" s="43">
        <f>IF(COUNTIF('DRAFT LIST'!$F$3:$F$1000,A780)&gt;=1,"",ROW())</f>
        <v>780</v>
      </c>
      <c r="C780" s="43" t="str">
        <f ca="1"/>
        <v>Ryan Borucki (TOR - RP) </v>
      </c>
      <c r="D780" s="6">
        <v>47</v>
      </c>
      <c r="E780" s="6">
        <v>27</v>
      </c>
      <c r="F780" s="6">
        <v>2</v>
      </c>
      <c r="G780" s="6">
        <v>0</v>
      </c>
      <c r="H780" s="6">
        <v>5.05</v>
      </c>
      <c r="I780" s="6">
        <v>1.41</v>
      </c>
      <c r="J780" s="6">
        <v>26</v>
      </c>
      <c r="K780" s="6">
        <v>55</v>
      </c>
      <c r="L780" s="6">
        <v>11</v>
      </c>
      <c r="M780" s="6">
        <v>10</v>
      </c>
      <c r="N780" s="6">
        <v>14</v>
      </c>
      <c r="O780" s="6">
        <v>7</v>
      </c>
      <c r="P780" s="6">
        <v>3</v>
      </c>
      <c r="Q780" s="6">
        <v>0</v>
      </c>
    </row>
    <row r="781" spans="1:17" ht="15" thickBot="1" x14ac:dyDescent="0.35">
      <c r="A781" s="7" t="s">
        <v>2156</v>
      </c>
      <c r="B781" s="43">
        <f>IF(COUNTIF('DRAFT LIST'!$F$3:$F$1000,A781)&gt;=1,"",ROW())</f>
        <v>781</v>
      </c>
      <c r="C781" s="43" t="str">
        <f ca="1"/>
        <v>Clay Holmes (PIT - SP) </v>
      </c>
      <c r="D781" s="8">
        <v>23</v>
      </c>
      <c r="E781" s="8">
        <v>19</v>
      </c>
      <c r="F781" s="8">
        <v>1</v>
      </c>
      <c r="G781" s="8">
        <v>0</v>
      </c>
      <c r="H781" s="8">
        <v>4.53</v>
      </c>
      <c r="I781" s="8">
        <v>1.53</v>
      </c>
      <c r="J781" s="8">
        <v>11</v>
      </c>
      <c r="K781" s="8">
        <v>21</v>
      </c>
      <c r="L781" s="8">
        <v>13</v>
      </c>
      <c r="M781" s="8">
        <v>5</v>
      </c>
      <c r="N781" s="8">
        <v>20</v>
      </c>
      <c r="O781" s="8">
        <v>0</v>
      </c>
      <c r="P781" s="8">
        <v>1</v>
      </c>
      <c r="Q781" s="8">
        <v>0</v>
      </c>
    </row>
    <row r="782" spans="1:17" ht="15" thickBot="1" x14ac:dyDescent="0.35">
      <c r="A782" s="5" t="s">
        <v>2157</v>
      </c>
      <c r="B782" s="43">
        <f>IF(COUNTIF('DRAFT LIST'!$F$3:$F$1000,A782)&gt;=1,"",ROW())</f>
        <v>782</v>
      </c>
      <c r="C782" s="43" t="str">
        <f ca="1"/>
        <v>Myles Jaye (DET - SP) MiLB </v>
      </c>
      <c r="D782" s="6">
        <v>40</v>
      </c>
      <c r="E782" s="6">
        <v>37</v>
      </c>
      <c r="F782" s="6">
        <v>2</v>
      </c>
      <c r="G782" s="6">
        <v>0</v>
      </c>
      <c r="H782" s="6">
        <v>4.92</v>
      </c>
      <c r="I782" s="6">
        <v>1.55</v>
      </c>
      <c r="J782" s="6">
        <v>22</v>
      </c>
      <c r="K782" s="6">
        <v>41</v>
      </c>
      <c r="L782" s="6">
        <v>20</v>
      </c>
      <c r="M782" s="6">
        <v>8</v>
      </c>
      <c r="N782" s="6">
        <v>43</v>
      </c>
      <c r="O782" s="6">
        <v>0</v>
      </c>
      <c r="P782" s="6">
        <v>2</v>
      </c>
      <c r="Q782" s="6">
        <v>0</v>
      </c>
    </row>
    <row r="783" spans="1:17" ht="17.399999999999999" thickBot="1" x14ac:dyDescent="0.35">
      <c r="A783" s="7" t="s">
        <v>1543</v>
      </c>
      <c r="B783" s="43">
        <f>IF(COUNTIF('DRAFT LIST'!$F$3:$F$1000,A783)&gt;=1,"",ROW())</f>
        <v>783</v>
      </c>
      <c r="C783" s="43" t="str">
        <f ca="1"/>
        <v>Ronald Herrera (NYY - SP,RP) DTD </v>
      </c>
      <c r="D783" s="8">
        <v>57</v>
      </c>
      <c r="E783" s="8">
        <v>58</v>
      </c>
      <c r="F783" s="8">
        <v>4</v>
      </c>
      <c r="G783" s="8">
        <v>0</v>
      </c>
      <c r="H783" s="8">
        <v>5.21</v>
      </c>
      <c r="I783" s="8">
        <v>1.61</v>
      </c>
      <c r="J783" s="8">
        <v>33</v>
      </c>
      <c r="K783" s="8">
        <v>56</v>
      </c>
      <c r="L783" s="8">
        <v>35</v>
      </c>
      <c r="M783" s="8">
        <v>15</v>
      </c>
      <c r="N783" s="8">
        <v>13</v>
      </c>
      <c r="O783" s="8">
        <v>13</v>
      </c>
      <c r="P783" s="8">
        <v>4</v>
      </c>
      <c r="Q783" s="8">
        <v>0</v>
      </c>
    </row>
    <row r="784" spans="1:17" ht="15" thickBot="1" x14ac:dyDescent="0.35">
      <c r="A784" s="5" t="s">
        <v>2158</v>
      </c>
      <c r="B784" s="43">
        <f>IF(COUNTIF('DRAFT LIST'!$F$3:$F$1000,A784)&gt;=1,"",ROW())</f>
        <v>784</v>
      </c>
      <c r="C784" s="43" t="str">
        <f ca="1"/>
        <v>Adrian Houser (MIL - RP) MiLB </v>
      </c>
      <c r="D784" s="6">
        <v>27</v>
      </c>
      <c r="E784" s="6">
        <v>23</v>
      </c>
      <c r="F784" s="6">
        <v>1</v>
      </c>
      <c r="G784" s="6">
        <v>0</v>
      </c>
      <c r="H784" s="6">
        <v>4.8499999999999996</v>
      </c>
      <c r="I784" s="6">
        <v>1.48</v>
      </c>
      <c r="J784" s="6">
        <v>14</v>
      </c>
      <c r="K784" s="6">
        <v>26</v>
      </c>
      <c r="L784" s="6">
        <v>14</v>
      </c>
      <c r="M784" s="6">
        <v>5</v>
      </c>
      <c r="N784" s="6">
        <v>28</v>
      </c>
      <c r="O784" s="6">
        <v>0</v>
      </c>
      <c r="P784" s="6">
        <v>1</v>
      </c>
      <c r="Q784" s="6">
        <v>0</v>
      </c>
    </row>
    <row r="785" spans="1:17" ht="15" thickBot="1" x14ac:dyDescent="0.35">
      <c r="A785" s="7" t="s">
        <v>1636</v>
      </c>
      <c r="B785" s="43">
        <f>IF(COUNTIF('DRAFT LIST'!$F$3:$F$1000,A785)&gt;=1,"",ROW())</f>
        <v>785</v>
      </c>
      <c r="C785" s="43" t="str">
        <f ca="1"/>
        <v>Allen Webster (TEX - SP) NRI </v>
      </c>
      <c r="D785" s="8">
        <v>51</v>
      </c>
      <c r="E785" s="8">
        <v>39</v>
      </c>
      <c r="F785" s="8">
        <v>2</v>
      </c>
      <c r="G785" s="8">
        <v>0</v>
      </c>
      <c r="H785" s="8">
        <v>4.78</v>
      </c>
      <c r="I785" s="8">
        <v>1.47</v>
      </c>
      <c r="J785" s="8">
        <v>27</v>
      </c>
      <c r="K785" s="8">
        <v>55</v>
      </c>
      <c r="L785" s="8">
        <v>21</v>
      </c>
      <c r="M785" s="8">
        <v>10</v>
      </c>
      <c r="N785" s="8">
        <v>20</v>
      </c>
      <c r="O785" s="8">
        <v>7</v>
      </c>
      <c r="P785" s="8">
        <v>4</v>
      </c>
      <c r="Q785" s="8">
        <v>0</v>
      </c>
    </row>
    <row r="786" spans="1:17" ht="15" thickBot="1" x14ac:dyDescent="0.35">
      <c r="A786" s="5" t="s">
        <v>2159</v>
      </c>
      <c r="B786" s="43">
        <f>IF(COUNTIF('DRAFT LIST'!$F$3:$F$1000,A786)&gt;=1,"",ROW())</f>
        <v>786</v>
      </c>
      <c r="C786" s="43" t="str">
        <f ca="1"/>
        <v>Yefrey Ramirez (NYY - SP,RP) </v>
      </c>
      <c r="D786" s="6">
        <v>42</v>
      </c>
      <c r="E786" s="6">
        <v>25</v>
      </c>
      <c r="F786" s="6">
        <v>2</v>
      </c>
      <c r="G786" s="6">
        <v>0</v>
      </c>
      <c r="H786" s="6">
        <v>4.87</v>
      </c>
      <c r="I786" s="6">
        <v>1.48</v>
      </c>
      <c r="J786" s="6">
        <v>23</v>
      </c>
      <c r="K786" s="6">
        <v>48</v>
      </c>
      <c r="L786" s="6">
        <v>14</v>
      </c>
      <c r="M786" s="6">
        <v>6</v>
      </c>
      <c r="N786" s="6">
        <v>23</v>
      </c>
      <c r="O786" s="6">
        <v>2</v>
      </c>
      <c r="P786" s="6">
        <v>2</v>
      </c>
      <c r="Q786" s="6">
        <v>0</v>
      </c>
    </row>
    <row r="787" spans="1:17" ht="15" thickBot="1" x14ac:dyDescent="0.35">
      <c r="A787" s="7" t="s">
        <v>2160</v>
      </c>
      <c r="B787" s="43">
        <f>IF(COUNTIF('DRAFT LIST'!$F$3:$F$1000,A787)&gt;=1,"",ROW())</f>
        <v>787</v>
      </c>
      <c r="C787" s="43" t="str">
        <f ca="1"/>
        <v>Ariel Hernandez (CIN - RP) </v>
      </c>
      <c r="D787" s="8">
        <v>17</v>
      </c>
      <c r="E787" s="8">
        <v>21</v>
      </c>
      <c r="F787" s="8">
        <v>1</v>
      </c>
      <c r="G787" s="8">
        <v>0</v>
      </c>
      <c r="H787" s="8">
        <v>4.71</v>
      </c>
      <c r="I787" s="8">
        <v>1.65</v>
      </c>
      <c r="J787" s="8">
        <v>9</v>
      </c>
      <c r="K787" s="8">
        <v>14</v>
      </c>
      <c r="L787" s="8">
        <v>14</v>
      </c>
      <c r="M787" s="8">
        <v>3</v>
      </c>
      <c r="N787" s="8">
        <v>20</v>
      </c>
      <c r="O787" s="8">
        <v>0</v>
      </c>
      <c r="P787" s="8">
        <v>2</v>
      </c>
      <c r="Q787" s="8">
        <v>0</v>
      </c>
    </row>
    <row r="788" spans="1:17" ht="15" thickBot="1" x14ac:dyDescent="0.35">
      <c r="A788" s="5" t="s">
        <v>1527</v>
      </c>
      <c r="B788" s="43">
        <f>IF(COUNTIF('DRAFT LIST'!$F$3:$F$1000,A788)&gt;=1,"",ROW())</f>
        <v>788</v>
      </c>
      <c r="C788" s="43" t="str">
        <f ca="1"/>
        <v>Luis Ysla (BOS - RP) </v>
      </c>
      <c r="D788" s="6">
        <v>52</v>
      </c>
      <c r="E788" s="6">
        <v>36</v>
      </c>
      <c r="F788" s="6">
        <v>2</v>
      </c>
      <c r="G788" s="6">
        <v>1</v>
      </c>
      <c r="H788" s="6">
        <v>5.09</v>
      </c>
      <c r="I788" s="6">
        <v>1.46</v>
      </c>
      <c r="J788" s="6">
        <v>29</v>
      </c>
      <c r="K788" s="6">
        <v>56</v>
      </c>
      <c r="L788" s="6">
        <v>20</v>
      </c>
      <c r="M788" s="6">
        <v>11</v>
      </c>
      <c r="N788" s="6">
        <v>15</v>
      </c>
      <c r="O788" s="6">
        <v>9</v>
      </c>
      <c r="P788" s="6">
        <v>4</v>
      </c>
      <c r="Q788" s="6">
        <v>0</v>
      </c>
    </row>
    <row r="789" spans="1:17" ht="15" thickBot="1" x14ac:dyDescent="0.35">
      <c r="A789" s="7" t="s">
        <v>1637</v>
      </c>
      <c r="B789" s="43">
        <f>IF(COUNTIF('DRAFT LIST'!$F$3:$F$1000,A789)&gt;=1,"",ROW())</f>
        <v>789</v>
      </c>
      <c r="C789" s="43" t="str">
        <f ca="1"/>
        <v>Mike Pelfrey (DET - SP,RP) </v>
      </c>
      <c r="D789" s="8">
        <v>30</v>
      </c>
      <c r="E789" s="8">
        <v>20</v>
      </c>
      <c r="F789" s="8">
        <v>1</v>
      </c>
      <c r="G789" s="8">
        <v>0</v>
      </c>
      <c r="H789" s="8">
        <v>4.8</v>
      </c>
      <c r="I789" s="8">
        <v>1.45</v>
      </c>
      <c r="J789" s="8">
        <v>16</v>
      </c>
      <c r="K789" s="8">
        <v>31</v>
      </c>
      <c r="L789" s="8">
        <v>12</v>
      </c>
      <c r="M789" s="8">
        <v>7</v>
      </c>
      <c r="N789" s="8">
        <v>7</v>
      </c>
      <c r="O789" s="8">
        <v>6</v>
      </c>
      <c r="P789" s="8">
        <v>2</v>
      </c>
      <c r="Q789" s="8">
        <v>0</v>
      </c>
    </row>
    <row r="790" spans="1:17" ht="15" thickBot="1" x14ac:dyDescent="0.35">
      <c r="A790" s="5" t="s">
        <v>1532</v>
      </c>
      <c r="B790" s="43">
        <f>IF(COUNTIF('DRAFT LIST'!$F$3:$F$1000,A790)&gt;=1,"",ROW())</f>
        <v>790</v>
      </c>
      <c r="C790" s="43" t="str">
        <f ca="1"/>
        <v>Shawn Morimando (CLE - SP,RP) </v>
      </c>
      <c r="D790" s="6">
        <v>80</v>
      </c>
      <c r="E790" s="6">
        <v>53</v>
      </c>
      <c r="F790" s="6">
        <v>4</v>
      </c>
      <c r="G790" s="6">
        <v>0</v>
      </c>
      <c r="H790" s="6">
        <v>5.31</v>
      </c>
      <c r="I790" s="6">
        <v>1.44</v>
      </c>
      <c r="J790" s="6">
        <v>47</v>
      </c>
      <c r="K790" s="6">
        <v>89</v>
      </c>
      <c r="L790" s="6">
        <v>26</v>
      </c>
      <c r="M790" s="6">
        <v>14</v>
      </c>
      <c r="N790" s="6">
        <v>15</v>
      </c>
      <c r="O790" s="6">
        <v>14</v>
      </c>
      <c r="P790" s="6">
        <v>6</v>
      </c>
      <c r="Q790" s="6">
        <v>0</v>
      </c>
    </row>
    <row r="791" spans="1:17" ht="15" thickBot="1" x14ac:dyDescent="0.35">
      <c r="A791" s="7" t="s">
        <v>1638</v>
      </c>
      <c r="B791" s="43">
        <f>IF(COUNTIF('DRAFT LIST'!$F$3:$F$1000,A791)&gt;=1,"",ROW())</f>
        <v>791</v>
      </c>
      <c r="C791" s="43" t="str">
        <f ca="1"/>
        <v>Pat Dean (SP,RP) FA </v>
      </c>
      <c r="D791" s="8">
        <v>40</v>
      </c>
      <c r="E791" s="8">
        <v>30</v>
      </c>
      <c r="F791" s="8">
        <v>2</v>
      </c>
      <c r="G791" s="8">
        <v>0</v>
      </c>
      <c r="H791" s="8">
        <v>4.62</v>
      </c>
      <c r="I791" s="8">
        <v>1.52</v>
      </c>
      <c r="J791" s="8">
        <v>20</v>
      </c>
      <c r="K791" s="8">
        <v>42</v>
      </c>
      <c r="L791" s="8">
        <v>19</v>
      </c>
      <c r="M791" s="8">
        <v>6</v>
      </c>
      <c r="N791" s="8">
        <v>10</v>
      </c>
      <c r="O791" s="8">
        <v>7</v>
      </c>
      <c r="P791" s="8">
        <v>2</v>
      </c>
      <c r="Q791" s="8">
        <v>0</v>
      </c>
    </row>
    <row r="792" spans="1:17" ht="15" thickBot="1" x14ac:dyDescent="0.35">
      <c r="A792" s="5" t="s">
        <v>2161</v>
      </c>
      <c r="B792" s="43">
        <f>IF(COUNTIF('DRAFT LIST'!$F$3:$F$1000,A792)&gt;=1,"",ROW())</f>
        <v>792</v>
      </c>
      <c r="C792" s="43" t="str">
        <f ca="1"/>
        <v>Asher Wojciechowski (ARI - SP) MiLB </v>
      </c>
      <c r="D792" s="6">
        <v>17</v>
      </c>
      <c r="E792" s="6">
        <v>16</v>
      </c>
      <c r="F792" s="6">
        <v>1</v>
      </c>
      <c r="G792" s="6">
        <v>0</v>
      </c>
      <c r="H792" s="6">
        <v>4.92</v>
      </c>
      <c r="I792" s="6">
        <v>1.54</v>
      </c>
      <c r="J792" s="6">
        <v>9</v>
      </c>
      <c r="K792" s="6">
        <v>16</v>
      </c>
      <c r="L792" s="6">
        <v>10</v>
      </c>
      <c r="M792" s="6">
        <v>3</v>
      </c>
      <c r="N792" s="6">
        <v>17</v>
      </c>
      <c r="O792" s="6">
        <v>0</v>
      </c>
      <c r="P792" s="6">
        <v>1</v>
      </c>
      <c r="Q792" s="6">
        <v>0</v>
      </c>
    </row>
    <row r="793" spans="1:17" ht="15" thickBot="1" x14ac:dyDescent="0.35">
      <c r="A793" s="7" t="s">
        <v>2162</v>
      </c>
      <c r="B793" s="43">
        <f>IF(COUNTIF('DRAFT LIST'!$F$3:$F$1000,A793)&gt;=1,"",ROW())</f>
        <v>793</v>
      </c>
      <c r="C793" s="43" t="str">
        <f ca="1"/>
        <v>Chris Lee (BAL - SP,RP) </v>
      </c>
      <c r="D793" s="8">
        <v>45</v>
      </c>
      <c r="E793" s="8">
        <v>28</v>
      </c>
      <c r="F793" s="8">
        <v>2</v>
      </c>
      <c r="G793" s="8">
        <v>0</v>
      </c>
      <c r="H793" s="8">
        <v>4.72</v>
      </c>
      <c r="I793" s="8">
        <v>1.52</v>
      </c>
      <c r="J793" s="8">
        <v>24</v>
      </c>
      <c r="K793" s="8">
        <v>50</v>
      </c>
      <c r="L793" s="8">
        <v>18</v>
      </c>
      <c r="M793" s="8">
        <v>6</v>
      </c>
      <c r="N793" s="8">
        <v>45</v>
      </c>
      <c r="O793" s="8">
        <v>0</v>
      </c>
      <c r="P793" s="8">
        <v>2</v>
      </c>
      <c r="Q793" s="8">
        <v>0</v>
      </c>
    </row>
    <row r="794" spans="1:17" ht="17.399999999999999" thickBot="1" x14ac:dyDescent="0.35">
      <c r="A794" s="5" t="s">
        <v>2163</v>
      </c>
      <c r="B794" s="43">
        <f>IF(COUNTIF('DRAFT LIST'!$F$3:$F$1000,A794)&gt;=1,"",ROW())</f>
        <v>794</v>
      </c>
      <c r="C794" s="43" t="str">
        <f ca="1"/>
        <v>Keury Mella (CIN - SP) </v>
      </c>
      <c r="D794" s="6">
        <v>20</v>
      </c>
      <c r="E794" s="6">
        <v>16</v>
      </c>
      <c r="F794" s="6">
        <v>1</v>
      </c>
      <c r="G794" s="6">
        <v>0</v>
      </c>
      <c r="H794" s="6">
        <v>4.83</v>
      </c>
      <c r="I794" s="6">
        <v>1.51</v>
      </c>
      <c r="J794" s="6">
        <v>11</v>
      </c>
      <c r="K794" s="6">
        <v>22</v>
      </c>
      <c r="L794" s="6">
        <v>8</v>
      </c>
      <c r="M794" s="6">
        <v>6</v>
      </c>
      <c r="N794" s="6">
        <v>21</v>
      </c>
      <c r="O794" s="6">
        <v>0</v>
      </c>
      <c r="P794" s="6">
        <v>1</v>
      </c>
      <c r="Q794" s="6">
        <v>0</v>
      </c>
    </row>
    <row r="795" spans="1:17" ht="15" thickBot="1" x14ac:dyDescent="0.35">
      <c r="A795" s="7" t="s">
        <v>2164</v>
      </c>
      <c r="B795" s="43">
        <f>IF(COUNTIF('DRAFT LIST'!$F$3:$F$1000,A795)&gt;=1,"",ROW())</f>
        <v>795</v>
      </c>
      <c r="C795" s="43" t="str">
        <f ca="1"/>
        <v>Yency Almonte (COL - SP,RP) </v>
      </c>
      <c r="D795" s="8">
        <v>37</v>
      </c>
      <c r="E795" s="8">
        <v>31</v>
      </c>
      <c r="F795" s="8">
        <v>2</v>
      </c>
      <c r="G795" s="8">
        <v>0</v>
      </c>
      <c r="H795" s="8">
        <v>4.88</v>
      </c>
      <c r="I795" s="8">
        <v>1.57</v>
      </c>
      <c r="J795" s="8">
        <v>20</v>
      </c>
      <c r="K795" s="8">
        <v>39</v>
      </c>
      <c r="L795" s="8">
        <v>19</v>
      </c>
      <c r="M795" s="8">
        <v>9</v>
      </c>
      <c r="N795" s="8">
        <v>23</v>
      </c>
      <c r="O795" s="8">
        <v>0</v>
      </c>
      <c r="P795" s="8">
        <v>2</v>
      </c>
      <c r="Q795" s="8">
        <v>0</v>
      </c>
    </row>
    <row r="796" spans="1:17" ht="15" thickBot="1" x14ac:dyDescent="0.35">
      <c r="A796" s="5" t="s">
        <v>1639</v>
      </c>
      <c r="B796" s="43">
        <f>IF(COUNTIF('DRAFT LIST'!$F$3:$F$1000,A796)&gt;=1,"",ROW())</f>
        <v>796</v>
      </c>
      <c r="C796" s="43" t="str">
        <f ca="1"/>
        <v>Jonathan Sanchez (KC - SP) NRI </v>
      </c>
      <c r="D796" s="6">
        <v>53</v>
      </c>
      <c r="E796" s="6">
        <v>41</v>
      </c>
      <c r="F796" s="6">
        <v>3</v>
      </c>
      <c r="G796" s="6">
        <v>0</v>
      </c>
      <c r="H796" s="6">
        <v>5.21</v>
      </c>
      <c r="I796" s="6">
        <v>1.51</v>
      </c>
      <c r="J796" s="6">
        <v>30</v>
      </c>
      <c r="K796" s="6">
        <v>60</v>
      </c>
      <c r="L796" s="6">
        <v>20</v>
      </c>
      <c r="M796" s="6">
        <v>18</v>
      </c>
      <c r="N796" s="6">
        <v>17</v>
      </c>
      <c r="O796" s="6">
        <v>9</v>
      </c>
      <c r="P796" s="6">
        <v>4</v>
      </c>
      <c r="Q796" s="6">
        <v>0</v>
      </c>
    </row>
    <row r="797" spans="1:17" ht="15" thickBot="1" x14ac:dyDescent="0.35">
      <c r="A797" s="7" t="s">
        <v>2165</v>
      </c>
      <c r="B797" s="43">
        <f>IF(COUNTIF('DRAFT LIST'!$F$3:$F$1000,A797)&gt;=1,"",ROW())</f>
        <v>797</v>
      </c>
      <c r="C797" s="43" t="str">
        <f ca="1"/>
        <v>Ian Gardeck (SF - RP) </v>
      </c>
      <c r="D797" s="8">
        <v>24</v>
      </c>
      <c r="E797" s="8">
        <v>19</v>
      </c>
      <c r="F797" s="8">
        <v>1</v>
      </c>
      <c r="G797" s="8">
        <v>0</v>
      </c>
      <c r="H797" s="8">
        <v>4.87</v>
      </c>
      <c r="I797" s="8">
        <v>1.5</v>
      </c>
      <c r="J797" s="8">
        <v>13</v>
      </c>
      <c r="K797" s="8">
        <v>25</v>
      </c>
      <c r="L797" s="8">
        <v>11</v>
      </c>
      <c r="M797" s="8">
        <v>5</v>
      </c>
      <c r="N797" s="8">
        <v>25</v>
      </c>
      <c r="O797" s="8">
        <v>0</v>
      </c>
      <c r="P797" s="8">
        <v>1</v>
      </c>
      <c r="Q797" s="8">
        <v>0</v>
      </c>
    </row>
    <row r="798" spans="1:17" ht="15" thickBot="1" x14ac:dyDescent="0.35">
      <c r="A798" s="5" t="s">
        <v>1640</v>
      </c>
      <c r="B798" s="43">
        <f>IF(COUNTIF('DRAFT LIST'!$F$3:$F$1000,A798)&gt;=1,"",ROW())</f>
        <v>798</v>
      </c>
      <c r="C798" s="43" t="str">
        <f ca="1"/>
        <v>Conner Greene (TOR - SP) NRI </v>
      </c>
      <c r="D798" s="6">
        <v>48</v>
      </c>
      <c r="E798" s="6">
        <v>29</v>
      </c>
      <c r="F798" s="6">
        <v>2</v>
      </c>
      <c r="G798" s="6">
        <v>0</v>
      </c>
      <c r="H798" s="6">
        <v>4.8499999999999996</v>
      </c>
      <c r="I798" s="6">
        <v>1.49</v>
      </c>
      <c r="J798" s="6">
        <v>26</v>
      </c>
      <c r="K798" s="6">
        <v>55</v>
      </c>
      <c r="L798" s="6">
        <v>16</v>
      </c>
      <c r="M798" s="6">
        <v>10</v>
      </c>
      <c r="N798" s="6">
        <v>11</v>
      </c>
      <c r="O798" s="6">
        <v>9</v>
      </c>
      <c r="P798" s="6">
        <v>3</v>
      </c>
      <c r="Q798" s="6">
        <v>0</v>
      </c>
    </row>
    <row r="799" spans="1:17" ht="15" thickBot="1" x14ac:dyDescent="0.35">
      <c r="A799" s="7" t="s">
        <v>1641</v>
      </c>
      <c r="B799" s="43">
        <f>IF(COUNTIF('DRAFT LIST'!$F$3:$F$1000,A799)&gt;=1,"",ROW())</f>
        <v>799</v>
      </c>
      <c r="C799" s="43" t="str">
        <f ca="1"/>
        <v>Trey Haley (BAL - RP) MiLB </v>
      </c>
      <c r="D799" s="8">
        <v>54</v>
      </c>
      <c r="E799" s="8">
        <v>43</v>
      </c>
      <c r="F799" s="8">
        <v>3</v>
      </c>
      <c r="G799" s="8">
        <v>0</v>
      </c>
      <c r="H799" s="8">
        <v>4.96</v>
      </c>
      <c r="I799" s="8">
        <v>1.52</v>
      </c>
      <c r="J799" s="8">
        <v>30</v>
      </c>
      <c r="K799" s="8">
        <v>58</v>
      </c>
      <c r="L799" s="8">
        <v>23</v>
      </c>
      <c r="M799" s="8">
        <v>12</v>
      </c>
      <c r="N799" s="8">
        <v>11</v>
      </c>
      <c r="O799" s="8">
        <v>11</v>
      </c>
      <c r="P799" s="8">
        <v>4</v>
      </c>
      <c r="Q799" s="8">
        <v>0</v>
      </c>
    </row>
    <row r="800" spans="1:17" ht="15" thickBot="1" x14ac:dyDescent="0.35">
      <c r="A800" s="5" t="s">
        <v>2166</v>
      </c>
      <c r="B800" s="43">
        <f>IF(COUNTIF('DRAFT LIST'!$F$3:$F$1000,A800)&gt;=1,"",ROW())</f>
        <v>800</v>
      </c>
      <c r="C800" s="43" t="str">
        <f ca="1"/>
        <v>Duane Underwood (CHC - SP) </v>
      </c>
      <c r="D800" s="6">
        <v>27</v>
      </c>
      <c r="E800" s="6">
        <v>22</v>
      </c>
      <c r="F800" s="6">
        <v>2</v>
      </c>
      <c r="G800" s="6">
        <v>0</v>
      </c>
      <c r="H800" s="6">
        <v>4.88</v>
      </c>
      <c r="I800" s="6">
        <v>1.63</v>
      </c>
      <c r="J800" s="6">
        <v>15</v>
      </c>
      <c r="K800" s="6">
        <v>29</v>
      </c>
      <c r="L800" s="6">
        <v>15</v>
      </c>
      <c r="M800" s="6">
        <v>5</v>
      </c>
      <c r="N800" s="6">
        <v>27</v>
      </c>
      <c r="O800" s="6">
        <v>0</v>
      </c>
      <c r="P800" s="6">
        <v>2</v>
      </c>
      <c r="Q800" s="6">
        <v>0</v>
      </c>
    </row>
    <row r="801" spans="1:17" ht="17.399999999999999" thickBot="1" x14ac:dyDescent="0.35">
      <c r="A801" s="7" t="s">
        <v>1642</v>
      </c>
      <c r="B801" s="43">
        <f>IF(COUNTIF('DRAFT LIST'!$F$3:$F$1000,A801)&gt;=1,"",ROW())</f>
        <v>801</v>
      </c>
      <c r="C801" s="43" t="str">
        <f ca="1"/>
        <v>Tyrell Jenkins (SD - SP,RP) </v>
      </c>
      <c r="D801" s="8">
        <v>60</v>
      </c>
      <c r="E801" s="8">
        <v>39</v>
      </c>
      <c r="F801" s="8">
        <v>3</v>
      </c>
      <c r="G801" s="8">
        <v>0</v>
      </c>
      <c r="H801" s="8">
        <v>5.12</v>
      </c>
      <c r="I801" s="8">
        <v>1.48</v>
      </c>
      <c r="J801" s="8">
        <v>34</v>
      </c>
      <c r="K801" s="8">
        <v>66</v>
      </c>
      <c r="L801" s="8">
        <v>23</v>
      </c>
      <c r="M801" s="8">
        <v>15</v>
      </c>
      <c r="N801" s="8">
        <v>18</v>
      </c>
      <c r="O801" s="8">
        <v>9</v>
      </c>
      <c r="P801" s="8">
        <v>4</v>
      </c>
      <c r="Q801" s="8">
        <v>0</v>
      </c>
    </row>
    <row r="802" spans="1:17" ht="15" thickBot="1" x14ac:dyDescent="0.35">
      <c r="A802" s="5" t="s">
        <v>2167</v>
      </c>
      <c r="B802" s="43">
        <f>IF(COUNTIF('DRAFT LIST'!$F$3:$F$1000,A802)&gt;=1,"",ROW())</f>
        <v>802</v>
      </c>
      <c r="C802" s="43" t="str">
        <f ca="1"/>
        <v>Elniery Garcia (PHI - SP,RP) </v>
      </c>
      <c r="D802" s="6">
        <v>27</v>
      </c>
      <c r="E802" s="6">
        <v>24</v>
      </c>
      <c r="F802" s="6">
        <v>2</v>
      </c>
      <c r="G802" s="6">
        <v>0</v>
      </c>
      <c r="H802" s="6">
        <v>4.8899999999999997</v>
      </c>
      <c r="I802" s="6">
        <v>1.65</v>
      </c>
      <c r="J802" s="6">
        <v>15</v>
      </c>
      <c r="K802" s="6">
        <v>26</v>
      </c>
      <c r="L802" s="6">
        <v>18</v>
      </c>
      <c r="M802" s="6">
        <v>4</v>
      </c>
      <c r="N802" s="6">
        <v>24</v>
      </c>
      <c r="O802" s="6">
        <v>0</v>
      </c>
      <c r="P802" s="6">
        <v>2</v>
      </c>
      <c r="Q802" s="6">
        <v>0</v>
      </c>
    </row>
    <row r="803" spans="1:17" ht="15" thickBot="1" x14ac:dyDescent="0.35">
      <c r="A803" s="7" t="s">
        <v>1498</v>
      </c>
      <c r="B803" s="43">
        <f>IF(COUNTIF('DRAFT LIST'!$F$3:$F$1000,A803)&gt;=1,"",ROW())</f>
        <v>803</v>
      </c>
      <c r="C803" s="43" t="str">
        <f ca="1"/>
        <v>William Cuevas (BOS - SP,RP) DFA </v>
      </c>
      <c r="D803" s="8">
        <v>63</v>
      </c>
      <c r="E803" s="8">
        <v>39</v>
      </c>
      <c r="F803" s="8">
        <v>3</v>
      </c>
      <c r="G803" s="8">
        <v>0</v>
      </c>
      <c r="H803" s="8">
        <v>4.9000000000000004</v>
      </c>
      <c r="I803" s="8">
        <v>1.47</v>
      </c>
      <c r="J803" s="8">
        <v>34</v>
      </c>
      <c r="K803" s="8">
        <v>74</v>
      </c>
      <c r="L803" s="8">
        <v>19</v>
      </c>
      <c r="M803" s="8">
        <v>16</v>
      </c>
      <c r="N803" s="8">
        <v>13</v>
      </c>
      <c r="O803" s="8">
        <v>13</v>
      </c>
      <c r="P803" s="8">
        <v>4</v>
      </c>
      <c r="Q803" s="8">
        <v>0</v>
      </c>
    </row>
    <row r="804" spans="1:17" ht="15" thickBot="1" x14ac:dyDescent="0.35">
      <c r="A804" s="5" t="s">
        <v>1643</v>
      </c>
      <c r="B804" s="43">
        <f>IF(COUNTIF('DRAFT LIST'!$F$3:$F$1000,A804)&gt;=1,"",ROW())</f>
        <v>804</v>
      </c>
      <c r="C804" s="43" t="str">
        <f ca="1"/>
        <v>Phillippe Aumont (CWS - SP,RP) MiLB </v>
      </c>
      <c r="D804" s="6">
        <v>44</v>
      </c>
      <c r="E804" s="6">
        <v>38</v>
      </c>
      <c r="F804" s="6">
        <v>2</v>
      </c>
      <c r="G804" s="6">
        <v>0</v>
      </c>
      <c r="H804" s="6">
        <v>4.8600000000000003</v>
      </c>
      <c r="I804" s="6">
        <v>1.51</v>
      </c>
      <c r="J804" s="6">
        <v>24</v>
      </c>
      <c r="K804" s="6">
        <v>43</v>
      </c>
      <c r="L804" s="6">
        <v>23</v>
      </c>
      <c r="M804" s="6">
        <v>12</v>
      </c>
      <c r="N804" s="6">
        <v>10</v>
      </c>
      <c r="O804" s="6">
        <v>10</v>
      </c>
      <c r="P804" s="6">
        <v>3</v>
      </c>
      <c r="Q804" s="6">
        <v>0</v>
      </c>
    </row>
    <row r="805" spans="1:17" ht="15" thickBot="1" x14ac:dyDescent="0.35">
      <c r="A805" s="7" t="s">
        <v>1644</v>
      </c>
      <c r="B805" s="43">
        <f>IF(COUNTIF('DRAFT LIST'!$F$3:$F$1000,A805)&gt;=1,"",ROW())</f>
        <v>805</v>
      </c>
      <c r="C805" s="43" t="str">
        <f ca="1"/>
        <v>Thad Weber (DET - SP,RP) MiLB </v>
      </c>
      <c r="D805" s="8">
        <v>54</v>
      </c>
      <c r="E805" s="8">
        <v>40</v>
      </c>
      <c r="F805" s="8">
        <v>4</v>
      </c>
      <c r="G805" s="8">
        <v>0</v>
      </c>
      <c r="H805" s="8">
        <v>5.0599999999999996</v>
      </c>
      <c r="I805" s="8">
        <v>1.55</v>
      </c>
      <c r="J805" s="8">
        <v>30</v>
      </c>
      <c r="K805" s="8">
        <v>58</v>
      </c>
      <c r="L805" s="8">
        <v>25</v>
      </c>
      <c r="M805" s="8">
        <v>13</v>
      </c>
      <c r="N805" s="8">
        <v>19</v>
      </c>
      <c r="O805" s="8">
        <v>8</v>
      </c>
      <c r="P805" s="8">
        <v>4</v>
      </c>
      <c r="Q805" s="8">
        <v>0</v>
      </c>
    </row>
    <row r="806" spans="1:17" ht="15" thickBot="1" x14ac:dyDescent="0.35">
      <c r="A806" s="5" t="s">
        <v>1645</v>
      </c>
      <c r="B806" s="43">
        <f>IF(COUNTIF('DRAFT LIST'!$F$3:$F$1000,A806)&gt;=1,"",ROW())</f>
        <v>806</v>
      </c>
      <c r="C806" s="43" t="str">
        <f ca="1"/>
        <v>Jesse Biddle (ATL - SP,RP) MiLB </v>
      </c>
      <c r="D806" s="6">
        <v>10</v>
      </c>
      <c r="E806" s="6">
        <v>7</v>
      </c>
      <c r="F806" s="6">
        <v>1</v>
      </c>
      <c r="G806" s="6">
        <v>0</v>
      </c>
      <c r="H806" s="6">
        <v>4.5</v>
      </c>
      <c r="I806" s="6">
        <v>1.44</v>
      </c>
      <c r="J806" s="6">
        <v>5</v>
      </c>
      <c r="K806" s="6">
        <v>11</v>
      </c>
      <c r="L806" s="6">
        <v>3</v>
      </c>
      <c r="M806" s="6">
        <v>3</v>
      </c>
      <c r="N806" s="6">
        <v>2</v>
      </c>
      <c r="O806" s="6">
        <v>2</v>
      </c>
      <c r="P806" s="6">
        <v>1</v>
      </c>
      <c r="Q806" s="6">
        <v>0</v>
      </c>
    </row>
    <row r="807" spans="1:17" ht="15" thickBot="1" x14ac:dyDescent="0.35">
      <c r="A807" s="7" t="s">
        <v>2168</v>
      </c>
      <c r="B807" s="43">
        <f>IF(COUNTIF('DRAFT LIST'!$F$3:$F$1000,A807)&gt;=1,"",ROW())</f>
        <v>807</v>
      </c>
      <c r="C807" s="43" t="str">
        <f ca="1"/>
        <v>Ricardo Pinto (PHI - SP,RP) </v>
      </c>
      <c r="D807" s="8">
        <v>42</v>
      </c>
      <c r="E807" s="8">
        <v>36</v>
      </c>
      <c r="F807" s="8">
        <v>1</v>
      </c>
      <c r="G807" s="8">
        <v>0</v>
      </c>
      <c r="H807" s="8">
        <v>4.95</v>
      </c>
      <c r="I807" s="8">
        <v>1.48</v>
      </c>
      <c r="J807" s="8">
        <v>23</v>
      </c>
      <c r="K807" s="8">
        <v>42</v>
      </c>
      <c r="L807" s="8">
        <v>20</v>
      </c>
      <c r="M807" s="8">
        <v>9</v>
      </c>
      <c r="N807" s="8">
        <v>31</v>
      </c>
      <c r="O807" s="8">
        <v>3</v>
      </c>
      <c r="P807" s="8">
        <v>2</v>
      </c>
      <c r="Q807" s="8">
        <v>0</v>
      </c>
    </row>
    <row r="808" spans="1:17" ht="15" thickBot="1" x14ac:dyDescent="0.35">
      <c r="A808" s="5" t="s">
        <v>2169</v>
      </c>
      <c r="B808" s="43">
        <f>IF(COUNTIF('DRAFT LIST'!$F$3:$F$1000,A808)&gt;=1,"",ROW())</f>
        <v>808</v>
      </c>
      <c r="C808" s="43" t="str">
        <f ca="1"/>
        <v>Alberto Tirado (PHI - RP) </v>
      </c>
      <c r="D808" s="6">
        <v>24</v>
      </c>
      <c r="E808" s="6">
        <v>23</v>
      </c>
      <c r="F808" s="6">
        <v>1</v>
      </c>
      <c r="G808" s="6">
        <v>0</v>
      </c>
      <c r="H808" s="6">
        <v>4.96</v>
      </c>
      <c r="I808" s="6">
        <v>1.55</v>
      </c>
      <c r="J808" s="6">
        <v>13</v>
      </c>
      <c r="K808" s="6">
        <v>24</v>
      </c>
      <c r="L808" s="6">
        <v>14</v>
      </c>
      <c r="M808" s="6">
        <v>7</v>
      </c>
      <c r="N808" s="6">
        <v>15</v>
      </c>
      <c r="O808" s="6">
        <v>1</v>
      </c>
      <c r="P808" s="6">
        <v>1</v>
      </c>
      <c r="Q808" s="6">
        <v>0</v>
      </c>
    </row>
    <row r="809" spans="1:17" ht="17.399999999999999" thickBot="1" x14ac:dyDescent="0.35">
      <c r="A809" s="7" t="s">
        <v>2170</v>
      </c>
      <c r="B809" s="43">
        <f>IF(COUNTIF('DRAFT LIST'!$F$3:$F$1000,A809)&gt;=1,"",ROW())</f>
        <v>809</v>
      </c>
      <c r="C809" s="43" t="str">
        <f ca="1"/>
        <v>Tyler Matzek (CWS - SP) MiLB </v>
      </c>
      <c r="D809" s="8">
        <v>37</v>
      </c>
      <c r="E809" s="8">
        <v>33</v>
      </c>
      <c r="F809" s="8">
        <v>2</v>
      </c>
      <c r="G809" s="8">
        <v>0</v>
      </c>
      <c r="H809" s="8">
        <v>4.97</v>
      </c>
      <c r="I809" s="8">
        <v>1.59</v>
      </c>
      <c r="J809" s="8">
        <v>21</v>
      </c>
      <c r="K809" s="8">
        <v>39</v>
      </c>
      <c r="L809" s="8">
        <v>21</v>
      </c>
      <c r="M809" s="8">
        <v>6</v>
      </c>
      <c r="N809" s="8">
        <v>34</v>
      </c>
      <c r="O809" s="8">
        <v>0</v>
      </c>
      <c r="P809" s="8">
        <v>2</v>
      </c>
      <c r="Q809" s="8">
        <v>0</v>
      </c>
    </row>
    <row r="810" spans="1:17" ht="15" thickBot="1" x14ac:dyDescent="0.35">
      <c r="A810" s="5" t="s">
        <v>2171</v>
      </c>
      <c r="B810" s="43">
        <f>IF(COUNTIF('DRAFT LIST'!$F$3:$F$1000,A810)&gt;=1,"",ROW())</f>
        <v>810</v>
      </c>
      <c r="C810" s="43" t="str">
        <f ca="1"/>
        <v>Parker Bridwell (BAL - SP,RP) MiLB </v>
      </c>
      <c r="D810" s="6">
        <v>30</v>
      </c>
      <c r="E810" s="6">
        <v>26</v>
      </c>
      <c r="F810" s="6">
        <v>1</v>
      </c>
      <c r="G810" s="6">
        <v>0</v>
      </c>
      <c r="H810" s="6">
        <v>5.09</v>
      </c>
      <c r="I810" s="6">
        <v>1.48</v>
      </c>
      <c r="J810" s="6">
        <v>17</v>
      </c>
      <c r="K810" s="6">
        <v>29</v>
      </c>
      <c r="L810" s="6">
        <v>15</v>
      </c>
      <c r="M810" s="6">
        <v>9</v>
      </c>
      <c r="N810" s="6">
        <v>23</v>
      </c>
      <c r="O810" s="6">
        <v>0</v>
      </c>
      <c r="P810" s="6">
        <v>1</v>
      </c>
      <c r="Q810" s="6">
        <v>0</v>
      </c>
    </row>
    <row r="811" spans="1:17" ht="15" thickBot="1" x14ac:dyDescent="0.35">
      <c r="A811" s="7" t="s">
        <v>1646</v>
      </c>
      <c r="B811" s="43">
        <f>IF(COUNTIF('DRAFT LIST'!$F$3:$F$1000,A811)&gt;=1,"",ROW())</f>
        <v>811</v>
      </c>
      <c r="C811" s="43" t="str">
        <f ca="1"/>
        <v>Kyle Crick (SF - SP,RP) MiLB </v>
      </c>
      <c r="D811" s="8">
        <v>48</v>
      </c>
      <c r="E811" s="8">
        <v>38</v>
      </c>
      <c r="F811" s="8">
        <v>2</v>
      </c>
      <c r="G811" s="8">
        <v>0</v>
      </c>
      <c r="H811" s="8">
        <v>5.48</v>
      </c>
      <c r="I811" s="8">
        <v>1.42</v>
      </c>
      <c r="J811" s="8">
        <v>29</v>
      </c>
      <c r="K811" s="8">
        <v>54</v>
      </c>
      <c r="L811" s="8">
        <v>14</v>
      </c>
      <c r="M811" s="8">
        <v>20</v>
      </c>
      <c r="N811" s="8">
        <v>11</v>
      </c>
      <c r="O811" s="8">
        <v>9</v>
      </c>
      <c r="P811" s="8">
        <v>3</v>
      </c>
      <c r="Q811" s="8">
        <v>0</v>
      </c>
    </row>
    <row r="812" spans="1:17" ht="15" thickBot="1" x14ac:dyDescent="0.35">
      <c r="A812" s="5" t="s">
        <v>1647</v>
      </c>
      <c r="B812" s="43">
        <f>IF(COUNTIF('DRAFT LIST'!$F$3:$F$1000,A812)&gt;=1,"",ROW())</f>
        <v>812</v>
      </c>
      <c r="C812" s="43" t="str">
        <f ca="1"/>
        <v>David Holmberg (CWS - SP) NRI </v>
      </c>
      <c r="D812" s="6">
        <v>66</v>
      </c>
      <c r="E812" s="6">
        <v>48</v>
      </c>
      <c r="F812" s="6">
        <v>3</v>
      </c>
      <c r="G812" s="6">
        <v>0</v>
      </c>
      <c r="H812" s="6">
        <v>5.29</v>
      </c>
      <c r="I812" s="6">
        <v>1.42</v>
      </c>
      <c r="J812" s="6">
        <v>39</v>
      </c>
      <c r="K812" s="6">
        <v>69</v>
      </c>
      <c r="L812" s="6">
        <v>25</v>
      </c>
      <c r="M812" s="6">
        <v>20</v>
      </c>
      <c r="N812" s="6">
        <v>14</v>
      </c>
      <c r="O812" s="6">
        <v>12</v>
      </c>
      <c r="P812" s="6">
        <v>5</v>
      </c>
      <c r="Q812" s="6">
        <v>0</v>
      </c>
    </row>
    <row r="813" spans="1:17" ht="15" thickBot="1" x14ac:dyDescent="0.35">
      <c r="A813" s="7" t="s">
        <v>1648</v>
      </c>
      <c r="B813" s="43">
        <f>IF(COUNTIF('DRAFT LIST'!$F$3:$F$1000,A813)&gt;=1,"",ROW())</f>
        <v>813</v>
      </c>
      <c r="C813" s="43" t="str">
        <f ca="1"/>
        <v>Jose Alvarado (TB - RP) </v>
      </c>
      <c r="D813" s="8">
        <v>84</v>
      </c>
      <c r="E813" s="8">
        <v>60</v>
      </c>
      <c r="F813" s="8">
        <v>4</v>
      </c>
      <c r="G813" s="8">
        <v>0</v>
      </c>
      <c r="H813" s="8">
        <v>5.13</v>
      </c>
      <c r="I813" s="8">
        <v>1.47</v>
      </c>
      <c r="J813" s="8">
        <v>48</v>
      </c>
      <c r="K813" s="8">
        <v>92</v>
      </c>
      <c r="L813" s="8">
        <v>31</v>
      </c>
      <c r="M813" s="8">
        <v>23</v>
      </c>
      <c r="N813" s="8">
        <v>25</v>
      </c>
      <c r="O813" s="8">
        <v>12</v>
      </c>
      <c r="P813" s="8">
        <v>6</v>
      </c>
      <c r="Q813" s="8">
        <v>0</v>
      </c>
    </row>
    <row r="814" spans="1:17" ht="15" thickBot="1" x14ac:dyDescent="0.35">
      <c r="A814" s="5" t="s">
        <v>1649</v>
      </c>
      <c r="B814" s="43">
        <f>IF(COUNTIF('DRAFT LIST'!$F$3:$F$1000,A814)&gt;=1,"",ROW())</f>
        <v>814</v>
      </c>
      <c r="C814" s="43" t="str">
        <f ca="1"/>
        <v>Sandy Baez (DET - SP,RP) </v>
      </c>
      <c r="D814" s="6">
        <v>48</v>
      </c>
      <c r="E814" s="6">
        <v>40</v>
      </c>
      <c r="F814" s="6">
        <v>3</v>
      </c>
      <c r="G814" s="6">
        <v>0</v>
      </c>
      <c r="H814" s="6">
        <v>5.0599999999999996</v>
      </c>
      <c r="I814" s="6">
        <v>1.54</v>
      </c>
      <c r="J814" s="6">
        <v>27</v>
      </c>
      <c r="K814" s="6">
        <v>50</v>
      </c>
      <c r="L814" s="6">
        <v>25</v>
      </c>
      <c r="M814" s="6">
        <v>13</v>
      </c>
      <c r="N814" s="6">
        <v>18</v>
      </c>
      <c r="O814" s="6">
        <v>7</v>
      </c>
      <c r="P814" s="6">
        <v>4</v>
      </c>
      <c r="Q814" s="6">
        <v>0</v>
      </c>
    </row>
    <row r="815" spans="1:17" ht="15" thickBot="1" x14ac:dyDescent="0.35">
      <c r="A815" s="7" t="s">
        <v>2172</v>
      </c>
      <c r="B815" s="43">
        <f>IF(COUNTIF('DRAFT LIST'!$F$3:$F$1000,A815)&gt;=1,"",ROW())</f>
        <v>815</v>
      </c>
      <c r="C815" s="43" t="str">
        <f ca="1"/>
        <v>Tim Berry (BAL - SP,RP) MiLB </v>
      </c>
      <c r="D815" s="8">
        <v>34</v>
      </c>
      <c r="E815" s="8">
        <v>30</v>
      </c>
      <c r="F815" s="8">
        <v>2</v>
      </c>
      <c r="G815" s="8">
        <v>0</v>
      </c>
      <c r="H815" s="8">
        <v>5.07</v>
      </c>
      <c r="I815" s="8">
        <v>1.59</v>
      </c>
      <c r="J815" s="8">
        <v>19</v>
      </c>
      <c r="K815" s="8">
        <v>36</v>
      </c>
      <c r="L815" s="8">
        <v>19</v>
      </c>
      <c r="M815" s="8">
        <v>8</v>
      </c>
      <c r="N815" s="8">
        <v>27</v>
      </c>
      <c r="O815" s="8">
        <v>2</v>
      </c>
      <c r="P815" s="8">
        <v>2</v>
      </c>
      <c r="Q815" s="8">
        <v>0</v>
      </c>
    </row>
    <row r="816" spans="1:17" ht="15" thickBot="1" x14ac:dyDescent="0.35">
      <c r="A816" s="5" t="s">
        <v>1650</v>
      </c>
      <c r="B816" s="43">
        <f>IF(COUNTIF('DRAFT LIST'!$F$3:$F$1000,A816)&gt;=1,"",ROW())</f>
        <v>816</v>
      </c>
      <c r="C816" s="43" t="str">
        <f ca="1"/>
        <v>Zach Jemiola (COL - SP) </v>
      </c>
      <c r="D816" s="6">
        <v>64</v>
      </c>
      <c r="E816" s="6">
        <v>39</v>
      </c>
      <c r="F816" s="6">
        <v>4</v>
      </c>
      <c r="G816" s="6">
        <v>0</v>
      </c>
      <c r="H816" s="6">
        <v>5.0999999999999996</v>
      </c>
      <c r="I816" s="6">
        <v>1.49</v>
      </c>
      <c r="J816" s="6">
        <v>36</v>
      </c>
      <c r="K816" s="6">
        <v>74</v>
      </c>
      <c r="L816" s="6">
        <v>20</v>
      </c>
      <c r="M816" s="6">
        <v>18</v>
      </c>
      <c r="N816" s="6">
        <v>12</v>
      </c>
      <c r="O816" s="6">
        <v>12</v>
      </c>
      <c r="P816" s="6">
        <v>4</v>
      </c>
      <c r="Q816" s="6">
        <v>0</v>
      </c>
    </row>
    <row r="817" spans="1:17" ht="15" thickBot="1" x14ac:dyDescent="0.35">
      <c r="A817" s="7" t="s">
        <v>2173</v>
      </c>
      <c r="B817" s="43">
        <f>IF(COUNTIF('DRAFT LIST'!$F$3:$F$1000,A817)&gt;=1,"",ROW())</f>
        <v>817</v>
      </c>
      <c r="C817" s="43" t="str">
        <f ca="1"/>
        <v>Jairo Labourt (DET - SP) MiLB </v>
      </c>
      <c r="D817" s="8">
        <v>31</v>
      </c>
      <c r="E817" s="8">
        <v>28</v>
      </c>
      <c r="F817" s="8">
        <v>1</v>
      </c>
      <c r="G817" s="8">
        <v>0</v>
      </c>
      <c r="H817" s="8">
        <v>4.75</v>
      </c>
      <c r="I817" s="8">
        <v>1.58</v>
      </c>
      <c r="J817" s="8">
        <v>16</v>
      </c>
      <c r="K817" s="8">
        <v>30</v>
      </c>
      <c r="L817" s="8">
        <v>18</v>
      </c>
      <c r="M817" s="8">
        <v>4</v>
      </c>
      <c r="N817" s="8">
        <v>28</v>
      </c>
      <c r="O817" s="8">
        <v>0</v>
      </c>
      <c r="P817" s="8">
        <v>2</v>
      </c>
      <c r="Q817" s="8">
        <v>0</v>
      </c>
    </row>
    <row r="818" spans="1:17" ht="15" thickBot="1" x14ac:dyDescent="0.35">
      <c r="A818" s="5" t="s">
        <v>2174</v>
      </c>
      <c r="B818" s="43">
        <f>IF(COUNTIF('DRAFT LIST'!$F$3:$F$1000,A818)&gt;=1,"",ROW())</f>
        <v>818</v>
      </c>
      <c r="C818" s="43" t="str">
        <f ca="1"/>
        <v>Bobby Wahl (OAK - SP,RP) </v>
      </c>
      <c r="D818" s="6">
        <v>40</v>
      </c>
      <c r="E818" s="6">
        <v>32</v>
      </c>
      <c r="F818" s="6">
        <v>2</v>
      </c>
      <c r="G818" s="6">
        <v>0</v>
      </c>
      <c r="H818" s="6">
        <v>5.24</v>
      </c>
      <c r="I818" s="6">
        <v>1.51</v>
      </c>
      <c r="J818" s="6">
        <v>23</v>
      </c>
      <c r="K818" s="6">
        <v>45</v>
      </c>
      <c r="L818" s="6">
        <v>16</v>
      </c>
      <c r="M818" s="6">
        <v>15</v>
      </c>
      <c r="N818" s="6">
        <v>12</v>
      </c>
      <c r="O818" s="6">
        <v>7</v>
      </c>
      <c r="P818" s="6">
        <v>3</v>
      </c>
      <c r="Q818" s="6">
        <v>0</v>
      </c>
    </row>
    <row r="819" spans="1:17" ht="15" thickBot="1" x14ac:dyDescent="0.35">
      <c r="A819" s="7" t="s">
        <v>1651</v>
      </c>
      <c r="B819" s="43">
        <f>IF(COUNTIF('DRAFT LIST'!$F$3:$F$1000,A819)&gt;=1,"",ROW())</f>
        <v>819</v>
      </c>
      <c r="C819" s="43" t="str">
        <f ca="1"/>
        <v>Jason Hursh (ATL - RP) MiLB </v>
      </c>
      <c r="D819" s="8">
        <v>39</v>
      </c>
      <c r="E819" s="8">
        <v>26</v>
      </c>
      <c r="F819" s="8">
        <v>2</v>
      </c>
      <c r="G819" s="8">
        <v>0</v>
      </c>
      <c r="H819" s="8">
        <v>5</v>
      </c>
      <c r="I819" s="8">
        <v>1.53</v>
      </c>
      <c r="J819" s="8">
        <v>22</v>
      </c>
      <c r="K819" s="8">
        <v>44</v>
      </c>
      <c r="L819" s="8">
        <v>15</v>
      </c>
      <c r="M819" s="8">
        <v>6</v>
      </c>
      <c r="N819" s="8">
        <v>20</v>
      </c>
      <c r="O819" s="8">
        <v>3</v>
      </c>
      <c r="P819" s="8">
        <v>3</v>
      </c>
      <c r="Q819" s="8">
        <v>0</v>
      </c>
    </row>
    <row r="820" spans="1:17" ht="15" thickBot="1" x14ac:dyDescent="0.35">
      <c r="A820" s="5" t="s">
        <v>1652</v>
      </c>
      <c r="B820" s="43">
        <f>IF(COUNTIF('DRAFT LIST'!$F$3:$F$1000,A820)&gt;=1,"",ROW())</f>
        <v>820</v>
      </c>
      <c r="C820" s="43" t="str">
        <f ca="1"/>
        <v>Dylan Covey (CWS - SP,RP) MiLB </v>
      </c>
      <c r="D820" s="6">
        <v>56</v>
      </c>
      <c r="E820" s="6">
        <v>50</v>
      </c>
      <c r="F820" s="6">
        <v>3</v>
      </c>
      <c r="G820" s="6">
        <v>0</v>
      </c>
      <c r="H820" s="6">
        <v>5.35</v>
      </c>
      <c r="I820" s="6">
        <v>1.53</v>
      </c>
      <c r="J820" s="6">
        <v>33</v>
      </c>
      <c r="K820" s="6">
        <v>58</v>
      </c>
      <c r="L820" s="6">
        <v>28</v>
      </c>
      <c r="M820" s="6">
        <v>14</v>
      </c>
      <c r="N820" s="6">
        <v>16</v>
      </c>
      <c r="O820" s="6">
        <v>10</v>
      </c>
      <c r="P820" s="6">
        <v>4</v>
      </c>
      <c r="Q820" s="6">
        <v>0</v>
      </c>
    </row>
    <row r="821" spans="1:17" ht="15" thickBot="1" x14ac:dyDescent="0.35">
      <c r="A821" s="7" t="s">
        <v>1653</v>
      </c>
      <c r="B821" s="43">
        <f>IF(COUNTIF('DRAFT LIST'!$F$3:$F$1000,A821)&gt;=1,"",ROW())</f>
        <v>821</v>
      </c>
      <c r="C821" s="43" t="str">
        <f ca="1"/>
        <v>Logan Bawcom (SD - P) MiLB </v>
      </c>
      <c r="D821" s="8">
        <v>61</v>
      </c>
      <c r="E821" s="8">
        <v>36</v>
      </c>
      <c r="F821" s="8">
        <v>4</v>
      </c>
      <c r="G821" s="8">
        <v>0</v>
      </c>
      <c r="H821" s="8">
        <v>5.24</v>
      </c>
      <c r="I821" s="8">
        <v>1.47</v>
      </c>
      <c r="J821" s="8">
        <v>36</v>
      </c>
      <c r="K821" s="8">
        <v>72</v>
      </c>
      <c r="L821" s="8">
        <v>17</v>
      </c>
      <c r="M821" s="8">
        <v>20</v>
      </c>
      <c r="N821" s="8">
        <v>11</v>
      </c>
      <c r="O821" s="8">
        <v>11</v>
      </c>
      <c r="P821" s="8">
        <v>4</v>
      </c>
      <c r="Q821" s="8">
        <v>0</v>
      </c>
    </row>
    <row r="822" spans="1:17" ht="15" thickBot="1" x14ac:dyDescent="0.35">
      <c r="A822" s="5" t="s">
        <v>1654</v>
      </c>
      <c r="B822" s="43">
        <f>IF(COUNTIF('DRAFT LIST'!$F$3:$F$1000,A822)&gt;=1,"",ROW())</f>
        <v>822</v>
      </c>
      <c r="C822" s="43" t="str">
        <f ca="1"/>
        <v>Seth Frankoff (P) </v>
      </c>
      <c r="D822" s="6">
        <v>55</v>
      </c>
      <c r="E822" s="6">
        <v>39</v>
      </c>
      <c r="F822" s="6">
        <v>2</v>
      </c>
      <c r="G822" s="6">
        <v>0</v>
      </c>
      <c r="H822" s="6">
        <v>4.84</v>
      </c>
      <c r="I822" s="6">
        <v>1.49</v>
      </c>
      <c r="J822" s="6">
        <v>29</v>
      </c>
      <c r="K822" s="6">
        <v>60</v>
      </c>
      <c r="L822" s="6">
        <v>21</v>
      </c>
      <c r="M822" s="6">
        <v>17</v>
      </c>
      <c r="N822" s="6">
        <v>12</v>
      </c>
      <c r="O822" s="6">
        <v>12</v>
      </c>
      <c r="P822" s="6">
        <v>3</v>
      </c>
      <c r="Q822" s="6">
        <v>0</v>
      </c>
    </row>
    <row r="823" spans="1:17" ht="15" thickBot="1" x14ac:dyDescent="0.35">
      <c r="A823" s="7" t="s">
        <v>1655</v>
      </c>
      <c r="B823" s="43">
        <f>IF(COUNTIF('DRAFT LIST'!$F$3:$F$1000,A823)&gt;=1,"",ROW())</f>
        <v>823</v>
      </c>
      <c r="C823" s="43" t="str">
        <f ca="1"/>
        <v>Chase De Jong (SEA - SP,RP) </v>
      </c>
      <c r="D823" s="8">
        <v>63</v>
      </c>
      <c r="E823" s="8">
        <v>40</v>
      </c>
      <c r="F823" s="8">
        <v>3</v>
      </c>
      <c r="G823" s="8">
        <v>0</v>
      </c>
      <c r="H823" s="8">
        <v>5.34</v>
      </c>
      <c r="I823" s="8">
        <v>1.45</v>
      </c>
      <c r="J823" s="8">
        <v>37</v>
      </c>
      <c r="K823" s="8">
        <v>73</v>
      </c>
      <c r="L823" s="8">
        <v>19</v>
      </c>
      <c r="M823" s="8">
        <v>17</v>
      </c>
      <c r="N823" s="8">
        <v>14</v>
      </c>
      <c r="O823" s="8">
        <v>12</v>
      </c>
      <c r="P823" s="8">
        <v>5</v>
      </c>
      <c r="Q823" s="8">
        <v>0</v>
      </c>
    </row>
    <row r="824" spans="1:17" ht="15" thickBot="1" x14ac:dyDescent="0.35">
      <c r="A824" s="5" t="s">
        <v>1656</v>
      </c>
      <c r="B824" s="43">
        <f>IF(COUNTIF('DRAFT LIST'!$F$3:$F$1000,A824)&gt;=1,"",ROW())</f>
        <v>824</v>
      </c>
      <c r="C824" s="43" t="str">
        <f ca="1"/>
        <v>Kyle Martin (BOS - P) </v>
      </c>
      <c r="D824" s="6">
        <v>61</v>
      </c>
      <c r="E824" s="6">
        <v>33</v>
      </c>
      <c r="F824" s="6">
        <v>3</v>
      </c>
      <c r="G824" s="6">
        <v>0</v>
      </c>
      <c r="H824" s="6">
        <v>5.17</v>
      </c>
      <c r="I824" s="6">
        <v>1.47</v>
      </c>
      <c r="J824" s="6">
        <v>35</v>
      </c>
      <c r="K824" s="6">
        <v>71</v>
      </c>
      <c r="L824" s="6">
        <v>18</v>
      </c>
      <c r="M824" s="6">
        <v>11</v>
      </c>
      <c r="N824" s="6">
        <v>17</v>
      </c>
      <c r="O824" s="6">
        <v>9</v>
      </c>
      <c r="P824" s="6">
        <v>4</v>
      </c>
      <c r="Q824" s="6">
        <v>0</v>
      </c>
    </row>
    <row r="825" spans="1:17" ht="15" thickBot="1" x14ac:dyDescent="0.35">
      <c r="A825" s="7" t="s">
        <v>1657</v>
      </c>
      <c r="B825" s="43">
        <f>IF(COUNTIF('DRAFT LIST'!$F$3:$F$1000,A825)&gt;=1,"",ROW())</f>
        <v>825</v>
      </c>
      <c r="C825" s="43" t="str">
        <f ca="1"/>
        <v>Joseph Colon (CLE - P) </v>
      </c>
      <c r="D825" s="8">
        <v>52</v>
      </c>
      <c r="E825" s="8">
        <v>40</v>
      </c>
      <c r="F825" s="8">
        <v>2</v>
      </c>
      <c r="G825" s="8">
        <v>0</v>
      </c>
      <c r="H825" s="8">
        <v>4.96</v>
      </c>
      <c r="I825" s="8">
        <v>1.49</v>
      </c>
      <c r="J825" s="8">
        <v>29</v>
      </c>
      <c r="K825" s="8">
        <v>54</v>
      </c>
      <c r="L825" s="8">
        <v>24</v>
      </c>
      <c r="M825" s="8">
        <v>14</v>
      </c>
      <c r="N825" s="8">
        <v>20</v>
      </c>
      <c r="O825" s="8">
        <v>7</v>
      </c>
      <c r="P825" s="8">
        <v>3</v>
      </c>
      <c r="Q825" s="8">
        <v>0</v>
      </c>
    </row>
    <row r="826" spans="1:17" ht="15" thickBot="1" x14ac:dyDescent="0.35">
      <c r="A826" s="5" t="s">
        <v>2175</v>
      </c>
      <c r="B826" s="43">
        <f>IF(COUNTIF('DRAFT LIST'!$F$3:$F$1000,A826)&gt;=1,"",ROW())</f>
        <v>826</v>
      </c>
      <c r="C826" s="43" t="str">
        <f ca="1"/>
        <v>Alex Wimmers (MIN - P) NRI </v>
      </c>
      <c r="D826" s="6">
        <v>30</v>
      </c>
      <c r="E826" s="6">
        <v>23</v>
      </c>
      <c r="F826" s="6">
        <v>1</v>
      </c>
      <c r="G826" s="6">
        <v>0</v>
      </c>
      <c r="H826" s="6">
        <v>4.97</v>
      </c>
      <c r="I826" s="6">
        <v>1.53</v>
      </c>
      <c r="J826" s="6">
        <v>16</v>
      </c>
      <c r="K826" s="6">
        <v>31</v>
      </c>
      <c r="L826" s="6">
        <v>15</v>
      </c>
      <c r="M826" s="6">
        <v>5</v>
      </c>
      <c r="N826" s="6">
        <v>25</v>
      </c>
      <c r="O826" s="6">
        <v>0</v>
      </c>
      <c r="P826" s="6">
        <v>2</v>
      </c>
      <c r="Q826" s="6">
        <v>0</v>
      </c>
    </row>
    <row r="827" spans="1:17" ht="15" thickBot="1" x14ac:dyDescent="0.35">
      <c r="A827" s="7" t="s">
        <v>2176</v>
      </c>
      <c r="B827" s="43">
        <f>IF(COUNTIF('DRAFT LIST'!$F$3:$F$1000,A827)&gt;=1,"",ROW())</f>
        <v>827</v>
      </c>
      <c r="C827" s="43" t="str">
        <f ca="1"/>
        <v>Walker Lockett (SD - P) </v>
      </c>
      <c r="D827" s="8">
        <v>20</v>
      </c>
      <c r="E827" s="8">
        <v>16</v>
      </c>
      <c r="F827" s="8">
        <v>1</v>
      </c>
      <c r="G827" s="8">
        <v>0</v>
      </c>
      <c r="H827" s="8">
        <v>5.39</v>
      </c>
      <c r="I827" s="8">
        <v>1.52</v>
      </c>
      <c r="J827" s="8">
        <v>12</v>
      </c>
      <c r="K827" s="8">
        <v>21</v>
      </c>
      <c r="L827" s="8">
        <v>9</v>
      </c>
      <c r="M827" s="8">
        <v>6</v>
      </c>
      <c r="N827" s="8">
        <v>18</v>
      </c>
      <c r="O827" s="8">
        <v>0</v>
      </c>
      <c r="P827" s="8">
        <v>1</v>
      </c>
      <c r="Q827" s="8">
        <v>0</v>
      </c>
    </row>
    <row r="828" spans="1:17" ht="15" thickBot="1" x14ac:dyDescent="0.35">
      <c r="A828" s="5" t="s">
        <v>1658</v>
      </c>
      <c r="B828" s="43">
        <f>IF(COUNTIF('DRAFT LIST'!$F$3:$F$1000,A828)&gt;=1,"",ROW())</f>
        <v>828</v>
      </c>
      <c r="C828" s="43" t="str">
        <f ca="1"/>
        <v>Alejandro Chacin (CIN - P) NRI </v>
      </c>
      <c r="D828" s="6">
        <v>42</v>
      </c>
      <c r="E828" s="6">
        <v>32</v>
      </c>
      <c r="F828" s="6">
        <v>2</v>
      </c>
      <c r="G828" s="6">
        <v>0</v>
      </c>
      <c r="H828" s="6">
        <v>5.1100000000000003</v>
      </c>
      <c r="I828" s="6">
        <v>1.48</v>
      </c>
      <c r="J828" s="6">
        <v>24</v>
      </c>
      <c r="K828" s="6">
        <v>46</v>
      </c>
      <c r="L828" s="6">
        <v>16</v>
      </c>
      <c r="M828" s="6">
        <v>13</v>
      </c>
      <c r="N828" s="6">
        <v>8</v>
      </c>
      <c r="O828" s="6">
        <v>8</v>
      </c>
      <c r="P828" s="6">
        <v>3</v>
      </c>
      <c r="Q828" s="6">
        <v>0</v>
      </c>
    </row>
    <row r="829" spans="1:17" ht="15" thickBot="1" x14ac:dyDescent="0.35">
      <c r="A829" s="7" t="s">
        <v>1659</v>
      </c>
      <c r="B829" s="43">
        <f>IF(COUNTIF('DRAFT LIST'!$F$3:$F$1000,A829)&gt;=1,"",ROW())</f>
        <v>829</v>
      </c>
      <c r="C829" s="43" t="str">
        <f ca="1"/>
        <v>Jonathan Dziedzic (KC - P) NRI </v>
      </c>
      <c r="D829" s="8">
        <v>51</v>
      </c>
      <c r="E829" s="8">
        <v>31</v>
      </c>
      <c r="F829" s="8">
        <v>3</v>
      </c>
      <c r="G829" s="8">
        <v>0</v>
      </c>
      <c r="H829" s="8">
        <v>5.08</v>
      </c>
      <c r="I829" s="8">
        <v>1.55</v>
      </c>
      <c r="J829" s="8">
        <v>29</v>
      </c>
      <c r="K829" s="8">
        <v>60</v>
      </c>
      <c r="L829" s="8">
        <v>19</v>
      </c>
      <c r="M829" s="8">
        <v>11</v>
      </c>
      <c r="N829" s="8">
        <v>16</v>
      </c>
      <c r="O829" s="8">
        <v>9</v>
      </c>
      <c r="P829" s="8">
        <v>4</v>
      </c>
      <c r="Q829" s="8">
        <v>0</v>
      </c>
    </row>
    <row r="830" spans="1:17" ht="15" thickBot="1" x14ac:dyDescent="0.35">
      <c r="A830" s="5" t="s">
        <v>1660</v>
      </c>
      <c r="B830" s="43">
        <f>IF(COUNTIF('DRAFT LIST'!$F$3:$F$1000,A830)&gt;=1,"",ROW())</f>
        <v>830</v>
      </c>
      <c r="C830" s="43" t="str">
        <f ca="1"/>
        <v>Harrison Musgrave (COL - P) NRI </v>
      </c>
      <c r="D830" s="6">
        <v>78</v>
      </c>
      <c r="E830" s="6">
        <v>51</v>
      </c>
      <c r="F830" s="6">
        <v>4</v>
      </c>
      <c r="G830" s="6">
        <v>0</v>
      </c>
      <c r="H830" s="6">
        <v>5.21</v>
      </c>
      <c r="I830" s="6">
        <v>1.47</v>
      </c>
      <c r="J830" s="6">
        <v>45</v>
      </c>
      <c r="K830" s="6">
        <v>91</v>
      </c>
      <c r="L830" s="6">
        <v>24</v>
      </c>
      <c r="M830" s="6">
        <v>23</v>
      </c>
      <c r="N830" s="6">
        <v>14</v>
      </c>
      <c r="O830" s="6">
        <v>14</v>
      </c>
      <c r="P830" s="6">
        <v>6</v>
      </c>
      <c r="Q830" s="6">
        <v>0</v>
      </c>
    </row>
    <row r="831" spans="1:17" ht="15" thickBot="1" x14ac:dyDescent="0.35">
      <c r="A831" s="7" t="s">
        <v>1661</v>
      </c>
      <c r="B831" s="43">
        <f>IF(COUNTIF('DRAFT LIST'!$F$3:$F$1000,A831)&gt;=1,"",ROW())</f>
        <v>831</v>
      </c>
      <c r="C831" s="43" t="str">
        <f ca="1"/>
        <v>Mike Trout (LAA - CF) </v>
      </c>
      <c r="D831" s="8">
        <v>28</v>
      </c>
      <c r="E831" s="8">
        <v>19</v>
      </c>
      <c r="F831" s="8">
        <v>1</v>
      </c>
      <c r="G831" s="8">
        <v>0</v>
      </c>
      <c r="H831" s="8">
        <v>4.97</v>
      </c>
      <c r="I831" s="8">
        <v>1.44</v>
      </c>
      <c r="J831" s="8">
        <v>16</v>
      </c>
      <c r="K831" s="8">
        <v>31</v>
      </c>
      <c r="L831" s="8">
        <v>10</v>
      </c>
      <c r="M831" s="8">
        <v>6</v>
      </c>
      <c r="N831" s="8">
        <v>7</v>
      </c>
      <c r="O831" s="8">
        <v>7</v>
      </c>
      <c r="P831" s="8">
        <v>2</v>
      </c>
      <c r="Q831" s="8">
        <v>0</v>
      </c>
    </row>
    <row r="832" spans="1:17" ht="17.399999999999999" thickBot="1" x14ac:dyDescent="0.35">
      <c r="A832" s="5" t="s">
        <v>1662</v>
      </c>
      <c r="B832" s="43">
        <f>IF(COUNTIF('DRAFT LIST'!$F$3:$F$1000,A832)&gt;=1,"",ROW())</f>
        <v>832</v>
      </c>
      <c r="C832" s="43" t="str">
        <f ca="1"/>
        <v>Mookie Betts (BOS - RF) </v>
      </c>
      <c r="D832" s="6">
        <v>61</v>
      </c>
      <c r="E832" s="6">
        <v>43</v>
      </c>
      <c r="F832" s="6">
        <v>4</v>
      </c>
      <c r="G832" s="6">
        <v>0</v>
      </c>
      <c r="H832" s="6">
        <v>5.24</v>
      </c>
      <c r="I832" s="6">
        <v>1.57</v>
      </c>
      <c r="J832" s="6">
        <v>36</v>
      </c>
      <c r="K832" s="6">
        <v>69</v>
      </c>
      <c r="L832" s="6">
        <v>27</v>
      </c>
      <c r="M832" s="6">
        <v>14</v>
      </c>
      <c r="N832" s="6">
        <v>21</v>
      </c>
      <c r="O832" s="6">
        <v>9</v>
      </c>
      <c r="P832" s="6">
        <v>5</v>
      </c>
      <c r="Q832" s="6">
        <v>0</v>
      </c>
    </row>
    <row r="833" spans="1:17" ht="15" thickBot="1" x14ac:dyDescent="0.35">
      <c r="A833" s="7" t="s">
        <v>1663</v>
      </c>
      <c r="B833" s="43">
        <f>IF(COUNTIF('DRAFT LIST'!$F$3:$F$1000,A833)&gt;=1,"",ROW())</f>
        <v>833</v>
      </c>
      <c r="C833" s="43" t="str">
        <f ca="1"/>
        <v>Jose Altuve (HOU - 2B) </v>
      </c>
      <c r="D833" s="8">
        <v>29</v>
      </c>
      <c r="E833" s="8">
        <v>30</v>
      </c>
      <c r="F833" s="8">
        <v>1</v>
      </c>
      <c r="G833" s="8">
        <v>0</v>
      </c>
      <c r="H833" s="8">
        <v>5.22</v>
      </c>
      <c r="I833" s="8">
        <v>1.6</v>
      </c>
      <c r="J833" s="8">
        <v>17</v>
      </c>
      <c r="K833" s="8">
        <v>28</v>
      </c>
      <c r="L833" s="8">
        <v>18</v>
      </c>
      <c r="M833" s="8">
        <v>10</v>
      </c>
      <c r="N833" s="8">
        <v>24</v>
      </c>
      <c r="O833" s="8">
        <v>0</v>
      </c>
      <c r="P833" s="8">
        <v>2</v>
      </c>
      <c r="Q833" s="8">
        <v>0</v>
      </c>
    </row>
    <row r="834" spans="1:17" ht="15" thickBot="1" x14ac:dyDescent="0.35">
      <c r="A834" s="5" t="s">
        <v>2177</v>
      </c>
      <c r="B834" s="43">
        <f>IF(COUNTIF('DRAFT LIST'!$F$3:$F$1000,A834)&gt;=1,"",ROW())</f>
        <v>834</v>
      </c>
      <c r="C834" s="43" t="str">
        <f ca="1"/>
        <v>Paul Goldschmidt (ARI - 1B) </v>
      </c>
      <c r="D834" s="6">
        <v>41</v>
      </c>
      <c r="E834" s="6">
        <v>34</v>
      </c>
      <c r="F834" s="6">
        <v>2</v>
      </c>
      <c r="G834" s="6">
        <v>0</v>
      </c>
      <c r="H834" s="6">
        <v>5.0599999999999996</v>
      </c>
      <c r="I834" s="6">
        <v>1.61</v>
      </c>
      <c r="J834" s="6">
        <v>23</v>
      </c>
      <c r="K834" s="6">
        <v>43</v>
      </c>
      <c r="L834" s="6">
        <v>23</v>
      </c>
      <c r="M834" s="6">
        <v>7</v>
      </c>
      <c r="N834" s="6">
        <v>28</v>
      </c>
      <c r="O834" s="6">
        <v>2</v>
      </c>
      <c r="P834" s="6">
        <v>2</v>
      </c>
      <c r="Q834" s="6">
        <v>0</v>
      </c>
    </row>
    <row r="835" spans="1:17" ht="15" thickBot="1" x14ac:dyDescent="0.35">
      <c r="A835" s="7" t="s">
        <v>2178</v>
      </c>
      <c r="B835" s="43">
        <f>IF(COUNTIF('DRAFT LIST'!$F$3:$F$1000,A835)&gt;=1,"",ROW())</f>
        <v>835</v>
      </c>
      <c r="C835" s="43" t="str">
        <f ca="1"/>
        <v>Kris Bryant (CHC - 1B,3B,LF,RF) </v>
      </c>
      <c r="D835" s="8">
        <v>25</v>
      </c>
      <c r="E835" s="8">
        <v>21</v>
      </c>
      <c r="F835" s="8">
        <v>1</v>
      </c>
      <c r="G835" s="8">
        <v>0</v>
      </c>
      <c r="H835" s="8">
        <v>5.09</v>
      </c>
      <c r="I835" s="8">
        <v>1.61</v>
      </c>
      <c r="J835" s="8">
        <v>14</v>
      </c>
      <c r="K835" s="8">
        <v>26</v>
      </c>
      <c r="L835" s="8">
        <v>15</v>
      </c>
      <c r="M835" s="8">
        <v>5</v>
      </c>
      <c r="N835" s="8">
        <v>21</v>
      </c>
      <c r="O835" s="8">
        <v>0</v>
      </c>
      <c r="P835" s="8">
        <v>1</v>
      </c>
      <c r="Q835" s="8">
        <v>0</v>
      </c>
    </row>
    <row r="836" spans="1:17" ht="15" thickBot="1" x14ac:dyDescent="0.35">
      <c r="A836" s="5" t="s">
        <v>1664</v>
      </c>
      <c r="B836" s="43">
        <f>IF(COUNTIF('DRAFT LIST'!$F$3:$F$1000,A836)&gt;=1,"",ROW())</f>
        <v>836</v>
      </c>
      <c r="C836" s="43" t="str">
        <f ca="1"/>
        <v>Nolan Arenado (COL - 3B) </v>
      </c>
      <c r="D836" s="6">
        <v>30</v>
      </c>
      <c r="E836" s="6">
        <v>27</v>
      </c>
      <c r="F836" s="6">
        <v>2</v>
      </c>
      <c r="G836" s="6">
        <v>0</v>
      </c>
      <c r="H836" s="6">
        <v>5.16</v>
      </c>
      <c r="I836" s="6">
        <v>1.6</v>
      </c>
      <c r="J836" s="6">
        <v>17</v>
      </c>
      <c r="K836" s="6">
        <v>31</v>
      </c>
      <c r="L836" s="6">
        <v>17</v>
      </c>
      <c r="M836" s="6">
        <v>7</v>
      </c>
      <c r="N836" s="6">
        <v>7</v>
      </c>
      <c r="O836" s="6">
        <v>7</v>
      </c>
      <c r="P836" s="6">
        <v>2</v>
      </c>
      <c r="Q836" s="6">
        <v>0</v>
      </c>
    </row>
    <row r="837" spans="1:17" ht="15" thickBot="1" x14ac:dyDescent="0.35">
      <c r="A837" s="7" t="s">
        <v>2179</v>
      </c>
      <c r="B837" s="43">
        <f>IF(COUNTIF('DRAFT LIST'!$F$3:$F$1000,A837)&gt;=1,"",ROW())</f>
        <v>837</v>
      </c>
      <c r="C837" s="43" t="str">
        <f ca="1"/>
        <v>Manny Machado (BAL - 3B,SS) </v>
      </c>
      <c r="D837" s="8">
        <v>22</v>
      </c>
      <c r="E837" s="8">
        <v>17</v>
      </c>
      <c r="F837" s="8">
        <v>0</v>
      </c>
      <c r="G837" s="8">
        <v>0</v>
      </c>
      <c r="H837" s="8">
        <v>4.8899999999999997</v>
      </c>
      <c r="I837" s="8">
        <v>1.52</v>
      </c>
      <c r="J837" s="8">
        <v>12</v>
      </c>
      <c r="K837" s="8">
        <v>21</v>
      </c>
      <c r="L837" s="8">
        <v>12</v>
      </c>
      <c r="M837" s="8">
        <v>6</v>
      </c>
      <c r="N837" s="8">
        <v>22</v>
      </c>
      <c r="O837" s="8">
        <v>0</v>
      </c>
      <c r="P837" s="8">
        <v>1</v>
      </c>
      <c r="Q837" s="8">
        <v>0</v>
      </c>
    </row>
    <row r="838" spans="1:17" ht="15" thickBot="1" x14ac:dyDescent="0.35">
      <c r="A838" s="5" t="s">
        <v>1665</v>
      </c>
      <c r="B838" s="43">
        <f>IF(COUNTIF('DRAFT LIST'!$F$3:$F$1000,A838)&gt;=1,"",ROW())</f>
        <v>838</v>
      </c>
      <c r="C838" s="43" t="str">
        <f ca="1"/>
        <v>Bryce Harper (WSH - RF) </v>
      </c>
      <c r="D838" s="6">
        <v>56</v>
      </c>
      <c r="E838" s="6">
        <v>40</v>
      </c>
      <c r="F838" s="6">
        <v>3</v>
      </c>
      <c r="G838" s="6">
        <v>0</v>
      </c>
      <c r="H838" s="6">
        <v>5.16</v>
      </c>
      <c r="I838" s="6">
        <v>1.57</v>
      </c>
      <c r="J838" s="6">
        <v>32</v>
      </c>
      <c r="K838" s="6">
        <v>63</v>
      </c>
      <c r="L838" s="6">
        <v>26</v>
      </c>
      <c r="M838" s="6">
        <v>8</v>
      </c>
      <c r="N838" s="6">
        <v>33</v>
      </c>
      <c r="O838" s="6">
        <v>5</v>
      </c>
      <c r="P838" s="6">
        <v>4</v>
      </c>
      <c r="Q838" s="6">
        <v>0</v>
      </c>
    </row>
    <row r="839" spans="1:17" ht="15" thickBot="1" x14ac:dyDescent="0.35">
      <c r="A839" s="7" t="s">
        <v>2180</v>
      </c>
      <c r="B839" s="43">
        <f>IF(COUNTIF('DRAFT LIST'!$F$3:$F$1000,A839)&gt;=1,"",ROW())</f>
        <v>839</v>
      </c>
      <c r="C839" s="43" t="str">
        <f ca="1"/>
        <v>Josh Donaldson (TOR - 3B) DTD </v>
      </c>
      <c r="D839" s="8">
        <v>22</v>
      </c>
      <c r="E839" s="8">
        <v>18</v>
      </c>
      <c r="F839" s="8">
        <v>1</v>
      </c>
      <c r="G839" s="8">
        <v>0</v>
      </c>
      <c r="H839" s="8">
        <v>5.63</v>
      </c>
      <c r="I839" s="8">
        <v>1.54</v>
      </c>
      <c r="J839" s="8">
        <v>14</v>
      </c>
      <c r="K839" s="8">
        <v>25</v>
      </c>
      <c r="L839" s="8">
        <v>8</v>
      </c>
      <c r="M839" s="8">
        <v>4</v>
      </c>
      <c r="N839" s="8">
        <v>26</v>
      </c>
      <c r="O839" s="8">
        <v>0</v>
      </c>
      <c r="P839" s="8">
        <v>2</v>
      </c>
      <c r="Q839" s="8">
        <v>0</v>
      </c>
    </row>
    <row r="840" spans="1:17" ht="15" thickBot="1" x14ac:dyDescent="0.35">
      <c r="A840" s="5" t="s">
        <v>1666</v>
      </c>
      <c r="B840" s="43">
        <f>IF(COUNTIF('DRAFT LIST'!$F$3:$F$1000,A840)&gt;=1,"",ROW())</f>
        <v>840</v>
      </c>
      <c r="C840" s="43" t="str">
        <f ca="1"/>
        <v>Anthony Rizzo (CHC - 1B) </v>
      </c>
      <c r="D840" s="6">
        <v>62</v>
      </c>
      <c r="E840" s="6">
        <v>49</v>
      </c>
      <c r="F840" s="6">
        <v>3</v>
      </c>
      <c r="G840" s="6">
        <v>0</v>
      </c>
      <c r="H840" s="6">
        <v>5.39</v>
      </c>
      <c r="I840" s="6">
        <v>1.52</v>
      </c>
      <c r="J840" s="6">
        <v>37</v>
      </c>
      <c r="K840" s="6">
        <v>68</v>
      </c>
      <c r="L840" s="6">
        <v>26</v>
      </c>
      <c r="M840" s="6">
        <v>10</v>
      </c>
      <c r="N840" s="6">
        <v>21</v>
      </c>
      <c r="O840" s="6">
        <v>8</v>
      </c>
      <c r="P840" s="6">
        <v>4</v>
      </c>
      <c r="Q840" s="6">
        <v>0</v>
      </c>
    </row>
    <row r="841" spans="1:17" ht="15" thickBot="1" x14ac:dyDescent="0.35">
      <c r="A841" s="7" t="s">
        <v>1667</v>
      </c>
      <c r="B841" s="43">
        <f>IF(COUNTIF('DRAFT LIST'!$F$3:$F$1000,A841)&gt;=1,"",ROW())</f>
        <v>841</v>
      </c>
      <c r="C841" s="43" t="str">
        <f ca="1"/>
        <v>Miguel Cabrera (DET - 1B) </v>
      </c>
      <c r="D841" s="8">
        <v>47</v>
      </c>
      <c r="E841" s="8">
        <v>32</v>
      </c>
      <c r="F841" s="8">
        <v>2</v>
      </c>
      <c r="G841" s="8">
        <v>0</v>
      </c>
      <c r="H841" s="8">
        <v>5.2</v>
      </c>
      <c r="I841" s="8">
        <v>1.47</v>
      </c>
      <c r="J841" s="8">
        <v>27</v>
      </c>
      <c r="K841" s="8">
        <v>51</v>
      </c>
      <c r="L841" s="8">
        <v>17</v>
      </c>
      <c r="M841" s="8">
        <v>10</v>
      </c>
      <c r="N841" s="8">
        <v>22</v>
      </c>
      <c r="O841" s="8">
        <v>5</v>
      </c>
      <c r="P841" s="8">
        <v>4</v>
      </c>
      <c r="Q841" s="8">
        <v>0</v>
      </c>
    </row>
    <row r="842" spans="1:17" ht="15" thickBot="1" x14ac:dyDescent="0.35">
      <c r="A842" s="5" t="s">
        <v>1668</v>
      </c>
      <c r="B842" s="43">
        <f>IF(COUNTIF('DRAFT LIST'!$F$3:$F$1000,A842)&gt;=1,"",ROW())</f>
        <v>842</v>
      </c>
      <c r="C842" s="43" t="str">
        <f ca="1"/>
        <v>Charlie Blackmon (COL - CF) </v>
      </c>
      <c r="D842" s="6">
        <v>46</v>
      </c>
      <c r="E842" s="6">
        <v>28</v>
      </c>
      <c r="F842" s="6">
        <v>2</v>
      </c>
      <c r="G842" s="6">
        <v>0</v>
      </c>
      <c r="H842" s="6">
        <v>5.32</v>
      </c>
      <c r="I842" s="6">
        <v>1.49</v>
      </c>
      <c r="J842" s="6">
        <v>27</v>
      </c>
      <c r="K842" s="6">
        <v>50</v>
      </c>
      <c r="L842" s="6">
        <v>18</v>
      </c>
      <c r="M842" s="6">
        <v>13</v>
      </c>
      <c r="N842" s="6">
        <v>9</v>
      </c>
      <c r="O842" s="6">
        <v>8</v>
      </c>
      <c r="P842" s="6">
        <v>3</v>
      </c>
      <c r="Q842" s="6">
        <v>0</v>
      </c>
    </row>
    <row r="843" spans="1:17" ht="15" thickBot="1" x14ac:dyDescent="0.35">
      <c r="A843" s="7" t="s">
        <v>1669</v>
      </c>
      <c r="B843" s="43">
        <f>IF(COUNTIF('DRAFT LIST'!$F$3:$F$1000,A843)&gt;=1,"",ROW())</f>
        <v>843</v>
      </c>
      <c r="C843" s="43" t="str">
        <f ca="1"/>
        <v>Carlos Correa (HOU - SS) </v>
      </c>
      <c r="D843" s="8">
        <v>35</v>
      </c>
      <c r="E843" s="8">
        <v>25</v>
      </c>
      <c r="F843" s="8">
        <v>2</v>
      </c>
      <c r="G843" s="8">
        <v>0</v>
      </c>
      <c r="H843" s="8">
        <v>5.21</v>
      </c>
      <c r="I843" s="8">
        <v>1.61</v>
      </c>
      <c r="J843" s="8">
        <v>20</v>
      </c>
      <c r="K843" s="8">
        <v>40</v>
      </c>
      <c r="L843" s="8">
        <v>17</v>
      </c>
      <c r="M843" s="8">
        <v>10</v>
      </c>
      <c r="N843" s="8">
        <v>13</v>
      </c>
      <c r="O843" s="8">
        <v>6</v>
      </c>
      <c r="P843" s="8">
        <v>2</v>
      </c>
      <c r="Q843" s="8">
        <v>0</v>
      </c>
    </row>
    <row r="844" spans="1:17" ht="15" thickBot="1" x14ac:dyDescent="0.35">
      <c r="A844" s="5" t="s">
        <v>2181</v>
      </c>
      <c r="B844" s="43">
        <f>IF(COUNTIF('DRAFT LIST'!$F$3:$F$1000,A844)&gt;=1,"",ROW())</f>
        <v>844</v>
      </c>
      <c r="C844" s="43" t="str">
        <f ca="1"/>
        <v>Trea Turner (WSH - 2B,CF) </v>
      </c>
      <c r="D844" s="6">
        <v>32</v>
      </c>
      <c r="E844" s="6">
        <v>21</v>
      </c>
      <c r="F844" s="6">
        <v>1</v>
      </c>
      <c r="G844" s="6">
        <v>0</v>
      </c>
      <c r="H844" s="6">
        <v>5.36</v>
      </c>
      <c r="I844" s="6">
        <v>1.48</v>
      </c>
      <c r="J844" s="6">
        <v>19</v>
      </c>
      <c r="K844" s="6">
        <v>37</v>
      </c>
      <c r="L844" s="6">
        <v>10</v>
      </c>
      <c r="M844" s="6">
        <v>11</v>
      </c>
      <c r="N844" s="6">
        <v>25</v>
      </c>
      <c r="O844" s="6">
        <v>3</v>
      </c>
      <c r="P844" s="6">
        <v>2</v>
      </c>
      <c r="Q844" s="6">
        <v>0</v>
      </c>
    </row>
    <row r="845" spans="1:17" ht="15" thickBot="1" x14ac:dyDescent="0.35">
      <c r="A845" s="7" t="s">
        <v>1670</v>
      </c>
      <c r="B845" s="43">
        <f>IF(COUNTIF('DRAFT LIST'!$F$3:$F$1000,A845)&gt;=1,"",ROW())</f>
        <v>845</v>
      </c>
      <c r="C845" s="43" t="str">
        <f ca="1"/>
        <v>Joey Votto (CIN - 1B) </v>
      </c>
      <c r="D845" s="8">
        <v>74</v>
      </c>
      <c r="E845" s="8">
        <v>44</v>
      </c>
      <c r="F845" s="8">
        <v>4</v>
      </c>
      <c r="G845" s="8">
        <v>0</v>
      </c>
      <c r="H845" s="8">
        <v>5.38</v>
      </c>
      <c r="I845" s="8">
        <v>1.45</v>
      </c>
      <c r="J845" s="8">
        <v>44</v>
      </c>
      <c r="K845" s="8">
        <v>88</v>
      </c>
      <c r="L845" s="8">
        <v>18</v>
      </c>
      <c r="M845" s="8">
        <v>24</v>
      </c>
      <c r="N845" s="8">
        <v>13</v>
      </c>
      <c r="O845" s="8">
        <v>13</v>
      </c>
      <c r="P845" s="8">
        <v>5</v>
      </c>
      <c r="Q845" s="8">
        <v>0</v>
      </c>
    </row>
    <row r="846" spans="1:17" ht="15" thickBot="1" x14ac:dyDescent="0.35">
      <c r="A846" s="5" t="s">
        <v>1671</v>
      </c>
      <c r="B846" s="43">
        <f>IF(COUNTIF('DRAFT LIST'!$F$3:$F$1000,A846)&gt;=1,"",ROW())</f>
        <v>846</v>
      </c>
      <c r="C846" s="43" t="str">
        <f ca="1"/>
        <v>Corey Seager (LAD - SS) </v>
      </c>
      <c r="D846" s="6">
        <v>13</v>
      </c>
      <c r="E846" s="6">
        <v>9</v>
      </c>
      <c r="F846" s="6">
        <v>1</v>
      </c>
      <c r="G846" s="6">
        <v>0</v>
      </c>
      <c r="H846" s="6">
        <v>5.55</v>
      </c>
      <c r="I846" s="6">
        <v>1.54</v>
      </c>
      <c r="J846" s="6">
        <v>8</v>
      </c>
      <c r="K846" s="6">
        <v>13</v>
      </c>
      <c r="L846" s="6">
        <v>6</v>
      </c>
      <c r="M846" s="6">
        <v>4</v>
      </c>
      <c r="N846" s="6">
        <v>3</v>
      </c>
      <c r="O846" s="6">
        <v>3</v>
      </c>
      <c r="P846" s="6">
        <v>1</v>
      </c>
      <c r="Q846" s="6">
        <v>0</v>
      </c>
    </row>
    <row r="847" spans="1:17" ht="15" thickBot="1" x14ac:dyDescent="0.35">
      <c r="A847" s="7" t="s">
        <v>2182</v>
      </c>
      <c r="B847" s="43">
        <f>IF(COUNTIF('DRAFT LIST'!$F$3:$F$1000,A847)&gt;=1,"",ROW())</f>
        <v>847</v>
      </c>
      <c r="C847" s="43" t="str">
        <f ca="1"/>
        <v>Starling Marte (PIT - LF,CF) </v>
      </c>
      <c r="D847" s="8">
        <v>33</v>
      </c>
      <c r="E847" s="8">
        <v>26</v>
      </c>
      <c r="F847" s="8">
        <v>2</v>
      </c>
      <c r="G847" s="8">
        <v>0</v>
      </c>
      <c r="H847" s="8">
        <v>5.22</v>
      </c>
      <c r="I847" s="8">
        <v>1.65</v>
      </c>
      <c r="J847" s="8">
        <v>19</v>
      </c>
      <c r="K847" s="8">
        <v>34</v>
      </c>
      <c r="L847" s="8">
        <v>20</v>
      </c>
      <c r="M847" s="8">
        <v>8</v>
      </c>
      <c r="N847" s="8">
        <v>28</v>
      </c>
      <c r="O847" s="8">
        <v>0</v>
      </c>
      <c r="P847" s="8">
        <v>2</v>
      </c>
      <c r="Q847" s="8">
        <v>0</v>
      </c>
    </row>
    <row r="848" spans="1:17" ht="15" thickBot="1" x14ac:dyDescent="0.35">
      <c r="A848" s="5" t="s">
        <v>2183</v>
      </c>
      <c r="B848" s="43">
        <f>IF(COUNTIF('DRAFT LIST'!$F$3:$F$1000,A848)&gt;=1,"",ROW())</f>
        <v>848</v>
      </c>
      <c r="C848" s="43" t="str">
        <f ca="1"/>
        <v>Freddie Freeman (ATL - 1B) </v>
      </c>
      <c r="D848" s="6">
        <v>23</v>
      </c>
      <c r="E848" s="6">
        <v>17</v>
      </c>
      <c r="F848" s="6">
        <v>1</v>
      </c>
      <c r="G848" s="6">
        <v>0</v>
      </c>
      <c r="H848" s="6">
        <v>5.27</v>
      </c>
      <c r="I848" s="6">
        <v>1.61</v>
      </c>
      <c r="J848" s="6">
        <v>14</v>
      </c>
      <c r="K848" s="6">
        <v>28</v>
      </c>
      <c r="L848" s="6">
        <v>10</v>
      </c>
      <c r="M848" s="6">
        <v>7</v>
      </c>
      <c r="N848" s="6">
        <v>21</v>
      </c>
      <c r="O848" s="6">
        <v>0</v>
      </c>
      <c r="P848" s="6">
        <v>2</v>
      </c>
      <c r="Q848" s="6">
        <v>0</v>
      </c>
    </row>
    <row r="849" spans="1:17" ht="15" thickBot="1" x14ac:dyDescent="0.35">
      <c r="A849" s="7" t="s">
        <v>1672</v>
      </c>
      <c r="B849" s="43">
        <f>IF(COUNTIF('DRAFT LIST'!$F$3:$F$1000,A849)&gt;=1,"",ROW())</f>
        <v>849</v>
      </c>
      <c r="C849" s="43" t="str">
        <f ca="1"/>
        <v>Edwin Encarnacion (CLE - 1B,DH) </v>
      </c>
      <c r="D849" s="8">
        <v>47</v>
      </c>
      <c r="E849" s="8">
        <v>31</v>
      </c>
      <c r="F849" s="8">
        <v>3</v>
      </c>
      <c r="G849" s="8">
        <v>0</v>
      </c>
      <c r="H849" s="8">
        <v>5.28</v>
      </c>
      <c r="I849" s="8">
        <v>1.59</v>
      </c>
      <c r="J849" s="8">
        <v>28</v>
      </c>
      <c r="K849" s="8">
        <v>55</v>
      </c>
      <c r="L849" s="8">
        <v>20</v>
      </c>
      <c r="M849" s="8">
        <v>6</v>
      </c>
      <c r="N849" s="8">
        <v>21</v>
      </c>
      <c r="O849" s="8">
        <v>6</v>
      </c>
      <c r="P849" s="8">
        <v>3</v>
      </c>
      <c r="Q849" s="8">
        <v>0</v>
      </c>
    </row>
    <row r="850" spans="1:17" ht="15" thickBot="1" x14ac:dyDescent="0.35">
      <c r="A850" s="5" t="s">
        <v>1673</v>
      </c>
      <c r="B850" s="43">
        <f>IF(COUNTIF('DRAFT LIST'!$F$3:$F$1000,A850)&gt;=1,"",ROW())</f>
        <v>850</v>
      </c>
      <c r="C850" s="43" t="str">
        <f ca="1"/>
        <v>Nelson Cruz (SEA - RF,DH) </v>
      </c>
      <c r="D850" s="6">
        <v>15</v>
      </c>
      <c r="E850" s="6">
        <v>10</v>
      </c>
      <c r="F850" s="6">
        <v>1</v>
      </c>
      <c r="G850" s="6">
        <v>0</v>
      </c>
      <c r="H850" s="6">
        <v>5.22</v>
      </c>
      <c r="I850" s="6">
        <v>1.59</v>
      </c>
      <c r="J850" s="6">
        <v>9</v>
      </c>
      <c r="K850" s="6">
        <v>16</v>
      </c>
      <c r="L850" s="6">
        <v>7</v>
      </c>
      <c r="M850" s="6">
        <v>4</v>
      </c>
      <c r="N850" s="6">
        <v>3</v>
      </c>
      <c r="O850" s="6">
        <v>3</v>
      </c>
      <c r="P850" s="6">
        <v>1</v>
      </c>
      <c r="Q850" s="6">
        <v>0</v>
      </c>
    </row>
    <row r="851" spans="1:17" ht="15" thickBot="1" x14ac:dyDescent="0.35">
      <c r="A851" s="7" t="s">
        <v>2184</v>
      </c>
      <c r="B851" s="43">
        <f>IF(COUNTIF('DRAFT LIST'!$F$3:$F$1000,A851)&gt;=1,"",ROW())</f>
        <v>851</v>
      </c>
      <c r="C851" s="43" t="str">
        <f ca="1"/>
        <v>Robinson Cano (SEA - 2B) </v>
      </c>
      <c r="D851" s="8">
        <v>25</v>
      </c>
      <c r="E851" s="8">
        <v>21</v>
      </c>
      <c r="F851" s="8">
        <v>1</v>
      </c>
      <c r="G851" s="8">
        <v>0</v>
      </c>
      <c r="H851" s="8">
        <v>5.36</v>
      </c>
      <c r="I851" s="8">
        <v>1.61</v>
      </c>
      <c r="J851" s="8">
        <v>15</v>
      </c>
      <c r="K851" s="8">
        <v>27</v>
      </c>
      <c r="L851" s="8">
        <v>13</v>
      </c>
      <c r="M851" s="8">
        <v>7</v>
      </c>
      <c r="N851" s="8">
        <v>21</v>
      </c>
      <c r="O851" s="8">
        <v>1</v>
      </c>
      <c r="P851" s="8">
        <v>1</v>
      </c>
      <c r="Q851" s="8">
        <v>0</v>
      </c>
    </row>
    <row r="852" spans="1:17" ht="15" thickBot="1" x14ac:dyDescent="0.35">
      <c r="A852" s="5" t="s">
        <v>1674</v>
      </c>
      <c r="B852" s="43">
        <f>IF(COUNTIF('DRAFT LIST'!$F$3:$F$1000,A852)&gt;=1,"",ROW())</f>
        <v>852</v>
      </c>
      <c r="C852" s="43" t="str">
        <f ca="1"/>
        <v>Francisco Lindor (CLE - SS) </v>
      </c>
      <c r="D852" s="6">
        <v>64</v>
      </c>
      <c r="E852" s="6">
        <v>43</v>
      </c>
      <c r="F852" s="6">
        <v>4</v>
      </c>
      <c r="G852" s="6">
        <v>0</v>
      </c>
      <c r="H852" s="6">
        <v>5.15</v>
      </c>
      <c r="I852" s="6">
        <v>1.56</v>
      </c>
      <c r="J852" s="6">
        <v>36</v>
      </c>
      <c r="K852" s="6">
        <v>76</v>
      </c>
      <c r="L852" s="6">
        <v>23</v>
      </c>
      <c r="M852" s="6">
        <v>12</v>
      </c>
      <c r="N852" s="6">
        <v>14</v>
      </c>
      <c r="O852" s="6">
        <v>10</v>
      </c>
      <c r="P852" s="6">
        <v>5</v>
      </c>
      <c r="Q852" s="6">
        <v>0</v>
      </c>
    </row>
    <row r="853" spans="1:17" ht="15" thickBot="1" x14ac:dyDescent="0.35">
      <c r="A853" s="7" t="s">
        <v>1675</v>
      </c>
      <c r="B853" s="43">
        <f>IF(COUNTIF('DRAFT LIST'!$F$3:$F$1000,A853)&gt;=1,"",ROW())</f>
        <v>853</v>
      </c>
      <c r="C853" s="43" t="str">
        <f ca="1"/>
        <v>Ryan Braun (MIL - LF) </v>
      </c>
      <c r="D853" s="8">
        <v>68</v>
      </c>
      <c r="E853" s="8">
        <v>40</v>
      </c>
      <c r="F853" s="8">
        <v>4</v>
      </c>
      <c r="G853" s="8">
        <v>0</v>
      </c>
      <c r="H853" s="8">
        <v>5.27</v>
      </c>
      <c r="I853" s="8">
        <v>1.5</v>
      </c>
      <c r="J853" s="8">
        <v>40</v>
      </c>
      <c r="K853" s="8">
        <v>84</v>
      </c>
      <c r="L853" s="8">
        <v>18</v>
      </c>
      <c r="M853" s="8">
        <v>22</v>
      </c>
      <c r="N853" s="8">
        <v>15</v>
      </c>
      <c r="O853" s="8">
        <v>12</v>
      </c>
      <c r="P853" s="8">
        <v>4</v>
      </c>
      <c r="Q853" s="8">
        <v>0</v>
      </c>
    </row>
    <row r="854" spans="1:17" ht="15" thickBot="1" x14ac:dyDescent="0.35">
      <c r="A854" s="5" t="s">
        <v>1676</v>
      </c>
      <c r="B854" s="43">
        <f>IF(COUNTIF('DRAFT LIST'!$F$3:$F$1000,A854)&gt;=1,"",ROW())</f>
        <v>854</v>
      </c>
      <c r="C854" s="43" t="str">
        <f ca="1"/>
        <v>George Springer (HOU - RF) </v>
      </c>
      <c r="D854" s="6">
        <v>67</v>
      </c>
      <c r="E854" s="6">
        <v>48</v>
      </c>
      <c r="F854" s="6">
        <v>3</v>
      </c>
      <c r="G854" s="6">
        <v>0</v>
      </c>
      <c r="H854" s="6">
        <v>5.44</v>
      </c>
      <c r="I854" s="6">
        <v>1.45</v>
      </c>
      <c r="J854" s="6">
        <v>41</v>
      </c>
      <c r="K854" s="6">
        <v>74</v>
      </c>
      <c r="L854" s="6">
        <v>24</v>
      </c>
      <c r="M854" s="6">
        <v>25</v>
      </c>
      <c r="N854" s="6">
        <v>15</v>
      </c>
      <c r="O854" s="6">
        <v>14</v>
      </c>
      <c r="P854" s="6">
        <v>5</v>
      </c>
      <c r="Q854" s="6">
        <v>0</v>
      </c>
    </row>
    <row r="855" spans="1:17" ht="15" thickBot="1" x14ac:dyDescent="0.35">
      <c r="A855" s="7" t="s">
        <v>2185</v>
      </c>
      <c r="B855" s="43">
        <f>IF(COUNTIF('DRAFT LIST'!$F$3:$F$1000,A855)&gt;=1,"",ROW())</f>
        <v>855</v>
      </c>
      <c r="C855" s="43" t="str">
        <f ca="1"/>
        <v>Xander Bogaerts (BOS - SS) </v>
      </c>
      <c r="D855" s="8">
        <v>20</v>
      </c>
      <c r="E855" s="8">
        <v>16</v>
      </c>
      <c r="F855" s="8">
        <v>1</v>
      </c>
      <c r="G855" s="8">
        <v>0</v>
      </c>
      <c r="H855" s="8">
        <v>5.19</v>
      </c>
      <c r="I855" s="8">
        <v>1.72</v>
      </c>
      <c r="J855" s="8">
        <v>12</v>
      </c>
      <c r="K855" s="8">
        <v>21</v>
      </c>
      <c r="L855" s="8">
        <v>14</v>
      </c>
      <c r="M855" s="8">
        <v>4</v>
      </c>
      <c r="N855" s="8">
        <v>16</v>
      </c>
      <c r="O855" s="8">
        <v>0</v>
      </c>
      <c r="P855" s="8">
        <v>1</v>
      </c>
      <c r="Q855" s="8">
        <v>0</v>
      </c>
    </row>
    <row r="856" spans="1:17" ht="15" thickBot="1" x14ac:dyDescent="0.35">
      <c r="A856" s="5" t="s">
        <v>2186</v>
      </c>
      <c r="B856" s="43">
        <f>IF(COUNTIF('DRAFT LIST'!$F$3:$F$1000,A856)&gt;=1,"",ROW())</f>
        <v>856</v>
      </c>
      <c r="C856" s="43" t="str">
        <f ca="1"/>
        <v>J.D. Martinez (DET - RF) </v>
      </c>
      <c r="D856" s="6">
        <v>20</v>
      </c>
      <c r="E856" s="6">
        <v>13</v>
      </c>
      <c r="F856" s="6">
        <v>1</v>
      </c>
      <c r="G856" s="6">
        <v>0</v>
      </c>
      <c r="H856" s="6">
        <v>5.28</v>
      </c>
      <c r="I856" s="6">
        <v>1.66</v>
      </c>
      <c r="J856" s="6">
        <v>12</v>
      </c>
      <c r="K856" s="6">
        <v>22</v>
      </c>
      <c r="L856" s="6">
        <v>11</v>
      </c>
      <c r="M856" s="6">
        <v>5</v>
      </c>
      <c r="N856" s="6">
        <v>22</v>
      </c>
      <c r="O856" s="6">
        <v>0</v>
      </c>
      <c r="P856" s="6">
        <v>2</v>
      </c>
      <c r="Q856" s="6">
        <v>0</v>
      </c>
    </row>
    <row r="857" spans="1:17" ht="15" thickBot="1" x14ac:dyDescent="0.35">
      <c r="A857" s="7" t="s">
        <v>1677</v>
      </c>
      <c r="B857" s="43">
        <f>IF(COUNTIF('DRAFT LIST'!$F$3:$F$1000,A857)&gt;=1,"",ROW())</f>
        <v>857</v>
      </c>
      <c r="C857" s="43" t="str">
        <f ca="1"/>
        <v>A.J. Pollock (ARI - CF) </v>
      </c>
      <c r="D857" s="8">
        <v>45</v>
      </c>
      <c r="E857" s="8">
        <v>34</v>
      </c>
      <c r="F857" s="8">
        <v>2</v>
      </c>
      <c r="G857" s="8">
        <v>0</v>
      </c>
      <c r="H857" s="8">
        <v>4.7699999999999996</v>
      </c>
      <c r="I857" s="8">
        <v>1.62</v>
      </c>
      <c r="J857" s="8">
        <v>24</v>
      </c>
      <c r="K857" s="8">
        <v>48</v>
      </c>
      <c r="L857" s="8">
        <v>25</v>
      </c>
      <c r="M857" s="8">
        <v>9</v>
      </c>
      <c r="N857" s="8">
        <v>29</v>
      </c>
      <c r="O857" s="8">
        <v>5</v>
      </c>
      <c r="P857" s="8">
        <v>3</v>
      </c>
      <c r="Q857" s="8">
        <v>0</v>
      </c>
    </row>
    <row r="858" spans="1:17" ht="15" thickBot="1" x14ac:dyDescent="0.35">
      <c r="A858" s="5" t="s">
        <v>2187</v>
      </c>
      <c r="B858" s="43">
        <f>IF(COUNTIF('DRAFT LIST'!$F$3:$F$1000,A858)&gt;=1,"",ROW())</f>
        <v>858</v>
      </c>
      <c r="C858" s="43" t="str">
        <f ca="1"/>
        <v>Brian Dozier (MIN - 2B) </v>
      </c>
      <c r="D858" s="6">
        <v>34</v>
      </c>
      <c r="E858" s="6">
        <v>27</v>
      </c>
      <c r="F858" s="6">
        <v>1</v>
      </c>
      <c r="G858" s="6">
        <v>0</v>
      </c>
      <c r="H858" s="6">
        <v>5.18</v>
      </c>
      <c r="I858" s="6">
        <v>1.58</v>
      </c>
      <c r="J858" s="6">
        <v>20</v>
      </c>
      <c r="K858" s="6">
        <v>34</v>
      </c>
      <c r="L858" s="6">
        <v>19</v>
      </c>
      <c r="M858" s="6">
        <v>8</v>
      </c>
      <c r="N858" s="6">
        <v>26</v>
      </c>
      <c r="O858" s="6">
        <v>0</v>
      </c>
      <c r="P858" s="6">
        <v>2</v>
      </c>
      <c r="Q858" s="6">
        <v>0</v>
      </c>
    </row>
    <row r="859" spans="1:17" ht="15" thickBot="1" x14ac:dyDescent="0.35">
      <c r="A859" s="7" t="s">
        <v>2188</v>
      </c>
      <c r="B859" s="43">
        <f>IF(COUNTIF('DRAFT LIST'!$F$3:$F$1000,A859)&gt;=1,"",ROW())</f>
        <v>859</v>
      </c>
      <c r="C859" s="43" t="str">
        <f ca="1"/>
        <v>Giancarlo Stanton (MIA - RF) </v>
      </c>
      <c r="D859" s="8">
        <v>45</v>
      </c>
      <c r="E859" s="8">
        <v>27</v>
      </c>
      <c r="F859" s="8">
        <v>3</v>
      </c>
      <c r="G859" s="8">
        <v>0</v>
      </c>
      <c r="H859" s="8">
        <v>5.17</v>
      </c>
      <c r="I859" s="8">
        <v>1.63</v>
      </c>
      <c r="J859" s="8">
        <v>26</v>
      </c>
      <c r="K859" s="8">
        <v>53</v>
      </c>
      <c r="L859" s="8">
        <v>21</v>
      </c>
      <c r="M859" s="8">
        <v>8</v>
      </c>
      <c r="N859" s="8">
        <v>34</v>
      </c>
      <c r="O859" s="8">
        <v>0</v>
      </c>
      <c r="P859" s="8">
        <v>3</v>
      </c>
      <c r="Q859" s="8">
        <v>0</v>
      </c>
    </row>
    <row r="860" spans="1:17" ht="15" thickBot="1" x14ac:dyDescent="0.35">
      <c r="A860" s="5" t="s">
        <v>1678</v>
      </c>
      <c r="B860" s="43">
        <f>IF(COUNTIF('DRAFT LIST'!$F$3:$F$1000,A860)&gt;=1,"",ROW())</f>
        <v>860</v>
      </c>
      <c r="C860" s="43" t="str">
        <f ca="1"/>
        <v>Jonathan Villar (MIL - 2B,3B,SS) </v>
      </c>
      <c r="D860" s="6">
        <v>72</v>
      </c>
      <c r="E860" s="6">
        <v>54</v>
      </c>
      <c r="F860" s="6">
        <v>4</v>
      </c>
      <c r="G860" s="6">
        <v>0</v>
      </c>
      <c r="H860" s="6">
        <v>5.0999999999999996</v>
      </c>
      <c r="I860" s="6">
        <v>1.58</v>
      </c>
      <c r="J860" s="6">
        <v>41</v>
      </c>
      <c r="K860" s="6">
        <v>79</v>
      </c>
      <c r="L860" s="6">
        <v>34</v>
      </c>
      <c r="M860" s="6">
        <v>16</v>
      </c>
      <c r="N860" s="6">
        <v>13</v>
      </c>
      <c r="O860" s="6">
        <v>13</v>
      </c>
      <c r="P860" s="6">
        <v>6</v>
      </c>
      <c r="Q860" s="6">
        <v>0</v>
      </c>
    </row>
    <row r="861" spans="1:17" ht="15" thickBot="1" x14ac:dyDescent="0.35">
      <c r="A861" s="7" t="s">
        <v>1679</v>
      </c>
      <c r="B861" s="43">
        <f>IF(COUNTIF('DRAFT LIST'!$F$3:$F$1000,A861)&gt;=1,"",ROW())</f>
        <v>861</v>
      </c>
      <c r="C861" s="43" t="str">
        <f ca="1"/>
        <v>Carlos Gonzalez (COL - RF) </v>
      </c>
      <c r="D861" s="8">
        <v>31</v>
      </c>
      <c r="E861" s="8">
        <v>23</v>
      </c>
      <c r="F861" s="8">
        <v>1</v>
      </c>
      <c r="G861" s="8">
        <v>0</v>
      </c>
      <c r="H861" s="8">
        <v>5.44</v>
      </c>
      <c r="I861" s="8">
        <v>1.47</v>
      </c>
      <c r="J861" s="8">
        <v>19</v>
      </c>
      <c r="K861" s="8">
        <v>35</v>
      </c>
      <c r="L861" s="8">
        <v>11</v>
      </c>
      <c r="M861" s="8">
        <v>7</v>
      </c>
      <c r="N861" s="8">
        <v>13</v>
      </c>
      <c r="O861" s="8">
        <v>5</v>
      </c>
      <c r="P861" s="8">
        <v>2</v>
      </c>
      <c r="Q861" s="8">
        <v>0</v>
      </c>
    </row>
    <row r="862" spans="1:17" ht="15" thickBot="1" x14ac:dyDescent="0.35">
      <c r="A862" s="5" t="s">
        <v>2189</v>
      </c>
      <c r="B862" s="43">
        <f>IF(COUNTIF('DRAFT LIST'!$F$3:$F$1000,A862)&gt;=1,"",ROW())</f>
        <v>862</v>
      </c>
      <c r="C862" s="43" t="str">
        <f ca="1"/>
        <v>Trevor Story (COL - SS) </v>
      </c>
      <c r="D862" s="6">
        <v>40</v>
      </c>
      <c r="E862" s="6">
        <v>24</v>
      </c>
      <c r="F862" s="6">
        <v>2</v>
      </c>
      <c r="G862" s="6">
        <v>0</v>
      </c>
      <c r="H862" s="6">
        <v>5.13</v>
      </c>
      <c r="I862" s="6">
        <v>1.62</v>
      </c>
      <c r="J862" s="6">
        <v>23</v>
      </c>
      <c r="K862" s="6">
        <v>45</v>
      </c>
      <c r="L862" s="6">
        <v>20</v>
      </c>
      <c r="M862" s="6">
        <v>7</v>
      </c>
      <c r="N862" s="6">
        <v>22</v>
      </c>
      <c r="O862" s="6">
        <v>5</v>
      </c>
      <c r="P862" s="6">
        <v>3</v>
      </c>
      <c r="Q862" s="6">
        <v>0</v>
      </c>
    </row>
    <row r="863" spans="1:17" ht="15" thickBot="1" x14ac:dyDescent="0.35">
      <c r="A863" s="7" t="s">
        <v>1680</v>
      </c>
      <c r="B863" s="43">
        <f>IF(COUNTIF('DRAFT LIST'!$F$3:$F$1000,A863)&gt;=1,"",ROW())</f>
        <v>863</v>
      </c>
      <c r="C863" s="43" t="str">
        <f ca="1"/>
        <v>Daniel Murphy (WSH - 1B,2B) </v>
      </c>
      <c r="D863" s="8">
        <v>31</v>
      </c>
      <c r="E863" s="8">
        <v>25</v>
      </c>
      <c r="F863" s="8">
        <v>1</v>
      </c>
      <c r="G863" s="8">
        <v>0</v>
      </c>
      <c r="H863" s="8">
        <v>5.57</v>
      </c>
      <c r="I863" s="8">
        <v>1.47</v>
      </c>
      <c r="J863" s="8">
        <v>19</v>
      </c>
      <c r="K863" s="8">
        <v>34</v>
      </c>
      <c r="L863" s="8">
        <v>11</v>
      </c>
      <c r="M863" s="8">
        <v>9</v>
      </c>
      <c r="N863" s="8">
        <v>15</v>
      </c>
      <c r="O863" s="8">
        <v>3</v>
      </c>
      <c r="P863" s="8">
        <v>2</v>
      </c>
      <c r="Q863" s="8">
        <v>0</v>
      </c>
    </row>
    <row r="864" spans="1:17" ht="15" thickBot="1" x14ac:dyDescent="0.35">
      <c r="A864" s="5" t="s">
        <v>1681</v>
      </c>
      <c r="B864" s="43">
        <f>IF(COUNTIF('DRAFT LIST'!$F$3:$F$1000,A864)&gt;=1,"",ROW())</f>
        <v>864</v>
      </c>
      <c r="C864" s="43" t="str">
        <f ca="1"/>
        <v>Jose Abreu (CWS - 1B) </v>
      </c>
      <c r="D864" s="6">
        <v>57</v>
      </c>
      <c r="E864" s="6">
        <v>24</v>
      </c>
      <c r="F864" s="6">
        <v>3</v>
      </c>
      <c r="G864" s="6">
        <v>0</v>
      </c>
      <c r="H864" s="6">
        <v>5.23</v>
      </c>
      <c r="I864" s="6">
        <v>1.52</v>
      </c>
      <c r="J864" s="6">
        <v>33</v>
      </c>
      <c r="K864" s="6">
        <v>68</v>
      </c>
      <c r="L864" s="6">
        <v>18</v>
      </c>
      <c r="M864" s="6">
        <v>15</v>
      </c>
      <c r="N864" s="6">
        <v>12</v>
      </c>
      <c r="O864" s="6">
        <v>9</v>
      </c>
      <c r="P864" s="6">
        <v>4</v>
      </c>
      <c r="Q864" s="6">
        <v>0</v>
      </c>
    </row>
    <row r="865" spans="1:17" ht="15" thickBot="1" x14ac:dyDescent="0.35">
      <c r="A865" s="7" t="s">
        <v>1682</v>
      </c>
      <c r="B865" s="43">
        <f>IF(COUNTIF('DRAFT LIST'!$F$3:$F$1000,A865)&gt;=1,"",ROW())</f>
        <v>865</v>
      </c>
      <c r="C865" s="43" t="str">
        <f ca="1"/>
        <v>Rougned Odor (TEX - 2B) </v>
      </c>
      <c r="D865" s="8">
        <v>47</v>
      </c>
      <c r="E865" s="8">
        <v>32</v>
      </c>
      <c r="F865" s="8">
        <v>2</v>
      </c>
      <c r="G865" s="8">
        <v>0</v>
      </c>
      <c r="H865" s="8">
        <v>5.51</v>
      </c>
      <c r="I865" s="8">
        <v>1.46</v>
      </c>
      <c r="J865" s="8">
        <v>29</v>
      </c>
      <c r="K865" s="8">
        <v>55</v>
      </c>
      <c r="L865" s="8">
        <v>15</v>
      </c>
      <c r="M865" s="8">
        <v>15</v>
      </c>
      <c r="N865" s="8">
        <v>14</v>
      </c>
      <c r="O865" s="8">
        <v>7</v>
      </c>
      <c r="P865" s="8">
        <v>4</v>
      </c>
      <c r="Q865" s="8">
        <v>0</v>
      </c>
    </row>
    <row r="866" spans="1:17" ht="15" thickBot="1" x14ac:dyDescent="0.35">
      <c r="A866" s="5" t="s">
        <v>2190</v>
      </c>
      <c r="B866" s="43">
        <f>IF(COUNTIF('DRAFT LIST'!$F$3:$F$1000,A866)&gt;=1,"",ROW())</f>
        <v>866</v>
      </c>
      <c r="C866" s="43" t="str">
        <f ca="1"/>
        <v>Ian Desmond (COL - LF,CF) </v>
      </c>
      <c r="D866" s="6">
        <v>53</v>
      </c>
      <c r="E866" s="6">
        <v>31</v>
      </c>
      <c r="F866" s="6">
        <v>2</v>
      </c>
      <c r="G866" s="6">
        <v>0</v>
      </c>
      <c r="H866" s="6">
        <v>5.39</v>
      </c>
      <c r="I866" s="6">
        <v>1.49</v>
      </c>
      <c r="J866" s="6">
        <v>32</v>
      </c>
      <c r="K866" s="6">
        <v>63</v>
      </c>
      <c r="L866" s="6">
        <v>16</v>
      </c>
      <c r="M866" s="6">
        <v>15</v>
      </c>
      <c r="N866" s="6">
        <v>21</v>
      </c>
      <c r="O866" s="6">
        <v>8</v>
      </c>
      <c r="P866" s="6">
        <v>4</v>
      </c>
      <c r="Q866" s="6">
        <v>0</v>
      </c>
    </row>
    <row r="867" spans="1:17" ht="15" thickBot="1" x14ac:dyDescent="0.35">
      <c r="A867" s="7" t="s">
        <v>2191</v>
      </c>
      <c r="B867" s="43">
        <f>IF(COUNTIF('DRAFT LIST'!$F$3:$F$1000,A867)&gt;=1,"",ROW())</f>
        <v>867</v>
      </c>
      <c r="C867" s="43" t="str">
        <f ca="1"/>
        <v>Christian Yelich (MIA - LF,CF) </v>
      </c>
      <c r="D867" s="8">
        <v>47</v>
      </c>
      <c r="E867" s="8">
        <v>32</v>
      </c>
      <c r="F867" s="8">
        <v>3</v>
      </c>
      <c r="G867" s="8">
        <v>0</v>
      </c>
      <c r="H867" s="8">
        <v>5.68</v>
      </c>
      <c r="I867" s="8">
        <v>1.56</v>
      </c>
      <c r="J867" s="8">
        <v>30</v>
      </c>
      <c r="K867" s="8">
        <v>55</v>
      </c>
      <c r="L867" s="8">
        <v>18</v>
      </c>
      <c r="M867" s="8">
        <v>16</v>
      </c>
      <c r="N867" s="8">
        <v>10</v>
      </c>
      <c r="O867" s="8">
        <v>10</v>
      </c>
      <c r="P867" s="8">
        <v>4</v>
      </c>
      <c r="Q867" s="8">
        <v>0</v>
      </c>
    </row>
    <row r="868" spans="1:17" ht="15" thickBot="1" x14ac:dyDescent="0.35">
      <c r="A868" s="5" t="s">
        <v>1683</v>
      </c>
      <c r="B868" s="43">
        <f>IF(COUNTIF('DRAFT LIST'!$F$3:$F$1000,A868)&gt;=1,"",ROW())</f>
        <v>868</v>
      </c>
      <c r="C868" s="43" t="str">
        <f ca="1"/>
        <v>Wil Myers (SD - 1B,RF) </v>
      </c>
      <c r="D868" s="6">
        <v>52</v>
      </c>
      <c r="E868" s="6">
        <v>35</v>
      </c>
      <c r="F868" s="6">
        <v>3</v>
      </c>
      <c r="G868" s="6">
        <v>0</v>
      </c>
      <c r="H868" s="6">
        <v>5.14</v>
      </c>
      <c r="I868" s="6">
        <v>1.59</v>
      </c>
      <c r="J868" s="6">
        <v>30</v>
      </c>
      <c r="K868" s="6">
        <v>58</v>
      </c>
      <c r="L868" s="6">
        <v>26</v>
      </c>
      <c r="M868" s="6">
        <v>12</v>
      </c>
      <c r="N868" s="6">
        <v>15</v>
      </c>
      <c r="O868" s="6">
        <v>10</v>
      </c>
      <c r="P868" s="6">
        <v>4</v>
      </c>
      <c r="Q868" s="6">
        <v>0</v>
      </c>
    </row>
    <row r="869" spans="1:17" ht="15" thickBot="1" x14ac:dyDescent="0.35">
      <c r="A869" s="7" t="s">
        <v>1684</v>
      </c>
      <c r="B869" s="43">
        <f>IF(COUNTIF('DRAFT LIST'!$F$3:$F$1000,A869)&gt;=1,"",ROW())</f>
        <v>869</v>
      </c>
      <c r="C869" s="43" t="str">
        <f ca="1"/>
        <v>Kyle Seager (SEA - 3B) </v>
      </c>
      <c r="D869" s="8">
        <v>75</v>
      </c>
      <c r="E869" s="8">
        <v>47</v>
      </c>
      <c r="F869" s="8">
        <v>4</v>
      </c>
      <c r="G869" s="8">
        <v>0</v>
      </c>
      <c r="H869" s="8">
        <v>5.37</v>
      </c>
      <c r="I869" s="8">
        <v>1.5</v>
      </c>
      <c r="J869" s="8">
        <v>45</v>
      </c>
      <c r="K869" s="8">
        <v>87</v>
      </c>
      <c r="L869" s="8">
        <v>26</v>
      </c>
      <c r="M869" s="8">
        <v>23</v>
      </c>
      <c r="N869" s="8">
        <v>18</v>
      </c>
      <c r="O869" s="8">
        <v>13</v>
      </c>
      <c r="P869" s="8">
        <v>5</v>
      </c>
      <c r="Q869" s="8">
        <v>0</v>
      </c>
    </row>
    <row r="870" spans="1:17" ht="17.399999999999999" thickBot="1" x14ac:dyDescent="0.35">
      <c r="A870" s="5" t="s">
        <v>1716</v>
      </c>
      <c r="B870" s="43">
        <f>IF(COUNTIF('DRAFT LIST'!$F$3:$F$1000,A870)&gt;=1,"",ROW())</f>
        <v>870</v>
      </c>
      <c r="C870" s="43" t="str">
        <f ca="1"/>
        <v>Yoenis Cespedes (NYM - LF,CF) </v>
      </c>
      <c r="D870" s="6">
        <v>68</v>
      </c>
      <c r="E870" s="6">
        <v>49</v>
      </c>
      <c r="F870" s="6">
        <v>3</v>
      </c>
      <c r="G870" s="6">
        <v>0</v>
      </c>
      <c r="H870" s="6">
        <v>5.61</v>
      </c>
      <c r="I870" s="6">
        <v>1.49</v>
      </c>
      <c r="J870" s="6">
        <v>42</v>
      </c>
      <c r="K870" s="6">
        <v>77</v>
      </c>
      <c r="L870" s="6">
        <v>25</v>
      </c>
      <c r="M870" s="6">
        <v>24</v>
      </c>
      <c r="N870" s="6">
        <v>13</v>
      </c>
      <c r="O870" s="6">
        <v>13</v>
      </c>
      <c r="P870" s="6">
        <v>5</v>
      </c>
      <c r="Q870" s="6">
        <v>0</v>
      </c>
    </row>
    <row r="871" spans="1:17" ht="15" thickBot="1" x14ac:dyDescent="0.35">
      <c r="A871" s="7" t="s">
        <v>2192</v>
      </c>
      <c r="B871" s="43">
        <f>IF(COUNTIF('DRAFT LIST'!$F$3:$F$1000,A871)&gt;=1,"",ROW())</f>
        <v>871</v>
      </c>
      <c r="C871" s="43" t="str">
        <f ca="1"/>
        <v>Buster Posey (SF - C,1B) </v>
      </c>
      <c r="D871" s="8">
        <v>45</v>
      </c>
      <c r="E871" s="8">
        <v>34</v>
      </c>
      <c r="F871" s="8">
        <v>2</v>
      </c>
      <c r="G871" s="8">
        <v>0</v>
      </c>
      <c r="H871" s="8">
        <v>5.72</v>
      </c>
      <c r="I871" s="8">
        <v>1.53</v>
      </c>
      <c r="J871" s="8">
        <v>28</v>
      </c>
      <c r="K871" s="8">
        <v>50</v>
      </c>
      <c r="L871" s="8">
        <v>18</v>
      </c>
      <c r="M871" s="8">
        <v>16</v>
      </c>
      <c r="N871" s="8">
        <v>11</v>
      </c>
      <c r="O871" s="8">
        <v>8</v>
      </c>
      <c r="P871" s="8">
        <v>4</v>
      </c>
      <c r="Q871" s="8">
        <v>0</v>
      </c>
    </row>
    <row r="872" spans="1:17" ht="15" thickBot="1" x14ac:dyDescent="0.35">
      <c r="A872" s="5" t="s">
        <v>1685</v>
      </c>
      <c r="B872" s="43">
        <f>IF(COUNTIF('DRAFT LIST'!$F$3:$F$1000,A872)&gt;=1,"",ROW())</f>
        <v>872</v>
      </c>
      <c r="C872" s="43" t="str">
        <f ca="1"/>
        <v>Andrew McCutchen (PIT - CF) </v>
      </c>
      <c r="D872" s="6">
        <v>60</v>
      </c>
      <c r="E872" s="6">
        <v>45</v>
      </c>
      <c r="F872" s="6">
        <v>3</v>
      </c>
      <c r="G872" s="6">
        <v>0</v>
      </c>
      <c r="H872" s="6">
        <v>5.17</v>
      </c>
      <c r="I872" s="6">
        <v>1.59</v>
      </c>
      <c r="J872" s="6">
        <v>34</v>
      </c>
      <c r="K872" s="6">
        <v>67</v>
      </c>
      <c r="L872" s="6">
        <v>28</v>
      </c>
      <c r="M872" s="6">
        <v>16</v>
      </c>
      <c r="N872" s="6">
        <v>12</v>
      </c>
      <c r="O872" s="6">
        <v>11</v>
      </c>
      <c r="P872" s="6">
        <v>4</v>
      </c>
      <c r="Q872" s="6">
        <v>0</v>
      </c>
    </row>
    <row r="873" spans="1:17" ht="15" thickBot="1" x14ac:dyDescent="0.35">
      <c r="A873" s="7" t="s">
        <v>1719</v>
      </c>
      <c r="B873" s="43">
        <f>IF(COUNTIF('DRAFT LIST'!$F$3:$F$1000,A873)&gt;=1,"",ROW())</f>
        <v>873</v>
      </c>
      <c r="C873" s="43" t="str">
        <f ca="1"/>
        <v>Gregory Polanco (PIT - LF,RF) </v>
      </c>
      <c r="D873" s="8">
        <v>39</v>
      </c>
      <c r="E873" s="8">
        <v>31</v>
      </c>
      <c r="F873" s="8">
        <v>2</v>
      </c>
      <c r="G873" s="8">
        <v>0</v>
      </c>
      <c r="H873" s="8">
        <v>6.08</v>
      </c>
      <c r="I873" s="8">
        <v>1.52</v>
      </c>
      <c r="J873" s="8">
        <v>26</v>
      </c>
      <c r="K873" s="8">
        <v>44</v>
      </c>
      <c r="L873" s="8">
        <v>16</v>
      </c>
      <c r="M873" s="8">
        <v>11</v>
      </c>
      <c r="N873" s="8">
        <v>8</v>
      </c>
      <c r="O873" s="8">
        <v>7</v>
      </c>
      <c r="P873" s="8">
        <v>3</v>
      </c>
      <c r="Q873" s="8">
        <v>0</v>
      </c>
    </row>
    <row r="874" spans="1:17" ht="15" thickBot="1" x14ac:dyDescent="0.35">
      <c r="A874" s="5" t="s">
        <v>2193</v>
      </c>
      <c r="B874" s="43">
        <f>IF(COUNTIF('DRAFT LIST'!$F$3:$F$1000,A874)&gt;=1,"",ROW())</f>
        <v>874</v>
      </c>
      <c r="C874" s="43" t="str">
        <f ca="1"/>
        <v>Justin Upton (DET - LF,CF) </v>
      </c>
      <c r="D874" s="6">
        <v>20</v>
      </c>
      <c r="E874" s="6">
        <v>20</v>
      </c>
      <c r="F874" s="6">
        <v>1</v>
      </c>
      <c r="G874" s="6">
        <v>0</v>
      </c>
      <c r="H874" s="6">
        <v>5.57</v>
      </c>
      <c r="I874" s="6">
        <v>1.86</v>
      </c>
      <c r="J874" s="6">
        <v>12</v>
      </c>
      <c r="K874" s="6">
        <v>18</v>
      </c>
      <c r="L874" s="6">
        <v>19</v>
      </c>
      <c r="M874" s="6">
        <v>4</v>
      </c>
      <c r="N874" s="6">
        <v>19</v>
      </c>
      <c r="O874" s="6">
        <v>0</v>
      </c>
      <c r="P874" s="6">
        <v>1</v>
      </c>
      <c r="Q874" s="6">
        <v>0</v>
      </c>
    </row>
    <row r="875" spans="1:17" ht="15" thickBot="1" x14ac:dyDescent="0.35">
      <c r="A875" s="7" t="s">
        <v>2194</v>
      </c>
      <c r="B875" s="43">
        <f>IF(COUNTIF('DRAFT LIST'!$F$3:$F$1000,A875)&gt;=1,"",ROW())</f>
        <v>875</v>
      </c>
      <c r="C875" s="43" t="str">
        <f ca="1"/>
        <v>Adrian Beltre (TEX - 3B) </v>
      </c>
      <c r="D875" s="8">
        <v>43</v>
      </c>
      <c r="E875" s="8">
        <v>36</v>
      </c>
      <c r="F875" s="8">
        <v>2</v>
      </c>
      <c r="G875" s="8">
        <v>0</v>
      </c>
      <c r="H875" s="8">
        <v>5.27</v>
      </c>
      <c r="I875" s="8">
        <v>1.68</v>
      </c>
      <c r="J875" s="8">
        <v>25</v>
      </c>
      <c r="K875" s="8">
        <v>46</v>
      </c>
      <c r="L875" s="8">
        <v>26</v>
      </c>
      <c r="M875" s="8">
        <v>12</v>
      </c>
      <c r="N875" s="8">
        <v>23</v>
      </c>
      <c r="O875" s="8">
        <v>4</v>
      </c>
      <c r="P875" s="8">
        <v>3</v>
      </c>
      <c r="Q875" s="8">
        <v>0</v>
      </c>
    </row>
    <row r="876" spans="1:17" ht="15" thickBot="1" x14ac:dyDescent="0.35">
      <c r="A876" s="5" t="s">
        <v>1544</v>
      </c>
      <c r="B876" s="43">
        <f>IF(COUNTIF('DRAFT LIST'!$F$3:$F$1000,A876)&gt;=1,"",ROW())</f>
        <v>876</v>
      </c>
      <c r="C876" s="43" t="str">
        <f ca="1"/>
        <v>Hanley Ramirez (BOS - 1B) </v>
      </c>
      <c r="D876" s="6">
        <v>77</v>
      </c>
      <c r="E876" s="6">
        <v>41</v>
      </c>
      <c r="F876" s="6">
        <v>4</v>
      </c>
      <c r="G876" s="6">
        <v>0</v>
      </c>
      <c r="H876" s="6">
        <v>5.0199999999999996</v>
      </c>
      <c r="I876" s="6">
        <v>1.56</v>
      </c>
      <c r="J876" s="6">
        <v>43</v>
      </c>
      <c r="K876" s="6">
        <v>94</v>
      </c>
      <c r="L876" s="6">
        <v>26</v>
      </c>
      <c r="M876" s="6">
        <v>9</v>
      </c>
      <c r="N876" s="6">
        <v>14</v>
      </c>
      <c r="O876" s="6">
        <v>11</v>
      </c>
      <c r="P876" s="6">
        <v>5</v>
      </c>
      <c r="Q876" s="6">
        <v>0</v>
      </c>
    </row>
    <row r="877" spans="1:17" ht="15" thickBot="1" x14ac:dyDescent="0.35">
      <c r="A877" s="7" t="s">
        <v>1686</v>
      </c>
      <c r="B877" s="43">
        <f>IF(COUNTIF('DRAFT LIST'!$F$3:$F$1000,A877)&gt;=1,"",ROW())</f>
        <v>877</v>
      </c>
      <c r="C877" s="43" t="str">
        <f ca="1"/>
        <v>Chris Davis (BAL - 1B) </v>
      </c>
      <c r="D877" s="8">
        <v>73</v>
      </c>
      <c r="E877" s="8">
        <v>58</v>
      </c>
      <c r="F877" s="8">
        <v>4</v>
      </c>
      <c r="G877" s="8">
        <v>0</v>
      </c>
      <c r="H877" s="8">
        <v>5.31</v>
      </c>
      <c r="I877" s="8">
        <v>1.62</v>
      </c>
      <c r="J877" s="8">
        <v>43</v>
      </c>
      <c r="K877" s="8">
        <v>81</v>
      </c>
      <c r="L877" s="8">
        <v>37</v>
      </c>
      <c r="M877" s="8">
        <v>20</v>
      </c>
      <c r="N877" s="8">
        <v>19</v>
      </c>
      <c r="O877" s="8">
        <v>13</v>
      </c>
      <c r="P877" s="8">
        <v>6</v>
      </c>
      <c r="Q877" s="8">
        <v>0</v>
      </c>
    </row>
    <row r="878" spans="1:17" ht="15" thickBot="1" x14ac:dyDescent="0.35">
      <c r="A878" s="5" t="s">
        <v>1687</v>
      </c>
      <c r="B878" s="43">
        <f>IF(COUNTIF('DRAFT LIST'!$F$3:$F$1000,A878)&gt;=1,"",ROW())</f>
        <v>878</v>
      </c>
      <c r="C878" s="43" t="str">
        <f ca="1"/>
        <v>Ian Kinsler (DET - 2B) </v>
      </c>
      <c r="D878" s="6">
        <v>76</v>
      </c>
      <c r="E878" s="6">
        <v>42</v>
      </c>
      <c r="F878" s="6">
        <v>4</v>
      </c>
      <c r="G878" s="6">
        <v>0</v>
      </c>
      <c r="H878" s="6">
        <v>5.53</v>
      </c>
      <c r="I878" s="6">
        <v>1.5</v>
      </c>
      <c r="J878" s="6">
        <v>47</v>
      </c>
      <c r="K878" s="6">
        <v>94</v>
      </c>
      <c r="L878" s="6">
        <v>20</v>
      </c>
      <c r="M878" s="6">
        <v>25</v>
      </c>
      <c r="N878" s="6">
        <v>15</v>
      </c>
      <c r="O878" s="6">
        <v>13</v>
      </c>
      <c r="P878" s="6">
        <v>6</v>
      </c>
      <c r="Q878" s="6">
        <v>0</v>
      </c>
    </row>
    <row r="879" spans="1:17" ht="17.399999999999999" thickBot="1" x14ac:dyDescent="0.35">
      <c r="A879" s="7" t="s">
        <v>1688</v>
      </c>
      <c r="B879" s="43">
        <f>IF(COUNTIF('DRAFT LIST'!$F$3:$F$1000,A879)&gt;=1,"",ROW())</f>
        <v>879</v>
      </c>
      <c r="C879" s="43" t="str">
        <f ca="1"/>
        <v>Kyle Schwarber (CHC - C,LF) </v>
      </c>
      <c r="D879" s="8">
        <v>55</v>
      </c>
      <c r="E879" s="8">
        <v>41</v>
      </c>
      <c r="F879" s="8">
        <v>2</v>
      </c>
      <c r="G879" s="8">
        <v>0</v>
      </c>
      <c r="H879" s="8">
        <v>5.35</v>
      </c>
      <c r="I879" s="8">
        <v>1.53</v>
      </c>
      <c r="J879" s="8">
        <v>33</v>
      </c>
      <c r="K879" s="8">
        <v>62</v>
      </c>
      <c r="L879" s="8">
        <v>22</v>
      </c>
      <c r="M879" s="8">
        <v>17</v>
      </c>
      <c r="N879" s="8">
        <v>15</v>
      </c>
      <c r="O879" s="8">
        <v>9</v>
      </c>
      <c r="P879" s="8">
        <v>3</v>
      </c>
      <c r="Q879" s="8">
        <v>0</v>
      </c>
    </row>
    <row r="880" spans="1:17" ht="15" thickBot="1" x14ac:dyDescent="0.35">
      <c r="A880" s="5" t="s">
        <v>1689</v>
      </c>
      <c r="B880" s="43">
        <f>IF(COUNTIF('DRAFT LIST'!$F$3:$F$1000,A880)&gt;=1,"",ROW())</f>
        <v>880</v>
      </c>
      <c r="C880" s="43" t="str">
        <f ca="1"/>
        <v>Dee Gordon (MIA - 2B) </v>
      </c>
      <c r="D880" s="6">
        <v>39</v>
      </c>
      <c r="E880" s="6">
        <v>21</v>
      </c>
      <c r="F880" s="6">
        <v>2</v>
      </c>
      <c r="G880" s="6">
        <v>0</v>
      </c>
      <c r="H880" s="6">
        <v>5.45</v>
      </c>
      <c r="I880" s="6">
        <v>1.62</v>
      </c>
      <c r="J880" s="6">
        <v>23</v>
      </c>
      <c r="K880" s="6">
        <v>45</v>
      </c>
      <c r="L880" s="6">
        <v>18</v>
      </c>
      <c r="M880" s="6">
        <v>7</v>
      </c>
      <c r="N880" s="6">
        <v>16</v>
      </c>
      <c r="O880" s="6">
        <v>5</v>
      </c>
      <c r="P880" s="6">
        <v>3</v>
      </c>
      <c r="Q880" s="6">
        <v>0</v>
      </c>
    </row>
    <row r="881" spans="1:17" ht="15" thickBot="1" x14ac:dyDescent="0.35">
      <c r="A881" s="7" t="s">
        <v>1690</v>
      </c>
      <c r="B881" s="43">
        <f>IF(COUNTIF('DRAFT LIST'!$F$3:$F$1000,A881)&gt;=1,"",ROW())</f>
        <v>881</v>
      </c>
      <c r="C881" s="43" t="str">
        <f ca="1"/>
        <v>Todd Frazier (CWS - 1B,3B) </v>
      </c>
      <c r="D881" s="8">
        <v>61</v>
      </c>
      <c r="E881" s="8">
        <v>43</v>
      </c>
      <c r="F881" s="8">
        <v>3</v>
      </c>
      <c r="G881" s="8">
        <v>0</v>
      </c>
      <c r="H881" s="8">
        <v>5.37</v>
      </c>
      <c r="I881" s="8">
        <v>1.56</v>
      </c>
      <c r="J881" s="8">
        <v>36</v>
      </c>
      <c r="K881" s="8">
        <v>67</v>
      </c>
      <c r="L881" s="8">
        <v>28</v>
      </c>
      <c r="M881" s="8">
        <v>18</v>
      </c>
      <c r="N881" s="8">
        <v>13</v>
      </c>
      <c r="O881" s="8">
        <v>12</v>
      </c>
      <c r="P881" s="8">
        <v>4</v>
      </c>
      <c r="Q881" s="8">
        <v>0</v>
      </c>
    </row>
    <row r="882" spans="1:17" ht="15" thickBot="1" x14ac:dyDescent="0.35">
      <c r="A882" s="5" t="s">
        <v>1691</v>
      </c>
      <c r="B882" s="43">
        <f>IF(COUNTIF('DRAFT LIST'!$F$3:$F$1000,A882)&gt;=1,"",ROW())</f>
        <v>882</v>
      </c>
      <c r="C882" s="43" t="str">
        <f ca="1"/>
        <v>Jean Segura (SEA - 2B,SS) </v>
      </c>
      <c r="D882" s="6">
        <v>72</v>
      </c>
      <c r="E882" s="6">
        <v>51</v>
      </c>
      <c r="F882" s="6">
        <v>5</v>
      </c>
      <c r="G882" s="6">
        <v>0</v>
      </c>
      <c r="H882" s="6">
        <v>5.48</v>
      </c>
      <c r="I882" s="6">
        <v>1.6</v>
      </c>
      <c r="J882" s="6">
        <v>44</v>
      </c>
      <c r="K882" s="6">
        <v>86</v>
      </c>
      <c r="L882" s="6">
        <v>29</v>
      </c>
      <c r="M882" s="6">
        <v>25</v>
      </c>
      <c r="N882" s="6">
        <v>14</v>
      </c>
      <c r="O882" s="6">
        <v>13</v>
      </c>
      <c r="P882" s="6">
        <v>5</v>
      </c>
      <c r="Q882" s="6">
        <v>0</v>
      </c>
    </row>
    <row r="883" spans="1:17" ht="15" thickBot="1" x14ac:dyDescent="0.35">
      <c r="A883" s="7" t="s">
        <v>1692</v>
      </c>
      <c r="B883" s="43">
        <f>IF(COUNTIF('DRAFT LIST'!$F$3:$F$1000,A883)&gt;=1,"",ROW())</f>
        <v>883</v>
      </c>
      <c r="C883" s="43" t="str">
        <f ca="1"/>
        <v>Gary Sanchez (NYY - C) </v>
      </c>
      <c r="D883" s="8">
        <v>29</v>
      </c>
      <c r="E883" s="8">
        <v>23</v>
      </c>
      <c r="F883" s="8">
        <v>1</v>
      </c>
      <c r="G883" s="8">
        <v>0</v>
      </c>
      <c r="H883" s="8">
        <v>5.56</v>
      </c>
      <c r="I883" s="8">
        <v>1.63</v>
      </c>
      <c r="J883" s="8">
        <v>18</v>
      </c>
      <c r="K883" s="8">
        <v>31</v>
      </c>
      <c r="L883" s="8">
        <v>17</v>
      </c>
      <c r="M883" s="8">
        <v>7</v>
      </c>
      <c r="N883" s="8">
        <v>7</v>
      </c>
      <c r="O883" s="8">
        <v>6</v>
      </c>
      <c r="P883" s="8">
        <v>3</v>
      </c>
      <c r="Q883" s="8">
        <v>0</v>
      </c>
    </row>
    <row r="884" spans="1:17" ht="15" thickBot="1" x14ac:dyDescent="0.35">
      <c r="A884" s="5" t="s">
        <v>2195</v>
      </c>
      <c r="B884" s="43">
        <f>IF(COUNTIF('DRAFT LIST'!$F$3:$F$1000,A884)&gt;=1,"",ROW())</f>
        <v>884</v>
      </c>
      <c r="C884" s="43" t="str">
        <f ca="1"/>
        <v>Mark Trumbo (BAL - RF,DH) </v>
      </c>
      <c r="D884" s="6">
        <v>22</v>
      </c>
      <c r="E884" s="6">
        <v>20</v>
      </c>
      <c r="F884" s="6">
        <v>1</v>
      </c>
      <c r="G884" s="6">
        <v>0</v>
      </c>
      <c r="H884" s="6">
        <v>5.77</v>
      </c>
      <c r="I884" s="6">
        <v>1.88</v>
      </c>
      <c r="J884" s="6">
        <v>14</v>
      </c>
      <c r="K884" s="6">
        <v>23</v>
      </c>
      <c r="L884" s="6">
        <v>19</v>
      </c>
      <c r="M884" s="6">
        <v>6</v>
      </c>
      <c r="N884" s="6">
        <v>19</v>
      </c>
      <c r="O884" s="6">
        <v>0</v>
      </c>
      <c r="P884" s="6">
        <v>2</v>
      </c>
      <c r="Q884" s="6">
        <v>0</v>
      </c>
    </row>
    <row r="885" spans="1:17" ht="15" thickBot="1" x14ac:dyDescent="0.35">
      <c r="A885" s="7" t="s">
        <v>1693</v>
      </c>
      <c r="B885" s="43">
        <f>IF(COUNTIF('DRAFT LIST'!$F$3:$F$1000,A885)&gt;=1,"",ROW())</f>
        <v>885</v>
      </c>
      <c r="C885" s="43" t="str">
        <f ca="1"/>
        <v>Matt Carpenter (STL - 1B,2B,3B) </v>
      </c>
      <c r="D885" s="8">
        <v>49</v>
      </c>
      <c r="E885" s="8">
        <v>33</v>
      </c>
      <c r="F885" s="8">
        <v>3</v>
      </c>
      <c r="G885" s="8">
        <v>0</v>
      </c>
      <c r="H885" s="8">
        <v>5.54</v>
      </c>
      <c r="I885" s="8">
        <v>1.62</v>
      </c>
      <c r="J885" s="8">
        <v>30</v>
      </c>
      <c r="K885" s="8">
        <v>54</v>
      </c>
      <c r="L885" s="8">
        <v>25</v>
      </c>
      <c r="M885" s="8">
        <v>12</v>
      </c>
      <c r="N885" s="8">
        <v>11</v>
      </c>
      <c r="O885" s="8">
        <v>11</v>
      </c>
      <c r="P885" s="8">
        <v>4</v>
      </c>
      <c r="Q885" s="8">
        <v>0</v>
      </c>
    </row>
    <row r="886" spans="1:17" ht="15" thickBot="1" x14ac:dyDescent="0.35">
      <c r="A886" s="5" t="s">
        <v>2196</v>
      </c>
      <c r="B886" s="43">
        <f>IF(COUNTIF('DRAFT LIST'!$F$3:$F$1000,A886)&gt;=1,"",ROW())</f>
        <v>886</v>
      </c>
      <c r="C886" s="43" t="str">
        <f ca="1"/>
        <v>Khris Davis (OAK - LF,DH) </v>
      </c>
      <c r="D886" s="6">
        <v>36</v>
      </c>
      <c r="E886" s="6">
        <v>30</v>
      </c>
      <c r="F886" s="6">
        <v>2</v>
      </c>
      <c r="G886" s="6">
        <v>0</v>
      </c>
      <c r="H886" s="6">
        <v>5.67</v>
      </c>
      <c r="I886" s="6">
        <v>1.75</v>
      </c>
      <c r="J886" s="6">
        <v>22</v>
      </c>
      <c r="K886" s="6">
        <v>37</v>
      </c>
      <c r="L886" s="6">
        <v>26</v>
      </c>
      <c r="M886" s="6">
        <v>7</v>
      </c>
      <c r="N886" s="6">
        <v>33</v>
      </c>
      <c r="O886" s="6">
        <v>0</v>
      </c>
      <c r="P886" s="6">
        <v>3</v>
      </c>
      <c r="Q886" s="6">
        <v>0</v>
      </c>
    </row>
    <row r="887" spans="1:17" ht="15" thickBot="1" x14ac:dyDescent="0.35">
      <c r="A887" s="7" t="s">
        <v>1694</v>
      </c>
      <c r="B887" s="43">
        <f>IF(COUNTIF('DRAFT LIST'!$F$3:$F$1000,A887)&gt;=1,"",ROW())</f>
        <v>887</v>
      </c>
      <c r="C887" s="43" t="str">
        <f ca="1"/>
        <v>Matt Kemp (ATL - LF,RF) </v>
      </c>
      <c r="D887" s="8">
        <v>41</v>
      </c>
      <c r="E887" s="8">
        <v>30</v>
      </c>
      <c r="F887" s="8">
        <v>2</v>
      </c>
      <c r="G887" s="8">
        <v>0</v>
      </c>
      <c r="H887" s="8">
        <v>5.66</v>
      </c>
      <c r="I887" s="8">
        <v>1.6</v>
      </c>
      <c r="J887" s="8">
        <v>26</v>
      </c>
      <c r="K887" s="8">
        <v>44</v>
      </c>
      <c r="L887" s="8">
        <v>21</v>
      </c>
      <c r="M887" s="8">
        <v>13</v>
      </c>
      <c r="N887" s="8">
        <v>14</v>
      </c>
      <c r="O887" s="8">
        <v>9</v>
      </c>
      <c r="P887" s="8">
        <v>3</v>
      </c>
      <c r="Q887" s="8">
        <v>0</v>
      </c>
    </row>
    <row r="888" spans="1:17" ht="15" thickBot="1" x14ac:dyDescent="0.35">
      <c r="A888" s="5" t="s">
        <v>1695</v>
      </c>
      <c r="B888" s="43">
        <f>IF(COUNTIF('DRAFT LIST'!$F$3:$F$1000,A888)&gt;=1,"",ROW())</f>
        <v>888</v>
      </c>
      <c r="C888" s="43" t="str">
        <f ca="1"/>
        <v>Anthony Rendon (WSH - 3B) </v>
      </c>
      <c r="D888" s="6">
        <v>83</v>
      </c>
      <c r="E888" s="6">
        <v>49</v>
      </c>
      <c r="F888" s="6">
        <v>5</v>
      </c>
      <c r="G888" s="6">
        <v>0</v>
      </c>
      <c r="H888" s="6">
        <v>5.31</v>
      </c>
      <c r="I888" s="6">
        <v>1.62</v>
      </c>
      <c r="J888" s="6">
        <v>49</v>
      </c>
      <c r="K888" s="6">
        <v>90</v>
      </c>
      <c r="L888" s="6">
        <v>44</v>
      </c>
      <c r="M888" s="6">
        <v>14</v>
      </c>
      <c r="N888" s="6">
        <v>15</v>
      </c>
      <c r="O888" s="6">
        <v>13</v>
      </c>
      <c r="P888" s="6">
        <v>5</v>
      </c>
      <c r="Q888" s="6">
        <v>0</v>
      </c>
    </row>
    <row r="889" spans="1:17" ht="15" thickBot="1" x14ac:dyDescent="0.35">
      <c r="A889" s="7" t="s">
        <v>1720</v>
      </c>
      <c r="B889" s="43">
        <f>IF(COUNTIF('DRAFT LIST'!$F$3:$F$1000,A889)&gt;=1,"",ROW())</f>
        <v>889</v>
      </c>
      <c r="C889" s="43" t="str">
        <f ca="1"/>
        <v>Adam Jones (BAL - CF) </v>
      </c>
      <c r="D889" s="8">
        <v>53</v>
      </c>
      <c r="E889" s="8">
        <v>34</v>
      </c>
      <c r="F889" s="8">
        <v>3</v>
      </c>
      <c r="G889" s="8">
        <v>0</v>
      </c>
      <c r="H889" s="8">
        <v>5.97</v>
      </c>
      <c r="I889" s="8">
        <v>1.56</v>
      </c>
      <c r="J889" s="8">
        <v>35</v>
      </c>
      <c r="K889" s="8">
        <v>60</v>
      </c>
      <c r="L889" s="8">
        <v>22</v>
      </c>
      <c r="M889" s="8">
        <v>20</v>
      </c>
      <c r="N889" s="8">
        <v>10</v>
      </c>
      <c r="O889" s="8">
        <v>10</v>
      </c>
      <c r="P889" s="8">
        <v>5</v>
      </c>
      <c r="Q889" s="8">
        <v>0</v>
      </c>
    </row>
    <row r="890" spans="1:17" ht="17.399999999999999" thickBot="1" x14ac:dyDescent="0.35">
      <c r="A890" s="5" t="s">
        <v>1696</v>
      </c>
      <c r="B890" s="43">
        <f>IF(COUNTIF('DRAFT LIST'!$F$3:$F$1000,A890)&gt;=1,"",ROW())</f>
        <v>890</v>
      </c>
      <c r="C890" s="43" t="str">
        <f ca="1"/>
        <v>Jason Kipnis (CLE - 2B) </v>
      </c>
      <c r="D890" s="6">
        <v>58</v>
      </c>
      <c r="E890" s="6">
        <v>39</v>
      </c>
      <c r="F890" s="6">
        <v>3</v>
      </c>
      <c r="G890" s="6">
        <v>0</v>
      </c>
      <c r="H890" s="6">
        <v>5.63</v>
      </c>
      <c r="I890" s="6">
        <v>1.61</v>
      </c>
      <c r="J890" s="6">
        <v>36</v>
      </c>
      <c r="K890" s="6">
        <v>67</v>
      </c>
      <c r="L890" s="6">
        <v>27</v>
      </c>
      <c r="M890" s="6">
        <v>19</v>
      </c>
      <c r="N890" s="6">
        <v>14</v>
      </c>
      <c r="O890" s="6">
        <v>9</v>
      </c>
      <c r="P890" s="6">
        <v>4</v>
      </c>
      <c r="Q890" s="6">
        <v>0</v>
      </c>
    </row>
    <row r="891" spans="1:17" ht="17.399999999999999" thickBot="1" x14ac:dyDescent="0.35">
      <c r="A891" s="7" t="s">
        <v>1697</v>
      </c>
      <c r="B891" s="43">
        <f>IF(COUNTIF('DRAFT LIST'!$F$3:$F$1000,A891)&gt;=1,"",ROW())</f>
        <v>891</v>
      </c>
      <c r="C891" s="43" t="str">
        <f ca="1"/>
        <v>Jonathan Lucroy (TEX - C,1B) </v>
      </c>
      <c r="D891" s="8">
        <v>23</v>
      </c>
      <c r="E891" s="8">
        <v>24</v>
      </c>
      <c r="F891" s="8">
        <v>1</v>
      </c>
      <c r="G891" s="8">
        <v>0</v>
      </c>
      <c r="H891" s="8">
        <v>6.2</v>
      </c>
      <c r="I891" s="8">
        <v>1.87</v>
      </c>
      <c r="J891" s="8">
        <v>16</v>
      </c>
      <c r="K891" s="8">
        <v>23</v>
      </c>
      <c r="L891" s="8">
        <v>20</v>
      </c>
      <c r="M891" s="8">
        <v>7</v>
      </c>
      <c r="N891" s="8">
        <v>11</v>
      </c>
      <c r="O891" s="8">
        <v>3</v>
      </c>
      <c r="P891" s="8">
        <v>2</v>
      </c>
      <c r="Q891" s="8">
        <v>0</v>
      </c>
    </row>
    <row r="892" spans="1:17" ht="15" thickBot="1" x14ac:dyDescent="0.35">
      <c r="A892" s="5" t="s">
        <v>1698</v>
      </c>
      <c r="B892" s="43">
        <f>IF(COUNTIF('DRAFT LIST'!$F$3:$F$1000,A892)&gt;=1,"",ROW())</f>
        <v>892</v>
      </c>
      <c r="C892" s="43" t="str">
        <f ca="1"/>
        <v>Evan Longoria (TB - 3B) </v>
      </c>
      <c r="D892" s="6">
        <v>74</v>
      </c>
      <c r="E892" s="6">
        <v>40</v>
      </c>
      <c r="F892" s="6">
        <v>4</v>
      </c>
      <c r="G892" s="6">
        <v>0</v>
      </c>
      <c r="H892" s="6">
        <v>5.77</v>
      </c>
      <c r="I892" s="6">
        <v>1.53</v>
      </c>
      <c r="J892" s="6">
        <v>47</v>
      </c>
      <c r="K892" s="6">
        <v>90</v>
      </c>
      <c r="L892" s="6">
        <v>23</v>
      </c>
      <c r="M892" s="6">
        <v>24</v>
      </c>
      <c r="N892" s="6">
        <v>24</v>
      </c>
      <c r="O892" s="6">
        <v>11</v>
      </c>
      <c r="P892" s="6">
        <v>6</v>
      </c>
      <c r="Q892" s="6">
        <v>0</v>
      </c>
    </row>
    <row r="893" spans="1:17" ht="15" thickBot="1" x14ac:dyDescent="0.35">
      <c r="A893" s="7" t="s">
        <v>1699</v>
      </c>
      <c r="B893" s="43">
        <f>IF(COUNTIF('DRAFT LIST'!$F$3:$F$1000,A893)&gt;=1,"",ROW())</f>
        <v>893</v>
      </c>
      <c r="C893" s="43" t="str">
        <f ca="1"/>
        <v>Eric Hosmer (KC - 1B) </v>
      </c>
      <c r="D893" s="8">
        <v>41</v>
      </c>
      <c r="E893" s="8">
        <v>33</v>
      </c>
      <c r="F893" s="8">
        <v>2</v>
      </c>
      <c r="G893" s="8">
        <v>0</v>
      </c>
      <c r="H893" s="8">
        <v>5.89</v>
      </c>
      <c r="I893" s="8">
        <v>1.67</v>
      </c>
      <c r="J893" s="8">
        <v>27</v>
      </c>
      <c r="K893" s="8">
        <v>45</v>
      </c>
      <c r="L893" s="8">
        <v>24</v>
      </c>
      <c r="M893" s="8">
        <v>14</v>
      </c>
      <c r="N893" s="8">
        <v>8</v>
      </c>
      <c r="O893" s="8">
        <v>8</v>
      </c>
      <c r="P893" s="8">
        <v>4</v>
      </c>
      <c r="Q893" s="8">
        <v>0</v>
      </c>
    </row>
    <row r="894" spans="1:17" ht="15" thickBot="1" x14ac:dyDescent="0.35">
      <c r="A894" s="5" t="s">
        <v>1700</v>
      </c>
      <c r="B894" s="43">
        <f>IF(COUNTIF('DRAFT LIST'!$F$3:$F$1000,A894)&gt;=1,"",ROW())</f>
        <v>894</v>
      </c>
      <c r="C894" s="43" t="str">
        <f ca="1"/>
        <v>Alex Bregman (HOU - 3B) </v>
      </c>
      <c r="D894" s="6">
        <v>71</v>
      </c>
      <c r="E894" s="6">
        <v>47</v>
      </c>
      <c r="F894" s="6">
        <v>3</v>
      </c>
      <c r="G894" s="6">
        <v>0</v>
      </c>
      <c r="H894" s="6">
        <v>5.93</v>
      </c>
      <c r="I894" s="6">
        <v>1.52</v>
      </c>
      <c r="J894" s="6">
        <v>47</v>
      </c>
      <c r="K894" s="6">
        <v>81</v>
      </c>
      <c r="L894" s="6">
        <v>27</v>
      </c>
      <c r="M894" s="6">
        <v>28</v>
      </c>
      <c r="N894" s="6">
        <v>13</v>
      </c>
      <c r="O894" s="6">
        <v>13</v>
      </c>
      <c r="P894" s="6">
        <v>5</v>
      </c>
      <c r="Q894" s="6">
        <v>0</v>
      </c>
    </row>
    <row r="895" spans="1:17" ht="15" thickBot="1" x14ac:dyDescent="0.35">
      <c r="A895" s="7" t="s">
        <v>2197</v>
      </c>
      <c r="B895" s="43">
        <f>IF(COUNTIF('DRAFT LIST'!$F$3:$F$1000,A895)&gt;=1,"",ROW())</f>
        <v>895</v>
      </c>
      <c r="C895" s="43" t="str">
        <f ca="1"/>
        <v>Billy Hamilton (CIN - CF) </v>
      </c>
      <c r="D895" s="8">
        <v>42</v>
      </c>
      <c r="E895" s="8">
        <v>45</v>
      </c>
      <c r="F895" s="8">
        <v>2</v>
      </c>
      <c r="G895" s="8">
        <v>0</v>
      </c>
      <c r="H895" s="8">
        <v>5.68</v>
      </c>
      <c r="I895" s="8">
        <v>1.86</v>
      </c>
      <c r="J895" s="8">
        <v>26</v>
      </c>
      <c r="K895" s="8">
        <v>39</v>
      </c>
      <c r="L895" s="8">
        <v>39</v>
      </c>
      <c r="M895" s="8">
        <v>8</v>
      </c>
      <c r="N895" s="8">
        <v>30</v>
      </c>
      <c r="O895" s="8">
        <v>2</v>
      </c>
      <c r="P895" s="8">
        <v>3</v>
      </c>
      <c r="Q895" s="8">
        <v>0</v>
      </c>
    </row>
    <row r="896" spans="1:17" ht="15" thickBot="1" x14ac:dyDescent="0.35">
      <c r="A896" s="5" t="s">
        <v>1701</v>
      </c>
      <c r="B896" s="43">
        <f>IF(COUNTIF('DRAFT LIST'!$F$3:$F$1000,A896)&gt;=1,"",ROW())</f>
        <v>896</v>
      </c>
      <c r="C896" s="43" t="str">
        <f ca="1"/>
        <v>DJ LeMahieu (COL - 2B) </v>
      </c>
      <c r="D896" s="6">
        <v>26</v>
      </c>
      <c r="E896" s="6">
        <v>23</v>
      </c>
      <c r="F896" s="6">
        <v>1</v>
      </c>
      <c r="G896" s="6">
        <v>0</v>
      </c>
      <c r="H896" s="6">
        <v>5.66</v>
      </c>
      <c r="I896" s="6">
        <v>1.91</v>
      </c>
      <c r="J896" s="6">
        <v>16</v>
      </c>
      <c r="K896" s="6">
        <v>27</v>
      </c>
      <c r="L896" s="6">
        <v>23</v>
      </c>
      <c r="M896" s="6">
        <v>4</v>
      </c>
      <c r="N896" s="6">
        <v>14</v>
      </c>
      <c r="O896" s="6">
        <v>3</v>
      </c>
      <c r="P896" s="6">
        <v>2</v>
      </c>
      <c r="Q896" s="6">
        <v>0</v>
      </c>
    </row>
    <row r="897" spans="1:17" ht="17.399999999999999" thickBot="1" x14ac:dyDescent="0.35">
      <c r="A897" s="7" t="s">
        <v>1702</v>
      </c>
      <c r="B897" s="43">
        <f>IF(COUNTIF('DRAFT LIST'!$F$3:$F$1000,A897)&gt;=1,"",ROW())</f>
        <v>897</v>
      </c>
      <c r="C897" s="43" t="str">
        <f ca="1"/>
        <v>Carlos Santana (CLE - 1B,DH) </v>
      </c>
      <c r="D897" s="8">
        <v>49</v>
      </c>
      <c r="E897" s="8">
        <v>40</v>
      </c>
      <c r="F897" s="8">
        <v>2</v>
      </c>
      <c r="G897" s="8">
        <v>0</v>
      </c>
      <c r="H897" s="8">
        <v>6.08</v>
      </c>
      <c r="I897" s="8">
        <v>1.65</v>
      </c>
      <c r="J897" s="8">
        <v>33</v>
      </c>
      <c r="K897" s="8">
        <v>54</v>
      </c>
      <c r="L897" s="8">
        <v>27</v>
      </c>
      <c r="M897" s="8">
        <v>17</v>
      </c>
      <c r="N897" s="8">
        <v>13</v>
      </c>
      <c r="O897" s="8">
        <v>8</v>
      </c>
      <c r="P897" s="8">
        <v>3</v>
      </c>
      <c r="Q897" s="8">
        <v>0</v>
      </c>
    </row>
    <row r="898" spans="1:17" ht="15" thickBot="1" x14ac:dyDescent="0.35">
      <c r="A898" s="5" t="s">
        <v>1703</v>
      </c>
      <c r="B898" s="43">
        <f>IF(COUNTIF('DRAFT LIST'!$F$3:$F$1000,A898)&gt;=1,"",ROW())</f>
        <v>898</v>
      </c>
      <c r="C898" s="43" t="str">
        <f ca="1"/>
        <v>Jose Bautista (TOR - RF,DH) </v>
      </c>
      <c r="D898" s="6">
        <v>45</v>
      </c>
      <c r="E898" s="6">
        <v>39</v>
      </c>
      <c r="F898" s="6">
        <v>2</v>
      </c>
      <c r="G898" s="6">
        <v>0</v>
      </c>
      <c r="H898" s="6">
        <v>5.55</v>
      </c>
      <c r="I898" s="6">
        <v>1.83</v>
      </c>
      <c r="J898" s="6">
        <v>28</v>
      </c>
      <c r="K898" s="6">
        <v>46</v>
      </c>
      <c r="L898" s="6">
        <v>37</v>
      </c>
      <c r="M898" s="6">
        <v>11</v>
      </c>
      <c r="N898" s="6">
        <v>14</v>
      </c>
      <c r="O898" s="6">
        <v>10</v>
      </c>
      <c r="P898" s="6">
        <v>4</v>
      </c>
      <c r="Q898" s="6">
        <v>0</v>
      </c>
    </row>
    <row r="899" spans="1:17" ht="15" thickBot="1" x14ac:dyDescent="0.35">
      <c r="A899" s="7" t="s">
        <v>1704</v>
      </c>
      <c r="B899" s="43">
        <f>IF(COUNTIF('DRAFT LIST'!$F$3:$F$1000,A899)&gt;=1,"",ROW())</f>
        <v>899</v>
      </c>
      <c r="C899" s="43" t="str">
        <f ca="1"/>
        <v>Albert Pujols (LAA - 1B,DH) DTD </v>
      </c>
      <c r="D899" s="8">
        <v>77</v>
      </c>
      <c r="E899" s="8">
        <v>48</v>
      </c>
      <c r="F899" s="8">
        <v>3</v>
      </c>
      <c r="G899" s="8">
        <v>0</v>
      </c>
      <c r="H899" s="8">
        <v>5.68</v>
      </c>
      <c r="I899" s="8">
        <v>1.55</v>
      </c>
      <c r="J899" s="8">
        <v>48</v>
      </c>
      <c r="K899" s="8">
        <v>90</v>
      </c>
      <c r="L899" s="8">
        <v>29</v>
      </c>
      <c r="M899" s="8">
        <v>25</v>
      </c>
      <c r="N899" s="8">
        <v>15</v>
      </c>
      <c r="O899" s="8">
        <v>14</v>
      </c>
      <c r="P899" s="8">
        <v>6</v>
      </c>
      <c r="Q899" s="8">
        <v>0</v>
      </c>
    </row>
    <row r="900" spans="1:17" ht="15" thickBot="1" x14ac:dyDescent="0.35">
      <c r="A900" s="5" t="s">
        <v>2198</v>
      </c>
      <c r="B900" s="43">
        <f>IF(COUNTIF('DRAFT LIST'!$F$3:$F$1000,A900)&gt;=1,"",ROW())</f>
        <v>900</v>
      </c>
      <c r="C900" s="43" t="str">
        <f ca="1"/>
        <v>David Dahl (COL - LF,CF) DTD </v>
      </c>
      <c r="D900" s="6">
        <v>37</v>
      </c>
      <c r="E900" s="6">
        <v>36</v>
      </c>
      <c r="F900" s="6">
        <v>1</v>
      </c>
      <c r="G900" s="6">
        <v>0</v>
      </c>
      <c r="H900" s="6">
        <v>5.63</v>
      </c>
      <c r="I900" s="6">
        <v>1.92</v>
      </c>
      <c r="J900" s="6">
        <v>23</v>
      </c>
      <c r="K900" s="6">
        <v>35</v>
      </c>
      <c r="L900" s="6">
        <v>37</v>
      </c>
      <c r="M900" s="6">
        <v>8</v>
      </c>
      <c r="N900" s="6">
        <v>24</v>
      </c>
      <c r="O900" s="6">
        <v>0</v>
      </c>
      <c r="P900" s="6">
        <v>2</v>
      </c>
      <c r="Q900" s="6">
        <v>0</v>
      </c>
    </row>
    <row r="901" spans="1:17" ht="15" thickBot="1" x14ac:dyDescent="0.35">
      <c r="A901" s="7" t="s">
        <v>1714</v>
      </c>
      <c r="B901" s="43">
        <f>IF(COUNTIF('DRAFT LIST'!$F$3:$F$1000,A901)&gt;=1,"",ROW())</f>
        <v>901</v>
      </c>
      <c r="C901" s="43" t="str">
        <f ca="1"/>
        <v>Lorenzo Cain (KC - CF,RF) </v>
      </c>
      <c r="D901" s="8">
        <v>48</v>
      </c>
      <c r="E901" s="8">
        <v>28</v>
      </c>
      <c r="F901" s="8">
        <v>2</v>
      </c>
      <c r="G901" s="8">
        <v>0</v>
      </c>
      <c r="H901" s="8">
        <v>6.53</v>
      </c>
      <c r="I901" s="8">
        <v>1.67</v>
      </c>
      <c r="J901" s="8">
        <v>35</v>
      </c>
      <c r="K901" s="8">
        <v>60</v>
      </c>
      <c r="L901" s="8">
        <v>20</v>
      </c>
      <c r="M901" s="8">
        <v>19</v>
      </c>
      <c r="N901" s="8">
        <v>10</v>
      </c>
      <c r="O901" s="8">
        <v>10</v>
      </c>
      <c r="P901" s="8">
        <v>4</v>
      </c>
      <c r="Q901" s="8">
        <v>0</v>
      </c>
    </row>
    <row r="902" spans="1:17" ht="15" thickBot="1" x14ac:dyDescent="0.35">
      <c r="A902" s="5" t="s">
        <v>1705</v>
      </c>
      <c r="B902" s="43">
        <f>IF(COUNTIF('DRAFT LIST'!$F$3:$F$1000,A902)&gt;=1,"",ROW())</f>
        <v>902</v>
      </c>
      <c r="C902" s="43" t="str">
        <f ca="1"/>
        <v>Adam Eaton (WSH - CF,RF) </v>
      </c>
      <c r="D902" s="6">
        <v>54</v>
      </c>
      <c r="E902" s="6">
        <v>34</v>
      </c>
      <c r="F902" s="6">
        <v>2</v>
      </c>
      <c r="G902" s="6">
        <v>0</v>
      </c>
      <c r="H902" s="6">
        <v>6.28</v>
      </c>
      <c r="I902" s="6">
        <v>1.7</v>
      </c>
      <c r="J902" s="6">
        <v>38</v>
      </c>
      <c r="K902" s="6">
        <v>64</v>
      </c>
      <c r="L902" s="6">
        <v>28</v>
      </c>
      <c r="M902" s="6">
        <v>19</v>
      </c>
      <c r="N902" s="6">
        <v>14</v>
      </c>
      <c r="O902" s="6">
        <v>10</v>
      </c>
      <c r="P902" s="6">
        <v>4</v>
      </c>
      <c r="Q902" s="6">
        <v>0</v>
      </c>
    </row>
    <row r="903" spans="1:17" ht="15" thickBot="1" x14ac:dyDescent="0.35">
      <c r="A903" s="7" t="s">
        <v>1706</v>
      </c>
      <c r="B903" s="43">
        <f>IF(COUNTIF('DRAFT LIST'!$F$3:$F$1000,A903)&gt;=1,"",ROW())</f>
        <v>903</v>
      </c>
      <c r="C903" s="43" t="str">
        <f ca="1"/>
        <v>Justin Turner (LAD - 3B) </v>
      </c>
      <c r="D903" s="8">
        <v>75</v>
      </c>
      <c r="E903" s="8">
        <v>41</v>
      </c>
      <c r="F903" s="8">
        <v>4</v>
      </c>
      <c r="G903" s="8">
        <v>0</v>
      </c>
      <c r="H903" s="8">
        <v>6.09</v>
      </c>
      <c r="I903" s="8">
        <v>1.64</v>
      </c>
      <c r="J903" s="8">
        <v>51</v>
      </c>
      <c r="K903" s="8">
        <v>96</v>
      </c>
      <c r="L903" s="8">
        <v>27</v>
      </c>
      <c r="M903" s="8">
        <v>30</v>
      </c>
      <c r="N903" s="8">
        <v>14</v>
      </c>
      <c r="O903" s="8">
        <v>14</v>
      </c>
      <c r="P903" s="8">
        <v>5</v>
      </c>
      <c r="Q903" s="8">
        <v>0</v>
      </c>
    </row>
    <row r="904" spans="1:17" ht="15" thickBot="1" x14ac:dyDescent="0.35">
      <c r="A904" s="5" t="s">
        <v>1707</v>
      </c>
      <c r="B904" s="43">
        <f>IF(COUNTIF('DRAFT LIST'!$F$3:$F$1000,A904)&gt;=1,"",ROW())</f>
        <v>904</v>
      </c>
      <c r="C904" s="43" t="str">
        <f ca="1"/>
        <v>Odubel Herrera (PHI - CF) </v>
      </c>
      <c r="D904" s="6">
        <v>53</v>
      </c>
      <c r="E904" s="6">
        <v>38</v>
      </c>
      <c r="F904" s="6">
        <v>3</v>
      </c>
      <c r="G904" s="6">
        <v>0</v>
      </c>
      <c r="H904" s="6">
        <v>6.23</v>
      </c>
      <c r="I904" s="6">
        <v>1.97</v>
      </c>
      <c r="J904" s="6">
        <v>37</v>
      </c>
      <c r="K904" s="6">
        <v>59</v>
      </c>
      <c r="L904" s="6">
        <v>45</v>
      </c>
      <c r="M904" s="6">
        <v>13</v>
      </c>
      <c r="N904" s="6">
        <v>22</v>
      </c>
      <c r="O904" s="6">
        <v>9</v>
      </c>
      <c r="P904" s="6">
        <v>5</v>
      </c>
      <c r="Q904" s="6">
        <v>0</v>
      </c>
    </row>
    <row r="905" spans="1:17" ht="15" thickBot="1" x14ac:dyDescent="0.35">
      <c r="A905" s="7" t="s">
        <v>1710</v>
      </c>
      <c r="B905" s="43">
        <f>IF(COUNTIF('DRAFT LIST'!$F$3:$F$1000,A905)&gt;=1,"",ROW())</f>
        <v>905</v>
      </c>
      <c r="C905" s="43" t="str">
        <f ca="1"/>
        <v>Jackie Bradley (BOS - CF) </v>
      </c>
      <c r="D905" s="8">
        <v>27</v>
      </c>
      <c r="E905" s="8">
        <v>28</v>
      </c>
      <c r="F905" s="8">
        <v>1</v>
      </c>
      <c r="G905" s="8">
        <v>0</v>
      </c>
      <c r="H905" s="8">
        <v>4.58</v>
      </c>
      <c r="I905" s="8">
        <v>1.53</v>
      </c>
      <c r="J905" s="8">
        <v>14</v>
      </c>
      <c r="K905" s="8">
        <v>26</v>
      </c>
      <c r="L905" s="8">
        <v>16</v>
      </c>
      <c r="M905" s="8">
        <v>5</v>
      </c>
      <c r="N905" s="8">
        <v>25</v>
      </c>
      <c r="O905" s="8">
        <v>0</v>
      </c>
      <c r="P905" s="8">
        <v>1</v>
      </c>
      <c r="Q905" s="8">
        <v>0</v>
      </c>
    </row>
    <row r="906" spans="1:17" ht="15" thickBot="1" x14ac:dyDescent="0.35">
      <c r="A906" s="5" t="s">
        <v>2199</v>
      </c>
      <c r="B906" s="43">
        <f>IF(COUNTIF('DRAFT LIST'!$F$3:$F$1000,A906)&gt;=1,"",ROW())</f>
        <v>906</v>
      </c>
      <c r="C906" s="43" t="str">
        <f ca="1"/>
        <v>Stephen Piscotty (STL - CF,RF) </v>
      </c>
      <c r="D906" s="6">
        <v>31</v>
      </c>
      <c r="E906" s="6">
        <v>21</v>
      </c>
      <c r="F906" s="6">
        <v>1</v>
      </c>
      <c r="G906" s="6">
        <v>0</v>
      </c>
      <c r="H906" s="6">
        <v>4.4000000000000004</v>
      </c>
      <c r="I906" s="6">
        <v>1.48</v>
      </c>
      <c r="J906" s="6">
        <v>15</v>
      </c>
      <c r="K906" s="6">
        <v>32</v>
      </c>
      <c r="L906" s="6">
        <v>14</v>
      </c>
      <c r="M906" s="6">
        <v>7</v>
      </c>
      <c r="N906" s="6">
        <v>33</v>
      </c>
      <c r="O906" s="6">
        <v>0</v>
      </c>
      <c r="P906" s="6">
        <v>2</v>
      </c>
      <c r="Q906" s="6">
        <v>0</v>
      </c>
    </row>
    <row r="907" spans="1:17" ht="15" thickBot="1" x14ac:dyDescent="0.35">
      <c r="A907" s="7" t="s">
        <v>1711</v>
      </c>
      <c r="B907" s="43">
        <f>IF(COUNTIF('DRAFT LIST'!$F$3:$F$1000,A907)&gt;=1,"",ROW())</f>
        <v>907</v>
      </c>
      <c r="C907" s="43" t="str">
        <f ca="1"/>
        <v>Dustin Pedroia (BOS - 2B) </v>
      </c>
      <c r="D907" s="8">
        <v>42</v>
      </c>
      <c r="E907" s="8">
        <v>25</v>
      </c>
      <c r="F907" s="8">
        <v>2</v>
      </c>
      <c r="G907" s="8">
        <v>0</v>
      </c>
      <c r="H907" s="8">
        <v>5.83</v>
      </c>
      <c r="I907" s="8">
        <v>1.67</v>
      </c>
      <c r="J907" s="8">
        <v>28</v>
      </c>
      <c r="K907" s="8">
        <v>49</v>
      </c>
      <c r="L907" s="8">
        <v>21</v>
      </c>
      <c r="M907" s="8">
        <v>13</v>
      </c>
      <c r="N907" s="8">
        <v>9</v>
      </c>
      <c r="O907" s="8">
        <v>9</v>
      </c>
      <c r="P907" s="8">
        <v>4</v>
      </c>
      <c r="Q907" s="8">
        <v>0</v>
      </c>
    </row>
    <row r="908" spans="1:17" ht="15" thickBot="1" x14ac:dyDescent="0.35">
      <c r="A908" s="5" t="s">
        <v>2200</v>
      </c>
      <c r="B908" s="43">
        <f>IF(COUNTIF('DRAFT LIST'!$F$3:$F$1000,A908)&gt;=1,"",ROW())</f>
        <v>908</v>
      </c>
      <c r="C908" s="43" t="str">
        <f ca="1"/>
        <v>Andrew Benintendi (BOS - LF) </v>
      </c>
      <c r="D908" s="6">
        <v>46</v>
      </c>
      <c r="E908" s="6">
        <v>36</v>
      </c>
      <c r="F908" s="6">
        <v>2</v>
      </c>
      <c r="G908" s="6">
        <v>0</v>
      </c>
      <c r="H908" s="6">
        <v>4.55</v>
      </c>
      <c r="I908" s="6">
        <v>1.44</v>
      </c>
      <c r="J908" s="6">
        <v>23</v>
      </c>
      <c r="K908" s="6">
        <v>47</v>
      </c>
      <c r="L908" s="6">
        <v>19</v>
      </c>
      <c r="M908" s="6">
        <v>9</v>
      </c>
      <c r="N908" s="6">
        <v>21</v>
      </c>
      <c r="O908" s="6">
        <v>5</v>
      </c>
      <c r="P908" s="6">
        <v>3</v>
      </c>
      <c r="Q908" s="6">
        <v>0</v>
      </c>
    </row>
    <row r="909" spans="1:17" ht="15" thickBot="1" x14ac:dyDescent="0.35">
      <c r="A909" s="7" t="s">
        <v>2201</v>
      </c>
      <c r="B909" s="43">
        <f>IF(COUNTIF('DRAFT LIST'!$F$3:$F$1000,A909)&gt;=1,"",ROW())</f>
        <v>909</v>
      </c>
      <c r="C909" s="43" t="str">
        <f ca="1"/>
        <v>Miguel Sano (MIN - 3B,RF,DH) </v>
      </c>
      <c r="D909" s="8">
        <v>46</v>
      </c>
      <c r="E909" s="8">
        <v>39</v>
      </c>
      <c r="F909" s="8">
        <v>2</v>
      </c>
      <c r="G909" s="8">
        <v>0</v>
      </c>
      <c r="H909" s="8">
        <v>4.5</v>
      </c>
      <c r="I909" s="8">
        <v>1.35</v>
      </c>
      <c r="J909" s="8">
        <v>23</v>
      </c>
      <c r="K909" s="8">
        <v>45</v>
      </c>
      <c r="L909" s="8">
        <v>16</v>
      </c>
      <c r="M909" s="8">
        <v>9</v>
      </c>
      <c r="N909" s="8">
        <v>32</v>
      </c>
      <c r="O909" s="8">
        <v>3</v>
      </c>
      <c r="P909" s="8">
        <v>2</v>
      </c>
      <c r="Q909" s="8">
        <v>0</v>
      </c>
    </row>
    <row r="910" spans="1:17" ht="15" thickBot="1" x14ac:dyDescent="0.35">
      <c r="A910" s="5" t="s">
        <v>1713</v>
      </c>
      <c r="B910" s="43">
        <f>IF(COUNTIF('DRAFT LIST'!$F$3:$F$1000,A910)&gt;=1,"",ROW())</f>
        <v>910</v>
      </c>
      <c r="C910" s="43" t="str">
        <f ca="1"/>
        <v>Willson Contreras (CHC - C,LF) </v>
      </c>
      <c r="D910" s="6">
        <v>67</v>
      </c>
      <c r="E910" s="6">
        <v>59</v>
      </c>
      <c r="F910" s="6">
        <v>5</v>
      </c>
      <c r="G910" s="6">
        <v>0</v>
      </c>
      <c r="H910" s="6">
        <v>4.62</v>
      </c>
      <c r="I910" s="6">
        <v>1.32</v>
      </c>
      <c r="J910" s="6">
        <v>34</v>
      </c>
      <c r="K910" s="6">
        <v>66</v>
      </c>
      <c r="L910" s="6">
        <v>22</v>
      </c>
      <c r="M910" s="6">
        <v>21</v>
      </c>
      <c r="N910" s="6">
        <v>13</v>
      </c>
      <c r="O910" s="6">
        <v>13</v>
      </c>
      <c r="P910" s="6">
        <v>6</v>
      </c>
      <c r="Q910" s="6">
        <v>0</v>
      </c>
    </row>
    <row r="911" spans="1:17" ht="15" thickBot="1" x14ac:dyDescent="0.35">
      <c r="A911" s="7" t="s">
        <v>2202</v>
      </c>
      <c r="B911" s="43">
        <f>IF(COUNTIF('DRAFT LIST'!$F$3:$F$1000,A911)&gt;=1,"",ROW())</f>
        <v>911</v>
      </c>
      <c r="C911" s="43" t="str">
        <f ca="1"/>
        <v>Jose Ramirez (CLE - 3B,LF) </v>
      </c>
      <c r="D911" s="8">
        <v>36</v>
      </c>
      <c r="E911" s="8">
        <v>34</v>
      </c>
      <c r="F911" s="8">
        <v>2</v>
      </c>
      <c r="G911" s="8">
        <v>0</v>
      </c>
      <c r="H911" s="8">
        <v>4.4000000000000004</v>
      </c>
      <c r="I911" s="8">
        <v>1.4</v>
      </c>
      <c r="J911" s="8">
        <v>18</v>
      </c>
      <c r="K911" s="8">
        <v>37</v>
      </c>
      <c r="L911" s="8">
        <v>13</v>
      </c>
      <c r="M911" s="8">
        <v>9</v>
      </c>
      <c r="N911" s="8">
        <v>23</v>
      </c>
      <c r="O911" s="8">
        <v>0</v>
      </c>
      <c r="P911" s="8">
        <v>2</v>
      </c>
      <c r="Q911" s="8">
        <v>0</v>
      </c>
    </row>
    <row r="912" spans="1:17" ht="15" thickBot="1" x14ac:dyDescent="0.35">
      <c r="A912" s="5" t="s">
        <v>2203</v>
      </c>
      <c r="B912" s="43">
        <f>IF(COUNTIF('DRAFT LIST'!$F$3:$F$1000,A912)&gt;=1,"",ROW())</f>
        <v>912</v>
      </c>
      <c r="C912" s="43" t="str">
        <f ca="1"/>
        <v>Adrian Gonzalez (LAD - 1B) </v>
      </c>
      <c r="D912" s="6">
        <v>23</v>
      </c>
      <c r="E912" s="6">
        <v>22</v>
      </c>
      <c r="F912" s="6">
        <v>1</v>
      </c>
      <c r="G912" s="6">
        <v>0</v>
      </c>
      <c r="H912" s="6">
        <v>4.47</v>
      </c>
      <c r="I912" s="6">
        <v>1.46</v>
      </c>
      <c r="J912" s="6">
        <v>12</v>
      </c>
      <c r="K912" s="6">
        <v>24</v>
      </c>
      <c r="L912" s="6">
        <v>10</v>
      </c>
      <c r="M912" s="6">
        <v>5</v>
      </c>
      <c r="N912" s="6">
        <v>22</v>
      </c>
      <c r="O912" s="6">
        <v>0</v>
      </c>
      <c r="P912" s="6">
        <v>1</v>
      </c>
      <c r="Q912" s="6">
        <v>0</v>
      </c>
    </row>
    <row r="913" spans="1:17" ht="15" thickBot="1" x14ac:dyDescent="0.35">
      <c r="A913" s="7" t="s">
        <v>2204</v>
      </c>
      <c r="B913" s="43">
        <f>IF(COUNTIF('DRAFT LIST'!$F$3:$F$1000,A913)&gt;=1,"",ROW())</f>
        <v>913</v>
      </c>
      <c r="C913" s="43" t="str">
        <f ca="1"/>
        <v>Maikel Franco (PHI - 3B) </v>
      </c>
      <c r="D913" s="8">
        <v>68</v>
      </c>
      <c r="E913" s="8">
        <v>55</v>
      </c>
      <c r="F913" s="8">
        <v>3</v>
      </c>
      <c r="G913" s="8">
        <v>0</v>
      </c>
      <c r="H913" s="8">
        <v>4.83</v>
      </c>
      <c r="I913" s="8">
        <v>1.51</v>
      </c>
      <c r="J913" s="8">
        <v>36</v>
      </c>
      <c r="K913" s="8">
        <v>71</v>
      </c>
      <c r="L913" s="8">
        <v>31</v>
      </c>
      <c r="M913" s="8">
        <v>11</v>
      </c>
      <c r="N913" s="8">
        <v>46</v>
      </c>
      <c r="O913" s="8">
        <v>4</v>
      </c>
      <c r="P913" s="8">
        <v>4</v>
      </c>
      <c r="Q913" s="8">
        <v>0</v>
      </c>
    </row>
    <row r="914" spans="1:17" ht="15" thickBot="1" x14ac:dyDescent="0.35">
      <c r="A914" s="5" t="s">
        <v>2205</v>
      </c>
      <c r="B914" s="43">
        <f>IF(COUNTIF('DRAFT LIST'!$F$3:$F$1000,A914)&gt;=1,"",ROW())</f>
        <v>914</v>
      </c>
      <c r="C914" s="43" t="str">
        <f ca="1"/>
        <v>Jake Lamb (ARI - 3B) </v>
      </c>
      <c r="D914" s="6">
        <v>57</v>
      </c>
      <c r="E914" s="6">
        <v>37</v>
      </c>
      <c r="F914" s="6">
        <v>3</v>
      </c>
      <c r="G914" s="6">
        <v>0</v>
      </c>
      <c r="H914" s="6">
        <v>4.6500000000000004</v>
      </c>
      <c r="I914" s="6">
        <v>1.34</v>
      </c>
      <c r="J914" s="6">
        <v>29</v>
      </c>
      <c r="K914" s="6">
        <v>62</v>
      </c>
      <c r="L914" s="6">
        <v>14</v>
      </c>
      <c r="M914" s="6">
        <v>11</v>
      </c>
      <c r="N914" s="6">
        <v>16</v>
      </c>
      <c r="O914" s="6">
        <v>9</v>
      </c>
      <c r="P914" s="6">
        <v>4</v>
      </c>
      <c r="Q914" s="6">
        <v>0</v>
      </c>
    </row>
    <row r="915" spans="1:17" ht="15" thickBot="1" x14ac:dyDescent="0.35">
      <c r="A915" s="7" t="s">
        <v>2206</v>
      </c>
      <c r="B915" s="43">
        <f>IF(COUNTIF('DRAFT LIST'!$F$3:$F$1000,A915)&gt;=1,"",ROW())</f>
        <v>915</v>
      </c>
      <c r="C915" s="43" t="str">
        <f ca="1"/>
        <v>Kole Calhoun (LAA - RF) </v>
      </c>
      <c r="D915" s="8">
        <v>43</v>
      </c>
      <c r="E915" s="8">
        <v>46</v>
      </c>
      <c r="F915" s="8">
        <v>3</v>
      </c>
      <c r="G915" s="8">
        <v>0</v>
      </c>
      <c r="H915" s="8">
        <v>3.91</v>
      </c>
      <c r="I915" s="8">
        <v>1.4</v>
      </c>
      <c r="J915" s="8">
        <v>19</v>
      </c>
      <c r="K915" s="8">
        <v>39</v>
      </c>
      <c r="L915" s="8">
        <v>22</v>
      </c>
      <c r="M915" s="8">
        <v>7</v>
      </c>
      <c r="N915" s="8">
        <v>40</v>
      </c>
      <c r="O915" s="8">
        <v>0</v>
      </c>
      <c r="P915" s="8">
        <v>3</v>
      </c>
      <c r="Q915" s="8">
        <v>0</v>
      </c>
    </row>
    <row r="916" spans="1:17" ht="15" thickBot="1" x14ac:dyDescent="0.35">
      <c r="A916" s="5" t="s">
        <v>2207</v>
      </c>
      <c r="B916" s="43">
        <f>IF(COUNTIF('DRAFT LIST'!$F$3:$F$1000,A916)&gt;=1,"",ROW())</f>
        <v>916</v>
      </c>
      <c r="C916" s="43" t="str">
        <f ca="1"/>
        <v>Aledmys Diaz (STL - SS) </v>
      </c>
      <c r="D916" s="6">
        <v>75</v>
      </c>
      <c r="E916" s="6">
        <v>51</v>
      </c>
      <c r="F916" s="6">
        <v>4</v>
      </c>
      <c r="G916" s="6">
        <v>0</v>
      </c>
      <c r="H916" s="6">
        <v>4.75</v>
      </c>
      <c r="I916" s="6">
        <v>1.5</v>
      </c>
      <c r="J916" s="6">
        <v>40</v>
      </c>
      <c r="K916" s="6">
        <v>82</v>
      </c>
      <c r="L916" s="6">
        <v>31</v>
      </c>
      <c r="M916" s="6">
        <v>10</v>
      </c>
      <c r="N916" s="6">
        <v>17</v>
      </c>
      <c r="O916" s="6">
        <v>12</v>
      </c>
      <c r="P916" s="6">
        <v>5</v>
      </c>
      <c r="Q916" s="6">
        <v>0</v>
      </c>
    </row>
    <row r="917" spans="1:17" ht="15" thickBot="1" x14ac:dyDescent="0.35">
      <c r="A917" s="7" t="s">
        <v>2208</v>
      </c>
      <c r="B917" s="43">
        <f>IF(COUNTIF('DRAFT LIST'!$F$3:$F$1000,A917)&gt;=1,"",ROW())</f>
        <v>917</v>
      </c>
      <c r="C917" s="43" t="str">
        <f ca="1"/>
        <v>Addison Russell (CHC - SS) </v>
      </c>
      <c r="D917" s="8">
        <v>63</v>
      </c>
      <c r="E917" s="8">
        <v>45</v>
      </c>
      <c r="F917" s="8">
        <v>5</v>
      </c>
      <c r="G917" s="8">
        <v>0</v>
      </c>
      <c r="H917" s="8">
        <v>5.68</v>
      </c>
      <c r="I917" s="8">
        <v>1.55</v>
      </c>
      <c r="J917" s="8">
        <v>40</v>
      </c>
      <c r="K917" s="8">
        <v>76</v>
      </c>
      <c r="L917" s="8">
        <v>23</v>
      </c>
      <c r="M917" s="8">
        <v>13</v>
      </c>
      <c r="N917" s="8">
        <v>13</v>
      </c>
      <c r="O917" s="8">
        <v>12</v>
      </c>
      <c r="P917" s="8">
        <v>5</v>
      </c>
      <c r="Q917" s="8">
        <v>0</v>
      </c>
    </row>
    <row r="918" spans="1:17" ht="15" thickBot="1" x14ac:dyDescent="0.35">
      <c r="A918" s="5" t="s">
        <v>182</v>
      </c>
      <c r="B918" s="43">
        <f>IF(COUNTIF('DRAFT LIST'!$F$3:$F$1000,A918)&gt;=1,"",ROW())</f>
        <v>918</v>
      </c>
      <c r="C918" s="43" t="str">
        <f ca="1"/>
        <v>Adam Duvall (CIN - LF,RF) </v>
      </c>
      <c r="D918" s="6">
        <v>545</v>
      </c>
      <c r="E918" s="6">
        <v>110</v>
      </c>
      <c r="F918" s="6">
        <v>34</v>
      </c>
      <c r="G918" s="6">
        <v>101</v>
      </c>
      <c r="H918" s="6">
        <v>21</v>
      </c>
      <c r="I918" s="6">
        <v>0.30199999999999999</v>
      </c>
      <c r="J918" s="6">
        <v>0.40899999999999997</v>
      </c>
      <c r="K918" s="6">
        <v>165</v>
      </c>
      <c r="L918" s="6">
        <v>31</v>
      </c>
      <c r="M918" s="6">
        <v>6</v>
      </c>
      <c r="N918" s="6">
        <v>99</v>
      </c>
      <c r="O918" s="6">
        <v>142</v>
      </c>
      <c r="P918" s="6">
        <v>0.56799999999999995</v>
      </c>
      <c r="Q918" s="6">
        <v>0.97699999999999998</v>
      </c>
    </row>
    <row r="919" spans="1:17" ht="15" thickBot="1" x14ac:dyDescent="0.35">
      <c r="A919" s="7" t="s">
        <v>183</v>
      </c>
      <c r="B919" s="43">
        <f>IF(COUNTIF('DRAFT LIST'!$F$3:$F$1000,A919)&gt;=1,"",ROW())</f>
        <v>919</v>
      </c>
      <c r="C919" s="43" t="str">
        <f ca="1"/>
        <v>J.T. Realmuto (MIA - C) </v>
      </c>
      <c r="D919" s="8">
        <v>605</v>
      </c>
      <c r="E919" s="8">
        <v>102</v>
      </c>
      <c r="F919" s="8">
        <v>24</v>
      </c>
      <c r="G919" s="8">
        <v>89</v>
      </c>
      <c r="H919" s="8">
        <v>22</v>
      </c>
      <c r="I919" s="8">
        <v>0.307</v>
      </c>
      <c r="J919" s="8">
        <v>0.35899999999999999</v>
      </c>
      <c r="K919" s="8">
        <v>185</v>
      </c>
      <c r="L919" s="8">
        <v>40</v>
      </c>
      <c r="M919" s="8">
        <v>5</v>
      </c>
      <c r="N919" s="8">
        <v>49</v>
      </c>
      <c r="O919" s="8">
        <v>77</v>
      </c>
      <c r="P919" s="8">
        <v>0.50900000000000001</v>
      </c>
      <c r="Q919" s="8">
        <v>0.86799999999999999</v>
      </c>
    </row>
    <row r="920" spans="1:17" ht="15" thickBot="1" x14ac:dyDescent="0.35">
      <c r="A920" s="5" t="s">
        <v>184</v>
      </c>
      <c r="B920" s="43">
        <f>IF(COUNTIF('DRAFT LIST'!$F$3:$F$1000,A920)&gt;=1,"",ROW())</f>
        <v>920</v>
      </c>
      <c r="C920" s="43" t="str">
        <f ca="1"/>
        <v>Salvador Perez (KC - C) </v>
      </c>
      <c r="D920" s="6">
        <v>611</v>
      </c>
      <c r="E920" s="6">
        <v>93</v>
      </c>
      <c r="F920" s="6">
        <v>16</v>
      </c>
      <c r="G920" s="6">
        <v>74</v>
      </c>
      <c r="H920" s="6">
        <v>31</v>
      </c>
      <c r="I920" s="6">
        <v>0.32200000000000001</v>
      </c>
      <c r="J920" s="6">
        <v>0.36699999999999999</v>
      </c>
      <c r="K920" s="6">
        <v>196</v>
      </c>
      <c r="L920" s="6">
        <v>37</v>
      </c>
      <c r="M920" s="6">
        <v>4</v>
      </c>
      <c r="N920" s="6">
        <v>44</v>
      </c>
      <c r="O920" s="6">
        <v>61</v>
      </c>
      <c r="P920" s="6">
        <v>0.47699999999999998</v>
      </c>
      <c r="Q920" s="6">
        <v>0.84399999999999997</v>
      </c>
    </row>
    <row r="921" spans="1:17" ht="15" thickBot="1" x14ac:dyDescent="0.35">
      <c r="A921" s="7" t="s">
        <v>185</v>
      </c>
      <c r="B921" s="43">
        <f>IF(COUNTIF('DRAFT LIST'!$F$3:$F$1000,A921)&gt;=1,"",ROW())</f>
        <v>921</v>
      </c>
      <c r="C921" s="43" t="str">
        <f ca="1"/>
        <v>Marcell Ozuna (MIA - LF,CF,RF) </v>
      </c>
      <c r="D921" s="8">
        <v>533</v>
      </c>
      <c r="E921" s="8">
        <v>94</v>
      </c>
      <c r="F921" s="8">
        <v>26</v>
      </c>
      <c r="G921" s="8">
        <v>94</v>
      </c>
      <c r="H921" s="8">
        <v>20</v>
      </c>
      <c r="I921" s="8">
        <v>0.29499999999999998</v>
      </c>
      <c r="J921" s="8">
        <v>0.40600000000000003</v>
      </c>
      <c r="K921" s="8">
        <v>157</v>
      </c>
      <c r="L921" s="8">
        <v>32</v>
      </c>
      <c r="M921" s="8">
        <v>2</v>
      </c>
      <c r="N921" s="8">
        <v>100</v>
      </c>
      <c r="O921" s="8">
        <v>138</v>
      </c>
      <c r="P921" s="8">
        <v>0.51100000000000001</v>
      </c>
      <c r="Q921" s="8">
        <v>0.91700000000000004</v>
      </c>
    </row>
    <row r="922" spans="1:17" ht="15" thickBot="1" x14ac:dyDescent="0.35">
      <c r="A922" s="5" t="s">
        <v>186</v>
      </c>
      <c r="B922" s="43">
        <f>IF(COUNTIF('DRAFT LIST'!$F$3:$F$1000,A922)&gt;=1,"",ROW())</f>
        <v>922</v>
      </c>
      <c r="C922" s="43" t="str">
        <f ca="1"/>
        <v>Hunter Pence (SF - RF) </v>
      </c>
      <c r="D922" s="6">
        <v>568</v>
      </c>
      <c r="E922" s="6">
        <v>102</v>
      </c>
      <c r="F922" s="6">
        <v>34</v>
      </c>
      <c r="G922" s="6">
        <v>102</v>
      </c>
      <c r="H922" s="6">
        <v>10</v>
      </c>
      <c r="I922" s="6">
        <v>0.28399999999999997</v>
      </c>
      <c r="J922" s="6">
        <v>0.36599999999999999</v>
      </c>
      <c r="K922" s="6">
        <v>162</v>
      </c>
      <c r="L922" s="6">
        <v>31</v>
      </c>
      <c r="M922" s="6">
        <v>3</v>
      </c>
      <c r="N922" s="6">
        <v>73</v>
      </c>
      <c r="O922" s="6">
        <v>164</v>
      </c>
      <c r="P922" s="6">
        <v>0.53200000000000003</v>
      </c>
      <c r="Q922" s="6">
        <v>0.89800000000000002</v>
      </c>
    </row>
    <row r="923" spans="1:17" ht="15" thickBot="1" x14ac:dyDescent="0.35">
      <c r="A923" s="7" t="s">
        <v>187</v>
      </c>
      <c r="B923" s="43">
        <f>IF(COUNTIF('DRAFT LIST'!$F$3:$F$1000,A923)&gt;=1,"",ROW())</f>
        <v>923</v>
      </c>
      <c r="C923" s="43" t="str">
        <f ca="1"/>
        <v>Troy Tulowitzki (TOR - SS) </v>
      </c>
      <c r="D923" s="8">
        <v>587</v>
      </c>
      <c r="E923" s="8">
        <v>96</v>
      </c>
      <c r="F923" s="8">
        <v>38</v>
      </c>
      <c r="G923" s="8">
        <v>117</v>
      </c>
      <c r="H923" s="8">
        <v>2</v>
      </c>
      <c r="I923" s="8">
        <v>0.28899999999999998</v>
      </c>
      <c r="J923" s="8">
        <v>0.34399999999999997</v>
      </c>
      <c r="K923" s="8">
        <v>169</v>
      </c>
      <c r="L923" s="8">
        <v>37</v>
      </c>
      <c r="M923" s="8">
        <v>4</v>
      </c>
      <c r="N923" s="8">
        <v>50</v>
      </c>
      <c r="O923" s="8">
        <v>98</v>
      </c>
      <c r="P923" s="8">
        <v>0.56100000000000005</v>
      </c>
      <c r="Q923" s="8">
        <v>0.90600000000000003</v>
      </c>
    </row>
    <row r="924" spans="1:17" ht="15" thickBot="1" x14ac:dyDescent="0.35">
      <c r="A924" s="5" t="s">
        <v>188</v>
      </c>
      <c r="B924" s="43">
        <f>IF(COUNTIF('DRAFT LIST'!$F$3:$F$1000,A924)&gt;=1,"",ROW())</f>
        <v>924</v>
      </c>
      <c r="C924" s="43" t="str">
        <f ca="1"/>
        <v>Yasmani Grandal (LAD - C) </v>
      </c>
      <c r="D924" s="6">
        <v>595</v>
      </c>
      <c r="E924" s="6">
        <v>94</v>
      </c>
      <c r="F924" s="6">
        <v>33</v>
      </c>
      <c r="G924" s="6">
        <v>92</v>
      </c>
      <c r="H924" s="6">
        <v>7</v>
      </c>
      <c r="I924" s="6">
        <v>0.29099999999999998</v>
      </c>
      <c r="J924" s="6">
        <v>0.34899999999999998</v>
      </c>
      <c r="K924" s="6">
        <v>173</v>
      </c>
      <c r="L924" s="6">
        <v>32</v>
      </c>
      <c r="M924" s="6">
        <v>1</v>
      </c>
      <c r="N924" s="6">
        <v>53</v>
      </c>
      <c r="O924" s="6">
        <v>107</v>
      </c>
      <c r="P924" s="6">
        <v>0.51800000000000002</v>
      </c>
      <c r="Q924" s="6">
        <v>0.86699999999999999</v>
      </c>
    </row>
    <row r="925" spans="1:17" ht="15" thickBot="1" x14ac:dyDescent="0.35">
      <c r="A925" s="7" t="s">
        <v>189</v>
      </c>
      <c r="B925" s="43">
        <f>IF(COUNTIF('DRAFT LIST'!$F$3:$F$1000,A925)&gt;=1,"",ROW())</f>
        <v>925</v>
      </c>
      <c r="C925" s="43" t="str">
        <f ca="1"/>
        <v>Brandon Belt (SF - 1B) </v>
      </c>
      <c r="D925" s="8">
        <v>508</v>
      </c>
      <c r="E925" s="8">
        <v>95</v>
      </c>
      <c r="F925" s="8">
        <v>31</v>
      </c>
      <c r="G925" s="8">
        <v>94</v>
      </c>
      <c r="H925" s="8">
        <v>14</v>
      </c>
      <c r="I925" s="8">
        <v>0.28399999999999997</v>
      </c>
      <c r="J925" s="8">
        <v>0.40799999999999997</v>
      </c>
      <c r="K925" s="8">
        <v>144</v>
      </c>
      <c r="L925" s="8">
        <v>27</v>
      </c>
      <c r="M925" s="8">
        <v>2</v>
      </c>
      <c r="N925" s="8">
        <v>107</v>
      </c>
      <c r="O925" s="8">
        <v>120</v>
      </c>
      <c r="P925" s="8">
        <v>0.53200000000000003</v>
      </c>
      <c r="Q925" s="8">
        <v>0.94</v>
      </c>
    </row>
    <row r="926" spans="1:17" ht="15" thickBot="1" x14ac:dyDescent="0.35">
      <c r="A926" s="5" t="s">
        <v>190</v>
      </c>
      <c r="B926" s="43">
        <f>IF(COUNTIF('DRAFT LIST'!$F$3:$F$1000,A926)&gt;=1,"",ROW())</f>
        <v>926</v>
      </c>
      <c r="C926" s="43" t="str">
        <f ca="1"/>
        <v>Victor Martinez (DET - 1B,DH) </v>
      </c>
      <c r="D926" s="6">
        <v>558</v>
      </c>
      <c r="E926" s="6">
        <v>102</v>
      </c>
      <c r="F926" s="6">
        <v>33</v>
      </c>
      <c r="G926" s="6">
        <v>101</v>
      </c>
      <c r="H926" s="6">
        <v>6</v>
      </c>
      <c r="I926" s="6">
        <v>0.27800000000000002</v>
      </c>
      <c r="J926" s="6">
        <v>0.36899999999999999</v>
      </c>
      <c r="K926" s="6">
        <v>155</v>
      </c>
      <c r="L926" s="6">
        <v>32</v>
      </c>
      <c r="M926" s="6">
        <v>3</v>
      </c>
      <c r="N926" s="6">
        <v>81</v>
      </c>
      <c r="O926" s="6">
        <v>118</v>
      </c>
      <c r="P926" s="6">
        <v>0.52300000000000002</v>
      </c>
      <c r="Q926" s="6">
        <v>0.89200000000000002</v>
      </c>
    </row>
    <row r="927" spans="1:17" ht="15" thickBot="1" x14ac:dyDescent="0.35">
      <c r="A927" s="7" t="s">
        <v>191</v>
      </c>
      <c r="B927" s="43">
        <f>IF(COUNTIF('DRAFT LIST'!$F$3:$F$1000,A927)&gt;=1,"",ROW())</f>
        <v>927</v>
      </c>
      <c r="C927" s="43" t="str">
        <f ca="1"/>
        <v>Evan Gattis (HOU - C,DH) </v>
      </c>
      <c r="D927" s="8">
        <v>555</v>
      </c>
      <c r="E927" s="8">
        <v>92</v>
      </c>
      <c r="F927" s="8">
        <v>32</v>
      </c>
      <c r="G927" s="8">
        <v>104</v>
      </c>
      <c r="H927" s="8">
        <v>7</v>
      </c>
      <c r="I927" s="8">
        <v>0.28499999999999998</v>
      </c>
      <c r="J927" s="8">
        <v>0.36799999999999999</v>
      </c>
      <c r="K927" s="8">
        <v>158</v>
      </c>
      <c r="L927" s="8">
        <v>35</v>
      </c>
      <c r="M927" s="8">
        <v>3</v>
      </c>
      <c r="N927" s="8">
        <v>73</v>
      </c>
      <c r="O927" s="8">
        <v>103</v>
      </c>
      <c r="P927" s="8">
        <v>0.53100000000000003</v>
      </c>
      <c r="Q927" s="8">
        <v>0.9</v>
      </c>
    </row>
    <row r="928" spans="1:17" ht="15" thickBot="1" x14ac:dyDescent="0.35">
      <c r="A928" s="5" t="s">
        <v>192</v>
      </c>
      <c r="B928" s="43">
        <f>IF(COUNTIF('DRAFT LIST'!$F$3:$F$1000,A928)&gt;=1,"",ROW())</f>
        <v>928</v>
      </c>
      <c r="C928" s="43" t="str">
        <f ca="1"/>
        <v>Dexter Fowler (STL - CF) </v>
      </c>
      <c r="D928" s="6">
        <v>551</v>
      </c>
      <c r="E928" s="6">
        <v>87</v>
      </c>
      <c r="F928" s="6">
        <v>30</v>
      </c>
      <c r="G928" s="6">
        <v>99</v>
      </c>
      <c r="H928" s="6">
        <v>1</v>
      </c>
      <c r="I928" s="6">
        <v>0.309</v>
      </c>
      <c r="J928" s="6">
        <v>0.38800000000000001</v>
      </c>
      <c r="K928" s="6">
        <v>170</v>
      </c>
      <c r="L928" s="6">
        <v>31</v>
      </c>
      <c r="M928" s="6">
        <v>1</v>
      </c>
      <c r="N928" s="6">
        <v>71</v>
      </c>
      <c r="O928" s="6">
        <v>110</v>
      </c>
      <c r="P928" s="6">
        <v>0.53300000000000003</v>
      </c>
      <c r="Q928" s="6">
        <v>0.92100000000000004</v>
      </c>
    </row>
    <row r="929" spans="1:17" ht="15" thickBot="1" x14ac:dyDescent="0.35">
      <c r="A929" s="7" t="s">
        <v>193</v>
      </c>
      <c r="B929" s="43">
        <f>IF(COUNTIF('DRAFT LIST'!$F$3:$F$1000,A929)&gt;=1,"",ROW())</f>
        <v>929</v>
      </c>
      <c r="C929" s="43" t="str">
        <f ca="1"/>
        <v>Kendrys Morales (TOR - 1B,RF,DH) </v>
      </c>
      <c r="D929" s="8">
        <v>576</v>
      </c>
      <c r="E929" s="8">
        <v>95</v>
      </c>
      <c r="F929" s="8">
        <v>23</v>
      </c>
      <c r="G929" s="8">
        <v>67</v>
      </c>
      <c r="H929" s="8">
        <v>25</v>
      </c>
      <c r="I929" s="8">
        <v>0.29599999999999999</v>
      </c>
      <c r="J929" s="8">
        <v>0.34200000000000003</v>
      </c>
      <c r="K929" s="8">
        <v>171</v>
      </c>
      <c r="L929" s="8">
        <v>31</v>
      </c>
      <c r="M929" s="8">
        <v>5</v>
      </c>
      <c r="N929" s="8">
        <v>41</v>
      </c>
      <c r="O929" s="8">
        <v>103</v>
      </c>
      <c r="P929" s="8">
        <v>0.48799999999999999</v>
      </c>
      <c r="Q929" s="8">
        <v>0.83099999999999996</v>
      </c>
    </row>
    <row r="930" spans="1:17" ht="15" thickBot="1" x14ac:dyDescent="0.35">
      <c r="A930" s="5" t="s">
        <v>194</v>
      </c>
      <c r="B930" s="43">
        <f>IF(COUNTIF('DRAFT LIST'!$F$3:$F$1000,A930)&gt;=1,"",ROW())</f>
        <v>930</v>
      </c>
      <c r="C930" s="43" t="str">
        <f ca="1"/>
        <v>Ben Zobrist (CHC - 2B,LF,RF) </v>
      </c>
      <c r="D930" s="6">
        <v>576</v>
      </c>
      <c r="E930" s="6">
        <v>82</v>
      </c>
      <c r="F930" s="6">
        <v>23</v>
      </c>
      <c r="G930" s="6">
        <v>98</v>
      </c>
      <c r="H930" s="6">
        <v>16</v>
      </c>
      <c r="I930" s="6">
        <v>0.27900000000000003</v>
      </c>
      <c r="J930" s="6">
        <v>0.35399999999999998</v>
      </c>
      <c r="K930" s="6">
        <v>161</v>
      </c>
      <c r="L930" s="6">
        <v>34</v>
      </c>
      <c r="M930" s="6">
        <v>3</v>
      </c>
      <c r="N930" s="6">
        <v>67</v>
      </c>
      <c r="O930" s="6">
        <v>123</v>
      </c>
      <c r="P930" s="6">
        <v>0.47299999999999998</v>
      </c>
      <c r="Q930" s="6">
        <v>0.82599999999999996</v>
      </c>
    </row>
    <row r="931" spans="1:17" ht="15" thickBot="1" x14ac:dyDescent="0.35">
      <c r="A931" s="7" t="s">
        <v>195</v>
      </c>
      <c r="B931" s="43">
        <f>IF(COUNTIF('DRAFT LIST'!$F$3:$F$1000,A931)&gt;=1,"",ROW())</f>
        <v>931</v>
      </c>
      <c r="C931" s="43" t="str">
        <f ca="1"/>
        <v>Eduardo Nunez (SF - 3B,SS) </v>
      </c>
      <c r="D931" s="8">
        <v>583</v>
      </c>
      <c r="E931" s="8">
        <v>89</v>
      </c>
      <c r="F931" s="8">
        <v>16</v>
      </c>
      <c r="G931" s="8">
        <v>62</v>
      </c>
      <c r="H931" s="8">
        <v>41</v>
      </c>
      <c r="I931" s="8">
        <v>0.29499999999999998</v>
      </c>
      <c r="J931" s="8">
        <v>0.33900000000000002</v>
      </c>
      <c r="K931" s="8">
        <v>172</v>
      </c>
      <c r="L931" s="8">
        <v>28</v>
      </c>
      <c r="M931" s="8">
        <v>10</v>
      </c>
      <c r="N931" s="8">
        <v>40</v>
      </c>
      <c r="O931" s="8">
        <v>128</v>
      </c>
      <c r="P931" s="8">
        <v>0.46100000000000002</v>
      </c>
      <c r="Q931" s="8">
        <v>0.8</v>
      </c>
    </row>
    <row r="932" spans="1:17" ht="15" thickBot="1" x14ac:dyDescent="0.35">
      <c r="A932" s="5" t="s">
        <v>196</v>
      </c>
      <c r="B932" s="43">
        <f>IF(COUNTIF('DRAFT LIST'!$F$3:$F$1000,A932)&gt;=1,"",ROW())</f>
        <v>932</v>
      </c>
      <c r="C932" s="43" t="str">
        <f ca="1"/>
        <v>Joc Pederson (LAD - CF) </v>
      </c>
      <c r="D932" s="6">
        <v>521</v>
      </c>
      <c r="E932" s="6">
        <v>89</v>
      </c>
      <c r="F932" s="6">
        <v>25</v>
      </c>
      <c r="G932" s="6">
        <v>83</v>
      </c>
      <c r="H932" s="6">
        <v>7</v>
      </c>
      <c r="I932" s="6">
        <v>0.3</v>
      </c>
      <c r="J932" s="6">
        <v>0.42199999999999999</v>
      </c>
      <c r="K932" s="6">
        <v>157</v>
      </c>
      <c r="L932" s="6">
        <v>30</v>
      </c>
      <c r="M932" s="6">
        <v>2</v>
      </c>
      <c r="N932" s="6">
        <v>110</v>
      </c>
      <c r="O932" s="6">
        <v>120</v>
      </c>
      <c r="P932" s="6">
        <v>0.50700000000000001</v>
      </c>
      <c r="Q932" s="6">
        <v>0.92900000000000005</v>
      </c>
    </row>
    <row r="933" spans="1:17" ht="15" thickBot="1" x14ac:dyDescent="0.35">
      <c r="A933" s="7" t="s">
        <v>197</v>
      </c>
      <c r="B933" s="43">
        <f>IF(COUNTIF('DRAFT LIST'!$F$3:$F$1000,A933)&gt;=1,"",ROW())</f>
        <v>933</v>
      </c>
      <c r="C933" s="43" t="str">
        <f ca="1"/>
        <v>Russell Martin (TOR - C) </v>
      </c>
      <c r="D933" s="8">
        <v>600</v>
      </c>
      <c r="E933" s="8">
        <v>94</v>
      </c>
      <c r="F933" s="8">
        <v>23</v>
      </c>
      <c r="G933" s="8">
        <v>80</v>
      </c>
      <c r="H933" s="8">
        <v>4</v>
      </c>
      <c r="I933" s="8">
        <v>0.29499999999999998</v>
      </c>
      <c r="J933" s="8">
        <v>0.34699999999999998</v>
      </c>
      <c r="K933" s="8">
        <v>177</v>
      </c>
      <c r="L933" s="8">
        <v>39</v>
      </c>
      <c r="M933" s="8">
        <v>5</v>
      </c>
      <c r="N933" s="8">
        <v>48</v>
      </c>
      <c r="O933" s="8">
        <v>122</v>
      </c>
      <c r="P933" s="8">
        <v>0.49399999999999999</v>
      </c>
      <c r="Q933" s="8">
        <v>0.84099999999999997</v>
      </c>
    </row>
    <row r="934" spans="1:17" ht="15" thickBot="1" x14ac:dyDescent="0.35">
      <c r="A934" s="5" t="s">
        <v>198</v>
      </c>
      <c r="B934" s="43">
        <f>IF(COUNTIF('DRAFT LIST'!$F$3:$F$1000,A934)&gt;=1,"",ROW())</f>
        <v>934</v>
      </c>
      <c r="C934" s="43" t="str">
        <f ca="1"/>
        <v>Elvis Andrus (TEX - SS) </v>
      </c>
      <c r="D934" s="6">
        <v>545</v>
      </c>
      <c r="E934" s="6">
        <v>77</v>
      </c>
      <c r="F934" s="6">
        <v>14</v>
      </c>
      <c r="G934" s="6">
        <v>68</v>
      </c>
      <c r="H934" s="6">
        <v>36</v>
      </c>
      <c r="I934" s="6">
        <v>0.29299999999999998</v>
      </c>
      <c r="J934" s="6">
        <v>0.32800000000000001</v>
      </c>
      <c r="K934" s="6">
        <v>160</v>
      </c>
      <c r="L934" s="6">
        <v>33</v>
      </c>
      <c r="M934" s="6">
        <v>4</v>
      </c>
      <c r="N934" s="6">
        <v>28</v>
      </c>
      <c r="O934" s="6">
        <v>121</v>
      </c>
      <c r="P934" s="6">
        <v>0.44900000000000001</v>
      </c>
      <c r="Q934" s="6">
        <v>0.77600000000000002</v>
      </c>
    </row>
    <row r="935" spans="1:17" ht="15" thickBot="1" x14ac:dyDescent="0.35">
      <c r="A935" s="7" t="s">
        <v>199</v>
      </c>
      <c r="B935" s="43">
        <f>IF(COUNTIF('DRAFT LIST'!$F$3:$F$1000,A935)&gt;=1,"",ROW())</f>
        <v>935</v>
      </c>
      <c r="C935" s="43" t="str">
        <f ca="1"/>
        <v>Yasmany Tomas (ARI - LF,RF) </v>
      </c>
      <c r="D935" s="8">
        <v>556</v>
      </c>
      <c r="E935" s="8">
        <v>91</v>
      </c>
      <c r="F935" s="8">
        <v>28</v>
      </c>
      <c r="G935" s="8">
        <v>89</v>
      </c>
      <c r="H935" s="8">
        <v>4</v>
      </c>
      <c r="I935" s="8">
        <v>0.28799999999999998</v>
      </c>
      <c r="J935" s="8">
        <v>0.38</v>
      </c>
      <c r="K935" s="8">
        <v>160</v>
      </c>
      <c r="L935" s="8">
        <v>36</v>
      </c>
      <c r="M935" s="8">
        <v>3</v>
      </c>
      <c r="N935" s="8">
        <v>82</v>
      </c>
      <c r="O935" s="8">
        <v>148</v>
      </c>
      <c r="P935" s="8">
        <v>0.51800000000000002</v>
      </c>
      <c r="Q935" s="8">
        <v>0.89800000000000002</v>
      </c>
    </row>
    <row r="936" spans="1:17" ht="15" thickBot="1" x14ac:dyDescent="0.35">
      <c r="A936" s="5" t="s">
        <v>200</v>
      </c>
      <c r="B936" s="43">
        <f>IF(COUNTIF('DRAFT LIST'!$F$3:$F$1000,A936)&gt;=1,"",ROW())</f>
        <v>936</v>
      </c>
      <c r="C936" s="43" t="str">
        <f ca="1"/>
        <v>Jonathan Schoop (BAL - 2B) </v>
      </c>
      <c r="D936" s="6">
        <v>529</v>
      </c>
      <c r="E936" s="6">
        <v>86</v>
      </c>
      <c r="F936" s="6">
        <v>34</v>
      </c>
      <c r="G936" s="6">
        <v>104</v>
      </c>
      <c r="H936" s="6">
        <v>2</v>
      </c>
      <c r="I936" s="6">
        <v>0.26200000000000001</v>
      </c>
      <c r="J936" s="6">
        <v>0.35</v>
      </c>
      <c r="K936" s="6">
        <v>139</v>
      </c>
      <c r="L936" s="6">
        <v>27</v>
      </c>
      <c r="M936" s="6">
        <v>1</v>
      </c>
      <c r="N936" s="6">
        <v>72</v>
      </c>
      <c r="O936" s="6">
        <v>109</v>
      </c>
      <c r="P936" s="6">
        <v>0.51</v>
      </c>
      <c r="Q936" s="6">
        <v>0.86</v>
      </c>
    </row>
    <row r="937" spans="1:17" ht="15" thickBot="1" x14ac:dyDescent="0.35">
      <c r="A937" s="7" t="s">
        <v>201</v>
      </c>
      <c r="B937" s="43">
        <f>IF(COUNTIF('DRAFT LIST'!$F$3:$F$1000,A937)&gt;=1,"",ROW())</f>
        <v>937</v>
      </c>
      <c r="C937" s="43" t="str">
        <f ca="1"/>
        <v>Ryon Healy (OAK - 3B) </v>
      </c>
      <c r="D937" s="8">
        <v>551</v>
      </c>
      <c r="E937" s="8">
        <v>82</v>
      </c>
      <c r="F937" s="8">
        <v>36</v>
      </c>
      <c r="G937" s="8">
        <v>96</v>
      </c>
      <c r="H937" s="8">
        <v>2</v>
      </c>
      <c r="I937" s="8">
        <v>0.27500000000000002</v>
      </c>
      <c r="J937" s="8">
        <v>0.33700000000000002</v>
      </c>
      <c r="K937" s="8">
        <v>151</v>
      </c>
      <c r="L937" s="8">
        <v>23</v>
      </c>
      <c r="M937" s="8">
        <v>1</v>
      </c>
      <c r="N937" s="8">
        <v>52</v>
      </c>
      <c r="O937" s="8">
        <v>147</v>
      </c>
      <c r="P937" s="8">
        <v>0.51800000000000002</v>
      </c>
      <c r="Q937" s="8">
        <v>0.85599999999999998</v>
      </c>
    </row>
    <row r="938" spans="1:17" ht="15" thickBot="1" x14ac:dyDescent="0.35">
      <c r="A938" s="5" t="s">
        <v>202</v>
      </c>
      <c r="B938" s="43">
        <f>IF(COUNTIF('DRAFT LIST'!$F$3:$F$1000,A938)&gt;=1,"",ROW())</f>
        <v>938</v>
      </c>
      <c r="C938" s="43" t="str">
        <f ca="1"/>
        <v>Brad Miller (TB - 1B,SS) </v>
      </c>
      <c r="D938" s="6">
        <v>591</v>
      </c>
      <c r="E938" s="6">
        <v>85</v>
      </c>
      <c r="F938" s="6">
        <v>25</v>
      </c>
      <c r="G938" s="6">
        <v>89</v>
      </c>
      <c r="H938" s="6">
        <v>2</v>
      </c>
      <c r="I938" s="6">
        <v>0.29099999999999998</v>
      </c>
      <c r="J938" s="6">
        <v>0.34100000000000003</v>
      </c>
      <c r="K938" s="6">
        <v>172</v>
      </c>
      <c r="L938" s="6">
        <v>31</v>
      </c>
      <c r="M938" s="6">
        <v>2</v>
      </c>
      <c r="N938" s="6">
        <v>44</v>
      </c>
      <c r="O938" s="6">
        <v>90</v>
      </c>
      <c r="P938" s="6">
        <v>0.47799999999999998</v>
      </c>
      <c r="Q938" s="6">
        <v>0.81799999999999995</v>
      </c>
    </row>
    <row r="939" spans="1:17" ht="15" thickBot="1" x14ac:dyDescent="0.35">
      <c r="A939" s="7" t="s">
        <v>203</v>
      </c>
      <c r="B939" s="43">
        <f>IF(COUNTIF('DRAFT LIST'!$F$3:$F$1000,A939)&gt;=1,"",ROW())</f>
        <v>939</v>
      </c>
      <c r="C939" s="43" t="str">
        <f ca="1"/>
        <v>Nomar Mazara (TEX - LF,RF) </v>
      </c>
      <c r="D939" s="8">
        <v>595</v>
      </c>
      <c r="E939" s="8">
        <v>88</v>
      </c>
      <c r="F939" s="8">
        <v>15</v>
      </c>
      <c r="G939" s="8">
        <v>80</v>
      </c>
      <c r="H939" s="8">
        <v>18</v>
      </c>
      <c r="I939" s="8">
        <v>0.29499999999999998</v>
      </c>
      <c r="J939" s="8">
        <v>0.35099999999999998</v>
      </c>
      <c r="K939" s="8">
        <v>176</v>
      </c>
      <c r="L939" s="8">
        <v>30</v>
      </c>
      <c r="M939" s="8">
        <v>4</v>
      </c>
      <c r="N939" s="8">
        <v>51</v>
      </c>
      <c r="O939" s="8">
        <v>92</v>
      </c>
      <c r="P939" s="8">
        <v>0.439</v>
      </c>
      <c r="Q939" s="8">
        <v>0.79</v>
      </c>
    </row>
    <row r="940" spans="1:17" ht="15" thickBot="1" x14ac:dyDescent="0.35">
      <c r="A940" s="5" t="s">
        <v>204</v>
      </c>
      <c r="B940" s="43">
        <f>IF(COUNTIF('DRAFT LIST'!$F$3:$F$1000,A940)&gt;=1,"",ROW())</f>
        <v>940</v>
      </c>
      <c r="C940" s="43" t="str">
        <f ca="1"/>
        <v>Byron Buxton (MIN - CF) </v>
      </c>
      <c r="D940" s="6">
        <v>509</v>
      </c>
      <c r="E940" s="6">
        <v>77</v>
      </c>
      <c r="F940" s="6">
        <v>25</v>
      </c>
      <c r="G940" s="6">
        <v>85</v>
      </c>
      <c r="H940" s="6">
        <v>15</v>
      </c>
      <c r="I940" s="6">
        <v>0.28499999999999998</v>
      </c>
      <c r="J940" s="6">
        <v>0.34399999999999997</v>
      </c>
      <c r="K940" s="6">
        <v>145</v>
      </c>
      <c r="L940" s="6">
        <v>26</v>
      </c>
      <c r="M940" s="6">
        <v>3</v>
      </c>
      <c r="N940" s="6">
        <v>46</v>
      </c>
      <c r="O940" s="6">
        <v>107</v>
      </c>
      <c r="P940" s="6">
        <v>0.498</v>
      </c>
      <c r="Q940" s="6">
        <v>0.84199999999999997</v>
      </c>
    </row>
    <row r="941" spans="1:17" ht="15" thickBot="1" x14ac:dyDescent="0.35">
      <c r="A941" s="7" t="s">
        <v>205</v>
      </c>
      <c r="B941" s="43">
        <f>IF(COUNTIF('DRAFT LIST'!$F$3:$F$1000,A941)&gt;=1,"",ROW())</f>
        <v>941</v>
      </c>
      <c r="C941" s="43" t="str">
        <f ca="1"/>
        <v>Javier Baez (CHC - 2B,3B,SS) </v>
      </c>
      <c r="D941" s="8">
        <v>556</v>
      </c>
      <c r="E941" s="8">
        <v>95</v>
      </c>
      <c r="F941" s="8">
        <v>27</v>
      </c>
      <c r="G941" s="8">
        <v>76</v>
      </c>
      <c r="H941" s="8">
        <v>12</v>
      </c>
      <c r="I941" s="8">
        <v>0.26200000000000001</v>
      </c>
      <c r="J941" s="8">
        <v>0.34699999999999998</v>
      </c>
      <c r="K941" s="8">
        <v>146</v>
      </c>
      <c r="L941" s="8">
        <v>24</v>
      </c>
      <c r="M941" s="8">
        <v>3</v>
      </c>
      <c r="N941" s="8">
        <v>72</v>
      </c>
      <c r="O941" s="8">
        <v>155</v>
      </c>
      <c r="P941" s="8">
        <v>0.46700000000000003</v>
      </c>
      <c r="Q941" s="8">
        <v>0.81399999999999995</v>
      </c>
    </row>
    <row r="942" spans="1:17" ht="15" thickBot="1" x14ac:dyDescent="0.35">
      <c r="A942" s="5" t="s">
        <v>206</v>
      </c>
      <c r="B942" s="43">
        <f>IF(COUNTIF('DRAFT LIST'!$F$3:$F$1000,A942)&gt;=1,"",ROW())</f>
        <v>942</v>
      </c>
      <c r="C942" s="43" t="str">
        <f ca="1"/>
        <v>Carlos Gomez (TEX - LF,CF,RF) </v>
      </c>
      <c r="D942" s="6">
        <v>596</v>
      </c>
      <c r="E942" s="6">
        <v>89</v>
      </c>
      <c r="F942" s="6">
        <v>17</v>
      </c>
      <c r="G942" s="6">
        <v>82</v>
      </c>
      <c r="H942" s="6">
        <v>9</v>
      </c>
      <c r="I942" s="6">
        <v>0.29299999999999998</v>
      </c>
      <c r="J942" s="6">
        <v>0.34300000000000003</v>
      </c>
      <c r="K942" s="6">
        <v>174</v>
      </c>
      <c r="L942" s="6">
        <v>33</v>
      </c>
      <c r="M942" s="6">
        <v>2</v>
      </c>
      <c r="N942" s="6">
        <v>46</v>
      </c>
      <c r="O942" s="6">
        <v>111</v>
      </c>
      <c r="P942" s="6">
        <v>0.439</v>
      </c>
      <c r="Q942" s="6">
        <v>0.78200000000000003</v>
      </c>
    </row>
    <row r="943" spans="1:17" ht="15" thickBot="1" x14ac:dyDescent="0.35">
      <c r="A943" s="7" t="s">
        <v>207</v>
      </c>
      <c r="B943" s="43">
        <f>IF(COUNTIF('DRAFT LIST'!$F$3:$F$1000,A943)&gt;=1,"",ROW())</f>
        <v>943</v>
      </c>
      <c r="C943" s="43" t="str">
        <f ca="1"/>
        <v>Brian McCann (HOU - C,DH) </v>
      </c>
      <c r="D943" s="8">
        <v>534</v>
      </c>
      <c r="E943" s="8">
        <v>78</v>
      </c>
      <c r="F943" s="8">
        <v>28</v>
      </c>
      <c r="G943" s="8">
        <v>86</v>
      </c>
      <c r="H943" s="8">
        <v>3</v>
      </c>
      <c r="I943" s="8">
        <v>0.28399999999999997</v>
      </c>
      <c r="J943" s="8">
        <v>0.34200000000000003</v>
      </c>
      <c r="K943" s="8">
        <v>152</v>
      </c>
      <c r="L943" s="8">
        <v>32</v>
      </c>
      <c r="M943" s="8">
        <v>2</v>
      </c>
      <c r="N943" s="8">
        <v>47</v>
      </c>
      <c r="O943" s="8">
        <v>151</v>
      </c>
      <c r="P943" s="8">
        <v>0.51400000000000001</v>
      </c>
      <c r="Q943" s="8">
        <v>0.85599999999999998</v>
      </c>
    </row>
    <row r="944" spans="1:17" ht="15" thickBot="1" x14ac:dyDescent="0.35">
      <c r="A944" s="5" t="s">
        <v>208</v>
      </c>
      <c r="B944" s="43">
        <f>IF(COUNTIF('DRAFT LIST'!$F$3:$F$1000,A944)&gt;=1,"",ROW())</f>
        <v>944</v>
      </c>
      <c r="C944" s="43" t="str">
        <f ca="1"/>
        <v>Jay Bruce (NYM - RF) </v>
      </c>
      <c r="D944" s="6">
        <v>518</v>
      </c>
      <c r="E944" s="6">
        <v>87</v>
      </c>
      <c r="F944" s="6">
        <v>17</v>
      </c>
      <c r="G944" s="6">
        <v>59</v>
      </c>
      <c r="H944" s="6">
        <v>26</v>
      </c>
      <c r="I944" s="6">
        <v>0.28799999999999998</v>
      </c>
      <c r="J944" s="6">
        <v>0.34499999999999997</v>
      </c>
      <c r="K944" s="6">
        <v>149</v>
      </c>
      <c r="L944" s="6">
        <v>31</v>
      </c>
      <c r="M944" s="6">
        <v>5</v>
      </c>
      <c r="N944" s="6">
        <v>45</v>
      </c>
      <c r="O944" s="6">
        <v>83</v>
      </c>
      <c r="P944" s="6">
        <v>0.46300000000000002</v>
      </c>
      <c r="Q944" s="6">
        <v>0.80800000000000005</v>
      </c>
    </row>
    <row r="945" spans="1:17" ht="15" thickBot="1" x14ac:dyDescent="0.35">
      <c r="A945" s="7" t="s">
        <v>209</v>
      </c>
      <c r="B945" s="43">
        <f>IF(COUNTIF('DRAFT LIST'!$F$3:$F$1000,A945)&gt;=1,"",ROW())</f>
        <v>945</v>
      </c>
      <c r="C945" s="43" t="str">
        <f ca="1"/>
        <v>Jose Peraza (CIN - 2B,SS,LF,CF) </v>
      </c>
      <c r="D945" s="8">
        <v>575</v>
      </c>
      <c r="E945" s="8">
        <v>93</v>
      </c>
      <c r="F945" s="8">
        <v>30</v>
      </c>
      <c r="G945" s="8">
        <v>80</v>
      </c>
      <c r="H945" s="8">
        <v>14</v>
      </c>
      <c r="I945" s="8">
        <v>0.249</v>
      </c>
      <c r="J945" s="8">
        <v>0.32200000000000001</v>
      </c>
      <c r="K945" s="8">
        <v>143</v>
      </c>
      <c r="L945" s="8">
        <v>31</v>
      </c>
      <c r="M945" s="8">
        <v>3</v>
      </c>
      <c r="N945" s="8">
        <v>62</v>
      </c>
      <c r="O945" s="8">
        <v>131</v>
      </c>
      <c r="P945" s="8">
        <v>0.47299999999999998</v>
      </c>
      <c r="Q945" s="8">
        <v>0.79500000000000004</v>
      </c>
    </row>
    <row r="946" spans="1:17" ht="15" thickBot="1" x14ac:dyDescent="0.35">
      <c r="A946" s="5" t="s">
        <v>210</v>
      </c>
      <c r="B946" s="43">
        <f>IF(COUNTIF('DRAFT LIST'!$F$3:$F$1000,A946)&gt;=1,"",ROW())</f>
        <v>946</v>
      </c>
      <c r="C946" s="43" t="str">
        <f ca="1"/>
        <v>Randal Grichuk (STL - CF) </v>
      </c>
      <c r="D946" s="6">
        <v>472</v>
      </c>
      <c r="E946" s="6">
        <v>76</v>
      </c>
      <c r="F946" s="6">
        <v>36</v>
      </c>
      <c r="G946" s="6">
        <v>97</v>
      </c>
      <c r="H946" s="6">
        <v>4</v>
      </c>
      <c r="I946" s="6">
        <v>0.26200000000000001</v>
      </c>
      <c r="J946" s="6">
        <v>0.35399999999999998</v>
      </c>
      <c r="K946" s="6">
        <v>124</v>
      </c>
      <c r="L946" s="6">
        <v>23</v>
      </c>
      <c r="M946" s="6">
        <v>1</v>
      </c>
      <c r="N946" s="6">
        <v>67</v>
      </c>
      <c r="O946" s="6">
        <v>152</v>
      </c>
      <c r="P946" s="6">
        <v>0.54800000000000004</v>
      </c>
      <c r="Q946" s="6">
        <v>0.90200000000000002</v>
      </c>
    </row>
    <row r="947" spans="1:17" ht="15" thickBot="1" x14ac:dyDescent="0.35">
      <c r="A947" s="7" t="s">
        <v>211</v>
      </c>
      <c r="B947" s="43">
        <f>IF(COUNTIF('DRAFT LIST'!$F$3:$F$1000,A947)&gt;=1,"",ROW())</f>
        <v>947</v>
      </c>
      <c r="C947" s="43" t="str">
        <f ca="1"/>
        <v>Carlos Beltran (HOU - RF,DH) </v>
      </c>
      <c r="D947" s="8">
        <v>558</v>
      </c>
      <c r="E947" s="8">
        <v>83</v>
      </c>
      <c r="F947" s="8">
        <v>15</v>
      </c>
      <c r="G947" s="8">
        <v>57</v>
      </c>
      <c r="H947" s="8">
        <v>50</v>
      </c>
      <c r="I947" s="8">
        <v>0.26400000000000001</v>
      </c>
      <c r="J947" s="8">
        <v>0.33700000000000002</v>
      </c>
      <c r="K947" s="8">
        <v>147</v>
      </c>
      <c r="L947" s="8">
        <v>30</v>
      </c>
      <c r="M947" s="8">
        <v>4</v>
      </c>
      <c r="N947" s="8">
        <v>62</v>
      </c>
      <c r="O947" s="8">
        <v>162</v>
      </c>
      <c r="P947" s="8">
        <v>0.41399999999999998</v>
      </c>
      <c r="Q947" s="8">
        <v>0.752</v>
      </c>
    </row>
    <row r="948" spans="1:17" ht="15" thickBot="1" x14ac:dyDescent="0.35">
      <c r="A948" s="5" t="s">
        <v>212</v>
      </c>
      <c r="B948" s="43">
        <f>IF(COUNTIF('DRAFT LIST'!$F$3:$F$1000,A948)&gt;=1,"",ROW())</f>
        <v>948</v>
      </c>
      <c r="C948" s="43" t="str">
        <f ca="1"/>
        <v>Michael Brantley (CLE - LF) </v>
      </c>
      <c r="D948" s="6">
        <v>535</v>
      </c>
      <c r="E948" s="6">
        <v>80</v>
      </c>
      <c r="F948" s="6">
        <v>29</v>
      </c>
      <c r="G948" s="6">
        <v>93</v>
      </c>
      <c r="H948" s="6">
        <v>3</v>
      </c>
      <c r="I948" s="6">
        <v>0.28199999999999997</v>
      </c>
      <c r="J948" s="6">
        <v>0.33700000000000002</v>
      </c>
      <c r="K948" s="6">
        <v>151</v>
      </c>
      <c r="L948" s="6">
        <v>32</v>
      </c>
      <c r="M948" s="6">
        <v>2</v>
      </c>
      <c r="N948" s="6">
        <v>44</v>
      </c>
      <c r="O948" s="6">
        <v>127</v>
      </c>
      <c r="P948" s="6">
        <v>0.51600000000000001</v>
      </c>
      <c r="Q948" s="6">
        <v>0.85299999999999998</v>
      </c>
    </row>
    <row r="949" spans="1:17" ht="15" thickBot="1" x14ac:dyDescent="0.35">
      <c r="A949" s="7" t="s">
        <v>213</v>
      </c>
      <c r="B949" s="43">
        <f>IF(COUNTIF('DRAFT LIST'!$F$3:$F$1000,A949)&gt;=1,"",ROW())</f>
        <v>949</v>
      </c>
      <c r="C949" s="43" t="str">
        <f ca="1"/>
        <v>Mike Napoli (TEX - 1B,DH) </v>
      </c>
      <c r="D949" s="8">
        <v>520</v>
      </c>
      <c r="E949" s="8">
        <v>80</v>
      </c>
      <c r="F949" s="8">
        <v>29</v>
      </c>
      <c r="G949" s="8">
        <v>84</v>
      </c>
      <c r="H949" s="8">
        <v>13</v>
      </c>
      <c r="I949" s="8">
        <v>0.25900000000000001</v>
      </c>
      <c r="J949" s="8">
        <v>0.31900000000000001</v>
      </c>
      <c r="K949" s="8">
        <v>135</v>
      </c>
      <c r="L949" s="8">
        <v>30</v>
      </c>
      <c r="M949" s="8">
        <v>6</v>
      </c>
      <c r="N949" s="8">
        <v>46</v>
      </c>
      <c r="O949" s="8">
        <v>172</v>
      </c>
      <c r="P949" s="8">
        <v>0.50700000000000001</v>
      </c>
      <c r="Q949" s="8">
        <v>0.82599999999999996</v>
      </c>
    </row>
    <row r="950" spans="1:17" ht="15" thickBot="1" x14ac:dyDescent="0.35">
      <c r="A950" s="5" t="s">
        <v>214</v>
      </c>
      <c r="B950" s="43">
        <f>IF(COUNTIF('DRAFT LIST'!$F$3:$F$1000,A950)&gt;=1,"",ROW())</f>
        <v>950</v>
      </c>
      <c r="C950" s="43" t="str">
        <f ca="1"/>
        <v>Devon Travis (TOR - 2B) </v>
      </c>
      <c r="D950" s="6">
        <v>546</v>
      </c>
      <c r="E950" s="6">
        <v>78</v>
      </c>
      <c r="F950" s="6">
        <v>18</v>
      </c>
      <c r="G950" s="6">
        <v>91</v>
      </c>
      <c r="H950" s="6">
        <v>6</v>
      </c>
      <c r="I950" s="6">
        <v>0.316</v>
      </c>
      <c r="J950" s="6">
        <v>0.35699999999999998</v>
      </c>
      <c r="K950" s="6">
        <v>172</v>
      </c>
      <c r="L950" s="6">
        <v>40</v>
      </c>
      <c r="M950" s="6">
        <v>4</v>
      </c>
      <c r="N950" s="6">
        <v>35</v>
      </c>
      <c r="O950" s="6">
        <v>59</v>
      </c>
      <c r="P950" s="6">
        <v>0.503</v>
      </c>
      <c r="Q950" s="6">
        <v>0.86099999999999999</v>
      </c>
    </row>
    <row r="951" spans="1:17" ht="15" thickBot="1" x14ac:dyDescent="0.35">
      <c r="A951" s="7" t="s">
        <v>215</v>
      </c>
      <c r="B951" s="43">
        <f>IF(COUNTIF('DRAFT LIST'!$F$3:$F$1000,A951)&gt;=1,"",ROW())</f>
        <v>951</v>
      </c>
      <c r="C951" s="43" t="str">
        <f ca="1"/>
        <v>Keon Broxton (MIL - CF) </v>
      </c>
      <c r="D951" s="8">
        <v>580</v>
      </c>
      <c r="E951" s="8">
        <v>76</v>
      </c>
      <c r="F951" s="8">
        <v>28</v>
      </c>
      <c r="G951" s="8">
        <v>95</v>
      </c>
      <c r="H951" s="8">
        <v>1</v>
      </c>
      <c r="I951" s="8">
        <v>0.28799999999999998</v>
      </c>
      <c r="J951" s="8">
        <v>0.33800000000000002</v>
      </c>
      <c r="K951" s="8">
        <v>167</v>
      </c>
      <c r="L951" s="8">
        <v>31</v>
      </c>
      <c r="M951" s="8">
        <v>2</v>
      </c>
      <c r="N951" s="8">
        <v>43</v>
      </c>
      <c r="O951" s="8">
        <v>124</v>
      </c>
      <c r="P951" s="8">
        <v>0.49299999999999999</v>
      </c>
      <c r="Q951" s="8">
        <v>0.83</v>
      </c>
    </row>
    <row r="952" spans="1:17" ht="15" thickBot="1" x14ac:dyDescent="0.35">
      <c r="A952" s="5" t="s">
        <v>216</v>
      </c>
      <c r="B952" s="43">
        <f>IF(COUNTIF('DRAFT LIST'!$F$3:$F$1000,A952)&gt;=1,"",ROW())</f>
        <v>952</v>
      </c>
      <c r="C952" s="43" t="str">
        <f ca="1"/>
        <v>Ender Inciarte (ATL - LF,CF) </v>
      </c>
      <c r="D952" s="6">
        <v>591</v>
      </c>
      <c r="E952" s="6">
        <v>83</v>
      </c>
      <c r="F952" s="6">
        <v>28</v>
      </c>
      <c r="G952" s="6">
        <v>90</v>
      </c>
      <c r="H952" s="6">
        <v>12</v>
      </c>
      <c r="I952" s="6">
        <v>0.27200000000000002</v>
      </c>
      <c r="J952" s="6">
        <v>0.30299999999999999</v>
      </c>
      <c r="K952" s="6">
        <v>161</v>
      </c>
      <c r="L952" s="6">
        <v>32</v>
      </c>
      <c r="M952" s="6">
        <v>6</v>
      </c>
      <c r="N952" s="6">
        <v>26</v>
      </c>
      <c r="O952" s="6">
        <v>118</v>
      </c>
      <c r="P952" s="6">
        <v>0.49</v>
      </c>
      <c r="Q952" s="6">
        <v>0.79200000000000004</v>
      </c>
    </row>
    <row r="953" spans="1:17" ht="15" thickBot="1" x14ac:dyDescent="0.35">
      <c r="A953" s="7" t="s">
        <v>217</v>
      </c>
      <c r="B953" s="43">
        <f>IF(COUNTIF('DRAFT LIST'!$F$3:$F$1000,A953)&gt;=1,"",ROW())</f>
        <v>953</v>
      </c>
      <c r="C953" s="43" t="str">
        <f ca="1"/>
        <v>Dansby Swanson (ATL - SS) </v>
      </c>
      <c r="D953" s="8">
        <v>564</v>
      </c>
      <c r="E953" s="8">
        <v>79</v>
      </c>
      <c r="F953" s="8">
        <v>24</v>
      </c>
      <c r="G953" s="8">
        <v>85</v>
      </c>
      <c r="H953" s="8">
        <v>17</v>
      </c>
      <c r="I953" s="8">
        <v>0.27600000000000002</v>
      </c>
      <c r="J953" s="8">
        <v>0.32800000000000001</v>
      </c>
      <c r="K953" s="8">
        <v>156</v>
      </c>
      <c r="L953" s="8">
        <v>29</v>
      </c>
      <c r="M953" s="8">
        <v>3</v>
      </c>
      <c r="N953" s="8">
        <v>43</v>
      </c>
      <c r="O953" s="8">
        <v>155</v>
      </c>
      <c r="P953" s="8">
        <v>0.46700000000000003</v>
      </c>
      <c r="Q953" s="8">
        <v>0.79500000000000004</v>
      </c>
    </row>
    <row r="954" spans="1:17" ht="15" thickBot="1" x14ac:dyDescent="0.35">
      <c r="A954" s="5" t="s">
        <v>218</v>
      </c>
      <c r="B954" s="43">
        <f>IF(COUNTIF('DRAFT LIST'!$F$3:$F$1000,A954)&gt;=1,"",ROW())</f>
        <v>954</v>
      </c>
      <c r="C954" s="43" t="str">
        <f ca="1"/>
        <v>Marcus Semien (OAK - SS) </v>
      </c>
      <c r="D954" s="6">
        <v>560</v>
      </c>
      <c r="E954" s="6">
        <v>81</v>
      </c>
      <c r="F954" s="6">
        <v>16</v>
      </c>
      <c r="G954" s="6">
        <v>79</v>
      </c>
      <c r="H954" s="6">
        <v>13</v>
      </c>
      <c r="I954" s="6">
        <v>0.29499999999999998</v>
      </c>
      <c r="J954" s="6">
        <v>0.37</v>
      </c>
      <c r="K954" s="6">
        <v>165</v>
      </c>
      <c r="L954" s="6">
        <v>35</v>
      </c>
      <c r="M954" s="6">
        <v>3</v>
      </c>
      <c r="N954" s="6">
        <v>67</v>
      </c>
      <c r="O954" s="6">
        <v>128</v>
      </c>
      <c r="P954" s="6">
        <v>0.45700000000000002</v>
      </c>
      <c r="Q954" s="6">
        <v>0.82799999999999996</v>
      </c>
    </row>
    <row r="955" spans="1:17" ht="15" thickBot="1" x14ac:dyDescent="0.35">
      <c r="A955" s="7" t="s">
        <v>219</v>
      </c>
      <c r="B955" s="43">
        <f>IF(COUNTIF('DRAFT LIST'!$F$3:$F$1000,A955)&gt;=1,"",ROW())</f>
        <v>955</v>
      </c>
      <c r="C955" s="43" t="str">
        <f ca="1"/>
        <v>Logan Forsythe (LAD - 2B) </v>
      </c>
      <c r="D955" s="8">
        <v>548</v>
      </c>
      <c r="E955" s="8">
        <v>83</v>
      </c>
      <c r="F955" s="8">
        <v>24</v>
      </c>
      <c r="G955" s="8">
        <v>82</v>
      </c>
      <c r="H955" s="8">
        <v>18</v>
      </c>
      <c r="I955" s="8">
        <v>0.25600000000000001</v>
      </c>
      <c r="J955" s="8">
        <v>0.33200000000000002</v>
      </c>
      <c r="K955" s="8">
        <v>140</v>
      </c>
      <c r="L955" s="8">
        <v>26</v>
      </c>
      <c r="M955" s="8">
        <v>3</v>
      </c>
      <c r="N955" s="8">
        <v>62</v>
      </c>
      <c r="O955" s="8">
        <v>141</v>
      </c>
      <c r="P955" s="8">
        <v>0.44500000000000001</v>
      </c>
      <c r="Q955" s="8">
        <v>0.77700000000000002</v>
      </c>
    </row>
    <row r="956" spans="1:17" ht="15" thickBot="1" x14ac:dyDescent="0.35">
      <c r="A956" s="5" t="s">
        <v>220</v>
      </c>
      <c r="B956" s="43">
        <f>IF(COUNTIF('DRAFT LIST'!$F$3:$F$1000,A956)&gt;=1,"",ROW())</f>
        <v>956</v>
      </c>
      <c r="C956" s="43" t="str">
        <f ca="1"/>
        <v>Mike Moustakas (KC - 3B) </v>
      </c>
      <c r="D956" s="6">
        <v>567</v>
      </c>
      <c r="E956" s="6">
        <v>80</v>
      </c>
      <c r="F956" s="6">
        <v>26</v>
      </c>
      <c r="G956" s="6">
        <v>87</v>
      </c>
      <c r="H956" s="6">
        <v>4</v>
      </c>
      <c r="I956" s="6">
        <v>0.27</v>
      </c>
      <c r="J956" s="6">
        <v>0.33700000000000002</v>
      </c>
      <c r="K956" s="6">
        <v>153</v>
      </c>
      <c r="L956" s="6">
        <v>31</v>
      </c>
      <c r="M956" s="6">
        <v>3</v>
      </c>
      <c r="N956" s="6">
        <v>57</v>
      </c>
      <c r="O956" s="6">
        <v>101</v>
      </c>
      <c r="P956" s="6">
        <v>0.47</v>
      </c>
      <c r="Q956" s="6">
        <v>0.80800000000000005</v>
      </c>
    </row>
    <row r="957" spans="1:17" ht="15" thickBot="1" x14ac:dyDescent="0.35">
      <c r="A957" s="7" t="s">
        <v>221</v>
      </c>
      <c r="B957" s="43">
        <f>IF(COUNTIF('DRAFT LIST'!$F$3:$F$1000,A957)&gt;=1,"",ROW())</f>
        <v>957</v>
      </c>
      <c r="C957" s="43" t="str">
        <f ca="1"/>
        <v>Eric Thames (MIL - LF,RF) </v>
      </c>
      <c r="D957" s="8">
        <v>557</v>
      </c>
      <c r="E957" s="8">
        <v>82</v>
      </c>
      <c r="F957" s="8">
        <v>30</v>
      </c>
      <c r="G957" s="8">
        <v>93</v>
      </c>
      <c r="H957" s="8">
        <v>5</v>
      </c>
      <c r="I957" s="8">
        <v>0.27100000000000002</v>
      </c>
      <c r="J957" s="8">
        <v>0.32200000000000001</v>
      </c>
      <c r="K957" s="8">
        <v>151</v>
      </c>
      <c r="L957" s="8">
        <v>30</v>
      </c>
      <c r="M957" s="8">
        <v>3</v>
      </c>
      <c r="N957" s="8">
        <v>43</v>
      </c>
      <c r="O957" s="8">
        <v>126</v>
      </c>
      <c r="P957" s="8">
        <v>0.499</v>
      </c>
      <c r="Q957" s="8">
        <v>0.82199999999999995</v>
      </c>
    </row>
    <row r="958" spans="1:17" ht="15" thickBot="1" x14ac:dyDescent="0.35">
      <c r="A958" s="5" t="s">
        <v>222</v>
      </c>
      <c r="B958" s="43">
        <f>IF(COUNTIF('DRAFT LIST'!$F$3:$F$1000,A958)&gt;=1,"",ROW())</f>
        <v>958</v>
      </c>
      <c r="C958" s="43" t="str">
        <f ca="1"/>
        <v>Tommy Joseph (PHI - 1B) </v>
      </c>
      <c r="D958" s="6">
        <v>505</v>
      </c>
      <c r="E958" s="6">
        <v>71</v>
      </c>
      <c r="F958" s="6">
        <v>17</v>
      </c>
      <c r="G958" s="6">
        <v>80</v>
      </c>
      <c r="H958" s="6">
        <v>3</v>
      </c>
      <c r="I958" s="6">
        <v>0.29899999999999999</v>
      </c>
      <c r="J958" s="6">
        <v>0.36499999999999999</v>
      </c>
      <c r="K958" s="6">
        <v>151</v>
      </c>
      <c r="L958" s="6">
        <v>27</v>
      </c>
      <c r="M958" s="6">
        <v>2</v>
      </c>
      <c r="N958" s="6">
        <v>53</v>
      </c>
      <c r="O958" s="6">
        <v>60</v>
      </c>
      <c r="P958" s="6">
        <v>0.45800000000000002</v>
      </c>
      <c r="Q958" s="6">
        <v>0.82399999999999995</v>
      </c>
    </row>
    <row r="959" spans="1:17" ht="15" thickBot="1" x14ac:dyDescent="0.35">
      <c r="A959" s="7" t="s">
        <v>223</v>
      </c>
      <c r="B959" s="43">
        <f>IF(COUNTIF('DRAFT LIST'!$F$3:$F$1000,A959)&gt;=1,"",ROW())</f>
        <v>959</v>
      </c>
      <c r="C959" s="43" t="str">
        <f ca="1"/>
        <v>Melky Cabrera (CWS - LF) </v>
      </c>
      <c r="D959" s="8">
        <v>546</v>
      </c>
      <c r="E959" s="8">
        <v>84</v>
      </c>
      <c r="F959" s="8">
        <v>23</v>
      </c>
      <c r="G959" s="8">
        <v>85</v>
      </c>
      <c r="H959" s="8">
        <v>9</v>
      </c>
      <c r="I959" s="8">
        <v>0.28100000000000003</v>
      </c>
      <c r="J959" s="8">
        <v>0.37</v>
      </c>
      <c r="K959" s="8">
        <v>153</v>
      </c>
      <c r="L959" s="8">
        <v>30</v>
      </c>
      <c r="M959" s="8">
        <v>3</v>
      </c>
      <c r="N959" s="8">
        <v>78</v>
      </c>
      <c r="O959" s="8">
        <v>126</v>
      </c>
      <c r="P959" s="8">
        <v>0.47499999999999998</v>
      </c>
      <c r="Q959" s="8">
        <v>0.84499999999999997</v>
      </c>
    </row>
    <row r="960" spans="1:17" ht="15" thickBot="1" x14ac:dyDescent="0.35">
      <c r="A960" s="5" t="s">
        <v>224</v>
      </c>
      <c r="B960" s="43">
        <f>IF(COUNTIF('DRAFT LIST'!$F$3:$F$1000,A960)&gt;=1,"",ROW())</f>
        <v>960</v>
      </c>
      <c r="C960" s="43" t="str">
        <f ca="1"/>
        <v>Yasiel Puig (LAD - RF) </v>
      </c>
      <c r="D960" s="6">
        <v>553</v>
      </c>
      <c r="E960" s="6">
        <v>82</v>
      </c>
      <c r="F960" s="6">
        <v>17</v>
      </c>
      <c r="G960" s="6">
        <v>73</v>
      </c>
      <c r="H960" s="6">
        <v>21</v>
      </c>
      <c r="I960" s="6">
        <v>0.26200000000000001</v>
      </c>
      <c r="J960" s="6">
        <v>0.32800000000000001</v>
      </c>
      <c r="K960" s="6">
        <v>145</v>
      </c>
      <c r="L960" s="6">
        <v>31</v>
      </c>
      <c r="M960" s="6">
        <v>4</v>
      </c>
      <c r="N960" s="6">
        <v>54</v>
      </c>
      <c r="O960" s="6">
        <v>116</v>
      </c>
      <c r="P960" s="6">
        <v>0.42899999999999999</v>
      </c>
      <c r="Q960" s="6">
        <v>0.75800000000000001</v>
      </c>
    </row>
    <row r="961" spans="1:17" ht="15" thickBot="1" x14ac:dyDescent="0.35">
      <c r="A961" s="7" t="s">
        <v>225</v>
      </c>
      <c r="B961" s="43">
        <f>IF(COUNTIF('DRAFT LIST'!$F$3:$F$1000,A961)&gt;=1,"",ROW())</f>
        <v>961</v>
      </c>
      <c r="C961" s="43" t="str">
        <f ca="1"/>
        <v>Kevin Kiermaier (TB - CF) </v>
      </c>
      <c r="D961" s="8">
        <v>538</v>
      </c>
      <c r="E961" s="8">
        <v>81</v>
      </c>
      <c r="F961" s="8">
        <v>28</v>
      </c>
      <c r="G961" s="8">
        <v>85</v>
      </c>
      <c r="H961" s="8">
        <v>10</v>
      </c>
      <c r="I961" s="8">
        <v>0.25600000000000001</v>
      </c>
      <c r="J961" s="8">
        <v>0.32700000000000001</v>
      </c>
      <c r="K961" s="8">
        <v>138</v>
      </c>
      <c r="L961" s="8">
        <v>28</v>
      </c>
      <c r="M961" s="8">
        <v>2</v>
      </c>
      <c r="N961" s="8">
        <v>57</v>
      </c>
      <c r="O961" s="8">
        <v>159</v>
      </c>
      <c r="P961" s="8">
        <v>0.47299999999999998</v>
      </c>
      <c r="Q961" s="8">
        <v>0.8</v>
      </c>
    </row>
    <row r="962" spans="1:17" ht="15" thickBot="1" x14ac:dyDescent="0.35">
      <c r="A962" s="5" t="s">
        <v>226</v>
      </c>
      <c r="B962" s="43">
        <f>IF(COUNTIF('DRAFT LIST'!$F$3:$F$1000,A962)&gt;=1,"",ROW())</f>
        <v>962</v>
      </c>
      <c r="C962" s="43" t="str">
        <f ca="1"/>
        <v>Tim Anderson (CWS - SS) </v>
      </c>
      <c r="D962" s="6">
        <v>532</v>
      </c>
      <c r="E962" s="6">
        <v>76</v>
      </c>
      <c r="F962" s="6">
        <v>23</v>
      </c>
      <c r="G962" s="6">
        <v>88</v>
      </c>
      <c r="H962" s="6">
        <v>1</v>
      </c>
      <c r="I962" s="6">
        <v>0.28999999999999998</v>
      </c>
      <c r="J962" s="6">
        <v>0.34200000000000003</v>
      </c>
      <c r="K962" s="6">
        <v>154</v>
      </c>
      <c r="L962" s="6">
        <v>27</v>
      </c>
      <c r="M962" s="6">
        <v>2</v>
      </c>
      <c r="N962" s="6">
        <v>42</v>
      </c>
      <c r="O962" s="6">
        <v>66</v>
      </c>
      <c r="P962" s="6">
        <v>0.47799999999999998</v>
      </c>
      <c r="Q962" s="6">
        <v>0.82</v>
      </c>
    </row>
    <row r="963" spans="1:17" ht="15" thickBot="1" x14ac:dyDescent="0.35">
      <c r="A963" s="7" t="s">
        <v>227</v>
      </c>
      <c r="B963" s="43">
        <f>IF(COUNTIF('DRAFT LIST'!$F$3:$F$1000,A963)&gt;=1,"",ROW())</f>
        <v>963</v>
      </c>
      <c r="C963" s="43" t="str">
        <f ca="1"/>
        <v>Curtis Granderson (NYM - LF,CF,RF) </v>
      </c>
      <c r="D963" s="8">
        <v>513</v>
      </c>
      <c r="E963" s="8">
        <v>73</v>
      </c>
      <c r="F963" s="8">
        <v>24</v>
      </c>
      <c r="G963" s="8">
        <v>91</v>
      </c>
      <c r="H963" s="8">
        <v>8</v>
      </c>
      <c r="I963" s="8">
        <v>0.27500000000000002</v>
      </c>
      <c r="J963" s="8">
        <v>0.33900000000000002</v>
      </c>
      <c r="K963" s="8">
        <v>141</v>
      </c>
      <c r="L963" s="8">
        <v>27</v>
      </c>
      <c r="M963" s="8">
        <v>1</v>
      </c>
      <c r="N963" s="8">
        <v>50</v>
      </c>
      <c r="O963" s="8">
        <v>108</v>
      </c>
      <c r="P963" s="8">
        <v>0.47399999999999998</v>
      </c>
      <c r="Q963" s="8">
        <v>0.81299999999999994</v>
      </c>
    </row>
    <row r="964" spans="1:17" ht="15" thickBot="1" x14ac:dyDescent="0.35">
      <c r="A964" s="5" t="s">
        <v>228</v>
      </c>
      <c r="B964" s="43">
        <f>IF(COUNTIF('DRAFT LIST'!$F$3:$F$1000,A964)&gt;=1,"",ROW())</f>
        <v>964</v>
      </c>
      <c r="C964" s="43" t="str">
        <f ca="1"/>
        <v>Nick Castellanos (DET - 3B) </v>
      </c>
      <c r="D964" s="6">
        <v>533</v>
      </c>
      <c r="E964" s="6">
        <v>87</v>
      </c>
      <c r="F964" s="6">
        <v>36</v>
      </c>
      <c r="G964" s="6">
        <v>94</v>
      </c>
      <c r="H964" s="6">
        <v>2</v>
      </c>
      <c r="I964" s="6">
        <v>0.23</v>
      </c>
      <c r="J964" s="6">
        <v>0.32500000000000001</v>
      </c>
      <c r="K964" s="6">
        <v>122</v>
      </c>
      <c r="L964" s="6">
        <v>22</v>
      </c>
      <c r="M964" s="6">
        <v>0</v>
      </c>
      <c r="N964" s="6">
        <v>76</v>
      </c>
      <c r="O964" s="6">
        <v>199</v>
      </c>
      <c r="P964" s="6">
        <v>0.47799999999999998</v>
      </c>
      <c r="Q964" s="6">
        <v>0.80300000000000005</v>
      </c>
    </row>
    <row r="965" spans="1:17" ht="15" thickBot="1" x14ac:dyDescent="0.35">
      <c r="A965" s="7" t="s">
        <v>229</v>
      </c>
      <c r="B965" s="43">
        <f>IF(COUNTIF('DRAFT LIST'!$F$3:$F$1000,A965)&gt;=1,"",ROW())</f>
        <v>965</v>
      </c>
      <c r="C965" s="43" t="str">
        <f ca="1"/>
        <v>Neil Walker (NYM - 2B) </v>
      </c>
      <c r="D965" s="8">
        <v>593</v>
      </c>
      <c r="E965" s="8">
        <v>95</v>
      </c>
      <c r="F965" s="8">
        <v>18</v>
      </c>
      <c r="G965" s="8">
        <v>71</v>
      </c>
      <c r="H965" s="8">
        <v>11</v>
      </c>
      <c r="I965" s="8">
        <v>0.27600000000000002</v>
      </c>
      <c r="J965" s="8">
        <v>0.32</v>
      </c>
      <c r="K965" s="8">
        <v>164</v>
      </c>
      <c r="L965" s="8">
        <v>31</v>
      </c>
      <c r="M965" s="8">
        <v>4</v>
      </c>
      <c r="N965" s="8">
        <v>38</v>
      </c>
      <c r="O965" s="8">
        <v>95</v>
      </c>
      <c r="P965" s="8">
        <v>0.435</v>
      </c>
      <c r="Q965" s="8">
        <v>0.75600000000000001</v>
      </c>
    </row>
    <row r="966" spans="1:17" ht="15" thickBot="1" x14ac:dyDescent="0.35">
      <c r="A966" s="5" t="s">
        <v>230</v>
      </c>
      <c r="B966" s="43">
        <f>IF(COUNTIF('DRAFT LIST'!$F$3:$F$1000,A966)&gt;=1,"",ROW())</f>
        <v>966</v>
      </c>
      <c r="C966" s="43" t="str">
        <f ca="1"/>
        <v>Hunter Renfroe (SD - RF) </v>
      </c>
      <c r="D966" s="6">
        <v>463</v>
      </c>
      <c r="E966" s="6">
        <v>85</v>
      </c>
      <c r="F966" s="6">
        <v>29</v>
      </c>
      <c r="G966" s="6">
        <v>78</v>
      </c>
      <c r="H966" s="6">
        <v>5</v>
      </c>
      <c r="I966" s="6">
        <v>0.26400000000000001</v>
      </c>
      <c r="J966" s="6">
        <v>0.35599999999999998</v>
      </c>
      <c r="K966" s="6">
        <v>122</v>
      </c>
      <c r="L966" s="6">
        <v>19</v>
      </c>
      <c r="M966" s="6">
        <v>2</v>
      </c>
      <c r="N966" s="6">
        <v>65</v>
      </c>
      <c r="O966" s="6">
        <v>138</v>
      </c>
      <c r="P966" s="6">
        <v>0.51100000000000001</v>
      </c>
      <c r="Q966" s="6">
        <v>0.86599999999999999</v>
      </c>
    </row>
    <row r="967" spans="1:17" ht="15" thickBot="1" x14ac:dyDescent="0.35">
      <c r="A967" s="7" t="s">
        <v>231</v>
      </c>
      <c r="B967" s="43">
        <f>IF(COUNTIF('DRAFT LIST'!$F$3:$F$1000,A967)&gt;=1,"",ROW())</f>
        <v>967</v>
      </c>
      <c r="C967" s="43" t="str">
        <f ca="1"/>
        <v>Rajai Davis (OAK - LF,CF) </v>
      </c>
      <c r="D967" s="8">
        <v>585</v>
      </c>
      <c r="E967" s="8">
        <v>83</v>
      </c>
      <c r="F967" s="8">
        <v>3</v>
      </c>
      <c r="G967" s="8">
        <v>39</v>
      </c>
      <c r="H967" s="8">
        <v>50</v>
      </c>
      <c r="I967" s="8">
        <v>0.28799999999999998</v>
      </c>
      <c r="J967" s="8">
        <v>0.32400000000000001</v>
      </c>
      <c r="K967" s="8">
        <v>169</v>
      </c>
      <c r="L967" s="8">
        <v>21</v>
      </c>
      <c r="M967" s="8">
        <v>9</v>
      </c>
      <c r="N967" s="8">
        <v>31</v>
      </c>
      <c r="O967" s="8">
        <v>95</v>
      </c>
      <c r="P967" s="8">
        <v>0.37</v>
      </c>
      <c r="Q967" s="8">
        <v>0.69399999999999995</v>
      </c>
    </row>
    <row r="968" spans="1:17" ht="15" thickBot="1" x14ac:dyDescent="0.35">
      <c r="A968" s="5" t="s">
        <v>232</v>
      </c>
      <c r="B968" s="43">
        <f>IF(COUNTIF('DRAFT LIST'!$F$3:$F$1000,A968)&gt;=1,"",ROW())</f>
        <v>968</v>
      </c>
      <c r="C968" s="43" t="str">
        <f ca="1"/>
        <v>C.J. Cron (LAA - 1B) </v>
      </c>
      <c r="D968" s="6">
        <v>572</v>
      </c>
      <c r="E968" s="6">
        <v>81</v>
      </c>
      <c r="F968" s="6">
        <v>33</v>
      </c>
      <c r="G968" s="6">
        <v>90</v>
      </c>
      <c r="H968" s="6">
        <v>13</v>
      </c>
      <c r="I968" s="6">
        <v>0.24099999999999999</v>
      </c>
      <c r="J968" s="6">
        <v>0.30399999999999999</v>
      </c>
      <c r="K968" s="6">
        <v>138</v>
      </c>
      <c r="L968" s="6">
        <v>26</v>
      </c>
      <c r="M968" s="6">
        <v>1</v>
      </c>
      <c r="N968" s="6">
        <v>52</v>
      </c>
      <c r="O968" s="6">
        <v>145</v>
      </c>
      <c r="P968" s="6">
        <v>0.46100000000000002</v>
      </c>
      <c r="Q968" s="6">
        <v>0.76500000000000001</v>
      </c>
    </row>
    <row r="969" spans="1:17" ht="15" thickBot="1" x14ac:dyDescent="0.35">
      <c r="A969" s="7" t="s">
        <v>233</v>
      </c>
      <c r="B969" s="43">
        <f>IF(COUNTIF('DRAFT LIST'!$F$3:$F$1000,A969)&gt;=1,"",ROW())</f>
        <v>969</v>
      </c>
      <c r="C969" s="43" t="str">
        <f ca="1"/>
        <v>Brandon Crawford (SF - SS) </v>
      </c>
      <c r="D969" s="8">
        <v>601</v>
      </c>
      <c r="E969" s="8">
        <v>82</v>
      </c>
      <c r="F969" s="8">
        <v>13</v>
      </c>
      <c r="G969" s="8">
        <v>55</v>
      </c>
      <c r="H969" s="8">
        <v>26</v>
      </c>
      <c r="I969" s="8">
        <v>0.27700000000000002</v>
      </c>
      <c r="J969" s="8">
        <v>0.311</v>
      </c>
      <c r="K969" s="8">
        <v>166</v>
      </c>
      <c r="L969" s="8">
        <v>27</v>
      </c>
      <c r="M969" s="8">
        <v>4</v>
      </c>
      <c r="N969" s="8">
        <v>30</v>
      </c>
      <c r="O969" s="8">
        <v>95</v>
      </c>
      <c r="P969" s="8">
        <v>0.40200000000000002</v>
      </c>
      <c r="Q969" s="8">
        <v>0.71299999999999997</v>
      </c>
    </row>
    <row r="970" spans="1:17" ht="15" thickBot="1" x14ac:dyDescent="0.35">
      <c r="A970" s="5" t="s">
        <v>234</v>
      </c>
      <c r="B970" s="43">
        <f>IF(COUNTIF('DRAFT LIST'!$F$3:$F$1000,A970)&gt;=1,"",ROW())</f>
        <v>970</v>
      </c>
      <c r="C970" s="43" t="str">
        <f ca="1"/>
        <v>Welington Castillo (BAL - C) </v>
      </c>
      <c r="D970" s="6">
        <v>450</v>
      </c>
      <c r="E970" s="6">
        <v>64</v>
      </c>
      <c r="F970" s="6">
        <v>26</v>
      </c>
      <c r="G970" s="6">
        <v>74</v>
      </c>
      <c r="H970" s="6">
        <v>5</v>
      </c>
      <c r="I970" s="6">
        <v>0.26300000000000001</v>
      </c>
      <c r="J970" s="6">
        <v>0.32</v>
      </c>
      <c r="K970" s="6">
        <v>118</v>
      </c>
      <c r="L970" s="6">
        <v>22</v>
      </c>
      <c r="M970" s="6">
        <v>1</v>
      </c>
      <c r="N970" s="6">
        <v>38</v>
      </c>
      <c r="O970" s="6">
        <v>108</v>
      </c>
      <c r="P970" s="6">
        <v>0.495</v>
      </c>
      <c r="Q970" s="6">
        <v>0.81499999999999995</v>
      </c>
    </row>
    <row r="971" spans="1:17" ht="15" thickBot="1" x14ac:dyDescent="0.35">
      <c r="A971" s="7" t="s">
        <v>235</v>
      </c>
      <c r="B971" s="43">
        <f>IF(COUNTIF('DRAFT LIST'!$F$3:$F$1000,A971)&gt;=1,"",ROW())</f>
        <v>971</v>
      </c>
      <c r="C971" s="43" t="str">
        <f ca="1"/>
        <v>Jung-Ho Kang (PIT - 3B) </v>
      </c>
      <c r="D971" s="8">
        <v>539</v>
      </c>
      <c r="E971" s="8">
        <v>76</v>
      </c>
      <c r="F971" s="8">
        <v>34</v>
      </c>
      <c r="G971" s="8">
        <v>92</v>
      </c>
      <c r="H971" s="8">
        <v>2</v>
      </c>
      <c r="I971" s="8">
        <v>0.25600000000000001</v>
      </c>
      <c r="J971" s="8">
        <v>0.312</v>
      </c>
      <c r="K971" s="8">
        <v>138</v>
      </c>
      <c r="L971" s="8">
        <v>23</v>
      </c>
      <c r="M971" s="8">
        <v>1</v>
      </c>
      <c r="N971" s="8">
        <v>44</v>
      </c>
      <c r="O971" s="8">
        <v>146</v>
      </c>
      <c r="P971" s="8">
        <v>0.49299999999999999</v>
      </c>
      <c r="Q971" s="8">
        <v>0.80500000000000005</v>
      </c>
    </row>
    <row r="972" spans="1:17" ht="15" thickBot="1" x14ac:dyDescent="0.35">
      <c r="A972" s="5" t="s">
        <v>236</v>
      </c>
      <c r="B972" s="43">
        <f>IF(COUNTIF('DRAFT LIST'!$F$3:$F$1000,A972)&gt;=1,"",ROW())</f>
        <v>972</v>
      </c>
      <c r="C972" s="43" t="str">
        <f ca="1"/>
        <v>Jacoby Ellsbury (NYY - CF) </v>
      </c>
      <c r="D972" s="6">
        <v>542</v>
      </c>
      <c r="E972" s="6">
        <v>89</v>
      </c>
      <c r="F972" s="6">
        <v>21</v>
      </c>
      <c r="G972" s="6">
        <v>75</v>
      </c>
      <c r="H972" s="6">
        <v>2</v>
      </c>
      <c r="I972" s="6">
        <v>0.26900000000000002</v>
      </c>
      <c r="J972" s="6">
        <v>0.36499999999999999</v>
      </c>
      <c r="K972" s="6">
        <v>146</v>
      </c>
      <c r="L972" s="6">
        <v>36</v>
      </c>
      <c r="M972" s="6">
        <v>4</v>
      </c>
      <c r="N972" s="6">
        <v>83</v>
      </c>
      <c r="O972" s="6">
        <v>127</v>
      </c>
      <c r="P972" s="6">
        <v>0.47</v>
      </c>
      <c r="Q972" s="6">
        <v>0.83599999999999997</v>
      </c>
    </row>
    <row r="973" spans="1:17" ht="15" thickBot="1" x14ac:dyDescent="0.35">
      <c r="A973" s="7" t="s">
        <v>237</v>
      </c>
      <c r="B973" s="43">
        <f>IF(COUNTIF('DRAFT LIST'!$F$3:$F$1000,A973)&gt;=1,"",ROW())</f>
        <v>973</v>
      </c>
      <c r="C973" s="43" t="str">
        <f ca="1"/>
        <v>Greg Bird (NYY - 1B) </v>
      </c>
      <c r="D973" s="8">
        <v>542</v>
      </c>
      <c r="E973" s="8">
        <v>78</v>
      </c>
      <c r="F973" s="8">
        <v>34</v>
      </c>
      <c r="G973" s="8">
        <v>94</v>
      </c>
      <c r="H973" s="8">
        <v>3</v>
      </c>
      <c r="I973" s="8">
        <v>0.246</v>
      </c>
      <c r="J973" s="8">
        <v>0.30299999999999999</v>
      </c>
      <c r="K973" s="8">
        <v>133</v>
      </c>
      <c r="L973" s="8">
        <v>25</v>
      </c>
      <c r="M973" s="8">
        <v>2</v>
      </c>
      <c r="N973" s="8">
        <v>45</v>
      </c>
      <c r="O973" s="8">
        <v>154</v>
      </c>
      <c r="P973" s="8">
        <v>0.48899999999999999</v>
      </c>
      <c r="Q973" s="8">
        <v>0.79200000000000004</v>
      </c>
    </row>
    <row r="974" spans="1:17" ht="15" thickBot="1" x14ac:dyDescent="0.35">
      <c r="A974" s="5" t="s">
        <v>238</v>
      </c>
      <c r="B974" s="43">
        <f>IF(COUNTIF('DRAFT LIST'!$F$3:$F$1000,A974)&gt;=1,"",ROW())</f>
        <v>974</v>
      </c>
      <c r="C974" s="43" t="str">
        <f ca="1"/>
        <v>Matt Holliday (NYY - 1B,LF) </v>
      </c>
      <c r="D974" s="6">
        <v>556</v>
      </c>
      <c r="E974" s="6">
        <v>75</v>
      </c>
      <c r="F974" s="6">
        <v>25</v>
      </c>
      <c r="G974" s="6">
        <v>93</v>
      </c>
      <c r="H974" s="6">
        <v>5</v>
      </c>
      <c r="I974" s="6">
        <v>0.26700000000000002</v>
      </c>
      <c r="J974" s="6">
        <v>0.316</v>
      </c>
      <c r="K974" s="6">
        <v>149</v>
      </c>
      <c r="L974" s="6">
        <v>32</v>
      </c>
      <c r="M974" s="6">
        <v>2</v>
      </c>
      <c r="N974" s="6">
        <v>40</v>
      </c>
      <c r="O974" s="6">
        <v>142</v>
      </c>
      <c r="P974" s="6">
        <v>0.46600000000000003</v>
      </c>
      <c r="Q974" s="6">
        <v>0.78200000000000003</v>
      </c>
    </row>
    <row r="975" spans="1:17" ht="15" thickBot="1" x14ac:dyDescent="0.35">
      <c r="A975" s="7" t="s">
        <v>239</v>
      </c>
      <c r="B975" s="43">
        <f>IF(COUNTIF('DRAFT LIST'!$F$3:$F$1000,A975)&gt;=1,"",ROW())</f>
        <v>975</v>
      </c>
      <c r="C975" s="43" t="str">
        <f ca="1"/>
        <v>David Peralta (ARI - RF) </v>
      </c>
      <c r="D975" s="8">
        <v>543</v>
      </c>
      <c r="E975" s="8">
        <v>83</v>
      </c>
      <c r="F975" s="8">
        <v>18</v>
      </c>
      <c r="G975" s="8">
        <v>75</v>
      </c>
      <c r="H975" s="8">
        <v>9</v>
      </c>
      <c r="I975" s="8">
        <v>0.27100000000000002</v>
      </c>
      <c r="J975" s="8">
        <v>0.34200000000000003</v>
      </c>
      <c r="K975" s="8">
        <v>147</v>
      </c>
      <c r="L975" s="8">
        <v>33</v>
      </c>
      <c r="M975" s="8">
        <v>2</v>
      </c>
      <c r="N975" s="8">
        <v>58</v>
      </c>
      <c r="O975" s="8">
        <v>109</v>
      </c>
      <c r="P975" s="8">
        <v>0.442</v>
      </c>
      <c r="Q975" s="8">
        <v>0.78400000000000003</v>
      </c>
    </row>
    <row r="976" spans="1:17" ht="15" thickBot="1" x14ac:dyDescent="0.35">
      <c r="A976" s="5" t="s">
        <v>240</v>
      </c>
      <c r="B976" s="43">
        <f>IF(COUNTIF('DRAFT LIST'!$F$3:$F$1000,A976)&gt;=1,"",ROW())</f>
        <v>976</v>
      </c>
      <c r="C976" s="43" t="str">
        <f ca="1"/>
        <v>Michael Conforto (NYM - LF,CF,RF) </v>
      </c>
      <c r="D976" s="6">
        <v>594</v>
      </c>
      <c r="E976" s="6">
        <v>84</v>
      </c>
      <c r="F976" s="6">
        <v>28</v>
      </c>
      <c r="G976" s="6">
        <v>81</v>
      </c>
      <c r="H976" s="6">
        <v>3</v>
      </c>
      <c r="I976" s="6">
        <v>0.27</v>
      </c>
      <c r="J976" s="6">
        <v>0.30399999999999999</v>
      </c>
      <c r="K976" s="6">
        <v>160</v>
      </c>
      <c r="L976" s="6">
        <v>26</v>
      </c>
      <c r="M976" s="6">
        <v>2</v>
      </c>
      <c r="N976" s="6">
        <v>29</v>
      </c>
      <c r="O976" s="6">
        <v>113</v>
      </c>
      <c r="P976" s="6">
        <v>0.46</v>
      </c>
      <c r="Q976" s="6">
        <v>0.76400000000000001</v>
      </c>
    </row>
    <row r="977" spans="1:17" ht="15" thickBot="1" x14ac:dyDescent="0.35">
      <c r="A977" s="7" t="s">
        <v>241</v>
      </c>
      <c r="B977" s="43">
        <f>IF(COUNTIF('DRAFT LIST'!$F$3:$F$1000,A977)&gt;=1,"",ROW())</f>
        <v>977</v>
      </c>
      <c r="C977" s="43" t="str">
        <f ca="1"/>
        <v>Starlin Castro (NYY - 2B) </v>
      </c>
      <c r="D977" s="8">
        <v>569</v>
      </c>
      <c r="E977" s="8">
        <v>83</v>
      </c>
      <c r="F977" s="8">
        <v>15</v>
      </c>
      <c r="G977" s="8">
        <v>67</v>
      </c>
      <c r="H977" s="8">
        <v>14</v>
      </c>
      <c r="I977" s="8">
        <v>0.27300000000000002</v>
      </c>
      <c r="J977" s="8">
        <v>0.33800000000000002</v>
      </c>
      <c r="K977" s="8">
        <v>156</v>
      </c>
      <c r="L977" s="8">
        <v>35</v>
      </c>
      <c r="M977" s="8">
        <v>4</v>
      </c>
      <c r="N977" s="8">
        <v>56</v>
      </c>
      <c r="O977" s="8">
        <v>123</v>
      </c>
      <c r="P977" s="8">
        <v>0.433</v>
      </c>
      <c r="Q977" s="8">
        <v>0.77100000000000002</v>
      </c>
    </row>
    <row r="978" spans="1:17" ht="15" thickBot="1" x14ac:dyDescent="0.35">
      <c r="A978" s="5" t="s">
        <v>242</v>
      </c>
      <c r="B978" s="43">
        <f>IF(COUNTIF('DRAFT LIST'!$F$3:$F$1000,A978)&gt;=1,"",ROW())</f>
        <v>978</v>
      </c>
      <c r="C978" s="43" t="str">
        <f ca="1"/>
        <v>Brett Gardner (NYY - LF) </v>
      </c>
      <c r="D978" s="6">
        <v>483</v>
      </c>
      <c r="E978" s="6">
        <v>66</v>
      </c>
      <c r="F978" s="6">
        <v>16</v>
      </c>
      <c r="G978" s="6">
        <v>69</v>
      </c>
      <c r="H978" s="6">
        <v>3</v>
      </c>
      <c r="I978" s="6">
        <v>0.28100000000000003</v>
      </c>
      <c r="J978" s="6">
        <v>0.34399999999999997</v>
      </c>
      <c r="K978" s="6">
        <v>136</v>
      </c>
      <c r="L978" s="6">
        <v>28</v>
      </c>
      <c r="M978" s="6">
        <v>3</v>
      </c>
      <c r="N978" s="6">
        <v>47</v>
      </c>
      <c r="O978" s="6">
        <v>84</v>
      </c>
      <c r="P978" s="6">
        <v>0.45200000000000001</v>
      </c>
      <c r="Q978" s="6">
        <v>0.79700000000000004</v>
      </c>
    </row>
    <row r="979" spans="1:17" ht="15" thickBot="1" x14ac:dyDescent="0.35">
      <c r="A979" s="7" t="s">
        <v>243</v>
      </c>
      <c r="B979" s="43">
        <f>IF(COUNTIF('DRAFT LIST'!$F$3:$F$1000,A979)&gt;=1,"",ROW())</f>
        <v>979</v>
      </c>
      <c r="C979" s="43" t="str">
        <f ca="1"/>
        <v>Domingo Santana (MIL - RF) </v>
      </c>
      <c r="D979" s="8">
        <v>591</v>
      </c>
      <c r="E979" s="8">
        <v>77</v>
      </c>
      <c r="F979" s="8">
        <v>27</v>
      </c>
      <c r="G979" s="8">
        <v>87</v>
      </c>
      <c r="H979" s="8">
        <v>2</v>
      </c>
      <c r="I979" s="8">
        <v>0.26500000000000001</v>
      </c>
      <c r="J979" s="8">
        <v>0.318</v>
      </c>
      <c r="K979" s="8">
        <v>157</v>
      </c>
      <c r="L979" s="8">
        <v>32</v>
      </c>
      <c r="M979" s="8">
        <v>2</v>
      </c>
      <c r="N979" s="8">
        <v>46</v>
      </c>
      <c r="O979" s="8">
        <v>133</v>
      </c>
      <c r="P979" s="8">
        <v>0.46700000000000003</v>
      </c>
      <c r="Q979" s="8">
        <v>0.78500000000000003</v>
      </c>
    </row>
    <row r="980" spans="1:17" ht="15" thickBot="1" x14ac:dyDescent="0.35">
      <c r="A980" s="5" t="s">
        <v>244</v>
      </c>
      <c r="B980" s="43">
        <f>IF(COUNTIF('DRAFT LIST'!$F$3:$F$1000,A980)&gt;=1,"",ROW())</f>
        <v>980</v>
      </c>
      <c r="C980" s="43" t="str">
        <f ca="1"/>
        <v>Max Kepler (MIN - RF) </v>
      </c>
      <c r="D980" s="6">
        <v>576</v>
      </c>
      <c r="E980" s="6">
        <v>78</v>
      </c>
      <c r="F980" s="6">
        <v>21</v>
      </c>
      <c r="G980" s="6">
        <v>92</v>
      </c>
      <c r="H980" s="6">
        <v>5</v>
      </c>
      <c r="I980" s="6">
        <v>0.27400000000000002</v>
      </c>
      <c r="J980" s="6">
        <v>0.33700000000000002</v>
      </c>
      <c r="K980" s="6">
        <v>158</v>
      </c>
      <c r="L980" s="6">
        <v>28</v>
      </c>
      <c r="M980" s="6">
        <v>2</v>
      </c>
      <c r="N980" s="6">
        <v>54</v>
      </c>
      <c r="O980" s="6">
        <v>117</v>
      </c>
      <c r="P980" s="6">
        <v>0.439</v>
      </c>
      <c r="Q980" s="6">
        <v>0.77600000000000002</v>
      </c>
    </row>
    <row r="981" spans="1:17" ht="15" thickBot="1" x14ac:dyDescent="0.35">
      <c r="A981" s="7" t="s">
        <v>245</v>
      </c>
      <c r="B981" s="43">
        <f>IF(COUNTIF('DRAFT LIST'!$F$3:$F$1000,A981)&gt;=1,"",ROW())</f>
        <v>981</v>
      </c>
      <c r="C981" s="43" t="str">
        <f ca="1"/>
        <v>Chris Carter (NYY - 1B) </v>
      </c>
      <c r="D981" s="8">
        <v>533</v>
      </c>
      <c r="E981" s="8">
        <v>79</v>
      </c>
      <c r="F981" s="8">
        <v>20</v>
      </c>
      <c r="G981" s="8">
        <v>80</v>
      </c>
      <c r="H981" s="8">
        <v>8</v>
      </c>
      <c r="I981" s="8">
        <v>0.26400000000000001</v>
      </c>
      <c r="J981" s="8">
        <v>0.32400000000000001</v>
      </c>
      <c r="K981" s="8">
        <v>141</v>
      </c>
      <c r="L981" s="8">
        <v>28</v>
      </c>
      <c r="M981" s="8">
        <v>4</v>
      </c>
      <c r="N981" s="8">
        <v>47</v>
      </c>
      <c r="O981" s="8">
        <v>95</v>
      </c>
      <c r="P981" s="8">
        <v>0.45</v>
      </c>
      <c r="Q981" s="8">
        <v>0.77400000000000002</v>
      </c>
    </row>
    <row r="982" spans="1:17" ht="15" thickBot="1" x14ac:dyDescent="0.35">
      <c r="A982" s="5" t="s">
        <v>246</v>
      </c>
      <c r="B982" s="43">
        <f>IF(COUNTIF('DRAFT LIST'!$F$3:$F$1000,A982)&gt;=1,"",ROW())</f>
        <v>982</v>
      </c>
      <c r="C982" s="43" t="str">
        <f ca="1"/>
        <v>Eugenio Suarez (CIN - 3B) </v>
      </c>
      <c r="D982" s="6">
        <v>493</v>
      </c>
      <c r="E982" s="6">
        <v>70</v>
      </c>
      <c r="F982" s="6">
        <v>5</v>
      </c>
      <c r="G982" s="6">
        <v>34</v>
      </c>
      <c r="H982" s="6">
        <v>59</v>
      </c>
      <c r="I982" s="6">
        <v>0.249</v>
      </c>
      <c r="J982" s="6">
        <v>0.30199999999999999</v>
      </c>
      <c r="K982" s="6">
        <v>123</v>
      </c>
      <c r="L982" s="6">
        <v>21</v>
      </c>
      <c r="M982" s="6">
        <v>4</v>
      </c>
      <c r="N982" s="6">
        <v>37</v>
      </c>
      <c r="O982" s="6">
        <v>100</v>
      </c>
      <c r="P982" s="6">
        <v>0.34</v>
      </c>
      <c r="Q982" s="6">
        <v>0.64200000000000002</v>
      </c>
    </row>
    <row r="983" spans="1:17" ht="15" thickBot="1" x14ac:dyDescent="0.35">
      <c r="A983" s="7" t="s">
        <v>247</v>
      </c>
      <c r="B983" s="43">
        <f>IF(COUNTIF('DRAFT LIST'!$F$3:$F$1000,A983)&gt;=1,"",ROW())</f>
        <v>983</v>
      </c>
      <c r="C983" s="43" t="str">
        <f ca="1"/>
        <v>Corey Dickerson (TB - LF,DH) </v>
      </c>
      <c r="D983" s="8">
        <v>560</v>
      </c>
      <c r="E983" s="8">
        <v>85</v>
      </c>
      <c r="F983" s="8">
        <v>9</v>
      </c>
      <c r="G983" s="8">
        <v>61</v>
      </c>
      <c r="H983" s="8">
        <v>15</v>
      </c>
      <c r="I983" s="8">
        <v>0.307</v>
      </c>
      <c r="J983" s="8">
        <v>0.36799999999999999</v>
      </c>
      <c r="K983" s="8">
        <v>172</v>
      </c>
      <c r="L983" s="8">
        <v>27</v>
      </c>
      <c r="M983" s="8">
        <v>6</v>
      </c>
      <c r="N983" s="8">
        <v>54</v>
      </c>
      <c r="O983" s="8">
        <v>95</v>
      </c>
      <c r="P983" s="8">
        <v>0.42499999999999999</v>
      </c>
      <c r="Q983" s="8">
        <v>0.79200000000000004</v>
      </c>
    </row>
    <row r="984" spans="1:17" ht="15" thickBot="1" x14ac:dyDescent="0.35">
      <c r="A984" s="5" t="s">
        <v>248</v>
      </c>
      <c r="B984" s="43">
        <f>IF(COUNTIF('DRAFT LIST'!$F$3:$F$1000,A984)&gt;=1,"",ROW())</f>
        <v>984</v>
      </c>
      <c r="C984" s="43" t="str">
        <f ca="1"/>
        <v>Jarrod Dyson (SEA - LF,CF,RF) </v>
      </c>
      <c r="D984" s="6">
        <v>543</v>
      </c>
      <c r="E984" s="6">
        <v>84</v>
      </c>
      <c r="F984" s="6">
        <v>26</v>
      </c>
      <c r="G984" s="6">
        <v>79</v>
      </c>
      <c r="H984" s="6">
        <v>6</v>
      </c>
      <c r="I984" s="6">
        <v>0.247</v>
      </c>
      <c r="J984" s="6">
        <v>0.36</v>
      </c>
      <c r="K984" s="6">
        <v>134</v>
      </c>
      <c r="L984" s="6">
        <v>28</v>
      </c>
      <c r="M984" s="6">
        <v>2</v>
      </c>
      <c r="N984" s="6">
        <v>96</v>
      </c>
      <c r="O984" s="6">
        <v>106</v>
      </c>
      <c r="P984" s="6">
        <v>0.45200000000000001</v>
      </c>
      <c r="Q984" s="6">
        <v>0.81200000000000006</v>
      </c>
    </row>
    <row r="985" spans="1:17" ht="15" thickBot="1" x14ac:dyDescent="0.35">
      <c r="A985" s="7" t="s">
        <v>249</v>
      </c>
      <c r="B985" s="43">
        <f>IF(COUNTIF('DRAFT LIST'!$F$3:$F$1000,A985)&gt;=1,"",ROW())</f>
        <v>985</v>
      </c>
      <c r="C985" s="43" t="str">
        <f ca="1"/>
        <v>Stephen Vogt (OAK - C,DH) </v>
      </c>
      <c r="D985" s="8">
        <v>481</v>
      </c>
      <c r="E985" s="8">
        <v>82</v>
      </c>
      <c r="F985" s="8">
        <v>29</v>
      </c>
      <c r="G985" s="8">
        <v>88</v>
      </c>
      <c r="H985" s="8">
        <v>4</v>
      </c>
      <c r="I985" s="8">
        <v>0.247</v>
      </c>
      <c r="J985" s="8">
        <v>0.36199999999999999</v>
      </c>
      <c r="K985" s="8">
        <v>119</v>
      </c>
      <c r="L985" s="8">
        <v>24</v>
      </c>
      <c r="M985" s="8">
        <v>2</v>
      </c>
      <c r="N985" s="8">
        <v>87</v>
      </c>
      <c r="O985" s="8">
        <v>105</v>
      </c>
      <c r="P985" s="8">
        <v>0.48499999999999999</v>
      </c>
      <c r="Q985" s="8">
        <v>0.84699999999999998</v>
      </c>
    </row>
    <row r="986" spans="1:17" ht="15" thickBot="1" x14ac:dyDescent="0.35">
      <c r="A986" s="5" t="s">
        <v>250</v>
      </c>
      <c r="B986" s="43">
        <f>IF(COUNTIF('DRAFT LIST'!$F$3:$F$1000,A986)&gt;=1,"",ROW())</f>
        <v>986</v>
      </c>
      <c r="C986" s="43" t="str">
        <f ca="1"/>
        <v>Jason Heyward (CHC - CF,RF) </v>
      </c>
      <c r="D986" s="6">
        <v>521</v>
      </c>
      <c r="E986" s="6">
        <v>69</v>
      </c>
      <c r="F986" s="6">
        <v>28</v>
      </c>
      <c r="G986" s="6">
        <v>94</v>
      </c>
      <c r="H986" s="6">
        <v>3</v>
      </c>
      <c r="I986" s="6">
        <v>0.26</v>
      </c>
      <c r="J986" s="6">
        <v>0.314</v>
      </c>
      <c r="K986" s="6">
        <v>135</v>
      </c>
      <c r="L986" s="6">
        <v>21</v>
      </c>
      <c r="M986" s="6">
        <v>1</v>
      </c>
      <c r="N986" s="6">
        <v>41</v>
      </c>
      <c r="O986" s="6">
        <v>67</v>
      </c>
      <c r="P986" s="6">
        <v>0.46200000000000002</v>
      </c>
      <c r="Q986" s="6">
        <v>0.77600000000000002</v>
      </c>
    </row>
    <row r="987" spans="1:17" ht="15" thickBot="1" x14ac:dyDescent="0.35">
      <c r="A987" s="7" t="s">
        <v>251</v>
      </c>
      <c r="B987" s="43">
        <f>IF(COUNTIF('DRAFT LIST'!$F$3:$F$1000,A987)&gt;=1,"",ROW())</f>
        <v>987</v>
      </c>
      <c r="C987" s="43" t="str">
        <f ca="1"/>
        <v>Yadier Molina (STL - C) </v>
      </c>
      <c r="D987" s="8">
        <v>452</v>
      </c>
      <c r="E987" s="8">
        <v>60</v>
      </c>
      <c r="F987" s="8">
        <v>16</v>
      </c>
      <c r="G987" s="8">
        <v>59</v>
      </c>
      <c r="H987" s="8">
        <v>15</v>
      </c>
      <c r="I987" s="8">
        <v>0.27400000000000002</v>
      </c>
      <c r="J987" s="8">
        <v>0.32300000000000001</v>
      </c>
      <c r="K987" s="8">
        <v>124</v>
      </c>
      <c r="L987" s="8">
        <v>27</v>
      </c>
      <c r="M987" s="8">
        <v>5</v>
      </c>
      <c r="N987" s="8">
        <v>33</v>
      </c>
      <c r="O987" s="8">
        <v>122</v>
      </c>
      <c r="P987" s="8">
        <v>0.46600000000000003</v>
      </c>
      <c r="Q987" s="8">
        <v>0.78900000000000003</v>
      </c>
    </row>
    <row r="988" spans="1:17" ht="15" thickBot="1" x14ac:dyDescent="0.35">
      <c r="A988" s="5" t="s">
        <v>252</v>
      </c>
      <c r="B988" s="43">
        <f>IF(COUNTIF('DRAFT LIST'!$F$3:$F$1000,A988)&gt;=1,"",ROW())</f>
        <v>988</v>
      </c>
      <c r="C988" s="43" t="str">
        <f ca="1"/>
        <v>Yulieski Gurriel (HOU - 3B) </v>
      </c>
      <c r="D988" s="6">
        <v>525</v>
      </c>
      <c r="E988" s="6">
        <v>74</v>
      </c>
      <c r="F988" s="6">
        <v>12</v>
      </c>
      <c r="G988" s="6">
        <v>68</v>
      </c>
      <c r="H988" s="6">
        <v>21</v>
      </c>
      <c r="I988" s="6">
        <v>0.28399999999999997</v>
      </c>
      <c r="J988" s="6">
        <v>0.33100000000000002</v>
      </c>
      <c r="K988" s="6">
        <v>149</v>
      </c>
      <c r="L988" s="6">
        <v>28</v>
      </c>
      <c r="M988" s="6">
        <v>3</v>
      </c>
      <c r="N988" s="6">
        <v>36</v>
      </c>
      <c r="O988" s="6">
        <v>109</v>
      </c>
      <c r="P988" s="6">
        <v>0.41599999999999998</v>
      </c>
      <c r="Q988" s="6">
        <v>0.747</v>
      </c>
    </row>
    <row r="989" spans="1:17" ht="15" thickBot="1" x14ac:dyDescent="0.35">
      <c r="A989" s="7" t="s">
        <v>253</v>
      </c>
      <c r="B989" s="43">
        <f>IF(COUNTIF('DRAFT LIST'!$F$3:$F$1000,A989)&gt;=1,"",ROW())</f>
        <v>989</v>
      </c>
      <c r="C989" s="43" t="str">
        <f ca="1"/>
        <v>Josh Reddick (HOU - RF) </v>
      </c>
      <c r="D989" s="8">
        <v>584</v>
      </c>
      <c r="E989" s="8">
        <v>89</v>
      </c>
      <c r="F989" s="8">
        <v>10</v>
      </c>
      <c r="G989" s="8">
        <v>57</v>
      </c>
      <c r="H989" s="8">
        <v>15</v>
      </c>
      <c r="I989" s="8">
        <v>0.28999999999999998</v>
      </c>
      <c r="J989" s="8">
        <v>0.35099999999999998</v>
      </c>
      <c r="K989" s="8">
        <v>169</v>
      </c>
      <c r="L989" s="8">
        <v>29</v>
      </c>
      <c r="M989" s="8">
        <v>8</v>
      </c>
      <c r="N989" s="8">
        <v>55</v>
      </c>
      <c r="O989" s="8">
        <v>105</v>
      </c>
      <c r="P989" s="8">
        <v>0.42099999999999999</v>
      </c>
      <c r="Q989" s="8">
        <v>0.77300000000000002</v>
      </c>
    </row>
    <row r="990" spans="1:17" ht="15" thickBot="1" x14ac:dyDescent="0.35">
      <c r="A990" s="5" t="s">
        <v>254</v>
      </c>
      <c r="B990" s="43">
        <f>IF(COUNTIF('DRAFT LIST'!$F$3:$F$1000,A990)&gt;=1,"",ROW())</f>
        <v>990</v>
      </c>
      <c r="C990" s="43" t="str">
        <f ca="1"/>
        <v>Jorge Soler (KC - LF,RF) </v>
      </c>
      <c r="D990" s="6">
        <v>515</v>
      </c>
      <c r="E990" s="6">
        <v>74</v>
      </c>
      <c r="F990" s="6">
        <v>21</v>
      </c>
      <c r="G990" s="6">
        <v>82</v>
      </c>
      <c r="H990" s="6">
        <v>5</v>
      </c>
      <c r="I990" s="6">
        <v>0.28399999999999997</v>
      </c>
      <c r="J990" s="6">
        <v>0.34100000000000003</v>
      </c>
      <c r="K990" s="6">
        <v>146</v>
      </c>
      <c r="L990" s="6">
        <v>32</v>
      </c>
      <c r="M990" s="6">
        <v>3</v>
      </c>
      <c r="N990" s="6">
        <v>45</v>
      </c>
      <c r="O990" s="6">
        <v>98</v>
      </c>
      <c r="P990" s="6">
        <v>0.47899999999999998</v>
      </c>
      <c r="Q990" s="6">
        <v>0.82</v>
      </c>
    </row>
    <row r="991" spans="1:17" ht="15" thickBot="1" x14ac:dyDescent="0.35">
      <c r="A991" s="7" t="s">
        <v>255</v>
      </c>
      <c r="B991" s="43">
        <f>IF(COUNTIF('DRAFT LIST'!$F$3:$F$1000,A991)&gt;=1,"",ROW())</f>
        <v>991</v>
      </c>
      <c r="C991" s="43" t="str">
        <f ca="1"/>
        <v>Matt Wieters (WSH - C) </v>
      </c>
      <c r="D991" s="8">
        <v>562</v>
      </c>
      <c r="E991" s="8">
        <v>77</v>
      </c>
      <c r="F991" s="8">
        <v>12</v>
      </c>
      <c r="G991" s="8">
        <v>49</v>
      </c>
      <c r="H991" s="8">
        <v>20</v>
      </c>
      <c r="I991" s="8">
        <v>0.28000000000000003</v>
      </c>
      <c r="J991" s="8">
        <v>0.33800000000000002</v>
      </c>
      <c r="K991" s="8">
        <v>157</v>
      </c>
      <c r="L991" s="8">
        <v>26</v>
      </c>
      <c r="M991" s="8">
        <v>4</v>
      </c>
      <c r="N991" s="8">
        <v>50</v>
      </c>
      <c r="O991" s="8">
        <v>130</v>
      </c>
      <c r="P991" s="8">
        <v>0.40400000000000003</v>
      </c>
      <c r="Q991" s="8">
        <v>0.74199999999999999</v>
      </c>
    </row>
    <row r="992" spans="1:17" ht="15" thickBot="1" x14ac:dyDescent="0.35">
      <c r="A992" s="5" t="s">
        <v>256</v>
      </c>
      <c r="B992" s="43">
        <f>IF(COUNTIF('DRAFT LIST'!$F$3:$F$1000,A992)&gt;=1,"",ROW())</f>
        <v>992</v>
      </c>
      <c r="C992" s="43" t="str">
        <f ca="1"/>
        <v>Justin Bour (MIA - 1B) </v>
      </c>
      <c r="D992" s="6">
        <v>516</v>
      </c>
      <c r="E992" s="6">
        <v>76</v>
      </c>
      <c r="F992" s="6">
        <v>18</v>
      </c>
      <c r="G992" s="6">
        <v>73</v>
      </c>
      <c r="H992" s="6">
        <v>8</v>
      </c>
      <c r="I992" s="6">
        <v>0.25600000000000001</v>
      </c>
      <c r="J992" s="6">
        <v>0.32500000000000001</v>
      </c>
      <c r="K992" s="6">
        <v>132</v>
      </c>
      <c r="L992" s="6">
        <v>30</v>
      </c>
      <c r="M992" s="6">
        <v>4</v>
      </c>
      <c r="N992" s="6">
        <v>53</v>
      </c>
      <c r="O992" s="6">
        <v>134</v>
      </c>
      <c r="P992" s="6">
        <v>0.442</v>
      </c>
      <c r="Q992" s="6">
        <v>0.76700000000000002</v>
      </c>
    </row>
    <row r="993" spans="1:17" ht="15" thickBot="1" x14ac:dyDescent="0.35">
      <c r="A993" s="7" t="s">
        <v>257</v>
      </c>
      <c r="B993" s="43">
        <f>IF(COUNTIF('DRAFT LIST'!$F$3:$F$1000,A993)&gt;=1,"",ROW())</f>
        <v>993</v>
      </c>
      <c r="C993" s="43" t="str">
        <f ca="1"/>
        <v>Joshua Bell (PIT - 1B,RF) </v>
      </c>
      <c r="D993" s="8">
        <v>566</v>
      </c>
      <c r="E993" s="8">
        <v>77</v>
      </c>
      <c r="F993" s="8">
        <v>19</v>
      </c>
      <c r="G993" s="8">
        <v>82</v>
      </c>
      <c r="H993" s="8">
        <v>7</v>
      </c>
      <c r="I993" s="8">
        <v>0.27100000000000002</v>
      </c>
      <c r="J993" s="8">
        <v>0.33</v>
      </c>
      <c r="K993" s="8">
        <v>153</v>
      </c>
      <c r="L993" s="8">
        <v>33</v>
      </c>
      <c r="M993" s="8">
        <v>3</v>
      </c>
      <c r="N993" s="8">
        <v>50</v>
      </c>
      <c r="O993" s="8">
        <v>119</v>
      </c>
      <c r="P993" s="8">
        <v>0.441</v>
      </c>
      <c r="Q993" s="8">
        <v>0.77</v>
      </c>
    </row>
    <row r="994" spans="1:17" ht="15" thickBot="1" x14ac:dyDescent="0.35">
      <c r="A994" s="5" t="s">
        <v>258</v>
      </c>
      <c r="B994" s="43">
        <f>IF(COUNTIF('DRAFT LIST'!$F$3:$F$1000,A994)&gt;=1,"",ROW())</f>
        <v>994</v>
      </c>
      <c r="C994" s="43" t="str">
        <f ca="1"/>
        <v>Shin-Soo Choo (TEX - RF) </v>
      </c>
      <c r="D994" s="6">
        <v>553</v>
      </c>
      <c r="E994" s="6">
        <v>79</v>
      </c>
      <c r="F994" s="6">
        <v>12</v>
      </c>
      <c r="G994" s="6">
        <v>61</v>
      </c>
      <c r="H994" s="6">
        <v>6</v>
      </c>
      <c r="I994" s="6">
        <v>0.29299999999999998</v>
      </c>
      <c r="J994" s="6">
        <v>0.35399999999999998</v>
      </c>
      <c r="K994" s="6">
        <v>162</v>
      </c>
      <c r="L994" s="6">
        <v>30</v>
      </c>
      <c r="M994" s="6">
        <v>1</v>
      </c>
      <c r="N994" s="6">
        <v>52</v>
      </c>
      <c r="O994" s="6">
        <v>70</v>
      </c>
      <c r="P994" s="6">
        <v>0.41599999999999998</v>
      </c>
      <c r="Q994" s="6">
        <v>0.77</v>
      </c>
    </row>
    <row r="995" spans="1:17" ht="15" thickBot="1" x14ac:dyDescent="0.35">
      <c r="A995" s="7" t="s">
        <v>259</v>
      </c>
      <c r="B995" s="43">
        <f>IF(COUNTIF('DRAFT LIST'!$F$3:$F$1000,A995)&gt;=1,"",ROW())</f>
        <v>995</v>
      </c>
      <c r="C995" s="43" t="str">
        <f ca="1"/>
        <v>Hernan Perez (MIL - 2B,3B,CF,RF) </v>
      </c>
      <c r="D995" s="8">
        <v>504</v>
      </c>
      <c r="E995" s="8">
        <v>70</v>
      </c>
      <c r="F995" s="8">
        <v>13</v>
      </c>
      <c r="G995" s="8">
        <v>67</v>
      </c>
      <c r="H995" s="8">
        <v>12</v>
      </c>
      <c r="I995" s="8">
        <v>0.28000000000000003</v>
      </c>
      <c r="J995" s="8">
        <v>0.33700000000000002</v>
      </c>
      <c r="K995" s="8">
        <v>141</v>
      </c>
      <c r="L995" s="8">
        <v>32</v>
      </c>
      <c r="M995" s="8">
        <v>7</v>
      </c>
      <c r="N995" s="8">
        <v>43</v>
      </c>
      <c r="O995" s="8">
        <v>82</v>
      </c>
      <c r="P995" s="8">
        <v>0.45700000000000002</v>
      </c>
      <c r="Q995" s="8">
        <v>0.79400000000000004</v>
      </c>
    </row>
    <row r="996" spans="1:17" ht="15" thickBot="1" x14ac:dyDescent="0.35">
      <c r="A996" s="5" t="s">
        <v>260</v>
      </c>
      <c r="B996" s="43">
        <f>IF(COUNTIF('DRAFT LIST'!$F$3:$F$1000,A996)&gt;=1,"",ROW())</f>
        <v>996</v>
      </c>
      <c r="C996" s="43" t="str">
        <f ca="1"/>
        <v>Kevin Pillar (TOR - CF) </v>
      </c>
      <c r="D996" s="6">
        <v>504</v>
      </c>
      <c r="E996" s="6">
        <v>71</v>
      </c>
      <c r="F996" s="6">
        <v>30</v>
      </c>
      <c r="G996" s="6">
        <v>84</v>
      </c>
      <c r="H996" s="6">
        <v>2</v>
      </c>
      <c r="I996" s="6">
        <v>0.23699999999999999</v>
      </c>
      <c r="J996" s="6">
        <v>0.32700000000000001</v>
      </c>
      <c r="K996" s="6">
        <v>120</v>
      </c>
      <c r="L996" s="6">
        <v>26</v>
      </c>
      <c r="M996" s="6">
        <v>2</v>
      </c>
      <c r="N996" s="6">
        <v>67</v>
      </c>
      <c r="O996" s="6">
        <v>197</v>
      </c>
      <c r="P996" s="6">
        <v>0.47199999999999998</v>
      </c>
      <c r="Q996" s="6">
        <v>0.79900000000000004</v>
      </c>
    </row>
    <row r="997" spans="1:17" ht="15" thickBot="1" x14ac:dyDescent="0.35">
      <c r="A997" s="7" t="s">
        <v>261</v>
      </c>
      <c r="B997" s="43">
        <f>IF(COUNTIF('DRAFT LIST'!$F$3:$F$1000,A997)&gt;=1,"",ROW())</f>
        <v>997</v>
      </c>
      <c r="C997" s="43" t="str">
        <f ca="1"/>
        <v>Lucas Duda (NYM - 1B) </v>
      </c>
      <c r="D997" s="8">
        <v>416</v>
      </c>
      <c r="E997" s="8">
        <v>54</v>
      </c>
      <c r="F997" s="8">
        <v>15</v>
      </c>
      <c r="G997" s="8">
        <v>59</v>
      </c>
      <c r="H997" s="8">
        <v>4</v>
      </c>
      <c r="I997" s="8">
        <v>0.27500000000000002</v>
      </c>
      <c r="J997" s="8">
        <v>0.33800000000000002</v>
      </c>
      <c r="K997" s="8">
        <v>115</v>
      </c>
      <c r="L997" s="8">
        <v>23</v>
      </c>
      <c r="M997" s="8">
        <v>2</v>
      </c>
      <c r="N997" s="8">
        <v>39</v>
      </c>
      <c r="O997" s="8">
        <v>91</v>
      </c>
      <c r="P997" s="8">
        <v>0.45300000000000001</v>
      </c>
      <c r="Q997" s="8">
        <v>0.79100000000000004</v>
      </c>
    </row>
    <row r="998" spans="1:17" ht="15" thickBot="1" x14ac:dyDescent="0.35">
      <c r="A998" s="5" t="s">
        <v>262</v>
      </c>
      <c r="B998" s="43">
        <f>IF(COUNTIF('DRAFT LIST'!$F$3:$F$1000,A998)&gt;=1,"",ROW())</f>
        <v>998</v>
      </c>
      <c r="C998" s="43" t="str">
        <f ca="1"/>
        <v>Mitch Moreland (BOS - 1B) MiLB </v>
      </c>
      <c r="D998" s="6">
        <v>554</v>
      </c>
      <c r="E998" s="6">
        <v>76</v>
      </c>
      <c r="F998" s="6">
        <v>10</v>
      </c>
      <c r="G998" s="6">
        <v>64</v>
      </c>
      <c r="H998" s="6">
        <v>21</v>
      </c>
      <c r="I998" s="6">
        <v>0.28499999999999998</v>
      </c>
      <c r="J998" s="6">
        <v>0.33800000000000002</v>
      </c>
      <c r="K998" s="6">
        <v>158</v>
      </c>
      <c r="L998" s="6">
        <v>36</v>
      </c>
      <c r="M998" s="6">
        <v>3</v>
      </c>
      <c r="N998" s="6">
        <v>44</v>
      </c>
      <c r="O998" s="6">
        <v>61</v>
      </c>
      <c r="P998" s="6">
        <v>0.41899999999999998</v>
      </c>
      <c r="Q998" s="6">
        <v>0.75700000000000001</v>
      </c>
    </row>
    <row r="999" spans="1:17" ht="15" thickBot="1" x14ac:dyDescent="0.35">
      <c r="A999" s="7" t="s">
        <v>263</v>
      </c>
      <c r="B999" s="43">
        <f>IF(COUNTIF('DRAFT LIST'!$F$3:$F$1000,A999)&gt;=1,"",ROW())</f>
        <v>999</v>
      </c>
      <c r="C999" s="43" t="str">
        <f ca="1"/>
        <v>Leonys Martin (SEA - CF) </v>
      </c>
      <c r="D999" s="8">
        <v>529</v>
      </c>
      <c r="E999" s="8">
        <v>69</v>
      </c>
      <c r="F999" s="8">
        <v>21</v>
      </c>
      <c r="G999" s="8">
        <v>89</v>
      </c>
      <c r="H999" s="8">
        <v>0</v>
      </c>
      <c r="I999" s="8">
        <v>0.27200000000000002</v>
      </c>
      <c r="J999" s="8">
        <v>0.33700000000000002</v>
      </c>
      <c r="K999" s="8">
        <v>144</v>
      </c>
      <c r="L999" s="8">
        <v>27</v>
      </c>
      <c r="M999" s="8">
        <v>0</v>
      </c>
      <c r="N999" s="8">
        <v>51</v>
      </c>
      <c r="O999" s="8">
        <v>107</v>
      </c>
      <c r="P999" s="8">
        <v>0.44600000000000001</v>
      </c>
      <c r="Q999" s="8">
        <v>0.78300000000000003</v>
      </c>
    </row>
    <row r="1000" spans="1:17" ht="15" thickBot="1" x14ac:dyDescent="0.35">
      <c r="A1000" s="5" t="s">
        <v>264</v>
      </c>
      <c r="B1000" s="43">
        <f>IF(COUNTIF('DRAFT LIST'!$F$3:$F$1000,A1000)&gt;=1,"",ROW())</f>
        <v>1000</v>
      </c>
      <c r="C1000" s="43" t="str">
        <f ca="1"/>
        <v>Tyler Naquin (CLE - CF) </v>
      </c>
      <c r="D1000" s="6">
        <v>564</v>
      </c>
      <c r="E1000" s="6">
        <v>71</v>
      </c>
      <c r="F1000" s="6">
        <v>25</v>
      </c>
      <c r="G1000" s="6">
        <v>87</v>
      </c>
      <c r="H1000" s="6">
        <v>2</v>
      </c>
      <c r="I1000" s="6">
        <v>0.26400000000000001</v>
      </c>
      <c r="J1000" s="6">
        <v>0.312</v>
      </c>
      <c r="K1000" s="6">
        <v>149</v>
      </c>
      <c r="L1000" s="6">
        <v>29</v>
      </c>
      <c r="M1000" s="6">
        <v>2</v>
      </c>
      <c r="N1000" s="6">
        <v>39</v>
      </c>
      <c r="O1000" s="6">
        <v>102</v>
      </c>
      <c r="P1000" s="6">
        <v>0.45300000000000001</v>
      </c>
      <c r="Q1000" s="6">
        <v>0.76500000000000001</v>
      </c>
    </row>
    <row r="1001" spans="1:17" ht="15" thickBot="1" x14ac:dyDescent="0.35">
      <c r="A1001" s="7" t="s">
        <v>265</v>
      </c>
      <c r="B1001" s="43">
        <f>IF(COUNTIF('DRAFT LIST'!$F$3:$F$1000,A1001)&gt;=1,"",ROW())</f>
        <v>1001</v>
      </c>
      <c r="C1001" s="43" t="str">
        <f ca="1"/>
        <v>Travis Jankowski (SD - CF,RF) </v>
      </c>
      <c r="D1001" s="8">
        <v>500</v>
      </c>
      <c r="E1001" s="8">
        <v>69</v>
      </c>
      <c r="F1001" s="8">
        <v>21</v>
      </c>
      <c r="G1001" s="8">
        <v>77</v>
      </c>
      <c r="H1001" s="8">
        <v>5</v>
      </c>
      <c r="I1001" s="8">
        <v>0.253</v>
      </c>
      <c r="J1001" s="8">
        <v>0.32800000000000001</v>
      </c>
      <c r="K1001" s="8">
        <v>127</v>
      </c>
      <c r="L1001" s="8">
        <v>26</v>
      </c>
      <c r="M1001" s="8">
        <v>6</v>
      </c>
      <c r="N1001" s="8">
        <v>55</v>
      </c>
      <c r="O1001" s="8">
        <v>145</v>
      </c>
      <c r="P1001" s="8">
        <v>0.46200000000000002</v>
      </c>
      <c r="Q1001" s="8">
        <v>0.79</v>
      </c>
    </row>
    <row r="1002" spans="1:17" ht="15" thickBot="1" x14ac:dyDescent="0.35">
      <c r="A1002" s="5" t="s">
        <v>266</v>
      </c>
      <c r="B1002" s="43">
        <f>IF(COUNTIF('DRAFT LIST'!$F$3:$F$1000,A1002)&gt;=1,"",ROW())</f>
        <v>1002</v>
      </c>
      <c r="C1002" s="43" t="str">
        <f ca="1"/>
        <v>Manuel Margot (SD - CF) </v>
      </c>
      <c r="D1002" s="6">
        <v>579</v>
      </c>
      <c r="E1002" s="6">
        <v>85</v>
      </c>
      <c r="F1002" s="6">
        <v>20</v>
      </c>
      <c r="G1002" s="6">
        <v>74</v>
      </c>
      <c r="H1002" s="6">
        <v>3</v>
      </c>
      <c r="I1002" s="6">
        <v>0.26500000000000001</v>
      </c>
      <c r="J1002" s="6">
        <v>0.32700000000000001</v>
      </c>
      <c r="K1002" s="6">
        <v>154</v>
      </c>
      <c r="L1002" s="6">
        <v>29</v>
      </c>
      <c r="M1002" s="6">
        <v>3</v>
      </c>
      <c r="N1002" s="6">
        <v>54</v>
      </c>
      <c r="O1002" s="6">
        <v>128</v>
      </c>
      <c r="P1002" s="6">
        <v>0.433</v>
      </c>
      <c r="Q1002" s="6">
        <v>0.76100000000000001</v>
      </c>
    </row>
    <row r="1003" spans="1:17" ht="15" thickBot="1" x14ac:dyDescent="0.35">
      <c r="A1003" s="7" t="s">
        <v>267</v>
      </c>
      <c r="B1003" s="43">
        <f>IF(COUNTIF('DRAFT LIST'!$F$3:$F$1000,A1003)&gt;=1,"",ROW())</f>
        <v>1003</v>
      </c>
      <c r="C1003" s="43" t="str">
        <f ca="1"/>
        <v>Ryan Schimpf (SD - 2B,3B) </v>
      </c>
      <c r="D1003" s="8">
        <v>491</v>
      </c>
      <c r="E1003" s="8">
        <v>70</v>
      </c>
      <c r="F1003" s="8">
        <v>16</v>
      </c>
      <c r="G1003" s="8">
        <v>65</v>
      </c>
      <c r="H1003" s="8">
        <v>7</v>
      </c>
      <c r="I1003" s="8">
        <v>0.27900000000000003</v>
      </c>
      <c r="J1003" s="8">
        <v>0.33400000000000002</v>
      </c>
      <c r="K1003" s="8">
        <v>137</v>
      </c>
      <c r="L1003" s="8">
        <v>31</v>
      </c>
      <c r="M1003" s="8">
        <v>3</v>
      </c>
      <c r="N1003" s="8">
        <v>41</v>
      </c>
      <c r="O1003" s="8">
        <v>80</v>
      </c>
      <c r="P1003" s="8">
        <v>0.45400000000000001</v>
      </c>
      <c r="Q1003" s="8">
        <v>0.78800000000000003</v>
      </c>
    </row>
    <row r="1004" spans="1:17" ht="15" thickBot="1" x14ac:dyDescent="0.35">
      <c r="A1004" s="5" t="s">
        <v>268</v>
      </c>
      <c r="B1004" s="43">
        <f>IF(COUNTIF('DRAFT LIST'!$F$3:$F$1000,A1004)&gt;=1,"",ROW())</f>
        <v>1004</v>
      </c>
      <c r="C1004" s="43" t="str">
        <f ca="1"/>
        <v>Tom Murphy (COL - C) </v>
      </c>
      <c r="D1004" s="6">
        <v>538</v>
      </c>
      <c r="E1004" s="6">
        <v>72</v>
      </c>
      <c r="F1004" s="6">
        <v>20</v>
      </c>
      <c r="G1004" s="6">
        <v>79</v>
      </c>
      <c r="H1004" s="6">
        <v>5</v>
      </c>
      <c r="I1004" s="6">
        <v>0.251</v>
      </c>
      <c r="J1004" s="6">
        <v>0.314</v>
      </c>
      <c r="K1004" s="6">
        <v>135</v>
      </c>
      <c r="L1004" s="6">
        <v>27</v>
      </c>
      <c r="M1004" s="6">
        <v>3</v>
      </c>
      <c r="N1004" s="6">
        <v>49</v>
      </c>
      <c r="O1004" s="6">
        <v>138</v>
      </c>
      <c r="P1004" s="6">
        <v>0.42499999999999999</v>
      </c>
      <c r="Q1004" s="6">
        <v>0.73899999999999999</v>
      </c>
    </row>
    <row r="1005" spans="1:17" ht="15" thickBot="1" x14ac:dyDescent="0.35">
      <c r="A1005" s="7" t="s">
        <v>269</v>
      </c>
      <c r="B1005" s="43">
        <f>IF(COUNTIF('DRAFT LIST'!$F$3:$F$1000,A1005)&gt;=1,"",ROW())</f>
        <v>1005</v>
      </c>
      <c r="C1005" s="43" t="str">
        <f ca="1"/>
        <v>Cameron Maybin (LAA - CF) </v>
      </c>
      <c r="D1005" s="8">
        <v>522</v>
      </c>
      <c r="E1005" s="8">
        <v>72</v>
      </c>
      <c r="F1005" s="8">
        <v>30</v>
      </c>
      <c r="G1005" s="8">
        <v>90</v>
      </c>
      <c r="H1005" s="8">
        <v>5</v>
      </c>
      <c r="I1005" s="8">
        <v>0.23799999999999999</v>
      </c>
      <c r="J1005" s="8">
        <v>0.28699999999999998</v>
      </c>
      <c r="K1005" s="8">
        <v>124</v>
      </c>
      <c r="L1005" s="8">
        <v>24</v>
      </c>
      <c r="M1005" s="8">
        <v>3</v>
      </c>
      <c r="N1005" s="8">
        <v>36</v>
      </c>
      <c r="O1005" s="8">
        <v>149</v>
      </c>
      <c r="P1005" s="8">
        <v>0.47099999999999997</v>
      </c>
      <c r="Q1005" s="8">
        <v>0.75800000000000001</v>
      </c>
    </row>
    <row r="1006" spans="1:17" ht="15" thickBot="1" x14ac:dyDescent="0.35">
      <c r="A1006" s="5" t="s">
        <v>270</v>
      </c>
      <c r="B1006" s="43">
        <f>IF(COUNTIF('DRAFT LIST'!$F$3:$F$1000,A1006)&gt;=1,"",ROW())</f>
        <v>1006</v>
      </c>
      <c r="C1006" s="43" t="str">
        <f ca="1"/>
        <v>Jedd Gyorko (STL - 1B,2B,3B,SS) </v>
      </c>
      <c r="D1006" s="6">
        <v>457</v>
      </c>
      <c r="E1006" s="6">
        <v>52</v>
      </c>
      <c r="F1006" s="6">
        <v>10</v>
      </c>
      <c r="G1006" s="6">
        <v>50</v>
      </c>
      <c r="H1006" s="6">
        <v>10</v>
      </c>
      <c r="I1006" s="6">
        <v>0.27900000000000003</v>
      </c>
      <c r="J1006" s="6">
        <v>0.318</v>
      </c>
      <c r="K1006" s="6">
        <v>128</v>
      </c>
      <c r="L1006" s="6">
        <v>26</v>
      </c>
      <c r="M1006" s="6">
        <v>3</v>
      </c>
      <c r="N1006" s="6">
        <v>26</v>
      </c>
      <c r="O1006" s="6">
        <v>84</v>
      </c>
      <c r="P1006" s="6">
        <v>0.41799999999999998</v>
      </c>
      <c r="Q1006" s="6">
        <v>0.73599999999999999</v>
      </c>
    </row>
    <row r="1007" spans="1:17" ht="15" thickBot="1" x14ac:dyDescent="0.35">
      <c r="A1007" s="7" t="s">
        <v>271</v>
      </c>
      <c r="B1007" s="43">
        <f>IF(COUNTIF('DRAFT LIST'!$F$3:$F$1000,A1007)&gt;=1,"",ROW())</f>
        <v>1007</v>
      </c>
      <c r="C1007" s="43" t="str">
        <f ca="1"/>
        <v>Roman Quinn (PHI - LF) </v>
      </c>
      <c r="D1007" s="8">
        <v>511</v>
      </c>
      <c r="E1007" s="8">
        <v>55</v>
      </c>
      <c r="F1007" s="8">
        <v>21</v>
      </c>
      <c r="G1007" s="8">
        <v>66</v>
      </c>
      <c r="H1007" s="8">
        <v>0</v>
      </c>
      <c r="I1007" s="8">
        <v>0.255</v>
      </c>
      <c r="J1007" s="8">
        <v>0.28299999999999997</v>
      </c>
      <c r="K1007" s="8">
        <v>130</v>
      </c>
      <c r="L1007" s="8">
        <v>25</v>
      </c>
      <c r="M1007" s="8">
        <v>2</v>
      </c>
      <c r="N1007" s="8">
        <v>20</v>
      </c>
      <c r="O1007" s="8">
        <v>100</v>
      </c>
      <c r="P1007" s="8">
        <v>0.433</v>
      </c>
      <c r="Q1007" s="8">
        <v>0.71499999999999997</v>
      </c>
    </row>
    <row r="1008" spans="1:17" ht="15" thickBot="1" x14ac:dyDescent="0.35">
      <c r="A1008" s="5" t="s">
        <v>272</v>
      </c>
      <c r="B1008" s="43">
        <f>IF(COUNTIF('DRAFT LIST'!$F$3:$F$1000,A1008)&gt;=1,"",ROW())</f>
        <v>1008</v>
      </c>
      <c r="C1008" s="43" t="str">
        <f ca="1"/>
        <v>Brandon Moss (KC - 1B,LF,RF) </v>
      </c>
      <c r="D1008" s="6">
        <v>544</v>
      </c>
      <c r="E1008" s="6">
        <v>70</v>
      </c>
      <c r="F1008" s="6">
        <v>21</v>
      </c>
      <c r="G1008" s="6">
        <v>77</v>
      </c>
      <c r="H1008" s="6">
        <v>2</v>
      </c>
      <c r="I1008" s="6">
        <v>0.27100000000000002</v>
      </c>
      <c r="J1008" s="6">
        <v>0.32200000000000001</v>
      </c>
      <c r="K1008" s="6">
        <v>147</v>
      </c>
      <c r="L1008" s="6">
        <v>27</v>
      </c>
      <c r="M1008" s="6">
        <v>4</v>
      </c>
      <c r="N1008" s="6">
        <v>41</v>
      </c>
      <c r="O1008" s="6">
        <v>124</v>
      </c>
      <c r="P1008" s="6">
        <v>0.45100000000000001</v>
      </c>
      <c r="Q1008" s="6">
        <v>0.77300000000000002</v>
      </c>
    </row>
    <row r="1009" spans="1:17" ht="15" thickBot="1" x14ac:dyDescent="0.35">
      <c r="A1009" s="7" t="s">
        <v>273</v>
      </c>
      <c r="B1009" s="43">
        <f>IF(COUNTIF('DRAFT LIST'!$F$3:$F$1000,A1009)&gt;=1,"",ROW())</f>
        <v>1009</v>
      </c>
      <c r="C1009" s="43" t="str">
        <f ca="1"/>
        <v>Scott Schebler (CIN - LF,CF,RF) </v>
      </c>
      <c r="D1009" s="8">
        <v>467</v>
      </c>
      <c r="E1009" s="8">
        <v>66</v>
      </c>
      <c r="F1009" s="8">
        <v>17</v>
      </c>
      <c r="G1009" s="8">
        <v>71</v>
      </c>
      <c r="H1009" s="8">
        <v>4</v>
      </c>
      <c r="I1009" s="8">
        <v>0.27500000000000002</v>
      </c>
      <c r="J1009" s="8">
        <v>0.33400000000000002</v>
      </c>
      <c r="K1009" s="8">
        <v>128</v>
      </c>
      <c r="L1009" s="8">
        <v>23</v>
      </c>
      <c r="M1009" s="8">
        <v>3</v>
      </c>
      <c r="N1009" s="8">
        <v>42</v>
      </c>
      <c r="O1009" s="8">
        <v>106</v>
      </c>
      <c r="P1009" s="8">
        <v>0.44800000000000001</v>
      </c>
      <c r="Q1009" s="8">
        <v>0.78200000000000003</v>
      </c>
    </row>
    <row r="1010" spans="1:17" ht="15" thickBot="1" x14ac:dyDescent="0.35">
      <c r="A1010" s="5" t="s">
        <v>274</v>
      </c>
      <c r="B1010" s="43">
        <f>IF(COUNTIF('DRAFT LIST'!$F$3:$F$1000,A1010)&gt;=1,"",ROW())</f>
        <v>1010</v>
      </c>
      <c r="C1010" s="43" t="str">
        <f ca="1"/>
        <v>Didi Gregorius (NYY - SS) </v>
      </c>
      <c r="D1010" s="6">
        <v>482</v>
      </c>
      <c r="E1010" s="6">
        <v>65</v>
      </c>
      <c r="F1010" s="6">
        <v>21</v>
      </c>
      <c r="G1010" s="6">
        <v>71</v>
      </c>
      <c r="H1010" s="6">
        <v>1</v>
      </c>
      <c r="I1010" s="6">
        <v>0.26200000000000001</v>
      </c>
      <c r="J1010" s="6">
        <v>0.32200000000000001</v>
      </c>
      <c r="K1010" s="6">
        <v>126</v>
      </c>
      <c r="L1010" s="6">
        <v>22</v>
      </c>
      <c r="M1010" s="6">
        <v>1</v>
      </c>
      <c r="N1010" s="6">
        <v>43</v>
      </c>
      <c r="O1010" s="6">
        <v>105</v>
      </c>
      <c r="P1010" s="6">
        <v>0.44400000000000001</v>
      </c>
      <c r="Q1010" s="6">
        <v>0.76600000000000001</v>
      </c>
    </row>
    <row r="1011" spans="1:17" ht="15" thickBot="1" x14ac:dyDescent="0.35">
      <c r="A1011" s="7" t="s">
        <v>275</v>
      </c>
      <c r="B1011" s="43">
        <f>IF(COUNTIF('DRAFT LIST'!$F$3:$F$1000,A1011)&gt;=1,"",ROW())</f>
        <v>1011</v>
      </c>
      <c r="C1011" s="43" t="str">
        <f ca="1"/>
        <v>Josh Harrison (PIT - 2B) </v>
      </c>
      <c r="D1011" s="8">
        <v>378</v>
      </c>
      <c r="E1011" s="8">
        <v>50</v>
      </c>
      <c r="F1011" s="8">
        <v>21</v>
      </c>
      <c r="G1011" s="8">
        <v>61</v>
      </c>
      <c r="H1011" s="8">
        <v>1</v>
      </c>
      <c r="I1011" s="8">
        <v>0.23200000000000001</v>
      </c>
      <c r="J1011" s="8">
        <v>0.34</v>
      </c>
      <c r="K1011" s="8">
        <v>88</v>
      </c>
      <c r="L1011" s="8">
        <v>15</v>
      </c>
      <c r="M1011" s="8">
        <v>1</v>
      </c>
      <c r="N1011" s="8">
        <v>62</v>
      </c>
      <c r="O1011" s="8">
        <v>109</v>
      </c>
      <c r="P1011" s="8">
        <v>0.44</v>
      </c>
      <c r="Q1011" s="8">
        <v>0.78</v>
      </c>
    </row>
    <row r="1012" spans="1:17" ht="15" thickBot="1" x14ac:dyDescent="0.35">
      <c r="A1012" s="5" t="s">
        <v>276</v>
      </c>
      <c r="B1012" s="43">
        <f>IF(COUNTIF('DRAFT LIST'!$F$3:$F$1000,A1012)&gt;=1,"",ROW())</f>
        <v>1012</v>
      </c>
      <c r="C1012" s="43" t="str">
        <f ca="1"/>
        <v>Denard Span (SF - CF) </v>
      </c>
      <c r="D1012" s="6">
        <v>512</v>
      </c>
      <c r="E1012" s="6">
        <v>72</v>
      </c>
      <c r="F1012" s="6">
        <v>18</v>
      </c>
      <c r="G1012" s="6">
        <v>73</v>
      </c>
      <c r="H1012" s="6">
        <v>4</v>
      </c>
      <c r="I1012" s="6">
        <v>0.26700000000000002</v>
      </c>
      <c r="J1012" s="6">
        <v>0.36199999999999999</v>
      </c>
      <c r="K1012" s="6">
        <v>136</v>
      </c>
      <c r="L1012" s="6">
        <v>32</v>
      </c>
      <c r="M1012" s="6">
        <v>5</v>
      </c>
      <c r="N1012" s="6">
        <v>77</v>
      </c>
      <c r="O1012" s="6">
        <v>145</v>
      </c>
      <c r="P1012" s="6">
        <v>0.46</v>
      </c>
      <c r="Q1012" s="6">
        <v>0.82199999999999995</v>
      </c>
    </row>
    <row r="1013" spans="1:17" ht="15" thickBot="1" x14ac:dyDescent="0.35">
      <c r="A1013" s="7" t="s">
        <v>277</v>
      </c>
      <c r="B1013" s="43">
        <f>IF(COUNTIF('DRAFT LIST'!$F$3:$F$1000,A1013)&gt;=1,"",ROW())</f>
        <v>1013</v>
      </c>
      <c r="C1013" s="43" t="str">
        <f ca="1"/>
        <v>Adonis Garcia (ATL - 3B) </v>
      </c>
      <c r="D1013" s="8">
        <v>491</v>
      </c>
      <c r="E1013" s="8">
        <v>61</v>
      </c>
      <c r="F1013" s="8">
        <v>20</v>
      </c>
      <c r="G1013" s="8">
        <v>79</v>
      </c>
      <c r="H1013" s="8">
        <v>1</v>
      </c>
      <c r="I1013" s="8">
        <v>0.27900000000000003</v>
      </c>
      <c r="J1013" s="8">
        <v>0.33700000000000002</v>
      </c>
      <c r="K1013" s="8">
        <v>137</v>
      </c>
      <c r="L1013" s="8">
        <v>22</v>
      </c>
      <c r="M1013" s="8">
        <v>1</v>
      </c>
      <c r="N1013" s="8">
        <v>43</v>
      </c>
      <c r="O1013" s="8">
        <v>69</v>
      </c>
      <c r="P1013" s="8">
        <v>0.44600000000000001</v>
      </c>
      <c r="Q1013" s="8">
        <v>0.78300000000000003</v>
      </c>
    </row>
    <row r="1014" spans="1:17" ht="15" thickBot="1" x14ac:dyDescent="0.35">
      <c r="A1014" s="5" t="s">
        <v>278</v>
      </c>
      <c r="B1014" s="43">
        <f>IF(COUNTIF('DRAFT LIST'!$F$3:$F$1000,A1014)&gt;=1,"",ROW())</f>
        <v>1014</v>
      </c>
      <c r="C1014" s="43" t="str">
        <f ca="1"/>
        <v>Asdrubal Cabrera (NYM - SS) </v>
      </c>
      <c r="D1014" s="6">
        <v>369</v>
      </c>
      <c r="E1014" s="6">
        <v>46</v>
      </c>
      <c r="F1014" s="6">
        <v>22</v>
      </c>
      <c r="G1014" s="6">
        <v>58</v>
      </c>
      <c r="H1014" s="6">
        <v>1</v>
      </c>
      <c r="I1014" s="6">
        <v>0.25</v>
      </c>
      <c r="J1014" s="6">
        <v>0.3</v>
      </c>
      <c r="K1014" s="6">
        <v>92</v>
      </c>
      <c r="L1014" s="6">
        <v>15</v>
      </c>
      <c r="M1014" s="6">
        <v>2</v>
      </c>
      <c r="N1014" s="6">
        <v>26</v>
      </c>
      <c r="O1014" s="6">
        <v>90</v>
      </c>
      <c r="P1014" s="6">
        <v>0.48</v>
      </c>
      <c r="Q1014" s="6">
        <v>0.78</v>
      </c>
    </row>
    <row r="1015" spans="1:17" ht="15" thickBot="1" x14ac:dyDescent="0.35">
      <c r="A1015" s="7" t="s">
        <v>279</v>
      </c>
      <c r="B1015" s="43">
        <f>IF(COUNTIF('DRAFT LIST'!$F$3:$F$1000,A1015)&gt;=1,"",ROW())</f>
        <v>1015</v>
      </c>
      <c r="C1015" s="43" t="str">
        <f ca="1"/>
        <v>Brandon Phillips (ATL - 2B) </v>
      </c>
      <c r="D1015" s="8">
        <v>505</v>
      </c>
      <c r="E1015" s="8">
        <v>82</v>
      </c>
      <c r="F1015" s="8">
        <v>13</v>
      </c>
      <c r="G1015" s="8">
        <v>46</v>
      </c>
      <c r="H1015" s="8">
        <v>13</v>
      </c>
      <c r="I1015" s="8">
        <v>0.25900000000000001</v>
      </c>
      <c r="J1015" s="8">
        <v>0.35499999999999998</v>
      </c>
      <c r="K1015" s="8">
        <v>131</v>
      </c>
      <c r="L1015" s="8">
        <v>25</v>
      </c>
      <c r="M1015" s="8">
        <v>5</v>
      </c>
      <c r="N1015" s="8">
        <v>75</v>
      </c>
      <c r="O1015" s="8">
        <v>126</v>
      </c>
      <c r="P1015" s="8">
        <v>0.40799999999999997</v>
      </c>
      <c r="Q1015" s="8">
        <v>0.76400000000000001</v>
      </c>
    </row>
    <row r="1016" spans="1:17" ht="15" thickBot="1" x14ac:dyDescent="0.35">
      <c r="A1016" s="5" t="s">
        <v>280</v>
      </c>
      <c r="B1016" s="43">
        <f>IF(COUNTIF('DRAFT LIST'!$F$3:$F$1000,A1016)&gt;=1,"",ROW())</f>
        <v>1016</v>
      </c>
      <c r="C1016" s="43" t="str">
        <f ca="1"/>
        <v>Martin Prado (MIA - 3B) </v>
      </c>
      <c r="D1016" s="6">
        <v>521</v>
      </c>
      <c r="E1016" s="6">
        <v>69</v>
      </c>
      <c r="F1016" s="6">
        <v>25</v>
      </c>
      <c r="G1016" s="6">
        <v>89</v>
      </c>
      <c r="H1016" s="6">
        <v>0</v>
      </c>
      <c r="I1016" s="6">
        <v>0.26400000000000001</v>
      </c>
      <c r="J1016" s="6">
        <v>0.32600000000000001</v>
      </c>
      <c r="K1016" s="6">
        <v>137</v>
      </c>
      <c r="L1016" s="6">
        <v>27</v>
      </c>
      <c r="M1016" s="6">
        <v>1</v>
      </c>
      <c r="N1016" s="6">
        <v>48</v>
      </c>
      <c r="O1016" s="6">
        <v>112</v>
      </c>
      <c r="P1016" s="6">
        <v>0.46500000000000002</v>
      </c>
      <c r="Q1016" s="6">
        <v>0.79100000000000004</v>
      </c>
    </row>
    <row r="1017" spans="1:17" ht="15" thickBot="1" x14ac:dyDescent="0.35">
      <c r="A1017" s="7" t="s">
        <v>281</v>
      </c>
      <c r="B1017" s="43">
        <f>IF(COUNTIF('DRAFT LIST'!$F$3:$F$1000,A1017)&gt;=1,"",ROW())</f>
        <v>1017</v>
      </c>
      <c r="C1017" s="43" t="str">
        <f ca="1"/>
        <v>Michael Saunders (PHI - LF,RF) </v>
      </c>
      <c r="D1017" s="8">
        <v>485</v>
      </c>
      <c r="E1017" s="8">
        <v>78</v>
      </c>
      <c r="F1017" s="8">
        <v>14</v>
      </c>
      <c r="G1017" s="8">
        <v>63</v>
      </c>
      <c r="H1017" s="8">
        <v>5</v>
      </c>
      <c r="I1017" s="8">
        <v>0.27100000000000002</v>
      </c>
      <c r="J1017" s="8">
        <v>0.36399999999999999</v>
      </c>
      <c r="K1017" s="8">
        <v>131</v>
      </c>
      <c r="L1017" s="8">
        <v>30</v>
      </c>
      <c r="M1017" s="8">
        <v>3</v>
      </c>
      <c r="N1017" s="8">
        <v>71</v>
      </c>
      <c r="O1017" s="8">
        <v>73</v>
      </c>
      <c r="P1017" s="8">
        <v>0.433</v>
      </c>
      <c r="Q1017" s="8">
        <v>0.79700000000000004</v>
      </c>
    </row>
    <row r="1018" spans="1:17" ht="15" thickBot="1" x14ac:dyDescent="0.35">
      <c r="A1018" s="5" t="s">
        <v>282</v>
      </c>
      <c r="B1018" s="43">
        <f>IF(COUNTIF('DRAFT LIST'!$F$3:$F$1000,A1018)&gt;=1,"",ROW())</f>
        <v>1018</v>
      </c>
      <c r="C1018" s="43" t="str">
        <f ca="1"/>
        <v>Danny Valencia (SEA - 1B,3B,RF) </v>
      </c>
      <c r="D1018" s="6">
        <v>489</v>
      </c>
      <c r="E1018" s="6">
        <v>59</v>
      </c>
      <c r="F1018" s="6">
        <v>11</v>
      </c>
      <c r="G1018" s="6">
        <v>56</v>
      </c>
      <c r="H1018" s="6">
        <v>29</v>
      </c>
      <c r="I1018" s="6">
        <v>0.27800000000000002</v>
      </c>
      <c r="J1018" s="6">
        <v>0.316</v>
      </c>
      <c r="K1018" s="6">
        <v>136</v>
      </c>
      <c r="L1018" s="6">
        <v>23</v>
      </c>
      <c r="M1018" s="6">
        <v>4</v>
      </c>
      <c r="N1018" s="6">
        <v>27</v>
      </c>
      <c r="O1018" s="6">
        <v>78</v>
      </c>
      <c r="P1018" s="6">
        <v>0.41199999999999998</v>
      </c>
      <c r="Q1018" s="6">
        <v>0.72699999999999998</v>
      </c>
    </row>
    <row r="1019" spans="1:17" ht="15" thickBot="1" x14ac:dyDescent="0.35">
      <c r="A1019" s="7" t="s">
        <v>283</v>
      </c>
      <c r="B1019" s="43">
        <f>IF(COUNTIF('DRAFT LIST'!$F$3:$F$1000,A1019)&gt;=1,"",ROW())</f>
        <v>1019</v>
      </c>
      <c r="C1019" s="43" t="str">
        <f ca="1"/>
        <v>Joe Panik (SF - 2B) </v>
      </c>
      <c r="D1019" s="8">
        <v>454</v>
      </c>
      <c r="E1019" s="8">
        <v>68</v>
      </c>
      <c r="F1019" s="8">
        <v>26</v>
      </c>
      <c r="G1019" s="8">
        <v>67</v>
      </c>
      <c r="H1019" s="8">
        <v>8</v>
      </c>
      <c r="I1019" s="8">
        <v>0.23400000000000001</v>
      </c>
      <c r="J1019" s="8">
        <v>0.34399999999999997</v>
      </c>
      <c r="K1019" s="8">
        <v>106</v>
      </c>
      <c r="L1019" s="8">
        <v>20</v>
      </c>
      <c r="M1019" s="8">
        <v>1</v>
      </c>
      <c r="N1019" s="8">
        <v>76</v>
      </c>
      <c r="O1019" s="8">
        <v>147</v>
      </c>
      <c r="P1019" s="8">
        <v>0.45300000000000001</v>
      </c>
      <c r="Q1019" s="8">
        <v>0.79700000000000004</v>
      </c>
    </row>
    <row r="1020" spans="1:17" ht="15" thickBot="1" x14ac:dyDescent="0.35">
      <c r="A1020" s="5" t="s">
        <v>284</v>
      </c>
      <c r="B1020" s="43">
        <f>IF(COUNTIF('DRAFT LIST'!$F$3:$F$1000,A1020)&gt;=1,"",ROW())</f>
        <v>1020</v>
      </c>
      <c r="C1020" s="43" t="str">
        <f ca="1"/>
        <v>Jayson Werth (WSH - LF) </v>
      </c>
      <c r="D1020" s="6">
        <v>428</v>
      </c>
      <c r="E1020" s="6">
        <v>58</v>
      </c>
      <c r="F1020" s="6">
        <v>18</v>
      </c>
      <c r="G1020" s="6">
        <v>66</v>
      </c>
      <c r="H1020" s="6">
        <v>3</v>
      </c>
      <c r="I1020" s="6">
        <v>0.23400000000000001</v>
      </c>
      <c r="J1020" s="6">
        <v>0.31900000000000001</v>
      </c>
      <c r="K1020" s="6">
        <v>100</v>
      </c>
      <c r="L1020" s="6">
        <v>18</v>
      </c>
      <c r="M1020" s="6">
        <v>1</v>
      </c>
      <c r="N1020" s="6">
        <v>53</v>
      </c>
      <c r="O1020" s="6">
        <v>122</v>
      </c>
      <c r="P1020" s="6">
        <v>0.40699999999999997</v>
      </c>
      <c r="Q1020" s="6">
        <v>0.72599999999999998</v>
      </c>
    </row>
    <row r="1021" spans="1:17" ht="15" thickBot="1" x14ac:dyDescent="0.35">
      <c r="A1021" s="7" t="s">
        <v>285</v>
      </c>
      <c r="B1021" s="43">
        <f>IF(COUNTIF('DRAFT LIST'!$F$3:$F$1000,A1021)&gt;=1,"",ROW())</f>
        <v>1021</v>
      </c>
      <c r="C1021" s="43" t="str">
        <f ca="1"/>
        <v>Austin Hedges (SD - C) </v>
      </c>
      <c r="D1021" s="8">
        <v>546</v>
      </c>
      <c r="E1021" s="8">
        <v>68</v>
      </c>
      <c r="F1021" s="8">
        <v>7</v>
      </c>
      <c r="G1021" s="8">
        <v>58</v>
      </c>
      <c r="H1021" s="8">
        <v>23</v>
      </c>
      <c r="I1021" s="8">
        <v>0.27700000000000002</v>
      </c>
      <c r="J1021" s="8">
        <v>0.33200000000000002</v>
      </c>
      <c r="K1021" s="8">
        <v>151</v>
      </c>
      <c r="L1021" s="8">
        <v>31</v>
      </c>
      <c r="M1021" s="8">
        <v>4</v>
      </c>
      <c r="N1021" s="8">
        <v>45</v>
      </c>
      <c r="O1021" s="8">
        <v>77</v>
      </c>
      <c r="P1021" s="8">
        <v>0.38700000000000001</v>
      </c>
      <c r="Q1021" s="8">
        <v>0.71899999999999997</v>
      </c>
    </row>
    <row r="1022" spans="1:17" ht="15" thickBot="1" x14ac:dyDescent="0.35">
      <c r="A1022" s="5" t="s">
        <v>286</v>
      </c>
      <c r="B1022" s="43">
        <f>IF(COUNTIF('DRAFT LIST'!$F$3:$F$1000,A1022)&gt;=1,"",ROW())</f>
        <v>1022</v>
      </c>
      <c r="C1022" s="43" t="str">
        <f ca="1"/>
        <v>Cameron Rupp (PHI - C) </v>
      </c>
      <c r="D1022" s="6">
        <v>468</v>
      </c>
      <c r="E1022" s="6">
        <v>57</v>
      </c>
      <c r="F1022" s="6">
        <v>21</v>
      </c>
      <c r="G1022" s="6">
        <v>66</v>
      </c>
      <c r="H1022" s="6">
        <v>3</v>
      </c>
      <c r="I1022" s="6">
        <v>0.26700000000000002</v>
      </c>
      <c r="J1022" s="6">
        <v>0.30499999999999999</v>
      </c>
      <c r="K1022" s="6">
        <v>125</v>
      </c>
      <c r="L1022" s="6">
        <v>25</v>
      </c>
      <c r="M1022" s="6">
        <v>2</v>
      </c>
      <c r="N1022" s="6">
        <v>26</v>
      </c>
      <c r="O1022" s="6">
        <v>120</v>
      </c>
      <c r="P1022" s="6">
        <v>0.46400000000000002</v>
      </c>
      <c r="Q1022" s="6">
        <v>0.77</v>
      </c>
    </row>
    <row r="1023" spans="1:17" ht="15" thickBot="1" x14ac:dyDescent="0.35">
      <c r="A1023" s="7" t="s">
        <v>287</v>
      </c>
      <c r="B1023" s="43">
        <f>IF(COUNTIF('DRAFT LIST'!$F$3:$F$1000,A1023)&gt;=1,"",ROW())</f>
        <v>1023</v>
      </c>
      <c r="C1023" s="43" t="str">
        <f ca="1"/>
        <v>Aaron Judge (NYY - RF) DL15 </v>
      </c>
      <c r="D1023" s="8">
        <v>550</v>
      </c>
      <c r="E1023" s="8">
        <v>68</v>
      </c>
      <c r="F1023" s="8">
        <v>23</v>
      </c>
      <c r="G1023" s="8">
        <v>72</v>
      </c>
      <c r="H1023" s="8">
        <v>2</v>
      </c>
      <c r="I1023" s="8">
        <v>0.26100000000000001</v>
      </c>
      <c r="J1023" s="8">
        <v>0.28599999999999998</v>
      </c>
      <c r="K1023" s="8">
        <v>144</v>
      </c>
      <c r="L1023" s="8">
        <v>29</v>
      </c>
      <c r="M1023" s="8">
        <v>1</v>
      </c>
      <c r="N1023" s="8">
        <v>19</v>
      </c>
      <c r="O1023" s="8">
        <v>125</v>
      </c>
      <c r="P1023" s="8">
        <v>0.44800000000000001</v>
      </c>
      <c r="Q1023" s="8">
        <v>0.73399999999999999</v>
      </c>
    </row>
    <row r="1024" spans="1:17" ht="15" thickBot="1" x14ac:dyDescent="0.35">
      <c r="A1024" s="5" t="s">
        <v>288</v>
      </c>
      <c r="B1024" s="43">
        <f>IF(COUNTIF('DRAFT LIST'!$F$3:$F$1000,A1024)&gt;=1,"",ROW())</f>
        <v>1024</v>
      </c>
      <c r="C1024" s="43" t="str">
        <f ca="1"/>
        <v>Nick Markakis (ATL - RF) </v>
      </c>
      <c r="D1024" s="6">
        <v>482</v>
      </c>
      <c r="E1024" s="6">
        <v>60</v>
      </c>
      <c r="F1024" s="6">
        <v>17</v>
      </c>
      <c r="G1024" s="6">
        <v>64</v>
      </c>
      <c r="H1024" s="6">
        <v>1</v>
      </c>
      <c r="I1024" s="6">
        <v>0.27100000000000002</v>
      </c>
      <c r="J1024" s="6">
        <v>0.307</v>
      </c>
      <c r="K1024" s="6">
        <v>131</v>
      </c>
      <c r="L1024" s="6">
        <v>28</v>
      </c>
      <c r="M1024" s="6">
        <v>1</v>
      </c>
      <c r="N1024" s="6">
        <v>25</v>
      </c>
      <c r="O1024" s="6">
        <v>104</v>
      </c>
      <c r="P1024" s="6">
        <v>0.443</v>
      </c>
      <c r="Q1024" s="6">
        <v>0.75</v>
      </c>
    </row>
    <row r="1025" spans="1:17" ht="15" thickBot="1" x14ac:dyDescent="0.35">
      <c r="A1025" s="7" t="s">
        <v>290</v>
      </c>
      <c r="B1025" s="43">
        <f>IF(COUNTIF('DRAFT LIST'!$F$3:$F$1000,A1025)&gt;=1,"",ROW())</f>
        <v>1025</v>
      </c>
      <c r="C1025" s="43" t="str">
        <f ca="1"/>
        <v>Cesar Hernandez (PHI - 2B) </v>
      </c>
      <c r="D1025" s="8">
        <v>516</v>
      </c>
      <c r="E1025" s="8">
        <v>66</v>
      </c>
      <c r="F1025" s="8">
        <v>21</v>
      </c>
      <c r="G1025" s="8">
        <v>70</v>
      </c>
      <c r="H1025" s="8">
        <v>8</v>
      </c>
      <c r="I1025" s="8">
        <v>0.249</v>
      </c>
      <c r="J1025" s="8">
        <v>0.312</v>
      </c>
      <c r="K1025" s="8">
        <v>128</v>
      </c>
      <c r="L1025" s="8">
        <v>25</v>
      </c>
      <c r="M1025" s="8">
        <v>5</v>
      </c>
      <c r="N1025" s="8">
        <v>47</v>
      </c>
      <c r="O1025" s="8">
        <v>130</v>
      </c>
      <c r="P1025" s="8">
        <v>0.442</v>
      </c>
      <c r="Q1025" s="8">
        <v>0.754</v>
      </c>
    </row>
    <row r="1026" spans="1:17" ht="15" thickBot="1" x14ac:dyDescent="0.35">
      <c r="A1026" s="5" t="s">
        <v>289</v>
      </c>
      <c r="B1026" s="43">
        <f>IF(COUNTIF('DRAFT LIST'!$F$3:$F$1000,A1026)&gt;=1,"",ROW())</f>
        <v>1026</v>
      </c>
      <c r="C1026" s="43" t="str">
        <f ca="1"/>
        <v>Orlando Arcia (MIL - SS) MiLB </v>
      </c>
      <c r="D1026" s="6">
        <v>529</v>
      </c>
      <c r="E1026" s="6">
        <v>67</v>
      </c>
      <c r="F1026" s="6">
        <v>20</v>
      </c>
      <c r="G1026" s="6">
        <v>73</v>
      </c>
      <c r="H1026" s="6">
        <v>1</v>
      </c>
      <c r="I1026" s="6">
        <v>0.27</v>
      </c>
      <c r="J1026" s="6">
        <v>0.32400000000000001</v>
      </c>
      <c r="K1026" s="6">
        <v>143</v>
      </c>
      <c r="L1026" s="6">
        <v>21</v>
      </c>
      <c r="M1026" s="6">
        <v>3</v>
      </c>
      <c r="N1026" s="6">
        <v>42</v>
      </c>
      <c r="O1026" s="6">
        <v>115</v>
      </c>
      <c r="P1026" s="6">
        <v>0.432</v>
      </c>
      <c r="Q1026" s="6">
        <v>0.75600000000000001</v>
      </c>
    </row>
    <row r="1027" spans="1:17" ht="15" thickBot="1" x14ac:dyDescent="0.35">
      <c r="A1027" s="7" t="s">
        <v>291</v>
      </c>
      <c r="B1027" s="43">
        <f>IF(COUNTIF('DRAFT LIST'!$F$3:$F$1000,A1027)&gt;=1,"",ROW())</f>
        <v>1027</v>
      </c>
      <c r="C1027" s="43" t="str">
        <f ca="1"/>
        <v>Andrew Toles (LAD - LF,RF) </v>
      </c>
      <c r="D1027" s="8">
        <v>488</v>
      </c>
      <c r="E1027" s="8">
        <v>72</v>
      </c>
      <c r="F1027" s="8">
        <v>16</v>
      </c>
      <c r="G1027" s="8">
        <v>55</v>
      </c>
      <c r="H1027" s="8">
        <v>17</v>
      </c>
      <c r="I1027" s="8">
        <v>0.24399999999999999</v>
      </c>
      <c r="J1027" s="8">
        <v>0.29399999999999998</v>
      </c>
      <c r="K1027" s="8">
        <v>119</v>
      </c>
      <c r="L1027" s="8">
        <v>23</v>
      </c>
      <c r="M1027" s="8">
        <v>7</v>
      </c>
      <c r="N1027" s="8">
        <v>34</v>
      </c>
      <c r="O1027" s="8">
        <v>158</v>
      </c>
      <c r="P1027" s="8">
        <v>0.42699999999999999</v>
      </c>
      <c r="Q1027" s="8">
        <v>0.72</v>
      </c>
    </row>
    <row r="1028" spans="1:17" ht="15" thickBot="1" x14ac:dyDescent="0.35">
      <c r="A1028" s="5" t="s">
        <v>292</v>
      </c>
      <c r="B1028" s="43">
        <f>IF(COUNTIF('DRAFT LIST'!$F$3:$F$1000,A1028)&gt;=1,"",ROW())</f>
        <v>1028</v>
      </c>
      <c r="C1028" s="43" t="str">
        <f ca="1"/>
        <v>Yoan Moncada (CWS - 3B) MiLB </v>
      </c>
      <c r="D1028" s="6">
        <v>457</v>
      </c>
      <c r="E1028" s="6">
        <v>56</v>
      </c>
      <c r="F1028" s="6">
        <v>18</v>
      </c>
      <c r="G1028" s="6">
        <v>64</v>
      </c>
      <c r="H1028" s="6">
        <v>13</v>
      </c>
      <c r="I1028" s="6">
        <v>0.26300000000000001</v>
      </c>
      <c r="J1028" s="6">
        <v>0.29799999999999999</v>
      </c>
      <c r="K1028" s="6">
        <v>120</v>
      </c>
      <c r="L1028" s="6">
        <v>21</v>
      </c>
      <c r="M1028" s="6">
        <v>1</v>
      </c>
      <c r="N1028" s="6">
        <v>23</v>
      </c>
      <c r="O1028" s="6">
        <v>129</v>
      </c>
      <c r="P1028" s="6">
        <v>0.435</v>
      </c>
      <c r="Q1028" s="6">
        <v>0.73299999999999998</v>
      </c>
    </row>
    <row r="1029" spans="1:17" ht="15" thickBot="1" x14ac:dyDescent="0.35">
      <c r="A1029" s="7" t="s">
        <v>293</v>
      </c>
      <c r="B1029" s="43">
        <f>IF(COUNTIF('DRAFT LIST'!$F$3:$F$1000,A1029)&gt;=1,"",ROW())</f>
        <v>1029</v>
      </c>
      <c r="C1029" s="43" t="str">
        <f ca="1"/>
        <v>Kolten Wong (STL - 2B,CF) </v>
      </c>
      <c r="D1029" s="8">
        <v>507</v>
      </c>
      <c r="E1029" s="8">
        <v>72</v>
      </c>
      <c r="F1029" s="8">
        <v>18</v>
      </c>
      <c r="G1029" s="8">
        <v>62</v>
      </c>
      <c r="H1029" s="8">
        <v>21</v>
      </c>
      <c r="I1029" s="8">
        <v>0.255</v>
      </c>
      <c r="J1029" s="8">
        <v>0.307</v>
      </c>
      <c r="K1029" s="8">
        <v>129</v>
      </c>
      <c r="L1029" s="8">
        <v>29</v>
      </c>
      <c r="M1029" s="8">
        <v>2</v>
      </c>
      <c r="N1029" s="8">
        <v>38</v>
      </c>
      <c r="O1029" s="8">
        <v>137</v>
      </c>
      <c r="P1029" s="8">
        <v>0.42299999999999999</v>
      </c>
      <c r="Q1029" s="8">
        <v>0.73</v>
      </c>
    </row>
    <row r="1030" spans="1:17" ht="15" thickBot="1" x14ac:dyDescent="0.35">
      <c r="A1030" s="5" t="s">
        <v>294</v>
      </c>
      <c r="B1030" s="43">
        <f>IF(COUNTIF('DRAFT LIST'!$F$3:$F$1000,A1030)&gt;=1,"",ROW())</f>
        <v>1030</v>
      </c>
      <c r="C1030" s="43" t="str">
        <f ca="1"/>
        <v>Yangervis Solarte (SD - 2B,3B) </v>
      </c>
      <c r="D1030" s="6">
        <v>409</v>
      </c>
      <c r="E1030" s="6">
        <v>53</v>
      </c>
      <c r="F1030" s="6">
        <v>19</v>
      </c>
      <c r="G1030" s="6">
        <v>61</v>
      </c>
      <c r="H1030" s="6">
        <v>1</v>
      </c>
      <c r="I1030" s="6">
        <v>0.23599999999999999</v>
      </c>
      <c r="J1030" s="6">
        <v>0.30599999999999999</v>
      </c>
      <c r="K1030" s="6">
        <v>96</v>
      </c>
      <c r="L1030" s="6">
        <v>13</v>
      </c>
      <c r="M1030" s="6">
        <v>1</v>
      </c>
      <c r="N1030" s="6">
        <v>42</v>
      </c>
      <c r="O1030" s="6">
        <v>86</v>
      </c>
      <c r="P1030" s="6">
        <v>0.41099999999999998</v>
      </c>
      <c r="Q1030" s="6">
        <v>0.71799999999999997</v>
      </c>
    </row>
    <row r="1031" spans="1:17" ht="15" thickBot="1" x14ac:dyDescent="0.35">
      <c r="A1031" s="7" t="s">
        <v>295</v>
      </c>
      <c r="B1031" s="43">
        <f>IF(COUNTIF('DRAFT LIST'!$F$3:$F$1000,A1031)&gt;=1,"",ROW())</f>
        <v>1031</v>
      </c>
      <c r="C1031" s="43" t="str">
        <f ca="1"/>
        <v>Brandon Drury (ARI - 2B,3B,LF,RF) </v>
      </c>
      <c r="D1031" s="8">
        <v>505</v>
      </c>
      <c r="E1031" s="8">
        <v>66</v>
      </c>
      <c r="F1031" s="8">
        <v>24</v>
      </c>
      <c r="G1031" s="8">
        <v>80</v>
      </c>
      <c r="H1031" s="8">
        <v>6</v>
      </c>
      <c r="I1031" s="8">
        <v>0.23699999999999999</v>
      </c>
      <c r="J1031" s="8">
        <v>0.3</v>
      </c>
      <c r="K1031" s="8">
        <v>120</v>
      </c>
      <c r="L1031" s="8">
        <v>26</v>
      </c>
      <c r="M1031" s="8">
        <v>4</v>
      </c>
      <c r="N1031" s="8">
        <v>45</v>
      </c>
      <c r="O1031" s="8">
        <v>126</v>
      </c>
      <c r="P1031" s="8">
        <v>0.44900000000000001</v>
      </c>
      <c r="Q1031" s="8">
        <v>0.75</v>
      </c>
    </row>
    <row r="1032" spans="1:17" ht="15" thickBot="1" x14ac:dyDescent="0.35">
      <c r="A1032" s="5" t="s">
        <v>296</v>
      </c>
      <c r="B1032" s="43">
        <f>IF(COUNTIF('DRAFT LIST'!$F$3:$F$1000,A1032)&gt;=1,"",ROW())</f>
        <v>1032</v>
      </c>
      <c r="C1032" s="43" t="str">
        <f ca="1"/>
        <v>Jose Reyes (NYM - 3B,SS) </v>
      </c>
      <c r="D1032" s="6">
        <v>478</v>
      </c>
      <c r="E1032" s="6">
        <v>55</v>
      </c>
      <c r="F1032" s="6">
        <v>5</v>
      </c>
      <c r="G1032" s="6">
        <v>42</v>
      </c>
      <c r="H1032" s="6">
        <v>30</v>
      </c>
      <c r="I1032" s="6">
        <v>0.28199999999999997</v>
      </c>
      <c r="J1032" s="6">
        <v>0.311</v>
      </c>
      <c r="K1032" s="6">
        <v>135</v>
      </c>
      <c r="L1032" s="6">
        <v>19</v>
      </c>
      <c r="M1032" s="6">
        <v>6</v>
      </c>
      <c r="N1032" s="6">
        <v>20</v>
      </c>
      <c r="O1032" s="6">
        <v>68</v>
      </c>
      <c r="P1032" s="6">
        <v>0.379</v>
      </c>
      <c r="Q1032" s="6">
        <v>0.69</v>
      </c>
    </row>
    <row r="1033" spans="1:17" ht="15" thickBot="1" x14ac:dyDescent="0.35">
      <c r="A1033" s="7" t="s">
        <v>297</v>
      </c>
      <c r="B1033" s="43">
        <f>IF(COUNTIF('DRAFT LIST'!$F$3:$F$1000,A1033)&gt;=1,"",ROW())</f>
        <v>1033</v>
      </c>
      <c r="C1033" s="43" t="str">
        <f ca="1"/>
        <v>James McCann (DET - C) </v>
      </c>
      <c r="D1033" s="8">
        <v>484</v>
      </c>
      <c r="E1033" s="8">
        <v>65</v>
      </c>
      <c r="F1033" s="8">
        <v>24</v>
      </c>
      <c r="G1033" s="8">
        <v>74</v>
      </c>
      <c r="H1033" s="8">
        <v>5</v>
      </c>
      <c r="I1033" s="8">
        <v>0.248</v>
      </c>
      <c r="J1033" s="8">
        <v>0.29099999999999998</v>
      </c>
      <c r="K1033" s="8">
        <v>120</v>
      </c>
      <c r="L1033" s="8">
        <v>28</v>
      </c>
      <c r="M1033" s="8">
        <v>4</v>
      </c>
      <c r="N1033" s="8">
        <v>29</v>
      </c>
      <c r="O1033" s="8">
        <v>140</v>
      </c>
      <c r="P1033" s="8">
        <v>0.47599999999999998</v>
      </c>
      <c r="Q1033" s="8">
        <v>0.76700000000000002</v>
      </c>
    </row>
    <row r="1034" spans="1:17" ht="15" thickBot="1" x14ac:dyDescent="0.35">
      <c r="A1034" s="5" t="s">
        <v>298</v>
      </c>
      <c r="B1034" s="43">
        <f>IF(COUNTIF('DRAFT LIST'!$F$3:$F$1000,A1034)&gt;=1,"",ROW())</f>
        <v>1034</v>
      </c>
      <c r="C1034" s="43" t="str">
        <f ca="1"/>
        <v>Mitch Haniger (SEA - LF,CF) </v>
      </c>
      <c r="D1034" s="6">
        <v>471</v>
      </c>
      <c r="E1034" s="6">
        <v>58</v>
      </c>
      <c r="F1034" s="6">
        <v>20</v>
      </c>
      <c r="G1034" s="6">
        <v>69</v>
      </c>
      <c r="H1034" s="6">
        <v>1</v>
      </c>
      <c r="I1034" s="6">
        <v>0.26900000000000002</v>
      </c>
      <c r="J1034" s="6">
        <v>0.318</v>
      </c>
      <c r="K1034" s="6">
        <v>127</v>
      </c>
      <c r="L1034" s="6">
        <v>26</v>
      </c>
      <c r="M1034" s="6">
        <v>1</v>
      </c>
      <c r="N1034" s="6">
        <v>34</v>
      </c>
      <c r="O1034" s="6">
        <v>90</v>
      </c>
      <c r="P1034" s="6">
        <v>0.45300000000000001</v>
      </c>
      <c r="Q1034" s="6">
        <v>0.77100000000000002</v>
      </c>
    </row>
    <row r="1035" spans="1:17" ht="15" thickBot="1" x14ac:dyDescent="0.35">
      <c r="A1035" s="7" t="s">
        <v>299</v>
      </c>
      <c r="B1035" s="43">
        <f>IF(COUNTIF('DRAFT LIST'!$F$3:$F$1000,A1035)&gt;=1,"",ROW())</f>
        <v>1035</v>
      </c>
      <c r="C1035" s="43" t="str">
        <f ca="1"/>
        <v>Steve Pearce (TOR - 1B,2B,LF,RF) </v>
      </c>
      <c r="D1035" s="8">
        <v>405</v>
      </c>
      <c r="E1035" s="8">
        <v>55</v>
      </c>
      <c r="F1035" s="8">
        <v>11</v>
      </c>
      <c r="G1035" s="8">
        <v>65</v>
      </c>
      <c r="H1035" s="8">
        <v>11</v>
      </c>
      <c r="I1035" s="8">
        <v>0.29299999999999998</v>
      </c>
      <c r="J1035" s="8">
        <v>0.35599999999999998</v>
      </c>
      <c r="K1035" s="8">
        <v>119</v>
      </c>
      <c r="L1035" s="8">
        <v>27</v>
      </c>
      <c r="M1035" s="8">
        <v>1</v>
      </c>
      <c r="N1035" s="8">
        <v>39</v>
      </c>
      <c r="O1035" s="8">
        <v>43</v>
      </c>
      <c r="P1035" s="8">
        <v>0.44400000000000001</v>
      </c>
      <c r="Q1035" s="8">
        <v>0.8</v>
      </c>
    </row>
    <row r="1036" spans="1:17" ht="15" thickBot="1" x14ac:dyDescent="0.35">
      <c r="A1036" s="5" t="s">
        <v>300</v>
      </c>
      <c r="B1036" s="43">
        <f>IF(COUNTIF('DRAFT LIST'!$F$3:$F$1000,A1036)&gt;=1,"",ROW())</f>
        <v>1036</v>
      </c>
      <c r="C1036" s="43" t="str">
        <f ca="1"/>
        <v>Alcides Escobar (KC - SS) </v>
      </c>
      <c r="D1036" s="6">
        <v>459</v>
      </c>
      <c r="E1036" s="6">
        <v>64</v>
      </c>
      <c r="F1036" s="6">
        <v>24</v>
      </c>
      <c r="G1036" s="6">
        <v>70</v>
      </c>
      <c r="H1036" s="6">
        <v>3</v>
      </c>
      <c r="I1036" s="6">
        <v>0.23200000000000001</v>
      </c>
      <c r="J1036" s="6">
        <v>0.32500000000000001</v>
      </c>
      <c r="K1036" s="6">
        <v>106</v>
      </c>
      <c r="L1036" s="6">
        <v>19</v>
      </c>
      <c r="M1036" s="6">
        <v>1</v>
      </c>
      <c r="N1036" s="6">
        <v>63</v>
      </c>
      <c r="O1036" s="6">
        <v>152</v>
      </c>
      <c r="P1036" s="6">
        <v>0.437</v>
      </c>
      <c r="Q1036" s="6">
        <v>0.76200000000000001</v>
      </c>
    </row>
    <row r="1037" spans="1:17" ht="15" thickBot="1" x14ac:dyDescent="0.35">
      <c r="A1037" s="7" t="s">
        <v>301</v>
      </c>
      <c r="B1037" s="43">
        <f>IF(COUNTIF('DRAFT LIST'!$F$3:$F$1000,A1037)&gt;=1,"",ROW())</f>
        <v>1037</v>
      </c>
      <c r="C1037" s="43" t="str">
        <f ca="1"/>
        <v>Joe Mauer (MIN - 1B,DH) </v>
      </c>
      <c r="D1037" s="8">
        <v>505</v>
      </c>
      <c r="E1037" s="8">
        <v>70</v>
      </c>
      <c r="F1037" s="8">
        <v>14</v>
      </c>
      <c r="G1037" s="8">
        <v>59</v>
      </c>
      <c r="H1037" s="8">
        <v>7</v>
      </c>
      <c r="I1037" s="8">
        <v>0.28199999999999997</v>
      </c>
      <c r="J1037" s="8">
        <v>0.32100000000000001</v>
      </c>
      <c r="K1037" s="8">
        <v>143</v>
      </c>
      <c r="L1037" s="8">
        <v>32</v>
      </c>
      <c r="M1037" s="8">
        <v>2</v>
      </c>
      <c r="N1037" s="8">
        <v>29</v>
      </c>
      <c r="O1037" s="8">
        <v>101</v>
      </c>
      <c r="P1037" s="8">
        <v>0.436</v>
      </c>
      <c r="Q1037" s="8">
        <v>0.75800000000000001</v>
      </c>
    </row>
    <row r="1038" spans="1:17" ht="15" thickBot="1" x14ac:dyDescent="0.35">
      <c r="A1038" s="5" t="s">
        <v>302</v>
      </c>
      <c r="B1038" s="43">
        <f>IF(COUNTIF('DRAFT LIST'!$F$3:$F$1000,A1038)&gt;=1,"",ROW())</f>
        <v>1038</v>
      </c>
      <c r="C1038" s="43" t="str">
        <f ca="1"/>
        <v>Wilson Ramos (TB - C) DTD </v>
      </c>
      <c r="D1038" s="6">
        <v>432</v>
      </c>
      <c r="E1038" s="6">
        <v>56</v>
      </c>
      <c r="F1038" s="6">
        <v>14</v>
      </c>
      <c r="G1038" s="6">
        <v>48</v>
      </c>
      <c r="H1038" s="6">
        <v>31</v>
      </c>
      <c r="I1038" s="6">
        <v>0.22900000000000001</v>
      </c>
      <c r="J1038" s="6">
        <v>0.31</v>
      </c>
      <c r="K1038" s="6">
        <v>99</v>
      </c>
      <c r="L1038" s="6">
        <v>18</v>
      </c>
      <c r="M1038" s="6">
        <v>5</v>
      </c>
      <c r="N1038" s="6">
        <v>51</v>
      </c>
      <c r="O1038" s="6">
        <v>163</v>
      </c>
      <c r="P1038" s="6">
        <v>0.40100000000000002</v>
      </c>
      <c r="Q1038" s="6">
        <v>0.71</v>
      </c>
    </row>
    <row r="1039" spans="1:17" ht="15" thickBot="1" x14ac:dyDescent="0.35">
      <c r="A1039" s="7" t="s">
        <v>303</v>
      </c>
      <c r="B1039" s="43">
        <f>IF(COUNTIF('DRAFT LIST'!$F$3:$F$1000,A1039)&gt;=1,"",ROW())</f>
        <v>1039</v>
      </c>
      <c r="C1039" s="43" t="str">
        <f ca="1"/>
        <v>Zack Cozart (CIN - SS) </v>
      </c>
      <c r="D1039" s="8">
        <v>558</v>
      </c>
      <c r="E1039" s="8">
        <v>78</v>
      </c>
      <c r="F1039" s="8">
        <v>6</v>
      </c>
      <c r="G1039" s="8">
        <v>40</v>
      </c>
      <c r="H1039" s="8">
        <v>20</v>
      </c>
      <c r="I1039" s="8">
        <v>0.28499999999999998</v>
      </c>
      <c r="J1039" s="8">
        <v>0.33200000000000002</v>
      </c>
      <c r="K1039" s="8">
        <v>159</v>
      </c>
      <c r="L1039" s="8">
        <v>26</v>
      </c>
      <c r="M1039" s="8">
        <v>5</v>
      </c>
      <c r="N1039" s="8">
        <v>40</v>
      </c>
      <c r="O1039" s="8">
        <v>73</v>
      </c>
      <c r="P1039" s="8">
        <v>0.38300000000000001</v>
      </c>
      <c r="Q1039" s="8">
        <v>0.71499999999999997</v>
      </c>
    </row>
    <row r="1040" spans="1:17" ht="15" thickBot="1" x14ac:dyDescent="0.35">
      <c r="A1040" s="5" t="s">
        <v>304</v>
      </c>
      <c r="B1040" s="43">
        <f>IF(COUNTIF('DRAFT LIST'!$F$3:$F$1000,A1040)&gt;=1,"",ROW())</f>
        <v>1040</v>
      </c>
      <c r="C1040" s="43" t="str">
        <f ca="1"/>
        <v>Yan Gomes (CLE - C) </v>
      </c>
      <c r="D1040" s="6">
        <v>511</v>
      </c>
      <c r="E1040" s="6">
        <v>70</v>
      </c>
      <c r="F1040" s="6">
        <v>11</v>
      </c>
      <c r="G1040" s="6">
        <v>56</v>
      </c>
      <c r="H1040" s="6">
        <v>9</v>
      </c>
      <c r="I1040" s="6">
        <v>0.25800000000000001</v>
      </c>
      <c r="J1040" s="6">
        <v>0.318</v>
      </c>
      <c r="K1040" s="6">
        <v>132</v>
      </c>
      <c r="L1040" s="6">
        <v>26</v>
      </c>
      <c r="M1040" s="6">
        <v>5</v>
      </c>
      <c r="N1040" s="6">
        <v>45</v>
      </c>
      <c r="O1040" s="6">
        <v>120</v>
      </c>
      <c r="P1040" s="6">
        <v>0.39100000000000001</v>
      </c>
      <c r="Q1040" s="6">
        <v>0.71</v>
      </c>
    </row>
    <row r="1041" spans="1:17" ht="15" thickBot="1" x14ac:dyDescent="0.35">
      <c r="A1041" s="7" t="s">
        <v>305</v>
      </c>
      <c r="B1041" s="43">
        <f>IF(COUNTIF('DRAFT LIST'!$F$3:$F$1000,A1041)&gt;=1,"",ROW())</f>
        <v>1041</v>
      </c>
      <c r="C1041" s="43" t="str">
        <f ca="1"/>
        <v>Raul Adalberto Mondesi (KC - 2B) </v>
      </c>
      <c r="D1041" s="8">
        <v>555</v>
      </c>
      <c r="E1041" s="8">
        <v>69</v>
      </c>
      <c r="F1041" s="8">
        <v>22</v>
      </c>
      <c r="G1041" s="8">
        <v>64</v>
      </c>
      <c r="H1041" s="8">
        <v>10</v>
      </c>
      <c r="I1041" s="8">
        <v>0.246</v>
      </c>
      <c r="J1041" s="8">
        <v>0.308</v>
      </c>
      <c r="K1041" s="8">
        <v>136</v>
      </c>
      <c r="L1041" s="8">
        <v>26</v>
      </c>
      <c r="M1041" s="8">
        <v>3</v>
      </c>
      <c r="N1041" s="8">
        <v>50</v>
      </c>
      <c r="O1041" s="8">
        <v>135</v>
      </c>
      <c r="P1041" s="8">
        <v>0.42299999999999999</v>
      </c>
      <c r="Q1041" s="8">
        <v>0.73099999999999998</v>
      </c>
    </row>
    <row r="1042" spans="1:17" ht="15" thickBot="1" x14ac:dyDescent="0.35">
      <c r="A1042" s="5" t="s">
        <v>306</v>
      </c>
      <c r="B1042" s="43">
        <f>IF(COUNTIF('DRAFT LIST'!$F$3:$F$1000,A1042)&gt;=1,"",ROW())</f>
        <v>1042</v>
      </c>
      <c r="C1042" s="43" t="str">
        <f ca="1"/>
        <v>Trevor Plouffe (OAK - 1B,3B) </v>
      </c>
      <c r="D1042" s="6">
        <v>517</v>
      </c>
      <c r="E1042" s="6">
        <v>75</v>
      </c>
      <c r="F1042" s="6">
        <v>18</v>
      </c>
      <c r="G1042" s="6">
        <v>57</v>
      </c>
      <c r="H1042" s="6">
        <v>7</v>
      </c>
      <c r="I1042" s="6">
        <v>0.26400000000000001</v>
      </c>
      <c r="J1042" s="6">
        <v>0.32700000000000001</v>
      </c>
      <c r="K1042" s="6">
        <v>136</v>
      </c>
      <c r="L1042" s="6">
        <v>26</v>
      </c>
      <c r="M1042" s="6">
        <v>3</v>
      </c>
      <c r="N1042" s="6">
        <v>48</v>
      </c>
      <c r="O1042" s="6">
        <v>113</v>
      </c>
      <c r="P1042" s="6">
        <v>0.42899999999999999</v>
      </c>
      <c r="Q1042" s="6">
        <v>0.75600000000000001</v>
      </c>
    </row>
    <row r="1043" spans="1:17" ht="15" thickBot="1" x14ac:dyDescent="0.35">
      <c r="A1043" s="7" t="s">
        <v>307</v>
      </c>
      <c r="B1043" s="43">
        <f>IF(COUNTIF('DRAFT LIST'!$F$3:$F$1000,A1043)&gt;=1,"",ROW())</f>
        <v>1043</v>
      </c>
      <c r="C1043" s="43" t="str">
        <f ca="1"/>
        <v>Matt Duffy (TB - 3B,SS) DTD </v>
      </c>
      <c r="D1043" s="8">
        <v>487</v>
      </c>
      <c r="E1043" s="8">
        <v>62</v>
      </c>
      <c r="F1043" s="8">
        <v>20</v>
      </c>
      <c r="G1043" s="8">
        <v>67</v>
      </c>
      <c r="H1043" s="8">
        <v>1</v>
      </c>
      <c r="I1043" s="8">
        <v>0.26</v>
      </c>
      <c r="J1043" s="8">
        <v>0.314</v>
      </c>
      <c r="K1043" s="8">
        <v>126</v>
      </c>
      <c r="L1043" s="8">
        <v>25</v>
      </c>
      <c r="M1043" s="8">
        <v>1</v>
      </c>
      <c r="N1043" s="8">
        <v>39</v>
      </c>
      <c r="O1043" s="8">
        <v>74</v>
      </c>
      <c r="P1043" s="8">
        <v>0.443</v>
      </c>
      <c r="Q1043" s="8">
        <v>0.75800000000000001</v>
      </c>
    </row>
    <row r="1044" spans="1:17" ht="15" thickBot="1" x14ac:dyDescent="0.35">
      <c r="A1044" s="5" t="s">
        <v>308</v>
      </c>
      <c r="B1044" s="43">
        <f>IF(COUNTIF('DRAFT LIST'!$F$3:$F$1000,A1044)&gt;=1,"",ROW())</f>
        <v>1044</v>
      </c>
      <c r="C1044" s="43" t="str">
        <f ca="1"/>
        <v>Derek Norris (WSH - C) </v>
      </c>
      <c r="D1044" s="6">
        <v>474</v>
      </c>
      <c r="E1044" s="6">
        <v>72</v>
      </c>
      <c r="F1044" s="6">
        <v>26</v>
      </c>
      <c r="G1044" s="6">
        <v>82</v>
      </c>
      <c r="H1044" s="6">
        <v>12</v>
      </c>
      <c r="I1044" s="6">
        <v>0.26500000000000001</v>
      </c>
      <c r="J1044" s="6">
        <v>0.33200000000000002</v>
      </c>
      <c r="K1044" s="6">
        <v>126</v>
      </c>
      <c r="L1044" s="6">
        <v>27</v>
      </c>
      <c r="M1044" s="6">
        <v>3</v>
      </c>
      <c r="N1044" s="6">
        <v>48</v>
      </c>
      <c r="O1044" s="6">
        <v>131</v>
      </c>
      <c r="P1044" s="6">
        <v>0.499</v>
      </c>
      <c r="Q1044" s="6">
        <v>0.83199999999999996</v>
      </c>
    </row>
    <row r="1045" spans="1:17" ht="15" thickBot="1" x14ac:dyDescent="0.35">
      <c r="A1045" s="7" t="s">
        <v>309</v>
      </c>
      <c r="B1045" s="43">
        <f>IF(COUNTIF('DRAFT LIST'!$F$3:$F$1000,A1045)&gt;=1,"",ROW())</f>
        <v>1045</v>
      </c>
      <c r="C1045" s="43" t="str">
        <f ca="1"/>
        <v>Alex Gordon (KC - LF) </v>
      </c>
      <c r="D1045" s="8">
        <v>439</v>
      </c>
      <c r="E1045" s="8">
        <v>57</v>
      </c>
      <c r="F1045" s="8">
        <v>25</v>
      </c>
      <c r="G1045" s="8">
        <v>68</v>
      </c>
      <c r="H1045" s="8">
        <v>1</v>
      </c>
      <c r="I1045" s="8">
        <v>0.25700000000000001</v>
      </c>
      <c r="J1045" s="8">
        <v>0.29899999999999999</v>
      </c>
      <c r="K1045" s="8">
        <v>113</v>
      </c>
      <c r="L1045" s="8">
        <v>20</v>
      </c>
      <c r="M1045" s="8">
        <v>1</v>
      </c>
      <c r="N1045" s="8">
        <v>26</v>
      </c>
      <c r="O1045" s="8">
        <v>95</v>
      </c>
      <c r="P1045" s="8">
        <v>0.47799999999999998</v>
      </c>
      <c r="Q1045" s="8">
        <v>0.77700000000000002</v>
      </c>
    </row>
    <row r="1046" spans="1:17" ht="15" thickBot="1" x14ac:dyDescent="0.35">
      <c r="A1046" s="5" t="s">
        <v>310</v>
      </c>
      <c r="B1046" s="43">
        <f>IF(COUNTIF('DRAFT LIST'!$F$3:$F$1000,A1046)&gt;=1,"",ROW())</f>
        <v>1046</v>
      </c>
      <c r="C1046" s="43" t="str">
        <f ca="1"/>
        <v>Mike Zunino (SEA - C) </v>
      </c>
      <c r="D1046" s="6">
        <v>560</v>
      </c>
      <c r="E1046" s="6">
        <v>69</v>
      </c>
      <c r="F1046" s="6">
        <v>13</v>
      </c>
      <c r="G1046" s="6">
        <v>74</v>
      </c>
      <c r="H1046" s="6">
        <v>3</v>
      </c>
      <c r="I1046" s="6">
        <v>0.28599999999999998</v>
      </c>
      <c r="J1046" s="6">
        <v>0.33500000000000002</v>
      </c>
      <c r="K1046" s="6">
        <v>160</v>
      </c>
      <c r="L1046" s="6">
        <v>33</v>
      </c>
      <c r="M1046" s="6">
        <v>3</v>
      </c>
      <c r="N1046" s="6">
        <v>42</v>
      </c>
      <c r="O1046" s="6">
        <v>71</v>
      </c>
      <c r="P1046" s="6">
        <v>0.42899999999999999</v>
      </c>
      <c r="Q1046" s="6">
        <v>0.76400000000000001</v>
      </c>
    </row>
    <row r="1047" spans="1:17" ht="15" thickBot="1" x14ac:dyDescent="0.35">
      <c r="A1047" s="7" t="s">
        <v>311</v>
      </c>
      <c r="B1047" s="43">
        <f>IF(COUNTIF('DRAFT LIST'!$F$3:$F$1000,A1047)&gt;=1,"",ROW())</f>
        <v>1047</v>
      </c>
      <c r="C1047" s="43" t="str">
        <f ca="1"/>
        <v>Angel Pagan (LF) FA </v>
      </c>
      <c r="D1047" s="8">
        <v>444</v>
      </c>
      <c r="E1047" s="8">
        <v>63</v>
      </c>
      <c r="F1047" s="8">
        <v>18</v>
      </c>
      <c r="G1047" s="8">
        <v>65</v>
      </c>
      <c r="H1047" s="8">
        <v>6</v>
      </c>
      <c r="I1047" s="8">
        <v>0.27700000000000002</v>
      </c>
      <c r="J1047" s="8">
        <v>0.33900000000000002</v>
      </c>
      <c r="K1047" s="8">
        <v>123</v>
      </c>
      <c r="L1047" s="8">
        <v>25</v>
      </c>
      <c r="M1047" s="8">
        <v>4</v>
      </c>
      <c r="N1047" s="8">
        <v>42</v>
      </c>
      <c r="O1047" s="8">
        <v>97</v>
      </c>
      <c r="P1047" s="8">
        <v>0.46500000000000002</v>
      </c>
      <c r="Q1047" s="8">
        <v>0.80400000000000005</v>
      </c>
    </row>
    <row r="1048" spans="1:17" ht="15" thickBot="1" x14ac:dyDescent="0.35">
      <c r="A1048" s="5" t="s">
        <v>312</v>
      </c>
      <c r="B1048" s="43">
        <f>IF(COUNTIF('DRAFT LIST'!$F$3:$F$1000,A1048)&gt;=1,"",ROW())</f>
        <v>1048</v>
      </c>
      <c r="C1048" s="43" t="str">
        <f ca="1"/>
        <v>Yunel Escobar (LAA - 3B) </v>
      </c>
      <c r="D1048" s="6">
        <v>502</v>
      </c>
      <c r="E1048" s="6">
        <v>68</v>
      </c>
      <c r="F1048" s="6">
        <v>14</v>
      </c>
      <c r="G1048" s="6">
        <v>51</v>
      </c>
      <c r="H1048" s="6">
        <v>20</v>
      </c>
      <c r="I1048" s="6">
        <v>0.25900000000000001</v>
      </c>
      <c r="J1048" s="6">
        <v>0.314</v>
      </c>
      <c r="K1048" s="6">
        <v>130</v>
      </c>
      <c r="L1048" s="6">
        <v>25</v>
      </c>
      <c r="M1048" s="6">
        <v>6</v>
      </c>
      <c r="N1048" s="6">
        <v>40</v>
      </c>
      <c r="O1048" s="6">
        <v>100</v>
      </c>
      <c r="P1048" s="6">
        <v>0.41899999999999998</v>
      </c>
      <c r="Q1048" s="6">
        <v>0.73299999999999998</v>
      </c>
    </row>
    <row r="1049" spans="1:17" ht="15" thickBot="1" x14ac:dyDescent="0.35">
      <c r="A1049" s="7" t="s">
        <v>315</v>
      </c>
      <c r="B1049" s="43">
        <f>IF(COUNTIF('DRAFT LIST'!$F$3:$F$1000,A1049)&gt;=1,"",ROW())</f>
        <v>1049</v>
      </c>
      <c r="C1049" s="43" t="str">
        <f ca="1"/>
        <v>Steven Souza (TB - RF) </v>
      </c>
      <c r="D1049" s="8">
        <v>565</v>
      </c>
      <c r="E1049" s="8">
        <v>72</v>
      </c>
      <c r="F1049" s="8">
        <v>11</v>
      </c>
      <c r="G1049" s="8">
        <v>48</v>
      </c>
      <c r="H1049" s="8">
        <v>19</v>
      </c>
      <c r="I1049" s="8">
        <v>0.26700000000000002</v>
      </c>
      <c r="J1049" s="8">
        <v>0.28999999999999998</v>
      </c>
      <c r="K1049" s="8">
        <v>151</v>
      </c>
      <c r="L1049" s="8">
        <v>27</v>
      </c>
      <c r="M1049" s="8">
        <v>6</v>
      </c>
      <c r="N1049" s="8">
        <v>19</v>
      </c>
      <c r="O1049" s="8">
        <v>155</v>
      </c>
      <c r="P1049" s="8">
        <v>0.39300000000000002</v>
      </c>
      <c r="Q1049" s="8">
        <v>0.68300000000000005</v>
      </c>
    </row>
    <row r="1050" spans="1:17" ht="17.399999999999999" thickBot="1" x14ac:dyDescent="0.35">
      <c r="A1050" s="5" t="s">
        <v>313</v>
      </c>
      <c r="B1050" s="43">
        <f>IF(COUNTIF('DRAFT LIST'!$F$3:$F$1000,A1050)&gt;=1,"",ROW())</f>
        <v>1050</v>
      </c>
      <c r="C1050" s="43" t="str">
        <f ca="1"/>
        <v>Travis d'Arnaud (NYM - C) </v>
      </c>
      <c r="D1050" s="6">
        <v>506</v>
      </c>
      <c r="E1050" s="6">
        <v>79</v>
      </c>
      <c r="F1050" s="6">
        <v>23</v>
      </c>
      <c r="G1050" s="6">
        <v>58</v>
      </c>
      <c r="H1050" s="6">
        <v>6</v>
      </c>
      <c r="I1050" s="6">
        <v>0.24</v>
      </c>
      <c r="J1050" s="6">
        <v>0.33</v>
      </c>
      <c r="K1050" s="6">
        <v>121</v>
      </c>
      <c r="L1050" s="6">
        <v>23</v>
      </c>
      <c r="M1050" s="6">
        <v>4</v>
      </c>
      <c r="N1050" s="6">
        <v>68</v>
      </c>
      <c r="O1050" s="6">
        <v>125</v>
      </c>
      <c r="P1050" s="6">
        <v>0.436</v>
      </c>
      <c r="Q1050" s="6">
        <v>0.76600000000000001</v>
      </c>
    </row>
    <row r="1051" spans="1:17" ht="15" thickBot="1" x14ac:dyDescent="0.35">
      <c r="A1051" s="7" t="s">
        <v>314</v>
      </c>
      <c r="B1051" s="43">
        <f>IF(COUNTIF('DRAFT LIST'!$F$3:$F$1000,A1051)&gt;=1,"",ROW())</f>
        <v>1051</v>
      </c>
      <c r="C1051" s="43" t="str">
        <f ca="1"/>
        <v>Jorge Polanco (MIN - 2B,3B,SS) </v>
      </c>
      <c r="D1051" s="8">
        <v>532</v>
      </c>
      <c r="E1051" s="8">
        <v>60</v>
      </c>
      <c r="F1051" s="8">
        <v>19</v>
      </c>
      <c r="G1051" s="8">
        <v>72</v>
      </c>
      <c r="H1051" s="8">
        <v>2</v>
      </c>
      <c r="I1051" s="8">
        <v>0.26500000000000001</v>
      </c>
      <c r="J1051" s="8">
        <v>0.314</v>
      </c>
      <c r="K1051" s="8">
        <v>141</v>
      </c>
      <c r="L1051" s="8">
        <v>31</v>
      </c>
      <c r="M1051" s="8">
        <v>4</v>
      </c>
      <c r="N1051" s="8">
        <v>38</v>
      </c>
      <c r="O1051" s="8">
        <v>142</v>
      </c>
      <c r="P1051" s="8">
        <v>0.44800000000000001</v>
      </c>
      <c r="Q1051" s="8">
        <v>0.76200000000000001</v>
      </c>
    </row>
    <row r="1052" spans="1:17" ht="15" thickBot="1" x14ac:dyDescent="0.35">
      <c r="A1052" s="5" t="s">
        <v>316</v>
      </c>
      <c r="B1052" s="43">
        <f>IF(COUNTIF('DRAFT LIST'!$F$3:$F$1000,A1052)&gt;=1,"",ROW())</f>
        <v>1052</v>
      </c>
      <c r="C1052" s="43" t="str">
        <f ca="1"/>
        <v>Raimel Tapia (COL - CF) </v>
      </c>
      <c r="D1052" s="6">
        <v>494</v>
      </c>
      <c r="E1052" s="6">
        <v>66</v>
      </c>
      <c r="F1052" s="6">
        <v>21</v>
      </c>
      <c r="G1052" s="6">
        <v>70</v>
      </c>
      <c r="H1052" s="6">
        <v>3</v>
      </c>
      <c r="I1052" s="6">
        <v>0.26800000000000002</v>
      </c>
      <c r="J1052" s="6">
        <v>0.33</v>
      </c>
      <c r="K1052" s="6">
        <v>132</v>
      </c>
      <c r="L1052" s="6">
        <v>22</v>
      </c>
      <c r="M1052" s="6">
        <v>2</v>
      </c>
      <c r="N1052" s="6">
        <v>46</v>
      </c>
      <c r="O1052" s="6">
        <v>99</v>
      </c>
      <c r="P1052" s="6">
        <v>0.44900000000000001</v>
      </c>
      <c r="Q1052" s="6">
        <v>0.77900000000000003</v>
      </c>
    </row>
    <row r="1053" spans="1:17" ht="15" thickBot="1" x14ac:dyDescent="0.35">
      <c r="A1053" s="7" t="s">
        <v>317</v>
      </c>
      <c r="B1053" s="43">
        <f>IF(COUNTIF('DRAFT LIST'!$F$3:$F$1000,A1053)&gt;=1,"",ROW())</f>
        <v>1053</v>
      </c>
      <c r="C1053" s="43" t="str">
        <f ca="1"/>
        <v>Francisco Cervelli (PIT - C) </v>
      </c>
      <c r="D1053" s="8">
        <v>481</v>
      </c>
      <c r="E1053" s="8">
        <v>59</v>
      </c>
      <c r="F1053" s="8">
        <v>21</v>
      </c>
      <c r="G1053" s="8">
        <v>66</v>
      </c>
      <c r="H1053" s="8">
        <v>4</v>
      </c>
      <c r="I1053" s="8">
        <v>0.251</v>
      </c>
      <c r="J1053" s="8">
        <v>0.28499999999999998</v>
      </c>
      <c r="K1053" s="8">
        <v>120</v>
      </c>
      <c r="L1053" s="8">
        <v>23</v>
      </c>
      <c r="M1053" s="8">
        <v>2</v>
      </c>
      <c r="N1053" s="8">
        <v>23</v>
      </c>
      <c r="O1053" s="8">
        <v>121</v>
      </c>
      <c r="P1053" s="8">
        <v>0.44</v>
      </c>
      <c r="Q1053" s="8">
        <v>0.72399999999999998</v>
      </c>
    </row>
    <row r="1054" spans="1:17" ht="15" thickBot="1" x14ac:dyDescent="0.35">
      <c r="A1054" s="5" t="s">
        <v>319</v>
      </c>
      <c r="B1054" s="43">
        <f>IF(COUNTIF('DRAFT LIST'!$F$3:$F$1000,A1054)&gt;=1,"",ROW())</f>
        <v>1054</v>
      </c>
      <c r="C1054" s="43" t="str">
        <f ca="1"/>
        <v>Mallex Smith (TB - LF,CF) </v>
      </c>
      <c r="D1054" s="6">
        <v>415</v>
      </c>
      <c r="E1054" s="6">
        <v>58</v>
      </c>
      <c r="F1054" s="6">
        <v>9</v>
      </c>
      <c r="G1054" s="6">
        <v>41</v>
      </c>
      <c r="H1054" s="6">
        <v>26</v>
      </c>
      <c r="I1054" s="6">
        <v>0.249</v>
      </c>
      <c r="J1054" s="6">
        <v>0.29299999999999998</v>
      </c>
      <c r="K1054" s="6">
        <v>103</v>
      </c>
      <c r="L1054" s="6">
        <v>21</v>
      </c>
      <c r="M1054" s="6">
        <v>3</v>
      </c>
      <c r="N1054" s="6">
        <v>25</v>
      </c>
      <c r="O1054" s="6">
        <v>88</v>
      </c>
      <c r="P1054" s="6">
        <v>0.38400000000000001</v>
      </c>
      <c r="Q1054" s="6">
        <v>0.67600000000000005</v>
      </c>
    </row>
    <row r="1055" spans="1:17" ht="15" thickBot="1" x14ac:dyDescent="0.35">
      <c r="A1055" s="7" t="s">
        <v>320</v>
      </c>
      <c r="B1055" s="43">
        <f>IF(COUNTIF('DRAFT LIST'!$F$3:$F$1000,A1055)&gt;=1,"",ROW())</f>
        <v>1055</v>
      </c>
      <c r="C1055" s="43" t="str">
        <f ca="1"/>
        <v>Ryan Zimmerman (WSH - 1B) </v>
      </c>
      <c r="D1055" s="8">
        <v>471</v>
      </c>
      <c r="E1055" s="8">
        <v>55</v>
      </c>
      <c r="F1055" s="8">
        <v>20</v>
      </c>
      <c r="G1055" s="8">
        <v>72</v>
      </c>
      <c r="H1055" s="8">
        <v>3</v>
      </c>
      <c r="I1055" s="8">
        <v>0.26700000000000002</v>
      </c>
      <c r="J1055" s="8">
        <v>0.30399999999999999</v>
      </c>
      <c r="K1055" s="8">
        <v>126</v>
      </c>
      <c r="L1055" s="8">
        <v>23</v>
      </c>
      <c r="M1055" s="8">
        <v>2</v>
      </c>
      <c r="N1055" s="8">
        <v>25</v>
      </c>
      <c r="O1055" s="8">
        <v>98</v>
      </c>
      <c r="P1055" s="8">
        <v>0.45500000000000002</v>
      </c>
      <c r="Q1055" s="8">
        <v>0.75900000000000001</v>
      </c>
    </row>
    <row r="1056" spans="1:17" ht="15" thickBot="1" x14ac:dyDescent="0.35">
      <c r="A1056" s="5" t="s">
        <v>318</v>
      </c>
      <c r="B1056" s="43">
        <f>IF(COUNTIF('DRAFT LIST'!$F$3:$F$1000,A1056)&gt;=1,"",ROW())</f>
        <v>1056</v>
      </c>
      <c r="C1056" s="43" t="str">
        <f ca="1"/>
        <v>Travis Shaw (MIL - 1B,3B) </v>
      </c>
      <c r="D1056" s="6">
        <v>527</v>
      </c>
      <c r="E1056" s="6">
        <v>63</v>
      </c>
      <c r="F1056" s="6">
        <v>14</v>
      </c>
      <c r="G1056" s="6">
        <v>75</v>
      </c>
      <c r="H1056" s="6">
        <v>6</v>
      </c>
      <c r="I1056" s="6">
        <v>0.25800000000000001</v>
      </c>
      <c r="J1056" s="6">
        <v>0.32300000000000001</v>
      </c>
      <c r="K1056" s="6">
        <v>136</v>
      </c>
      <c r="L1056" s="6">
        <v>27</v>
      </c>
      <c r="M1056" s="6">
        <v>7</v>
      </c>
      <c r="N1056" s="6">
        <v>50</v>
      </c>
      <c r="O1056" s="6">
        <v>119</v>
      </c>
      <c r="P1056" s="6">
        <v>0.42</v>
      </c>
      <c r="Q1056" s="6">
        <v>0.74299999999999999</v>
      </c>
    </row>
    <row r="1057" spans="1:17" ht="15" thickBot="1" x14ac:dyDescent="0.35">
      <c r="A1057" s="7" t="s">
        <v>321</v>
      </c>
      <c r="B1057" s="43">
        <f>IF(COUNTIF('DRAFT LIST'!$F$3:$F$1000,A1057)&gt;=1,"",ROW())</f>
        <v>1057</v>
      </c>
      <c r="C1057" s="43" t="str">
        <f ca="1"/>
        <v>Brett Eibner (LAD - LF,CF,RF) </v>
      </c>
      <c r="D1057" s="8">
        <v>384</v>
      </c>
      <c r="E1057" s="8">
        <v>41</v>
      </c>
      <c r="F1057" s="8">
        <v>15</v>
      </c>
      <c r="G1057" s="8">
        <v>55</v>
      </c>
      <c r="H1057" s="8">
        <v>1</v>
      </c>
      <c r="I1057" s="8">
        <v>0.247</v>
      </c>
      <c r="J1057" s="8">
        <v>0.3</v>
      </c>
      <c r="K1057" s="8">
        <v>95</v>
      </c>
      <c r="L1057" s="8">
        <v>17</v>
      </c>
      <c r="M1057" s="8">
        <v>0</v>
      </c>
      <c r="N1057" s="8">
        <v>29</v>
      </c>
      <c r="O1057" s="8">
        <v>105</v>
      </c>
      <c r="P1057" s="8">
        <v>0.41499999999999998</v>
      </c>
      <c r="Q1057" s="8">
        <v>0.71499999999999997</v>
      </c>
    </row>
    <row r="1058" spans="1:17" ht="15" thickBot="1" x14ac:dyDescent="0.35">
      <c r="A1058" s="5" t="s">
        <v>322</v>
      </c>
      <c r="B1058" s="43">
        <f>IF(COUNTIF('DRAFT LIST'!$F$3:$F$1000,A1058)&gt;=1,"",ROW())</f>
        <v>1058</v>
      </c>
      <c r="C1058" s="43" t="str">
        <f ca="1"/>
        <v>Devin Mesoraco (CIN - C) </v>
      </c>
      <c r="D1058" s="6">
        <v>406</v>
      </c>
      <c r="E1058" s="6">
        <v>55</v>
      </c>
      <c r="F1058" s="6">
        <v>20</v>
      </c>
      <c r="G1058" s="6">
        <v>65</v>
      </c>
      <c r="H1058" s="6">
        <v>4</v>
      </c>
      <c r="I1058" s="6">
        <v>0.26200000000000001</v>
      </c>
      <c r="J1058" s="6">
        <v>0.32400000000000001</v>
      </c>
      <c r="K1058" s="6">
        <v>107</v>
      </c>
      <c r="L1058" s="6">
        <v>22</v>
      </c>
      <c r="M1058" s="6">
        <v>1</v>
      </c>
      <c r="N1058" s="6">
        <v>37</v>
      </c>
      <c r="O1058" s="6">
        <v>101</v>
      </c>
      <c r="P1058" s="6">
        <v>0.47099999999999997</v>
      </c>
      <c r="Q1058" s="6">
        <v>0.79500000000000004</v>
      </c>
    </row>
    <row r="1059" spans="1:17" ht="15" thickBot="1" x14ac:dyDescent="0.35">
      <c r="A1059" s="7" t="s">
        <v>323</v>
      </c>
      <c r="B1059" s="43">
        <f>IF(COUNTIF('DRAFT LIST'!$F$3:$F$1000,A1059)&gt;=1,"",ROW())</f>
        <v>1059</v>
      </c>
      <c r="C1059" s="43" t="str">
        <f ca="1"/>
        <v>Luis Valbuena (LAA - 1B,3B) </v>
      </c>
      <c r="D1059" s="8">
        <v>512</v>
      </c>
      <c r="E1059" s="8">
        <v>69</v>
      </c>
      <c r="F1059" s="8">
        <v>10</v>
      </c>
      <c r="G1059" s="8">
        <v>50</v>
      </c>
      <c r="H1059" s="8">
        <v>21</v>
      </c>
      <c r="I1059" s="8">
        <v>0.26200000000000001</v>
      </c>
      <c r="J1059" s="8">
        <v>0.32</v>
      </c>
      <c r="K1059" s="8">
        <v>134</v>
      </c>
      <c r="L1059" s="8">
        <v>22</v>
      </c>
      <c r="M1059" s="8">
        <v>3</v>
      </c>
      <c r="N1059" s="8">
        <v>44</v>
      </c>
      <c r="O1059" s="8">
        <v>84</v>
      </c>
      <c r="P1059" s="8">
        <v>0.377</v>
      </c>
      <c r="Q1059" s="8">
        <v>0.69699999999999995</v>
      </c>
    </row>
    <row r="1060" spans="1:17" ht="15" thickBot="1" x14ac:dyDescent="0.35">
      <c r="A1060" s="5" t="s">
        <v>324</v>
      </c>
      <c r="B1060" s="43">
        <f>IF(COUNTIF('DRAFT LIST'!$F$3:$F$1000,A1060)&gt;=1,"",ROW())</f>
        <v>1060</v>
      </c>
      <c r="C1060" s="43" t="str">
        <f ca="1"/>
        <v>Pablo Sandoval (BOS - 3B) </v>
      </c>
      <c r="D1060" s="6">
        <v>350</v>
      </c>
      <c r="E1060" s="6">
        <v>52</v>
      </c>
      <c r="F1060" s="6">
        <v>20</v>
      </c>
      <c r="G1060" s="6">
        <v>58</v>
      </c>
      <c r="H1060" s="6">
        <v>1</v>
      </c>
      <c r="I1060" s="6">
        <v>0.253</v>
      </c>
      <c r="J1060" s="6">
        <v>0.32700000000000001</v>
      </c>
      <c r="K1060" s="6">
        <v>89</v>
      </c>
      <c r="L1060" s="6">
        <v>19</v>
      </c>
      <c r="M1060" s="6">
        <v>1</v>
      </c>
      <c r="N1060" s="6">
        <v>39</v>
      </c>
      <c r="O1060" s="6">
        <v>99</v>
      </c>
      <c r="P1060" s="6">
        <v>0.48299999999999998</v>
      </c>
      <c r="Q1060" s="6">
        <v>0.81</v>
      </c>
    </row>
    <row r="1061" spans="1:17" ht="15" thickBot="1" x14ac:dyDescent="0.35">
      <c r="A1061" s="7" t="s">
        <v>325</v>
      </c>
      <c r="B1061" s="43">
        <f>IF(COUNTIF('DRAFT LIST'!$F$3:$F$1000,A1061)&gt;=1,"",ROW())</f>
        <v>1061</v>
      </c>
      <c r="C1061" s="43" t="str">
        <f ca="1"/>
        <v>Howie Kendrick (PHI - 1B,2B,3B,LF) </v>
      </c>
      <c r="D1061" s="8">
        <v>388</v>
      </c>
      <c r="E1061" s="8">
        <v>53</v>
      </c>
      <c r="F1061" s="8">
        <v>18</v>
      </c>
      <c r="G1061" s="8">
        <v>65</v>
      </c>
      <c r="H1061" s="8">
        <v>1</v>
      </c>
      <c r="I1061" s="8">
        <v>0.26100000000000001</v>
      </c>
      <c r="J1061" s="8">
        <v>0.33400000000000002</v>
      </c>
      <c r="K1061" s="8">
        <v>101</v>
      </c>
      <c r="L1061" s="8">
        <v>21</v>
      </c>
      <c r="M1061" s="8">
        <v>1</v>
      </c>
      <c r="N1061" s="8">
        <v>43</v>
      </c>
      <c r="O1061" s="8">
        <v>78</v>
      </c>
      <c r="P1061" s="8">
        <v>0.45600000000000002</v>
      </c>
      <c r="Q1061" s="8">
        <v>0.79</v>
      </c>
    </row>
    <row r="1062" spans="1:17" ht="15" thickBot="1" x14ac:dyDescent="0.35">
      <c r="A1062" s="5" t="s">
        <v>326</v>
      </c>
      <c r="B1062" s="43">
        <f>IF(COUNTIF('DRAFT LIST'!$F$3:$F$1000,A1062)&gt;=1,"",ROW())</f>
        <v>1062</v>
      </c>
      <c r="C1062" s="43" t="str">
        <f ca="1"/>
        <v>Kennys Vargas (MIN - 1B) </v>
      </c>
      <c r="D1062" s="6">
        <v>450</v>
      </c>
      <c r="E1062" s="6">
        <v>59</v>
      </c>
      <c r="F1062" s="6">
        <v>14</v>
      </c>
      <c r="G1062" s="6">
        <v>62</v>
      </c>
      <c r="H1062" s="6">
        <v>6</v>
      </c>
      <c r="I1062" s="6">
        <v>0.28000000000000003</v>
      </c>
      <c r="J1062" s="6">
        <v>0.32900000000000001</v>
      </c>
      <c r="K1062" s="6">
        <v>126</v>
      </c>
      <c r="L1062" s="6">
        <v>24</v>
      </c>
      <c r="M1062" s="6">
        <v>8</v>
      </c>
      <c r="N1062" s="6">
        <v>33</v>
      </c>
      <c r="O1062" s="6">
        <v>97</v>
      </c>
      <c r="P1062" s="6">
        <v>0.46800000000000003</v>
      </c>
      <c r="Q1062" s="6">
        <v>0.79700000000000004</v>
      </c>
    </row>
    <row r="1063" spans="1:17" ht="15" thickBot="1" x14ac:dyDescent="0.35">
      <c r="A1063" s="7" t="s">
        <v>327</v>
      </c>
      <c r="B1063" s="43">
        <f>IF(COUNTIF('DRAFT LIST'!$F$3:$F$1000,A1063)&gt;=1,"",ROW())</f>
        <v>1063</v>
      </c>
      <c r="C1063" s="43" t="str">
        <f ca="1"/>
        <v>Seth Smith (BAL - LF,RF) </v>
      </c>
      <c r="D1063" s="8">
        <v>335</v>
      </c>
      <c r="E1063" s="8">
        <v>46</v>
      </c>
      <c r="F1063" s="8">
        <v>15</v>
      </c>
      <c r="G1063" s="8">
        <v>49</v>
      </c>
      <c r="H1063" s="8">
        <v>2</v>
      </c>
      <c r="I1063" s="8">
        <v>0.25900000000000001</v>
      </c>
      <c r="J1063" s="8">
        <v>0.32700000000000001</v>
      </c>
      <c r="K1063" s="8">
        <v>87</v>
      </c>
      <c r="L1063" s="8">
        <v>20</v>
      </c>
      <c r="M1063" s="8">
        <v>2</v>
      </c>
      <c r="N1063" s="8">
        <v>34</v>
      </c>
      <c r="O1063" s="8">
        <v>80</v>
      </c>
      <c r="P1063" s="8">
        <v>0.46300000000000002</v>
      </c>
      <c r="Q1063" s="8">
        <v>0.78900000000000003</v>
      </c>
    </row>
    <row r="1064" spans="1:17" ht="15" thickBot="1" x14ac:dyDescent="0.35">
      <c r="A1064" s="5" t="s">
        <v>328</v>
      </c>
      <c r="B1064" s="43">
        <f>IF(COUNTIF('DRAFT LIST'!$F$3:$F$1000,A1064)&gt;=1,"",ROW())</f>
        <v>1064</v>
      </c>
      <c r="C1064" s="43" t="str">
        <f ca="1"/>
        <v>Hyun-soo Kim (BAL - LF) </v>
      </c>
      <c r="D1064" s="6">
        <v>561</v>
      </c>
      <c r="E1064" s="6">
        <v>61</v>
      </c>
      <c r="F1064" s="6">
        <v>18</v>
      </c>
      <c r="G1064" s="6">
        <v>69</v>
      </c>
      <c r="H1064" s="6">
        <v>4</v>
      </c>
      <c r="I1064" s="6">
        <v>0.26900000000000002</v>
      </c>
      <c r="J1064" s="6">
        <v>0.30099999999999999</v>
      </c>
      <c r="K1064" s="6">
        <v>151</v>
      </c>
      <c r="L1064" s="6">
        <v>28</v>
      </c>
      <c r="M1064" s="6">
        <v>1</v>
      </c>
      <c r="N1064" s="6">
        <v>25</v>
      </c>
      <c r="O1064" s="6">
        <v>108</v>
      </c>
      <c r="P1064" s="6">
        <v>0.41799999999999998</v>
      </c>
      <c r="Q1064" s="6">
        <v>0.71899999999999997</v>
      </c>
    </row>
    <row r="1065" spans="1:17" ht="15" thickBot="1" x14ac:dyDescent="0.35">
      <c r="A1065" s="7" t="s">
        <v>329</v>
      </c>
      <c r="B1065" s="43">
        <f>IF(COUNTIF('DRAFT LIST'!$F$3:$F$1000,A1065)&gt;=1,"",ROW())</f>
        <v>1065</v>
      </c>
      <c r="C1065" s="43" t="str">
        <f ca="1"/>
        <v>Melvin Upton Jr. (TOR - LF,CF) </v>
      </c>
      <c r="D1065" s="8">
        <v>517</v>
      </c>
      <c r="E1065" s="8">
        <v>77</v>
      </c>
      <c r="F1065" s="8">
        <v>12</v>
      </c>
      <c r="G1065" s="8">
        <v>51</v>
      </c>
      <c r="H1065" s="8">
        <v>15</v>
      </c>
      <c r="I1065" s="8">
        <v>0.25700000000000001</v>
      </c>
      <c r="J1065" s="8">
        <v>0.33300000000000002</v>
      </c>
      <c r="K1065" s="8">
        <v>133</v>
      </c>
      <c r="L1065" s="8">
        <v>23</v>
      </c>
      <c r="M1065" s="8">
        <v>5</v>
      </c>
      <c r="N1065" s="8">
        <v>59</v>
      </c>
      <c r="O1065" s="8">
        <v>111</v>
      </c>
      <c r="P1065" s="8">
        <v>0.38900000000000001</v>
      </c>
      <c r="Q1065" s="8">
        <v>0.72199999999999998</v>
      </c>
    </row>
    <row r="1066" spans="1:17" ht="15" thickBot="1" x14ac:dyDescent="0.35">
      <c r="A1066" s="5" t="s">
        <v>330</v>
      </c>
      <c r="B1066" s="43">
        <f>IF(COUNTIF('DRAFT LIST'!$F$3:$F$1000,A1066)&gt;=1,"",ROW())</f>
        <v>1066</v>
      </c>
      <c r="C1066" s="43" t="str">
        <f ca="1"/>
        <v>Jurickson Profar (TEX - 1B,2B,3B,SS,LF) </v>
      </c>
      <c r="D1066" s="6">
        <v>447</v>
      </c>
      <c r="E1066" s="6">
        <v>62</v>
      </c>
      <c r="F1066" s="6">
        <v>20</v>
      </c>
      <c r="G1066" s="6">
        <v>65</v>
      </c>
      <c r="H1066" s="6">
        <v>5</v>
      </c>
      <c r="I1066" s="6">
        <v>0.252</v>
      </c>
      <c r="J1066" s="6">
        <v>0.33700000000000002</v>
      </c>
      <c r="K1066" s="6">
        <v>113</v>
      </c>
      <c r="L1066" s="6">
        <v>23</v>
      </c>
      <c r="M1066" s="6">
        <v>2</v>
      </c>
      <c r="N1066" s="6">
        <v>58</v>
      </c>
      <c r="O1066" s="6">
        <v>155</v>
      </c>
      <c r="P1066" s="6">
        <v>0.44600000000000001</v>
      </c>
      <c r="Q1066" s="6">
        <v>0.78400000000000003</v>
      </c>
    </row>
    <row r="1067" spans="1:17" ht="15" thickBot="1" x14ac:dyDescent="0.35">
      <c r="A1067" s="7" t="s">
        <v>331</v>
      </c>
      <c r="B1067" s="43">
        <f>IF(COUNTIF('DRAFT LIST'!$F$3:$F$1000,A1067)&gt;=1,"",ROW())</f>
        <v>1067</v>
      </c>
      <c r="C1067" s="43" t="str">
        <f ca="1"/>
        <v>Chris Owings (ARI - SS,CF) </v>
      </c>
      <c r="D1067" s="8">
        <v>504</v>
      </c>
      <c r="E1067" s="8">
        <v>66</v>
      </c>
      <c r="F1067" s="8">
        <v>16</v>
      </c>
      <c r="G1067" s="8">
        <v>74</v>
      </c>
      <c r="H1067" s="8">
        <v>9</v>
      </c>
      <c r="I1067" s="8">
        <v>0.253</v>
      </c>
      <c r="J1067" s="8">
        <v>0.32300000000000001</v>
      </c>
      <c r="K1067" s="8">
        <v>128</v>
      </c>
      <c r="L1067" s="8">
        <v>26</v>
      </c>
      <c r="M1067" s="8">
        <v>6</v>
      </c>
      <c r="N1067" s="8">
        <v>52</v>
      </c>
      <c r="O1067" s="8">
        <v>102</v>
      </c>
      <c r="P1067" s="8">
        <v>0.42899999999999999</v>
      </c>
      <c r="Q1067" s="8">
        <v>0.752</v>
      </c>
    </row>
    <row r="1068" spans="1:17" ht="15" thickBot="1" x14ac:dyDescent="0.35">
      <c r="A1068" s="5" t="s">
        <v>332</v>
      </c>
      <c r="B1068" s="43">
        <f>IF(COUNTIF('DRAFT LIST'!$F$3:$F$1000,A1068)&gt;=1,"",ROW())</f>
        <v>1068</v>
      </c>
      <c r="C1068" s="43" t="str">
        <f ca="1"/>
        <v>Lewis Brinson (MIL - CF) </v>
      </c>
      <c r="D1068" s="6">
        <v>368</v>
      </c>
      <c r="E1068" s="6">
        <v>54</v>
      </c>
      <c r="F1068" s="6">
        <v>27</v>
      </c>
      <c r="G1068" s="6">
        <v>66</v>
      </c>
      <c r="H1068" s="6">
        <v>2</v>
      </c>
      <c r="I1068" s="6">
        <v>0.22</v>
      </c>
      <c r="J1068" s="6">
        <v>0.308</v>
      </c>
      <c r="K1068" s="6">
        <v>81</v>
      </c>
      <c r="L1068" s="6">
        <v>17</v>
      </c>
      <c r="M1068" s="6">
        <v>1</v>
      </c>
      <c r="N1068" s="6">
        <v>47</v>
      </c>
      <c r="O1068" s="6">
        <v>133</v>
      </c>
      <c r="P1068" s="6">
        <v>0.48199999999999998</v>
      </c>
      <c r="Q1068" s="6">
        <v>0.79</v>
      </c>
    </row>
    <row r="1069" spans="1:17" ht="15" thickBot="1" x14ac:dyDescent="0.35">
      <c r="A1069" s="7" t="s">
        <v>333</v>
      </c>
      <c r="B1069" s="43">
        <f>IF(COUNTIF('DRAFT LIST'!$F$3:$F$1000,A1069)&gt;=1,"",ROW())</f>
        <v>1069</v>
      </c>
      <c r="C1069" s="43" t="str">
        <f ca="1"/>
        <v>Jose Iglesias (DET - SS) </v>
      </c>
      <c r="D1069" s="8">
        <v>539</v>
      </c>
      <c r="E1069" s="8">
        <v>68</v>
      </c>
      <c r="F1069" s="8">
        <v>19</v>
      </c>
      <c r="G1069" s="8">
        <v>68</v>
      </c>
      <c r="H1069" s="8">
        <v>9</v>
      </c>
      <c r="I1069" s="8">
        <v>0.25</v>
      </c>
      <c r="J1069" s="8">
        <v>0.307</v>
      </c>
      <c r="K1069" s="8">
        <v>135</v>
      </c>
      <c r="L1069" s="8">
        <v>25</v>
      </c>
      <c r="M1069" s="8">
        <v>2</v>
      </c>
      <c r="N1069" s="8">
        <v>44</v>
      </c>
      <c r="O1069" s="8">
        <v>142</v>
      </c>
      <c r="P1069" s="8">
        <v>0.41199999999999998</v>
      </c>
      <c r="Q1069" s="8">
        <v>0.71899999999999997</v>
      </c>
    </row>
    <row r="1070" spans="1:17" ht="15" thickBot="1" x14ac:dyDescent="0.35">
      <c r="A1070" s="5" t="s">
        <v>334</v>
      </c>
      <c r="B1070" s="43">
        <f>IF(COUNTIF('DRAFT LIST'!$F$3:$F$1000,A1070)&gt;=1,"",ROW())</f>
        <v>1070</v>
      </c>
      <c r="C1070" s="43" t="str">
        <f ca="1"/>
        <v>Freddy Galvis (PHI - SS) </v>
      </c>
      <c r="D1070" s="6">
        <v>484</v>
      </c>
      <c r="E1070" s="6">
        <v>59</v>
      </c>
      <c r="F1070" s="6">
        <v>21</v>
      </c>
      <c r="G1070" s="6">
        <v>66</v>
      </c>
      <c r="H1070" s="6">
        <v>2</v>
      </c>
      <c r="I1070" s="6">
        <v>0.25800000000000001</v>
      </c>
      <c r="J1070" s="6">
        <v>0.30499999999999999</v>
      </c>
      <c r="K1070" s="6">
        <v>125</v>
      </c>
      <c r="L1070" s="6">
        <v>29</v>
      </c>
      <c r="M1070" s="6">
        <v>3</v>
      </c>
      <c r="N1070" s="6">
        <v>33</v>
      </c>
      <c r="O1070" s="6">
        <v>125</v>
      </c>
      <c r="P1070" s="6">
        <v>0.46800000000000003</v>
      </c>
      <c r="Q1070" s="6">
        <v>0.77300000000000002</v>
      </c>
    </row>
    <row r="1071" spans="1:17" ht="15" thickBot="1" x14ac:dyDescent="0.35">
      <c r="A1071" s="7" t="s">
        <v>335</v>
      </c>
      <c r="B1071" s="43">
        <f>IF(COUNTIF('DRAFT LIST'!$F$3:$F$1000,A1071)&gt;=1,"",ROW())</f>
        <v>1071</v>
      </c>
      <c r="C1071" s="43" t="str">
        <f ca="1"/>
        <v>Dan Vogelbach (SEA - 1B) </v>
      </c>
      <c r="D1071" s="8">
        <v>356</v>
      </c>
      <c r="E1071" s="8">
        <v>49</v>
      </c>
      <c r="F1071" s="8">
        <v>3</v>
      </c>
      <c r="G1071" s="8">
        <v>30</v>
      </c>
      <c r="H1071" s="8">
        <v>36</v>
      </c>
      <c r="I1071" s="8">
        <v>0.25900000000000001</v>
      </c>
      <c r="J1071" s="8">
        <v>0.315</v>
      </c>
      <c r="K1071" s="8">
        <v>92</v>
      </c>
      <c r="L1071" s="8">
        <v>13</v>
      </c>
      <c r="M1071" s="8">
        <v>5</v>
      </c>
      <c r="N1071" s="8">
        <v>29</v>
      </c>
      <c r="O1071" s="8">
        <v>60</v>
      </c>
      <c r="P1071" s="8">
        <v>0.35</v>
      </c>
      <c r="Q1071" s="8">
        <v>0.66500000000000004</v>
      </c>
    </row>
    <row r="1072" spans="1:17" ht="15" thickBot="1" x14ac:dyDescent="0.35">
      <c r="A1072" s="5" t="s">
        <v>336</v>
      </c>
      <c r="B1072" s="43">
        <f>IF(COUNTIF('DRAFT LIST'!$F$3:$F$1000,A1072)&gt;=1,"",ROW())</f>
        <v>1072</v>
      </c>
      <c r="C1072" s="43" t="str">
        <f ca="1"/>
        <v>Alex Dickerson (SD - LF) </v>
      </c>
      <c r="D1072" s="6">
        <v>453</v>
      </c>
      <c r="E1072" s="6">
        <v>54</v>
      </c>
      <c r="F1072" s="6">
        <v>14</v>
      </c>
      <c r="G1072" s="6">
        <v>59</v>
      </c>
      <c r="H1072" s="6">
        <v>0</v>
      </c>
      <c r="I1072" s="6">
        <v>0.25800000000000001</v>
      </c>
      <c r="J1072" s="6">
        <v>0.317</v>
      </c>
      <c r="K1072" s="6">
        <v>117</v>
      </c>
      <c r="L1072" s="6">
        <v>24</v>
      </c>
      <c r="M1072" s="6">
        <v>2</v>
      </c>
      <c r="N1072" s="6">
        <v>39</v>
      </c>
      <c r="O1072" s="6">
        <v>83</v>
      </c>
      <c r="P1072" s="6">
        <v>0.41799999999999998</v>
      </c>
      <c r="Q1072" s="6">
        <v>0.73499999999999999</v>
      </c>
    </row>
    <row r="1073" spans="1:17" ht="15" thickBot="1" x14ac:dyDescent="0.35">
      <c r="A1073" s="7" t="s">
        <v>337</v>
      </c>
      <c r="B1073" s="43">
        <f>IF(COUNTIF('DRAFT LIST'!$F$3:$F$1000,A1073)&gt;=1,"",ROW())</f>
        <v>1073</v>
      </c>
      <c r="C1073" s="43" t="str">
        <f ca="1"/>
        <v>Matt Adams (STL - 1B) </v>
      </c>
      <c r="D1073" s="8">
        <v>478</v>
      </c>
      <c r="E1073" s="8">
        <v>65</v>
      </c>
      <c r="F1073" s="8">
        <v>11</v>
      </c>
      <c r="G1073" s="8">
        <v>55</v>
      </c>
      <c r="H1073" s="8">
        <v>13</v>
      </c>
      <c r="I1073" s="8">
        <v>0.26400000000000001</v>
      </c>
      <c r="J1073" s="8">
        <v>0.33800000000000002</v>
      </c>
      <c r="K1073" s="8">
        <v>126</v>
      </c>
      <c r="L1073" s="8">
        <v>27</v>
      </c>
      <c r="M1073" s="8">
        <v>2</v>
      </c>
      <c r="N1073" s="8">
        <v>53</v>
      </c>
      <c r="O1073" s="8">
        <v>82</v>
      </c>
      <c r="P1073" s="8">
        <v>0.39500000000000002</v>
      </c>
      <c r="Q1073" s="8">
        <v>0.73299999999999998</v>
      </c>
    </row>
    <row r="1074" spans="1:17" ht="15" thickBot="1" x14ac:dyDescent="0.35">
      <c r="A1074" s="5" t="s">
        <v>338</v>
      </c>
      <c r="B1074" s="43">
        <f>IF(COUNTIF('DRAFT LIST'!$F$3:$F$1000,A1074)&gt;=1,"",ROW())</f>
        <v>1074</v>
      </c>
      <c r="C1074" s="43" t="str">
        <f ca="1"/>
        <v>Andrew Susac (MIL - C) </v>
      </c>
      <c r="D1074" s="6">
        <v>456</v>
      </c>
      <c r="E1074" s="6">
        <v>44</v>
      </c>
      <c r="F1074" s="6">
        <v>7</v>
      </c>
      <c r="G1074" s="6">
        <v>50</v>
      </c>
      <c r="H1074" s="6">
        <v>3</v>
      </c>
      <c r="I1074" s="6">
        <v>0.28399999999999997</v>
      </c>
      <c r="J1074" s="6">
        <v>0.32900000000000001</v>
      </c>
      <c r="K1074" s="6">
        <v>130</v>
      </c>
      <c r="L1074" s="6">
        <v>26</v>
      </c>
      <c r="M1074" s="6">
        <v>1</v>
      </c>
      <c r="N1074" s="6">
        <v>30</v>
      </c>
      <c r="O1074" s="6">
        <v>58</v>
      </c>
      <c r="P1074" s="6">
        <v>0.39200000000000002</v>
      </c>
      <c r="Q1074" s="6">
        <v>0.72099999999999997</v>
      </c>
    </row>
    <row r="1075" spans="1:17" ht="15" thickBot="1" x14ac:dyDescent="0.35">
      <c r="A1075" s="7" t="s">
        <v>339</v>
      </c>
      <c r="B1075" s="43">
        <f>IF(COUNTIF('DRAFT LIST'!$F$3:$F$1000,A1075)&gt;=1,"",ROW())</f>
        <v>1075</v>
      </c>
      <c r="C1075" s="43" t="str">
        <f ca="1"/>
        <v>Tyler Saladino (CWS - 2B,3B,SS) </v>
      </c>
      <c r="D1075" s="8">
        <v>413</v>
      </c>
      <c r="E1075" s="8">
        <v>51</v>
      </c>
      <c r="F1075" s="8">
        <v>13</v>
      </c>
      <c r="G1075" s="8">
        <v>54</v>
      </c>
      <c r="H1075" s="8">
        <v>4</v>
      </c>
      <c r="I1075" s="8">
        <v>0.26400000000000001</v>
      </c>
      <c r="J1075" s="8">
        <v>0.309</v>
      </c>
      <c r="K1075" s="8">
        <v>109</v>
      </c>
      <c r="L1075" s="8">
        <v>24</v>
      </c>
      <c r="M1075" s="8">
        <v>1</v>
      </c>
      <c r="N1075" s="8">
        <v>27</v>
      </c>
      <c r="O1075" s="8">
        <v>69</v>
      </c>
      <c r="P1075" s="8">
        <v>0.41599999999999998</v>
      </c>
      <c r="Q1075" s="8">
        <v>0.72499999999999998</v>
      </c>
    </row>
    <row r="1076" spans="1:17" ht="15" thickBot="1" x14ac:dyDescent="0.35">
      <c r="A1076" s="5" t="s">
        <v>340</v>
      </c>
      <c r="B1076" s="43">
        <f>IF(COUNTIF('DRAFT LIST'!$F$3:$F$1000,A1076)&gt;=1,"",ROW())</f>
        <v>1076</v>
      </c>
      <c r="C1076" s="43" t="str">
        <f ca="1"/>
        <v>David Wright (NYM - 3B) DTD </v>
      </c>
      <c r="D1076" s="6">
        <v>436</v>
      </c>
      <c r="E1076" s="6">
        <v>59</v>
      </c>
      <c r="F1076" s="6">
        <v>16</v>
      </c>
      <c r="G1076" s="6">
        <v>60</v>
      </c>
      <c r="H1076" s="6">
        <v>7</v>
      </c>
      <c r="I1076" s="6">
        <v>0.27</v>
      </c>
      <c r="J1076" s="6">
        <v>0.33200000000000002</v>
      </c>
      <c r="K1076" s="6">
        <v>118</v>
      </c>
      <c r="L1076" s="6">
        <v>21</v>
      </c>
      <c r="M1076" s="6">
        <v>3</v>
      </c>
      <c r="N1076" s="6">
        <v>40</v>
      </c>
      <c r="O1076" s="6">
        <v>67</v>
      </c>
      <c r="P1076" s="6">
        <v>0.442</v>
      </c>
      <c r="Q1076" s="6">
        <v>0.77400000000000002</v>
      </c>
    </row>
    <row r="1077" spans="1:17" ht="15" thickBot="1" x14ac:dyDescent="0.35">
      <c r="A1077" s="7" t="s">
        <v>341</v>
      </c>
      <c r="B1077" s="43">
        <f>IF(COUNTIF('DRAFT LIST'!$F$3:$F$1000,A1077)&gt;=1,"",ROW())</f>
        <v>1077</v>
      </c>
      <c r="C1077" s="43" t="str">
        <f ca="1"/>
        <v>Wilmer Flores (NYM - 1B,2B,3B) </v>
      </c>
      <c r="D1077" s="8">
        <v>394</v>
      </c>
      <c r="E1077" s="8">
        <v>54</v>
      </c>
      <c r="F1077" s="8">
        <v>16</v>
      </c>
      <c r="G1077" s="8">
        <v>56</v>
      </c>
      <c r="H1077" s="8">
        <v>2</v>
      </c>
      <c r="I1077" s="8">
        <v>0.25700000000000001</v>
      </c>
      <c r="J1077" s="8">
        <v>0.33200000000000002</v>
      </c>
      <c r="K1077" s="8">
        <v>101</v>
      </c>
      <c r="L1077" s="8">
        <v>21</v>
      </c>
      <c r="M1077" s="8">
        <v>1</v>
      </c>
      <c r="N1077" s="8">
        <v>44</v>
      </c>
      <c r="O1077" s="8">
        <v>115</v>
      </c>
      <c r="P1077" s="8">
        <v>0.441</v>
      </c>
      <c r="Q1077" s="8">
        <v>0.77300000000000002</v>
      </c>
    </row>
    <row r="1078" spans="1:17" ht="15" thickBot="1" x14ac:dyDescent="0.35">
      <c r="A1078" s="5" t="s">
        <v>342</v>
      </c>
      <c r="B1078" s="43">
        <f>IF(COUNTIF('DRAFT LIST'!$F$3:$F$1000,A1078)&gt;=1,"",ROW())</f>
        <v>1078</v>
      </c>
      <c r="C1078" s="43" t="str">
        <f ca="1"/>
        <v>Sandy Leon (BOS - C) </v>
      </c>
      <c r="D1078" s="6">
        <v>371</v>
      </c>
      <c r="E1078" s="6">
        <v>41</v>
      </c>
      <c r="F1078" s="6">
        <v>13</v>
      </c>
      <c r="G1078" s="6">
        <v>52</v>
      </c>
      <c r="H1078" s="6">
        <v>1</v>
      </c>
      <c r="I1078" s="6">
        <v>0.254</v>
      </c>
      <c r="J1078" s="6">
        <v>0.30599999999999999</v>
      </c>
      <c r="K1078" s="6">
        <v>94</v>
      </c>
      <c r="L1078" s="6">
        <v>16</v>
      </c>
      <c r="M1078" s="6">
        <v>2</v>
      </c>
      <c r="N1078" s="6">
        <v>28</v>
      </c>
      <c r="O1078" s="6">
        <v>78</v>
      </c>
      <c r="P1078" s="6">
        <v>0.41299999999999998</v>
      </c>
      <c r="Q1078" s="6">
        <v>0.71899999999999997</v>
      </c>
    </row>
    <row r="1079" spans="1:17" ht="15" thickBot="1" x14ac:dyDescent="0.35">
      <c r="A1079" s="7" t="s">
        <v>343</v>
      </c>
      <c r="B1079" s="43">
        <f>IF(COUNTIF('DRAFT LIST'!$F$3:$F$1000,A1079)&gt;=1,"",ROW())</f>
        <v>1079</v>
      </c>
      <c r="C1079" s="43" t="str">
        <f ca="1"/>
        <v>Avisail Garcia (CWS - LF,RF,DH) </v>
      </c>
      <c r="D1079" s="8">
        <v>433</v>
      </c>
      <c r="E1079" s="8">
        <v>53</v>
      </c>
      <c r="F1079" s="8">
        <v>21</v>
      </c>
      <c r="G1079" s="8">
        <v>70</v>
      </c>
      <c r="H1079" s="8">
        <v>1</v>
      </c>
      <c r="I1079" s="8">
        <v>0.26300000000000001</v>
      </c>
      <c r="J1079" s="8">
        <v>0.33400000000000002</v>
      </c>
      <c r="K1079" s="8">
        <v>114</v>
      </c>
      <c r="L1079" s="8">
        <v>20</v>
      </c>
      <c r="M1079" s="8">
        <v>1</v>
      </c>
      <c r="N1079" s="8">
        <v>46</v>
      </c>
      <c r="O1079" s="8">
        <v>92</v>
      </c>
      <c r="P1079" s="8">
        <v>0.45900000000000002</v>
      </c>
      <c r="Q1079" s="8">
        <v>0.79400000000000004</v>
      </c>
    </row>
    <row r="1080" spans="1:17" ht="15" thickBot="1" x14ac:dyDescent="0.35">
      <c r="A1080" s="5" t="s">
        <v>344</v>
      </c>
      <c r="B1080" s="43">
        <f>IF(COUNTIF('DRAFT LIST'!$F$3:$F$1000,A1080)&gt;=1,"",ROW())</f>
        <v>1080</v>
      </c>
      <c r="C1080" s="43" t="str">
        <f ca="1"/>
        <v>Bradley Zimmer (CLE - CF) NRI </v>
      </c>
      <c r="D1080" s="6">
        <v>450</v>
      </c>
      <c r="E1080" s="6">
        <v>59</v>
      </c>
      <c r="F1080" s="6">
        <v>12</v>
      </c>
      <c r="G1080" s="6">
        <v>59</v>
      </c>
      <c r="H1080" s="6">
        <v>4</v>
      </c>
      <c r="I1080" s="6">
        <v>0.27800000000000002</v>
      </c>
      <c r="J1080" s="6">
        <v>0.35199999999999998</v>
      </c>
      <c r="K1080" s="6">
        <v>125</v>
      </c>
      <c r="L1080" s="6">
        <v>24</v>
      </c>
      <c r="M1080" s="6">
        <v>3</v>
      </c>
      <c r="N1080" s="6">
        <v>51</v>
      </c>
      <c r="O1080" s="6">
        <v>76</v>
      </c>
      <c r="P1080" s="6">
        <v>0.42399999999999999</v>
      </c>
      <c r="Q1080" s="6">
        <v>0.77500000000000002</v>
      </c>
    </row>
    <row r="1081" spans="1:17" ht="15" thickBot="1" x14ac:dyDescent="0.35">
      <c r="A1081" s="7" t="s">
        <v>345</v>
      </c>
      <c r="B1081" s="43">
        <f>IF(COUNTIF('DRAFT LIST'!$F$3:$F$1000,A1081)&gt;=1,"",ROW())</f>
        <v>1081</v>
      </c>
      <c r="C1081" s="43" t="str">
        <f ca="1"/>
        <v>Jorge Alfaro (PHI - C) </v>
      </c>
      <c r="D1081" s="8">
        <v>424</v>
      </c>
      <c r="E1081" s="8">
        <v>66</v>
      </c>
      <c r="F1081" s="8">
        <v>16</v>
      </c>
      <c r="G1081" s="8">
        <v>53</v>
      </c>
      <c r="H1081" s="8">
        <v>6</v>
      </c>
      <c r="I1081" s="8">
        <v>0.26</v>
      </c>
      <c r="J1081" s="8">
        <v>0.34799999999999998</v>
      </c>
      <c r="K1081" s="8">
        <v>110</v>
      </c>
      <c r="L1081" s="8">
        <v>22</v>
      </c>
      <c r="M1081" s="8">
        <v>1</v>
      </c>
      <c r="N1081" s="8">
        <v>58</v>
      </c>
      <c r="O1081" s="8">
        <v>113</v>
      </c>
      <c r="P1081" s="8">
        <v>0.42799999999999999</v>
      </c>
      <c r="Q1081" s="8">
        <v>0.77600000000000002</v>
      </c>
    </row>
    <row r="1082" spans="1:17" ht="15" thickBot="1" x14ac:dyDescent="0.35">
      <c r="A1082" s="5" t="s">
        <v>346</v>
      </c>
      <c r="B1082" s="43">
        <f>IF(COUNTIF('DRAFT LIST'!$F$3:$F$1000,A1082)&gt;=1,"",ROW())</f>
        <v>1082</v>
      </c>
      <c r="C1082" s="43" t="str">
        <f ca="1"/>
        <v>Chase Headley (NYY - 3B) </v>
      </c>
      <c r="D1082" s="6">
        <v>356</v>
      </c>
      <c r="E1082" s="6">
        <v>37</v>
      </c>
      <c r="F1082" s="6">
        <v>8</v>
      </c>
      <c r="G1082" s="6">
        <v>41</v>
      </c>
      <c r="H1082" s="6">
        <v>18</v>
      </c>
      <c r="I1082" s="6">
        <v>0.26100000000000001</v>
      </c>
      <c r="J1082" s="6">
        <v>0.28999999999999998</v>
      </c>
      <c r="K1082" s="6">
        <v>93</v>
      </c>
      <c r="L1082" s="6">
        <v>18</v>
      </c>
      <c r="M1082" s="6">
        <v>3</v>
      </c>
      <c r="N1082" s="6">
        <v>14</v>
      </c>
      <c r="O1082" s="6">
        <v>74</v>
      </c>
      <c r="P1082" s="6">
        <v>0.39100000000000001</v>
      </c>
      <c r="Q1082" s="6">
        <v>0.68100000000000005</v>
      </c>
    </row>
    <row r="1083" spans="1:17" ht="15" thickBot="1" x14ac:dyDescent="0.35">
      <c r="A1083" s="7" t="s">
        <v>347</v>
      </c>
      <c r="B1083" s="43">
        <f>IF(COUNTIF('DRAFT LIST'!$F$3:$F$1000,A1083)&gt;=1,"",ROW())</f>
        <v>1083</v>
      </c>
      <c r="C1083" s="43" t="str">
        <f ca="1"/>
        <v>Eddie Rosario (LF,CF) DL15 </v>
      </c>
      <c r="D1083" s="8">
        <v>532</v>
      </c>
      <c r="E1083" s="8">
        <v>61</v>
      </c>
      <c r="F1083" s="8">
        <v>10</v>
      </c>
      <c r="G1083" s="8">
        <v>55</v>
      </c>
      <c r="H1083" s="8">
        <v>16</v>
      </c>
      <c r="I1083" s="8">
        <v>0.27200000000000002</v>
      </c>
      <c r="J1083" s="8">
        <v>0.30299999999999999</v>
      </c>
      <c r="K1083" s="8">
        <v>145</v>
      </c>
      <c r="L1083" s="8">
        <v>34</v>
      </c>
      <c r="M1083" s="8">
        <v>2</v>
      </c>
      <c r="N1083" s="8">
        <v>24</v>
      </c>
      <c r="O1083" s="8">
        <v>86</v>
      </c>
      <c r="P1083" s="8">
        <v>0.4</v>
      </c>
      <c r="Q1083" s="8">
        <v>0.70299999999999996</v>
      </c>
    </row>
    <row r="1084" spans="1:17" ht="15" thickBot="1" x14ac:dyDescent="0.35">
      <c r="A1084" s="5" t="s">
        <v>348</v>
      </c>
      <c r="B1084" s="43">
        <f>IF(COUNTIF('DRAFT LIST'!$F$3:$F$1000,A1084)&gt;=1,"",ROW())</f>
        <v>1084</v>
      </c>
      <c r="C1084" s="43" t="str">
        <f ca="1"/>
        <v>Matt Joyce (OAK - LF,RF) </v>
      </c>
      <c r="D1084" s="6">
        <v>396</v>
      </c>
      <c r="E1084" s="6">
        <v>55</v>
      </c>
      <c r="F1084" s="6">
        <v>22</v>
      </c>
      <c r="G1084" s="6">
        <v>63</v>
      </c>
      <c r="H1084" s="6">
        <v>1</v>
      </c>
      <c r="I1084" s="6">
        <v>0.24199999999999999</v>
      </c>
      <c r="J1084" s="6">
        <v>0.33</v>
      </c>
      <c r="K1084" s="6">
        <v>96</v>
      </c>
      <c r="L1084" s="6">
        <v>20</v>
      </c>
      <c r="M1084" s="6">
        <v>1</v>
      </c>
      <c r="N1084" s="6">
        <v>52</v>
      </c>
      <c r="O1084" s="6">
        <v>108</v>
      </c>
      <c r="P1084" s="6">
        <v>0.46200000000000002</v>
      </c>
      <c r="Q1084" s="6">
        <v>0.79100000000000004</v>
      </c>
    </row>
    <row r="1085" spans="1:17" ht="15" thickBot="1" x14ac:dyDescent="0.35">
      <c r="A1085" s="7" t="s">
        <v>349</v>
      </c>
      <c r="B1085" s="43">
        <f>IF(COUNTIF('DRAFT LIST'!$F$3:$F$1000,A1085)&gt;=1,"",ROW())</f>
        <v>1085</v>
      </c>
      <c r="C1085" s="43" t="str">
        <f ca="1"/>
        <v>Joey Gallo (TEX - 3B) MiLB </v>
      </c>
      <c r="D1085" s="8">
        <v>418</v>
      </c>
      <c r="E1085" s="8">
        <v>48</v>
      </c>
      <c r="F1085" s="8">
        <v>17</v>
      </c>
      <c r="G1085" s="8">
        <v>62</v>
      </c>
      <c r="H1085" s="8">
        <v>1</v>
      </c>
      <c r="I1085" s="8">
        <v>0.253</v>
      </c>
      <c r="J1085" s="8">
        <v>0.307</v>
      </c>
      <c r="K1085" s="8">
        <v>106</v>
      </c>
      <c r="L1085" s="8">
        <v>24</v>
      </c>
      <c r="M1085" s="8">
        <v>1</v>
      </c>
      <c r="N1085" s="8">
        <v>32</v>
      </c>
      <c r="O1085" s="8">
        <v>104</v>
      </c>
      <c r="P1085" s="8">
        <v>0.435</v>
      </c>
      <c r="Q1085" s="8">
        <v>0.74199999999999999</v>
      </c>
    </row>
    <row r="1086" spans="1:17" ht="15" thickBot="1" x14ac:dyDescent="0.35">
      <c r="A1086" s="5" t="s">
        <v>350</v>
      </c>
      <c r="B1086" s="43">
        <f>IF(COUNTIF('DRAFT LIST'!$F$3:$F$1000,A1086)&gt;=1,"",ROW())</f>
        <v>1086</v>
      </c>
      <c r="C1086" s="43" t="str">
        <f ca="1"/>
        <v>Colby Rasmus (TB - LF,CF,RF) </v>
      </c>
      <c r="D1086" s="6">
        <v>461</v>
      </c>
      <c r="E1086" s="6">
        <v>57</v>
      </c>
      <c r="F1086" s="6">
        <v>11</v>
      </c>
      <c r="G1086" s="6">
        <v>45</v>
      </c>
      <c r="H1086" s="6">
        <v>20</v>
      </c>
      <c r="I1086" s="6">
        <v>0.245</v>
      </c>
      <c r="J1086" s="6">
        <v>0.29699999999999999</v>
      </c>
      <c r="K1086" s="6">
        <v>113</v>
      </c>
      <c r="L1086" s="6">
        <v>17</v>
      </c>
      <c r="M1086" s="6">
        <v>3</v>
      </c>
      <c r="N1086" s="6">
        <v>34</v>
      </c>
      <c r="O1086" s="6">
        <v>118</v>
      </c>
      <c r="P1086" s="6">
        <v>0.36499999999999999</v>
      </c>
      <c r="Q1086" s="6">
        <v>0.66200000000000003</v>
      </c>
    </row>
    <row r="1087" spans="1:17" ht="15" thickBot="1" x14ac:dyDescent="0.35">
      <c r="A1087" s="7" t="s">
        <v>351</v>
      </c>
      <c r="B1087" s="43">
        <f>IF(COUNTIF('DRAFT LIST'!$F$3:$F$1000,A1087)&gt;=1,"",ROW())</f>
        <v>1087</v>
      </c>
      <c r="C1087" s="43" t="str">
        <f ca="1"/>
        <v>Andrelton Simmons (LAA - SS) </v>
      </c>
      <c r="D1087" s="8">
        <v>407</v>
      </c>
      <c r="E1087" s="8">
        <v>53</v>
      </c>
      <c r="F1087" s="8">
        <v>11</v>
      </c>
      <c r="G1087" s="8">
        <v>48</v>
      </c>
      <c r="H1087" s="8">
        <v>9</v>
      </c>
      <c r="I1087" s="8">
        <v>0.26600000000000001</v>
      </c>
      <c r="J1087" s="8">
        <v>0.32900000000000001</v>
      </c>
      <c r="K1087" s="8">
        <v>108</v>
      </c>
      <c r="L1087" s="8">
        <v>19</v>
      </c>
      <c r="M1087" s="8">
        <v>3</v>
      </c>
      <c r="N1087" s="8">
        <v>39</v>
      </c>
      <c r="O1087" s="8">
        <v>123</v>
      </c>
      <c r="P1087" s="8">
        <v>0.41799999999999998</v>
      </c>
      <c r="Q1087" s="8">
        <v>0.748</v>
      </c>
    </row>
    <row r="1088" spans="1:17" ht="15" thickBot="1" x14ac:dyDescent="0.35">
      <c r="A1088" s="5" t="s">
        <v>353</v>
      </c>
      <c r="B1088" s="43">
        <f>IF(COUNTIF('DRAFT LIST'!$F$3:$F$1000,A1088)&gt;=1,"",ROW())</f>
        <v>1088</v>
      </c>
      <c r="C1088" s="43" t="str">
        <f ca="1"/>
        <v>Charlie Tilson (CWS - CF) DL15 </v>
      </c>
      <c r="D1088" s="6">
        <v>465</v>
      </c>
      <c r="E1088" s="6">
        <v>59</v>
      </c>
      <c r="F1088" s="6">
        <v>3</v>
      </c>
      <c r="G1088" s="6">
        <v>30</v>
      </c>
      <c r="H1088" s="6">
        <v>33</v>
      </c>
      <c r="I1088" s="6">
        <v>0.24099999999999999</v>
      </c>
      <c r="J1088" s="6">
        <v>0.311</v>
      </c>
      <c r="K1088" s="6">
        <v>112</v>
      </c>
      <c r="L1088" s="6">
        <v>17</v>
      </c>
      <c r="M1088" s="6">
        <v>4</v>
      </c>
      <c r="N1088" s="6">
        <v>47</v>
      </c>
      <c r="O1088" s="6">
        <v>113</v>
      </c>
      <c r="P1088" s="6">
        <v>0.318</v>
      </c>
      <c r="Q1088" s="6">
        <v>0.628</v>
      </c>
    </row>
    <row r="1089" spans="1:17" ht="15" thickBot="1" x14ac:dyDescent="0.35">
      <c r="A1089" s="7" t="s">
        <v>354</v>
      </c>
      <c r="B1089" s="43">
        <f>IF(COUNTIF('DRAFT LIST'!$F$3:$F$1000,A1089)&gt;=1,"",ROW())</f>
        <v>1089</v>
      </c>
      <c r="C1089" s="43" t="str">
        <f ca="1"/>
        <v>A.J. Reed (HOU - 1B) </v>
      </c>
      <c r="D1089" s="8">
        <v>473</v>
      </c>
      <c r="E1089" s="8">
        <v>59</v>
      </c>
      <c r="F1089" s="8">
        <v>6</v>
      </c>
      <c r="G1089" s="8">
        <v>42</v>
      </c>
      <c r="H1089" s="8">
        <v>24</v>
      </c>
      <c r="I1089" s="8">
        <v>0.26</v>
      </c>
      <c r="J1089" s="8">
        <v>0.29899999999999999</v>
      </c>
      <c r="K1089" s="8">
        <v>123</v>
      </c>
      <c r="L1089" s="8">
        <v>20</v>
      </c>
      <c r="M1089" s="8">
        <v>6</v>
      </c>
      <c r="N1089" s="8">
        <v>26</v>
      </c>
      <c r="O1089" s="8">
        <v>69</v>
      </c>
      <c r="P1089" s="8">
        <v>0.372</v>
      </c>
      <c r="Q1089" s="8">
        <v>0.67100000000000004</v>
      </c>
    </row>
    <row r="1090" spans="1:17" ht="15" thickBot="1" x14ac:dyDescent="0.35">
      <c r="A1090" s="5" t="s">
        <v>352</v>
      </c>
      <c r="B1090" s="43">
        <f>IF(COUNTIF('DRAFT LIST'!$F$3:$F$1000,A1090)&gt;=1,"",ROW())</f>
        <v>1090</v>
      </c>
      <c r="C1090" s="43" t="str">
        <f ca="1"/>
        <v>Ben Revere (LAA - LF,CF) </v>
      </c>
      <c r="D1090" s="6">
        <v>427</v>
      </c>
      <c r="E1090" s="6">
        <v>59</v>
      </c>
      <c r="F1090" s="6">
        <v>22</v>
      </c>
      <c r="G1090" s="6">
        <v>65</v>
      </c>
      <c r="H1090" s="6">
        <v>2</v>
      </c>
      <c r="I1090" s="6">
        <v>0.219</v>
      </c>
      <c r="J1090" s="6">
        <v>0.30299999999999999</v>
      </c>
      <c r="K1090" s="6">
        <v>94</v>
      </c>
      <c r="L1090" s="6">
        <v>23</v>
      </c>
      <c r="M1090" s="6">
        <v>3</v>
      </c>
      <c r="N1090" s="6">
        <v>52</v>
      </c>
      <c r="O1090" s="6">
        <v>131</v>
      </c>
      <c r="P1090" s="6">
        <v>0.44900000000000001</v>
      </c>
      <c r="Q1090" s="6">
        <v>0.752</v>
      </c>
    </row>
    <row r="1091" spans="1:17" ht="15" thickBot="1" x14ac:dyDescent="0.35">
      <c r="A1091" s="7" t="s">
        <v>355</v>
      </c>
      <c r="B1091" s="43">
        <f>IF(COUNTIF('DRAFT LIST'!$F$3:$F$1000,A1091)&gt;=1,"",ROW())</f>
        <v>1091</v>
      </c>
      <c r="C1091" s="43" t="str">
        <f ca="1"/>
        <v>Jett Bandy (MIL - C) </v>
      </c>
      <c r="D1091" s="8">
        <v>250</v>
      </c>
      <c r="E1091" s="8">
        <v>34</v>
      </c>
      <c r="F1091" s="8">
        <v>13</v>
      </c>
      <c r="G1091" s="8">
        <v>39</v>
      </c>
      <c r="H1091" s="8">
        <v>2</v>
      </c>
      <c r="I1091" s="8">
        <v>0.253</v>
      </c>
      <c r="J1091" s="8">
        <v>0.29699999999999999</v>
      </c>
      <c r="K1091" s="8">
        <v>63</v>
      </c>
      <c r="L1091" s="8">
        <v>13</v>
      </c>
      <c r="M1091" s="8">
        <v>2</v>
      </c>
      <c r="N1091" s="8">
        <v>16</v>
      </c>
      <c r="O1091" s="8">
        <v>78</v>
      </c>
      <c r="P1091" s="8">
        <v>0.48199999999999998</v>
      </c>
      <c r="Q1091" s="8">
        <v>0.78</v>
      </c>
    </row>
    <row r="1092" spans="1:17" ht="15" thickBot="1" x14ac:dyDescent="0.35">
      <c r="A1092" s="5" t="s">
        <v>356</v>
      </c>
      <c r="B1092" s="43">
        <f>IF(COUNTIF('DRAFT LIST'!$F$3:$F$1000,A1092)&gt;=1,"",ROW())</f>
        <v>1092</v>
      </c>
      <c r="C1092" s="43" t="str">
        <f ca="1"/>
        <v>Lonnie Chisenhall (CLE - RF) </v>
      </c>
      <c r="D1092" s="6">
        <v>384</v>
      </c>
      <c r="E1092" s="6">
        <v>51</v>
      </c>
      <c r="F1092" s="6">
        <v>6</v>
      </c>
      <c r="G1092" s="6">
        <v>42</v>
      </c>
      <c r="H1092" s="6">
        <v>14</v>
      </c>
      <c r="I1092" s="6">
        <v>0.26</v>
      </c>
      <c r="J1092" s="6">
        <v>0.32200000000000001</v>
      </c>
      <c r="K1092" s="6">
        <v>100</v>
      </c>
      <c r="L1092" s="6">
        <v>17</v>
      </c>
      <c r="M1092" s="6">
        <v>3</v>
      </c>
      <c r="N1092" s="6">
        <v>35</v>
      </c>
      <c r="O1092" s="6">
        <v>81</v>
      </c>
      <c r="P1092" s="6">
        <v>0.36799999999999999</v>
      </c>
      <c r="Q1092" s="6">
        <v>0.69</v>
      </c>
    </row>
    <row r="1093" spans="1:17" ht="15" thickBot="1" x14ac:dyDescent="0.35">
      <c r="A1093" s="7" t="s">
        <v>357</v>
      </c>
      <c r="B1093" s="43">
        <f>IF(COUNTIF('DRAFT LIST'!$F$3:$F$1000,A1093)&gt;=1,"",ROW())</f>
        <v>1093</v>
      </c>
      <c r="C1093" s="43" t="str">
        <f ca="1"/>
        <v>Sean Rodriguez (ATL - 1B,2B,3B,SS,LF,RF) DTD </v>
      </c>
      <c r="D1093" s="8">
        <v>433</v>
      </c>
      <c r="E1093" s="8">
        <v>52</v>
      </c>
      <c r="F1093" s="8">
        <v>23</v>
      </c>
      <c r="G1093" s="8">
        <v>62</v>
      </c>
      <c r="H1093" s="8">
        <v>1</v>
      </c>
      <c r="I1093" s="8">
        <v>0.245</v>
      </c>
      <c r="J1093" s="8">
        <v>0.30299999999999999</v>
      </c>
      <c r="K1093" s="8">
        <v>106</v>
      </c>
      <c r="L1093" s="8">
        <v>16</v>
      </c>
      <c r="M1093" s="8">
        <v>1</v>
      </c>
      <c r="N1093" s="8">
        <v>36</v>
      </c>
      <c r="O1093" s="8">
        <v>104</v>
      </c>
      <c r="P1093" s="8">
        <v>0.441</v>
      </c>
      <c r="Q1093" s="8">
        <v>0.74399999999999999</v>
      </c>
    </row>
    <row r="1094" spans="1:17" ht="15" thickBot="1" x14ac:dyDescent="0.35">
      <c r="A1094" s="5" t="s">
        <v>358</v>
      </c>
      <c r="B1094" s="43">
        <f>IF(COUNTIF('DRAFT LIST'!$F$3:$F$1000,A1094)&gt;=1,"",ROW())</f>
        <v>1094</v>
      </c>
      <c r="C1094" s="43" t="str">
        <f ca="1"/>
        <v>Jhonny Peralta (STL - 3B,SS) </v>
      </c>
      <c r="D1094" s="6">
        <v>230</v>
      </c>
      <c r="E1094" s="6">
        <v>34</v>
      </c>
      <c r="F1094" s="6">
        <v>4</v>
      </c>
      <c r="G1094" s="6">
        <v>20</v>
      </c>
      <c r="H1094" s="6">
        <v>18</v>
      </c>
      <c r="I1094" s="6">
        <v>0.247</v>
      </c>
      <c r="J1094" s="6">
        <v>0.30399999999999999</v>
      </c>
      <c r="K1094" s="6">
        <v>57</v>
      </c>
      <c r="L1094" s="6">
        <v>7</v>
      </c>
      <c r="M1094" s="6">
        <v>2</v>
      </c>
      <c r="N1094" s="6">
        <v>19</v>
      </c>
      <c r="O1094" s="6">
        <v>63</v>
      </c>
      <c r="P1094" s="6">
        <v>0.35899999999999999</v>
      </c>
      <c r="Q1094" s="6">
        <v>0.66300000000000003</v>
      </c>
    </row>
    <row r="1095" spans="1:17" ht="15" thickBot="1" x14ac:dyDescent="0.35">
      <c r="A1095" s="7" t="s">
        <v>359</v>
      </c>
      <c r="B1095" s="43">
        <f>IF(COUNTIF('DRAFT LIST'!$F$3:$F$1000,A1095)&gt;=1,"",ROW())</f>
        <v>1095</v>
      </c>
      <c r="C1095" s="43" t="str">
        <f ca="1"/>
        <v>Brett Lawrie (2B) FA </v>
      </c>
      <c r="D1095" s="8">
        <v>426</v>
      </c>
      <c r="E1095" s="8">
        <v>57</v>
      </c>
      <c r="F1095" s="8">
        <v>22</v>
      </c>
      <c r="G1095" s="8">
        <v>62</v>
      </c>
      <c r="H1095" s="8">
        <v>1</v>
      </c>
      <c r="I1095" s="8">
        <v>0.22700000000000001</v>
      </c>
      <c r="J1095" s="8">
        <v>0.29699999999999999</v>
      </c>
      <c r="K1095" s="8">
        <v>97</v>
      </c>
      <c r="L1095" s="8">
        <v>21</v>
      </c>
      <c r="M1095" s="8">
        <v>2</v>
      </c>
      <c r="N1095" s="8">
        <v>43</v>
      </c>
      <c r="O1095" s="8">
        <v>138</v>
      </c>
      <c r="P1095" s="8">
        <v>0.438</v>
      </c>
      <c r="Q1095" s="8">
        <v>0.73499999999999999</v>
      </c>
    </row>
    <row r="1096" spans="1:17" ht="15" thickBot="1" x14ac:dyDescent="0.35">
      <c r="A1096" s="5" t="s">
        <v>360</v>
      </c>
      <c r="B1096" s="43">
        <f>IF(COUNTIF('DRAFT LIST'!$F$3:$F$1000,A1096)&gt;=1,"",ROW())</f>
        <v>1096</v>
      </c>
      <c r="C1096" s="43" t="str">
        <f ca="1"/>
        <v>Ketel Marte (ARI - SS) </v>
      </c>
      <c r="D1096" s="6">
        <v>428</v>
      </c>
      <c r="E1096" s="6">
        <v>54</v>
      </c>
      <c r="F1096" s="6">
        <v>18</v>
      </c>
      <c r="G1096" s="6">
        <v>60</v>
      </c>
      <c r="H1096" s="6">
        <v>6</v>
      </c>
      <c r="I1096" s="6">
        <v>0.255</v>
      </c>
      <c r="J1096" s="6">
        <v>0.30299999999999999</v>
      </c>
      <c r="K1096" s="6">
        <v>109</v>
      </c>
      <c r="L1096" s="6">
        <v>18</v>
      </c>
      <c r="M1096" s="6">
        <v>6</v>
      </c>
      <c r="N1096" s="6">
        <v>29</v>
      </c>
      <c r="O1096" s="6">
        <v>106</v>
      </c>
      <c r="P1096" s="6">
        <v>0.45200000000000001</v>
      </c>
      <c r="Q1096" s="6">
        <v>0.755</v>
      </c>
    </row>
    <row r="1097" spans="1:17" ht="15" thickBot="1" x14ac:dyDescent="0.35">
      <c r="A1097" s="7" t="s">
        <v>361</v>
      </c>
      <c r="B1097" s="43">
        <f>IF(COUNTIF('DRAFT LIST'!$F$3:$F$1000,A1097)&gt;=1,"",ROW())</f>
        <v>1097</v>
      </c>
      <c r="C1097" s="43" t="str">
        <f ca="1"/>
        <v>Danny Espinosa (LAA - SS) </v>
      </c>
      <c r="D1097" s="8">
        <v>549</v>
      </c>
      <c r="E1097" s="8">
        <v>64</v>
      </c>
      <c r="F1097" s="8">
        <v>15</v>
      </c>
      <c r="G1097" s="8">
        <v>62</v>
      </c>
      <c r="H1097" s="8">
        <v>6</v>
      </c>
      <c r="I1097" s="8">
        <v>0.26500000000000001</v>
      </c>
      <c r="J1097" s="8">
        <v>0.30199999999999999</v>
      </c>
      <c r="K1097" s="8">
        <v>145</v>
      </c>
      <c r="L1097" s="8">
        <v>28</v>
      </c>
      <c r="M1097" s="8">
        <v>3</v>
      </c>
      <c r="N1097" s="8">
        <v>29</v>
      </c>
      <c r="O1097" s="8">
        <v>88</v>
      </c>
      <c r="P1097" s="8">
        <v>0.41</v>
      </c>
      <c r="Q1097" s="8">
        <v>0.71199999999999997</v>
      </c>
    </row>
    <row r="1098" spans="1:17" ht="15" thickBot="1" x14ac:dyDescent="0.35">
      <c r="A1098" s="5" t="s">
        <v>362</v>
      </c>
      <c r="B1098" s="43">
        <f>IF(COUNTIF('DRAFT LIST'!$F$3:$F$1000,A1098)&gt;=1,"",ROW())</f>
        <v>1098</v>
      </c>
      <c r="C1098" s="43" t="str">
        <f ca="1"/>
        <v>Aaron Altherr (PHI - LF,CF,RF) </v>
      </c>
      <c r="D1098" s="6">
        <v>504</v>
      </c>
      <c r="E1098" s="6">
        <v>62</v>
      </c>
      <c r="F1098" s="6">
        <v>7</v>
      </c>
      <c r="G1098" s="6">
        <v>51</v>
      </c>
      <c r="H1098" s="6">
        <v>15</v>
      </c>
      <c r="I1098" s="6">
        <v>0.28299999999999997</v>
      </c>
      <c r="J1098" s="6">
        <v>0.312</v>
      </c>
      <c r="K1098" s="6">
        <v>143</v>
      </c>
      <c r="L1098" s="6">
        <v>30</v>
      </c>
      <c r="M1098" s="6">
        <v>5</v>
      </c>
      <c r="N1098" s="6">
        <v>21</v>
      </c>
      <c r="O1098" s="6">
        <v>80</v>
      </c>
      <c r="P1098" s="6">
        <v>0.40500000000000003</v>
      </c>
      <c r="Q1098" s="6">
        <v>0.71699999999999997</v>
      </c>
    </row>
    <row r="1099" spans="1:17" ht="15" thickBot="1" x14ac:dyDescent="0.35">
      <c r="A1099" s="7" t="s">
        <v>363</v>
      </c>
      <c r="B1099" s="43">
        <f>IF(COUNTIF('DRAFT LIST'!$F$3:$F$1000,A1099)&gt;=1,"",ROW())</f>
        <v>1099</v>
      </c>
      <c r="C1099" s="43" t="str">
        <f ca="1"/>
        <v>Tyler Flowers (ATL - C) </v>
      </c>
      <c r="D1099" s="8">
        <v>531</v>
      </c>
      <c r="E1099" s="8">
        <v>72</v>
      </c>
      <c r="F1099" s="8">
        <v>8</v>
      </c>
      <c r="G1099" s="8">
        <v>44</v>
      </c>
      <c r="H1099" s="8">
        <v>14</v>
      </c>
      <c r="I1099" s="8">
        <v>0.27300000000000002</v>
      </c>
      <c r="J1099" s="8">
        <v>0.33300000000000002</v>
      </c>
      <c r="K1099" s="8">
        <v>145</v>
      </c>
      <c r="L1099" s="8">
        <v>26</v>
      </c>
      <c r="M1099" s="8">
        <v>5</v>
      </c>
      <c r="N1099" s="8">
        <v>48</v>
      </c>
      <c r="O1099" s="8">
        <v>68</v>
      </c>
      <c r="P1099" s="8">
        <v>0.38700000000000001</v>
      </c>
      <c r="Q1099" s="8">
        <v>0.71899999999999997</v>
      </c>
    </row>
    <row r="1100" spans="1:17" ht="15" thickBot="1" x14ac:dyDescent="0.35">
      <c r="A1100" s="5" t="s">
        <v>364</v>
      </c>
      <c r="B1100" s="43">
        <f>IF(COUNTIF('DRAFT LIST'!$F$3:$F$1000,A1100)&gt;=1,"",ROW())</f>
        <v>1100</v>
      </c>
      <c r="C1100" s="43" t="str">
        <f ca="1"/>
        <v>Jason Castro (MIN - C) </v>
      </c>
      <c r="D1100" s="6">
        <v>486</v>
      </c>
      <c r="E1100" s="6">
        <v>55</v>
      </c>
      <c r="F1100" s="6">
        <v>14</v>
      </c>
      <c r="G1100" s="6">
        <v>60</v>
      </c>
      <c r="H1100" s="6">
        <v>4</v>
      </c>
      <c r="I1100" s="6">
        <v>0.26700000000000002</v>
      </c>
      <c r="J1100" s="6">
        <v>0.29599999999999999</v>
      </c>
      <c r="K1100" s="6">
        <v>130</v>
      </c>
      <c r="L1100" s="6">
        <v>24</v>
      </c>
      <c r="M1100" s="6">
        <v>1</v>
      </c>
      <c r="N1100" s="6">
        <v>20</v>
      </c>
      <c r="O1100" s="6">
        <v>85</v>
      </c>
      <c r="P1100" s="6">
        <v>0.40699999999999997</v>
      </c>
      <c r="Q1100" s="6">
        <v>0.70199999999999996</v>
      </c>
    </row>
    <row r="1101" spans="1:17" ht="15" thickBot="1" x14ac:dyDescent="0.35">
      <c r="A1101" s="7" t="s">
        <v>365</v>
      </c>
      <c r="B1101" s="43">
        <f>IF(COUNTIF('DRAFT LIST'!$F$3:$F$1000,A1101)&gt;=1,"",ROW())</f>
        <v>1101</v>
      </c>
      <c r="C1101" s="43" t="str">
        <f ca="1"/>
        <v>Tony Wolters (COL - C) DL7 </v>
      </c>
      <c r="D1101" s="8">
        <v>520</v>
      </c>
      <c r="E1101" s="8">
        <v>67</v>
      </c>
      <c r="F1101" s="8">
        <v>18</v>
      </c>
      <c r="G1101" s="8">
        <v>61</v>
      </c>
      <c r="H1101" s="8">
        <v>5</v>
      </c>
      <c r="I1101" s="8">
        <v>0.26200000000000001</v>
      </c>
      <c r="J1101" s="8">
        <v>0.314</v>
      </c>
      <c r="K1101" s="8">
        <v>136</v>
      </c>
      <c r="L1101" s="8">
        <v>29</v>
      </c>
      <c r="M1101" s="8">
        <v>3</v>
      </c>
      <c r="N1101" s="8">
        <v>40</v>
      </c>
      <c r="O1101" s="8">
        <v>105</v>
      </c>
      <c r="P1101" s="8">
        <v>0.433</v>
      </c>
      <c r="Q1101" s="8">
        <v>0.747</v>
      </c>
    </row>
    <row r="1102" spans="1:17" ht="15" thickBot="1" x14ac:dyDescent="0.35">
      <c r="A1102" s="5" t="s">
        <v>366</v>
      </c>
      <c r="B1102" s="43">
        <f>IF(COUNTIF('DRAFT LIST'!$F$3:$F$1000,A1102)&gt;=1,"",ROW())</f>
        <v>1102</v>
      </c>
      <c r="C1102" s="43" t="str">
        <f ca="1"/>
        <v>Jefry Marte (LAA - 1B,3B,LF) </v>
      </c>
      <c r="D1102" s="6">
        <v>481</v>
      </c>
      <c r="E1102" s="6">
        <v>56</v>
      </c>
      <c r="F1102" s="6">
        <v>9</v>
      </c>
      <c r="G1102" s="6">
        <v>53</v>
      </c>
      <c r="H1102" s="6">
        <v>11</v>
      </c>
      <c r="I1102" s="6">
        <v>0.28199999999999997</v>
      </c>
      <c r="J1102" s="6">
        <v>0.31</v>
      </c>
      <c r="K1102" s="6">
        <v>136</v>
      </c>
      <c r="L1102" s="6">
        <v>23</v>
      </c>
      <c r="M1102" s="6">
        <v>1</v>
      </c>
      <c r="N1102" s="6">
        <v>20</v>
      </c>
      <c r="O1102" s="6">
        <v>63</v>
      </c>
      <c r="P1102" s="6">
        <v>0.38800000000000001</v>
      </c>
      <c r="Q1102" s="6">
        <v>0.69799999999999995</v>
      </c>
    </row>
    <row r="1103" spans="1:17" ht="15" thickBot="1" x14ac:dyDescent="0.35">
      <c r="A1103" s="7" t="s">
        <v>367</v>
      </c>
      <c r="B1103" s="43">
        <f>IF(COUNTIF('DRAFT LIST'!$F$3:$F$1000,A1103)&gt;=1,"",ROW())</f>
        <v>1103</v>
      </c>
      <c r="C1103" s="43" t="str">
        <f ca="1"/>
        <v>John Jaso (PIT - 1B) </v>
      </c>
      <c r="D1103" s="8">
        <v>550</v>
      </c>
      <c r="E1103" s="8">
        <v>66</v>
      </c>
      <c r="F1103" s="8">
        <v>9</v>
      </c>
      <c r="G1103" s="8">
        <v>64</v>
      </c>
      <c r="H1103" s="8">
        <v>2</v>
      </c>
      <c r="I1103" s="8">
        <v>0.28999999999999998</v>
      </c>
      <c r="J1103" s="8">
        <v>0.33900000000000002</v>
      </c>
      <c r="K1103" s="8">
        <v>159</v>
      </c>
      <c r="L1103" s="8">
        <v>30</v>
      </c>
      <c r="M1103" s="8">
        <v>3</v>
      </c>
      <c r="N1103" s="8">
        <v>41</v>
      </c>
      <c r="O1103" s="8">
        <v>70</v>
      </c>
      <c r="P1103" s="8">
        <v>0.40500000000000003</v>
      </c>
      <c r="Q1103" s="8">
        <v>0.74399999999999999</v>
      </c>
    </row>
    <row r="1104" spans="1:17" ht="15" thickBot="1" x14ac:dyDescent="0.35">
      <c r="A1104" s="5" t="s">
        <v>368</v>
      </c>
      <c r="B1104" s="43">
        <f>IF(COUNTIF('DRAFT LIST'!$F$3:$F$1000,A1104)&gt;=1,"",ROW())</f>
        <v>1104</v>
      </c>
      <c r="C1104" s="43" t="str">
        <f ca="1"/>
        <v>Cody Asche (CWS - 3B,LF) NRI </v>
      </c>
      <c r="D1104" s="6">
        <v>417</v>
      </c>
      <c r="E1104" s="6">
        <v>57</v>
      </c>
      <c r="F1104" s="6">
        <v>18</v>
      </c>
      <c r="G1104" s="6">
        <v>52</v>
      </c>
      <c r="H1104" s="6">
        <v>2</v>
      </c>
      <c r="I1104" s="6">
        <v>0.24399999999999999</v>
      </c>
      <c r="J1104" s="6">
        <v>0.32900000000000001</v>
      </c>
      <c r="K1104" s="6">
        <v>102</v>
      </c>
      <c r="L1104" s="6">
        <v>22</v>
      </c>
      <c r="M1104" s="6">
        <v>2</v>
      </c>
      <c r="N1104" s="6">
        <v>53</v>
      </c>
      <c r="O1104" s="6">
        <v>125</v>
      </c>
      <c r="P1104" s="6">
        <v>0.438</v>
      </c>
      <c r="Q1104" s="6">
        <v>0.76700000000000002</v>
      </c>
    </row>
    <row r="1105" spans="1:17" ht="15" thickBot="1" x14ac:dyDescent="0.35">
      <c r="A1105" s="7" t="s">
        <v>369</v>
      </c>
      <c r="B1105" s="43">
        <f>IF(COUNTIF('DRAFT LIST'!$F$3:$F$1000,A1105)&gt;=1,"",ROW())</f>
        <v>1105</v>
      </c>
      <c r="C1105" s="43" t="str">
        <f ca="1"/>
        <v>Pedro Alvarez (3B,DH) FA </v>
      </c>
      <c r="D1105" s="8">
        <v>357</v>
      </c>
      <c r="E1105" s="8">
        <v>49</v>
      </c>
      <c r="F1105" s="8">
        <v>14</v>
      </c>
      <c r="G1105" s="8">
        <v>47</v>
      </c>
      <c r="H1105" s="8">
        <v>1</v>
      </c>
      <c r="I1105" s="8">
        <v>0.26900000000000002</v>
      </c>
      <c r="J1105" s="8">
        <v>0.32200000000000001</v>
      </c>
      <c r="K1105" s="8">
        <v>96</v>
      </c>
      <c r="L1105" s="8">
        <v>17</v>
      </c>
      <c r="M1105" s="8">
        <v>1</v>
      </c>
      <c r="N1105" s="8">
        <v>28</v>
      </c>
      <c r="O1105" s="8">
        <v>88</v>
      </c>
      <c r="P1105" s="8">
        <v>0.439</v>
      </c>
      <c r="Q1105" s="8">
        <v>0.76100000000000001</v>
      </c>
    </row>
    <row r="1106" spans="1:17" ht="15" thickBot="1" x14ac:dyDescent="0.35">
      <c r="A1106" s="5" t="s">
        <v>370</v>
      </c>
      <c r="B1106" s="43">
        <f>IF(COUNTIF('DRAFT LIST'!$F$3:$F$1000,A1106)&gt;=1,"",ROW())</f>
        <v>1106</v>
      </c>
      <c r="C1106" s="43" t="str">
        <f ca="1"/>
        <v>Robbie Grossman (MIN - LF) </v>
      </c>
      <c r="D1106" s="6">
        <v>491</v>
      </c>
      <c r="E1106" s="6">
        <v>68</v>
      </c>
      <c r="F1106" s="6">
        <v>9</v>
      </c>
      <c r="G1106" s="6">
        <v>56</v>
      </c>
      <c r="H1106" s="6">
        <v>4</v>
      </c>
      <c r="I1106" s="6">
        <v>0.27300000000000002</v>
      </c>
      <c r="J1106" s="6">
        <v>0.33500000000000002</v>
      </c>
      <c r="K1106" s="6">
        <v>134</v>
      </c>
      <c r="L1106" s="6">
        <v>25</v>
      </c>
      <c r="M1106" s="6">
        <v>5</v>
      </c>
      <c r="N1106" s="6">
        <v>46</v>
      </c>
      <c r="O1106" s="6">
        <v>55</v>
      </c>
      <c r="P1106" s="6">
        <v>0.39900000000000002</v>
      </c>
      <c r="Q1106" s="6">
        <v>0.73499999999999999</v>
      </c>
    </row>
    <row r="1107" spans="1:17" ht="15" thickBot="1" x14ac:dyDescent="0.35">
      <c r="A1107" s="7" t="s">
        <v>371</v>
      </c>
      <c r="B1107" s="43">
        <f>IF(COUNTIF('DRAFT LIST'!$F$3:$F$1000,A1107)&gt;=1,"",ROW())</f>
        <v>1107</v>
      </c>
      <c r="C1107" s="43" t="str">
        <f ca="1"/>
        <v>David Freese (PIT - 1B,3B) </v>
      </c>
      <c r="D1107" s="8">
        <v>404</v>
      </c>
      <c r="E1107" s="8">
        <v>59</v>
      </c>
      <c r="F1107" s="8">
        <v>15</v>
      </c>
      <c r="G1107" s="8">
        <v>54</v>
      </c>
      <c r="H1107" s="8">
        <v>3</v>
      </c>
      <c r="I1107" s="8">
        <v>0.249</v>
      </c>
      <c r="J1107" s="8">
        <v>0.33200000000000002</v>
      </c>
      <c r="K1107" s="8">
        <v>101</v>
      </c>
      <c r="L1107" s="8">
        <v>21</v>
      </c>
      <c r="M1107" s="8">
        <v>1</v>
      </c>
      <c r="N1107" s="8">
        <v>50</v>
      </c>
      <c r="O1107" s="8">
        <v>101</v>
      </c>
      <c r="P1107" s="8">
        <v>0.41</v>
      </c>
      <c r="Q1107" s="8">
        <v>0.74199999999999999</v>
      </c>
    </row>
    <row r="1108" spans="1:17" ht="15" thickBot="1" x14ac:dyDescent="0.35">
      <c r="A1108" s="5" t="s">
        <v>372</v>
      </c>
      <c r="B1108" s="43">
        <f>IF(COUNTIF('DRAFT LIST'!$F$3:$F$1000,A1108)&gt;=1,"",ROW())</f>
        <v>1108</v>
      </c>
      <c r="C1108" s="43" t="str">
        <f ca="1"/>
        <v>Nick Franklin (TB - 1B,2B,SS,LF,RF) </v>
      </c>
      <c r="D1108" s="6">
        <v>374</v>
      </c>
      <c r="E1108" s="6">
        <v>39</v>
      </c>
      <c r="F1108" s="6">
        <v>12</v>
      </c>
      <c r="G1108" s="6">
        <v>46</v>
      </c>
      <c r="H1108" s="6">
        <v>1</v>
      </c>
      <c r="I1108" s="6">
        <v>0.23200000000000001</v>
      </c>
      <c r="J1108" s="6">
        <v>0.26600000000000001</v>
      </c>
      <c r="K1108" s="6">
        <v>87</v>
      </c>
      <c r="L1108" s="6">
        <v>15</v>
      </c>
      <c r="M1108" s="6">
        <v>1</v>
      </c>
      <c r="N1108" s="6">
        <v>17</v>
      </c>
      <c r="O1108" s="6">
        <v>82</v>
      </c>
      <c r="P1108" s="6">
        <v>0.38</v>
      </c>
      <c r="Q1108" s="6">
        <v>0.64600000000000002</v>
      </c>
    </row>
    <row r="1109" spans="1:17" ht="15" thickBot="1" x14ac:dyDescent="0.35">
      <c r="A1109" s="7" t="s">
        <v>373</v>
      </c>
      <c r="B1109" s="43">
        <f>IF(COUNTIF('DRAFT LIST'!$F$3:$F$1000,A1109)&gt;=1,"",ROW())</f>
        <v>1109</v>
      </c>
      <c r="C1109" s="43" t="str">
        <f ca="1"/>
        <v>Adam Lind (WSH - 1B) </v>
      </c>
      <c r="D1109" s="8">
        <v>341</v>
      </c>
      <c r="E1109" s="8">
        <v>32</v>
      </c>
      <c r="F1109" s="8">
        <v>12</v>
      </c>
      <c r="G1109" s="8">
        <v>42</v>
      </c>
      <c r="H1109" s="8">
        <v>1</v>
      </c>
      <c r="I1109" s="8">
        <v>0.23599999999999999</v>
      </c>
      <c r="J1109" s="8">
        <v>0.28799999999999998</v>
      </c>
      <c r="K1109" s="8">
        <v>81</v>
      </c>
      <c r="L1109" s="8">
        <v>18</v>
      </c>
      <c r="M1109" s="8">
        <v>1</v>
      </c>
      <c r="N1109" s="8">
        <v>25</v>
      </c>
      <c r="O1109" s="8">
        <v>102</v>
      </c>
      <c r="P1109" s="8">
        <v>0.40300000000000002</v>
      </c>
      <c r="Q1109" s="8">
        <v>0.69099999999999995</v>
      </c>
    </row>
    <row r="1110" spans="1:17" ht="15" thickBot="1" x14ac:dyDescent="0.35">
      <c r="A1110" s="5" t="s">
        <v>374</v>
      </c>
      <c r="B1110" s="43">
        <f>IF(COUNTIF('DRAFT LIST'!$F$3:$F$1000,A1110)&gt;=1,"",ROW())</f>
        <v>1110</v>
      </c>
      <c r="C1110" s="43" t="str">
        <f ca="1"/>
        <v>Logan Morrison (TB - 1B) </v>
      </c>
      <c r="D1110" s="6">
        <v>360</v>
      </c>
      <c r="E1110" s="6">
        <v>51</v>
      </c>
      <c r="F1110" s="6">
        <v>19</v>
      </c>
      <c r="G1110" s="6">
        <v>56</v>
      </c>
      <c r="H1110" s="6">
        <v>4</v>
      </c>
      <c r="I1110" s="6">
        <v>0.23799999999999999</v>
      </c>
      <c r="J1110" s="6">
        <v>0.309</v>
      </c>
      <c r="K1110" s="6">
        <v>86</v>
      </c>
      <c r="L1110" s="6">
        <v>17</v>
      </c>
      <c r="M1110" s="6">
        <v>1</v>
      </c>
      <c r="N1110" s="6">
        <v>37</v>
      </c>
      <c r="O1110" s="6">
        <v>126</v>
      </c>
      <c r="P1110" s="6">
        <v>0.441</v>
      </c>
      <c r="Q1110" s="6">
        <v>0.75</v>
      </c>
    </row>
    <row r="1111" spans="1:17" ht="15" thickBot="1" x14ac:dyDescent="0.35">
      <c r="A1111" s="7" t="s">
        <v>375</v>
      </c>
      <c r="B1111" s="43">
        <f>IF(COUNTIF('DRAFT LIST'!$F$3:$F$1000,A1111)&gt;=1,"",ROW())</f>
        <v>1111</v>
      </c>
      <c r="C1111" s="43" t="str">
        <f ca="1"/>
        <v>Jarrett Parker (SF - LF,RF) MiLB </v>
      </c>
      <c r="D1111" s="8">
        <v>546</v>
      </c>
      <c r="E1111" s="8">
        <v>65</v>
      </c>
      <c r="F1111" s="8">
        <v>10</v>
      </c>
      <c r="G1111" s="8">
        <v>62</v>
      </c>
      <c r="H1111" s="8">
        <v>1</v>
      </c>
      <c r="I1111" s="8">
        <v>0.27300000000000002</v>
      </c>
      <c r="J1111" s="8">
        <v>0.34599999999999997</v>
      </c>
      <c r="K1111" s="8">
        <v>149</v>
      </c>
      <c r="L1111" s="8">
        <v>27</v>
      </c>
      <c r="M1111" s="8">
        <v>1</v>
      </c>
      <c r="N1111" s="8">
        <v>61</v>
      </c>
      <c r="O1111" s="8">
        <v>84</v>
      </c>
      <c r="P1111" s="8">
        <v>0.38100000000000001</v>
      </c>
      <c r="Q1111" s="8">
        <v>0.72699999999999998</v>
      </c>
    </row>
    <row r="1112" spans="1:17" ht="15" thickBot="1" x14ac:dyDescent="0.35">
      <c r="A1112" s="5" t="s">
        <v>376</v>
      </c>
      <c r="B1112" s="43">
        <f>IF(COUNTIF('DRAFT LIST'!$F$3:$F$1000,A1112)&gt;=1,"",ROW())</f>
        <v>1112</v>
      </c>
      <c r="C1112" s="43" t="str">
        <f ca="1"/>
        <v>Scooter Gennett (MIL - 2B) </v>
      </c>
      <c r="D1112" s="6">
        <v>533</v>
      </c>
      <c r="E1112" s="6">
        <v>66</v>
      </c>
      <c r="F1112" s="6">
        <v>5</v>
      </c>
      <c r="G1112" s="6">
        <v>43</v>
      </c>
      <c r="H1112" s="6">
        <v>18</v>
      </c>
      <c r="I1112" s="6">
        <v>0.27600000000000002</v>
      </c>
      <c r="J1112" s="6">
        <v>0.34599999999999997</v>
      </c>
      <c r="K1112" s="6">
        <v>147</v>
      </c>
      <c r="L1112" s="6">
        <v>19</v>
      </c>
      <c r="M1112" s="6">
        <v>7</v>
      </c>
      <c r="N1112" s="6">
        <v>58</v>
      </c>
      <c r="O1112" s="6">
        <v>114</v>
      </c>
      <c r="P1112" s="6">
        <v>0.36599999999999999</v>
      </c>
      <c r="Q1112" s="6">
        <v>0.71199999999999997</v>
      </c>
    </row>
    <row r="1113" spans="1:17" ht="15" thickBot="1" x14ac:dyDescent="0.35">
      <c r="A1113" s="7" t="s">
        <v>377</v>
      </c>
      <c r="B1113" s="43">
        <f>IF(COUNTIF('DRAFT LIST'!$F$3:$F$1000,A1113)&gt;=1,"",ROW())</f>
        <v>1113</v>
      </c>
      <c r="C1113" s="43" t="str">
        <f ca="1"/>
        <v>Martin Maldonado (LAA - C) </v>
      </c>
      <c r="D1113" s="8">
        <v>527</v>
      </c>
      <c r="E1113" s="8">
        <v>60</v>
      </c>
      <c r="F1113" s="8">
        <v>10</v>
      </c>
      <c r="G1113" s="8">
        <v>54</v>
      </c>
      <c r="H1113" s="8">
        <v>19</v>
      </c>
      <c r="I1113" s="8">
        <v>0.245</v>
      </c>
      <c r="J1113" s="8">
        <v>0.28899999999999998</v>
      </c>
      <c r="K1113" s="8">
        <v>129</v>
      </c>
      <c r="L1113" s="8">
        <v>27</v>
      </c>
      <c r="M1113" s="8">
        <v>5</v>
      </c>
      <c r="N1113" s="8">
        <v>33</v>
      </c>
      <c r="O1113" s="8">
        <v>113</v>
      </c>
      <c r="P1113" s="8">
        <v>0.374</v>
      </c>
      <c r="Q1113" s="8">
        <v>0.66300000000000003</v>
      </c>
    </row>
    <row r="1114" spans="1:17" ht="15" thickBot="1" x14ac:dyDescent="0.35">
      <c r="A1114" s="5" t="s">
        <v>378</v>
      </c>
      <c r="B1114" s="43">
        <f>IF(COUNTIF('DRAFT LIST'!$F$3:$F$1000,A1114)&gt;=1,"",ROW())</f>
        <v>1114</v>
      </c>
      <c r="C1114" s="43" t="str">
        <f ca="1"/>
        <v>Jordy Mercer (PIT - SS) </v>
      </c>
      <c r="D1114" s="6">
        <v>336</v>
      </c>
      <c r="E1114" s="6">
        <v>41</v>
      </c>
      <c r="F1114" s="6">
        <v>7</v>
      </c>
      <c r="G1114" s="6">
        <v>38</v>
      </c>
      <c r="H1114" s="6">
        <v>15</v>
      </c>
      <c r="I1114" s="6">
        <v>0.27400000000000002</v>
      </c>
      <c r="J1114" s="6">
        <v>0.31</v>
      </c>
      <c r="K1114" s="6">
        <v>92</v>
      </c>
      <c r="L1114" s="6">
        <v>19</v>
      </c>
      <c r="M1114" s="6">
        <v>3</v>
      </c>
      <c r="N1114" s="6">
        <v>17</v>
      </c>
      <c r="O1114" s="6">
        <v>69</v>
      </c>
      <c r="P1114" s="6">
        <v>0.42</v>
      </c>
      <c r="Q1114" s="6">
        <v>0.72899999999999998</v>
      </c>
    </row>
    <row r="1115" spans="1:17" ht="15" thickBot="1" x14ac:dyDescent="0.35">
      <c r="A1115" s="7" t="s">
        <v>379</v>
      </c>
      <c r="B1115" s="43">
        <f>IF(COUNTIF('DRAFT LIST'!$F$3:$F$1000,A1115)&gt;=1,"",ROW())</f>
        <v>1115</v>
      </c>
      <c r="C1115" s="43" t="str">
        <f ca="1"/>
        <v>Tommy Pham (STL - LF,CF) </v>
      </c>
      <c r="D1115" s="8">
        <v>385</v>
      </c>
      <c r="E1115" s="8">
        <v>51</v>
      </c>
      <c r="F1115" s="8">
        <v>12</v>
      </c>
      <c r="G1115" s="8">
        <v>42</v>
      </c>
      <c r="H1115" s="8">
        <v>20</v>
      </c>
      <c r="I1115" s="8">
        <v>0.23599999999999999</v>
      </c>
      <c r="J1115" s="8">
        <v>0.309</v>
      </c>
      <c r="K1115" s="8">
        <v>91</v>
      </c>
      <c r="L1115" s="8">
        <v>20</v>
      </c>
      <c r="M1115" s="8">
        <v>2</v>
      </c>
      <c r="N1115" s="8">
        <v>40</v>
      </c>
      <c r="O1115" s="8">
        <v>127</v>
      </c>
      <c r="P1115" s="8">
        <v>0.39300000000000002</v>
      </c>
      <c r="Q1115" s="8">
        <v>0.70099999999999996</v>
      </c>
    </row>
    <row r="1116" spans="1:17" ht="15" thickBot="1" x14ac:dyDescent="0.35">
      <c r="A1116" s="5" t="s">
        <v>380</v>
      </c>
      <c r="B1116" s="43">
        <f>IF(COUNTIF('DRAFT LIST'!$F$3:$F$1000,A1116)&gt;=1,"",ROW())</f>
        <v>1116</v>
      </c>
      <c r="C1116" s="43" t="str">
        <f ca="1"/>
        <v>Peter O'Brien (KC - LF) MiLB </v>
      </c>
      <c r="D1116" s="6">
        <v>453</v>
      </c>
      <c r="E1116" s="6">
        <v>56</v>
      </c>
      <c r="F1116" s="6">
        <v>11</v>
      </c>
      <c r="G1116" s="6">
        <v>48</v>
      </c>
      <c r="H1116" s="6">
        <v>13</v>
      </c>
      <c r="I1116" s="6">
        <v>0.25800000000000001</v>
      </c>
      <c r="J1116" s="6">
        <v>0.312</v>
      </c>
      <c r="K1116" s="6">
        <v>117</v>
      </c>
      <c r="L1116" s="6">
        <v>17</v>
      </c>
      <c r="M1116" s="6">
        <v>5</v>
      </c>
      <c r="N1116" s="6">
        <v>36</v>
      </c>
      <c r="O1116" s="6">
        <v>76</v>
      </c>
      <c r="P1116" s="6">
        <v>0.39500000000000002</v>
      </c>
      <c r="Q1116" s="6">
        <v>0.70699999999999996</v>
      </c>
    </row>
    <row r="1117" spans="1:17" ht="15" thickBot="1" x14ac:dyDescent="0.35">
      <c r="A1117" s="7" t="s">
        <v>381</v>
      </c>
      <c r="B1117" s="43">
        <f>IF(COUNTIF('DRAFT LIST'!$F$3:$F$1000,A1117)&gt;=1,"",ROW())</f>
        <v>1117</v>
      </c>
      <c r="C1117" s="43" t="str">
        <f ca="1"/>
        <v>J.J. Hardy (BAL - SS) DTD </v>
      </c>
      <c r="D1117" s="8">
        <v>504</v>
      </c>
      <c r="E1117" s="8">
        <v>61</v>
      </c>
      <c r="F1117" s="8">
        <v>15</v>
      </c>
      <c r="G1117" s="8">
        <v>70</v>
      </c>
      <c r="H1117" s="8">
        <v>1</v>
      </c>
      <c r="I1117" s="8">
        <v>0.27300000000000002</v>
      </c>
      <c r="J1117" s="8">
        <v>0.32600000000000001</v>
      </c>
      <c r="K1117" s="8">
        <v>138</v>
      </c>
      <c r="L1117" s="8">
        <v>28</v>
      </c>
      <c r="M1117" s="8">
        <v>3</v>
      </c>
      <c r="N1117" s="8">
        <v>40</v>
      </c>
      <c r="O1117" s="8">
        <v>68</v>
      </c>
      <c r="P1117" s="8">
        <v>0.42599999999999999</v>
      </c>
      <c r="Q1117" s="8">
        <v>0.752</v>
      </c>
    </row>
    <row r="1118" spans="1:17" ht="15" thickBot="1" x14ac:dyDescent="0.35">
      <c r="A1118" s="5" t="s">
        <v>382</v>
      </c>
      <c r="B1118" s="43">
        <f>IF(COUNTIF('DRAFT LIST'!$F$3:$F$1000,A1118)&gt;=1,"",ROW())</f>
        <v>1118</v>
      </c>
      <c r="C1118" s="43" t="str">
        <f ca="1"/>
        <v>Byung-ho Park (MIN - 1B,DH) MiLB </v>
      </c>
      <c r="D1118" s="6">
        <v>455</v>
      </c>
      <c r="E1118" s="6">
        <v>52</v>
      </c>
      <c r="F1118" s="6">
        <v>13</v>
      </c>
      <c r="G1118" s="6">
        <v>53</v>
      </c>
      <c r="H1118" s="6">
        <v>2</v>
      </c>
      <c r="I1118" s="6">
        <v>0.26900000000000002</v>
      </c>
      <c r="J1118" s="6">
        <v>0.312</v>
      </c>
      <c r="K1118" s="6">
        <v>122</v>
      </c>
      <c r="L1118" s="6">
        <v>27</v>
      </c>
      <c r="M1118" s="6">
        <v>1</v>
      </c>
      <c r="N1118" s="6">
        <v>29</v>
      </c>
      <c r="O1118" s="6">
        <v>91</v>
      </c>
      <c r="P1118" s="6">
        <v>0.42199999999999999</v>
      </c>
      <c r="Q1118" s="6">
        <v>0.73399999999999999</v>
      </c>
    </row>
    <row r="1119" spans="1:17" ht="15" thickBot="1" x14ac:dyDescent="0.35">
      <c r="A1119" s="7" t="s">
        <v>383</v>
      </c>
      <c r="B1119" s="43">
        <f>IF(COUNTIF('DRAFT LIST'!$F$3:$F$1000,A1119)&gt;=1,"",ROW())</f>
        <v>1119</v>
      </c>
      <c r="C1119" s="43" t="str">
        <f ca="1"/>
        <v>Derek Dietrich (MIA - 1B,2B,3B,LF) </v>
      </c>
      <c r="D1119" s="8">
        <v>366</v>
      </c>
      <c r="E1119" s="8">
        <v>50</v>
      </c>
      <c r="F1119" s="8">
        <v>7</v>
      </c>
      <c r="G1119" s="8">
        <v>33</v>
      </c>
      <c r="H1119" s="8">
        <v>14</v>
      </c>
      <c r="I1119" s="8">
        <v>0.26200000000000001</v>
      </c>
      <c r="J1119" s="8">
        <v>0.311</v>
      </c>
      <c r="K1119" s="8">
        <v>96</v>
      </c>
      <c r="L1119" s="8">
        <v>16</v>
      </c>
      <c r="M1119" s="8">
        <v>3</v>
      </c>
      <c r="N1119" s="8">
        <v>27</v>
      </c>
      <c r="O1119" s="8">
        <v>56</v>
      </c>
      <c r="P1119" s="8">
        <v>0.38400000000000001</v>
      </c>
      <c r="Q1119" s="8">
        <v>0.69499999999999995</v>
      </c>
    </row>
    <row r="1120" spans="1:17" ht="15" thickBot="1" x14ac:dyDescent="0.35">
      <c r="A1120" s="5" t="s">
        <v>384</v>
      </c>
      <c r="B1120" s="43">
        <f>IF(COUNTIF('DRAFT LIST'!$F$3:$F$1000,A1120)&gt;=1,"",ROW())</f>
        <v>1120</v>
      </c>
      <c r="C1120" s="43" t="str">
        <f ca="1"/>
        <v>Ozhaino Albies (ATL - SS,2B) NRI </v>
      </c>
      <c r="D1120" s="6">
        <v>366</v>
      </c>
      <c r="E1120" s="6">
        <v>34</v>
      </c>
      <c r="F1120" s="6">
        <v>9</v>
      </c>
      <c r="G1120" s="6">
        <v>42</v>
      </c>
      <c r="H1120" s="6">
        <v>1</v>
      </c>
      <c r="I1120" s="6">
        <v>0.23699999999999999</v>
      </c>
      <c r="J1120" s="6">
        <v>0.27700000000000002</v>
      </c>
      <c r="K1120" s="6">
        <v>87</v>
      </c>
      <c r="L1120" s="6">
        <v>15</v>
      </c>
      <c r="M1120" s="6">
        <v>2</v>
      </c>
      <c r="N1120" s="6">
        <v>20</v>
      </c>
      <c r="O1120" s="6">
        <v>100</v>
      </c>
      <c r="P1120" s="6">
        <v>0.36199999999999999</v>
      </c>
      <c r="Q1120" s="6">
        <v>0.63900000000000001</v>
      </c>
    </row>
    <row r="1121" spans="1:17" ht="15" thickBot="1" x14ac:dyDescent="0.35">
      <c r="A1121" s="7" t="s">
        <v>385</v>
      </c>
      <c r="B1121" s="43">
        <f>IF(COUNTIF('DRAFT LIST'!$F$3:$F$1000,A1121)&gt;=1,"",ROW())</f>
        <v>1121</v>
      </c>
      <c r="C1121" s="43" t="str">
        <f ca="1"/>
        <v>Gerardo Parra (COL - 1B,LF,CF,RF) </v>
      </c>
      <c r="D1121" s="8">
        <v>413</v>
      </c>
      <c r="E1121" s="8">
        <v>50</v>
      </c>
      <c r="F1121" s="8">
        <v>16</v>
      </c>
      <c r="G1121" s="8">
        <v>55</v>
      </c>
      <c r="H1121" s="8">
        <v>6</v>
      </c>
      <c r="I1121" s="8">
        <v>0.248</v>
      </c>
      <c r="J1121" s="8">
        <v>0.31</v>
      </c>
      <c r="K1121" s="8">
        <v>102</v>
      </c>
      <c r="L1121" s="8">
        <v>22</v>
      </c>
      <c r="M1121" s="8">
        <v>2</v>
      </c>
      <c r="N1121" s="8">
        <v>37</v>
      </c>
      <c r="O1121" s="8">
        <v>103</v>
      </c>
      <c r="P1121" s="8">
        <v>0.42699999999999999</v>
      </c>
      <c r="Q1121" s="8">
        <v>0.73799999999999999</v>
      </c>
    </row>
    <row r="1122" spans="1:17" ht="15" thickBot="1" x14ac:dyDescent="0.35">
      <c r="A1122" s="5" t="s">
        <v>386</v>
      </c>
      <c r="B1122" s="43">
        <f>IF(COUNTIF('DRAFT LIST'!$F$3:$F$1000,A1122)&gt;=1,"",ROW())</f>
        <v>1122</v>
      </c>
      <c r="C1122" s="43" t="str">
        <f ca="1"/>
        <v>Chris Herrmann (ARI - C) </v>
      </c>
      <c r="D1122" s="6">
        <v>334</v>
      </c>
      <c r="E1122" s="6">
        <v>47</v>
      </c>
      <c r="F1122" s="6">
        <v>17</v>
      </c>
      <c r="G1122" s="6">
        <v>47</v>
      </c>
      <c r="H1122" s="6">
        <v>2</v>
      </c>
      <c r="I1122" s="6">
        <v>0.26500000000000001</v>
      </c>
      <c r="J1122" s="6">
        <v>0.33600000000000002</v>
      </c>
      <c r="K1122" s="6">
        <v>88</v>
      </c>
      <c r="L1122" s="6">
        <v>18</v>
      </c>
      <c r="M1122" s="6">
        <v>1</v>
      </c>
      <c r="N1122" s="6">
        <v>36</v>
      </c>
      <c r="O1122" s="6">
        <v>73</v>
      </c>
      <c r="P1122" s="6">
        <v>0.47699999999999998</v>
      </c>
      <c r="Q1122" s="6">
        <v>0.81200000000000006</v>
      </c>
    </row>
    <row r="1123" spans="1:17" ht="15" thickBot="1" x14ac:dyDescent="0.35">
      <c r="A1123" s="7" t="s">
        <v>387</v>
      </c>
      <c r="B1123" s="43">
        <f>IF(COUNTIF('DRAFT LIST'!$F$3:$F$1000,A1123)&gt;=1,"",ROW())</f>
        <v>1123</v>
      </c>
      <c r="C1123" s="43" t="str">
        <f ca="1"/>
        <v>Nick Hundley (SF - C) </v>
      </c>
      <c r="D1123" s="8">
        <v>591</v>
      </c>
      <c r="E1123" s="8">
        <v>65</v>
      </c>
      <c r="F1123" s="8">
        <v>5</v>
      </c>
      <c r="G1123" s="8">
        <v>49</v>
      </c>
      <c r="H1123" s="8">
        <v>17</v>
      </c>
      <c r="I1123" s="8">
        <v>0.26100000000000001</v>
      </c>
      <c r="J1123" s="8">
        <v>0.29099999999999998</v>
      </c>
      <c r="K1123" s="8">
        <v>154</v>
      </c>
      <c r="L1123" s="8">
        <v>25</v>
      </c>
      <c r="M1123" s="8">
        <v>5</v>
      </c>
      <c r="N1123" s="8">
        <v>25</v>
      </c>
      <c r="O1123" s="8">
        <v>85</v>
      </c>
      <c r="P1123" s="8">
        <v>0.34599999999999997</v>
      </c>
      <c r="Q1123" s="8">
        <v>0.63700000000000001</v>
      </c>
    </row>
    <row r="1124" spans="1:17" ht="15" thickBot="1" x14ac:dyDescent="0.35">
      <c r="A1124" s="5" t="s">
        <v>388</v>
      </c>
      <c r="B1124" s="43">
        <f>IF(COUNTIF('DRAFT LIST'!$F$3:$F$1000,A1124)&gt;=1,"",ROW())</f>
        <v>1124</v>
      </c>
      <c r="C1124" s="43" t="str">
        <f ca="1"/>
        <v>Tyler Austin (NYY - 1B) DTD </v>
      </c>
      <c r="D1124" s="6">
        <v>478</v>
      </c>
      <c r="E1124" s="6">
        <v>63</v>
      </c>
      <c r="F1124" s="6">
        <v>9</v>
      </c>
      <c r="G1124" s="6">
        <v>56</v>
      </c>
      <c r="H1124" s="6">
        <v>2</v>
      </c>
      <c r="I1124" s="6">
        <v>0.26600000000000001</v>
      </c>
      <c r="J1124" s="6">
        <v>0.35499999999999998</v>
      </c>
      <c r="K1124" s="6">
        <v>127</v>
      </c>
      <c r="L1124" s="6">
        <v>25</v>
      </c>
      <c r="M1124" s="6">
        <v>3</v>
      </c>
      <c r="N1124" s="6">
        <v>66</v>
      </c>
      <c r="O1124" s="6">
        <v>96</v>
      </c>
      <c r="P1124" s="6">
        <v>0.38900000000000001</v>
      </c>
      <c r="Q1124" s="6">
        <v>0.74299999999999999</v>
      </c>
    </row>
    <row r="1125" spans="1:17" ht="15" thickBot="1" x14ac:dyDescent="0.35">
      <c r="A1125" s="7" t="s">
        <v>389</v>
      </c>
      <c r="B1125" s="43">
        <f>IF(COUNTIF('DRAFT LIST'!$F$3:$F$1000,A1125)&gt;=1,"",ROW())</f>
        <v>1125</v>
      </c>
      <c r="C1125" s="43" t="str">
        <f ca="1"/>
        <v>Tucker Barnhart (CIN - C) </v>
      </c>
      <c r="D1125" s="8">
        <v>270</v>
      </c>
      <c r="E1125" s="8">
        <v>28</v>
      </c>
      <c r="F1125" s="8">
        <v>10</v>
      </c>
      <c r="G1125" s="8">
        <v>36</v>
      </c>
      <c r="H1125" s="8">
        <v>0</v>
      </c>
      <c r="I1125" s="8">
        <v>0.26300000000000001</v>
      </c>
      <c r="J1125" s="8">
        <v>0.30399999999999999</v>
      </c>
      <c r="K1125" s="8">
        <v>71</v>
      </c>
      <c r="L1125" s="8">
        <v>11</v>
      </c>
      <c r="M1125" s="8">
        <v>0</v>
      </c>
      <c r="N1125" s="8">
        <v>16</v>
      </c>
      <c r="O1125" s="8">
        <v>52</v>
      </c>
      <c r="P1125" s="8">
        <v>0.42299999999999999</v>
      </c>
      <c r="Q1125" s="8">
        <v>0.72699999999999998</v>
      </c>
    </row>
    <row r="1126" spans="1:17" ht="15" thickBot="1" x14ac:dyDescent="0.35">
      <c r="A1126" s="5" t="s">
        <v>390</v>
      </c>
      <c r="B1126" s="43">
        <f>IF(COUNTIF('DRAFT LIST'!$F$3:$F$1000,A1126)&gt;=1,"",ROW())</f>
        <v>1126</v>
      </c>
      <c r="C1126" s="43" t="str">
        <f ca="1"/>
        <v>Geovany Soto (CWS - C) NRI </v>
      </c>
      <c r="D1126" s="6">
        <v>481</v>
      </c>
      <c r="E1126" s="6">
        <v>60</v>
      </c>
      <c r="F1126" s="6">
        <v>14</v>
      </c>
      <c r="G1126" s="6">
        <v>51</v>
      </c>
      <c r="H1126" s="6">
        <v>5</v>
      </c>
      <c r="I1126" s="6">
        <v>0.248</v>
      </c>
      <c r="J1126" s="6">
        <v>0.29699999999999999</v>
      </c>
      <c r="K1126" s="6">
        <v>119</v>
      </c>
      <c r="L1126" s="6">
        <v>25</v>
      </c>
      <c r="M1126" s="6">
        <v>3</v>
      </c>
      <c r="N1126" s="6">
        <v>34</v>
      </c>
      <c r="O1126" s="6">
        <v>83</v>
      </c>
      <c r="P1126" s="6">
        <v>0.39700000000000002</v>
      </c>
      <c r="Q1126" s="6">
        <v>0.69399999999999995</v>
      </c>
    </row>
    <row r="1127" spans="1:17" ht="15" thickBot="1" x14ac:dyDescent="0.35">
      <c r="A1127" s="7" t="s">
        <v>391</v>
      </c>
      <c r="B1127" s="43">
        <f>IF(COUNTIF('DRAFT LIST'!$F$3:$F$1000,A1127)&gt;=1,"",ROW())</f>
        <v>1127</v>
      </c>
      <c r="C1127" s="43" t="str">
        <f ca="1"/>
        <v>Chris Coghlan (PHI - 2B,3B,LF,RF) NRI </v>
      </c>
      <c r="D1127" s="8">
        <v>323</v>
      </c>
      <c r="E1127" s="8">
        <v>36</v>
      </c>
      <c r="F1127" s="8">
        <v>12</v>
      </c>
      <c r="G1127" s="8">
        <v>42</v>
      </c>
      <c r="H1127" s="8">
        <v>1</v>
      </c>
      <c r="I1127" s="8">
        <v>0.23</v>
      </c>
      <c r="J1127" s="8">
        <v>0.26200000000000001</v>
      </c>
      <c r="K1127" s="8">
        <v>74</v>
      </c>
      <c r="L1127" s="8">
        <v>16</v>
      </c>
      <c r="M1127" s="8">
        <v>1</v>
      </c>
      <c r="N1127" s="8">
        <v>14</v>
      </c>
      <c r="O1127" s="8">
        <v>86</v>
      </c>
      <c r="P1127" s="8">
        <v>0.39800000000000002</v>
      </c>
      <c r="Q1127" s="8">
        <v>0.66</v>
      </c>
    </row>
    <row r="1128" spans="1:17" ht="15" thickBot="1" x14ac:dyDescent="0.35">
      <c r="A1128" s="5" t="s">
        <v>392</v>
      </c>
      <c r="B1128" s="43">
        <f>IF(COUNTIF('DRAFT LIST'!$F$3:$F$1000,A1128)&gt;=1,"",ROW())</f>
        <v>1128</v>
      </c>
      <c r="C1128" s="43" t="str">
        <f ca="1"/>
        <v>Albert Almora (CHC - CF) </v>
      </c>
      <c r="D1128" s="6">
        <v>313</v>
      </c>
      <c r="E1128" s="6">
        <v>37</v>
      </c>
      <c r="F1128" s="6">
        <v>7</v>
      </c>
      <c r="G1128" s="6">
        <v>32</v>
      </c>
      <c r="H1128" s="6">
        <v>20</v>
      </c>
      <c r="I1128" s="6">
        <v>0.222</v>
      </c>
      <c r="J1128" s="6">
        <v>0.26100000000000001</v>
      </c>
      <c r="K1128" s="6">
        <v>70</v>
      </c>
      <c r="L1128" s="6">
        <v>11</v>
      </c>
      <c r="M1128" s="6">
        <v>5</v>
      </c>
      <c r="N1128" s="6">
        <v>16</v>
      </c>
      <c r="O1128" s="6">
        <v>100</v>
      </c>
      <c r="P1128" s="6">
        <v>0.35499999999999998</v>
      </c>
      <c r="Q1128" s="6">
        <v>0.61599999999999999</v>
      </c>
    </row>
    <row r="1129" spans="1:17" ht="15" thickBot="1" x14ac:dyDescent="0.35">
      <c r="A1129" s="7" t="s">
        <v>393</v>
      </c>
      <c r="B1129" s="43">
        <f>IF(COUNTIF('DRAFT LIST'!$F$3:$F$1000,A1129)&gt;=1,"",ROW())</f>
        <v>1129</v>
      </c>
      <c r="C1129" s="43" t="str">
        <f ca="1"/>
        <v>Joe Wendle (OAK - 2B) </v>
      </c>
      <c r="D1129" s="8">
        <v>457</v>
      </c>
      <c r="E1129" s="8">
        <v>55</v>
      </c>
      <c r="F1129" s="8">
        <v>16</v>
      </c>
      <c r="G1129" s="8">
        <v>65</v>
      </c>
      <c r="H1129" s="8">
        <v>2</v>
      </c>
      <c r="I1129" s="8">
        <v>0.25</v>
      </c>
      <c r="J1129" s="8">
        <v>0.30599999999999999</v>
      </c>
      <c r="K1129" s="8">
        <v>114</v>
      </c>
      <c r="L1129" s="8">
        <v>24</v>
      </c>
      <c r="M1129" s="8">
        <v>2</v>
      </c>
      <c r="N1129" s="8">
        <v>37</v>
      </c>
      <c r="O1129" s="8">
        <v>94</v>
      </c>
      <c r="P1129" s="8">
        <v>0.41699999999999998</v>
      </c>
      <c r="Q1129" s="8">
        <v>0.72299999999999998</v>
      </c>
    </row>
    <row r="1130" spans="1:17" ht="15" thickBot="1" x14ac:dyDescent="0.35">
      <c r="A1130" s="5" t="s">
        <v>394</v>
      </c>
      <c r="B1130" s="43">
        <f>IF(COUNTIF('DRAFT LIST'!$F$3:$F$1000,A1130)&gt;=1,"",ROW())</f>
        <v>1130</v>
      </c>
      <c r="C1130" s="43" t="str">
        <f ca="1"/>
        <v>Miguel Montero (CHC - C) </v>
      </c>
      <c r="D1130" s="6">
        <v>514</v>
      </c>
      <c r="E1130" s="6">
        <v>63</v>
      </c>
      <c r="F1130" s="6">
        <v>10</v>
      </c>
      <c r="G1130" s="6">
        <v>56</v>
      </c>
      <c r="H1130" s="6">
        <v>11</v>
      </c>
      <c r="I1130" s="6">
        <v>0.26700000000000002</v>
      </c>
      <c r="J1130" s="6">
        <v>0.309</v>
      </c>
      <c r="K1130" s="6">
        <v>137</v>
      </c>
      <c r="L1130" s="6">
        <v>24</v>
      </c>
      <c r="M1130" s="6">
        <v>3</v>
      </c>
      <c r="N1130" s="6">
        <v>31</v>
      </c>
      <c r="O1130" s="6">
        <v>94</v>
      </c>
      <c r="P1130" s="6">
        <v>0.38400000000000001</v>
      </c>
      <c r="Q1130" s="6">
        <v>0.69299999999999995</v>
      </c>
    </row>
    <row r="1131" spans="1:17" ht="15" thickBot="1" x14ac:dyDescent="0.35">
      <c r="A1131" s="7" t="s">
        <v>395</v>
      </c>
      <c r="B1131" s="43">
        <f>IF(COUNTIF('DRAFT LIST'!$F$3:$F$1000,A1131)&gt;=1,"",ROW())</f>
        <v>1131</v>
      </c>
      <c r="C1131" s="43" t="str">
        <f ca="1"/>
        <v>Ryan Rua (TEX - 1B,LF) </v>
      </c>
      <c r="D1131" s="8">
        <v>259</v>
      </c>
      <c r="E1131" s="8">
        <v>32</v>
      </c>
      <c r="F1131" s="8">
        <v>8</v>
      </c>
      <c r="G1131" s="8">
        <v>31</v>
      </c>
      <c r="H1131" s="8">
        <v>4</v>
      </c>
      <c r="I1131" s="8">
        <v>0.23200000000000001</v>
      </c>
      <c r="J1131" s="8">
        <v>0.29899999999999999</v>
      </c>
      <c r="K1131" s="8">
        <v>60</v>
      </c>
      <c r="L1131" s="8">
        <v>14</v>
      </c>
      <c r="M1131" s="8">
        <v>0</v>
      </c>
      <c r="N1131" s="8">
        <v>25</v>
      </c>
      <c r="O1131" s="8">
        <v>72</v>
      </c>
      <c r="P1131" s="8">
        <v>0.38400000000000001</v>
      </c>
      <c r="Q1131" s="8">
        <v>0.68300000000000005</v>
      </c>
    </row>
    <row r="1132" spans="1:17" ht="15" thickBot="1" x14ac:dyDescent="0.35">
      <c r="A1132" s="5" t="s">
        <v>396</v>
      </c>
      <c r="B1132" s="43">
        <f>IF(COUNTIF('DRAFT LIST'!$F$3:$F$1000,A1132)&gt;=1,"",ROW())</f>
        <v>1132</v>
      </c>
      <c r="C1132" s="43" t="str">
        <f ca="1"/>
        <v>Paulo Orlando (KC - CF,RF) </v>
      </c>
      <c r="D1132" s="6">
        <v>468</v>
      </c>
      <c r="E1132" s="6">
        <v>61</v>
      </c>
      <c r="F1132" s="6">
        <v>16</v>
      </c>
      <c r="G1132" s="6">
        <v>55</v>
      </c>
      <c r="H1132" s="6">
        <v>7</v>
      </c>
      <c r="I1132" s="6">
        <v>0.245</v>
      </c>
      <c r="J1132" s="6">
        <v>0.32400000000000001</v>
      </c>
      <c r="K1132" s="6">
        <v>115</v>
      </c>
      <c r="L1132" s="6">
        <v>21</v>
      </c>
      <c r="M1132" s="6">
        <v>2</v>
      </c>
      <c r="N1132" s="6">
        <v>55</v>
      </c>
      <c r="O1132" s="6">
        <v>130</v>
      </c>
      <c r="P1132" s="6">
        <v>0.40200000000000002</v>
      </c>
      <c r="Q1132" s="6">
        <v>0.72599999999999998</v>
      </c>
    </row>
    <row r="1133" spans="1:17" ht="15" thickBot="1" x14ac:dyDescent="0.35">
      <c r="A1133" s="7" t="s">
        <v>397</v>
      </c>
      <c r="B1133" s="43">
        <f>IF(COUNTIF('DRAFT LIST'!$F$3:$F$1000,A1133)&gt;=1,"",ROW())</f>
        <v>1133</v>
      </c>
      <c r="C1133" s="43" t="str">
        <f ca="1"/>
        <v>Trayce Thompson (LAD - LF,CF,RF) </v>
      </c>
      <c r="D1133" s="8">
        <v>372</v>
      </c>
      <c r="E1133" s="8">
        <v>42</v>
      </c>
      <c r="F1133" s="8">
        <v>18</v>
      </c>
      <c r="G1133" s="8">
        <v>50</v>
      </c>
      <c r="H1133" s="8">
        <v>0</v>
      </c>
      <c r="I1133" s="8">
        <v>0.21099999999999999</v>
      </c>
      <c r="J1133" s="8">
        <v>0.26700000000000002</v>
      </c>
      <c r="K1133" s="8">
        <v>78</v>
      </c>
      <c r="L1133" s="8">
        <v>16</v>
      </c>
      <c r="M1133" s="8">
        <v>1</v>
      </c>
      <c r="N1133" s="8">
        <v>29</v>
      </c>
      <c r="O1133" s="8">
        <v>126</v>
      </c>
      <c r="P1133" s="8">
        <v>0.40200000000000002</v>
      </c>
      <c r="Q1133" s="8">
        <v>0.66900000000000004</v>
      </c>
    </row>
    <row r="1134" spans="1:17" ht="15" thickBot="1" x14ac:dyDescent="0.35">
      <c r="A1134" s="5" t="s">
        <v>398</v>
      </c>
      <c r="B1134" s="43">
        <f>IF(COUNTIF('DRAFT LIST'!$F$3:$F$1000,A1134)&gt;=1,"",ROW())</f>
        <v>1134</v>
      </c>
      <c r="C1134" s="43" t="str">
        <f ca="1"/>
        <v>J.P. Crawford (PHI - SS) NRI </v>
      </c>
      <c r="D1134" s="6">
        <v>307</v>
      </c>
      <c r="E1134" s="6">
        <v>38</v>
      </c>
      <c r="F1134" s="6">
        <v>5</v>
      </c>
      <c r="G1134" s="6">
        <v>30</v>
      </c>
      <c r="H1134" s="6">
        <v>8</v>
      </c>
      <c r="I1134" s="6">
        <v>0.26900000000000002</v>
      </c>
      <c r="J1134" s="6">
        <v>0.318</v>
      </c>
      <c r="K1134" s="6">
        <v>83</v>
      </c>
      <c r="L1134" s="6">
        <v>15</v>
      </c>
      <c r="M1134" s="6">
        <v>2</v>
      </c>
      <c r="N1134" s="6">
        <v>22</v>
      </c>
      <c r="O1134" s="6">
        <v>47</v>
      </c>
      <c r="P1134" s="6">
        <v>0.38200000000000001</v>
      </c>
      <c r="Q1134" s="6">
        <v>0.7</v>
      </c>
    </row>
    <row r="1135" spans="1:17" ht="15" thickBot="1" x14ac:dyDescent="0.35">
      <c r="A1135" s="7" t="s">
        <v>399</v>
      </c>
      <c r="B1135" s="43">
        <f>IF(COUNTIF('DRAFT LIST'!$F$3:$F$1000,A1135)&gt;=1,"",ROW())</f>
        <v>1135</v>
      </c>
      <c r="C1135" s="43" t="str">
        <f ca="1"/>
        <v>Brandon Guyer (CLE - LF,CF,RF) </v>
      </c>
      <c r="D1135" s="8">
        <v>493</v>
      </c>
      <c r="E1135" s="8">
        <v>61</v>
      </c>
      <c r="F1135" s="8">
        <v>7</v>
      </c>
      <c r="G1135" s="8">
        <v>43</v>
      </c>
      <c r="H1135" s="8">
        <v>2</v>
      </c>
      <c r="I1135" s="8">
        <v>0.28599999999999998</v>
      </c>
      <c r="J1135" s="8">
        <v>0.33800000000000002</v>
      </c>
      <c r="K1135" s="8">
        <v>141</v>
      </c>
      <c r="L1135" s="8">
        <v>23</v>
      </c>
      <c r="M1135" s="8">
        <v>1</v>
      </c>
      <c r="N1135" s="8">
        <v>39</v>
      </c>
      <c r="O1135" s="8">
        <v>67</v>
      </c>
      <c r="P1135" s="8">
        <v>0.378</v>
      </c>
      <c r="Q1135" s="8">
        <v>0.71699999999999997</v>
      </c>
    </row>
    <row r="1136" spans="1:17" ht="15" thickBot="1" x14ac:dyDescent="0.35">
      <c r="A1136" s="5" t="s">
        <v>400</v>
      </c>
      <c r="B1136" s="43">
        <f>IF(COUNTIF('DRAFT LIST'!$F$3:$F$1000,A1136)&gt;=1,"",ROW())</f>
        <v>1136</v>
      </c>
      <c r="C1136" s="43" t="str">
        <f ca="1"/>
        <v>Norichika Aoki (HOU - LF,CF) </v>
      </c>
      <c r="D1136" s="6">
        <v>415</v>
      </c>
      <c r="E1136" s="6">
        <v>54</v>
      </c>
      <c r="F1136" s="6">
        <v>17</v>
      </c>
      <c r="G1136" s="6">
        <v>51</v>
      </c>
      <c r="H1136" s="6">
        <v>10</v>
      </c>
      <c r="I1136" s="6">
        <v>0.24</v>
      </c>
      <c r="J1136" s="6">
        <v>0.30599999999999999</v>
      </c>
      <c r="K1136" s="6">
        <v>100</v>
      </c>
      <c r="L1136" s="6">
        <v>17</v>
      </c>
      <c r="M1136" s="6">
        <v>1</v>
      </c>
      <c r="N1136" s="6">
        <v>39</v>
      </c>
      <c r="O1136" s="6">
        <v>143</v>
      </c>
      <c r="P1136" s="6">
        <v>0.41099999999999998</v>
      </c>
      <c r="Q1136" s="6">
        <v>0.71599999999999997</v>
      </c>
    </row>
    <row r="1137" spans="1:17" ht="15" thickBot="1" x14ac:dyDescent="0.35">
      <c r="A1137" s="7" t="s">
        <v>401</v>
      </c>
      <c r="B1137" s="43">
        <f>IF(COUNTIF('DRAFT LIST'!$F$3:$F$1000,A1137)&gt;=1,"",ROW())</f>
        <v>1137</v>
      </c>
      <c r="C1137" s="43" t="str">
        <f ca="1"/>
        <v>Manny Pina (MIL - C) </v>
      </c>
      <c r="D1137" s="8">
        <v>337</v>
      </c>
      <c r="E1137" s="8">
        <v>39</v>
      </c>
      <c r="F1137" s="8">
        <v>10</v>
      </c>
      <c r="G1137" s="8">
        <v>36</v>
      </c>
      <c r="H1137" s="8">
        <v>0</v>
      </c>
      <c r="I1137" s="8">
        <v>0.25</v>
      </c>
      <c r="J1137" s="8">
        <v>0.308</v>
      </c>
      <c r="K1137" s="8">
        <v>84</v>
      </c>
      <c r="L1137" s="8">
        <v>17</v>
      </c>
      <c r="M1137" s="8">
        <v>1</v>
      </c>
      <c r="N1137" s="8">
        <v>28</v>
      </c>
      <c r="O1137" s="8">
        <v>66</v>
      </c>
      <c r="P1137" s="8">
        <v>0.39600000000000002</v>
      </c>
      <c r="Q1137" s="8">
        <v>0.70399999999999996</v>
      </c>
    </row>
    <row r="1138" spans="1:17" ht="15" thickBot="1" x14ac:dyDescent="0.35">
      <c r="A1138" s="5" t="s">
        <v>402</v>
      </c>
      <c r="B1138" s="43">
        <f>IF(COUNTIF('DRAFT LIST'!$F$3:$F$1000,A1138)&gt;=1,"",ROW())</f>
        <v>1138</v>
      </c>
      <c r="C1138" s="43" t="str">
        <f ca="1"/>
        <v>Cheslor Cuthbert (KC - 3B) </v>
      </c>
      <c r="D1138" s="6">
        <v>507</v>
      </c>
      <c r="E1138" s="6">
        <v>54</v>
      </c>
      <c r="F1138" s="6">
        <v>10</v>
      </c>
      <c r="G1138" s="6">
        <v>54</v>
      </c>
      <c r="H1138" s="6">
        <v>10</v>
      </c>
      <c r="I1138" s="6">
        <v>0.26600000000000001</v>
      </c>
      <c r="J1138" s="6">
        <v>0.314</v>
      </c>
      <c r="K1138" s="6">
        <v>135</v>
      </c>
      <c r="L1138" s="6">
        <v>25</v>
      </c>
      <c r="M1138" s="6">
        <v>6</v>
      </c>
      <c r="N1138" s="6">
        <v>35</v>
      </c>
      <c r="O1138" s="6">
        <v>93</v>
      </c>
      <c r="P1138" s="6">
        <v>0.39700000000000002</v>
      </c>
      <c r="Q1138" s="6">
        <v>0.71099999999999997</v>
      </c>
    </row>
    <row r="1139" spans="1:17" ht="15" thickBot="1" x14ac:dyDescent="0.35">
      <c r="A1139" s="7" t="s">
        <v>403</v>
      </c>
      <c r="B1139" s="43">
        <f>IF(COUNTIF('DRAFT LIST'!$F$3:$F$1000,A1139)&gt;=1,"",ROW())</f>
        <v>1139</v>
      </c>
      <c r="C1139" s="43" t="str">
        <f ca="1"/>
        <v>Mark Canha (OAK - 1B) </v>
      </c>
      <c r="D1139" s="8">
        <v>260</v>
      </c>
      <c r="E1139" s="8">
        <v>31</v>
      </c>
      <c r="F1139" s="8">
        <v>5</v>
      </c>
      <c r="G1139" s="8">
        <v>27</v>
      </c>
      <c r="H1139" s="8">
        <v>10</v>
      </c>
      <c r="I1139" s="8">
        <v>0.29099999999999998</v>
      </c>
      <c r="J1139" s="8">
        <v>0.32</v>
      </c>
      <c r="K1139" s="8">
        <v>76</v>
      </c>
      <c r="L1139" s="8">
        <v>16</v>
      </c>
      <c r="M1139" s="8">
        <v>4</v>
      </c>
      <c r="N1139" s="8">
        <v>11</v>
      </c>
      <c r="O1139" s="8">
        <v>44</v>
      </c>
      <c r="P1139" s="8">
        <v>0.42199999999999999</v>
      </c>
      <c r="Q1139" s="8">
        <v>0.74199999999999999</v>
      </c>
    </row>
    <row r="1140" spans="1:17" ht="15" thickBot="1" x14ac:dyDescent="0.35">
      <c r="A1140" s="5" t="s">
        <v>404</v>
      </c>
      <c r="B1140" s="43">
        <f>IF(COUNTIF('DRAFT LIST'!$F$3:$F$1000,A1140)&gt;=1,"",ROW())</f>
        <v>1140</v>
      </c>
      <c r="C1140" s="43" t="str">
        <f ca="1"/>
        <v>Aaron Hill (SF - 2B,3B) NRI </v>
      </c>
      <c r="D1140" s="6">
        <v>371</v>
      </c>
      <c r="E1140" s="6">
        <v>43</v>
      </c>
      <c r="F1140" s="6">
        <v>4</v>
      </c>
      <c r="G1140" s="6">
        <v>37</v>
      </c>
      <c r="H1140" s="6">
        <v>4</v>
      </c>
      <c r="I1140" s="6">
        <v>0.26800000000000002</v>
      </c>
      <c r="J1140" s="6">
        <v>0.35</v>
      </c>
      <c r="K1140" s="6">
        <v>99</v>
      </c>
      <c r="L1140" s="6">
        <v>16</v>
      </c>
      <c r="M1140" s="6">
        <v>2</v>
      </c>
      <c r="N1140" s="6">
        <v>47</v>
      </c>
      <c r="O1140" s="6">
        <v>80</v>
      </c>
      <c r="P1140" s="6">
        <v>0.35399999999999998</v>
      </c>
      <c r="Q1140" s="6">
        <v>0.70299999999999996</v>
      </c>
    </row>
    <row r="1141" spans="1:17" ht="15" thickBot="1" x14ac:dyDescent="0.35">
      <c r="A1141" s="7" t="s">
        <v>405</v>
      </c>
      <c r="B1141" s="43">
        <f>IF(COUNTIF('DRAFT LIST'!$F$3:$F$1000,A1141)&gt;=1,"",ROW())</f>
        <v>1141</v>
      </c>
      <c r="C1141" s="43" t="str">
        <f ca="1"/>
        <v>Delino DeShields (TEX - LF,CF) MiLB </v>
      </c>
      <c r="D1141" s="8">
        <v>251</v>
      </c>
      <c r="E1141" s="8">
        <v>34</v>
      </c>
      <c r="F1141" s="8">
        <v>3</v>
      </c>
      <c r="G1141" s="8">
        <v>25</v>
      </c>
      <c r="H1141" s="8">
        <v>22</v>
      </c>
      <c r="I1141" s="8">
        <v>0.25</v>
      </c>
      <c r="J1141" s="8">
        <v>0.312</v>
      </c>
      <c r="K1141" s="8">
        <v>63</v>
      </c>
      <c r="L1141" s="8">
        <v>10</v>
      </c>
      <c r="M1141" s="8">
        <v>3</v>
      </c>
      <c r="N1141" s="8">
        <v>23</v>
      </c>
      <c r="O1141" s="8">
        <v>60</v>
      </c>
      <c r="P1141" s="8">
        <v>0.35799999999999998</v>
      </c>
      <c r="Q1141" s="8">
        <v>0.67</v>
      </c>
    </row>
    <row r="1142" spans="1:17" ht="15" thickBot="1" x14ac:dyDescent="0.35">
      <c r="A1142" s="5" t="s">
        <v>406</v>
      </c>
      <c r="B1142" s="43">
        <f>IF(COUNTIF('DRAFT LIST'!$F$3:$F$1000,A1142)&gt;=1,"",ROW())</f>
        <v>1142</v>
      </c>
      <c r="C1142" s="43" t="str">
        <f ca="1"/>
        <v>Justin Smoak (TOR - 1B) </v>
      </c>
      <c r="D1142" s="6">
        <v>401</v>
      </c>
      <c r="E1142" s="6">
        <v>52</v>
      </c>
      <c r="F1142" s="6">
        <v>15</v>
      </c>
      <c r="G1142" s="6">
        <v>58</v>
      </c>
      <c r="H1142" s="6">
        <v>3</v>
      </c>
      <c r="I1142" s="6">
        <v>0.24099999999999999</v>
      </c>
      <c r="J1142" s="6">
        <v>0.29799999999999999</v>
      </c>
      <c r="K1142" s="6">
        <v>97</v>
      </c>
      <c r="L1142" s="6">
        <v>23</v>
      </c>
      <c r="M1142" s="6">
        <v>1</v>
      </c>
      <c r="N1142" s="6">
        <v>32</v>
      </c>
      <c r="O1142" s="6">
        <v>93</v>
      </c>
      <c r="P1142" s="6">
        <v>0.41699999999999998</v>
      </c>
      <c r="Q1142" s="6">
        <v>0.71499999999999997</v>
      </c>
    </row>
    <row r="1143" spans="1:17" ht="15" thickBot="1" x14ac:dyDescent="0.35">
      <c r="A1143" s="7" t="s">
        <v>407</v>
      </c>
      <c r="B1143" s="43">
        <f>IF(COUNTIF('DRAFT LIST'!$F$3:$F$1000,A1143)&gt;=1,"",ROW())</f>
        <v>1143</v>
      </c>
      <c r="C1143" s="43" t="str">
        <f ca="1"/>
        <v>Jace Peterson (ATL - 2B,LF) </v>
      </c>
      <c r="D1143" s="8">
        <v>432</v>
      </c>
      <c r="E1143" s="8">
        <v>53</v>
      </c>
      <c r="F1143" s="8">
        <v>17</v>
      </c>
      <c r="G1143" s="8">
        <v>59</v>
      </c>
      <c r="H1143" s="8">
        <v>4</v>
      </c>
      <c r="I1143" s="8">
        <v>0.24399999999999999</v>
      </c>
      <c r="J1143" s="8">
        <v>0.30599999999999999</v>
      </c>
      <c r="K1143" s="8">
        <v>105</v>
      </c>
      <c r="L1143" s="8">
        <v>23</v>
      </c>
      <c r="M1143" s="8">
        <v>2</v>
      </c>
      <c r="N1143" s="8">
        <v>39</v>
      </c>
      <c r="O1143" s="8">
        <v>124</v>
      </c>
      <c r="P1143" s="8">
        <v>0.42699999999999999</v>
      </c>
      <c r="Q1143" s="8">
        <v>0.73299999999999998</v>
      </c>
    </row>
    <row r="1144" spans="1:17" ht="15" thickBot="1" x14ac:dyDescent="0.35">
      <c r="A1144" s="5" t="s">
        <v>408</v>
      </c>
      <c r="B1144" s="43">
        <f>IF(COUNTIF('DRAFT LIST'!$F$3:$F$1000,A1144)&gt;=1,"",ROW())</f>
        <v>1144</v>
      </c>
      <c r="C1144" s="43" t="str">
        <f ca="1"/>
        <v>Coco Crisp (LF,CF) FA </v>
      </c>
      <c r="D1144" s="6">
        <v>254</v>
      </c>
      <c r="E1144" s="6">
        <v>34</v>
      </c>
      <c r="F1144" s="6">
        <v>10</v>
      </c>
      <c r="G1144" s="6">
        <v>32</v>
      </c>
      <c r="H1144" s="6">
        <v>3</v>
      </c>
      <c r="I1144" s="6">
        <v>0.22600000000000001</v>
      </c>
      <c r="J1144" s="6">
        <v>0.29799999999999999</v>
      </c>
      <c r="K1144" s="6">
        <v>57</v>
      </c>
      <c r="L1144" s="6">
        <v>8</v>
      </c>
      <c r="M1144" s="6">
        <v>1</v>
      </c>
      <c r="N1144" s="6">
        <v>26</v>
      </c>
      <c r="O1144" s="6">
        <v>69</v>
      </c>
      <c r="P1144" s="6">
        <v>0.39300000000000002</v>
      </c>
      <c r="Q1144" s="6">
        <v>0.69099999999999995</v>
      </c>
    </row>
    <row r="1145" spans="1:17" ht="15" thickBot="1" x14ac:dyDescent="0.35">
      <c r="A1145" s="7" t="s">
        <v>409</v>
      </c>
      <c r="B1145" s="43">
        <f>IF(COUNTIF('DRAFT LIST'!$F$3:$F$1000,A1145)&gt;=1,"",ROW())</f>
        <v>1145</v>
      </c>
      <c r="C1145" s="43" t="str">
        <f ca="1"/>
        <v>Marwin Gonzalez (HOU - 1B,2B,3B,SS,LF) </v>
      </c>
      <c r="D1145" s="8">
        <v>264</v>
      </c>
      <c r="E1145" s="8">
        <v>29</v>
      </c>
      <c r="F1145" s="8">
        <v>11</v>
      </c>
      <c r="G1145" s="8">
        <v>34</v>
      </c>
      <c r="H1145" s="8">
        <v>2</v>
      </c>
      <c r="I1145" s="8">
        <v>0.23400000000000001</v>
      </c>
      <c r="J1145" s="8">
        <v>0.30299999999999999</v>
      </c>
      <c r="K1145" s="8">
        <v>62</v>
      </c>
      <c r="L1145" s="8">
        <v>12</v>
      </c>
      <c r="M1145" s="8">
        <v>1</v>
      </c>
      <c r="N1145" s="8">
        <v>26</v>
      </c>
      <c r="O1145" s="8">
        <v>65</v>
      </c>
      <c r="P1145" s="8">
        <v>0.41099999999999998</v>
      </c>
      <c r="Q1145" s="8">
        <v>0.71399999999999997</v>
      </c>
    </row>
    <row r="1146" spans="1:17" ht="15" thickBot="1" x14ac:dyDescent="0.35">
      <c r="A1146" s="5" t="s">
        <v>410</v>
      </c>
      <c r="B1146" s="43">
        <f>IF(COUNTIF('DRAFT LIST'!$F$3:$F$1000,A1146)&gt;=1,"",ROW())</f>
        <v>1146</v>
      </c>
      <c r="C1146" s="43" t="str">
        <f ca="1"/>
        <v>Jake Smolinski (OAK - LF,CF,RF) </v>
      </c>
      <c r="D1146" s="6">
        <v>328</v>
      </c>
      <c r="E1146" s="6">
        <v>44</v>
      </c>
      <c r="F1146" s="6">
        <v>14</v>
      </c>
      <c r="G1146" s="6">
        <v>43</v>
      </c>
      <c r="H1146" s="6">
        <v>1</v>
      </c>
      <c r="I1146" s="6">
        <v>0.23699999999999999</v>
      </c>
      <c r="J1146" s="6">
        <v>0.32300000000000001</v>
      </c>
      <c r="K1146" s="6">
        <v>78</v>
      </c>
      <c r="L1146" s="6">
        <v>17</v>
      </c>
      <c r="M1146" s="6">
        <v>1</v>
      </c>
      <c r="N1146" s="6">
        <v>41</v>
      </c>
      <c r="O1146" s="6">
        <v>81</v>
      </c>
      <c r="P1146" s="6">
        <v>0.41899999999999998</v>
      </c>
      <c r="Q1146" s="6">
        <v>0.74199999999999999</v>
      </c>
    </row>
    <row r="1147" spans="1:17" ht="15" thickBot="1" x14ac:dyDescent="0.35">
      <c r="A1147" s="7" t="s">
        <v>411</v>
      </c>
      <c r="B1147" s="43">
        <f>IF(COUNTIF('DRAFT LIST'!$F$3:$F$1000,A1147)&gt;=1,"",ROW())</f>
        <v>1147</v>
      </c>
      <c r="C1147" s="43" t="str">
        <f ca="1"/>
        <v>Whit Merrifield (KC - 2B,LF) </v>
      </c>
      <c r="D1147" s="8">
        <v>403</v>
      </c>
      <c r="E1147" s="8">
        <v>44</v>
      </c>
      <c r="F1147" s="8">
        <v>11</v>
      </c>
      <c r="G1147" s="8">
        <v>48</v>
      </c>
      <c r="H1147" s="8">
        <v>1</v>
      </c>
      <c r="I1147" s="8">
        <v>0.26400000000000001</v>
      </c>
      <c r="J1147" s="8">
        <v>0.309</v>
      </c>
      <c r="K1147" s="8">
        <v>106</v>
      </c>
      <c r="L1147" s="8">
        <v>23</v>
      </c>
      <c r="M1147" s="8">
        <v>1</v>
      </c>
      <c r="N1147" s="8">
        <v>26</v>
      </c>
      <c r="O1147" s="8">
        <v>67</v>
      </c>
      <c r="P1147" s="8">
        <v>0.40600000000000003</v>
      </c>
      <c r="Q1147" s="8">
        <v>0.71499999999999997</v>
      </c>
    </row>
    <row r="1148" spans="1:17" ht="15" thickBot="1" x14ac:dyDescent="0.35">
      <c r="A1148" s="5" t="s">
        <v>412</v>
      </c>
      <c r="B1148" s="43">
        <f>IF(COUNTIF('DRAFT LIST'!$F$3:$F$1000,A1148)&gt;=1,"",ROW())</f>
        <v>1148</v>
      </c>
      <c r="C1148" s="43" t="str">
        <f ca="1"/>
        <v>Austin Meadows (PIT - CF) NRI </v>
      </c>
      <c r="D1148" s="6">
        <v>462</v>
      </c>
      <c r="E1148" s="6">
        <v>58</v>
      </c>
      <c r="F1148" s="6">
        <v>8</v>
      </c>
      <c r="G1148" s="6">
        <v>48</v>
      </c>
      <c r="H1148" s="6">
        <v>8</v>
      </c>
      <c r="I1148" s="6">
        <v>0.27100000000000002</v>
      </c>
      <c r="J1148" s="6">
        <v>0.32500000000000001</v>
      </c>
      <c r="K1148" s="6">
        <v>125</v>
      </c>
      <c r="L1148" s="6">
        <v>23</v>
      </c>
      <c r="M1148" s="6">
        <v>3</v>
      </c>
      <c r="N1148" s="6">
        <v>37</v>
      </c>
      <c r="O1148" s="6">
        <v>89</v>
      </c>
      <c r="P1148" s="6">
        <v>0.38700000000000001</v>
      </c>
      <c r="Q1148" s="6">
        <v>0.71199999999999997</v>
      </c>
    </row>
    <row r="1149" spans="1:17" ht="15" thickBot="1" x14ac:dyDescent="0.35">
      <c r="A1149" s="7" t="s">
        <v>413</v>
      </c>
      <c r="B1149" s="43">
        <f>IF(COUNTIF('DRAFT LIST'!$F$3:$F$1000,A1149)&gt;=1,"",ROW())</f>
        <v>1149</v>
      </c>
      <c r="C1149" s="43" t="str">
        <f ca="1"/>
        <v>Jon Jay (CHC - LF,CF,RF) </v>
      </c>
      <c r="D1149" s="8">
        <v>441</v>
      </c>
      <c r="E1149" s="8">
        <v>59</v>
      </c>
      <c r="F1149" s="8">
        <v>21</v>
      </c>
      <c r="G1149" s="8">
        <v>61</v>
      </c>
      <c r="H1149" s="8">
        <v>0</v>
      </c>
      <c r="I1149" s="8">
        <v>0.23400000000000001</v>
      </c>
      <c r="J1149" s="8">
        <v>0.315</v>
      </c>
      <c r="K1149" s="8">
        <v>103</v>
      </c>
      <c r="L1149" s="8">
        <v>20</v>
      </c>
      <c r="M1149" s="8">
        <v>1</v>
      </c>
      <c r="N1149" s="8">
        <v>53</v>
      </c>
      <c r="O1149" s="8">
        <v>138</v>
      </c>
      <c r="P1149" s="8">
        <v>0.42499999999999999</v>
      </c>
      <c r="Q1149" s="8">
        <v>0.74</v>
      </c>
    </row>
    <row r="1150" spans="1:17" ht="15" thickBot="1" x14ac:dyDescent="0.35">
      <c r="A1150" s="5" t="s">
        <v>414</v>
      </c>
      <c r="B1150" s="43">
        <f>IF(COUNTIF('DRAFT LIST'!$F$3:$F$1000,A1150)&gt;=1,"",ROW())</f>
        <v>1150</v>
      </c>
      <c r="C1150" s="43" t="str">
        <f ca="1"/>
        <v>Adeiny Hechavarria (MIA - SS) </v>
      </c>
      <c r="D1150" s="6">
        <v>379</v>
      </c>
      <c r="E1150" s="6">
        <v>56</v>
      </c>
      <c r="F1150" s="6">
        <v>14</v>
      </c>
      <c r="G1150" s="6">
        <v>53</v>
      </c>
      <c r="H1150" s="6">
        <v>0</v>
      </c>
      <c r="I1150" s="6">
        <v>0.25800000000000001</v>
      </c>
      <c r="J1150" s="6">
        <v>0.34</v>
      </c>
      <c r="K1150" s="6">
        <v>98</v>
      </c>
      <c r="L1150" s="6">
        <v>22</v>
      </c>
      <c r="M1150" s="6">
        <v>2</v>
      </c>
      <c r="N1150" s="6">
        <v>47</v>
      </c>
      <c r="O1150" s="6">
        <v>85</v>
      </c>
      <c r="P1150" s="6">
        <v>0.437</v>
      </c>
      <c r="Q1150" s="6">
        <v>0.77700000000000002</v>
      </c>
    </row>
    <row r="1151" spans="1:17" ht="15" thickBot="1" x14ac:dyDescent="0.35">
      <c r="A1151" s="7" t="s">
        <v>415</v>
      </c>
      <c r="B1151" s="43">
        <f>IF(COUNTIF('DRAFT LIST'!$F$3:$F$1000,A1151)&gt;=1,"",ROW())</f>
        <v>1151</v>
      </c>
      <c r="C1151" s="43" t="str">
        <f ca="1"/>
        <v>Blake Swihart (BOS - C,LF) </v>
      </c>
      <c r="D1151" s="8">
        <v>389</v>
      </c>
      <c r="E1151" s="8">
        <v>51</v>
      </c>
      <c r="F1151" s="8">
        <v>11</v>
      </c>
      <c r="G1151" s="8">
        <v>38</v>
      </c>
      <c r="H1151" s="8">
        <v>3</v>
      </c>
      <c r="I1151" s="8">
        <v>0.27800000000000002</v>
      </c>
      <c r="J1151" s="8">
        <v>0.34699999999999998</v>
      </c>
      <c r="K1151" s="8">
        <v>108</v>
      </c>
      <c r="L1151" s="8">
        <v>17</v>
      </c>
      <c r="M1151" s="8">
        <v>1</v>
      </c>
      <c r="N1151" s="8">
        <v>41</v>
      </c>
      <c r="O1151" s="8">
        <v>62</v>
      </c>
      <c r="P1151" s="8">
        <v>0.41599999999999998</v>
      </c>
      <c r="Q1151" s="8">
        <v>0.76300000000000001</v>
      </c>
    </row>
    <row r="1152" spans="1:17" ht="15" thickBot="1" x14ac:dyDescent="0.35">
      <c r="A1152" s="5" t="s">
        <v>416</v>
      </c>
      <c r="B1152" s="43">
        <f>IF(COUNTIF('DRAFT LIST'!$F$3:$F$1000,A1152)&gt;=1,"",ROW())</f>
        <v>1152</v>
      </c>
      <c r="C1152" s="43" t="str">
        <f ca="1"/>
        <v>Stephen Drew (WSH - 2B,3B,SS) </v>
      </c>
      <c r="D1152" s="6">
        <v>307</v>
      </c>
      <c r="E1152" s="6">
        <v>38</v>
      </c>
      <c r="F1152" s="6">
        <v>11</v>
      </c>
      <c r="G1152" s="6">
        <v>34</v>
      </c>
      <c r="H1152" s="6">
        <v>13</v>
      </c>
      <c r="I1152" s="6">
        <v>0.22900000000000001</v>
      </c>
      <c r="J1152" s="6">
        <v>0.28999999999999998</v>
      </c>
      <c r="K1152" s="6">
        <v>70</v>
      </c>
      <c r="L1152" s="6">
        <v>14</v>
      </c>
      <c r="M1152" s="6">
        <v>2</v>
      </c>
      <c r="N1152" s="6">
        <v>26</v>
      </c>
      <c r="O1152" s="6">
        <v>98</v>
      </c>
      <c r="P1152" s="6">
        <v>0.38900000000000001</v>
      </c>
      <c r="Q1152" s="6">
        <v>0.67900000000000005</v>
      </c>
    </row>
    <row r="1153" spans="1:17" ht="17.399999999999999" thickBot="1" x14ac:dyDescent="0.35">
      <c r="A1153" s="7" t="s">
        <v>417</v>
      </c>
      <c r="B1153" s="43">
        <f>IF(COUNTIF('DRAFT LIST'!$F$3:$F$1000,A1153)&gt;=1,"",ROW())</f>
        <v>1153</v>
      </c>
      <c r="C1153" s="43" t="str">
        <f ca="1"/>
        <v>Brandon Nimmo (NYM - LF) </v>
      </c>
      <c r="D1153" s="8">
        <v>306</v>
      </c>
      <c r="E1153" s="8">
        <v>39</v>
      </c>
      <c r="F1153" s="8">
        <v>7</v>
      </c>
      <c r="G1153" s="8">
        <v>32</v>
      </c>
      <c r="H1153" s="8">
        <v>4</v>
      </c>
      <c r="I1153" s="8">
        <v>0.25</v>
      </c>
      <c r="J1153" s="8">
        <v>0.315</v>
      </c>
      <c r="K1153" s="8">
        <v>76</v>
      </c>
      <c r="L1153" s="8">
        <v>11</v>
      </c>
      <c r="M1153" s="8">
        <v>2</v>
      </c>
      <c r="N1153" s="8">
        <v>29</v>
      </c>
      <c r="O1153" s="8">
        <v>63</v>
      </c>
      <c r="P1153" s="8">
        <v>0.36499999999999999</v>
      </c>
      <c r="Q1153" s="8">
        <v>0.68</v>
      </c>
    </row>
    <row r="1154" spans="1:17" ht="15" thickBot="1" x14ac:dyDescent="0.35">
      <c r="A1154" s="5" t="s">
        <v>418</v>
      </c>
      <c r="B1154" s="43">
        <f>IF(COUNTIF('DRAFT LIST'!$F$3:$F$1000,A1154)&gt;=1,"",ROW())</f>
        <v>1154</v>
      </c>
      <c r="C1154" s="43" t="str">
        <f ca="1"/>
        <v>Michael Taylor (WSH - CF) </v>
      </c>
      <c r="D1154" s="6">
        <v>411</v>
      </c>
      <c r="E1154" s="6">
        <v>47</v>
      </c>
      <c r="F1154" s="6">
        <v>5</v>
      </c>
      <c r="G1154" s="6">
        <v>42</v>
      </c>
      <c r="H1154" s="6">
        <v>15</v>
      </c>
      <c r="I1154" s="6">
        <v>0.26</v>
      </c>
      <c r="J1154" s="6">
        <v>0.29499999999999998</v>
      </c>
      <c r="K1154" s="6">
        <v>107</v>
      </c>
      <c r="L1154" s="6">
        <v>22</v>
      </c>
      <c r="M1154" s="6">
        <v>7</v>
      </c>
      <c r="N1154" s="6">
        <v>21</v>
      </c>
      <c r="O1154" s="6">
        <v>93</v>
      </c>
      <c r="P1154" s="6">
        <v>0.38800000000000001</v>
      </c>
      <c r="Q1154" s="6">
        <v>0.68200000000000005</v>
      </c>
    </row>
    <row r="1155" spans="1:17" ht="15" thickBot="1" x14ac:dyDescent="0.35">
      <c r="A1155" s="7" t="s">
        <v>419</v>
      </c>
      <c r="B1155" s="43">
        <f>IF(COUNTIF('DRAFT LIST'!$F$3:$F$1000,A1155)&gt;=1,"",ROW())</f>
        <v>1155</v>
      </c>
      <c r="C1155" s="43" t="str">
        <f ca="1"/>
        <v>Enrique Hernandez (LAD - 2B,LF,CF) </v>
      </c>
      <c r="D1155" s="8">
        <v>232</v>
      </c>
      <c r="E1155" s="8">
        <v>28</v>
      </c>
      <c r="F1155" s="8">
        <v>9</v>
      </c>
      <c r="G1155" s="8">
        <v>29</v>
      </c>
      <c r="H1155" s="8">
        <v>7</v>
      </c>
      <c r="I1155" s="8">
        <v>0.249</v>
      </c>
      <c r="J1155" s="8">
        <v>0.28799999999999998</v>
      </c>
      <c r="K1155" s="8">
        <v>58</v>
      </c>
      <c r="L1155" s="8">
        <v>14</v>
      </c>
      <c r="M1155" s="8">
        <v>3</v>
      </c>
      <c r="N1155" s="8">
        <v>13</v>
      </c>
      <c r="O1155" s="8">
        <v>59</v>
      </c>
      <c r="P1155" s="8">
        <v>0.43</v>
      </c>
      <c r="Q1155" s="8">
        <v>0.71899999999999997</v>
      </c>
    </row>
    <row r="1156" spans="1:17" ht="15" thickBot="1" x14ac:dyDescent="0.35">
      <c r="A1156" s="5" t="s">
        <v>420</v>
      </c>
      <c r="B1156" s="43">
        <f>IF(COUNTIF('DRAFT LIST'!$F$3:$F$1000,A1156)&gt;=1,"",ROW())</f>
        <v>1156</v>
      </c>
      <c r="C1156" s="43" t="str">
        <f ca="1"/>
        <v>Jeremy Hazelbaker (ARI - LF,CF) </v>
      </c>
      <c r="D1156" s="6">
        <v>481</v>
      </c>
      <c r="E1156" s="6">
        <v>55</v>
      </c>
      <c r="F1156" s="6">
        <v>5</v>
      </c>
      <c r="G1156" s="6">
        <v>39</v>
      </c>
      <c r="H1156" s="6">
        <v>10</v>
      </c>
      <c r="I1156" s="6">
        <v>0.27100000000000002</v>
      </c>
      <c r="J1156" s="6">
        <v>0.311</v>
      </c>
      <c r="K1156" s="6">
        <v>130</v>
      </c>
      <c r="L1156" s="6">
        <v>24</v>
      </c>
      <c r="M1156" s="6">
        <v>1</v>
      </c>
      <c r="N1156" s="6">
        <v>28</v>
      </c>
      <c r="O1156" s="6">
        <v>53</v>
      </c>
      <c r="P1156" s="6">
        <v>0.35499999999999998</v>
      </c>
      <c r="Q1156" s="6">
        <v>0.66700000000000004</v>
      </c>
    </row>
    <row r="1157" spans="1:17" ht="15" thickBot="1" x14ac:dyDescent="0.35">
      <c r="A1157" s="7" t="s">
        <v>421</v>
      </c>
      <c r="B1157" s="43">
        <f>IF(COUNTIF('DRAFT LIST'!$F$3:$F$1000,A1157)&gt;=1,"",ROW())</f>
        <v>1157</v>
      </c>
      <c r="C1157" s="43" t="str">
        <f ca="1"/>
        <v>Abraham Almonte (CLE - LF,RF) </v>
      </c>
      <c r="D1157" s="8">
        <v>451</v>
      </c>
      <c r="E1157" s="8">
        <v>47</v>
      </c>
      <c r="F1157" s="8">
        <v>12</v>
      </c>
      <c r="G1157" s="8">
        <v>49</v>
      </c>
      <c r="H1157" s="8">
        <v>9</v>
      </c>
      <c r="I1157" s="8">
        <v>0.245</v>
      </c>
      <c r="J1157" s="8">
        <v>0.28100000000000003</v>
      </c>
      <c r="K1157" s="8">
        <v>111</v>
      </c>
      <c r="L1157" s="8">
        <v>19</v>
      </c>
      <c r="M1157" s="8">
        <v>3</v>
      </c>
      <c r="N1157" s="8">
        <v>23</v>
      </c>
      <c r="O1157" s="8">
        <v>98</v>
      </c>
      <c r="P1157" s="8">
        <v>0.38100000000000001</v>
      </c>
      <c r="Q1157" s="8">
        <v>0.66300000000000003</v>
      </c>
    </row>
    <row r="1158" spans="1:17" ht="15" thickBot="1" x14ac:dyDescent="0.35">
      <c r="A1158" s="5" t="s">
        <v>422</v>
      </c>
      <c r="B1158" s="43">
        <f>IF(COUNTIF('DRAFT LIST'!$F$3:$F$1000,A1158)&gt;=1,"",ROW())</f>
        <v>1158</v>
      </c>
      <c r="C1158" s="43" t="str">
        <f ca="1"/>
        <v>Chris Young (BOS - LF) </v>
      </c>
      <c r="D1158" s="6">
        <v>351</v>
      </c>
      <c r="E1158" s="6">
        <v>47</v>
      </c>
      <c r="F1158" s="6">
        <v>14</v>
      </c>
      <c r="G1158" s="6">
        <v>51</v>
      </c>
      <c r="H1158" s="6">
        <v>1</v>
      </c>
      <c r="I1158" s="6">
        <v>0.24199999999999999</v>
      </c>
      <c r="J1158" s="6">
        <v>0.33300000000000002</v>
      </c>
      <c r="K1158" s="6">
        <v>85</v>
      </c>
      <c r="L1158" s="6">
        <v>16</v>
      </c>
      <c r="M1158" s="6">
        <v>1</v>
      </c>
      <c r="N1158" s="6">
        <v>48</v>
      </c>
      <c r="O1158" s="6">
        <v>91</v>
      </c>
      <c r="P1158" s="6">
        <v>0.41199999999999998</v>
      </c>
      <c r="Q1158" s="6">
        <v>0.745</v>
      </c>
    </row>
    <row r="1159" spans="1:17" ht="15" thickBot="1" x14ac:dyDescent="0.35">
      <c r="A1159" s="7" t="s">
        <v>423</v>
      </c>
      <c r="B1159" s="43">
        <f>IF(COUNTIF('DRAFT LIST'!$F$3:$F$1000,A1159)&gt;=1,"",ROW())</f>
        <v>1159</v>
      </c>
      <c r="C1159" s="43" t="str">
        <f ca="1"/>
        <v>Clint Frazier (NYY - CF,LF) NRI </v>
      </c>
      <c r="D1159" s="8">
        <v>386</v>
      </c>
      <c r="E1159" s="8">
        <v>54</v>
      </c>
      <c r="F1159" s="8">
        <v>12</v>
      </c>
      <c r="G1159" s="8">
        <v>48</v>
      </c>
      <c r="H1159" s="8">
        <v>3</v>
      </c>
      <c r="I1159" s="8">
        <v>0.26600000000000001</v>
      </c>
      <c r="J1159" s="8">
        <v>0.318</v>
      </c>
      <c r="K1159" s="8">
        <v>103</v>
      </c>
      <c r="L1159" s="8">
        <v>22</v>
      </c>
      <c r="M1159" s="8">
        <v>3</v>
      </c>
      <c r="N1159" s="8">
        <v>29</v>
      </c>
      <c r="O1159" s="8">
        <v>75</v>
      </c>
      <c r="P1159" s="8">
        <v>0.435</v>
      </c>
      <c r="Q1159" s="8">
        <v>0.753</v>
      </c>
    </row>
    <row r="1160" spans="1:17" ht="15" thickBot="1" x14ac:dyDescent="0.35">
      <c r="A1160" s="5" t="s">
        <v>424</v>
      </c>
      <c r="B1160" s="43">
        <f>IF(COUNTIF('DRAFT LIST'!$F$3:$F$1000,A1160)&gt;=1,"",ROW())</f>
        <v>1160</v>
      </c>
      <c r="C1160" s="43" t="str">
        <f ca="1"/>
        <v>Billy Burns (KC - CF,RF) </v>
      </c>
      <c r="D1160" s="6">
        <v>220</v>
      </c>
      <c r="E1160" s="6">
        <v>25</v>
      </c>
      <c r="F1160" s="6">
        <v>9</v>
      </c>
      <c r="G1160" s="6">
        <v>33</v>
      </c>
      <c r="H1160" s="6">
        <v>1</v>
      </c>
      <c r="I1160" s="6">
        <v>0.25600000000000001</v>
      </c>
      <c r="J1160" s="6">
        <v>0.30499999999999999</v>
      </c>
      <c r="K1160" s="6">
        <v>56</v>
      </c>
      <c r="L1160" s="6">
        <v>12</v>
      </c>
      <c r="M1160" s="6">
        <v>0</v>
      </c>
      <c r="N1160" s="6">
        <v>15</v>
      </c>
      <c r="O1160" s="6">
        <v>55</v>
      </c>
      <c r="P1160" s="6">
        <v>0.44500000000000001</v>
      </c>
      <c r="Q1160" s="6">
        <v>0.75</v>
      </c>
    </row>
    <row r="1161" spans="1:17" ht="15" thickBot="1" x14ac:dyDescent="0.35">
      <c r="A1161" s="7" t="s">
        <v>425</v>
      </c>
      <c r="B1161" s="43">
        <f>IF(COUNTIF('DRAFT LIST'!$F$3:$F$1000,A1161)&gt;=1,"",ROW())</f>
        <v>1161</v>
      </c>
      <c r="C1161" s="43" t="str">
        <f ca="1"/>
        <v>Bruce Maxwell (OAK - C) </v>
      </c>
      <c r="D1161" s="8">
        <v>156</v>
      </c>
      <c r="E1161" s="8">
        <v>18</v>
      </c>
      <c r="F1161" s="8">
        <v>5</v>
      </c>
      <c r="G1161" s="8">
        <v>19</v>
      </c>
      <c r="H1161" s="8">
        <v>0</v>
      </c>
      <c r="I1161" s="8">
        <v>0.23</v>
      </c>
      <c r="J1161" s="8">
        <v>0.30099999999999999</v>
      </c>
      <c r="K1161" s="8">
        <v>36</v>
      </c>
      <c r="L1161" s="8">
        <v>9</v>
      </c>
      <c r="M1161" s="8">
        <v>1</v>
      </c>
      <c r="N1161" s="8">
        <v>16</v>
      </c>
      <c r="O1161" s="8">
        <v>46</v>
      </c>
      <c r="P1161" s="8">
        <v>0.375</v>
      </c>
      <c r="Q1161" s="8">
        <v>0.67600000000000005</v>
      </c>
    </row>
    <row r="1162" spans="1:17" ht="15" thickBot="1" x14ac:dyDescent="0.35">
      <c r="A1162" s="5" t="s">
        <v>426</v>
      </c>
      <c r="B1162" s="43">
        <f>IF(COUNTIF('DRAFT LIST'!$F$3:$F$1000,A1162)&gt;=1,"",ROW())</f>
        <v>1162</v>
      </c>
      <c r="C1162" s="43" t="str">
        <f ca="1"/>
        <v>Chase Utley (LAD - 2B) </v>
      </c>
      <c r="D1162" s="6">
        <v>257</v>
      </c>
      <c r="E1162" s="6">
        <v>30</v>
      </c>
      <c r="F1162" s="6">
        <v>6</v>
      </c>
      <c r="G1162" s="6">
        <v>28</v>
      </c>
      <c r="H1162" s="6">
        <v>10</v>
      </c>
      <c r="I1162" s="6">
        <v>0.255</v>
      </c>
      <c r="J1162" s="6">
        <v>0.29499999999999998</v>
      </c>
      <c r="K1162" s="6">
        <v>65</v>
      </c>
      <c r="L1162" s="6">
        <v>10</v>
      </c>
      <c r="M1162" s="6">
        <v>2</v>
      </c>
      <c r="N1162" s="6">
        <v>15</v>
      </c>
      <c r="O1162" s="6">
        <v>54</v>
      </c>
      <c r="P1162" s="6">
        <v>0.379</v>
      </c>
      <c r="Q1162" s="6">
        <v>0.67400000000000004</v>
      </c>
    </row>
    <row r="1163" spans="1:17" ht="15" thickBot="1" x14ac:dyDescent="0.35">
      <c r="A1163" s="7" t="s">
        <v>427</v>
      </c>
      <c r="B1163" s="43">
        <f>IF(COUNTIF('DRAFT LIST'!$F$3:$F$1000,A1163)&gt;=1,"",ROW())</f>
        <v>1163</v>
      </c>
      <c r="C1163" s="43" t="str">
        <f ca="1"/>
        <v>Ryan Howard (1B) FA </v>
      </c>
      <c r="D1163" s="8">
        <v>270</v>
      </c>
      <c r="E1163" s="8">
        <v>34</v>
      </c>
      <c r="F1163" s="8">
        <v>8</v>
      </c>
      <c r="G1163" s="8">
        <v>30</v>
      </c>
      <c r="H1163" s="8">
        <v>4</v>
      </c>
      <c r="I1163" s="8">
        <v>0.247</v>
      </c>
      <c r="J1163" s="8">
        <v>0.33100000000000002</v>
      </c>
      <c r="K1163" s="8">
        <v>67</v>
      </c>
      <c r="L1163" s="8">
        <v>15</v>
      </c>
      <c r="M1163" s="8">
        <v>1</v>
      </c>
      <c r="N1163" s="8">
        <v>34</v>
      </c>
      <c r="O1163" s="8">
        <v>78</v>
      </c>
      <c r="P1163" s="8">
        <v>0.38700000000000001</v>
      </c>
      <c r="Q1163" s="8">
        <v>0.71799999999999997</v>
      </c>
    </row>
    <row r="1164" spans="1:17" ht="15" thickBot="1" x14ac:dyDescent="0.35">
      <c r="A1164" s="5" t="s">
        <v>428</v>
      </c>
      <c r="B1164" s="43">
        <f>IF(COUNTIF('DRAFT LIST'!$F$3:$F$1000,A1164)&gt;=1,"",ROW())</f>
        <v>1164</v>
      </c>
      <c r="C1164" s="43" t="str">
        <f ca="1"/>
        <v>Andre Ethier (LAD - LF) </v>
      </c>
      <c r="D1164" s="6">
        <v>371</v>
      </c>
      <c r="E1164" s="6">
        <v>45</v>
      </c>
      <c r="F1164" s="6">
        <v>15</v>
      </c>
      <c r="G1164" s="6">
        <v>51</v>
      </c>
      <c r="H1164" s="6">
        <v>1</v>
      </c>
      <c r="I1164" s="6">
        <v>0.26400000000000001</v>
      </c>
      <c r="J1164" s="6">
        <v>0.30499999999999999</v>
      </c>
      <c r="K1164" s="6">
        <v>98</v>
      </c>
      <c r="L1164" s="6">
        <v>17</v>
      </c>
      <c r="M1164" s="6">
        <v>1</v>
      </c>
      <c r="N1164" s="6">
        <v>21</v>
      </c>
      <c r="O1164" s="6">
        <v>55</v>
      </c>
      <c r="P1164" s="6">
        <v>0.435</v>
      </c>
      <c r="Q1164" s="6">
        <v>0.73899999999999999</v>
      </c>
    </row>
    <row r="1165" spans="1:17" ht="15" thickBot="1" x14ac:dyDescent="0.35">
      <c r="A1165" s="7" t="s">
        <v>429</v>
      </c>
      <c r="B1165" s="43">
        <f>IF(COUNTIF('DRAFT LIST'!$F$3:$F$1000,A1165)&gt;=1,"",ROW())</f>
        <v>1165</v>
      </c>
      <c r="C1165" s="43" t="str">
        <f ca="1"/>
        <v>Brock Holt (BOS - 3B,LF) </v>
      </c>
      <c r="D1165" s="8">
        <v>310</v>
      </c>
      <c r="E1165" s="8">
        <v>35</v>
      </c>
      <c r="F1165" s="8">
        <v>6</v>
      </c>
      <c r="G1165" s="8">
        <v>32</v>
      </c>
      <c r="H1165" s="8">
        <v>1</v>
      </c>
      <c r="I1165" s="8">
        <v>0.252</v>
      </c>
      <c r="J1165" s="8">
        <v>0.309</v>
      </c>
      <c r="K1165" s="8">
        <v>78</v>
      </c>
      <c r="L1165" s="8">
        <v>16</v>
      </c>
      <c r="M1165" s="8">
        <v>2</v>
      </c>
      <c r="N1165" s="8">
        <v>26</v>
      </c>
      <c r="O1165" s="8">
        <v>81</v>
      </c>
      <c r="P1165" s="8">
        <v>0.372</v>
      </c>
      <c r="Q1165" s="8">
        <v>0.68</v>
      </c>
    </row>
    <row r="1166" spans="1:17" ht="15" thickBot="1" x14ac:dyDescent="0.35">
      <c r="A1166" s="5" t="s">
        <v>430</v>
      </c>
      <c r="B1166" s="43">
        <f>IF(COUNTIF('DRAFT LIST'!$F$3:$F$1000,A1166)&gt;=1,"",ROW())</f>
        <v>1166</v>
      </c>
      <c r="C1166" s="43" t="str">
        <f ca="1"/>
        <v>Jed Lowrie (OAK - 2B) </v>
      </c>
      <c r="D1166" s="6">
        <v>426</v>
      </c>
      <c r="E1166" s="6">
        <v>54</v>
      </c>
      <c r="F1166" s="6">
        <v>14</v>
      </c>
      <c r="G1166" s="6">
        <v>54</v>
      </c>
      <c r="H1166" s="6">
        <v>6</v>
      </c>
      <c r="I1166" s="6">
        <v>0.25800000000000001</v>
      </c>
      <c r="J1166" s="6">
        <v>0.309</v>
      </c>
      <c r="K1166" s="6">
        <v>110</v>
      </c>
      <c r="L1166" s="6">
        <v>18</v>
      </c>
      <c r="M1166" s="6">
        <v>1</v>
      </c>
      <c r="N1166" s="6">
        <v>32</v>
      </c>
      <c r="O1166" s="6">
        <v>112</v>
      </c>
      <c r="P1166" s="6">
        <v>0.4</v>
      </c>
      <c r="Q1166" s="6">
        <v>0.71</v>
      </c>
    </row>
    <row r="1167" spans="1:17" ht="15" thickBot="1" x14ac:dyDescent="0.35">
      <c r="A1167" s="7" t="s">
        <v>431</v>
      </c>
      <c r="B1167" s="43">
        <f>IF(COUNTIF('DRAFT LIST'!$F$3:$F$1000,A1167)&gt;=1,"",ROW())</f>
        <v>1167</v>
      </c>
      <c r="C1167" s="43" t="str">
        <f ca="1"/>
        <v>Danny Santana (MIN - LF,CF,RF) </v>
      </c>
      <c r="D1167" s="8">
        <v>326</v>
      </c>
      <c r="E1167" s="8">
        <v>41</v>
      </c>
      <c r="F1167" s="8">
        <v>10</v>
      </c>
      <c r="G1167" s="8">
        <v>38</v>
      </c>
      <c r="H1167" s="8">
        <v>16</v>
      </c>
      <c r="I1167" s="8">
        <v>0.22700000000000001</v>
      </c>
      <c r="J1167" s="8">
        <v>0.3</v>
      </c>
      <c r="K1167" s="8">
        <v>74</v>
      </c>
      <c r="L1167" s="8">
        <v>14</v>
      </c>
      <c r="M1167" s="8">
        <v>2</v>
      </c>
      <c r="N1167" s="8">
        <v>34</v>
      </c>
      <c r="O1167" s="8">
        <v>126</v>
      </c>
      <c r="P1167" s="8">
        <v>0.378</v>
      </c>
      <c r="Q1167" s="8">
        <v>0.67800000000000005</v>
      </c>
    </row>
    <row r="1168" spans="1:17" ht="15" thickBot="1" x14ac:dyDescent="0.35">
      <c r="A1168" s="5" t="s">
        <v>432</v>
      </c>
      <c r="B1168" s="43">
        <f>IF(COUNTIF('DRAFT LIST'!$F$3:$F$1000,A1168)&gt;=1,"",ROW())</f>
        <v>1168</v>
      </c>
      <c r="C1168" s="43" t="str">
        <f ca="1"/>
        <v>Ezequiel Carrera (TOR - LF,RF) </v>
      </c>
      <c r="D1168" s="6">
        <v>204</v>
      </c>
      <c r="E1168" s="6">
        <v>23</v>
      </c>
      <c r="F1168" s="6">
        <v>6</v>
      </c>
      <c r="G1168" s="6">
        <v>24</v>
      </c>
      <c r="H1168" s="6">
        <v>1</v>
      </c>
      <c r="I1168" s="6">
        <v>0.23300000000000001</v>
      </c>
      <c r="J1168" s="6">
        <v>0.26700000000000002</v>
      </c>
      <c r="K1168" s="6">
        <v>47</v>
      </c>
      <c r="L1168" s="6">
        <v>9</v>
      </c>
      <c r="M1168" s="6">
        <v>1</v>
      </c>
      <c r="N1168" s="6">
        <v>10</v>
      </c>
      <c r="O1168" s="6">
        <v>63</v>
      </c>
      <c r="P1168" s="6">
        <v>0.36699999999999999</v>
      </c>
      <c r="Q1168" s="6">
        <v>0.63400000000000001</v>
      </c>
    </row>
    <row r="1169" spans="1:17" ht="15" thickBot="1" x14ac:dyDescent="0.35">
      <c r="A1169" s="7" t="s">
        <v>433</v>
      </c>
      <c r="B1169" s="43">
        <f>IF(COUNTIF('DRAFT LIST'!$F$3:$F$1000,A1169)&gt;=1,"",ROW())</f>
        <v>1169</v>
      </c>
      <c r="C1169" s="43" t="str">
        <f ca="1"/>
        <v>Alexi Amarista (COL - 2B,SS) </v>
      </c>
      <c r="D1169" s="8">
        <v>468</v>
      </c>
      <c r="E1169" s="8">
        <v>58</v>
      </c>
      <c r="F1169" s="8">
        <v>13</v>
      </c>
      <c r="G1169" s="8">
        <v>53</v>
      </c>
      <c r="H1169" s="8">
        <v>5</v>
      </c>
      <c r="I1169" s="8">
        <v>0.25</v>
      </c>
      <c r="J1169" s="8">
        <v>0.318</v>
      </c>
      <c r="K1169" s="8">
        <v>117</v>
      </c>
      <c r="L1169" s="8">
        <v>21</v>
      </c>
      <c r="M1169" s="8">
        <v>1</v>
      </c>
      <c r="N1169" s="8">
        <v>47</v>
      </c>
      <c r="O1169" s="8">
        <v>118</v>
      </c>
      <c r="P1169" s="8">
        <v>0.38300000000000001</v>
      </c>
      <c r="Q1169" s="8">
        <v>0.70099999999999996</v>
      </c>
    </row>
    <row r="1170" spans="1:17" ht="15" thickBot="1" x14ac:dyDescent="0.35">
      <c r="A1170" s="5" t="s">
        <v>434</v>
      </c>
      <c r="B1170" s="43">
        <f>IF(COUNTIF('DRAFT LIST'!$F$3:$F$1000,A1170)&gt;=1,"",ROW())</f>
        <v>1170</v>
      </c>
      <c r="C1170" s="43" t="str">
        <f ca="1"/>
        <v>Gregor Blanco (ARI - LF,CF,RF) NRI </v>
      </c>
      <c r="D1170" s="6">
        <v>427</v>
      </c>
      <c r="E1170" s="6">
        <v>55</v>
      </c>
      <c r="F1170" s="6">
        <v>13</v>
      </c>
      <c r="G1170" s="6">
        <v>49</v>
      </c>
      <c r="H1170" s="6">
        <v>8</v>
      </c>
      <c r="I1170" s="6">
        <v>0.26200000000000001</v>
      </c>
      <c r="J1170" s="6">
        <v>0.29099999999999998</v>
      </c>
      <c r="K1170" s="6">
        <v>112</v>
      </c>
      <c r="L1170" s="6">
        <v>21</v>
      </c>
      <c r="M1170" s="6">
        <v>4</v>
      </c>
      <c r="N1170" s="6">
        <v>17</v>
      </c>
      <c r="O1170" s="6">
        <v>103</v>
      </c>
      <c r="P1170" s="6">
        <v>0.42399999999999999</v>
      </c>
      <c r="Q1170" s="6">
        <v>0.71499999999999997</v>
      </c>
    </row>
    <row r="1171" spans="1:17" ht="15" thickBot="1" x14ac:dyDescent="0.35">
      <c r="A1171" s="7" t="s">
        <v>435</v>
      </c>
      <c r="B1171" s="43">
        <f>IF(COUNTIF('DRAFT LIST'!$F$3:$F$1000,A1171)&gt;=1,"",ROW())</f>
        <v>1171</v>
      </c>
      <c r="C1171" s="43" t="str">
        <f ca="1"/>
        <v>Austin Barnes (LAD - C) MiLB </v>
      </c>
      <c r="D1171" s="8">
        <v>343</v>
      </c>
      <c r="E1171" s="8">
        <v>46</v>
      </c>
      <c r="F1171" s="8">
        <v>12</v>
      </c>
      <c r="G1171" s="8">
        <v>45</v>
      </c>
      <c r="H1171" s="8">
        <v>2</v>
      </c>
      <c r="I1171" s="8">
        <v>0.23200000000000001</v>
      </c>
      <c r="J1171" s="8">
        <v>0.34200000000000003</v>
      </c>
      <c r="K1171" s="8">
        <v>79</v>
      </c>
      <c r="L1171" s="8">
        <v>17</v>
      </c>
      <c r="M1171" s="8">
        <v>1</v>
      </c>
      <c r="N1171" s="8">
        <v>58</v>
      </c>
      <c r="O1171" s="8">
        <v>93</v>
      </c>
      <c r="P1171" s="8">
        <v>0.39300000000000002</v>
      </c>
      <c r="Q1171" s="8">
        <v>0.73499999999999999</v>
      </c>
    </row>
    <row r="1172" spans="1:17" ht="15" thickBot="1" x14ac:dyDescent="0.35">
      <c r="A1172" s="5" t="s">
        <v>436</v>
      </c>
      <c r="B1172" s="43">
        <f>IF(COUNTIF('DRAFT LIST'!$F$3:$F$1000,A1172)&gt;=1,"",ROW())</f>
        <v>1172</v>
      </c>
      <c r="C1172" s="43" t="str">
        <f ca="1"/>
        <v>Aaron Hicks (NYY - LF,CF,RF) </v>
      </c>
      <c r="D1172" s="6">
        <v>295</v>
      </c>
      <c r="E1172" s="6">
        <v>45</v>
      </c>
      <c r="F1172" s="6">
        <v>19</v>
      </c>
      <c r="G1172" s="6">
        <v>46</v>
      </c>
      <c r="H1172" s="6">
        <v>3</v>
      </c>
      <c r="I1172" s="6">
        <v>0.20899999999999999</v>
      </c>
      <c r="J1172" s="6">
        <v>0.307</v>
      </c>
      <c r="K1172" s="6">
        <v>62</v>
      </c>
      <c r="L1172" s="6">
        <v>13</v>
      </c>
      <c r="M1172" s="6">
        <v>2</v>
      </c>
      <c r="N1172" s="6">
        <v>42</v>
      </c>
      <c r="O1172" s="6">
        <v>133</v>
      </c>
      <c r="P1172" s="6">
        <v>0.44800000000000001</v>
      </c>
      <c r="Q1172" s="6">
        <v>0.755</v>
      </c>
    </row>
    <row r="1173" spans="1:17" ht="15" thickBot="1" x14ac:dyDescent="0.35">
      <c r="A1173" s="7" t="s">
        <v>437</v>
      </c>
      <c r="B1173" s="43">
        <f>IF(COUNTIF('DRAFT LIST'!$F$3:$F$1000,A1173)&gt;=1,"",ROW())</f>
        <v>1173</v>
      </c>
      <c r="C1173" s="43" t="str">
        <f ca="1"/>
        <v>Ben Paulsen (MIN - 1B,LF) NRI </v>
      </c>
      <c r="D1173" s="8">
        <v>385</v>
      </c>
      <c r="E1173" s="8">
        <v>47</v>
      </c>
      <c r="F1173" s="8">
        <v>19</v>
      </c>
      <c r="G1173" s="8">
        <v>52</v>
      </c>
      <c r="H1173" s="8">
        <v>3</v>
      </c>
      <c r="I1173" s="8">
        <v>0.223</v>
      </c>
      <c r="J1173" s="8">
        <v>0.29799999999999999</v>
      </c>
      <c r="K1173" s="8">
        <v>86</v>
      </c>
      <c r="L1173" s="8">
        <v>16</v>
      </c>
      <c r="M1173" s="8">
        <v>1</v>
      </c>
      <c r="N1173" s="8">
        <v>41</v>
      </c>
      <c r="O1173" s="8">
        <v>129</v>
      </c>
      <c r="P1173" s="8">
        <v>0.41399999999999998</v>
      </c>
      <c r="Q1173" s="8">
        <v>0.71199999999999997</v>
      </c>
    </row>
    <row r="1174" spans="1:17" ht="15" thickBot="1" x14ac:dyDescent="0.35">
      <c r="A1174" s="5" t="s">
        <v>438</v>
      </c>
      <c r="B1174" s="43">
        <f>IF(COUNTIF('DRAFT LIST'!$F$3:$F$1000,A1174)&gt;=1,"",ROW())</f>
        <v>1174</v>
      </c>
      <c r="C1174" s="43" t="str">
        <f ca="1"/>
        <v>A.J. Pierzynski (C) FA </v>
      </c>
      <c r="D1174" s="6">
        <v>505</v>
      </c>
      <c r="E1174" s="6">
        <v>54</v>
      </c>
      <c r="F1174" s="6">
        <v>6</v>
      </c>
      <c r="G1174" s="6">
        <v>51</v>
      </c>
      <c r="H1174" s="6">
        <v>7</v>
      </c>
      <c r="I1174" s="6">
        <v>0.26700000000000002</v>
      </c>
      <c r="J1174" s="6">
        <v>0.311</v>
      </c>
      <c r="K1174" s="6">
        <v>135</v>
      </c>
      <c r="L1174" s="6">
        <v>24</v>
      </c>
      <c r="M1174" s="6">
        <v>3</v>
      </c>
      <c r="N1174" s="6">
        <v>32</v>
      </c>
      <c r="O1174" s="6">
        <v>49</v>
      </c>
      <c r="P1174" s="6">
        <v>0.36</v>
      </c>
      <c r="Q1174" s="6">
        <v>0.67100000000000004</v>
      </c>
    </row>
    <row r="1175" spans="1:17" ht="15" thickBot="1" x14ac:dyDescent="0.35">
      <c r="A1175" s="7" t="s">
        <v>439</v>
      </c>
      <c r="B1175" s="43">
        <f>IF(COUNTIF('DRAFT LIST'!$F$3:$F$1000,A1175)&gt;=1,"",ROW())</f>
        <v>1175</v>
      </c>
      <c r="C1175" s="43" t="str">
        <f ca="1"/>
        <v>Greg Garcia (STL - 2B,3B,SS) </v>
      </c>
      <c r="D1175" s="8">
        <v>403</v>
      </c>
      <c r="E1175" s="8">
        <v>49</v>
      </c>
      <c r="F1175" s="8">
        <v>5</v>
      </c>
      <c r="G1175" s="8">
        <v>34</v>
      </c>
      <c r="H1175" s="8">
        <v>17</v>
      </c>
      <c r="I1175" s="8">
        <v>0.25700000000000001</v>
      </c>
      <c r="J1175" s="8">
        <v>0.30399999999999999</v>
      </c>
      <c r="K1175" s="8">
        <v>103</v>
      </c>
      <c r="L1175" s="8">
        <v>16</v>
      </c>
      <c r="M1175" s="8">
        <v>5</v>
      </c>
      <c r="N1175" s="8">
        <v>28</v>
      </c>
      <c r="O1175" s="8">
        <v>73</v>
      </c>
      <c r="P1175" s="8">
        <v>0.35899999999999999</v>
      </c>
      <c r="Q1175" s="8">
        <v>0.66300000000000003</v>
      </c>
    </row>
    <row r="1176" spans="1:17" ht="15" thickBot="1" x14ac:dyDescent="0.35">
      <c r="A1176" s="5" t="s">
        <v>440</v>
      </c>
      <c r="B1176" s="43">
        <f>IF(COUNTIF('DRAFT LIST'!$F$3:$F$1000,A1176)&gt;=1,"",ROW())</f>
        <v>1176</v>
      </c>
      <c r="C1176" s="43" t="str">
        <f ca="1"/>
        <v>Eduardo Escobar (MIN - 3B,SS) </v>
      </c>
      <c r="D1176" s="6">
        <v>247</v>
      </c>
      <c r="E1176" s="6">
        <v>32</v>
      </c>
      <c r="F1176" s="6">
        <v>11</v>
      </c>
      <c r="G1176" s="6">
        <v>34</v>
      </c>
      <c r="H1176" s="6">
        <v>0</v>
      </c>
      <c r="I1176" s="6">
        <v>0.23599999999999999</v>
      </c>
      <c r="J1176" s="6">
        <v>0.315</v>
      </c>
      <c r="K1176" s="6">
        <v>58</v>
      </c>
      <c r="L1176" s="6">
        <v>13</v>
      </c>
      <c r="M1176" s="6">
        <v>1</v>
      </c>
      <c r="N1176" s="6">
        <v>28</v>
      </c>
      <c r="O1176" s="6">
        <v>77</v>
      </c>
      <c r="P1176" s="6">
        <v>0.41499999999999998</v>
      </c>
      <c r="Q1176" s="6">
        <v>0.73</v>
      </c>
    </row>
    <row r="1177" spans="1:17" ht="15" thickBot="1" x14ac:dyDescent="0.35">
      <c r="A1177" s="7" t="s">
        <v>441</v>
      </c>
      <c r="B1177" s="43">
        <f>IF(COUNTIF('DRAFT LIST'!$F$3:$F$1000,A1177)&gt;=1,"",ROW())</f>
        <v>1177</v>
      </c>
      <c r="C1177" s="43" t="str">
        <f ca="1"/>
        <v>Cory Spangenberg (SD - 2B) </v>
      </c>
      <c r="D1177" s="8">
        <v>272</v>
      </c>
      <c r="E1177" s="8">
        <v>33</v>
      </c>
      <c r="F1177" s="8">
        <v>1</v>
      </c>
      <c r="G1177" s="8">
        <v>20</v>
      </c>
      <c r="H1177" s="8">
        <v>14</v>
      </c>
      <c r="I1177" s="8">
        <v>0.27</v>
      </c>
      <c r="J1177" s="8">
        <v>0.3</v>
      </c>
      <c r="K1177" s="8">
        <v>73</v>
      </c>
      <c r="L1177" s="8">
        <v>8</v>
      </c>
      <c r="M1177" s="8">
        <v>3</v>
      </c>
      <c r="N1177" s="8">
        <v>12</v>
      </c>
      <c r="O1177" s="8">
        <v>27</v>
      </c>
      <c r="P1177" s="8">
        <v>0.33900000000000002</v>
      </c>
      <c r="Q1177" s="8">
        <v>0.63900000000000001</v>
      </c>
    </row>
    <row r="1178" spans="1:17" ht="15" thickBot="1" x14ac:dyDescent="0.35">
      <c r="A1178" s="5" t="s">
        <v>442</v>
      </c>
      <c r="B1178" s="43">
        <f>IF(COUNTIF('DRAFT LIST'!$F$3:$F$1000,A1178)&gt;=1,"",ROW())</f>
        <v>1178</v>
      </c>
      <c r="C1178" s="43" t="str">
        <f ca="1"/>
        <v>Adam Frazier (PIT - 2B,LF,RF) </v>
      </c>
      <c r="D1178" s="6">
        <v>296</v>
      </c>
      <c r="E1178" s="6">
        <v>31</v>
      </c>
      <c r="F1178" s="6">
        <v>11</v>
      </c>
      <c r="G1178" s="6">
        <v>36</v>
      </c>
      <c r="H1178" s="6">
        <v>2</v>
      </c>
      <c r="I1178" s="6">
        <v>0.23200000000000001</v>
      </c>
      <c r="J1178" s="6">
        <v>0.26900000000000002</v>
      </c>
      <c r="K1178" s="6">
        <v>69</v>
      </c>
      <c r="L1178" s="6">
        <v>13</v>
      </c>
      <c r="M1178" s="6">
        <v>0</v>
      </c>
      <c r="N1178" s="6">
        <v>15</v>
      </c>
      <c r="O1178" s="6">
        <v>68</v>
      </c>
      <c r="P1178" s="6">
        <v>0.38900000000000001</v>
      </c>
      <c r="Q1178" s="6">
        <v>0.65800000000000003</v>
      </c>
    </row>
    <row r="1179" spans="1:17" ht="15" thickBot="1" x14ac:dyDescent="0.35">
      <c r="A1179" s="7" t="s">
        <v>443</v>
      </c>
      <c r="B1179" s="43">
        <f>IF(COUNTIF('DRAFT LIST'!$F$3:$F$1000,A1179)&gt;=1,"",ROW())</f>
        <v>1179</v>
      </c>
      <c r="C1179" s="43" t="str">
        <f ca="1"/>
        <v>Mark Reynolds (COL - 1B) NRI </v>
      </c>
      <c r="D1179" s="8">
        <v>406</v>
      </c>
      <c r="E1179" s="8">
        <v>48</v>
      </c>
      <c r="F1179" s="8">
        <v>10</v>
      </c>
      <c r="G1179" s="8">
        <v>55</v>
      </c>
      <c r="H1179" s="8">
        <v>4</v>
      </c>
      <c r="I1179" s="8">
        <v>0.26300000000000001</v>
      </c>
      <c r="J1179" s="8">
        <v>0.311</v>
      </c>
      <c r="K1179" s="8">
        <v>107</v>
      </c>
      <c r="L1179" s="8">
        <v>23</v>
      </c>
      <c r="M1179" s="8">
        <v>2</v>
      </c>
      <c r="N1179" s="8">
        <v>28</v>
      </c>
      <c r="O1179" s="8">
        <v>82</v>
      </c>
      <c r="P1179" s="8">
        <v>0.41099999999999998</v>
      </c>
      <c r="Q1179" s="8">
        <v>0.72199999999999998</v>
      </c>
    </row>
    <row r="1180" spans="1:17" ht="17.399999999999999" thickBot="1" x14ac:dyDescent="0.35">
      <c r="A1180" s="5" t="s">
        <v>444</v>
      </c>
      <c r="B1180" s="43">
        <f>IF(COUNTIF('DRAFT LIST'!$F$3:$F$1000,A1180)&gt;=1,"",ROW())</f>
        <v>1180</v>
      </c>
      <c r="C1180" s="43" t="str">
        <f ca="1"/>
        <v>Chris Iannetta (ARI - C) </v>
      </c>
      <c r="D1180" s="6">
        <v>182</v>
      </c>
      <c r="E1180" s="6">
        <v>25</v>
      </c>
      <c r="F1180" s="6">
        <v>7</v>
      </c>
      <c r="G1180" s="6">
        <v>25</v>
      </c>
      <c r="H1180" s="6">
        <v>1</v>
      </c>
      <c r="I1180" s="6">
        <v>0.23699999999999999</v>
      </c>
      <c r="J1180" s="6">
        <v>0.28899999999999998</v>
      </c>
      <c r="K1180" s="6">
        <v>43</v>
      </c>
      <c r="L1180" s="6">
        <v>11</v>
      </c>
      <c r="M1180" s="6">
        <v>1</v>
      </c>
      <c r="N1180" s="6">
        <v>13</v>
      </c>
      <c r="O1180" s="6">
        <v>58</v>
      </c>
      <c r="P1180" s="6">
        <v>0.42299999999999999</v>
      </c>
      <c r="Q1180" s="6">
        <v>0.71199999999999997</v>
      </c>
    </row>
    <row r="1181" spans="1:17" ht="15" thickBot="1" x14ac:dyDescent="0.35">
      <c r="A1181" s="7" t="s">
        <v>445</v>
      </c>
      <c r="B1181" s="43">
        <f>IF(COUNTIF('DRAFT LIST'!$F$3:$F$1000,A1181)&gt;=1,"",ROW())</f>
        <v>1181</v>
      </c>
      <c r="C1181" s="43" t="str">
        <f ca="1"/>
        <v>Jesse Winker (CIN - LF,RF) </v>
      </c>
      <c r="D1181" s="8">
        <v>394</v>
      </c>
      <c r="E1181" s="8">
        <v>45</v>
      </c>
      <c r="F1181" s="8">
        <v>12</v>
      </c>
      <c r="G1181" s="8">
        <v>48</v>
      </c>
      <c r="H1181" s="8">
        <v>1</v>
      </c>
      <c r="I1181" s="8">
        <v>0.26200000000000001</v>
      </c>
      <c r="J1181" s="8">
        <v>0.31900000000000001</v>
      </c>
      <c r="K1181" s="8">
        <v>103</v>
      </c>
      <c r="L1181" s="8">
        <v>20</v>
      </c>
      <c r="M1181" s="8">
        <v>1</v>
      </c>
      <c r="N1181" s="8">
        <v>33</v>
      </c>
      <c r="O1181" s="8">
        <v>77</v>
      </c>
      <c r="P1181" s="8">
        <v>0.41199999999999998</v>
      </c>
      <c r="Q1181" s="8">
        <v>0.73099999999999998</v>
      </c>
    </row>
    <row r="1182" spans="1:17" ht="15" thickBot="1" x14ac:dyDescent="0.35">
      <c r="A1182" s="5" t="s">
        <v>446</v>
      </c>
      <c r="B1182" s="43">
        <f>IF(COUNTIF('DRAFT LIST'!$F$3:$F$1000,A1182)&gt;=1,"",ROW())</f>
        <v>1182</v>
      </c>
      <c r="C1182" s="43" t="str">
        <f ca="1"/>
        <v>Rymer Liriano (CWS - RF) </v>
      </c>
      <c r="D1182" s="6">
        <v>370</v>
      </c>
      <c r="E1182" s="6">
        <v>41</v>
      </c>
      <c r="F1182" s="6">
        <v>13</v>
      </c>
      <c r="G1182" s="6">
        <v>43</v>
      </c>
      <c r="H1182" s="6">
        <v>4</v>
      </c>
      <c r="I1182" s="6">
        <v>0.253</v>
      </c>
      <c r="J1182" s="6">
        <v>0.30099999999999999</v>
      </c>
      <c r="K1182" s="6">
        <v>94</v>
      </c>
      <c r="L1182" s="6">
        <v>22</v>
      </c>
      <c r="M1182" s="6">
        <v>1</v>
      </c>
      <c r="N1182" s="6">
        <v>25</v>
      </c>
      <c r="O1182" s="6">
        <v>102</v>
      </c>
      <c r="P1182" s="6">
        <v>0.41699999999999998</v>
      </c>
      <c r="Q1182" s="6">
        <v>0.71699999999999997</v>
      </c>
    </row>
    <row r="1183" spans="1:17" ht="15" thickBot="1" x14ac:dyDescent="0.35">
      <c r="A1183" s="7" t="s">
        <v>447</v>
      </c>
      <c r="B1183" s="43">
        <f>IF(COUNTIF('DRAFT LIST'!$F$3:$F$1000,A1183)&gt;=1,"",ROW())</f>
        <v>1183</v>
      </c>
      <c r="C1183" s="43" t="str">
        <f ca="1"/>
        <v>Robinson Chirinos (TEX - C) </v>
      </c>
      <c r="D1183" s="8">
        <v>379</v>
      </c>
      <c r="E1183" s="8">
        <v>47</v>
      </c>
      <c r="F1183" s="8">
        <v>2</v>
      </c>
      <c r="G1183" s="8">
        <v>33</v>
      </c>
      <c r="H1183" s="8">
        <v>13</v>
      </c>
      <c r="I1183" s="8">
        <v>0.27700000000000002</v>
      </c>
      <c r="J1183" s="8">
        <v>0.315</v>
      </c>
      <c r="K1183" s="8">
        <v>105</v>
      </c>
      <c r="L1183" s="8">
        <v>20</v>
      </c>
      <c r="M1183" s="8">
        <v>4</v>
      </c>
      <c r="N1183" s="8">
        <v>21</v>
      </c>
      <c r="O1183" s="8">
        <v>64</v>
      </c>
      <c r="P1183" s="8">
        <v>0.37</v>
      </c>
      <c r="Q1183" s="8">
        <v>0.68500000000000005</v>
      </c>
    </row>
    <row r="1184" spans="1:17" ht="15" thickBot="1" x14ac:dyDescent="0.35">
      <c r="A1184" s="5" t="s">
        <v>448</v>
      </c>
      <c r="B1184" s="43">
        <f>IF(COUNTIF('DRAFT LIST'!$F$3:$F$1000,A1184)&gt;=1,"",ROW())</f>
        <v>1184</v>
      </c>
      <c r="C1184" s="43" t="str">
        <f ca="1"/>
        <v>Socrates Brito (ARI - CF,RF) DTD </v>
      </c>
      <c r="D1184" s="6">
        <v>476</v>
      </c>
      <c r="E1184" s="6">
        <v>57</v>
      </c>
      <c r="F1184" s="6">
        <v>17</v>
      </c>
      <c r="G1184" s="6">
        <v>53</v>
      </c>
      <c r="H1184" s="6">
        <v>7</v>
      </c>
      <c r="I1184" s="6">
        <v>0.21199999999999999</v>
      </c>
      <c r="J1184" s="6">
        <v>0.27400000000000002</v>
      </c>
      <c r="K1184" s="6">
        <v>101</v>
      </c>
      <c r="L1184" s="6">
        <v>18</v>
      </c>
      <c r="M1184" s="6">
        <v>1</v>
      </c>
      <c r="N1184" s="6">
        <v>41</v>
      </c>
      <c r="O1184" s="6">
        <v>157</v>
      </c>
      <c r="P1184" s="6">
        <v>0.36199999999999999</v>
      </c>
      <c r="Q1184" s="6">
        <v>0.63600000000000001</v>
      </c>
    </row>
    <row r="1185" spans="1:17" ht="15" thickBot="1" x14ac:dyDescent="0.35">
      <c r="A1185" s="7" t="s">
        <v>449</v>
      </c>
      <c r="B1185" s="43">
        <f>IF(COUNTIF('DRAFT LIST'!$F$3:$F$1000,A1185)&gt;=1,"",ROW())</f>
        <v>1185</v>
      </c>
      <c r="C1185" s="43" t="str">
        <f ca="1"/>
        <v>Carlos Ruiz (SEA - C) </v>
      </c>
      <c r="D1185" s="8">
        <v>278</v>
      </c>
      <c r="E1185" s="8">
        <v>35</v>
      </c>
      <c r="F1185" s="8">
        <v>8</v>
      </c>
      <c r="G1185" s="8">
        <v>34</v>
      </c>
      <c r="H1185" s="8">
        <v>8</v>
      </c>
      <c r="I1185" s="8">
        <v>0.22800000000000001</v>
      </c>
      <c r="J1185" s="8">
        <v>0.29199999999999998</v>
      </c>
      <c r="K1185" s="8">
        <v>63</v>
      </c>
      <c r="L1185" s="8">
        <v>17</v>
      </c>
      <c r="M1185" s="8">
        <v>2</v>
      </c>
      <c r="N1185" s="8">
        <v>25</v>
      </c>
      <c r="O1185" s="8">
        <v>83</v>
      </c>
      <c r="P1185" s="8">
        <v>0.379</v>
      </c>
      <c r="Q1185" s="8">
        <v>0.67</v>
      </c>
    </row>
    <row r="1186" spans="1:17" ht="15" thickBot="1" x14ac:dyDescent="0.35">
      <c r="A1186" s="5" t="s">
        <v>450</v>
      </c>
      <c r="B1186" s="43">
        <f>IF(COUNTIF('DRAFT LIST'!$F$3:$F$1000,A1186)&gt;=1,"",ROW())</f>
        <v>1186</v>
      </c>
      <c r="C1186" s="43" t="str">
        <f ca="1"/>
        <v>Tim Beckham (TB - 1B,2B,SS) MiLB </v>
      </c>
      <c r="D1186" s="6">
        <v>286</v>
      </c>
      <c r="E1186" s="6">
        <v>26</v>
      </c>
      <c r="F1186" s="6">
        <v>9</v>
      </c>
      <c r="G1186" s="6">
        <v>36</v>
      </c>
      <c r="H1186" s="6">
        <v>0</v>
      </c>
      <c r="I1186" s="6">
        <v>0.245</v>
      </c>
      <c r="J1186" s="6">
        <v>0.3</v>
      </c>
      <c r="K1186" s="6">
        <v>70</v>
      </c>
      <c r="L1186" s="6">
        <v>13</v>
      </c>
      <c r="M1186" s="6">
        <v>0</v>
      </c>
      <c r="N1186" s="6">
        <v>22</v>
      </c>
      <c r="O1186" s="6">
        <v>93</v>
      </c>
      <c r="P1186" s="6">
        <v>0.38800000000000001</v>
      </c>
      <c r="Q1186" s="6">
        <v>0.68799999999999994</v>
      </c>
    </row>
    <row r="1187" spans="1:17" ht="15" thickBot="1" x14ac:dyDescent="0.35">
      <c r="A1187" s="7" t="s">
        <v>451</v>
      </c>
      <c r="B1187" s="43">
        <f>IF(COUNTIF('DRAFT LIST'!$F$3:$F$1000,A1187)&gt;=1,"",ROW())</f>
        <v>1187</v>
      </c>
      <c r="C1187" s="43" t="str">
        <f ca="1"/>
        <v>Andres Blanco (PHI - 1B,2B,3B,SS) </v>
      </c>
      <c r="D1187" s="8">
        <v>364</v>
      </c>
      <c r="E1187" s="8">
        <v>42</v>
      </c>
      <c r="F1187" s="8">
        <v>11</v>
      </c>
      <c r="G1187" s="8">
        <v>39</v>
      </c>
      <c r="H1187" s="8">
        <v>1</v>
      </c>
      <c r="I1187" s="8">
        <v>0.217</v>
      </c>
      <c r="J1187" s="8">
        <v>0.29099999999999998</v>
      </c>
      <c r="K1187" s="8">
        <v>79</v>
      </c>
      <c r="L1187" s="8">
        <v>18</v>
      </c>
      <c r="M1187" s="8">
        <v>2</v>
      </c>
      <c r="N1187" s="8">
        <v>38</v>
      </c>
      <c r="O1187" s="8">
        <v>123</v>
      </c>
      <c r="P1187" s="8">
        <v>0.372</v>
      </c>
      <c r="Q1187" s="8">
        <v>0.66300000000000003</v>
      </c>
    </row>
    <row r="1188" spans="1:17" ht="15" thickBot="1" x14ac:dyDescent="0.35">
      <c r="A1188" s="5" t="s">
        <v>452</v>
      </c>
      <c r="B1188" s="43">
        <f>IF(COUNTIF('DRAFT LIST'!$F$3:$F$1000,A1188)&gt;=1,"",ROW())</f>
        <v>1188</v>
      </c>
      <c r="C1188" s="43" t="str">
        <f ca="1"/>
        <v>Cody Bellinger (LAD - 1B) NRI </v>
      </c>
      <c r="D1188" s="6">
        <v>279</v>
      </c>
      <c r="E1188" s="6">
        <v>32</v>
      </c>
      <c r="F1188" s="6">
        <v>4</v>
      </c>
      <c r="G1188" s="6">
        <v>33</v>
      </c>
      <c r="H1188" s="6">
        <v>4</v>
      </c>
      <c r="I1188" s="6">
        <v>0.24299999999999999</v>
      </c>
      <c r="J1188" s="6">
        <v>0.30399999999999999</v>
      </c>
      <c r="K1188" s="6">
        <v>68</v>
      </c>
      <c r="L1188" s="6">
        <v>15</v>
      </c>
      <c r="M1188" s="6">
        <v>2</v>
      </c>
      <c r="N1188" s="6">
        <v>24</v>
      </c>
      <c r="O1188" s="6">
        <v>73</v>
      </c>
      <c r="P1188" s="6">
        <v>0.35199999999999998</v>
      </c>
      <c r="Q1188" s="6">
        <v>0.65600000000000003</v>
      </c>
    </row>
    <row r="1189" spans="1:17" ht="15" thickBot="1" x14ac:dyDescent="0.35">
      <c r="A1189" s="7" t="s">
        <v>453</v>
      </c>
      <c r="B1189" s="43">
        <f>IF(COUNTIF('DRAFT LIST'!$F$3:$F$1000,A1189)&gt;=1,"",ROW())</f>
        <v>1189</v>
      </c>
      <c r="C1189" s="43" t="str">
        <f ca="1"/>
        <v>Tyler O'Neill (SEA - LF,RF) NRI </v>
      </c>
      <c r="D1189" s="8">
        <v>225</v>
      </c>
      <c r="E1189" s="8">
        <v>29</v>
      </c>
      <c r="F1189" s="8">
        <v>11</v>
      </c>
      <c r="G1189" s="8">
        <v>32</v>
      </c>
      <c r="H1189" s="8">
        <v>3</v>
      </c>
      <c r="I1189" s="8">
        <v>0.24</v>
      </c>
      <c r="J1189" s="8">
        <v>0.29299999999999998</v>
      </c>
      <c r="K1189" s="8">
        <v>54</v>
      </c>
      <c r="L1189" s="8">
        <v>10</v>
      </c>
      <c r="M1189" s="8">
        <v>0</v>
      </c>
      <c r="N1189" s="8">
        <v>17</v>
      </c>
      <c r="O1189" s="8">
        <v>54</v>
      </c>
      <c r="P1189" s="8">
        <v>0.43</v>
      </c>
      <c r="Q1189" s="8">
        <v>0.72299999999999998</v>
      </c>
    </row>
    <row r="1190" spans="1:17" ht="15" thickBot="1" x14ac:dyDescent="0.35">
      <c r="A1190" s="5" t="s">
        <v>454</v>
      </c>
      <c r="B1190" s="43">
        <f>IF(COUNTIF('DRAFT LIST'!$F$3:$F$1000,A1190)&gt;=1,"",ROW())</f>
        <v>1190</v>
      </c>
      <c r="C1190" s="43" t="str">
        <f ca="1"/>
        <v>Austin Jackson (CLE - CF) NRI </v>
      </c>
      <c r="D1190" s="6">
        <v>263</v>
      </c>
      <c r="E1190" s="6">
        <v>33</v>
      </c>
      <c r="F1190" s="6">
        <v>6</v>
      </c>
      <c r="G1190" s="6">
        <v>30</v>
      </c>
      <c r="H1190" s="6">
        <v>1</v>
      </c>
      <c r="I1190" s="6">
        <v>0.26600000000000001</v>
      </c>
      <c r="J1190" s="6">
        <v>0.34100000000000003</v>
      </c>
      <c r="K1190" s="6">
        <v>70</v>
      </c>
      <c r="L1190" s="6">
        <v>15</v>
      </c>
      <c r="M1190" s="6">
        <v>1</v>
      </c>
      <c r="N1190" s="6">
        <v>30</v>
      </c>
      <c r="O1190" s="6">
        <v>51</v>
      </c>
      <c r="P1190" s="6">
        <v>0.41499999999999998</v>
      </c>
      <c r="Q1190" s="6">
        <v>0.75600000000000001</v>
      </c>
    </row>
    <row r="1191" spans="1:17" ht="15" thickBot="1" x14ac:dyDescent="0.35">
      <c r="A1191" s="7" t="s">
        <v>455</v>
      </c>
      <c r="B1191" s="43">
        <f>IF(COUNTIF('DRAFT LIST'!$F$3:$F$1000,A1191)&gt;=1,"",ROW())</f>
        <v>1191</v>
      </c>
      <c r="C1191" s="43" t="str">
        <f ca="1"/>
        <v>Nick Ahmed (ARI - SS) </v>
      </c>
      <c r="D1191" s="8">
        <v>242</v>
      </c>
      <c r="E1191" s="8">
        <v>29</v>
      </c>
      <c r="F1191" s="8">
        <v>8</v>
      </c>
      <c r="G1191" s="8">
        <v>28</v>
      </c>
      <c r="H1191" s="8">
        <v>2</v>
      </c>
      <c r="I1191" s="8">
        <v>0.23599999999999999</v>
      </c>
      <c r="J1191" s="8">
        <v>0.29099999999999998</v>
      </c>
      <c r="K1191" s="8">
        <v>57</v>
      </c>
      <c r="L1191" s="8">
        <v>11</v>
      </c>
      <c r="M1191" s="8">
        <v>0</v>
      </c>
      <c r="N1191" s="8">
        <v>19</v>
      </c>
      <c r="O1191" s="8">
        <v>66</v>
      </c>
      <c r="P1191" s="8">
        <v>0.39900000000000002</v>
      </c>
      <c r="Q1191" s="8">
        <v>0.69099999999999995</v>
      </c>
    </row>
    <row r="1192" spans="1:17" ht="15" thickBot="1" x14ac:dyDescent="0.35">
      <c r="A1192" s="5" t="s">
        <v>456</v>
      </c>
      <c r="B1192" s="43">
        <f>IF(COUNTIF('DRAFT LIST'!$F$3:$F$1000,A1192)&gt;=1,"",ROW())</f>
        <v>1192</v>
      </c>
      <c r="C1192" s="43" t="str">
        <f ca="1"/>
        <v>Daniel Descalso (ARI - 1B,2B,SS,LF) </v>
      </c>
      <c r="D1192" s="6">
        <v>277</v>
      </c>
      <c r="E1192" s="6">
        <v>38</v>
      </c>
      <c r="F1192" s="6">
        <v>18</v>
      </c>
      <c r="G1192" s="6">
        <v>46</v>
      </c>
      <c r="H1192" s="6">
        <v>2</v>
      </c>
      <c r="I1192" s="6">
        <v>0.245</v>
      </c>
      <c r="J1192" s="6">
        <v>0.31900000000000001</v>
      </c>
      <c r="K1192" s="6">
        <v>68</v>
      </c>
      <c r="L1192" s="6">
        <v>12</v>
      </c>
      <c r="M1192" s="6">
        <v>0</v>
      </c>
      <c r="N1192" s="6">
        <v>30</v>
      </c>
      <c r="O1192" s="6">
        <v>82</v>
      </c>
      <c r="P1192" s="6">
        <v>0.48599999999999999</v>
      </c>
      <c r="Q1192" s="6">
        <v>0.80500000000000005</v>
      </c>
    </row>
    <row r="1193" spans="1:17" ht="15" thickBot="1" x14ac:dyDescent="0.35">
      <c r="A1193" s="7" t="s">
        <v>457</v>
      </c>
      <c r="B1193" s="43">
        <f>IF(COUNTIF('DRAFT LIST'!$F$3:$F$1000,A1193)&gt;=1,"",ROW())</f>
        <v>1193</v>
      </c>
      <c r="C1193" s="43" t="str">
        <f ca="1"/>
        <v>Yonder Alonso (OAK - 1B) </v>
      </c>
      <c r="D1193" s="8">
        <v>304</v>
      </c>
      <c r="E1193" s="8">
        <v>39</v>
      </c>
      <c r="F1193" s="8">
        <v>8</v>
      </c>
      <c r="G1193" s="8">
        <v>33</v>
      </c>
      <c r="H1193" s="8">
        <v>6</v>
      </c>
      <c r="I1193" s="8">
        <v>0.249</v>
      </c>
      <c r="J1193" s="8">
        <v>0.33900000000000002</v>
      </c>
      <c r="K1193" s="8">
        <v>76</v>
      </c>
      <c r="L1193" s="8">
        <v>14</v>
      </c>
      <c r="M1193" s="8">
        <v>1</v>
      </c>
      <c r="N1193" s="8">
        <v>41</v>
      </c>
      <c r="O1193" s="8">
        <v>82</v>
      </c>
      <c r="P1193" s="8">
        <v>0.377</v>
      </c>
      <c r="Q1193" s="8">
        <v>0.71499999999999997</v>
      </c>
    </row>
    <row r="1194" spans="1:17" ht="15" thickBot="1" x14ac:dyDescent="0.35">
      <c r="A1194" s="5" t="s">
        <v>458</v>
      </c>
      <c r="B1194" s="43">
        <f>IF(COUNTIF('DRAFT LIST'!$F$3:$F$1000,A1194)&gt;=1,"",ROW())</f>
        <v>1194</v>
      </c>
      <c r="C1194" s="43" t="str">
        <f ca="1"/>
        <v>Franklin Barreto (OAK - SS) </v>
      </c>
      <c r="D1194" s="6">
        <v>331</v>
      </c>
      <c r="E1194" s="6">
        <v>41</v>
      </c>
      <c r="F1194" s="6">
        <v>9</v>
      </c>
      <c r="G1194" s="6">
        <v>42</v>
      </c>
      <c r="H1194" s="6">
        <v>0</v>
      </c>
      <c r="I1194" s="6">
        <v>0.25600000000000001</v>
      </c>
      <c r="J1194" s="6">
        <v>0.318</v>
      </c>
      <c r="K1194" s="6">
        <v>85</v>
      </c>
      <c r="L1194" s="6">
        <v>17</v>
      </c>
      <c r="M1194" s="6">
        <v>0</v>
      </c>
      <c r="N1194" s="6">
        <v>30</v>
      </c>
      <c r="O1194" s="6">
        <v>93</v>
      </c>
      <c r="P1194" s="6">
        <v>0.39600000000000002</v>
      </c>
      <c r="Q1194" s="6">
        <v>0.71399999999999997</v>
      </c>
    </row>
    <row r="1195" spans="1:17" ht="17.399999999999999" thickBot="1" x14ac:dyDescent="0.35">
      <c r="A1195" s="7" t="s">
        <v>459</v>
      </c>
      <c r="B1195" s="43">
        <f>IF(COUNTIF('DRAFT LIST'!$F$3:$F$1000,A1195)&gt;=1,"",ROW())</f>
        <v>1195</v>
      </c>
      <c r="C1195" s="43" t="str">
        <f ca="1"/>
        <v>Steven Moya (DET - LF,RF) </v>
      </c>
      <c r="D1195" s="8">
        <v>257</v>
      </c>
      <c r="E1195" s="8">
        <v>30</v>
      </c>
      <c r="F1195" s="8">
        <v>7</v>
      </c>
      <c r="G1195" s="8">
        <v>31</v>
      </c>
      <c r="H1195" s="8">
        <v>6</v>
      </c>
      <c r="I1195" s="8">
        <v>0.23400000000000001</v>
      </c>
      <c r="J1195" s="8">
        <v>0.29899999999999999</v>
      </c>
      <c r="K1195" s="8">
        <v>60</v>
      </c>
      <c r="L1195" s="8">
        <v>12</v>
      </c>
      <c r="M1195" s="8">
        <v>1</v>
      </c>
      <c r="N1195" s="8">
        <v>24</v>
      </c>
      <c r="O1195" s="8">
        <v>69</v>
      </c>
      <c r="P1195" s="8">
        <v>0.379</v>
      </c>
      <c r="Q1195" s="8">
        <v>0.67800000000000005</v>
      </c>
    </row>
    <row r="1196" spans="1:17" ht="15" thickBot="1" x14ac:dyDescent="0.35">
      <c r="A1196" s="5" t="s">
        <v>460</v>
      </c>
      <c r="B1196" s="43">
        <f>IF(COUNTIF('DRAFT LIST'!$F$3:$F$1000,A1196)&gt;=1,"",ROW())</f>
        <v>1196</v>
      </c>
      <c r="C1196" s="43" t="str">
        <f ca="1"/>
        <v>Ben Gamel (SEA - RF) </v>
      </c>
      <c r="D1196" s="6">
        <v>290</v>
      </c>
      <c r="E1196" s="6">
        <v>37</v>
      </c>
      <c r="F1196" s="6">
        <v>11</v>
      </c>
      <c r="G1196" s="6">
        <v>44</v>
      </c>
      <c r="H1196" s="6">
        <v>0</v>
      </c>
      <c r="I1196" s="6">
        <v>0.26700000000000002</v>
      </c>
      <c r="J1196" s="6">
        <v>0.33</v>
      </c>
      <c r="K1196" s="6">
        <v>77</v>
      </c>
      <c r="L1196" s="6">
        <v>14</v>
      </c>
      <c r="M1196" s="6">
        <v>0</v>
      </c>
      <c r="N1196" s="6">
        <v>27</v>
      </c>
      <c r="O1196" s="6">
        <v>58</v>
      </c>
      <c r="P1196" s="6">
        <v>0.441</v>
      </c>
      <c r="Q1196" s="6">
        <v>0.77100000000000002</v>
      </c>
    </row>
    <row r="1197" spans="1:17" ht="15" thickBot="1" x14ac:dyDescent="0.35">
      <c r="A1197" s="7" t="s">
        <v>461</v>
      </c>
      <c r="B1197" s="43">
        <f>IF(COUNTIF('DRAFT LIST'!$F$3:$F$1000,A1197)&gt;=1,"",ROW())</f>
        <v>1197</v>
      </c>
      <c r="C1197" s="43" t="str">
        <f ca="1"/>
        <v>Dalton Pompey (TOR - LF,DH) </v>
      </c>
      <c r="D1197" s="8">
        <v>338</v>
      </c>
      <c r="E1197" s="8">
        <v>42</v>
      </c>
      <c r="F1197" s="8">
        <v>13</v>
      </c>
      <c r="G1197" s="8">
        <v>45</v>
      </c>
      <c r="H1197" s="8">
        <v>5</v>
      </c>
      <c r="I1197" s="8">
        <v>0.24099999999999999</v>
      </c>
      <c r="J1197" s="8">
        <v>0.309</v>
      </c>
      <c r="K1197" s="8">
        <v>82</v>
      </c>
      <c r="L1197" s="8">
        <v>16</v>
      </c>
      <c r="M1197" s="8">
        <v>1</v>
      </c>
      <c r="N1197" s="8">
        <v>33</v>
      </c>
      <c r="O1197" s="8">
        <v>71</v>
      </c>
      <c r="P1197" s="8">
        <v>0.40799999999999997</v>
      </c>
      <c r="Q1197" s="8">
        <v>0.71699999999999997</v>
      </c>
    </row>
    <row r="1198" spans="1:17" ht="15" thickBot="1" x14ac:dyDescent="0.35">
      <c r="A1198" s="5" t="s">
        <v>462</v>
      </c>
      <c r="B1198" s="43">
        <f>IF(COUNTIF('DRAFT LIST'!$F$3:$F$1000,A1198)&gt;=1,"",ROW())</f>
        <v>1198</v>
      </c>
      <c r="C1198" s="43" t="str">
        <f ca="1"/>
        <v>Kirk Nieuwenhuis (MIL - CF,RF) </v>
      </c>
      <c r="D1198" s="6">
        <v>293</v>
      </c>
      <c r="E1198" s="6">
        <v>39</v>
      </c>
      <c r="F1198" s="6">
        <v>12</v>
      </c>
      <c r="G1198" s="6">
        <v>37</v>
      </c>
      <c r="H1198" s="6">
        <v>4</v>
      </c>
      <c r="I1198" s="6">
        <v>0.22900000000000001</v>
      </c>
      <c r="J1198" s="6">
        <v>0.30599999999999999</v>
      </c>
      <c r="K1198" s="6">
        <v>67</v>
      </c>
      <c r="L1198" s="6">
        <v>13</v>
      </c>
      <c r="M1198" s="6">
        <v>2</v>
      </c>
      <c r="N1198" s="6">
        <v>33</v>
      </c>
      <c r="O1198" s="6">
        <v>111</v>
      </c>
      <c r="P1198" s="6">
        <v>0.40699999999999997</v>
      </c>
      <c r="Q1198" s="6">
        <v>0.71299999999999997</v>
      </c>
    </row>
    <row r="1199" spans="1:17" ht="15" thickBot="1" x14ac:dyDescent="0.35">
      <c r="A1199" s="7" t="s">
        <v>463</v>
      </c>
      <c r="B1199" s="43">
        <f>IF(COUNTIF('DRAFT LIST'!$F$3:$F$1000,A1199)&gt;=1,"",ROW())</f>
        <v>1199</v>
      </c>
      <c r="C1199" s="43" t="str">
        <f ca="1"/>
        <v>Charlie Culberson (LAD - 2B,3B,SS) MiLB </v>
      </c>
      <c r="D1199" s="8">
        <v>316</v>
      </c>
      <c r="E1199" s="8">
        <v>38</v>
      </c>
      <c r="F1199" s="8">
        <v>8</v>
      </c>
      <c r="G1199" s="8">
        <v>32</v>
      </c>
      <c r="H1199" s="8">
        <v>4</v>
      </c>
      <c r="I1199" s="8">
        <v>0.26700000000000002</v>
      </c>
      <c r="J1199" s="8">
        <v>0.307</v>
      </c>
      <c r="K1199" s="8">
        <v>84</v>
      </c>
      <c r="L1199" s="8">
        <v>22</v>
      </c>
      <c r="M1199" s="8">
        <v>2</v>
      </c>
      <c r="N1199" s="8">
        <v>18</v>
      </c>
      <c r="O1199" s="8">
        <v>64</v>
      </c>
      <c r="P1199" s="8">
        <v>0.40799999999999997</v>
      </c>
      <c r="Q1199" s="8">
        <v>0.71499999999999997</v>
      </c>
    </row>
    <row r="1200" spans="1:17" ht="15" thickBot="1" x14ac:dyDescent="0.35">
      <c r="A1200" s="5" t="s">
        <v>464</v>
      </c>
      <c r="B1200" s="43">
        <f>IF(COUNTIF('DRAFT LIST'!$F$3:$F$1000,A1200)&gt;=1,"",ROW())</f>
        <v>1200</v>
      </c>
      <c r="C1200" s="43" t="str">
        <f ca="1"/>
        <v>Kelly Johnson (NYM - 1B,2B,3B,LF) FA </v>
      </c>
      <c r="D1200" s="6">
        <v>281</v>
      </c>
      <c r="E1200" s="6">
        <v>28</v>
      </c>
      <c r="F1200" s="6">
        <v>8</v>
      </c>
      <c r="G1200" s="6">
        <v>29</v>
      </c>
      <c r="H1200" s="6">
        <v>1</v>
      </c>
      <c r="I1200" s="6">
        <v>0.21199999999999999</v>
      </c>
      <c r="J1200" s="6">
        <v>0.29499999999999998</v>
      </c>
      <c r="K1200" s="6">
        <v>60</v>
      </c>
      <c r="L1200" s="6">
        <v>9</v>
      </c>
      <c r="M1200" s="6">
        <v>0</v>
      </c>
      <c r="N1200" s="6">
        <v>33</v>
      </c>
      <c r="O1200" s="6">
        <v>72</v>
      </c>
      <c r="P1200" s="6">
        <v>0.33400000000000002</v>
      </c>
      <c r="Q1200" s="6">
        <v>0.629</v>
      </c>
    </row>
    <row r="1201" spans="1:17" ht="15" thickBot="1" x14ac:dyDescent="0.35">
      <c r="A1201" s="7" t="s">
        <v>465</v>
      </c>
      <c r="B1201" s="43">
        <f>IF(COUNTIF('DRAFT LIST'!$F$3:$F$1000,A1201)&gt;=1,"",ROW())</f>
        <v>1201</v>
      </c>
      <c r="C1201" s="43" t="str">
        <f ca="1"/>
        <v>Kurt Suzuki (ATL - C) </v>
      </c>
      <c r="D1201" s="8">
        <v>440</v>
      </c>
      <c r="E1201" s="8">
        <v>48</v>
      </c>
      <c r="F1201" s="8">
        <v>9</v>
      </c>
      <c r="G1201" s="8">
        <v>49</v>
      </c>
      <c r="H1201" s="8">
        <v>2</v>
      </c>
      <c r="I1201" s="8">
        <v>0.25600000000000001</v>
      </c>
      <c r="J1201" s="8">
        <v>0.312</v>
      </c>
      <c r="K1201" s="8">
        <v>113</v>
      </c>
      <c r="L1201" s="8">
        <v>20</v>
      </c>
      <c r="M1201" s="8">
        <v>2</v>
      </c>
      <c r="N1201" s="8">
        <v>36</v>
      </c>
      <c r="O1201" s="8">
        <v>75</v>
      </c>
      <c r="P1201" s="8">
        <v>0.371</v>
      </c>
      <c r="Q1201" s="8">
        <v>0.68300000000000005</v>
      </c>
    </row>
    <row r="1202" spans="1:17" ht="15" thickBot="1" x14ac:dyDescent="0.35">
      <c r="A1202" s="5" t="s">
        <v>466</v>
      </c>
      <c r="B1202" s="43">
        <f>IF(COUNTIF('DRAFT LIST'!$F$3:$F$1000,A1202)&gt;=1,"",ROW())</f>
        <v>1202</v>
      </c>
      <c r="C1202" s="43" t="str">
        <f ca="1"/>
        <v>Jacoby Jones (DET - 3B) </v>
      </c>
      <c r="D1202" s="6">
        <v>241</v>
      </c>
      <c r="E1202" s="6">
        <v>34</v>
      </c>
      <c r="F1202" s="6">
        <v>8</v>
      </c>
      <c r="G1202" s="6">
        <v>29</v>
      </c>
      <c r="H1202" s="6">
        <v>7</v>
      </c>
      <c r="I1202" s="6">
        <v>0.24299999999999999</v>
      </c>
      <c r="J1202" s="6">
        <v>0.31900000000000001</v>
      </c>
      <c r="K1202" s="6">
        <v>59</v>
      </c>
      <c r="L1202" s="6">
        <v>10</v>
      </c>
      <c r="M1202" s="6">
        <v>2</v>
      </c>
      <c r="N1202" s="6">
        <v>27</v>
      </c>
      <c r="O1202" s="6">
        <v>74</v>
      </c>
      <c r="P1202" s="6">
        <v>0.40799999999999997</v>
      </c>
      <c r="Q1202" s="6">
        <v>0.72699999999999998</v>
      </c>
    </row>
    <row r="1203" spans="1:17" ht="15" thickBot="1" x14ac:dyDescent="0.35">
      <c r="A1203" s="7" t="s">
        <v>467</v>
      </c>
      <c r="B1203" s="43">
        <f>IF(COUNTIF('DRAFT LIST'!$F$3:$F$1000,A1203)&gt;=1,"",ROW())</f>
        <v>1203</v>
      </c>
      <c r="C1203" s="43" t="str">
        <f ca="1"/>
        <v>Juan Lagares (NYM - CF) </v>
      </c>
      <c r="D1203" s="8">
        <v>244</v>
      </c>
      <c r="E1203" s="8">
        <v>30</v>
      </c>
      <c r="F1203" s="8">
        <v>14</v>
      </c>
      <c r="G1203" s="8">
        <v>36</v>
      </c>
      <c r="H1203" s="8">
        <v>1</v>
      </c>
      <c r="I1203" s="8">
        <v>0.218</v>
      </c>
      <c r="J1203" s="8">
        <v>0.254</v>
      </c>
      <c r="K1203" s="8">
        <v>53</v>
      </c>
      <c r="L1203" s="8">
        <v>11</v>
      </c>
      <c r="M1203" s="8">
        <v>2</v>
      </c>
      <c r="N1203" s="8">
        <v>12</v>
      </c>
      <c r="O1203" s="8">
        <v>94</v>
      </c>
      <c r="P1203" s="8">
        <v>0.439</v>
      </c>
      <c r="Q1203" s="8">
        <v>0.69299999999999995</v>
      </c>
    </row>
    <row r="1204" spans="1:17" ht="15" thickBot="1" x14ac:dyDescent="0.35">
      <c r="A1204" s="5" t="s">
        <v>468</v>
      </c>
      <c r="B1204" s="43">
        <f>IF(COUNTIF('DRAFT LIST'!$F$3:$F$1000,A1204)&gt;=1,"",ROW())</f>
        <v>1204</v>
      </c>
      <c r="C1204" s="43" t="str">
        <f ca="1"/>
        <v>Michael Bourn (BAL - LF,CF,RF) NRI </v>
      </c>
      <c r="D1204" s="6">
        <v>460</v>
      </c>
      <c r="E1204" s="6">
        <v>48</v>
      </c>
      <c r="F1204" s="6">
        <v>10</v>
      </c>
      <c r="G1204" s="6">
        <v>47</v>
      </c>
      <c r="H1204" s="6">
        <v>0</v>
      </c>
      <c r="I1204" s="6">
        <v>0.25</v>
      </c>
      <c r="J1204" s="6">
        <v>0.28999999999999998</v>
      </c>
      <c r="K1204" s="6">
        <v>115</v>
      </c>
      <c r="L1204" s="6">
        <v>24</v>
      </c>
      <c r="M1204" s="6">
        <v>0</v>
      </c>
      <c r="N1204" s="6">
        <v>26</v>
      </c>
      <c r="O1204" s="6">
        <v>88</v>
      </c>
      <c r="P1204" s="6">
        <v>0.37</v>
      </c>
      <c r="Q1204" s="6">
        <v>0.66100000000000003</v>
      </c>
    </row>
    <row r="1205" spans="1:17" ht="15" thickBot="1" x14ac:dyDescent="0.35">
      <c r="A1205" s="7" t="s">
        <v>469</v>
      </c>
      <c r="B1205" s="43">
        <f>IF(COUNTIF('DRAFT LIST'!$F$3:$F$1000,A1205)&gt;=1,"",ROW())</f>
        <v>1205</v>
      </c>
      <c r="C1205" s="43" t="str">
        <f ca="1"/>
        <v>Ehire Adrianza (MIN - SS) </v>
      </c>
      <c r="D1205" s="8">
        <v>187</v>
      </c>
      <c r="E1205" s="8">
        <v>26</v>
      </c>
      <c r="F1205" s="8">
        <v>11</v>
      </c>
      <c r="G1205" s="8">
        <v>25</v>
      </c>
      <c r="H1205" s="8">
        <v>1</v>
      </c>
      <c r="I1205" s="8">
        <v>0.22500000000000001</v>
      </c>
      <c r="J1205" s="8">
        <v>0.28599999999999998</v>
      </c>
      <c r="K1205" s="8">
        <v>42</v>
      </c>
      <c r="L1205" s="8">
        <v>10</v>
      </c>
      <c r="M1205" s="8">
        <v>1</v>
      </c>
      <c r="N1205" s="8">
        <v>16</v>
      </c>
      <c r="O1205" s="8">
        <v>64</v>
      </c>
      <c r="P1205" s="8">
        <v>0.443</v>
      </c>
      <c r="Q1205" s="8">
        <v>0.73</v>
      </c>
    </row>
    <row r="1206" spans="1:17" ht="15" thickBot="1" x14ac:dyDescent="0.35">
      <c r="A1206" s="5" t="s">
        <v>470</v>
      </c>
      <c r="B1206" s="43">
        <f>IF(COUNTIF('DRAFT LIST'!$F$3:$F$1000,A1206)&gt;=1,"",ROW())</f>
        <v>1206</v>
      </c>
      <c r="C1206" s="43" t="str">
        <f ca="1"/>
        <v>Ronald Torreyes (NYY - 2B,3B,SS) </v>
      </c>
      <c r="D1206" s="6">
        <v>308</v>
      </c>
      <c r="E1206" s="6">
        <v>41</v>
      </c>
      <c r="F1206" s="6">
        <v>9</v>
      </c>
      <c r="G1206" s="6">
        <v>36</v>
      </c>
      <c r="H1206" s="6">
        <v>1</v>
      </c>
      <c r="I1206" s="6">
        <v>0.25700000000000001</v>
      </c>
      <c r="J1206" s="6">
        <v>0.315</v>
      </c>
      <c r="K1206" s="6">
        <v>79</v>
      </c>
      <c r="L1206" s="6">
        <v>16</v>
      </c>
      <c r="M1206" s="6">
        <v>4</v>
      </c>
      <c r="N1206" s="6">
        <v>26</v>
      </c>
      <c r="O1206" s="6">
        <v>75</v>
      </c>
      <c r="P1206" s="6">
        <v>0.42399999999999999</v>
      </c>
      <c r="Q1206" s="6">
        <v>0.73899999999999999</v>
      </c>
    </row>
    <row r="1207" spans="1:17" ht="15" thickBot="1" x14ac:dyDescent="0.35">
      <c r="A1207" s="7" t="s">
        <v>471</v>
      </c>
      <c r="B1207" s="43">
        <f>IF(COUNTIF('DRAFT LIST'!$F$3:$F$1000,A1207)&gt;=1,"",ROW())</f>
        <v>1207</v>
      </c>
      <c r="C1207" s="43" t="str">
        <f ca="1"/>
        <v>Scott Van Slyke (LAD - LF,RF) </v>
      </c>
      <c r="D1207" s="8">
        <v>217</v>
      </c>
      <c r="E1207" s="8">
        <v>26</v>
      </c>
      <c r="F1207" s="8">
        <v>3</v>
      </c>
      <c r="G1207" s="8">
        <v>19</v>
      </c>
      <c r="H1207" s="8">
        <v>9</v>
      </c>
      <c r="I1207" s="8">
        <v>0.255</v>
      </c>
      <c r="J1207" s="8">
        <v>0.309</v>
      </c>
      <c r="K1207" s="8">
        <v>55</v>
      </c>
      <c r="L1207" s="8">
        <v>14</v>
      </c>
      <c r="M1207" s="8">
        <v>3</v>
      </c>
      <c r="N1207" s="8">
        <v>17</v>
      </c>
      <c r="O1207" s="8">
        <v>47</v>
      </c>
      <c r="P1207" s="8">
        <v>0.36199999999999999</v>
      </c>
      <c r="Q1207" s="8">
        <v>0.67100000000000004</v>
      </c>
    </row>
    <row r="1208" spans="1:17" ht="15" thickBot="1" x14ac:dyDescent="0.35">
      <c r="A1208" s="5" t="s">
        <v>472</v>
      </c>
      <c r="B1208" s="43">
        <f>IF(COUNTIF('DRAFT LIST'!$F$3:$F$1000,A1208)&gt;=1,"",ROW())</f>
        <v>1208</v>
      </c>
      <c r="C1208" s="43" t="str">
        <f ca="1"/>
        <v>Desmond Jennings (CIN - LF,CF) NRI </v>
      </c>
      <c r="D1208" s="6">
        <v>323</v>
      </c>
      <c r="E1208" s="6">
        <v>42</v>
      </c>
      <c r="F1208" s="6">
        <v>7</v>
      </c>
      <c r="G1208" s="6">
        <v>34</v>
      </c>
      <c r="H1208" s="6">
        <v>6</v>
      </c>
      <c r="I1208" s="6">
        <v>0.27400000000000002</v>
      </c>
      <c r="J1208" s="6">
        <v>0.308</v>
      </c>
      <c r="K1208" s="6">
        <v>88</v>
      </c>
      <c r="L1208" s="6">
        <v>19</v>
      </c>
      <c r="M1208" s="6">
        <v>3</v>
      </c>
      <c r="N1208" s="6">
        <v>16</v>
      </c>
      <c r="O1208" s="6">
        <v>59</v>
      </c>
      <c r="P1208" s="6">
        <v>0.42199999999999999</v>
      </c>
      <c r="Q1208" s="6">
        <v>0.73</v>
      </c>
    </row>
    <row r="1209" spans="1:17" ht="15" thickBot="1" x14ac:dyDescent="0.35">
      <c r="A1209" s="7" t="s">
        <v>473</v>
      </c>
      <c r="B1209" s="43">
        <f>IF(COUNTIF('DRAFT LIST'!$F$3:$F$1000,A1209)&gt;=1,"",ROW())</f>
        <v>1209</v>
      </c>
      <c r="C1209" s="43" t="str">
        <f ca="1"/>
        <v>Dixon Machado (DET - SS) </v>
      </c>
      <c r="D1209" s="8">
        <v>260</v>
      </c>
      <c r="E1209" s="8">
        <v>31</v>
      </c>
      <c r="F1209" s="8">
        <v>7</v>
      </c>
      <c r="G1209" s="8">
        <v>33</v>
      </c>
      <c r="H1209" s="8">
        <v>4</v>
      </c>
      <c r="I1209" s="8">
        <v>0.23699999999999999</v>
      </c>
      <c r="J1209" s="8">
        <v>0.30099999999999999</v>
      </c>
      <c r="K1209" s="8">
        <v>62</v>
      </c>
      <c r="L1209" s="8">
        <v>12</v>
      </c>
      <c r="M1209" s="8">
        <v>4</v>
      </c>
      <c r="N1209" s="8">
        <v>24</v>
      </c>
      <c r="O1209" s="8">
        <v>75</v>
      </c>
      <c r="P1209" s="8">
        <v>0.38600000000000001</v>
      </c>
      <c r="Q1209" s="8">
        <v>0.68700000000000006</v>
      </c>
    </row>
    <row r="1210" spans="1:17" ht="15" thickBot="1" x14ac:dyDescent="0.35">
      <c r="A1210" s="5" t="s">
        <v>474</v>
      </c>
      <c r="B1210" s="43">
        <f>IF(COUNTIF('DRAFT LIST'!$F$3:$F$1000,A1210)&gt;=1,"",ROW())</f>
        <v>1210</v>
      </c>
      <c r="C1210" s="43" t="str">
        <f ca="1"/>
        <v>Omar Narvaez (CWS - C) </v>
      </c>
      <c r="D1210" s="6">
        <v>175</v>
      </c>
      <c r="E1210" s="6">
        <v>17</v>
      </c>
      <c r="F1210" s="6">
        <v>4</v>
      </c>
      <c r="G1210" s="6">
        <v>22</v>
      </c>
      <c r="H1210" s="6">
        <v>1</v>
      </c>
      <c r="I1210" s="6">
        <v>0.252</v>
      </c>
      <c r="J1210" s="6">
        <v>0.30099999999999999</v>
      </c>
      <c r="K1210" s="6">
        <v>44</v>
      </c>
      <c r="L1210" s="6">
        <v>8</v>
      </c>
      <c r="M1210" s="6">
        <v>1</v>
      </c>
      <c r="N1210" s="6">
        <v>12</v>
      </c>
      <c r="O1210" s="6">
        <v>42</v>
      </c>
      <c r="P1210" s="6">
        <v>0.39200000000000002</v>
      </c>
      <c r="Q1210" s="6">
        <v>0.69199999999999995</v>
      </c>
    </row>
    <row r="1211" spans="1:17" ht="15" thickBot="1" x14ac:dyDescent="0.35">
      <c r="A1211" s="7" t="s">
        <v>475</v>
      </c>
      <c r="B1211" s="43">
        <f>IF(COUNTIF('DRAFT LIST'!$F$3:$F$1000,A1211)&gt;=1,"",ROW())</f>
        <v>1211</v>
      </c>
      <c r="C1211" s="43" t="str">
        <f ca="1"/>
        <v>Alen Hanson (PIT - 2B) </v>
      </c>
      <c r="D1211" s="8">
        <v>191</v>
      </c>
      <c r="E1211" s="8">
        <v>24</v>
      </c>
      <c r="F1211" s="8">
        <v>8</v>
      </c>
      <c r="G1211" s="8">
        <v>27</v>
      </c>
      <c r="H1211" s="8">
        <v>3</v>
      </c>
      <c r="I1211" s="8">
        <v>0.24199999999999999</v>
      </c>
      <c r="J1211" s="8">
        <v>0.309</v>
      </c>
      <c r="K1211" s="8">
        <v>46</v>
      </c>
      <c r="L1211" s="8">
        <v>10</v>
      </c>
      <c r="M1211" s="8">
        <v>1</v>
      </c>
      <c r="N1211" s="8">
        <v>19</v>
      </c>
      <c r="O1211" s="8">
        <v>62</v>
      </c>
      <c r="P1211" s="8">
        <v>0.42</v>
      </c>
      <c r="Q1211" s="8">
        <v>0.72899999999999998</v>
      </c>
    </row>
    <row r="1212" spans="1:17" ht="15" thickBot="1" x14ac:dyDescent="0.35">
      <c r="A1212" s="5" t="s">
        <v>476</v>
      </c>
      <c r="B1212" s="43">
        <f>IF(COUNTIF('DRAFT LIST'!$F$3:$F$1000,A1212)&gt;=1,"",ROW())</f>
        <v>1212</v>
      </c>
      <c r="C1212" s="43" t="str">
        <f ca="1"/>
        <v>Josh Hamilton (TEX - LF,RF) NRI </v>
      </c>
      <c r="D1212" s="6">
        <v>276</v>
      </c>
      <c r="E1212" s="6">
        <v>26</v>
      </c>
      <c r="F1212" s="6">
        <v>4</v>
      </c>
      <c r="G1212" s="6">
        <v>31</v>
      </c>
      <c r="H1212" s="6">
        <v>1</v>
      </c>
      <c r="I1212" s="6">
        <v>0.252</v>
      </c>
      <c r="J1212" s="6">
        <v>0.317</v>
      </c>
      <c r="K1212" s="6">
        <v>70</v>
      </c>
      <c r="L1212" s="6">
        <v>13</v>
      </c>
      <c r="M1212" s="6">
        <v>1</v>
      </c>
      <c r="N1212" s="6">
        <v>26</v>
      </c>
      <c r="O1212" s="6">
        <v>52</v>
      </c>
      <c r="P1212" s="6">
        <v>0.35599999999999998</v>
      </c>
      <c r="Q1212" s="6">
        <v>0.67200000000000004</v>
      </c>
    </row>
    <row r="1213" spans="1:17" ht="15" thickBot="1" x14ac:dyDescent="0.35">
      <c r="A1213" s="7" t="s">
        <v>477</v>
      </c>
      <c r="B1213" s="43">
        <f>IF(COUNTIF('DRAFT LIST'!$F$3:$F$1000,A1213)&gt;=1,"",ROW())</f>
        <v>1213</v>
      </c>
      <c r="C1213" s="43" t="str">
        <f ca="1"/>
        <v>Billy Butler (1B,DH) FA </v>
      </c>
      <c r="D1213" s="8">
        <v>222</v>
      </c>
      <c r="E1213" s="8">
        <v>26</v>
      </c>
      <c r="F1213" s="8">
        <v>10</v>
      </c>
      <c r="G1213" s="8">
        <v>27</v>
      </c>
      <c r="H1213" s="8">
        <v>0</v>
      </c>
      <c r="I1213" s="8">
        <v>0.23400000000000001</v>
      </c>
      <c r="J1213" s="8">
        <v>0.29299999999999998</v>
      </c>
      <c r="K1213" s="8">
        <v>52</v>
      </c>
      <c r="L1213" s="8">
        <v>10</v>
      </c>
      <c r="M1213" s="8">
        <v>0</v>
      </c>
      <c r="N1213" s="8">
        <v>19</v>
      </c>
      <c r="O1213" s="8">
        <v>68</v>
      </c>
      <c r="P1213" s="8">
        <v>0.41899999999999998</v>
      </c>
      <c r="Q1213" s="8">
        <v>0.71199999999999997</v>
      </c>
    </row>
    <row r="1214" spans="1:17" ht="17.399999999999999" thickBot="1" x14ac:dyDescent="0.35">
      <c r="A1214" s="5" t="s">
        <v>478</v>
      </c>
      <c r="B1214" s="43">
        <f>IF(COUNTIF('DRAFT LIST'!$F$3:$F$1000,A1214)&gt;=1,"",ROW())</f>
        <v>1214</v>
      </c>
      <c r="C1214" s="43" t="str">
        <f ca="1"/>
        <v>Dilson Herrera (CIN - 2B,SS) MiLB </v>
      </c>
      <c r="D1214" s="6">
        <v>202</v>
      </c>
      <c r="E1214" s="6">
        <v>28</v>
      </c>
      <c r="F1214" s="6">
        <v>6</v>
      </c>
      <c r="G1214" s="6">
        <v>22</v>
      </c>
      <c r="H1214" s="6">
        <v>3</v>
      </c>
      <c r="I1214" s="6">
        <v>0.23300000000000001</v>
      </c>
      <c r="J1214" s="6">
        <v>0.317</v>
      </c>
      <c r="K1214" s="6">
        <v>47</v>
      </c>
      <c r="L1214" s="6">
        <v>12</v>
      </c>
      <c r="M1214" s="6">
        <v>2</v>
      </c>
      <c r="N1214" s="6">
        <v>25</v>
      </c>
      <c r="O1214" s="6">
        <v>48</v>
      </c>
      <c r="P1214" s="6">
        <v>0.39500000000000002</v>
      </c>
      <c r="Q1214" s="6">
        <v>0.71199999999999997</v>
      </c>
    </row>
    <row r="1215" spans="1:17" ht="15" thickBot="1" x14ac:dyDescent="0.35">
      <c r="A1215" s="7" t="s">
        <v>479</v>
      </c>
      <c r="B1215" s="43">
        <f>IF(COUNTIF('DRAFT LIST'!$F$3:$F$1000,A1215)&gt;=1,"",ROW())</f>
        <v>1215</v>
      </c>
      <c r="C1215" s="43" t="str">
        <f ca="1"/>
        <v>Tyler Collins (DET - LF,CF,RF) </v>
      </c>
      <c r="D1215" s="8">
        <v>343</v>
      </c>
      <c r="E1215" s="8">
        <v>39</v>
      </c>
      <c r="F1215" s="8">
        <v>6</v>
      </c>
      <c r="G1215" s="8">
        <v>37</v>
      </c>
      <c r="H1215" s="8">
        <v>6</v>
      </c>
      <c r="I1215" s="8">
        <v>0.26700000000000002</v>
      </c>
      <c r="J1215" s="8">
        <v>0.29399999999999998</v>
      </c>
      <c r="K1215" s="8">
        <v>92</v>
      </c>
      <c r="L1215" s="8">
        <v>21</v>
      </c>
      <c r="M1215" s="8">
        <v>3</v>
      </c>
      <c r="N1215" s="8">
        <v>13</v>
      </c>
      <c r="O1215" s="8">
        <v>54</v>
      </c>
      <c r="P1215" s="8">
        <v>0.39300000000000002</v>
      </c>
      <c r="Q1215" s="8">
        <v>0.68799999999999994</v>
      </c>
    </row>
    <row r="1216" spans="1:17" ht="15" thickBot="1" x14ac:dyDescent="0.35">
      <c r="A1216" s="5" t="s">
        <v>480</v>
      </c>
      <c r="B1216" s="43">
        <f>IF(COUNTIF('DRAFT LIST'!$F$3:$F$1000,A1216)&gt;=1,"",ROW())</f>
        <v>1216</v>
      </c>
      <c r="C1216" s="43" t="str">
        <f ca="1"/>
        <v>Adam Rosales (OAK - 2B,3B,SS) </v>
      </c>
      <c r="D1216" s="6">
        <v>284</v>
      </c>
      <c r="E1216" s="6">
        <v>33</v>
      </c>
      <c r="F1216" s="6">
        <v>6</v>
      </c>
      <c r="G1216" s="6">
        <v>30</v>
      </c>
      <c r="H1216" s="6">
        <v>5</v>
      </c>
      <c r="I1216" s="6">
        <v>0.24399999999999999</v>
      </c>
      <c r="J1216" s="6">
        <v>0.28100000000000003</v>
      </c>
      <c r="K1216" s="6">
        <v>69</v>
      </c>
      <c r="L1216" s="6">
        <v>14</v>
      </c>
      <c r="M1216" s="6">
        <v>2</v>
      </c>
      <c r="N1216" s="6">
        <v>15</v>
      </c>
      <c r="O1216" s="6">
        <v>64</v>
      </c>
      <c r="P1216" s="6">
        <v>0.36499999999999999</v>
      </c>
      <c r="Q1216" s="6">
        <v>0.64600000000000002</v>
      </c>
    </row>
    <row r="1217" spans="1:17" ht="15" thickBot="1" x14ac:dyDescent="0.35">
      <c r="A1217" s="7" t="s">
        <v>481</v>
      </c>
      <c r="B1217" s="43">
        <f>IF(COUNTIF('DRAFT LIST'!$F$3:$F$1000,A1217)&gt;=1,"",ROW())</f>
        <v>1217</v>
      </c>
      <c r="C1217" s="43" t="str">
        <f ca="1"/>
        <v>Willy Adames (TB - SS) </v>
      </c>
      <c r="D1217" s="8">
        <v>201</v>
      </c>
      <c r="E1217" s="8">
        <v>23</v>
      </c>
      <c r="F1217" s="8">
        <v>7</v>
      </c>
      <c r="G1217" s="8">
        <v>28</v>
      </c>
      <c r="H1217" s="8">
        <v>1</v>
      </c>
      <c r="I1217" s="8">
        <v>0.23400000000000001</v>
      </c>
      <c r="J1217" s="8">
        <v>0.32300000000000001</v>
      </c>
      <c r="K1217" s="8">
        <v>47</v>
      </c>
      <c r="L1217" s="8">
        <v>7</v>
      </c>
      <c r="M1217" s="8">
        <v>0</v>
      </c>
      <c r="N1217" s="8">
        <v>27</v>
      </c>
      <c r="O1217" s="8">
        <v>50</v>
      </c>
      <c r="P1217" s="8">
        <v>0.373</v>
      </c>
      <c r="Q1217" s="8">
        <v>0.69599999999999995</v>
      </c>
    </row>
    <row r="1218" spans="1:17" ht="15" thickBot="1" x14ac:dyDescent="0.35">
      <c r="A1218" s="5" t="s">
        <v>482</v>
      </c>
      <c r="B1218" s="43">
        <f>IF(COUNTIF('DRAFT LIST'!$F$3:$F$1000,A1218)&gt;=1,"",ROW())</f>
        <v>1218</v>
      </c>
      <c r="C1218" s="43" t="str">
        <f ca="1"/>
        <v>Trey Mancini (BAL - DH) </v>
      </c>
      <c r="D1218" s="6">
        <v>226</v>
      </c>
      <c r="E1218" s="6">
        <v>31</v>
      </c>
      <c r="F1218" s="6">
        <v>8</v>
      </c>
      <c r="G1218" s="6">
        <v>25</v>
      </c>
      <c r="H1218" s="6">
        <v>4</v>
      </c>
      <c r="I1218" s="6">
        <v>0.246</v>
      </c>
      <c r="J1218" s="6">
        <v>0.30099999999999999</v>
      </c>
      <c r="K1218" s="6">
        <v>56</v>
      </c>
      <c r="L1218" s="6">
        <v>10</v>
      </c>
      <c r="M1218" s="6">
        <v>1</v>
      </c>
      <c r="N1218" s="6">
        <v>18</v>
      </c>
      <c r="O1218" s="6">
        <v>67</v>
      </c>
      <c r="P1218" s="6">
        <v>0.40100000000000002</v>
      </c>
      <c r="Q1218" s="6">
        <v>0.70099999999999996</v>
      </c>
    </row>
    <row r="1219" spans="1:17" ht="15" thickBot="1" x14ac:dyDescent="0.35">
      <c r="A1219" s="7" t="s">
        <v>483</v>
      </c>
      <c r="B1219" s="43">
        <f>IF(COUNTIF('DRAFT LIST'!$F$3:$F$1000,A1219)&gt;=1,"",ROW())</f>
        <v>1219</v>
      </c>
      <c r="C1219" s="43" t="str">
        <f ca="1"/>
        <v>Jake Marisnick (HOU - LF,CF) </v>
      </c>
      <c r="D1219" s="8">
        <v>333</v>
      </c>
      <c r="E1219" s="8">
        <v>36</v>
      </c>
      <c r="F1219" s="8">
        <v>5</v>
      </c>
      <c r="G1219" s="8">
        <v>32</v>
      </c>
      <c r="H1219" s="8">
        <v>10</v>
      </c>
      <c r="I1219" s="8">
        <v>0.26800000000000002</v>
      </c>
      <c r="J1219" s="8">
        <v>0.29299999999999998</v>
      </c>
      <c r="K1219" s="8">
        <v>89</v>
      </c>
      <c r="L1219" s="8">
        <v>15</v>
      </c>
      <c r="M1219" s="8">
        <v>3</v>
      </c>
      <c r="N1219" s="8">
        <v>12</v>
      </c>
      <c r="O1219" s="8">
        <v>73</v>
      </c>
      <c r="P1219" s="8">
        <v>0.377</v>
      </c>
      <c r="Q1219" s="8">
        <v>0.67</v>
      </c>
    </row>
    <row r="1220" spans="1:17" ht="17.399999999999999" thickBot="1" x14ac:dyDescent="0.35">
      <c r="A1220" s="5" t="s">
        <v>484</v>
      </c>
      <c r="B1220" s="43">
        <f>IF(COUNTIF('DRAFT LIST'!$F$3:$F$1000,A1220)&gt;=1,"",ROW())</f>
        <v>1220</v>
      </c>
      <c r="C1220" s="43" t="str">
        <f ca="1"/>
        <v>Luis Sardinas (SD - SS) </v>
      </c>
      <c r="D1220" s="6">
        <v>250</v>
      </c>
      <c r="E1220" s="6">
        <v>31</v>
      </c>
      <c r="F1220" s="6">
        <v>10</v>
      </c>
      <c r="G1220" s="6">
        <v>32</v>
      </c>
      <c r="H1220" s="6">
        <v>5</v>
      </c>
      <c r="I1220" s="6">
        <v>0.23300000000000001</v>
      </c>
      <c r="J1220" s="6">
        <v>0.29399999999999998</v>
      </c>
      <c r="K1220" s="6">
        <v>58</v>
      </c>
      <c r="L1220" s="6">
        <v>13</v>
      </c>
      <c r="M1220" s="6">
        <v>2</v>
      </c>
      <c r="N1220" s="6">
        <v>21</v>
      </c>
      <c r="O1220" s="6">
        <v>69</v>
      </c>
      <c r="P1220" s="6">
        <v>0.42199999999999999</v>
      </c>
      <c r="Q1220" s="6">
        <v>0.71599999999999997</v>
      </c>
    </row>
    <row r="1221" spans="1:17" ht="15" thickBot="1" x14ac:dyDescent="0.35">
      <c r="A1221" s="7" t="s">
        <v>485</v>
      </c>
      <c r="B1221" s="43">
        <f>IF(COUNTIF('DRAFT LIST'!$F$3:$F$1000,A1221)&gt;=1,"",ROW())</f>
        <v>1221</v>
      </c>
      <c r="C1221" s="43" t="str">
        <f ca="1"/>
        <v>Jordan Patterson (COL - RF) </v>
      </c>
      <c r="D1221" s="8">
        <v>281</v>
      </c>
      <c r="E1221" s="8">
        <v>32</v>
      </c>
      <c r="F1221" s="8">
        <v>5</v>
      </c>
      <c r="G1221" s="8">
        <v>26</v>
      </c>
      <c r="H1221" s="8">
        <v>6</v>
      </c>
      <c r="I1221" s="8">
        <v>0.24199999999999999</v>
      </c>
      <c r="J1221" s="8">
        <v>0.32100000000000001</v>
      </c>
      <c r="K1221" s="8">
        <v>68</v>
      </c>
      <c r="L1221" s="8">
        <v>13</v>
      </c>
      <c r="M1221" s="8">
        <v>2</v>
      </c>
      <c r="N1221" s="8">
        <v>33</v>
      </c>
      <c r="O1221" s="8">
        <v>52</v>
      </c>
      <c r="P1221" s="8">
        <v>0.34300000000000003</v>
      </c>
      <c r="Q1221" s="8">
        <v>0.66400000000000003</v>
      </c>
    </row>
    <row r="1222" spans="1:17" ht="15" thickBot="1" x14ac:dyDescent="0.35">
      <c r="A1222" s="5" t="s">
        <v>486</v>
      </c>
      <c r="B1222" s="43">
        <f>IF(COUNTIF('DRAFT LIST'!$F$3:$F$1000,A1222)&gt;=1,"",ROW())</f>
        <v>1222</v>
      </c>
      <c r="C1222" s="43" t="str">
        <f ca="1"/>
        <v>Mikie Mahtook (DET - LF,CF,RF) </v>
      </c>
      <c r="D1222" s="6">
        <v>287</v>
      </c>
      <c r="E1222" s="6">
        <v>40</v>
      </c>
      <c r="F1222" s="6">
        <v>7</v>
      </c>
      <c r="G1222" s="6">
        <v>33</v>
      </c>
      <c r="H1222" s="6">
        <v>5</v>
      </c>
      <c r="I1222" s="6">
        <v>0.26600000000000001</v>
      </c>
      <c r="J1222" s="6">
        <v>0.312</v>
      </c>
      <c r="K1222" s="6">
        <v>76</v>
      </c>
      <c r="L1222" s="6">
        <v>17</v>
      </c>
      <c r="M1222" s="6">
        <v>1</v>
      </c>
      <c r="N1222" s="6">
        <v>19</v>
      </c>
      <c r="O1222" s="6">
        <v>52</v>
      </c>
      <c r="P1222" s="6">
        <v>0.40799999999999997</v>
      </c>
      <c r="Q1222" s="6">
        <v>0.72</v>
      </c>
    </row>
    <row r="1223" spans="1:17" ht="15" thickBot="1" x14ac:dyDescent="0.35">
      <c r="A1223" s="7" t="s">
        <v>487</v>
      </c>
      <c r="B1223" s="43">
        <f>IF(COUNTIF('DRAFT LIST'!$F$3:$F$1000,A1223)&gt;=1,"",ROW())</f>
        <v>1223</v>
      </c>
      <c r="C1223" s="43" t="str">
        <f ca="1"/>
        <v>Rowdy Tellez (TOR - 1B) NRI </v>
      </c>
      <c r="D1223" s="8">
        <v>296</v>
      </c>
      <c r="E1223" s="8">
        <v>38</v>
      </c>
      <c r="F1223" s="8">
        <v>3</v>
      </c>
      <c r="G1223" s="8">
        <v>22</v>
      </c>
      <c r="H1223" s="8">
        <v>7</v>
      </c>
      <c r="I1223" s="8">
        <v>0.27500000000000002</v>
      </c>
      <c r="J1223" s="8">
        <v>0.32800000000000001</v>
      </c>
      <c r="K1223" s="8">
        <v>81</v>
      </c>
      <c r="L1223" s="8">
        <v>14</v>
      </c>
      <c r="M1223" s="8">
        <v>3</v>
      </c>
      <c r="N1223" s="8">
        <v>23</v>
      </c>
      <c r="O1223" s="8">
        <v>32</v>
      </c>
      <c r="P1223" s="8">
        <v>0.37</v>
      </c>
      <c r="Q1223" s="8">
        <v>0.69799999999999995</v>
      </c>
    </row>
    <row r="1224" spans="1:17" ht="15" thickBot="1" x14ac:dyDescent="0.35">
      <c r="A1224" s="5" t="s">
        <v>488</v>
      </c>
      <c r="B1224" s="43">
        <f>IF(COUNTIF('DRAFT LIST'!$F$3:$F$1000,A1224)&gt;=1,"",ROW())</f>
        <v>1224</v>
      </c>
      <c r="C1224" s="43" t="str">
        <f ca="1"/>
        <v>Joey Rickard (BAL - LF,CF,RF) </v>
      </c>
      <c r="D1224" s="6">
        <v>138</v>
      </c>
      <c r="E1224" s="6">
        <v>14</v>
      </c>
      <c r="F1224" s="6">
        <v>3</v>
      </c>
      <c r="G1224" s="6">
        <v>17</v>
      </c>
      <c r="H1224" s="6">
        <v>1</v>
      </c>
      <c r="I1224" s="6">
        <v>0.25</v>
      </c>
      <c r="J1224" s="6">
        <v>0.30199999999999999</v>
      </c>
      <c r="K1224" s="6">
        <v>35</v>
      </c>
      <c r="L1224" s="6">
        <v>8</v>
      </c>
      <c r="M1224" s="6">
        <v>0</v>
      </c>
      <c r="N1224" s="6">
        <v>10</v>
      </c>
      <c r="O1224" s="6">
        <v>26</v>
      </c>
      <c r="P1224" s="6">
        <v>0.38500000000000001</v>
      </c>
      <c r="Q1224" s="6">
        <v>0.68799999999999994</v>
      </c>
    </row>
    <row r="1225" spans="1:17" ht="15" thickBot="1" x14ac:dyDescent="0.35">
      <c r="A1225" s="7" t="s">
        <v>489</v>
      </c>
      <c r="B1225" s="43">
        <f>IF(COUNTIF('DRAFT LIST'!$F$3:$F$1000,A1225)&gt;=1,"",ROW())</f>
        <v>1225</v>
      </c>
      <c r="C1225" s="43" t="str">
        <f ca="1"/>
        <v>Alexei Ramirez (SS) FA </v>
      </c>
      <c r="D1225" s="8">
        <v>308</v>
      </c>
      <c r="E1225" s="8">
        <v>33</v>
      </c>
      <c r="F1225" s="8">
        <v>9</v>
      </c>
      <c r="G1225" s="8">
        <v>34</v>
      </c>
      <c r="H1225" s="8">
        <v>2</v>
      </c>
      <c r="I1225" s="8">
        <v>0.26500000000000001</v>
      </c>
      <c r="J1225" s="8">
        <v>0.313</v>
      </c>
      <c r="K1225" s="8">
        <v>81</v>
      </c>
      <c r="L1225" s="8">
        <v>16</v>
      </c>
      <c r="M1225" s="8">
        <v>1</v>
      </c>
      <c r="N1225" s="8">
        <v>22</v>
      </c>
      <c r="O1225" s="8">
        <v>60</v>
      </c>
      <c r="P1225" s="8">
        <v>0.40899999999999997</v>
      </c>
      <c r="Q1225" s="8">
        <v>0.72299999999999998</v>
      </c>
    </row>
    <row r="1226" spans="1:17" ht="15" thickBot="1" x14ac:dyDescent="0.35">
      <c r="A1226" s="5" t="s">
        <v>490</v>
      </c>
      <c r="B1226" s="43">
        <f>IF(COUNTIF('DRAFT LIST'!$F$3:$F$1000,A1226)&gt;=1,"",ROW())</f>
        <v>1226</v>
      </c>
      <c r="C1226" s="43" t="str">
        <f ca="1"/>
        <v>Josh Phegley (OAK - C) </v>
      </c>
      <c r="D1226" s="6">
        <v>211</v>
      </c>
      <c r="E1226" s="6">
        <v>27</v>
      </c>
      <c r="F1226" s="6">
        <v>8</v>
      </c>
      <c r="G1226" s="6">
        <v>30</v>
      </c>
      <c r="H1226" s="6">
        <v>2</v>
      </c>
      <c r="I1226" s="6">
        <v>0.245</v>
      </c>
      <c r="J1226" s="6">
        <v>0.29599999999999999</v>
      </c>
      <c r="K1226" s="6">
        <v>52</v>
      </c>
      <c r="L1226" s="6">
        <v>11</v>
      </c>
      <c r="M1226" s="6">
        <v>1</v>
      </c>
      <c r="N1226" s="6">
        <v>16</v>
      </c>
      <c r="O1226" s="6">
        <v>55</v>
      </c>
      <c r="P1226" s="6">
        <v>0.41199999999999998</v>
      </c>
      <c r="Q1226" s="6">
        <v>0.70799999999999996</v>
      </c>
    </row>
    <row r="1227" spans="1:17" ht="15" thickBot="1" x14ac:dyDescent="0.35">
      <c r="A1227" s="7" t="s">
        <v>491</v>
      </c>
      <c r="B1227" s="43">
        <f>IF(COUNTIF('DRAFT LIST'!$F$3:$F$1000,A1227)&gt;=1,"",ROW())</f>
        <v>1227</v>
      </c>
      <c r="C1227" s="43" t="str">
        <f ca="1"/>
        <v>Erick Aybar (SD - 3B,SS) NRI </v>
      </c>
      <c r="D1227" s="8">
        <v>178</v>
      </c>
      <c r="E1227" s="8">
        <v>20</v>
      </c>
      <c r="F1227" s="8">
        <v>4</v>
      </c>
      <c r="G1227" s="8">
        <v>21</v>
      </c>
      <c r="H1227" s="8">
        <v>2</v>
      </c>
      <c r="I1227" s="8">
        <v>0.253</v>
      </c>
      <c r="J1227" s="8">
        <v>0.312</v>
      </c>
      <c r="K1227" s="8">
        <v>45</v>
      </c>
      <c r="L1227" s="8">
        <v>12</v>
      </c>
      <c r="M1227" s="8">
        <v>1</v>
      </c>
      <c r="N1227" s="8">
        <v>15</v>
      </c>
      <c r="O1227" s="8">
        <v>30</v>
      </c>
      <c r="P1227" s="8">
        <v>0.36899999999999999</v>
      </c>
      <c r="Q1227" s="8">
        <v>0.68100000000000005</v>
      </c>
    </row>
    <row r="1228" spans="1:17" ht="17.399999999999999" thickBot="1" x14ac:dyDescent="0.35">
      <c r="A1228" s="5" t="s">
        <v>492</v>
      </c>
      <c r="B1228" s="43">
        <f>IF(COUNTIF('DRAFT LIST'!$F$3:$F$1000,A1228)&gt;=1,"",ROW())</f>
        <v>1228</v>
      </c>
      <c r="C1228" s="43" t="str">
        <f ca="1"/>
        <v>Mac Williamson (SF - LF,RF) </v>
      </c>
      <c r="D1228" s="6">
        <v>220</v>
      </c>
      <c r="E1228" s="6">
        <v>35</v>
      </c>
      <c r="F1228" s="6">
        <v>4</v>
      </c>
      <c r="G1228" s="6">
        <v>20</v>
      </c>
      <c r="H1228" s="6">
        <v>13</v>
      </c>
      <c r="I1228" s="6">
        <v>0.24299999999999999</v>
      </c>
      <c r="J1228" s="6">
        <v>0.318</v>
      </c>
      <c r="K1228" s="6">
        <v>53</v>
      </c>
      <c r="L1228" s="6">
        <v>11</v>
      </c>
      <c r="M1228" s="6">
        <v>2</v>
      </c>
      <c r="N1228" s="6">
        <v>24</v>
      </c>
      <c r="O1228" s="6">
        <v>61</v>
      </c>
      <c r="P1228" s="6">
        <v>0.35199999999999998</v>
      </c>
      <c r="Q1228" s="6">
        <v>0.67</v>
      </c>
    </row>
    <row r="1229" spans="1:17" ht="15" thickBot="1" x14ac:dyDescent="0.35">
      <c r="A1229" s="7" t="s">
        <v>493</v>
      </c>
      <c r="B1229" s="43">
        <f>IF(COUNTIF('DRAFT LIST'!$F$3:$F$1000,A1229)&gt;=1,"",ROW())</f>
        <v>1229</v>
      </c>
      <c r="C1229" s="43" t="str">
        <f ca="1"/>
        <v>Christian Vazquez (BOS - C) </v>
      </c>
      <c r="D1229" s="8">
        <v>351</v>
      </c>
      <c r="E1229" s="8">
        <v>43</v>
      </c>
      <c r="F1229" s="8">
        <v>15</v>
      </c>
      <c r="G1229" s="8">
        <v>48</v>
      </c>
      <c r="H1229" s="8">
        <v>1</v>
      </c>
      <c r="I1229" s="8">
        <v>0.221</v>
      </c>
      <c r="J1229" s="8">
        <v>0.29899999999999999</v>
      </c>
      <c r="K1229" s="8">
        <v>78</v>
      </c>
      <c r="L1229" s="8">
        <v>15</v>
      </c>
      <c r="M1229" s="8">
        <v>1</v>
      </c>
      <c r="N1229" s="8">
        <v>39</v>
      </c>
      <c r="O1229" s="8">
        <v>114</v>
      </c>
      <c r="P1229" s="8">
        <v>0.39800000000000002</v>
      </c>
      <c r="Q1229" s="8">
        <v>0.69799999999999995</v>
      </c>
    </row>
    <row r="1230" spans="1:17" ht="15" thickBot="1" x14ac:dyDescent="0.35">
      <c r="A1230" s="5" t="s">
        <v>494</v>
      </c>
      <c r="B1230" s="43">
        <f>IF(COUNTIF('DRAFT LIST'!$F$3:$F$1000,A1230)&gt;=1,"",ROW())</f>
        <v>1230</v>
      </c>
      <c r="C1230" s="43" t="str">
        <f ca="1"/>
        <v>Wilmer Difo (WSH - 2B) </v>
      </c>
      <c r="D1230" s="6">
        <v>317</v>
      </c>
      <c r="E1230" s="6">
        <v>35</v>
      </c>
      <c r="F1230" s="6">
        <v>4</v>
      </c>
      <c r="G1230" s="6">
        <v>29</v>
      </c>
      <c r="H1230" s="6">
        <v>7</v>
      </c>
      <c r="I1230" s="6">
        <v>0.24199999999999999</v>
      </c>
      <c r="J1230" s="6">
        <v>0.32200000000000001</v>
      </c>
      <c r="K1230" s="6">
        <v>77</v>
      </c>
      <c r="L1230" s="6">
        <v>16</v>
      </c>
      <c r="M1230" s="6">
        <v>3</v>
      </c>
      <c r="N1230" s="6">
        <v>37</v>
      </c>
      <c r="O1230" s="6">
        <v>69</v>
      </c>
      <c r="P1230" s="6">
        <v>0.34300000000000003</v>
      </c>
      <c r="Q1230" s="6">
        <v>0.66500000000000004</v>
      </c>
    </row>
    <row r="1231" spans="1:17" ht="15" thickBot="1" x14ac:dyDescent="0.35">
      <c r="A1231" s="7" t="s">
        <v>495</v>
      </c>
      <c r="B1231" s="43">
        <f>IF(COUNTIF('DRAFT LIST'!$F$3:$F$1000,A1231)&gt;=1,"",ROW())</f>
        <v>1231</v>
      </c>
      <c r="C1231" s="43" t="str">
        <f ca="1"/>
        <v>Curt Casali (TB - C) </v>
      </c>
      <c r="D1231" s="8">
        <v>206</v>
      </c>
      <c r="E1231" s="8">
        <v>26</v>
      </c>
      <c r="F1231" s="8">
        <v>5</v>
      </c>
      <c r="G1231" s="8">
        <v>23</v>
      </c>
      <c r="H1231" s="8">
        <v>5</v>
      </c>
      <c r="I1231" s="8">
        <v>0.23799999999999999</v>
      </c>
      <c r="J1231" s="8">
        <v>0.309</v>
      </c>
      <c r="K1231" s="8">
        <v>49</v>
      </c>
      <c r="L1231" s="8">
        <v>14</v>
      </c>
      <c r="M1231" s="8">
        <v>2</v>
      </c>
      <c r="N1231" s="8">
        <v>21</v>
      </c>
      <c r="O1231" s="8">
        <v>38</v>
      </c>
      <c r="P1231" s="8">
        <v>0.38100000000000001</v>
      </c>
      <c r="Q1231" s="8">
        <v>0.69</v>
      </c>
    </row>
    <row r="1232" spans="1:17" ht="17.399999999999999" thickBot="1" x14ac:dyDescent="0.35">
      <c r="A1232" s="5" t="s">
        <v>496</v>
      </c>
      <c r="B1232" s="43">
        <f>IF(COUNTIF('DRAFT LIST'!$F$3:$F$1000,A1232)&gt;=1,"",ROW())</f>
        <v>1232</v>
      </c>
      <c r="C1232" s="43" t="str">
        <f ca="1"/>
        <v>Chance Sisco (BAL - C) NRI </v>
      </c>
      <c r="D1232" s="6">
        <v>255</v>
      </c>
      <c r="E1232" s="6">
        <v>30</v>
      </c>
      <c r="F1232" s="6">
        <v>7</v>
      </c>
      <c r="G1232" s="6">
        <v>28</v>
      </c>
      <c r="H1232" s="6">
        <v>4</v>
      </c>
      <c r="I1232" s="6">
        <v>0.26</v>
      </c>
      <c r="J1232" s="6">
        <v>0.29399999999999998</v>
      </c>
      <c r="K1232" s="6">
        <v>66</v>
      </c>
      <c r="L1232" s="6">
        <v>14</v>
      </c>
      <c r="M1232" s="6">
        <v>1</v>
      </c>
      <c r="N1232" s="6">
        <v>12</v>
      </c>
      <c r="O1232" s="6">
        <v>56</v>
      </c>
      <c r="P1232" s="6">
        <v>0.41</v>
      </c>
      <c r="Q1232" s="6">
        <v>0.70399999999999996</v>
      </c>
    </row>
    <row r="1233" spans="1:17" ht="15" thickBot="1" x14ac:dyDescent="0.35">
      <c r="A1233" s="7" t="s">
        <v>497</v>
      </c>
      <c r="B1233" s="43">
        <f>IF(COUNTIF('DRAFT LIST'!$F$3:$F$1000,A1233)&gt;=1,"",ROW())</f>
        <v>1233</v>
      </c>
      <c r="C1233" s="43" t="str">
        <f ca="1"/>
        <v>Gleyber Torres (NYY - SS) NRI </v>
      </c>
      <c r="D1233" s="8">
        <v>314</v>
      </c>
      <c r="E1233" s="8">
        <v>38</v>
      </c>
      <c r="F1233" s="8">
        <v>8</v>
      </c>
      <c r="G1233" s="8">
        <v>35</v>
      </c>
      <c r="H1233" s="8">
        <v>4</v>
      </c>
      <c r="I1233" s="8">
        <v>0.24399999999999999</v>
      </c>
      <c r="J1233" s="8">
        <v>0.29599999999999999</v>
      </c>
      <c r="K1233" s="8">
        <v>77</v>
      </c>
      <c r="L1233" s="8">
        <v>15</v>
      </c>
      <c r="M1233" s="8">
        <v>1</v>
      </c>
      <c r="N1233" s="8">
        <v>23</v>
      </c>
      <c r="O1233" s="8">
        <v>59</v>
      </c>
      <c r="P1233" s="8">
        <v>0.39200000000000002</v>
      </c>
      <c r="Q1233" s="8">
        <v>0.68799999999999994</v>
      </c>
    </row>
    <row r="1234" spans="1:17" ht="15" thickBot="1" x14ac:dyDescent="0.35">
      <c r="A1234" s="5" t="s">
        <v>498</v>
      </c>
      <c r="B1234" s="43">
        <f>IF(COUNTIF('DRAFT LIST'!$F$3:$F$1000,A1234)&gt;=1,"",ROW())</f>
        <v>1234</v>
      </c>
      <c r="C1234" s="43" t="str">
        <f ca="1"/>
        <v>Darwin Barney (TOR - 2B,3B,SS) </v>
      </c>
      <c r="D1234" s="6">
        <v>296</v>
      </c>
      <c r="E1234" s="6">
        <v>36</v>
      </c>
      <c r="F1234" s="6">
        <v>3</v>
      </c>
      <c r="G1234" s="6">
        <v>26</v>
      </c>
      <c r="H1234" s="6">
        <v>10</v>
      </c>
      <c r="I1234" s="6">
        <v>0.252</v>
      </c>
      <c r="J1234" s="6">
        <v>0.29299999999999998</v>
      </c>
      <c r="K1234" s="6">
        <v>74</v>
      </c>
      <c r="L1234" s="6">
        <v>19</v>
      </c>
      <c r="M1234" s="6">
        <v>2</v>
      </c>
      <c r="N1234" s="6">
        <v>17</v>
      </c>
      <c r="O1234" s="6">
        <v>60</v>
      </c>
      <c r="P1234" s="6">
        <v>0.36</v>
      </c>
      <c r="Q1234" s="6">
        <v>0.65300000000000002</v>
      </c>
    </row>
    <row r="1235" spans="1:17" ht="15" thickBot="1" x14ac:dyDescent="0.35">
      <c r="A1235" s="7" t="s">
        <v>499</v>
      </c>
      <c r="B1235" s="43">
        <f>IF(COUNTIF('DRAFT LIST'!$F$3:$F$1000,A1235)&gt;=1,"",ROW())</f>
        <v>1235</v>
      </c>
      <c r="C1235" s="43" t="str">
        <f ca="1"/>
        <v>Amed Rosario (NYM - SS) </v>
      </c>
      <c r="D1235" s="8">
        <v>251</v>
      </c>
      <c r="E1235" s="8">
        <v>34</v>
      </c>
      <c r="F1235" s="8">
        <v>7</v>
      </c>
      <c r="G1235" s="8">
        <v>35</v>
      </c>
      <c r="H1235" s="8">
        <v>9</v>
      </c>
      <c r="I1235" s="8">
        <v>0.26</v>
      </c>
      <c r="J1235" s="8">
        <v>0.313</v>
      </c>
      <c r="K1235" s="8">
        <v>65</v>
      </c>
      <c r="L1235" s="8">
        <v>15</v>
      </c>
      <c r="M1235" s="8">
        <v>4</v>
      </c>
      <c r="N1235" s="8">
        <v>20</v>
      </c>
      <c r="O1235" s="8">
        <v>57</v>
      </c>
      <c r="P1235" s="8">
        <v>0.443</v>
      </c>
      <c r="Q1235" s="8">
        <v>0.75700000000000001</v>
      </c>
    </row>
    <row r="1236" spans="1:17" ht="15" thickBot="1" x14ac:dyDescent="0.35">
      <c r="A1236" s="5" t="s">
        <v>500</v>
      </c>
      <c r="B1236" s="43">
        <f>IF(COUNTIF('DRAFT LIST'!$F$3:$F$1000,A1236)&gt;=1,"",ROW())</f>
        <v>1236</v>
      </c>
      <c r="C1236" s="43" t="str">
        <f ca="1"/>
        <v>Franklin Gutierrez (LAD - LF,RF) </v>
      </c>
      <c r="D1236" s="6">
        <v>328</v>
      </c>
      <c r="E1236" s="6">
        <v>39</v>
      </c>
      <c r="F1236" s="6">
        <v>3</v>
      </c>
      <c r="G1236" s="6">
        <v>29</v>
      </c>
      <c r="H1236" s="6">
        <v>3</v>
      </c>
      <c r="I1236" s="6">
        <v>0.26700000000000002</v>
      </c>
      <c r="J1236" s="6">
        <v>0.315</v>
      </c>
      <c r="K1236" s="6">
        <v>88</v>
      </c>
      <c r="L1236" s="6">
        <v>16</v>
      </c>
      <c r="M1236" s="6">
        <v>1</v>
      </c>
      <c r="N1236" s="6">
        <v>23</v>
      </c>
      <c r="O1236" s="6">
        <v>67</v>
      </c>
      <c r="P1236" s="6">
        <v>0.35099999999999998</v>
      </c>
      <c r="Q1236" s="6">
        <v>0.66600000000000004</v>
      </c>
    </row>
    <row r="1237" spans="1:17" ht="15" thickBot="1" x14ac:dyDescent="0.35">
      <c r="A1237" s="7" t="s">
        <v>501</v>
      </c>
      <c r="B1237" s="43">
        <f>IF(COUNTIF('DRAFT LIST'!$F$3:$F$1000,A1237)&gt;=1,"",ROW())</f>
        <v>1237</v>
      </c>
      <c r="C1237" s="43" t="str">
        <f ca="1"/>
        <v>Roberto Perez (CLE - C) </v>
      </c>
      <c r="D1237" s="8">
        <v>517</v>
      </c>
      <c r="E1237" s="8">
        <v>52</v>
      </c>
      <c r="F1237" s="8">
        <v>4</v>
      </c>
      <c r="G1237" s="8">
        <v>45</v>
      </c>
      <c r="H1237" s="8">
        <v>4</v>
      </c>
      <c r="I1237" s="8">
        <v>0.25700000000000001</v>
      </c>
      <c r="J1237" s="8">
        <v>0.29799999999999999</v>
      </c>
      <c r="K1237" s="8">
        <v>133</v>
      </c>
      <c r="L1237" s="8">
        <v>20</v>
      </c>
      <c r="M1237" s="8">
        <v>6</v>
      </c>
      <c r="N1237" s="8">
        <v>30</v>
      </c>
      <c r="O1237" s="8">
        <v>80</v>
      </c>
      <c r="P1237" s="8">
        <v>0.34200000000000003</v>
      </c>
      <c r="Q1237" s="8">
        <v>0.63900000000000001</v>
      </c>
    </row>
    <row r="1238" spans="1:17" ht="15" thickBot="1" x14ac:dyDescent="0.35">
      <c r="A1238" s="5" t="s">
        <v>502</v>
      </c>
      <c r="B1238" s="43">
        <f>IF(COUNTIF('DRAFT LIST'!$F$3:$F$1000,A1238)&gt;=1,"",ROW())</f>
        <v>1238</v>
      </c>
      <c r="C1238" s="43" t="str">
        <f ca="1"/>
        <v>Jarrod Saltalamacchia (TOR - C,1B) NRI </v>
      </c>
      <c r="D1238" s="6">
        <v>151</v>
      </c>
      <c r="E1238" s="6">
        <v>18</v>
      </c>
      <c r="F1238" s="6">
        <v>3</v>
      </c>
      <c r="G1238" s="6">
        <v>16</v>
      </c>
      <c r="H1238" s="6">
        <v>2</v>
      </c>
      <c r="I1238" s="6">
        <v>0.25700000000000001</v>
      </c>
      <c r="J1238" s="6">
        <v>0.316</v>
      </c>
      <c r="K1238" s="6">
        <v>39</v>
      </c>
      <c r="L1238" s="6">
        <v>9</v>
      </c>
      <c r="M1238" s="6">
        <v>2</v>
      </c>
      <c r="N1238" s="6">
        <v>13</v>
      </c>
      <c r="O1238" s="6">
        <v>36</v>
      </c>
      <c r="P1238" s="6">
        <v>0.36799999999999999</v>
      </c>
      <c r="Q1238" s="6">
        <v>0.68400000000000005</v>
      </c>
    </row>
    <row r="1239" spans="1:17" ht="15" thickBot="1" x14ac:dyDescent="0.35">
      <c r="A1239" s="7" t="s">
        <v>503</v>
      </c>
      <c r="B1239" s="43">
        <f>IF(COUNTIF('DRAFT LIST'!$F$3:$F$1000,A1239)&gt;=1,"",ROW())</f>
        <v>1239</v>
      </c>
      <c r="C1239" s="43" t="str">
        <f ca="1"/>
        <v>Hunter Dozier (KC - RF) </v>
      </c>
      <c r="D1239" s="8">
        <v>150</v>
      </c>
      <c r="E1239" s="8">
        <v>18</v>
      </c>
      <c r="F1239" s="8">
        <v>6</v>
      </c>
      <c r="G1239" s="8">
        <v>19</v>
      </c>
      <c r="H1239" s="8">
        <v>1</v>
      </c>
      <c r="I1239" s="8">
        <v>0.22600000000000001</v>
      </c>
      <c r="J1239" s="8">
        <v>0.29699999999999999</v>
      </c>
      <c r="K1239" s="8">
        <v>34</v>
      </c>
      <c r="L1239" s="8">
        <v>9</v>
      </c>
      <c r="M1239" s="8">
        <v>1</v>
      </c>
      <c r="N1239" s="8">
        <v>15</v>
      </c>
      <c r="O1239" s="8">
        <v>32</v>
      </c>
      <c r="P1239" s="8">
        <v>0.40799999999999997</v>
      </c>
      <c r="Q1239" s="8">
        <v>0.70499999999999996</v>
      </c>
    </row>
    <row r="1240" spans="1:17" ht="15" thickBot="1" x14ac:dyDescent="0.35">
      <c r="A1240" s="5" t="s">
        <v>504</v>
      </c>
      <c r="B1240" s="43">
        <f>IF(COUNTIF('DRAFT LIST'!$F$3:$F$1000,A1240)&gt;=1,"",ROW())</f>
        <v>1240</v>
      </c>
      <c r="C1240" s="43" t="str">
        <f ca="1"/>
        <v>Ichiro Suzuki (MIA - LF,CF,RF) </v>
      </c>
      <c r="D1240" s="6">
        <v>146</v>
      </c>
      <c r="E1240" s="6">
        <v>20</v>
      </c>
      <c r="F1240" s="6">
        <v>4</v>
      </c>
      <c r="G1240" s="6">
        <v>16</v>
      </c>
      <c r="H1240" s="6">
        <v>2</v>
      </c>
      <c r="I1240" s="6">
        <v>0.26200000000000001</v>
      </c>
      <c r="J1240" s="6">
        <v>0.33300000000000002</v>
      </c>
      <c r="K1240" s="6">
        <v>38</v>
      </c>
      <c r="L1240" s="6">
        <v>6</v>
      </c>
      <c r="M1240" s="6">
        <v>2</v>
      </c>
      <c r="N1240" s="6">
        <v>16</v>
      </c>
      <c r="O1240" s="6">
        <v>37</v>
      </c>
      <c r="P1240" s="6">
        <v>0.40400000000000003</v>
      </c>
      <c r="Q1240" s="6">
        <v>0.73699999999999999</v>
      </c>
    </row>
    <row r="1241" spans="1:17" ht="15" thickBot="1" x14ac:dyDescent="0.35">
      <c r="A1241" s="7" t="s">
        <v>505</v>
      </c>
      <c r="B1241" s="43">
        <f>IF(COUNTIF('DRAFT LIST'!$F$3:$F$1000,A1241)&gt;=1,"",ROW())</f>
        <v>1241</v>
      </c>
      <c r="C1241" s="43" t="str">
        <f ca="1"/>
        <v>Carson Kelly (STL - C) </v>
      </c>
      <c r="D1241" s="8">
        <v>221</v>
      </c>
      <c r="E1241" s="8">
        <v>26</v>
      </c>
      <c r="F1241" s="8">
        <v>7</v>
      </c>
      <c r="G1241" s="8">
        <v>24</v>
      </c>
      <c r="H1241" s="8">
        <v>10</v>
      </c>
      <c r="I1241" s="8">
        <v>0.22800000000000001</v>
      </c>
      <c r="J1241" s="8">
        <v>0.28699999999999998</v>
      </c>
      <c r="K1241" s="8">
        <v>51</v>
      </c>
      <c r="L1241" s="8">
        <v>10</v>
      </c>
      <c r="M1241" s="8">
        <v>1</v>
      </c>
      <c r="N1241" s="8">
        <v>18</v>
      </c>
      <c r="O1241" s="8">
        <v>78</v>
      </c>
      <c r="P1241" s="8">
        <v>0.36799999999999999</v>
      </c>
      <c r="Q1241" s="8">
        <v>0.65500000000000003</v>
      </c>
    </row>
    <row r="1242" spans="1:17" ht="17.399999999999999" thickBot="1" x14ac:dyDescent="0.35">
      <c r="A1242" s="5" t="s">
        <v>506</v>
      </c>
      <c r="B1242" s="43">
        <f>IF(COUNTIF('DRAFT LIST'!$F$3:$F$1000,A1242)&gt;=1,"",ROW())</f>
        <v>1242</v>
      </c>
      <c r="C1242" s="43" t="str">
        <f ca="1"/>
        <v>Dae-Ho Lee (SEA - 1B) FA </v>
      </c>
      <c r="D1242" s="6">
        <v>204</v>
      </c>
      <c r="E1242" s="6">
        <v>24</v>
      </c>
      <c r="F1242" s="6">
        <v>6</v>
      </c>
      <c r="G1242" s="6">
        <v>21</v>
      </c>
      <c r="H1242" s="6">
        <v>2</v>
      </c>
      <c r="I1242" s="6">
        <v>0.23899999999999999</v>
      </c>
      <c r="J1242" s="6">
        <v>0.29899999999999999</v>
      </c>
      <c r="K1242" s="6">
        <v>49</v>
      </c>
      <c r="L1242" s="6">
        <v>10</v>
      </c>
      <c r="M1242" s="6">
        <v>1</v>
      </c>
      <c r="N1242" s="6">
        <v>18</v>
      </c>
      <c r="O1242" s="6">
        <v>46</v>
      </c>
      <c r="P1242" s="6">
        <v>0.38700000000000001</v>
      </c>
      <c r="Q1242" s="6">
        <v>0.68600000000000005</v>
      </c>
    </row>
    <row r="1243" spans="1:17" ht="15" thickBot="1" x14ac:dyDescent="0.35">
      <c r="A1243" s="7" t="s">
        <v>507</v>
      </c>
      <c r="B1243" s="43">
        <f>IF(COUNTIF('DRAFT LIST'!$F$3:$F$1000,A1243)&gt;=1,"",ROW())</f>
        <v>1243</v>
      </c>
      <c r="C1243" s="43" t="str">
        <f ca="1"/>
        <v>Nick Williams (PHI - LF) </v>
      </c>
      <c r="D1243" s="8">
        <v>153</v>
      </c>
      <c r="E1243" s="8">
        <v>21</v>
      </c>
      <c r="F1243" s="8">
        <v>6</v>
      </c>
      <c r="G1243" s="8">
        <v>19</v>
      </c>
      <c r="H1243" s="8">
        <v>5</v>
      </c>
      <c r="I1243" s="8">
        <v>0.23899999999999999</v>
      </c>
      <c r="J1243" s="8">
        <v>0.29599999999999999</v>
      </c>
      <c r="K1243" s="8">
        <v>37</v>
      </c>
      <c r="L1243" s="8">
        <v>7</v>
      </c>
      <c r="M1243" s="8">
        <v>2</v>
      </c>
      <c r="N1243" s="8">
        <v>12</v>
      </c>
      <c r="O1243" s="8">
        <v>49</v>
      </c>
      <c r="P1243" s="8">
        <v>0.41899999999999998</v>
      </c>
      <c r="Q1243" s="8">
        <v>0.71499999999999997</v>
      </c>
    </row>
    <row r="1244" spans="1:17" ht="15" thickBot="1" x14ac:dyDescent="0.35">
      <c r="A1244" s="5" t="s">
        <v>508</v>
      </c>
      <c r="B1244" s="43">
        <f>IF(COUNTIF('DRAFT LIST'!$F$3:$F$1000,A1244)&gt;=1,"",ROW())</f>
        <v>1244</v>
      </c>
      <c r="C1244" s="43" t="str">
        <f ca="1"/>
        <v>Christian Bethancourt (SD - C) DL15 </v>
      </c>
      <c r="D1244" s="6">
        <v>177</v>
      </c>
      <c r="E1244" s="6">
        <v>23</v>
      </c>
      <c r="F1244" s="6">
        <v>3</v>
      </c>
      <c r="G1244" s="6">
        <v>20</v>
      </c>
      <c r="H1244" s="6">
        <v>6</v>
      </c>
      <c r="I1244" s="6">
        <v>0.253</v>
      </c>
      <c r="J1244" s="6">
        <v>0.30599999999999999</v>
      </c>
      <c r="K1244" s="6">
        <v>45</v>
      </c>
      <c r="L1244" s="6">
        <v>10</v>
      </c>
      <c r="M1244" s="6">
        <v>2</v>
      </c>
      <c r="N1244" s="6">
        <v>13</v>
      </c>
      <c r="O1244" s="6">
        <v>43</v>
      </c>
      <c r="P1244" s="6">
        <v>0.38600000000000001</v>
      </c>
      <c r="Q1244" s="6">
        <v>0.69199999999999995</v>
      </c>
    </row>
    <row r="1245" spans="1:17" ht="15" thickBot="1" x14ac:dyDescent="0.35">
      <c r="A1245" s="7" t="s">
        <v>509</v>
      </c>
      <c r="B1245" s="43">
        <f>IF(COUNTIF('DRAFT LIST'!$F$3:$F$1000,A1245)&gt;=1,"",ROW())</f>
        <v>1245</v>
      </c>
      <c r="C1245" s="43" t="str">
        <f ca="1"/>
        <v>Teoscar Hernandez (HOU - LF,CF,RF) </v>
      </c>
      <c r="D1245" s="8">
        <v>254</v>
      </c>
      <c r="E1245" s="8">
        <v>35</v>
      </c>
      <c r="F1245" s="8">
        <v>10</v>
      </c>
      <c r="G1245" s="8">
        <v>34</v>
      </c>
      <c r="H1245" s="8">
        <v>4</v>
      </c>
      <c r="I1245" s="8">
        <v>0.249</v>
      </c>
      <c r="J1245" s="8">
        <v>0.313</v>
      </c>
      <c r="K1245" s="8">
        <v>63</v>
      </c>
      <c r="L1245" s="8">
        <v>18</v>
      </c>
      <c r="M1245" s="8">
        <v>1</v>
      </c>
      <c r="N1245" s="8">
        <v>24</v>
      </c>
      <c r="O1245" s="8">
        <v>60</v>
      </c>
      <c r="P1245" s="8">
        <v>0.443</v>
      </c>
      <c r="Q1245" s="8">
        <v>0.75600000000000001</v>
      </c>
    </row>
    <row r="1246" spans="1:17" ht="15" thickBot="1" x14ac:dyDescent="0.35">
      <c r="A1246" s="5" t="s">
        <v>510</v>
      </c>
      <c r="B1246" s="43">
        <f>IF(COUNTIF('DRAFT LIST'!$F$3:$F$1000,A1246)&gt;=1,"",ROW())</f>
        <v>1246</v>
      </c>
      <c r="C1246" s="43" t="str">
        <f ca="1"/>
        <v>Jason Coats (RF) FA </v>
      </c>
      <c r="D1246" s="6">
        <v>330</v>
      </c>
      <c r="E1246" s="6">
        <v>42</v>
      </c>
      <c r="F1246" s="6">
        <v>13</v>
      </c>
      <c r="G1246" s="6">
        <v>43</v>
      </c>
      <c r="H1246" s="6">
        <v>7</v>
      </c>
      <c r="I1246" s="6">
        <v>0.23799999999999999</v>
      </c>
      <c r="J1246" s="6">
        <v>0.29599999999999999</v>
      </c>
      <c r="K1246" s="6">
        <v>79</v>
      </c>
      <c r="L1246" s="6">
        <v>16</v>
      </c>
      <c r="M1246" s="6">
        <v>2</v>
      </c>
      <c r="N1246" s="6">
        <v>27</v>
      </c>
      <c r="O1246" s="6">
        <v>106</v>
      </c>
      <c r="P1246" s="6">
        <v>0.40799999999999997</v>
      </c>
      <c r="Q1246" s="6">
        <v>0.70299999999999996</v>
      </c>
    </row>
    <row r="1247" spans="1:17" ht="15" thickBot="1" x14ac:dyDescent="0.35">
      <c r="A1247" s="7" t="s">
        <v>511</v>
      </c>
      <c r="B1247" s="43">
        <f>IF(COUNTIF('DRAFT LIST'!$F$3:$F$1000,A1247)&gt;=1,"",ROW())</f>
        <v>1247</v>
      </c>
      <c r="C1247" s="43" t="str">
        <f ca="1"/>
        <v>Carlos Perez (LAA - C) </v>
      </c>
      <c r="D1247" s="8">
        <v>205</v>
      </c>
      <c r="E1247" s="8">
        <v>25</v>
      </c>
      <c r="F1247" s="8">
        <v>1</v>
      </c>
      <c r="G1247" s="8">
        <v>15</v>
      </c>
      <c r="H1247" s="8">
        <v>12</v>
      </c>
      <c r="I1247" s="8">
        <v>0.26</v>
      </c>
      <c r="J1247" s="8">
        <v>0.29699999999999999</v>
      </c>
      <c r="K1247" s="8">
        <v>53</v>
      </c>
      <c r="L1247" s="8">
        <v>8</v>
      </c>
      <c r="M1247" s="8">
        <v>3</v>
      </c>
      <c r="N1247" s="8">
        <v>11</v>
      </c>
      <c r="O1247" s="8">
        <v>34</v>
      </c>
      <c r="P1247" s="8">
        <v>0.33800000000000002</v>
      </c>
      <c r="Q1247" s="8">
        <v>0.63500000000000001</v>
      </c>
    </row>
    <row r="1248" spans="1:17" ht="15" thickBot="1" x14ac:dyDescent="0.35">
      <c r="A1248" s="5" t="s">
        <v>512</v>
      </c>
      <c r="B1248" s="43">
        <f>IF(COUNTIF('DRAFT LIST'!$F$3:$F$1000,A1248)&gt;=1,"",ROW())</f>
        <v>1248</v>
      </c>
      <c r="C1248" s="43" t="str">
        <f ca="1"/>
        <v>Francisco Mejia (CLE - C) </v>
      </c>
      <c r="D1248" s="6">
        <v>204</v>
      </c>
      <c r="E1248" s="6">
        <v>22</v>
      </c>
      <c r="F1248" s="6">
        <v>5</v>
      </c>
      <c r="G1248" s="6">
        <v>24</v>
      </c>
      <c r="H1248" s="6">
        <v>1</v>
      </c>
      <c r="I1248" s="6">
        <v>0.247</v>
      </c>
      <c r="J1248" s="6">
        <v>0.30299999999999999</v>
      </c>
      <c r="K1248" s="6">
        <v>51</v>
      </c>
      <c r="L1248" s="6">
        <v>10</v>
      </c>
      <c r="M1248" s="6">
        <v>1</v>
      </c>
      <c r="N1248" s="6">
        <v>17</v>
      </c>
      <c r="O1248" s="6">
        <v>50</v>
      </c>
      <c r="P1248" s="6">
        <v>0.36299999999999999</v>
      </c>
      <c r="Q1248" s="6">
        <v>0.66600000000000004</v>
      </c>
    </row>
    <row r="1249" spans="1:17" ht="15" thickBot="1" x14ac:dyDescent="0.35">
      <c r="A1249" s="7" t="s">
        <v>513</v>
      </c>
      <c r="B1249" s="43">
        <f>IF(COUNTIF('DRAFT LIST'!$F$3:$F$1000,A1249)&gt;=1,"",ROW())</f>
        <v>1249</v>
      </c>
      <c r="C1249" s="43" t="str">
        <f ca="1"/>
        <v>Dylan Cozens (PHI - RF) </v>
      </c>
      <c r="D1249" s="8">
        <v>215</v>
      </c>
      <c r="E1249" s="8">
        <v>29</v>
      </c>
      <c r="F1249" s="8">
        <v>5</v>
      </c>
      <c r="G1249" s="8">
        <v>23</v>
      </c>
      <c r="H1249" s="8">
        <v>1</v>
      </c>
      <c r="I1249" s="8">
        <v>0.24</v>
      </c>
      <c r="J1249" s="8">
        <v>0.29399999999999998</v>
      </c>
      <c r="K1249" s="8">
        <v>52</v>
      </c>
      <c r="L1249" s="8">
        <v>11</v>
      </c>
      <c r="M1249" s="8">
        <v>1</v>
      </c>
      <c r="N1249" s="8">
        <v>16</v>
      </c>
      <c r="O1249" s="8">
        <v>44</v>
      </c>
      <c r="P1249" s="8">
        <v>0.38</v>
      </c>
      <c r="Q1249" s="8">
        <v>0.67400000000000004</v>
      </c>
    </row>
    <row r="1250" spans="1:17" ht="15" thickBot="1" x14ac:dyDescent="0.35">
      <c r="A1250" s="5" t="s">
        <v>514</v>
      </c>
      <c r="B1250" s="43">
        <f>IF(COUNTIF('DRAFT LIST'!$F$3:$F$1000,A1250)&gt;=1,"",ROW())</f>
        <v>1250</v>
      </c>
      <c r="C1250" s="43" t="str">
        <f ca="1"/>
        <v>Jeff Mathis (ARI - C) </v>
      </c>
      <c r="D1250" s="6">
        <v>210</v>
      </c>
      <c r="E1250" s="6">
        <v>25</v>
      </c>
      <c r="F1250" s="6">
        <v>12</v>
      </c>
      <c r="G1250" s="6">
        <v>37</v>
      </c>
      <c r="H1250" s="6">
        <v>0</v>
      </c>
      <c r="I1250" s="6">
        <v>0.219</v>
      </c>
      <c r="J1250" s="6">
        <v>0.27200000000000002</v>
      </c>
      <c r="K1250" s="6">
        <v>46</v>
      </c>
      <c r="L1250" s="6">
        <v>10</v>
      </c>
      <c r="M1250" s="6">
        <v>0</v>
      </c>
      <c r="N1250" s="6">
        <v>15</v>
      </c>
      <c r="O1250" s="6">
        <v>69</v>
      </c>
      <c r="P1250" s="6">
        <v>0.42699999999999999</v>
      </c>
      <c r="Q1250" s="6">
        <v>0.69899999999999995</v>
      </c>
    </row>
    <row r="1251" spans="1:17" ht="15" thickBot="1" x14ac:dyDescent="0.35">
      <c r="A1251" s="7" t="s">
        <v>515</v>
      </c>
      <c r="B1251" s="43">
        <f>IF(COUNTIF('DRAFT LIST'!$F$3:$F$1000,A1251)&gt;=1,"",ROW())</f>
        <v>1251</v>
      </c>
      <c r="C1251" s="43" t="str">
        <f ca="1"/>
        <v>Luke Maile (TB - C) </v>
      </c>
      <c r="D1251" s="8">
        <v>231</v>
      </c>
      <c r="E1251" s="8">
        <v>26</v>
      </c>
      <c r="F1251" s="8">
        <v>6</v>
      </c>
      <c r="G1251" s="8">
        <v>29</v>
      </c>
      <c r="H1251" s="8">
        <v>1</v>
      </c>
      <c r="I1251" s="8">
        <v>0.25800000000000001</v>
      </c>
      <c r="J1251" s="8">
        <v>0.32600000000000001</v>
      </c>
      <c r="K1251" s="8">
        <v>60</v>
      </c>
      <c r="L1251" s="8">
        <v>13</v>
      </c>
      <c r="M1251" s="8">
        <v>3</v>
      </c>
      <c r="N1251" s="8">
        <v>23</v>
      </c>
      <c r="O1251" s="8">
        <v>49</v>
      </c>
      <c r="P1251" s="8">
        <v>0.41199999999999998</v>
      </c>
      <c r="Q1251" s="8">
        <v>0.73799999999999999</v>
      </c>
    </row>
    <row r="1252" spans="1:17" ht="15" thickBot="1" x14ac:dyDescent="0.35">
      <c r="A1252" s="5" t="s">
        <v>516</v>
      </c>
      <c r="B1252" s="43">
        <f>IF(COUNTIF('DRAFT LIST'!$F$3:$F$1000,A1252)&gt;=1,"",ROW())</f>
        <v>1252</v>
      </c>
      <c r="C1252" s="43" t="str">
        <f ca="1"/>
        <v>Arismendy Alcantara (CIN - CF) </v>
      </c>
      <c r="D1252" s="6">
        <v>354</v>
      </c>
      <c r="E1252" s="6">
        <v>46</v>
      </c>
      <c r="F1252" s="6">
        <v>4</v>
      </c>
      <c r="G1252" s="6">
        <v>36</v>
      </c>
      <c r="H1252" s="6">
        <v>6</v>
      </c>
      <c r="I1252" s="6">
        <v>0.27</v>
      </c>
      <c r="J1252" s="6">
        <v>0.33</v>
      </c>
      <c r="K1252" s="6">
        <v>95</v>
      </c>
      <c r="L1252" s="6">
        <v>21</v>
      </c>
      <c r="M1252" s="6">
        <v>2</v>
      </c>
      <c r="N1252" s="6">
        <v>32</v>
      </c>
      <c r="O1252" s="6">
        <v>72</v>
      </c>
      <c r="P1252" s="6">
        <v>0.379</v>
      </c>
      <c r="Q1252" s="6">
        <v>0.70799999999999996</v>
      </c>
    </row>
    <row r="1253" spans="1:17" ht="15" thickBot="1" x14ac:dyDescent="0.35">
      <c r="A1253" s="7" t="s">
        <v>517</v>
      </c>
      <c r="B1253" s="43">
        <f>IF(COUNTIF('DRAFT LIST'!$F$3:$F$1000,A1253)&gt;=1,"",ROW())</f>
        <v>1253</v>
      </c>
      <c r="C1253" s="43" t="str">
        <f ca="1"/>
        <v>Oswaldo Arcia (ARI - LF,RF) NRI </v>
      </c>
      <c r="D1253" s="8">
        <v>414</v>
      </c>
      <c r="E1253" s="8">
        <v>47</v>
      </c>
      <c r="F1253" s="8">
        <v>7</v>
      </c>
      <c r="G1253" s="8">
        <v>40</v>
      </c>
      <c r="H1253" s="8">
        <v>1</v>
      </c>
      <c r="I1253" s="8">
        <v>0.251</v>
      </c>
      <c r="J1253" s="8">
        <v>0.312</v>
      </c>
      <c r="K1253" s="8">
        <v>104</v>
      </c>
      <c r="L1253" s="8">
        <v>20</v>
      </c>
      <c r="M1253" s="8">
        <v>1</v>
      </c>
      <c r="N1253" s="8">
        <v>37</v>
      </c>
      <c r="O1253" s="8">
        <v>75</v>
      </c>
      <c r="P1253" s="8">
        <v>0.35599999999999998</v>
      </c>
      <c r="Q1253" s="8">
        <v>0.66800000000000004</v>
      </c>
    </row>
    <row r="1254" spans="1:17" ht="15" thickBot="1" x14ac:dyDescent="0.35">
      <c r="A1254" s="5" t="s">
        <v>518</v>
      </c>
      <c r="B1254" s="43">
        <f>IF(COUNTIF('DRAFT LIST'!$F$3:$F$1000,A1254)&gt;=1,"",ROW())</f>
        <v>1254</v>
      </c>
      <c r="C1254" s="43" t="str">
        <f ca="1"/>
        <v>Brett Phillips (MIL - CF,RF) </v>
      </c>
      <c r="D1254" s="6">
        <v>304</v>
      </c>
      <c r="E1254" s="6">
        <v>39</v>
      </c>
      <c r="F1254" s="6">
        <v>4</v>
      </c>
      <c r="G1254" s="6">
        <v>29</v>
      </c>
      <c r="H1254" s="6">
        <v>13</v>
      </c>
      <c r="I1254" s="6">
        <v>0.26800000000000002</v>
      </c>
      <c r="J1254" s="6">
        <v>0.29699999999999999</v>
      </c>
      <c r="K1254" s="6">
        <v>81</v>
      </c>
      <c r="L1254" s="6">
        <v>15</v>
      </c>
      <c r="M1254" s="6">
        <v>4</v>
      </c>
      <c r="N1254" s="6">
        <v>13</v>
      </c>
      <c r="O1254" s="6">
        <v>71</v>
      </c>
      <c r="P1254" s="6">
        <v>0.38300000000000001</v>
      </c>
      <c r="Q1254" s="6">
        <v>0.68</v>
      </c>
    </row>
    <row r="1255" spans="1:17" ht="15" thickBot="1" x14ac:dyDescent="0.35">
      <c r="A1255" s="7" t="s">
        <v>519</v>
      </c>
      <c r="B1255" s="43">
        <f>IF(COUNTIF('DRAFT LIST'!$F$3:$F$1000,A1255)&gt;=1,"",ROW())</f>
        <v>1255</v>
      </c>
      <c r="C1255" s="43" t="str">
        <f ca="1"/>
        <v>Micah Johnson (ATL - 2B) </v>
      </c>
      <c r="D1255" s="8">
        <v>249</v>
      </c>
      <c r="E1255" s="8">
        <v>34</v>
      </c>
      <c r="F1255" s="8">
        <v>4</v>
      </c>
      <c r="G1255" s="8">
        <v>24</v>
      </c>
      <c r="H1255" s="8">
        <v>9</v>
      </c>
      <c r="I1255" s="8">
        <v>0.248</v>
      </c>
      <c r="J1255" s="8">
        <v>0.30499999999999999</v>
      </c>
      <c r="K1255" s="8">
        <v>62</v>
      </c>
      <c r="L1255" s="8">
        <v>9</v>
      </c>
      <c r="M1255" s="8">
        <v>2</v>
      </c>
      <c r="N1255" s="8">
        <v>20</v>
      </c>
      <c r="O1255" s="8">
        <v>59</v>
      </c>
      <c r="P1255" s="8">
        <v>0.35099999999999998</v>
      </c>
      <c r="Q1255" s="8">
        <v>0.65600000000000003</v>
      </c>
    </row>
    <row r="1256" spans="1:17" ht="15" thickBot="1" x14ac:dyDescent="0.35">
      <c r="A1256" s="5" t="s">
        <v>520</v>
      </c>
      <c r="B1256" s="43">
        <f>IF(COUNTIF('DRAFT LIST'!$F$3:$F$1000,A1256)&gt;=1,"",ROW())</f>
        <v>1256</v>
      </c>
      <c r="C1256" s="43" t="str">
        <f ca="1"/>
        <v>Alex Verdugo (LAD - RF,CF) NRI </v>
      </c>
      <c r="D1256" s="6">
        <v>141</v>
      </c>
      <c r="E1256" s="6">
        <v>14</v>
      </c>
      <c r="F1256" s="6">
        <v>2</v>
      </c>
      <c r="G1256" s="6">
        <v>15</v>
      </c>
      <c r="H1256" s="6">
        <v>4</v>
      </c>
      <c r="I1256" s="6">
        <v>0.25700000000000001</v>
      </c>
      <c r="J1256" s="6">
        <v>0.30399999999999999</v>
      </c>
      <c r="K1256" s="6">
        <v>36</v>
      </c>
      <c r="L1256" s="6">
        <v>5</v>
      </c>
      <c r="M1256" s="6">
        <v>1</v>
      </c>
      <c r="N1256" s="6">
        <v>9</v>
      </c>
      <c r="O1256" s="6">
        <v>23</v>
      </c>
      <c r="P1256" s="6">
        <v>0.34200000000000003</v>
      </c>
      <c r="Q1256" s="6">
        <v>0.64600000000000002</v>
      </c>
    </row>
    <row r="1257" spans="1:17" ht="17.399999999999999" thickBot="1" x14ac:dyDescent="0.35">
      <c r="A1257" s="7" t="s">
        <v>521</v>
      </c>
      <c r="B1257" s="43">
        <f>IF(COUNTIF('DRAFT LIST'!$F$3:$F$1000,A1257)&gt;=1,"",ROW())</f>
        <v>1257</v>
      </c>
      <c r="C1257" s="43" t="str">
        <f ca="1"/>
        <v>Jose Lobaton (WSH - C) </v>
      </c>
      <c r="D1257" s="8">
        <v>193</v>
      </c>
      <c r="E1257" s="8">
        <v>27</v>
      </c>
      <c r="F1257" s="8">
        <v>2</v>
      </c>
      <c r="G1257" s="8">
        <v>19</v>
      </c>
      <c r="H1257" s="8">
        <v>6</v>
      </c>
      <c r="I1257" s="8">
        <v>0.26</v>
      </c>
      <c r="J1257" s="8">
        <v>0.33500000000000002</v>
      </c>
      <c r="K1257" s="8">
        <v>50</v>
      </c>
      <c r="L1257" s="8">
        <v>11</v>
      </c>
      <c r="M1257" s="8">
        <v>3</v>
      </c>
      <c r="N1257" s="8">
        <v>22</v>
      </c>
      <c r="O1257" s="8">
        <v>38</v>
      </c>
      <c r="P1257" s="8">
        <v>0.36599999999999999</v>
      </c>
      <c r="Q1257" s="8">
        <v>0.70099999999999996</v>
      </c>
    </row>
    <row r="1258" spans="1:17" ht="15" thickBot="1" x14ac:dyDescent="0.35">
      <c r="A1258" s="5" t="s">
        <v>522</v>
      </c>
      <c r="B1258" s="43">
        <f>IF(COUNTIF('DRAFT LIST'!$F$3:$F$1000,A1258)&gt;=1,"",ROW())</f>
        <v>1258</v>
      </c>
      <c r="C1258" s="43" t="str">
        <f ca="1"/>
        <v>Peter Bourjos (CWS - CF,RF) NRI </v>
      </c>
      <c r="D1258" s="6">
        <v>180</v>
      </c>
      <c r="E1258" s="6">
        <v>22</v>
      </c>
      <c r="F1258" s="6">
        <v>4</v>
      </c>
      <c r="G1258" s="6">
        <v>20</v>
      </c>
      <c r="H1258" s="6">
        <v>5</v>
      </c>
      <c r="I1258" s="6">
        <v>0.245</v>
      </c>
      <c r="J1258" s="6">
        <v>0.314</v>
      </c>
      <c r="K1258" s="6">
        <v>44</v>
      </c>
      <c r="L1258" s="6">
        <v>10</v>
      </c>
      <c r="M1258" s="6">
        <v>1</v>
      </c>
      <c r="N1258" s="6">
        <v>18</v>
      </c>
      <c r="O1258" s="6">
        <v>33</v>
      </c>
      <c r="P1258" s="6">
        <v>0.35899999999999999</v>
      </c>
      <c r="Q1258" s="6">
        <v>0.67300000000000004</v>
      </c>
    </row>
    <row r="1259" spans="1:17" ht="15" thickBot="1" x14ac:dyDescent="0.35">
      <c r="A1259" s="7" t="s">
        <v>523</v>
      </c>
      <c r="B1259" s="43">
        <f>IF(COUNTIF('DRAFT LIST'!$F$3:$F$1000,A1259)&gt;=1,"",ROW())</f>
        <v>1259</v>
      </c>
      <c r="C1259" s="43" t="str">
        <f ca="1"/>
        <v>Trevor Brown (SF - C) </v>
      </c>
      <c r="D1259" s="8">
        <v>321</v>
      </c>
      <c r="E1259" s="8">
        <v>40</v>
      </c>
      <c r="F1259" s="8">
        <v>9</v>
      </c>
      <c r="G1259" s="8">
        <v>35</v>
      </c>
      <c r="H1259" s="8">
        <v>6</v>
      </c>
      <c r="I1259" s="8">
        <v>0.24099999999999999</v>
      </c>
      <c r="J1259" s="8">
        <v>0.315</v>
      </c>
      <c r="K1259" s="8">
        <v>77</v>
      </c>
      <c r="L1259" s="8">
        <v>15</v>
      </c>
      <c r="M1259" s="8">
        <v>2</v>
      </c>
      <c r="N1259" s="8">
        <v>34</v>
      </c>
      <c r="O1259" s="8">
        <v>70</v>
      </c>
      <c r="P1259" s="8">
        <v>0.38100000000000001</v>
      </c>
      <c r="Q1259" s="8">
        <v>0.69499999999999995</v>
      </c>
    </row>
    <row r="1260" spans="1:17" ht="15" thickBot="1" x14ac:dyDescent="0.35">
      <c r="A1260" s="5" t="s">
        <v>524</v>
      </c>
      <c r="B1260" s="43">
        <f>IF(COUNTIF('DRAFT LIST'!$F$3:$F$1000,A1260)&gt;=1,"",ROW())</f>
        <v>1260</v>
      </c>
      <c r="C1260" s="43" t="str">
        <f ca="1"/>
        <v>J.R. Murphy (MIN - C) </v>
      </c>
      <c r="D1260" s="6">
        <v>242</v>
      </c>
      <c r="E1260" s="6">
        <v>24</v>
      </c>
      <c r="F1260" s="6">
        <v>7</v>
      </c>
      <c r="G1260" s="6">
        <v>26</v>
      </c>
      <c r="H1260" s="6">
        <v>1</v>
      </c>
      <c r="I1260" s="6">
        <v>0.22900000000000001</v>
      </c>
      <c r="J1260" s="6">
        <v>0.28299999999999997</v>
      </c>
      <c r="K1260" s="6">
        <v>56</v>
      </c>
      <c r="L1260" s="6">
        <v>13</v>
      </c>
      <c r="M1260" s="6">
        <v>3</v>
      </c>
      <c r="N1260" s="6">
        <v>18</v>
      </c>
      <c r="O1260" s="6">
        <v>72</v>
      </c>
      <c r="P1260" s="6">
        <v>0.39200000000000002</v>
      </c>
      <c r="Q1260" s="6">
        <v>0.67500000000000004</v>
      </c>
    </row>
    <row r="1261" spans="1:17" ht="15" thickBot="1" x14ac:dyDescent="0.35">
      <c r="A1261" s="7" t="s">
        <v>525</v>
      </c>
      <c r="B1261" s="43">
        <f>IF(COUNTIF('DRAFT LIST'!$F$3:$F$1000,A1261)&gt;=1,"",ROW())</f>
        <v>1261</v>
      </c>
      <c r="C1261" s="43" t="str">
        <f ca="1"/>
        <v>Jabari Blash (SD - RF) MiLB </v>
      </c>
      <c r="D1261" s="8">
        <v>189</v>
      </c>
      <c r="E1261" s="8">
        <v>15</v>
      </c>
      <c r="F1261" s="8">
        <v>3</v>
      </c>
      <c r="G1261" s="8">
        <v>21</v>
      </c>
      <c r="H1261" s="8">
        <v>1</v>
      </c>
      <c r="I1261" s="8">
        <v>0.254</v>
      </c>
      <c r="J1261" s="8">
        <v>0.27900000000000003</v>
      </c>
      <c r="K1261" s="8">
        <v>48</v>
      </c>
      <c r="L1261" s="8">
        <v>16</v>
      </c>
      <c r="M1261" s="8">
        <v>0</v>
      </c>
      <c r="N1261" s="8">
        <v>7</v>
      </c>
      <c r="O1261" s="8">
        <v>23</v>
      </c>
      <c r="P1261" s="8">
        <v>0.34499999999999997</v>
      </c>
      <c r="Q1261" s="8">
        <v>0.624</v>
      </c>
    </row>
    <row r="1262" spans="1:17" ht="15" thickBot="1" x14ac:dyDescent="0.35">
      <c r="A1262" s="5" t="s">
        <v>526</v>
      </c>
      <c r="B1262" s="43">
        <f>IF(COUNTIF('DRAFT LIST'!$F$3:$F$1000,A1262)&gt;=1,"",ROW())</f>
        <v>1262</v>
      </c>
      <c r="C1262" s="43" t="str">
        <f ca="1"/>
        <v>Rob Refsnyder (NYY - 1B,2B,RF) </v>
      </c>
      <c r="D1262" s="6">
        <v>199</v>
      </c>
      <c r="E1262" s="6">
        <v>25</v>
      </c>
      <c r="F1262" s="6">
        <v>2</v>
      </c>
      <c r="G1262" s="6">
        <v>16</v>
      </c>
      <c r="H1262" s="6">
        <v>3</v>
      </c>
      <c r="I1262" s="6">
        <v>0.254</v>
      </c>
      <c r="J1262" s="6">
        <v>0.33800000000000002</v>
      </c>
      <c r="K1262" s="6">
        <v>51</v>
      </c>
      <c r="L1262" s="6">
        <v>9</v>
      </c>
      <c r="M1262" s="6">
        <v>0</v>
      </c>
      <c r="N1262" s="6">
        <v>25</v>
      </c>
      <c r="O1262" s="6">
        <v>44</v>
      </c>
      <c r="P1262" s="6">
        <v>0.34200000000000003</v>
      </c>
      <c r="Q1262" s="6">
        <v>0.67900000000000005</v>
      </c>
    </row>
    <row r="1263" spans="1:17" ht="15" thickBot="1" x14ac:dyDescent="0.35">
      <c r="A1263" s="7" t="s">
        <v>527</v>
      </c>
      <c r="B1263" s="43">
        <f>IF(COUNTIF('DRAFT LIST'!$F$3:$F$1000,A1263)&gt;=1,"",ROW())</f>
        <v>1263</v>
      </c>
      <c r="C1263" s="43" t="str">
        <f ca="1"/>
        <v>Chad Pinder (OAK - 2B) </v>
      </c>
      <c r="D1263" s="8">
        <v>265</v>
      </c>
      <c r="E1263" s="8">
        <v>28</v>
      </c>
      <c r="F1263" s="8">
        <v>6</v>
      </c>
      <c r="G1263" s="8">
        <v>30</v>
      </c>
      <c r="H1263" s="8">
        <v>2</v>
      </c>
      <c r="I1263" s="8">
        <v>0.25</v>
      </c>
      <c r="J1263" s="8">
        <v>0.29399999999999998</v>
      </c>
      <c r="K1263" s="8">
        <v>66</v>
      </c>
      <c r="L1263" s="8">
        <v>16</v>
      </c>
      <c r="M1263" s="8">
        <v>2</v>
      </c>
      <c r="N1263" s="8">
        <v>17</v>
      </c>
      <c r="O1263" s="8">
        <v>56</v>
      </c>
      <c r="P1263" s="8">
        <v>0.38500000000000001</v>
      </c>
      <c r="Q1263" s="8">
        <v>0.67900000000000005</v>
      </c>
    </row>
    <row r="1264" spans="1:17" ht="15" thickBot="1" x14ac:dyDescent="0.35">
      <c r="A1264" s="5" t="s">
        <v>528</v>
      </c>
      <c r="B1264" s="43">
        <f>IF(COUNTIF('DRAFT LIST'!$F$3:$F$1000,A1264)&gt;=1,"",ROW())</f>
        <v>1264</v>
      </c>
      <c r="C1264" s="43" t="str">
        <f ca="1"/>
        <v>Nick Senzel (CIN - 3B) MiLB </v>
      </c>
      <c r="D1264" s="6">
        <v>218</v>
      </c>
      <c r="E1264" s="6">
        <v>24</v>
      </c>
      <c r="F1264" s="6">
        <v>3</v>
      </c>
      <c r="G1264" s="6">
        <v>22</v>
      </c>
      <c r="H1264" s="6">
        <v>6</v>
      </c>
      <c r="I1264" s="6">
        <v>0.255</v>
      </c>
      <c r="J1264" s="6">
        <v>0.308</v>
      </c>
      <c r="K1264" s="6">
        <v>56</v>
      </c>
      <c r="L1264" s="6">
        <v>10</v>
      </c>
      <c r="M1264" s="6">
        <v>4</v>
      </c>
      <c r="N1264" s="6">
        <v>17</v>
      </c>
      <c r="O1264" s="6">
        <v>53</v>
      </c>
      <c r="P1264" s="6">
        <v>0.38200000000000001</v>
      </c>
      <c r="Q1264" s="6">
        <v>0.69</v>
      </c>
    </row>
    <row r="1265" spans="1:17" ht="15" thickBot="1" x14ac:dyDescent="0.35">
      <c r="A1265" s="7" t="s">
        <v>529</v>
      </c>
      <c r="B1265" s="43">
        <f>IF(COUNTIF('DRAFT LIST'!$F$3:$F$1000,A1265)&gt;=1,"",ROW())</f>
        <v>1265</v>
      </c>
      <c r="C1265" s="43" t="str">
        <f ca="1"/>
        <v>T.J. Rivera (NYM - 2B,3B) </v>
      </c>
      <c r="D1265" s="8">
        <v>232</v>
      </c>
      <c r="E1265" s="8">
        <v>27</v>
      </c>
      <c r="F1265" s="8">
        <v>2</v>
      </c>
      <c r="G1265" s="8">
        <v>20</v>
      </c>
      <c r="H1265" s="8">
        <v>8</v>
      </c>
      <c r="I1265" s="8">
        <v>0.27300000000000002</v>
      </c>
      <c r="J1265" s="8">
        <v>0.32400000000000001</v>
      </c>
      <c r="K1265" s="8">
        <v>63</v>
      </c>
      <c r="L1265" s="8">
        <v>12</v>
      </c>
      <c r="M1265" s="8">
        <v>2</v>
      </c>
      <c r="N1265" s="8">
        <v>18</v>
      </c>
      <c r="O1265" s="8">
        <v>33</v>
      </c>
      <c r="P1265" s="8">
        <v>0.35899999999999999</v>
      </c>
      <c r="Q1265" s="8">
        <v>0.68400000000000005</v>
      </c>
    </row>
    <row r="1266" spans="1:17" ht="15" thickBot="1" x14ac:dyDescent="0.35">
      <c r="A1266" s="5" t="s">
        <v>530</v>
      </c>
      <c r="B1266" s="43">
        <f>IF(COUNTIF('DRAFT LIST'!$F$3:$F$1000,A1266)&gt;=1,"",ROW())</f>
        <v>1266</v>
      </c>
      <c r="C1266" s="43" t="str">
        <f ca="1"/>
        <v>Casey Gillaspie (TB - 1B) NRI </v>
      </c>
      <c r="D1266" s="6">
        <v>213</v>
      </c>
      <c r="E1266" s="6">
        <v>28</v>
      </c>
      <c r="F1266" s="6">
        <v>10</v>
      </c>
      <c r="G1266" s="6">
        <v>30</v>
      </c>
      <c r="H1266" s="6">
        <v>1</v>
      </c>
      <c r="I1266" s="6">
        <v>0.251</v>
      </c>
      <c r="J1266" s="6">
        <v>0.32500000000000001</v>
      </c>
      <c r="K1266" s="6">
        <v>54</v>
      </c>
      <c r="L1266" s="6">
        <v>10</v>
      </c>
      <c r="M1266" s="6">
        <v>1</v>
      </c>
      <c r="N1266" s="6">
        <v>24</v>
      </c>
      <c r="O1266" s="6">
        <v>62</v>
      </c>
      <c r="P1266" s="6">
        <v>0.439</v>
      </c>
      <c r="Q1266" s="6">
        <v>0.76400000000000001</v>
      </c>
    </row>
    <row r="1267" spans="1:17" ht="15" thickBot="1" x14ac:dyDescent="0.35">
      <c r="A1267" s="7" t="s">
        <v>531</v>
      </c>
      <c r="B1267" s="43">
        <f>IF(COUNTIF('DRAFT LIST'!$F$3:$F$1000,A1267)&gt;=1,"",ROW())</f>
        <v>1267</v>
      </c>
      <c r="C1267" s="43" t="str">
        <f ca="1"/>
        <v>Caleb Joseph (BAL - C) </v>
      </c>
      <c r="D1267" s="8">
        <v>191</v>
      </c>
      <c r="E1267" s="8">
        <v>20</v>
      </c>
      <c r="F1267" s="8">
        <v>6</v>
      </c>
      <c r="G1267" s="8">
        <v>22</v>
      </c>
      <c r="H1267" s="8">
        <v>0</v>
      </c>
      <c r="I1267" s="8">
        <v>0.22</v>
      </c>
      <c r="J1267" s="8">
        <v>0.317</v>
      </c>
      <c r="K1267" s="8">
        <v>42</v>
      </c>
      <c r="L1267" s="8">
        <v>9</v>
      </c>
      <c r="M1267" s="8">
        <v>0</v>
      </c>
      <c r="N1267" s="8">
        <v>27</v>
      </c>
      <c r="O1267" s="8">
        <v>55</v>
      </c>
      <c r="P1267" s="8">
        <v>0.36</v>
      </c>
      <c r="Q1267" s="8">
        <v>0.67800000000000005</v>
      </c>
    </row>
    <row r="1268" spans="1:17" ht="15" thickBot="1" x14ac:dyDescent="0.35">
      <c r="A1268" s="5" t="s">
        <v>532</v>
      </c>
      <c r="B1268" s="43">
        <f>IF(COUNTIF('DRAFT LIST'!$F$3:$F$1000,A1268)&gt;=1,"",ROW())</f>
        <v>1268</v>
      </c>
      <c r="C1268" s="43" t="str">
        <f ca="1"/>
        <v>Marco Hernandez (BOS - 2B) </v>
      </c>
      <c r="D1268" s="6">
        <v>196</v>
      </c>
      <c r="E1268" s="6">
        <v>25</v>
      </c>
      <c r="F1268" s="6">
        <v>6</v>
      </c>
      <c r="G1268" s="6">
        <v>25</v>
      </c>
      <c r="H1268" s="6">
        <v>1</v>
      </c>
      <c r="I1268" s="6">
        <v>0.27400000000000002</v>
      </c>
      <c r="J1268" s="6">
        <v>0.36</v>
      </c>
      <c r="K1268" s="6">
        <v>54</v>
      </c>
      <c r="L1268" s="6">
        <v>11</v>
      </c>
      <c r="M1268" s="6">
        <v>1</v>
      </c>
      <c r="N1268" s="6">
        <v>26</v>
      </c>
      <c r="O1268" s="6">
        <v>42</v>
      </c>
      <c r="P1268" s="6">
        <v>0.41499999999999998</v>
      </c>
      <c r="Q1268" s="6">
        <v>0.77500000000000002</v>
      </c>
    </row>
    <row r="1269" spans="1:17" ht="15" thickBot="1" x14ac:dyDescent="0.35">
      <c r="A1269" s="7" t="s">
        <v>533</v>
      </c>
      <c r="B1269" s="43">
        <f>IF(COUNTIF('DRAFT LIST'!$F$3:$F$1000,A1269)&gt;=1,"",ROW())</f>
        <v>1269</v>
      </c>
      <c r="C1269" s="43" t="str">
        <f ca="1"/>
        <v>Terrance Gore (KC - LF,DH) </v>
      </c>
      <c r="D1269" s="8">
        <v>267</v>
      </c>
      <c r="E1269" s="8">
        <v>32</v>
      </c>
      <c r="F1269" s="8">
        <v>7</v>
      </c>
      <c r="G1269" s="8">
        <v>29</v>
      </c>
      <c r="H1269" s="8">
        <v>7</v>
      </c>
      <c r="I1269" s="8">
        <v>0.23</v>
      </c>
      <c r="J1269" s="8">
        <v>0.29499999999999998</v>
      </c>
      <c r="K1269" s="8">
        <v>61</v>
      </c>
      <c r="L1269" s="8">
        <v>15</v>
      </c>
      <c r="M1269" s="8">
        <v>1</v>
      </c>
      <c r="N1269" s="8">
        <v>25</v>
      </c>
      <c r="O1269" s="8">
        <v>89</v>
      </c>
      <c r="P1269" s="8">
        <v>0.34599999999999997</v>
      </c>
      <c r="Q1269" s="8">
        <v>0.64100000000000001</v>
      </c>
    </row>
    <row r="1270" spans="1:17" ht="15" thickBot="1" x14ac:dyDescent="0.35">
      <c r="A1270" s="5" t="s">
        <v>534</v>
      </c>
      <c r="B1270" s="43">
        <f>IF(COUNTIF('DRAFT LIST'!$F$3:$F$1000,A1270)&gt;=1,"",ROW())</f>
        <v>1270</v>
      </c>
      <c r="C1270" s="43" t="str">
        <f ca="1"/>
        <v>Christian Colon (KC - 2B,3B) </v>
      </c>
      <c r="D1270" s="6">
        <v>148</v>
      </c>
      <c r="E1270" s="6">
        <v>20</v>
      </c>
      <c r="F1270" s="6">
        <v>7</v>
      </c>
      <c r="G1270" s="6">
        <v>20</v>
      </c>
      <c r="H1270" s="6">
        <v>0</v>
      </c>
      <c r="I1270" s="6">
        <v>0.22600000000000001</v>
      </c>
      <c r="J1270" s="6">
        <v>0.29099999999999998</v>
      </c>
      <c r="K1270" s="6">
        <v>34</v>
      </c>
      <c r="L1270" s="6">
        <v>9</v>
      </c>
      <c r="M1270" s="6">
        <v>0</v>
      </c>
      <c r="N1270" s="6">
        <v>13</v>
      </c>
      <c r="O1270" s="6">
        <v>40</v>
      </c>
      <c r="P1270" s="6">
        <v>0.42099999999999999</v>
      </c>
      <c r="Q1270" s="6">
        <v>0.71099999999999997</v>
      </c>
    </row>
    <row r="1271" spans="1:17" ht="15" thickBot="1" x14ac:dyDescent="0.35">
      <c r="A1271" s="7" t="s">
        <v>535</v>
      </c>
      <c r="B1271" s="43">
        <f>IF(COUNTIF('DRAFT LIST'!$F$3:$F$1000,A1271)&gt;=1,"",ROW())</f>
        <v>1271</v>
      </c>
      <c r="C1271" s="43" t="str">
        <f ca="1"/>
        <v>Drew Butera (KC - C) </v>
      </c>
      <c r="D1271" s="8">
        <v>240</v>
      </c>
      <c r="E1271" s="8">
        <v>27</v>
      </c>
      <c r="F1271" s="8">
        <v>6</v>
      </c>
      <c r="G1271" s="8">
        <v>25</v>
      </c>
      <c r="H1271" s="8">
        <v>6</v>
      </c>
      <c r="I1271" s="8">
        <v>0.251</v>
      </c>
      <c r="J1271" s="8">
        <v>0.27800000000000002</v>
      </c>
      <c r="K1271" s="8">
        <v>60</v>
      </c>
      <c r="L1271" s="8">
        <v>10</v>
      </c>
      <c r="M1271" s="8">
        <v>4</v>
      </c>
      <c r="N1271" s="8">
        <v>9</v>
      </c>
      <c r="O1271" s="8">
        <v>54</v>
      </c>
      <c r="P1271" s="8">
        <v>0.39400000000000002</v>
      </c>
      <c r="Q1271" s="8">
        <v>0.67200000000000004</v>
      </c>
    </row>
    <row r="1272" spans="1:17" ht="15" thickBot="1" x14ac:dyDescent="0.35">
      <c r="A1272" s="5" t="s">
        <v>536</v>
      </c>
      <c r="B1272" s="43">
        <f>IF(COUNTIF('DRAFT LIST'!$F$3:$F$1000,A1272)&gt;=1,"",ROW())</f>
        <v>1272</v>
      </c>
      <c r="C1272" s="43" t="str">
        <f ca="1"/>
        <v>Dioner Navarro (C) FA </v>
      </c>
      <c r="D1272" s="6">
        <v>165</v>
      </c>
      <c r="E1272" s="6">
        <v>17</v>
      </c>
      <c r="F1272" s="6">
        <v>2</v>
      </c>
      <c r="G1272" s="6">
        <v>15</v>
      </c>
      <c r="H1272" s="6">
        <v>2</v>
      </c>
      <c r="I1272" s="6">
        <v>0.24</v>
      </c>
      <c r="J1272" s="6">
        <v>0.314</v>
      </c>
      <c r="K1272" s="6">
        <v>40</v>
      </c>
      <c r="L1272" s="6">
        <v>7</v>
      </c>
      <c r="M1272" s="6">
        <v>0</v>
      </c>
      <c r="N1272" s="6">
        <v>18</v>
      </c>
      <c r="O1272" s="6">
        <v>28</v>
      </c>
      <c r="P1272" s="6">
        <v>0.33300000000000002</v>
      </c>
      <c r="Q1272" s="6">
        <v>0.64800000000000002</v>
      </c>
    </row>
    <row r="1273" spans="1:17" ht="17.399999999999999" thickBot="1" x14ac:dyDescent="0.35">
      <c r="A1273" s="7" t="s">
        <v>537</v>
      </c>
      <c r="B1273" s="43">
        <f>IF(COUNTIF('DRAFT LIST'!$F$3:$F$1000,A1273)&gt;=1,"",ROW())</f>
        <v>1273</v>
      </c>
      <c r="C1273" s="43" t="str">
        <f ca="1"/>
        <v>Guillermo Heredia (SEA - LF,RF) </v>
      </c>
      <c r="D1273" s="8">
        <v>210</v>
      </c>
      <c r="E1273" s="8">
        <v>24</v>
      </c>
      <c r="F1273" s="8">
        <v>5</v>
      </c>
      <c r="G1273" s="8">
        <v>22</v>
      </c>
      <c r="H1273" s="8">
        <v>3</v>
      </c>
      <c r="I1273" s="8">
        <v>0.22800000000000001</v>
      </c>
      <c r="J1273" s="8">
        <v>0.27500000000000002</v>
      </c>
      <c r="K1273" s="8">
        <v>48</v>
      </c>
      <c r="L1273" s="8">
        <v>9</v>
      </c>
      <c r="M1273" s="8">
        <v>3</v>
      </c>
      <c r="N1273" s="8">
        <v>14</v>
      </c>
      <c r="O1273" s="8">
        <v>68</v>
      </c>
      <c r="P1273" s="8">
        <v>0.38500000000000001</v>
      </c>
      <c r="Q1273" s="8">
        <v>0.66</v>
      </c>
    </row>
    <row r="1274" spans="1:17" ht="15" thickBot="1" x14ac:dyDescent="0.35">
      <c r="A1274" s="5" t="s">
        <v>538</v>
      </c>
      <c r="B1274" s="43">
        <f>IF(COUNTIF('DRAFT LIST'!$F$3:$F$1000,A1274)&gt;=1,"",ROW())</f>
        <v>1274</v>
      </c>
      <c r="C1274" s="43" t="str">
        <f ca="1"/>
        <v>Alejandro De Aza (OAK - LF,CF,RF) NRI </v>
      </c>
      <c r="D1274" s="6">
        <v>211</v>
      </c>
      <c r="E1274" s="6">
        <v>25</v>
      </c>
      <c r="F1274" s="6">
        <v>5</v>
      </c>
      <c r="G1274" s="6">
        <v>22</v>
      </c>
      <c r="H1274" s="6">
        <v>2</v>
      </c>
      <c r="I1274" s="6">
        <v>0.25700000000000001</v>
      </c>
      <c r="J1274" s="6">
        <v>0.30499999999999999</v>
      </c>
      <c r="K1274" s="6">
        <v>54</v>
      </c>
      <c r="L1274" s="6">
        <v>13</v>
      </c>
      <c r="M1274" s="6">
        <v>1</v>
      </c>
      <c r="N1274" s="6">
        <v>15</v>
      </c>
      <c r="O1274" s="6">
        <v>42</v>
      </c>
      <c r="P1274" s="6">
        <v>0.40899999999999997</v>
      </c>
      <c r="Q1274" s="6">
        <v>0.71399999999999997</v>
      </c>
    </row>
    <row r="1275" spans="1:17" ht="15" thickBot="1" x14ac:dyDescent="0.35">
      <c r="A1275" s="7" t="s">
        <v>539</v>
      </c>
      <c r="B1275" s="43">
        <f>IF(COUNTIF('DRAFT LIST'!$F$3:$F$1000,A1275)&gt;=1,"",ROW())</f>
        <v>1275</v>
      </c>
      <c r="C1275" s="43" t="str">
        <f ca="1"/>
        <v>Justin Morneau (DH) FA </v>
      </c>
      <c r="D1275" s="8">
        <v>190</v>
      </c>
      <c r="E1275" s="8">
        <v>28</v>
      </c>
      <c r="F1275" s="8">
        <v>10</v>
      </c>
      <c r="G1275" s="8">
        <v>32</v>
      </c>
      <c r="H1275" s="8">
        <v>3</v>
      </c>
      <c r="I1275" s="8">
        <v>0.23200000000000001</v>
      </c>
      <c r="J1275" s="8">
        <v>0.30199999999999999</v>
      </c>
      <c r="K1275" s="8">
        <v>44</v>
      </c>
      <c r="L1275" s="8">
        <v>9</v>
      </c>
      <c r="M1275" s="8">
        <v>1</v>
      </c>
      <c r="N1275" s="8">
        <v>19</v>
      </c>
      <c r="O1275" s="8">
        <v>62</v>
      </c>
      <c r="P1275" s="8">
        <v>0.434</v>
      </c>
      <c r="Q1275" s="8">
        <v>0.73499999999999999</v>
      </c>
    </row>
    <row r="1276" spans="1:17" ht="15" thickBot="1" x14ac:dyDescent="0.35">
      <c r="A1276" s="5" t="s">
        <v>540</v>
      </c>
      <c r="B1276" s="43">
        <f>IF(COUNTIF('DRAFT LIST'!$F$3:$F$1000,A1276)&gt;=1,"",ROW())</f>
        <v>1276</v>
      </c>
      <c r="C1276" s="43" t="str">
        <f ca="1"/>
        <v>Carlos Asuaje (SD - 2B) </v>
      </c>
      <c r="D1276" s="6">
        <v>306</v>
      </c>
      <c r="E1276" s="6">
        <v>39</v>
      </c>
      <c r="F1276" s="6">
        <v>16</v>
      </c>
      <c r="G1276" s="6">
        <v>46</v>
      </c>
      <c r="H1276" s="6">
        <v>6</v>
      </c>
      <c r="I1276" s="6">
        <v>0.23200000000000001</v>
      </c>
      <c r="J1276" s="6">
        <v>0.28399999999999997</v>
      </c>
      <c r="K1276" s="6">
        <v>71</v>
      </c>
      <c r="L1276" s="6">
        <v>13</v>
      </c>
      <c r="M1276" s="6">
        <v>1</v>
      </c>
      <c r="N1276" s="6">
        <v>22</v>
      </c>
      <c r="O1276" s="6">
        <v>119</v>
      </c>
      <c r="P1276" s="6">
        <v>0.44700000000000001</v>
      </c>
      <c r="Q1276" s="6">
        <v>0.73099999999999998</v>
      </c>
    </row>
    <row r="1277" spans="1:17" ht="15" thickBot="1" x14ac:dyDescent="0.35">
      <c r="A1277" s="7" t="s">
        <v>541</v>
      </c>
      <c r="B1277" s="43">
        <f>IF(COUNTIF('DRAFT LIST'!$F$3:$F$1000,A1277)&gt;=1,"",ROW())</f>
        <v>1277</v>
      </c>
      <c r="C1277" s="43" t="str">
        <f ca="1"/>
        <v>Matt Olson (OAK - RF) </v>
      </c>
      <c r="D1277" s="8">
        <v>195</v>
      </c>
      <c r="E1277" s="8">
        <v>24</v>
      </c>
      <c r="F1277" s="8">
        <v>3</v>
      </c>
      <c r="G1277" s="8">
        <v>20</v>
      </c>
      <c r="H1277" s="8">
        <v>5</v>
      </c>
      <c r="I1277" s="8">
        <v>0.25900000000000001</v>
      </c>
      <c r="J1277" s="8">
        <v>0.311</v>
      </c>
      <c r="K1277" s="8">
        <v>51</v>
      </c>
      <c r="L1277" s="8">
        <v>12</v>
      </c>
      <c r="M1277" s="8">
        <v>2</v>
      </c>
      <c r="N1277" s="8">
        <v>15</v>
      </c>
      <c r="O1277" s="8">
        <v>49</v>
      </c>
      <c r="P1277" s="8">
        <v>0.36799999999999999</v>
      </c>
      <c r="Q1277" s="8">
        <v>0.67900000000000005</v>
      </c>
    </row>
    <row r="1278" spans="1:17" ht="15" thickBot="1" x14ac:dyDescent="0.35">
      <c r="A1278" s="5" t="s">
        <v>542</v>
      </c>
      <c r="B1278" s="43">
        <f>IF(COUNTIF('DRAFT LIST'!$F$3:$F$1000,A1278)&gt;=1,"",ROW())</f>
        <v>1278</v>
      </c>
      <c r="C1278" s="43" t="str">
        <f ca="1"/>
        <v>Matt Chapman (OAK - 3B) NRI </v>
      </c>
      <c r="D1278" s="6">
        <v>256</v>
      </c>
      <c r="E1278" s="6">
        <v>26</v>
      </c>
      <c r="F1278" s="6">
        <v>4</v>
      </c>
      <c r="G1278" s="6">
        <v>22</v>
      </c>
      <c r="H1278" s="6">
        <v>4</v>
      </c>
      <c r="I1278" s="6">
        <v>0.23300000000000001</v>
      </c>
      <c r="J1278" s="6">
        <v>0.27700000000000002</v>
      </c>
      <c r="K1278" s="6">
        <v>59</v>
      </c>
      <c r="L1278" s="6">
        <v>11</v>
      </c>
      <c r="M1278" s="6">
        <v>2</v>
      </c>
      <c r="N1278" s="6">
        <v>16</v>
      </c>
      <c r="O1278" s="6">
        <v>48</v>
      </c>
      <c r="P1278" s="6">
        <v>0.33900000000000002</v>
      </c>
      <c r="Q1278" s="6">
        <v>0.61599999999999999</v>
      </c>
    </row>
    <row r="1279" spans="1:17" ht="17.399999999999999" thickBot="1" x14ac:dyDescent="0.35">
      <c r="A1279" s="7" t="s">
        <v>543</v>
      </c>
      <c r="B1279" s="43">
        <f>IF(COUNTIF('DRAFT LIST'!$F$3:$F$1000,A1279)&gt;=1,"",ROW())</f>
        <v>1279</v>
      </c>
      <c r="C1279" s="43" t="str">
        <f ca="1"/>
        <v>Matt Davidson (CWS - DH) </v>
      </c>
      <c r="D1279" s="8">
        <v>178</v>
      </c>
      <c r="E1279" s="8">
        <v>22</v>
      </c>
      <c r="F1279" s="8">
        <v>4</v>
      </c>
      <c r="G1279" s="8">
        <v>21</v>
      </c>
      <c r="H1279" s="8">
        <v>2</v>
      </c>
      <c r="I1279" s="8">
        <v>0.23899999999999999</v>
      </c>
      <c r="J1279" s="8">
        <v>0.32100000000000001</v>
      </c>
      <c r="K1279" s="8">
        <v>43</v>
      </c>
      <c r="L1279" s="8">
        <v>9</v>
      </c>
      <c r="M1279" s="8">
        <v>1</v>
      </c>
      <c r="N1279" s="8">
        <v>22</v>
      </c>
      <c r="O1279" s="8">
        <v>41</v>
      </c>
      <c r="P1279" s="8">
        <v>0.374</v>
      </c>
      <c r="Q1279" s="8">
        <v>0.69499999999999995</v>
      </c>
    </row>
    <row r="1280" spans="1:17" ht="15" thickBot="1" x14ac:dyDescent="0.35">
      <c r="A1280" s="5" t="s">
        <v>544</v>
      </c>
      <c r="B1280" s="43">
        <f>IF(COUNTIF('DRAFT LIST'!$F$3:$F$1000,A1280)&gt;=1,"",ROW())</f>
        <v>1280</v>
      </c>
      <c r="C1280" s="43" t="str">
        <f ca="1"/>
        <v>Conor Gillaspie (SF - 3B) </v>
      </c>
      <c r="D1280" s="6">
        <v>388</v>
      </c>
      <c r="E1280" s="6">
        <v>45</v>
      </c>
      <c r="F1280" s="6">
        <v>7</v>
      </c>
      <c r="G1280" s="6">
        <v>43</v>
      </c>
      <c r="H1280" s="6">
        <v>3</v>
      </c>
      <c r="I1280" s="6">
        <v>0.26300000000000001</v>
      </c>
      <c r="J1280" s="6">
        <v>0.32800000000000001</v>
      </c>
      <c r="K1280" s="6">
        <v>102</v>
      </c>
      <c r="L1280" s="6">
        <v>23</v>
      </c>
      <c r="M1280" s="6">
        <v>1</v>
      </c>
      <c r="N1280" s="6">
        <v>37</v>
      </c>
      <c r="O1280" s="6">
        <v>58</v>
      </c>
      <c r="P1280" s="6">
        <v>0.38400000000000001</v>
      </c>
      <c r="Q1280" s="6">
        <v>0.71199999999999997</v>
      </c>
    </row>
    <row r="1281" spans="1:17" ht="15" thickBot="1" x14ac:dyDescent="0.35">
      <c r="A1281" s="7" t="s">
        <v>545</v>
      </c>
      <c r="B1281" s="43">
        <f>IF(COUNTIF('DRAFT LIST'!$F$3:$F$1000,A1281)&gt;=1,"",ROW())</f>
        <v>1281</v>
      </c>
      <c r="C1281" s="43" t="str">
        <f ca="1"/>
        <v>Harrison Bader (STL - LF,CF) NRI </v>
      </c>
      <c r="D1281" s="8">
        <v>189</v>
      </c>
      <c r="E1281" s="8">
        <v>22</v>
      </c>
      <c r="F1281" s="8">
        <v>4</v>
      </c>
      <c r="G1281" s="8">
        <v>19</v>
      </c>
      <c r="H1281" s="8">
        <v>7</v>
      </c>
      <c r="I1281" s="8">
        <v>0.245</v>
      </c>
      <c r="J1281" s="8">
        <v>0.28199999999999997</v>
      </c>
      <c r="K1281" s="8">
        <v>46</v>
      </c>
      <c r="L1281" s="8">
        <v>13</v>
      </c>
      <c r="M1281" s="8">
        <v>2</v>
      </c>
      <c r="N1281" s="8">
        <v>10</v>
      </c>
      <c r="O1281" s="8">
        <v>44</v>
      </c>
      <c r="P1281" s="8">
        <v>0.35</v>
      </c>
      <c r="Q1281" s="8">
        <v>0.63300000000000001</v>
      </c>
    </row>
    <row r="1282" spans="1:17" ht="15" thickBot="1" x14ac:dyDescent="0.35">
      <c r="A1282" s="5" t="s">
        <v>546</v>
      </c>
      <c r="B1282" s="43">
        <f>IF(COUNTIF('DRAFT LIST'!$F$3:$F$1000,A1282)&gt;=1,"",ROW())</f>
        <v>1282</v>
      </c>
      <c r="C1282" s="43" t="str">
        <f ca="1"/>
        <v>Anthony Gose (DET - CF) NRI </v>
      </c>
      <c r="D1282" s="6">
        <v>257</v>
      </c>
      <c r="E1282" s="6">
        <v>32</v>
      </c>
      <c r="F1282" s="6">
        <v>13</v>
      </c>
      <c r="G1282" s="6">
        <v>39</v>
      </c>
      <c r="H1282" s="6">
        <v>2</v>
      </c>
      <c r="I1282" s="6">
        <v>0.248</v>
      </c>
      <c r="J1282" s="6">
        <v>0.27700000000000002</v>
      </c>
      <c r="K1282" s="6">
        <v>64</v>
      </c>
      <c r="L1282" s="6">
        <v>14</v>
      </c>
      <c r="M1282" s="6">
        <v>2</v>
      </c>
      <c r="N1282" s="6">
        <v>10</v>
      </c>
      <c r="O1282" s="6">
        <v>83</v>
      </c>
      <c r="P1282" s="6">
        <v>0.46400000000000002</v>
      </c>
      <c r="Q1282" s="6">
        <v>0.74099999999999999</v>
      </c>
    </row>
    <row r="1283" spans="1:17" ht="15" thickBot="1" x14ac:dyDescent="0.35">
      <c r="A1283" s="7" t="s">
        <v>547</v>
      </c>
      <c r="B1283" s="43">
        <f>IF(COUNTIF('DRAFT LIST'!$F$3:$F$1000,A1283)&gt;=1,"",ROW())</f>
        <v>1283</v>
      </c>
      <c r="C1283" s="43" t="str">
        <f ca="1"/>
        <v>Yefri Perez (MIA - SS) </v>
      </c>
      <c r="D1283" s="8">
        <v>287</v>
      </c>
      <c r="E1283" s="8">
        <v>35</v>
      </c>
      <c r="F1283" s="8">
        <v>5</v>
      </c>
      <c r="G1283" s="8">
        <v>28</v>
      </c>
      <c r="H1283" s="8">
        <v>7</v>
      </c>
      <c r="I1283" s="8">
        <v>0.25800000000000001</v>
      </c>
      <c r="J1283" s="8">
        <v>0.309</v>
      </c>
      <c r="K1283" s="8">
        <v>74</v>
      </c>
      <c r="L1283" s="8">
        <v>16</v>
      </c>
      <c r="M1283" s="8">
        <v>3</v>
      </c>
      <c r="N1283" s="8">
        <v>21</v>
      </c>
      <c r="O1283" s="8">
        <v>67</v>
      </c>
      <c r="P1283" s="8">
        <v>0.372</v>
      </c>
      <c r="Q1283" s="8">
        <v>0.68100000000000005</v>
      </c>
    </row>
    <row r="1284" spans="1:17" ht="15" thickBot="1" x14ac:dyDescent="0.35">
      <c r="A1284" s="5" t="s">
        <v>548</v>
      </c>
      <c r="B1284" s="43">
        <f>IF(COUNTIF('DRAFT LIST'!$F$3:$F$1000,A1284)&gt;=1,"",ROW())</f>
        <v>1284</v>
      </c>
      <c r="C1284" s="43" t="str">
        <f ca="1"/>
        <v>Dustin Ackley (NYY - 1B,2B,LF,CF,RF) NRI </v>
      </c>
      <c r="D1284" s="6">
        <v>239</v>
      </c>
      <c r="E1284" s="6">
        <v>30</v>
      </c>
      <c r="F1284" s="6">
        <v>4</v>
      </c>
      <c r="G1284" s="6">
        <v>21</v>
      </c>
      <c r="H1284" s="6">
        <v>12</v>
      </c>
      <c r="I1284" s="6">
        <v>0.249</v>
      </c>
      <c r="J1284" s="6">
        <v>0.313</v>
      </c>
      <c r="K1284" s="6">
        <v>60</v>
      </c>
      <c r="L1284" s="6">
        <v>12</v>
      </c>
      <c r="M1284" s="6">
        <v>2</v>
      </c>
      <c r="N1284" s="6">
        <v>22</v>
      </c>
      <c r="O1284" s="6">
        <v>58</v>
      </c>
      <c r="P1284" s="6">
        <v>0.36299999999999999</v>
      </c>
      <c r="Q1284" s="6">
        <v>0.67600000000000005</v>
      </c>
    </row>
    <row r="1285" spans="1:17" ht="15" thickBot="1" x14ac:dyDescent="0.35">
      <c r="A1285" s="7" t="s">
        <v>549</v>
      </c>
      <c r="B1285" s="43">
        <f>IF(COUNTIF('DRAFT LIST'!$F$3:$F$1000,A1285)&gt;=1,"",ROW())</f>
        <v>1285</v>
      </c>
      <c r="C1285" s="43" t="str">
        <f ca="1"/>
        <v>Tyler White (HOU - 1B) </v>
      </c>
      <c r="D1285" s="8">
        <v>217</v>
      </c>
      <c r="E1285" s="8">
        <v>27</v>
      </c>
      <c r="F1285" s="8">
        <v>8</v>
      </c>
      <c r="G1285" s="8">
        <v>29</v>
      </c>
      <c r="H1285" s="8">
        <v>5</v>
      </c>
      <c r="I1285" s="8">
        <v>0.217</v>
      </c>
      <c r="J1285" s="8">
        <v>0.30199999999999999</v>
      </c>
      <c r="K1285" s="8">
        <v>47</v>
      </c>
      <c r="L1285" s="8">
        <v>12</v>
      </c>
      <c r="M1285" s="8">
        <v>1</v>
      </c>
      <c r="N1285" s="8">
        <v>27</v>
      </c>
      <c r="O1285" s="8">
        <v>77</v>
      </c>
      <c r="P1285" s="8">
        <v>0.39900000000000002</v>
      </c>
      <c r="Q1285" s="8">
        <v>0.70199999999999996</v>
      </c>
    </row>
    <row r="1286" spans="1:17" ht="17.399999999999999" thickBot="1" x14ac:dyDescent="0.35">
      <c r="A1286" s="5" t="s">
        <v>550</v>
      </c>
      <c r="B1286" s="43">
        <f>IF(COUNTIF('DRAFT LIST'!$F$3:$F$1000,A1286)&gt;=1,"",ROW())</f>
        <v>1286</v>
      </c>
      <c r="C1286" s="43" t="str">
        <f ca="1"/>
        <v>Willie Calhoun (LAD - 2B) NRI </v>
      </c>
      <c r="D1286" s="6">
        <v>121</v>
      </c>
      <c r="E1286" s="6">
        <v>11</v>
      </c>
      <c r="F1286" s="6">
        <v>2</v>
      </c>
      <c r="G1286" s="6">
        <v>12</v>
      </c>
      <c r="H1286" s="6">
        <v>2</v>
      </c>
      <c r="I1286" s="6">
        <v>0.23</v>
      </c>
      <c r="J1286" s="6">
        <v>0.26200000000000001</v>
      </c>
      <c r="K1286" s="6">
        <v>28</v>
      </c>
      <c r="L1286" s="6">
        <v>7</v>
      </c>
      <c r="M1286" s="6">
        <v>1</v>
      </c>
      <c r="N1286" s="6">
        <v>5</v>
      </c>
      <c r="O1286" s="6">
        <v>31</v>
      </c>
      <c r="P1286" s="6">
        <v>0.34</v>
      </c>
      <c r="Q1286" s="6">
        <v>0.60199999999999998</v>
      </c>
    </row>
    <row r="1287" spans="1:17" ht="17.399999999999999" thickBot="1" x14ac:dyDescent="0.35">
      <c r="A1287" s="7" t="s">
        <v>551</v>
      </c>
      <c r="B1287" s="43">
        <f>IF(COUNTIF('DRAFT LIST'!$F$3:$F$1000,A1287)&gt;=1,"",ROW())</f>
        <v>1287</v>
      </c>
      <c r="C1287" s="43" t="str">
        <f ca="1"/>
        <v>Jeimer Candelario (CHC - 3B) </v>
      </c>
      <c r="D1287" s="8">
        <v>166</v>
      </c>
      <c r="E1287" s="8">
        <v>18</v>
      </c>
      <c r="F1287" s="8">
        <v>6</v>
      </c>
      <c r="G1287" s="8">
        <v>21</v>
      </c>
      <c r="H1287" s="8">
        <v>2</v>
      </c>
      <c r="I1287" s="8">
        <v>0.24199999999999999</v>
      </c>
      <c r="J1287" s="8">
        <v>0.29899999999999999</v>
      </c>
      <c r="K1287" s="8">
        <v>40</v>
      </c>
      <c r="L1287" s="8">
        <v>8</v>
      </c>
      <c r="M1287" s="8">
        <v>1</v>
      </c>
      <c r="N1287" s="8">
        <v>13</v>
      </c>
      <c r="O1287" s="8">
        <v>40</v>
      </c>
      <c r="P1287" s="8">
        <v>0.39800000000000002</v>
      </c>
      <c r="Q1287" s="8">
        <v>0.69699999999999995</v>
      </c>
    </row>
    <row r="1288" spans="1:17" ht="15" thickBot="1" x14ac:dyDescent="0.35">
      <c r="A1288" s="5" t="s">
        <v>552</v>
      </c>
      <c r="B1288" s="43">
        <f>IF(COUNTIF('DRAFT LIST'!$F$3:$F$1000,A1288)&gt;=1,"",ROW())</f>
        <v>1288</v>
      </c>
      <c r="C1288" s="43" t="str">
        <f ca="1"/>
        <v>Austin Romine (NYY - C) </v>
      </c>
      <c r="D1288" s="6">
        <v>234</v>
      </c>
      <c r="E1288" s="6">
        <v>21</v>
      </c>
      <c r="F1288" s="6">
        <v>4</v>
      </c>
      <c r="G1288" s="6">
        <v>28</v>
      </c>
      <c r="H1288" s="6">
        <v>0</v>
      </c>
      <c r="I1288" s="6">
        <v>0.25900000000000001</v>
      </c>
      <c r="J1288" s="6">
        <v>0.30399999999999999</v>
      </c>
      <c r="K1288" s="6">
        <v>61</v>
      </c>
      <c r="L1288" s="6">
        <v>13</v>
      </c>
      <c r="M1288" s="6">
        <v>0</v>
      </c>
      <c r="N1288" s="6">
        <v>15</v>
      </c>
      <c r="O1288" s="6">
        <v>31</v>
      </c>
      <c r="P1288" s="6">
        <v>0.36299999999999999</v>
      </c>
      <c r="Q1288" s="6">
        <v>0.66700000000000004</v>
      </c>
    </row>
    <row r="1289" spans="1:17" ht="15" thickBot="1" x14ac:dyDescent="0.35">
      <c r="A1289" s="7" t="s">
        <v>553</v>
      </c>
      <c r="B1289" s="43">
        <f>IF(COUNTIF('DRAFT LIST'!$F$3:$F$1000,A1289)&gt;=1,"",ROW())</f>
        <v>1289</v>
      </c>
      <c r="C1289" s="43" t="str">
        <f ca="1"/>
        <v>Anthony Kemp (HOU - LF) </v>
      </c>
      <c r="D1289" s="8">
        <v>176</v>
      </c>
      <c r="E1289" s="8">
        <v>20</v>
      </c>
      <c r="F1289" s="8">
        <v>4</v>
      </c>
      <c r="G1289" s="8">
        <v>18</v>
      </c>
      <c r="H1289" s="8">
        <v>4</v>
      </c>
      <c r="I1289" s="8">
        <v>0.22700000000000001</v>
      </c>
      <c r="J1289" s="8">
        <v>0.27400000000000002</v>
      </c>
      <c r="K1289" s="8">
        <v>40</v>
      </c>
      <c r="L1289" s="8">
        <v>8</v>
      </c>
      <c r="M1289" s="8">
        <v>1</v>
      </c>
      <c r="N1289" s="8">
        <v>12</v>
      </c>
      <c r="O1289" s="8">
        <v>63</v>
      </c>
      <c r="P1289" s="8">
        <v>0.373</v>
      </c>
      <c r="Q1289" s="8">
        <v>0.64700000000000002</v>
      </c>
    </row>
    <row r="1290" spans="1:17" ht="15" thickBot="1" x14ac:dyDescent="0.35">
      <c r="A1290" s="5" t="s">
        <v>554</v>
      </c>
      <c r="B1290" s="43">
        <f>IF(COUNTIF('DRAFT LIST'!$F$3:$F$1000,A1290)&gt;=1,"",ROW())</f>
        <v>1290</v>
      </c>
      <c r="C1290" s="43" t="str">
        <f ca="1"/>
        <v>Miguel Rojas (MIA - 1B,2B,3B,SS) </v>
      </c>
      <c r="D1290" s="6">
        <v>231</v>
      </c>
      <c r="E1290" s="6">
        <v>25</v>
      </c>
      <c r="F1290" s="6">
        <v>3</v>
      </c>
      <c r="G1290" s="6">
        <v>22</v>
      </c>
      <c r="H1290" s="6">
        <v>5</v>
      </c>
      <c r="I1290" s="6">
        <v>0.25800000000000001</v>
      </c>
      <c r="J1290" s="6">
        <v>0.29299999999999998</v>
      </c>
      <c r="K1290" s="6">
        <v>60</v>
      </c>
      <c r="L1290" s="6">
        <v>11</v>
      </c>
      <c r="M1290" s="6">
        <v>2</v>
      </c>
      <c r="N1290" s="6">
        <v>11</v>
      </c>
      <c r="O1290" s="6">
        <v>47</v>
      </c>
      <c r="P1290" s="6">
        <v>0.372</v>
      </c>
      <c r="Q1290" s="6">
        <v>0.66500000000000004</v>
      </c>
    </row>
    <row r="1291" spans="1:17" ht="17.399999999999999" thickBot="1" x14ac:dyDescent="0.35">
      <c r="A1291" s="7" t="s">
        <v>555</v>
      </c>
      <c r="B1291" s="43">
        <f>IF(COUNTIF('DRAFT LIST'!$F$3:$F$1000,A1291)&gt;=1,"",ROW())</f>
        <v>1291</v>
      </c>
      <c r="C1291" s="43" t="str">
        <f ca="1"/>
        <v>Anthony Alford (TOR - CF) </v>
      </c>
      <c r="D1291" s="8">
        <v>232</v>
      </c>
      <c r="E1291" s="8">
        <v>25</v>
      </c>
      <c r="F1291" s="8">
        <v>2</v>
      </c>
      <c r="G1291" s="8">
        <v>19</v>
      </c>
      <c r="H1291" s="8">
        <v>8</v>
      </c>
      <c r="I1291" s="8">
        <v>0.24</v>
      </c>
      <c r="J1291" s="8">
        <v>0.29399999999999998</v>
      </c>
      <c r="K1291" s="8">
        <v>56</v>
      </c>
      <c r="L1291" s="8">
        <v>9</v>
      </c>
      <c r="M1291" s="8">
        <v>3</v>
      </c>
      <c r="N1291" s="8">
        <v>18</v>
      </c>
      <c r="O1291" s="8">
        <v>58</v>
      </c>
      <c r="P1291" s="8">
        <v>0.32300000000000001</v>
      </c>
      <c r="Q1291" s="8">
        <v>0.61799999999999999</v>
      </c>
    </row>
    <row r="1292" spans="1:17" ht="15" thickBot="1" x14ac:dyDescent="0.35">
      <c r="A1292" s="5" t="s">
        <v>556</v>
      </c>
      <c r="B1292" s="43">
        <f>IF(COUNTIF('DRAFT LIST'!$F$3:$F$1000,A1292)&gt;=1,"",ROW())</f>
        <v>1292</v>
      </c>
      <c r="C1292" s="43" t="str">
        <f ca="1"/>
        <v>Jimmy Rollins (SF - SS) NRI </v>
      </c>
      <c r="D1292" s="6">
        <v>93</v>
      </c>
      <c r="E1292" s="6">
        <v>9</v>
      </c>
      <c r="F1292" s="6">
        <v>2</v>
      </c>
      <c r="G1292" s="6">
        <v>9</v>
      </c>
      <c r="H1292" s="6">
        <v>2</v>
      </c>
      <c r="I1292" s="6">
        <v>0.23400000000000001</v>
      </c>
      <c r="J1292" s="6">
        <v>0.28799999999999998</v>
      </c>
      <c r="K1292" s="6">
        <v>22</v>
      </c>
      <c r="L1292" s="6">
        <v>4</v>
      </c>
      <c r="M1292" s="6">
        <v>0</v>
      </c>
      <c r="N1292" s="6">
        <v>7</v>
      </c>
      <c r="O1292" s="6">
        <v>20</v>
      </c>
      <c r="P1292" s="6">
        <v>0.33200000000000002</v>
      </c>
      <c r="Q1292" s="6">
        <v>0.62</v>
      </c>
    </row>
    <row r="1293" spans="1:17" ht="15" thickBot="1" x14ac:dyDescent="0.35">
      <c r="A1293" s="7" t="s">
        <v>557</v>
      </c>
      <c r="B1293" s="43">
        <f>IF(COUNTIF('DRAFT LIST'!$F$3:$F$1000,A1293)&gt;=1,"",ROW())</f>
        <v>1293</v>
      </c>
      <c r="C1293" s="43" t="str">
        <f ca="1"/>
        <v>Dominic Smith (NYM - 1B) NRI </v>
      </c>
      <c r="D1293" s="8">
        <v>198</v>
      </c>
      <c r="E1293" s="8">
        <v>23</v>
      </c>
      <c r="F1293" s="8">
        <v>2</v>
      </c>
      <c r="G1293" s="8">
        <v>17</v>
      </c>
      <c r="H1293" s="8">
        <v>3</v>
      </c>
      <c r="I1293" s="8">
        <v>0.25800000000000001</v>
      </c>
      <c r="J1293" s="8">
        <v>0.29699999999999999</v>
      </c>
      <c r="K1293" s="8">
        <v>51</v>
      </c>
      <c r="L1293" s="8">
        <v>9</v>
      </c>
      <c r="M1293" s="8">
        <v>2</v>
      </c>
      <c r="N1293" s="8">
        <v>11</v>
      </c>
      <c r="O1293" s="8">
        <v>23</v>
      </c>
      <c r="P1293" s="8">
        <v>0.35299999999999998</v>
      </c>
      <c r="Q1293" s="8">
        <v>0.65</v>
      </c>
    </row>
    <row r="1294" spans="1:17" ht="15" thickBot="1" x14ac:dyDescent="0.35">
      <c r="A1294" s="5" t="s">
        <v>558</v>
      </c>
      <c r="B1294" s="43">
        <f>IF(COUNTIF('DRAFT LIST'!$F$3:$F$1000,A1294)&gt;=1,"",ROW())</f>
        <v>1294</v>
      </c>
      <c r="C1294" s="43" t="str">
        <f ca="1"/>
        <v>Preston Tucker (HOU - LF,DH) DL15 </v>
      </c>
      <c r="D1294" s="6">
        <v>200</v>
      </c>
      <c r="E1294" s="6">
        <v>23</v>
      </c>
      <c r="F1294" s="6">
        <v>7</v>
      </c>
      <c r="G1294" s="6">
        <v>25</v>
      </c>
      <c r="H1294" s="6">
        <v>3</v>
      </c>
      <c r="I1294" s="6">
        <v>0.24299999999999999</v>
      </c>
      <c r="J1294" s="6">
        <v>0.315</v>
      </c>
      <c r="K1294" s="6">
        <v>49</v>
      </c>
      <c r="L1294" s="6">
        <v>10</v>
      </c>
      <c r="M1294" s="6">
        <v>0</v>
      </c>
      <c r="N1294" s="6">
        <v>21</v>
      </c>
      <c r="O1294" s="6">
        <v>55</v>
      </c>
      <c r="P1294" s="6">
        <v>0.39700000000000002</v>
      </c>
      <c r="Q1294" s="6">
        <v>0.71199999999999997</v>
      </c>
    </row>
    <row r="1295" spans="1:17" ht="17.399999999999999" thickBot="1" x14ac:dyDescent="0.35">
      <c r="A1295" s="7" t="s">
        <v>559</v>
      </c>
      <c r="B1295" s="43">
        <f>IF(COUNTIF('DRAFT LIST'!$F$3:$F$1000,A1295)&gt;=1,"",ROW())</f>
        <v>1295</v>
      </c>
      <c r="C1295" s="43" t="str">
        <f ca="1"/>
        <v>Andrew Romine (DET - 1B,2B,3B,SS,CF) </v>
      </c>
      <c r="D1295" s="8">
        <v>218</v>
      </c>
      <c r="E1295" s="8">
        <v>27</v>
      </c>
      <c r="F1295" s="8">
        <v>6</v>
      </c>
      <c r="G1295" s="8">
        <v>24</v>
      </c>
      <c r="H1295" s="8">
        <v>5</v>
      </c>
      <c r="I1295" s="8">
        <v>0.23899999999999999</v>
      </c>
      <c r="J1295" s="8">
        <v>0.31</v>
      </c>
      <c r="K1295" s="8">
        <v>52</v>
      </c>
      <c r="L1295" s="8">
        <v>11</v>
      </c>
      <c r="M1295" s="8">
        <v>1</v>
      </c>
      <c r="N1295" s="8">
        <v>22</v>
      </c>
      <c r="O1295" s="8">
        <v>52</v>
      </c>
      <c r="P1295" s="8">
        <v>0.38500000000000001</v>
      </c>
      <c r="Q1295" s="8">
        <v>0.69499999999999995</v>
      </c>
    </row>
    <row r="1296" spans="1:17" ht="15" thickBot="1" x14ac:dyDescent="0.35">
      <c r="A1296" s="5" t="s">
        <v>560</v>
      </c>
      <c r="B1296" s="43">
        <f>IF(COUNTIF('DRAFT LIST'!$F$3:$F$1000,A1296)&gt;=1,"",ROW())</f>
        <v>1296</v>
      </c>
      <c r="C1296" s="43" t="str">
        <f ca="1"/>
        <v>Kevin Plawecki (NYM - C) </v>
      </c>
      <c r="D1296" s="6">
        <v>170</v>
      </c>
      <c r="E1296" s="6">
        <v>19</v>
      </c>
      <c r="F1296" s="6">
        <v>2</v>
      </c>
      <c r="G1296" s="6">
        <v>15</v>
      </c>
      <c r="H1296" s="6">
        <v>4</v>
      </c>
      <c r="I1296" s="6">
        <v>0.24099999999999999</v>
      </c>
      <c r="J1296" s="6">
        <v>0.30199999999999999</v>
      </c>
      <c r="K1296" s="6">
        <v>41</v>
      </c>
      <c r="L1296" s="6">
        <v>10</v>
      </c>
      <c r="M1296" s="6">
        <v>1</v>
      </c>
      <c r="N1296" s="6">
        <v>15</v>
      </c>
      <c r="O1296" s="6">
        <v>33</v>
      </c>
      <c r="P1296" s="6">
        <v>0.317</v>
      </c>
      <c r="Q1296" s="6">
        <v>0.61899999999999999</v>
      </c>
    </row>
    <row r="1297" spans="1:17" ht="15" thickBot="1" x14ac:dyDescent="0.35">
      <c r="A1297" s="7" t="s">
        <v>561</v>
      </c>
      <c r="B1297" s="43">
        <f>IF(COUNTIF('DRAFT LIST'!$F$3:$F$1000,A1297)&gt;=1,"",ROW())</f>
        <v>1297</v>
      </c>
      <c r="C1297" s="43" t="str">
        <f ca="1"/>
        <v>Alex Avila (DET - C) </v>
      </c>
      <c r="D1297" s="8">
        <v>268</v>
      </c>
      <c r="E1297" s="8">
        <v>27</v>
      </c>
      <c r="F1297" s="8">
        <v>4</v>
      </c>
      <c r="G1297" s="8">
        <v>24</v>
      </c>
      <c r="H1297" s="8">
        <v>1</v>
      </c>
      <c r="I1297" s="8">
        <v>0.24099999999999999</v>
      </c>
      <c r="J1297" s="8">
        <v>0.30199999999999999</v>
      </c>
      <c r="K1297" s="8">
        <v>65</v>
      </c>
      <c r="L1297" s="8">
        <v>10</v>
      </c>
      <c r="M1297" s="8">
        <v>0</v>
      </c>
      <c r="N1297" s="8">
        <v>23</v>
      </c>
      <c r="O1297" s="8">
        <v>45</v>
      </c>
      <c r="P1297" s="8">
        <v>0.317</v>
      </c>
      <c r="Q1297" s="8">
        <v>0.61899999999999999</v>
      </c>
    </row>
    <row r="1298" spans="1:17" ht="15" thickBot="1" x14ac:dyDescent="0.35">
      <c r="A1298" s="5" t="s">
        <v>562</v>
      </c>
      <c r="B1298" s="43">
        <f>IF(COUNTIF('DRAFT LIST'!$F$3:$F$1000,A1298)&gt;=1,"",ROW())</f>
        <v>1298</v>
      </c>
      <c r="C1298" s="43" t="str">
        <f ca="1"/>
        <v>Rene Rivera (NYM - C) </v>
      </c>
      <c r="D1298" s="6">
        <v>204</v>
      </c>
      <c r="E1298" s="6">
        <v>24</v>
      </c>
      <c r="F1298" s="6">
        <v>4</v>
      </c>
      <c r="G1298" s="6">
        <v>20</v>
      </c>
      <c r="H1298" s="6">
        <v>11</v>
      </c>
      <c r="I1298" s="6">
        <v>0.246</v>
      </c>
      <c r="J1298" s="6">
        <v>0.29099999999999998</v>
      </c>
      <c r="K1298" s="6">
        <v>50</v>
      </c>
      <c r="L1298" s="6">
        <v>9</v>
      </c>
      <c r="M1298" s="6">
        <v>4</v>
      </c>
      <c r="N1298" s="6">
        <v>13</v>
      </c>
      <c r="O1298" s="6">
        <v>41</v>
      </c>
      <c r="P1298" s="6">
        <v>0.35299999999999998</v>
      </c>
      <c r="Q1298" s="6">
        <v>0.64400000000000002</v>
      </c>
    </row>
    <row r="1299" spans="1:17" ht="15" thickBot="1" x14ac:dyDescent="0.35">
      <c r="A1299" s="7" t="s">
        <v>563</v>
      </c>
      <c r="B1299" s="43">
        <f>IF(COUNTIF('DRAFT LIST'!$F$3:$F$1000,A1299)&gt;=1,"",ROW())</f>
        <v>1299</v>
      </c>
      <c r="C1299" s="43" t="str">
        <f ca="1"/>
        <v>Kelby Tomlinson (SF - 2B) </v>
      </c>
      <c r="D1299" s="8">
        <v>83</v>
      </c>
      <c r="E1299" s="8">
        <v>10</v>
      </c>
      <c r="F1299" s="8">
        <v>3</v>
      </c>
      <c r="G1299" s="8">
        <v>11</v>
      </c>
      <c r="H1299" s="8">
        <v>0</v>
      </c>
      <c r="I1299" s="8">
        <v>0.249</v>
      </c>
      <c r="J1299" s="8">
        <v>0.3</v>
      </c>
      <c r="K1299" s="8">
        <v>21</v>
      </c>
      <c r="L1299" s="8">
        <v>5</v>
      </c>
      <c r="M1299" s="8">
        <v>0</v>
      </c>
      <c r="N1299" s="8">
        <v>6</v>
      </c>
      <c r="O1299" s="8">
        <v>25</v>
      </c>
      <c r="P1299" s="8">
        <v>0.42499999999999999</v>
      </c>
      <c r="Q1299" s="8">
        <v>0.72499999999999998</v>
      </c>
    </row>
    <row r="1300" spans="1:17" ht="15" thickBot="1" x14ac:dyDescent="0.35">
      <c r="A1300" s="5" t="s">
        <v>564</v>
      </c>
      <c r="B1300" s="43">
        <f>IF(COUNTIF('DRAFT LIST'!$F$3:$F$1000,A1300)&gt;=1,"",ROW())</f>
        <v>1300</v>
      </c>
      <c r="C1300" s="43" t="str">
        <f ca="1"/>
        <v>Andrew Knapp (PHI - C) </v>
      </c>
      <c r="D1300" s="6">
        <v>269</v>
      </c>
      <c r="E1300" s="6">
        <v>31</v>
      </c>
      <c r="F1300" s="6">
        <v>8</v>
      </c>
      <c r="G1300" s="6">
        <v>36</v>
      </c>
      <c r="H1300" s="6">
        <v>0</v>
      </c>
      <c r="I1300" s="6">
        <v>0.26900000000000002</v>
      </c>
      <c r="J1300" s="6">
        <v>0.33100000000000002</v>
      </c>
      <c r="K1300" s="6">
        <v>72</v>
      </c>
      <c r="L1300" s="6">
        <v>17</v>
      </c>
      <c r="M1300" s="6">
        <v>0</v>
      </c>
      <c r="N1300" s="6">
        <v>25</v>
      </c>
      <c r="O1300" s="6">
        <v>51</v>
      </c>
      <c r="P1300" s="6">
        <v>0.41099999999999998</v>
      </c>
      <c r="Q1300" s="6">
        <v>0.74199999999999999</v>
      </c>
    </row>
    <row r="1301" spans="1:17" ht="15" thickBot="1" x14ac:dyDescent="0.35">
      <c r="A1301" s="7" t="s">
        <v>565</v>
      </c>
      <c r="B1301" s="43">
        <f>IF(COUNTIF('DRAFT LIST'!$F$3:$F$1000,A1301)&gt;=1,"",ROW())</f>
        <v>1301</v>
      </c>
      <c r="C1301" s="43" t="str">
        <f ca="1"/>
        <v>Eric Fryer (STL - C) NRI </v>
      </c>
      <c r="D1301" s="8">
        <v>203</v>
      </c>
      <c r="E1301" s="8">
        <v>26</v>
      </c>
      <c r="F1301" s="8">
        <v>7</v>
      </c>
      <c r="G1301" s="8">
        <v>25</v>
      </c>
      <c r="H1301" s="8">
        <v>4</v>
      </c>
      <c r="I1301" s="8">
        <v>0.251</v>
      </c>
      <c r="J1301" s="8">
        <v>0.30399999999999999</v>
      </c>
      <c r="K1301" s="8">
        <v>51</v>
      </c>
      <c r="L1301" s="8">
        <v>12</v>
      </c>
      <c r="M1301" s="8">
        <v>2</v>
      </c>
      <c r="N1301" s="8">
        <v>16</v>
      </c>
      <c r="O1301" s="8">
        <v>47</v>
      </c>
      <c r="P1301" s="8">
        <v>0.41099999999999998</v>
      </c>
      <c r="Q1301" s="8">
        <v>0.71399999999999997</v>
      </c>
    </row>
    <row r="1302" spans="1:17" ht="15" thickBot="1" x14ac:dyDescent="0.35">
      <c r="A1302" s="5" t="s">
        <v>566</v>
      </c>
      <c r="B1302" s="43">
        <f>IF(COUNTIF('DRAFT LIST'!$F$3:$F$1000,A1302)&gt;=1,"",ROW())</f>
        <v>1302</v>
      </c>
      <c r="C1302" s="43" t="str">
        <f ca="1"/>
        <v>Gavin Cecchini (NYM - SS) </v>
      </c>
      <c r="D1302" s="6">
        <v>277</v>
      </c>
      <c r="E1302" s="6">
        <v>31</v>
      </c>
      <c r="F1302" s="6">
        <v>8</v>
      </c>
      <c r="G1302" s="6">
        <v>31</v>
      </c>
      <c r="H1302" s="6">
        <v>4</v>
      </c>
      <c r="I1302" s="6">
        <v>0.23200000000000001</v>
      </c>
      <c r="J1302" s="6">
        <v>0.28599999999999998</v>
      </c>
      <c r="K1302" s="6">
        <v>64</v>
      </c>
      <c r="L1302" s="6">
        <v>10</v>
      </c>
      <c r="M1302" s="6">
        <v>2</v>
      </c>
      <c r="N1302" s="6">
        <v>21</v>
      </c>
      <c r="O1302" s="6">
        <v>73</v>
      </c>
      <c r="P1302" s="6">
        <v>0.36899999999999999</v>
      </c>
      <c r="Q1302" s="6">
        <v>0.65500000000000003</v>
      </c>
    </row>
    <row r="1303" spans="1:17" ht="15" thickBot="1" x14ac:dyDescent="0.35">
      <c r="A1303" s="7" t="s">
        <v>567</v>
      </c>
      <c r="B1303" s="43">
        <f>IF(COUNTIF('DRAFT LIST'!$F$3:$F$1000,A1303)&gt;=1,"",ROW())</f>
        <v>1303</v>
      </c>
      <c r="C1303" s="43" t="str">
        <f ca="1"/>
        <v>Cristhian Adames (COL - 2B,3B,SS) </v>
      </c>
      <c r="D1303" s="8">
        <v>165</v>
      </c>
      <c r="E1303" s="8">
        <v>21</v>
      </c>
      <c r="F1303" s="8">
        <v>6</v>
      </c>
      <c r="G1303" s="8">
        <v>20</v>
      </c>
      <c r="H1303" s="8">
        <v>3</v>
      </c>
      <c r="I1303" s="8">
        <v>0.22600000000000001</v>
      </c>
      <c r="J1303" s="8">
        <v>0.29499999999999998</v>
      </c>
      <c r="K1303" s="8">
        <v>37</v>
      </c>
      <c r="L1303" s="8">
        <v>8</v>
      </c>
      <c r="M1303" s="8">
        <v>1</v>
      </c>
      <c r="N1303" s="8">
        <v>16</v>
      </c>
      <c r="O1303" s="8">
        <v>53</v>
      </c>
      <c r="P1303" s="8">
        <v>0.39700000000000002</v>
      </c>
      <c r="Q1303" s="8">
        <v>0.69099999999999995</v>
      </c>
    </row>
    <row r="1304" spans="1:17" ht="15" thickBot="1" x14ac:dyDescent="0.35">
      <c r="A1304" s="5" t="s">
        <v>568</v>
      </c>
      <c r="B1304" s="43">
        <f>IF(COUNTIF('DRAFT LIST'!$F$3:$F$1000,A1304)&gt;=1,"",ROW())</f>
        <v>1304</v>
      </c>
      <c r="C1304" s="43" t="str">
        <f ca="1"/>
        <v>Richie Shaffer (CLE - 1B) MiLB </v>
      </c>
      <c r="D1304" s="6">
        <v>254</v>
      </c>
      <c r="E1304" s="6">
        <v>34</v>
      </c>
      <c r="F1304" s="6">
        <v>6</v>
      </c>
      <c r="G1304" s="6">
        <v>26</v>
      </c>
      <c r="H1304" s="6">
        <v>4</v>
      </c>
      <c r="I1304" s="6">
        <v>0.23300000000000001</v>
      </c>
      <c r="J1304" s="6">
        <v>0.307</v>
      </c>
      <c r="K1304" s="6">
        <v>59</v>
      </c>
      <c r="L1304" s="6">
        <v>13</v>
      </c>
      <c r="M1304" s="6">
        <v>2</v>
      </c>
      <c r="N1304" s="6">
        <v>27</v>
      </c>
      <c r="O1304" s="6">
        <v>91</v>
      </c>
      <c r="P1304" s="6">
        <v>0.37</v>
      </c>
      <c r="Q1304" s="6">
        <v>0.67700000000000005</v>
      </c>
    </row>
    <row r="1305" spans="1:17" ht="15" thickBot="1" x14ac:dyDescent="0.35">
      <c r="A1305" s="7" t="s">
        <v>569</v>
      </c>
      <c r="B1305" s="43">
        <f>IF(COUNTIF('DRAFT LIST'!$F$3:$F$1000,A1305)&gt;=1,"",ROW())</f>
        <v>1305</v>
      </c>
      <c r="C1305" s="43" t="str">
        <f ca="1"/>
        <v>Shawn O'Malley (SEA - 2B,SS,LF,RF) </v>
      </c>
      <c r="D1305" s="8">
        <v>298</v>
      </c>
      <c r="E1305" s="8">
        <v>38</v>
      </c>
      <c r="F1305" s="8">
        <v>11</v>
      </c>
      <c r="G1305" s="8">
        <v>39</v>
      </c>
      <c r="H1305" s="8">
        <v>2</v>
      </c>
      <c r="I1305" s="8">
        <v>0.26400000000000001</v>
      </c>
      <c r="J1305" s="8">
        <v>0.312</v>
      </c>
      <c r="K1305" s="8">
        <v>79</v>
      </c>
      <c r="L1305" s="8">
        <v>17</v>
      </c>
      <c r="M1305" s="8">
        <v>2</v>
      </c>
      <c r="N1305" s="8">
        <v>21</v>
      </c>
      <c r="O1305" s="8">
        <v>78</v>
      </c>
      <c r="P1305" s="8">
        <v>0.42799999999999999</v>
      </c>
      <c r="Q1305" s="8">
        <v>0.74</v>
      </c>
    </row>
    <row r="1306" spans="1:17" ht="15" thickBot="1" x14ac:dyDescent="0.35">
      <c r="A1306" s="5" t="s">
        <v>570</v>
      </c>
      <c r="B1306" s="43">
        <f>IF(COUNTIF('DRAFT LIST'!$F$3:$F$1000,A1306)&gt;=1,"",ROW())</f>
        <v>1306</v>
      </c>
      <c r="C1306" s="43" t="str">
        <f ca="1"/>
        <v>Tomas Telis (MIA - C) </v>
      </c>
      <c r="D1306" s="6">
        <v>257</v>
      </c>
      <c r="E1306" s="6">
        <v>32</v>
      </c>
      <c r="F1306" s="6">
        <v>6</v>
      </c>
      <c r="G1306" s="6">
        <v>26</v>
      </c>
      <c r="H1306" s="6">
        <v>12</v>
      </c>
      <c r="I1306" s="6">
        <v>0.22800000000000001</v>
      </c>
      <c r="J1306" s="6">
        <v>0.26500000000000001</v>
      </c>
      <c r="K1306" s="6">
        <v>59</v>
      </c>
      <c r="L1306" s="6">
        <v>12</v>
      </c>
      <c r="M1306" s="6">
        <v>2</v>
      </c>
      <c r="N1306" s="6">
        <v>13</v>
      </c>
      <c r="O1306" s="6">
        <v>74</v>
      </c>
      <c r="P1306" s="6">
        <v>0.36</v>
      </c>
      <c r="Q1306" s="6">
        <v>0.625</v>
      </c>
    </row>
    <row r="1307" spans="1:17" ht="15" thickBot="1" x14ac:dyDescent="0.35">
      <c r="A1307" s="7" t="s">
        <v>571</v>
      </c>
      <c r="B1307" s="43">
        <f>IF(COUNTIF('DRAFT LIST'!$F$3:$F$1000,A1307)&gt;=1,"",ROW())</f>
        <v>1307</v>
      </c>
      <c r="C1307" s="43" t="str">
        <f ca="1"/>
        <v>Yandy Diaz (CLE - 3B,SS) NRI </v>
      </c>
      <c r="D1307" s="8">
        <v>321</v>
      </c>
      <c r="E1307" s="8">
        <v>32</v>
      </c>
      <c r="F1307" s="8">
        <v>3</v>
      </c>
      <c r="G1307" s="8">
        <v>26</v>
      </c>
      <c r="H1307" s="8">
        <v>8</v>
      </c>
      <c r="I1307" s="8">
        <v>0.23799999999999999</v>
      </c>
      <c r="J1307" s="8">
        <v>0.27800000000000002</v>
      </c>
      <c r="K1307" s="8">
        <v>76</v>
      </c>
      <c r="L1307" s="8">
        <v>12</v>
      </c>
      <c r="M1307" s="8">
        <v>2</v>
      </c>
      <c r="N1307" s="8">
        <v>18</v>
      </c>
      <c r="O1307" s="8">
        <v>66</v>
      </c>
      <c r="P1307" s="8">
        <v>0.31</v>
      </c>
      <c r="Q1307" s="8">
        <v>0.58899999999999997</v>
      </c>
    </row>
    <row r="1308" spans="1:17" ht="15" thickBot="1" x14ac:dyDescent="0.35">
      <c r="A1308" s="5" t="s">
        <v>572</v>
      </c>
      <c r="B1308" s="43">
        <f>IF(COUNTIF('DRAFT LIST'!$F$3:$F$1000,A1308)&gt;=1,"",ROW())</f>
        <v>1308</v>
      </c>
      <c r="C1308" s="43" t="str">
        <f ca="1"/>
        <v>James Loney (TEX - 1B) NRI </v>
      </c>
      <c r="D1308" s="6">
        <v>164</v>
      </c>
      <c r="E1308" s="6">
        <v>21</v>
      </c>
      <c r="F1308" s="6">
        <v>5</v>
      </c>
      <c r="G1308" s="6">
        <v>20</v>
      </c>
      <c r="H1308" s="6">
        <v>4</v>
      </c>
      <c r="I1308" s="6">
        <v>0.25900000000000001</v>
      </c>
      <c r="J1308" s="6">
        <v>0.31</v>
      </c>
      <c r="K1308" s="6">
        <v>42</v>
      </c>
      <c r="L1308" s="6">
        <v>8</v>
      </c>
      <c r="M1308" s="6">
        <v>1</v>
      </c>
      <c r="N1308" s="6">
        <v>12</v>
      </c>
      <c r="O1308" s="6">
        <v>47</v>
      </c>
      <c r="P1308" s="6">
        <v>0.41799999999999998</v>
      </c>
      <c r="Q1308" s="6">
        <v>0.72799999999999998</v>
      </c>
    </row>
    <row r="1309" spans="1:17" ht="15" thickBot="1" x14ac:dyDescent="0.35">
      <c r="A1309" s="7" t="s">
        <v>573</v>
      </c>
      <c r="B1309" s="43">
        <f>IF(COUNTIF('DRAFT LIST'!$F$3:$F$1000,A1309)&gt;=1,"",ROW())</f>
        <v>1309</v>
      </c>
      <c r="C1309" s="43" t="str">
        <f ca="1"/>
        <v>Chris Stewart (PIT - C) </v>
      </c>
      <c r="D1309" s="8">
        <v>291</v>
      </c>
      <c r="E1309" s="8">
        <v>32</v>
      </c>
      <c r="F1309" s="8">
        <v>7</v>
      </c>
      <c r="G1309" s="8">
        <v>28</v>
      </c>
      <c r="H1309" s="8">
        <v>6</v>
      </c>
      <c r="I1309" s="8">
        <v>0.23899999999999999</v>
      </c>
      <c r="J1309" s="8">
        <v>0.28100000000000003</v>
      </c>
      <c r="K1309" s="8">
        <v>69</v>
      </c>
      <c r="L1309" s="8">
        <v>18</v>
      </c>
      <c r="M1309" s="8">
        <v>2</v>
      </c>
      <c r="N1309" s="8">
        <v>17</v>
      </c>
      <c r="O1309" s="8">
        <v>86</v>
      </c>
      <c r="P1309" s="8">
        <v>0.38200000000000001</v>
      </c>
      <c r="Q1309" s="8">
        <v>0.66300000000000003</v>
      </c>
    </row>
    <row r="1310" spans="1:17" ht="15" thickBot="1" x14ac:dyDescent="0.35">
      <c r="A1310" s="5" t="s">
        <v>574</v>
      </c>
      <c r="B1310" s="43">
        <f>IF(COUNTIF('DRAFT LIST'!$F$3:$F$1000,A1310)&gt;=1,"",ROW())</f>
        <v>1310</v>
      </c>
      <c r="C1310" s="43" t="str">
        <f ca="1"/>
        <v>Ryan Goins (TOR - 2B,SS) </v>
      </c>
      <c r="D1310" s="6">
        <v>255</v>
      </c>
      <c r="E1310" s="6">
        <v>33</v>
      </c>
      <c r="F1310" s="6">
        <v>11</v>
      </c>
      <c r="G1310" s="6">
        <v>38</v>
      </c>
      <c r="H1310" s="6">
        <v>2</v>
      </c>
      <c r="I1310" s="6">
        <v>0.25</v>
      </c>
      <c r="J1310" s="6">
        <v>0.31</v>
      </c>
      <c r="K1310" s="6">
        <v>64</v>
      </c>
      <c r="L1310" s="6">
        <v>13</v>
      </c>
      <c r="M1310" s="6">
        <v>1</v>
      </c>
      <c r="N1310" s="6">
        <v>22</v>
      </c>
      <c r="O1310" s="6">
        <v>71</v>
      </c>
      <c r="P1310" s="6">
        <v>0.437</v>
      </c>
      <c r="Q1310" s="6">
        <v>0.747</v>
      </c>
    </row>
    <row r="1311" spans="1:17" ht="15" thickBot="1" x14ac:dyDescent="0.35">
      <c r="A1311" s="7" t="s">
        <v>575</v>
      </c>
      <c r="B1311" s="43">
        <f>IF(COUNTIF('DRAFT LIST'!$F$3:$F$1000,A1311)&gt;=1,"",ROW())</f>
        <v>1311</v>
      </c>
      <c r="C1311" s="43" t="str">
        <f ca="1"/>
        <v>Jorge Mateo (NYY - SS) </v>
      </c>
      <c r="D1311" s="8">
        <v>211</v>
      </c>
      <c r="E1311" s="8">
        <v>27</v>
      </c>
      <c r="F1311" s="8">
        <v>3</v>
      </c>
      <c r="G1311" s="8">
        <v>18</v>
      </c>
      <c r="H1311" s="8">
        <v>5</v>
      </c>
      <c r="I1311" s="8">
        <v>0.25700000000000001</v>
      </c>
      <c r="J1311" s="8">
        <v>0.316</v>
      </c>
      <c r="K1311" s="8">
        <v>54</v>
      </c>
      <c r="L1311" s="8">
        <v>10</v>
      </c>
      <c r="M1311" s="8">
        <v>1</v>
      </c>
      <c r="N1311" s="8">
        <v>18</v>
      </c>
      <c r="O1311" s="8">
        <v>47</v>
      </c>
      <c r="P1311" s="8">
        <v>0.36499999999999999</v>
      </c>
      <c r="Q1311" s="8">
        <v>0.68100000000000005</v>
      </c>
    </row>
    <row r="1312" spans="1:17" ht="15" thickBot="1" x14ac:dyDescent="0.35">
      <c r="A1312" s="5" t="s">
        <v>576</v>
      </c>
      <c r="B1312" s="43">
        <f>IF(COUNTIF('DRAFT LIST'!$F$3:$F$1000,A1312)&gt;=1,"",ROW())</f>
        <v>1312</v>
      </c>
      <c r="C1312" s="43" t="str">
        <f ca="1"/>
        <v>Johnny Giavotella (BAL - 2B) NRI </v>
      </c>
      <c r="D1312" s="6">
        <v>312</v>
      </c>
      <c r="E1312" s="6">
        <v>30</v>
      </c>
      <c r="F1312" s="6">
        <v>5</v>
      </c>
      <c r="G1312" s="6">
        <v>32</v>
      </c>
      <c r="H1312" s="6">
        <v>8</v>
      </c>
      <c r="I1312" s="6">
        <v>0.251</v>
      </c>
      <c r="J1312" s="6">
        <v>0.28299999999999997</v>
      </c>
      <c r="K1312" s="6">
        <v>78</v>
      </c>
      <c r="L1312" s="6">
        <v>17</v>
      </c>
      <c r="M1312" s="6">
        <v>1</v>
      </c>
      <c r="N1312" s="6">
        <v>14</v>
      </c>
      <c r="O1312" s="6">
        <v>40</v>
      </c>
      <c r="P1312" s="6">
        <v>0.36</v>
      </c>
      <c r="Q1312" s="6">
        <v>0.64200000000000002</v>
      </c>
    </row>
    <row r="1313" spans="1:17" ht="15" thickBot="1" x14ac:dyDescent="0.35">
      <c r="A1313" s="7" t="s">
        <v>577</v>
      </c>
      <c r="B1313" s="43">
        <f>IF(COUNTIF('DRAFT LIST'!$F$3:$F$1000,A1313)&gt;=1,"",ROW())</f>
        <v>1313</v>
      </c>
      <c r="C1313" s="43" t="str">
        <f ca="1"/>
        <v>Jake Bauers (TB - 1B,RF) NRI </v>
      </c>
      <c r="D1313" s="8">
        <v>162</v>
      </c>
      <c r="E1313" s="8">
        <v>20</v>
      </c>
      <c r="F1313" s="8">
        <v>5</v>
      </c>
      <c r="G1313" s="8">
        <v>22</v>
      </c>
      <c r="H1313" s="8">
        <v>0</v>
      </c>
      <c r="I1313" s="8">
        <v>0.24399999999999999</v>
      </c>
      <c r="J1313" s="8">
        <v>0.28599999999999998</v>
      </c>
      <c r="K1313" s="8">
        <v>40</v>
      </c>
      <c r="L1313" s="8">
        <v>10</v>
      </c>
      <c r="M1313" s="8">
        <v>0</v>
      </c>
      <c r="N1313" s="8">
        <v>10</v>
      </c>
      <c r="O1313" s="8">
        <v>34</v>
      </c>
      <c r="P1313" s="8">
        <v>0.41299999999999998</v>
      </c>
      <c r="Q1313" s="8">
        <v>0.69899999999999995</v>
      </c>
    </row>
    <row r="1314" spans="1:17" ht="15" thickBot="1" x14ac:dyDescent="0.35">
      <c r="A1314" s="5" t="s">
        <v>578</v>
      </c>
      <c r="B1314" s="43">
        <f>IF(COUNTIF('DRAFT LIST'!$F$3:$F$1000,A1314)&gt;=1,"",ROW())</f>
        <v>1314</v>
      </c>
      <c r="C1314" s="43" t="str">
        <f ca="1"/>
        <v>Mark Zagunis (CHC - OF) NRI </v>
      </c>
      <c r="D1314" s="6">
        <v>287</v>
      </c>
      <c r="E1314" s="6">
        <v>29</v>
      </c>
      <c r="F1314" s="6">
        <v>2</v>
      </c>
      <c r="G1314" s="6">
        <v>25</v>
      </c>
      <c r="H1314" s="6">
        <v>5</v>
      </c>
      <c r="I1314" s="6">
        <v>0.255</v>
      </c>
      <c r="J1314" s="6">
        <v>0.29699999999999999</v>
      </c>
      <c r="K1314" s="6">
        <v>73</v>
      </c>
      <c r="L1314" s="6">
        <v>15</v>
      </c>
      <c r="M1314" s="6">
        <v>2</v>
      </c>
      <c r="N1314" s="6">
        <v>17</v>
      </c>
      <c r="O1314" s="6">
        <v>39</v>
      </c>
      <c r="P1314" s="6">
        <v>0.33700000000000002</v>
      </c>
      <c r="Q1314" s="6">
        <v>0.63400000000000001</v>
      </c>
    </row>
    <row r="1315" spans="1:17" ht="15" thickBot="1" x14ac:dyDescent="0.35">
      <c r="A1315" s="7" t="s">
        <v>579</v>
      </c>
      <c r="B1315" s="43">
        <f>IF(COUNTIF('DRAFT LIST'!$F$3:$F$1000,A1315)&gt;=1,"",ROW())</f>
        <v>1315</v>
      </c>
      <c r="C1315" s="43" t="str">
        <f ca="1"/>
        <v>Kyle Jensen (LF,1B) FA </v>
      </c>
      <c r="D1315" s="8">
        <v>276</v>
      </c>
      <c r="E1315" s="8">
        <v>34</v>
      </c>
      <c r="F1315" s="8">
        <v>10</v>
      </c>
      <c r="G1315" s="8">
        <v>36</v>
      </c>
      <c r="H1315" s="8">
        <v>3</v>
      </c>
      <c r="I1315" s="8">
        <v>0.24299999999999999</v>
      </c>
      <c r="J1315" s="8">
        <v>0.29899999999999999</v>
      </c>
      <c r="K1315" s="8">
        <v>67</v>
      </c>
      <c r="L1315" s="8">
        <v>14</v>
      </c>
      <c r="M1315" s="8">
        <v>1</v>
      </c>
      <c r="N1315" s="8">
        <v>22</v>
      </c>
      <c r="O1315" s="8">
        <v>78</v>
      </c>
      <c r="P1315" s="8">
        <v>0.40300000000000002</v>
      </c>
      <c r="Q1315" s="8">
        <v>0.70199999999999996</v>
      </c>
    </row>
    <row r="1316" spans="1:17" ht="15" thickBot="1" x14ac:dyDescent="0.35">
      <c r="A1316" s="5" t="s">
        <v>580</v>
      </c>
      <c r="B1316" s="43">
        <f>IF(COUNTIF('DRAFT LIST'!$F$3:$F$1000,A1316)&gt;=1,"",ROW())</f>
        <v>1316</v>
      </c>
      <c r="C1316" s="43" t="str">
        <f ca="1"/>
        <v>Andy Burns (SS,3B) FA </v>
      </c>
      <c r="D1316" s="6">
        <v>220</v>
      </c>
      <c r="E1316" s="6">
        <v>24</v>
      </c>
      <c r="F1316" s="6">
        <v>3</v>
      </c>
      <c r="G1316" s="6">
        <v>20</v>
      </c>
      <c r="H1316" s="6">
        <v>1</v>
      </c>
      <c r="I1316" s="6">
        <v>0.24399999999999999</v>
      </c>
      <c r="J1316" s="6">
        <v>0.29599999999999999</v>
      </c>
      <c r="K1316" s="6">
        <v>54</v>
      </c>
      <c r="L1316" s="6">
        <v>12</v>
      </c>
      <c r="M1316" s="6">
        <v>1</v>
      </c>
      <c r="N1316" s="6">
        <v>16</v>
      </c>
      <c r="O1316" s="6">
        <v>49</v>
      </c>
      <c r="P1316" s="6">
        <v>0.34200000000000003</v>
      </c>
      <c r="Q1316" s="6">
        <v>0.63700000000000001</v>
      </c>
    </row>
    <row r="1317" spans="1:17" ht="15" thickBot="1" x14ac:dyDescent="0.35">
      <c r="A1317" s="7" t="s">
        <v>581</v>
      </c>
      <c r="B1317" s="43">
        <f>IF(COUNTIF('DRAFT LIST'!$F$3:$F$1000,A1317)&gt;=1,"",ROW())</f>
        <v>1317</v>
      </c>
      <c r="C1317" s="43" t="str">
        <f ca="1"/>
        <v>Patrick Kivlehan (CIN - RF) NRI </v>
      </c>
      <c r="D1317" s="8">
        <v>162</v>
      </c>
      <c r="E1317" s="8">
        <v>20</v>
      </c>
      <c r="F1317" s="8">
        <v>2</v>
      </c>
      <c r="G1317" s="8">
        <v>17</v>
      </c>
      <c r="H1317" s="8">
        <v>8</v>
      </c>
      <c r="I1317" s="8">
        <v>0.247</v>
      </c>
      <c r="J1317" s="8">
        <v>0.28899999999999998</v>
      </c>
      <c r="K1317" s="8">
        <v>40</v>
      </c>
      <c r="L1317" s="8">
        <v>8</v>
      </c>
      <c r="M1317" s="8">
        <v>1</v>
      </c>
      <c r="N1317" s="8">
        <v>10</v>
      </c>
      <c r="O1317" s="8">
        <v>32</v>
      </c>
      <c r="P1317" s="8">
        <v>0.34799999999999998</v>
      </c>
      <c r="Q1317" s="8">
        <v>0.63700000000000001</v>
      </c>
    </row>
    <row r="1318" spans="1:17" ht="15" thickBot="1" x14ac:dyDescent="0.35">
      <c r="A1318" s="5" t="s">
        <v>582</v>
      </c>
      <c r="B1318" s="43">
        <f>IF(COUNTIF('DRAFT LIST'!$F$3:$F$1000,A1318)&gt;=1,"",ROW())</f>
        <v>1318</v>
      </c>
      <c r="C1318" s="43" t="str">
        <f ca="1"/>
        <v>Zach Granite (MIN - CF) </v>
      </c>
      <c r="D1318" s="6">
        <v>205</v>
      </c>
      <c r="E1318" s="6">
        <v>22</v>
      </c>
      <c r="F1318" s="6">
        <v>8</v>
      </c>
      <c r="G1318" s="6">
        <v>24</v>
      </c>
      <c r="H1318" s="6">
        <v>0</v>
      </c>
      <c r="I1318" s="6">
        <v>0.2</v>
      </c>
      <c r="J1318" s="6">
        <v>0.27800000000000002</v>
      </c>
      <c r="K1318" s="6">
        <v>41</v>
      </c>
      <c r="L1318" s="6">
        <v>8</v>
      </c>
      <c r="M1318" s="6">
        <v>0</v>
      </c>
      <c r="N1318" s="6">
        <v>22</v>
      </c>
      <c r="O1318" s="6">
        <v>67</v>
      </c>
      <c r="P1318" s="6">
        <v>0.35199999999999998</v>
      </c>
      <c r="Q1318" s="6">
        <v>0.63</v>
      </c>
    </row>
    <row r="1319" spans="1:17" ht="15" thickBot="1" x14ac:dyDescent="0.35">
      <c r="A1319" s="7" t="s">
        <v>583</v>
      </c>
      <c r="B1319" s="43">
        <f>IF(COUNTIF('DRAFT LIST'!$F$3:$F$1000,A1319)&gt;=1,"",ROW())</f>
        <v>1319</v>
      </c>
      <c r="C1319" s="43" t="str">
        <f ca="1"/>
        <v>Jesus Montero (TOR - 1B) MiLB </v>
      </c>
      <c r="D1319" s="8">
        <v>229</v>
      </c>
      <c r="E1319" s="8">
        <v>26</v>
      </c>
      <c r="F1319" s="8">
        <v>4</v>
      </c>
      <c r="G1319" s="8">
        <v>22</v>
      </c>
      <c r="H1319" s="8">
        <v>2</v>
      </c>
      <c r="I1319" s="8">
        <v>0.26600000000000001</v>
      </c>
      <c r="J1319" s="8">
        <v>0.32900000000000001</v>
      </c>
      <c r="K1319" s="8">
        <v>61</v>
      </c>
      <c r="L1319" s="8">
        <v>11</v>
      </c>
      <c r="M1319" s="8">
        <v>1</v>
      </c>
      <c r="N1319" s="8">
        <v>22</v>
      </c>
      <c r="O1319" s="8">
        <v>57</v>
      </c>
      <c r="P1319" s="8">
        <v>0.38100000000000001</v>
      </c>
      <c r="Q1319" s="8">
        <v>0.71</v>
      </c>
    </row>
    <row r="1320" spans="1:17" ht="15" thickBot="1" x14ac:dyDescent="0.35">
      <c r="A1320" s="5" t="s">
        <v>584</v>
      </c>
      <c r="B1320" s="43">
        <f>IF(COUNTIF('DRAFT LIST'!$F$3:$F$1000,A1320)&gt;=1,"",ROW())</f>
        <v>1320</v>
      </c>
      <c r="C1320" s="43" t="str">
        <f ca="1"/>
        <v>Brock Stassi (PHI - 1B) NRI </v>
      </c>
      <c r="D1320" s="6">
        <v>273</v>
      </c>
      <c r="E1320" s="6">
        <v>31</v>
      </c>
      <c r="F1320" s="6">
        <v>6</v>
      </c>
      <c r="G1320" s="6">
        <v>30</v>
      </c>
      <c r="H1320" s="6">
        <v>7</v>
      </c>
      <c r="I1320" s="6">
        <v>0.222</v>
      </c>
      <c r="J1320" s="6">
        <v>0.27600000000000002</v>
      </c>
      <c r="K1320" s="6">
        <v>61</v>
      </c>
      <c r="L1320" s="6">
        <v>11</v>
      </c>
      <c r="M1320" s="6">
        <v>2</v>
      </c>
      <c r="N1320" s="6">
        <v>21</v>
      </c>
      <c r="O1320" s="6">
        <v>90</v>
      </c>
      <c r="P1320" s="6">
        <v>0.33500000000000002</v>
      </c>
      <c r="Q1320" s="6">
        <v>0.61099999999999999</v>
      </c>
    </row>
    <row r="1321" spans="1:17" ht="15" thickBot="1" x14ac:dyDescent="0.35">
      <c r="A1321" s="7" t="s">
        <v>585</v>
      </c>
      <c r="B1321" s="43">
        <f>IF(COUNTIF('DRAFT LIST'!$F$3:$F$1000,A1321)&gt;=1,"",ROW())</f>
        <v>1321</v>
      </c>
      <c r="C1321" s="43" t="str">
        <f ca="1"/>
        <v>Johnny Monell (C) FA </v>
      </c>
      <c r="D1321" s="8">
        <v>201</v>
      </c>
      <c r="E1321" s="8">
        <v>23</v>
      </c>
      <c r="F1321" s="8">
        <v>3</v>
      </c>
      <c r="G1321" s="8">
        <v>17</v>
      </c>
      <c r="H1321" s="8">
        <v>2</v>
      </c>
      <c r="I1321" s="8">
        <v>0.249</v>
      </c>
      <c r="J1321" s="8">
        <v>0.29399999999999998</v>
      </c>
      <c r="K1321" s="8">
        <v>50</v>
      </c>
      <c r="L1321" s="8">
        <v>9</v>
      </c>
      <c r="M1321" s="8">
        <v>1</v>
      </c>
      <c r="N1321" s="8">
        <v>13</v>
      </c>
      <c r="O1321" s="8">
        <v>33</v>
      </c>
      <c r="P1321" s="8">
        <v>0.35</v>
      </c>
      <c r="Q1321" s="8">
        <v>0.64400000000000002</v>
      </c>
    </row>
    <row r="1322" spans="1:17" ht="15" thickBot="1" x14ac:dyDescent="0.35">
      <c r="A1322" s="5" t="s">
        <v>586</v>
      </c>
      <c r="B1322" s="43">
        <f>IF(COUNTIF('DRAFT LIST'!$F$3:$F$1000,A1322)&gt;=1,"",ROW())</f>
        <v>1322</v>
      </c>
      <c r="C1322" s="43" t="str">
        <f ca="1"/>
        <v>Miguel Gomez (SF - C) </v>
      </c>
      <c r="D1322" s="6">
        <v>277</v>
      </c>
      <c r="E1322" s="6">
        <v>28</v>
      </c>
      <c r="F1322" s="6">
        <v>3</v>
      </c>
      <c r="G1322" s="6">
        <v>25</v>
      </c>
      <c r="H1322" s="6">
        <v>7</v>
      </c>
      <c r="I1322" s="6">
        <v>0.23200000000000001</v>
      </c>
      <c r="J1322" s="6">
        <v>0.27500000000000002</v>
      </c>
      <c r="K1322" s="6">
        <v>64</v>
      </c>
      <c r="L1322" s="6">
        <v>12</v>
      </c>
      <c r="M1322" s="6">
        <v>4</v>
      </c>
      <c r="N1322" s="6">
        <v>16</v>
      </c>
      <c r="O1322" s="6">
        <v>69</v>
      </c>
      <c r="P1322" s="6">
        <v>0.33500000000000002</v>
      </c>
      <c r="Q1322" s="6">
        <v>0.61</v>
      </c>
    </row>
    <row r="1323" spans="1:17" ht="15" thickBot="1" x14ac:dyDescent="0.35">
      <c r="A1323" s="7" t="s">
        <v>587</v>
      </c>
      <c r="B1323" s="43">
        <f>IF(COUNTIF('DRAFT LIST'!$F$3:$F$1000,A1323)&gt;=1,"",ROW())</f>
        <v>1323</v>
      </c>
      <c r="C1323" s="43" t="str">
        <f ca="1"/>
        <v>Matt Dominguez (BOS - 3B) NRI </v>
      </c>
      <c r="D1323" s="8">
        <v>212</v>
      </c>
      <c r="E1323" s="8">
        <v>28</v>
      </c>
      <c r="F1323" s="8">
        <v>11</v>
      </c>
      <c r="G1323" s="8">
        <v>32</v>
      </c>
      <c r="H1323" s="8">
        <v>1</v>
      </c>
      <c r="I1323" s="8">
        <v>0.246</v>
      </c>
      <c r="J1323" s="8">
        <v>0.308</v>
      </c>
      <c r="K1323" s="8">
        <v>52</v>
      </c>
      <c r="L1323" s="8">
        <v>11</v>
      </c>
      <c r="M1323" s="8">
        <v>0</v>
      </c>
      <c r="N1323" s="8">
        <v>19</v>
      </c>
      <c r="O1323" s="8">
        <v>66</v>
      </c>
      <c r="P1323" s="8">
        <v>0.45100000000000001</v>
      </c>
      <c r="Q1323" s="8">
        <v>0.75900000000000001</v>
      </c>
    </row>
    <row r="1324" spans="1:17" ht="15" thickBot="1" x14ac:dyDescent="0.35">
      <c r="A1324" s="5" t="s">
        <v>588</v>
      </c>
      <c r="B1324" s="43">
        <f>IF(COUNTIF('DRAFT LIST'!$F$3:$F$1000,A1324)&gt;=1,"",ROW())</f>
        <v>1324</v>
      </c>
      <c r="C1324" s="43" t="str">
        <f ca="1"/>
        <v>Yairo Munoz (OAK - 3B,SS) </v>
      </c>
      <c r="D1324" s="6">
        <v>232</v>
      </c>
      <c r="E1324" s="6">
        <v>28</v>
      </c>
      <c r="F1324" s="6">
        <v>7</v>
      </c>
      <c r="G1324" s="6">
        <v>26</v>
      </c>
      <c r="H1324" s="6">
        <v>1</v>
      </c>
      <c r="I1324" s="6">
        <v>0.216</v>
      </c>
      <c r="J1324" s="6">
        <v>0.311</v>
      </c>
      <c r="K1324" s="6">
        <v>50</v>
      </c>
      <c r="L1324" s="6">
        <v>10</v>
      </c>
      <c r="M1324" s="6">
        <v>1</v>
      </c>
      <c r="N1324" s="6">
        <v>32</v>
      </c>
      <c r="O1324" s="6">
        <v>71</v>
      </c>
      <c r="P1324" s="6">
        <v>0.35499999999999998</v>
      </c>
      <c r="Q1324" s="6">
        <v>0.66600000000000004</v>
      </c>
    </row>
    <row r="1325" spans="1:17" ht="17.399999999999999" thickBot="1" x14ac:dyDescent="0.35">
      <c r="A1325" s="7" t="s">
        <v>589</v>
      </c>
      <c r="B1325" s="43">
        <f>IF(COUNTIF('DRAFT LIST'!$F$3:$F$1000,A1325)&gt;=1,"",ROW())</f>
        <v>1325</v>
      </c>
      <c r="C1325" s="43" t="str">
        <f ca="1"/>
        <v>Samir Duenez (KC - RF) </v>
      </c>
      <c r="D1325" s="8">
        <v>179</v>
      </c>
      <c r="E1325" s="8">
        <v>22</v>
      </c>
      <c r="F1325" s="8">
        <v>8</v>
      </c>
      <c r="G1325" s="8">
        <v>25</v>
      </c>
      <c r="H1325" s="8">
        <v>0</v>
      </c>
      <c r="I1325" s="8">
        <v>0.19700000000000001</v>
      </c>
      <c r="J1325" s="8">
        <v>0.29399999999999998</v>
      </c>
      <c r="K1325" s="8">
        <v>35</v>
      </c>
      <c r="L1325" s="8">
        <v>8</v>
      </c>
      <c r="M1325" s="8">
        <v>1</v>
      </c>
      <c r="N1325" s="8">
        <v>25</v>
      </c>
      <c r="O1325" s="8">
        <v>71</v>
      </c>
      <c r="P1325" s="8">
        <v>0.374</v>
      </c>
      <c r="Q1325" s="8">
        <v>0.66800000000000004</v>
      </c>
    </row>
    <row r="1326" spans="1:17" ht="15" thickBot="1" x14ac:dyDescent="0.35">
      <c r="A1326" s="5" t="s">
        <v>590</v>
      </c>
      <c r="B1326" s="43">
        <f>IF(COUNTIF('DRAFT LIST'!$F$3:$F$1000,A1326)&gt;=1,"",ROW())</f>
        <v>1326</v>
      </c>
      <c r="C1326" s="43" t="str">
        <f ca="1"/>
        <v>Matt McBride (OAK - C) MiLB </v>
      </c>
      <c r="D1326" s="6">
        <v>172</v>
      </c>
      <c r="E1326" s="6">
        <v>20</v>
      </c>
      <c r="F1326" s="6">
        <v>5</v>
      </c>
      <c r="G1326" s="6">
        <v>19</v>
      </c>
      <c r="H1326" s="6">
        <v>2</v>
      </c>
      <c r="I1326" s="6">
        <v>0.22900000000000001</v>
      </c>
      <c r="J1326" s="6">
        <v>0.28599999999999998</v>
      </c>
      <c r="K1326" s="6">
        <v>40</v>
      </c>
      <c r="L1326" s="6">
        <v>12</v>
      </c>
      <c r="M1326" s="6">
        <v>0</v>
      </c>
      <c r="N1326" s="6">
        <v>14</v>
      </c>
      <c r="O1326" s="6">
        <v>52</v>
      </c>
      <c r="P1326" s="6">
        <v>0.38800000000000001</v>
      </c>
      <c r="Q1326" s="6">
        <v>0.67400000000000004</v>
      </c>
    </row>
    <row r="1327" spans="1:17" ht="15" thickBot="1" x14ac:dyDescent="0.35">
      <c r="A1327" s="7" t="s">
        <v>591</v>
      </c>
      <c r="B1327" s="43">
        <f>IF(COUNTIF('DRAFT LIST'!$F$3:$F$1000,A1327)&gt;=1,"",ROW())</f>
        <v>1327</v>
      </c>
      <c r="C1327" s="43" t="str">
        <f ca="1"/>
        <v>Jared Hoying (TEX - LF,RF) NRI </v>
      </c>
      <c r="D1327" s="8">
        <v>225</v>
      </c>
      <c r="E1327" s="8">
        <v>27</v>
      </c>
      <c r="F1327" s="8">
        <v>1</v>
      </c>
      <c r="G1327" s="8">
        <v>18</v>
      </c>
      <c r="H1327" s="8">
        <v>6</v>
      </c>
      <c r="I1327" s="8">
        <v>0.25900000000000001</v>
      </c>
      <c r="J1327" s="8">
        <v>0.313</v>
      </c>
      <c r="K1327" s="8">
        <v>58</v>
      </c>
      <c r="L1327" s="8">
        <v>8</v>
      </c>
      <c r="M1327" s="8">
        <v>3</v>
      </c>
      <c r="N1327" s="8">
        <v>18</v>
      </c>
      <c r="O1327" s="8">
        <v>32</v>
      </c>
      <c r="P1327" s="8">
        <v>0.33</v>
      </c>
      <c r="Q1327" s="8">
        <v>0.64300000000000002</v>
      </c>
    </row>
    <row r="1328" spans="1:17" ht="15" thickBot="1" x14ac:dyDescent="0.35">
      <c r="A1328" s="5" t="s">
        <v>592</v>
      </c>
      <c r="B1328" s="43">
        <f>IF(COUNTIF('DRAFT LIST'!$F$3:$F$1000,A1328)&gt;=1,"",ROW())</f>
        <v>1328</v>
      </c>
      <c r="C1328" s="43" t="str">
        <f ca="1"/>
        <v>Dawel Lugo (ARI - SS,3B) </v>
      </c>
      <c r="D1328" s="6">
        <v>196</v>
      </c>
      <c r="E1328" s="6">
        <v>20</v>
      </c>
      <c r="F1328" s="6">
        <v>4</v>
      </c>
      <c r="G1328" s="6">
        <v>20</v>
      </c>
      <c r="H1328" s="6">
        <v>0</v>
      </c>
      <c r="I1328" s="6">
        <v>0.24099999999999999</v>
      </c>
      <c r="J1328" s="6">
        <v>0.28499999999999998</v>
      </c>
      <c r="K1328" s="6">
        <v>47</v>
      </c>
      <c r="L1328" s="6">
        <v>10</v>
      </c>
      <c r="M1328" s="6">
        <v>0</v>
      </c>
      <c r="N1328" s="6">
        <v>12</v>
      </c>
      <c r="O1328" s="6">
        <v>41</v>
      </c>
      <c r="P1328" s="6">
        <v>0.35599999999999998</v>
      </c>
      <c r="Q1328" s="6">
        <v>0.64100000000000001</v>
      </c>
    </row>
    <row r="1329" spans="1:17" ht="15" thickBot="1" x14ac:dyDescent="0.35">
      <c r="A1329" s="7" t="s">
        <v>593</v>
      </c>
      <c r="B1329" s="43">
        <f>IF(COUNTIF('DRAFT LIST'!$F$3:$F$1000,A1329)&gt;=1,"",ROW())</f>
        <v>1329</v>
      </c>
      <c r="C1329" s="43" t="str">
        <f ca="1"/>
        <v>Miguel Andujar (NYY - 3B) </v>
      </c>
      <c r="D1329" s="8">
        <v>255</v>
      </c>
      <c r="E1329" s="8">
        <v>31</v>
      </c>
      <c r="F1329" s="8">
        <v>12</v>
      </c>
      <c r="G1329" s="8">
        <v>40</v>
      </c>
      <c r="H1329" s="8">
        <v>0</v>
      </c>
      <c r="I1329" s="8">
        <v>0.25</v>
      </c>
      <c r="J1329" s="8">
        <v>0.29799999999999999</v>
      </c>
      <c r="K1329" s="8">
        <v>64</v>
      </c>
      <c r="L1329" s="8">
        <v>12</v>
      </c>
      <c r="M1329" s="8">
        <v>0</v>
      </c>
      <c r="N1329" s="8">
        <v>18</v>
      </c>
      <c r="O1329" s="8">
        <v>62</v>
      </c>
      <c r="P1329" s="8">
        <v>0.42299999999999999</v>
      </c>
      <c r="Q1329" s="8">
        <v>0.72099999999999997</v>
      </c>
    </row>
    <row r="1330" spans="1:17" ht="15" thickBot="1" x14ac:dyDescent="0.35">
      <c r="A1330" s="5" t="s">
        <v>594</v>
      </c>
      <c r="B1330" s="43">
        <f>IF(COUNTIF('DRAFT LIST'!$F$3:$F$1000,A1330)&gt;=1,"",ROW())</f>
        <v>1330</v>
      </c>
      <c r="C1330" s="43" t="str">
        <f ca="1"/>
        <v>Rafael Bautista (WSH - CF) </v>
      </c>
      <c r="D1330" s="6">
        <v>199</v>
      </c>
      <c r="E1330" s="6">
        <v>25</v>
      </c>
      <c r="F1330" s="6">
        <v>7</v>
      </c>
      <c r="G1330" s="6">
        <v>25</v>
      </c>
      <c r="H1330" s="6">
        <v>3</v>
      </c>
      <c r="I1330" s="6">
        <v>0.247</v>
      </c>
      <c r="J1330" s="6">
        <v>0.27700000000000002</v>
      </c>
      <c r="K1330" s="6">
        <v>49</v>
      </c>
      <c r="L1330" s="6">
        <v>11</v>
      </c>
      <c r="M1330" s="6">
        <v>2</v>
      </c>
      <c r="N1330" s="6">
        <v>8</v>
      </c>
      <c r="O1330" s="6">
        <v>57</v>
      </c>
      <c r="P1330" s="6">
        <v>0.41099999999999998</v>
      </c>
      <c r="Q1330" s="6">
        <v>0.68799999999999994</v>
      </c>
    </row>
    <row r="1331" spans="1:17" ht="17.399999999999999" thickBot="1" x14ac:dyDescent="0.35">
      <c r="A1331" s="7" t="s">
        <v>595</v>
      </c>
      <c r="B1331" s="43">
        <f>IF(COUNTIF('DRAFT LIST'!$F$3:$F$1000,A1331)&gt;=1,"",ROW())</f>
        <v>1331</v>
      </c>
      <c r="C1331" s="43" t="str">
        <f ca="1"/>
        <v>Victor Caratini (CHC - C) </v>
      </c>
      <c r="D1331" s="8">
        <v>201</v>
      </c>
      <c r="E1331" s="8">
        <v>20</v>
      </c>
      <c r="F1331" s="8">
        <v>5</v>
      </c>
      <c r="G1331" s="8">
        <v>23</v>
      </c>
      <c r="H1331" s="8">
        <v>2</v>
      </c>
      <c r="I1331" s="8">
        <v>0.24099999999999999</v>
      </c>
      <c r="J1331" s="8">
        <v>0.27300000000000002</v>
      </c>
      <c r="K1331" s="8">
        <v>48</v>
      </c>
      <c r="L1331" s="8">
        <v>11</v>
      </c>
      <c r="M1331" s="8">
        <v>0</v>
      </c>
      <c r="N1331" s="8">
        <v>9</v>
      </c>
      <c r="O1331" s="8">
        <v>47</v>
      </c>
      <c r="P1331" s="8">
        <v>0.35899999999999999</v>
      </c>
      <c r="Q1331" s="8">
        <v>0.63200000000000001</v>
      </c>
    </row>
    <row r="1332" spans="1:17" ht="17.399999999999999" thickBot="1" x14ac:dyDescent="0.35">
      <c r="A1332" s="5" t="s">
        <v>596</v>
      </c>
      <c r="B1332" s="43">
        <f>IF(COUNTIF('DRAFT LIST'!$F$3:$F$1000,A1332)&gt;=1,"",ROW())</f>
        <v>1332</v>
      </c>
      <c r="C1332" s="43" t="str">
        <f ca="1"/>
        <v>Mitch Garver (MIN - C) </v>
      </c>
      <c r="D1332" s="6">
        <v>177</v>
      </c>
      <c r="E1332" s="6">
        <v>23</v>
      </c>
      <c r="F1332" s="6">
        <v>5</v>
      </c>
      <c r="G1332" s="6">
        <v>20</v>
      </c>
      <c r="H1332" s="6">
        <v>8</v>
      </c>
      <c r="I1332" s="6">
        <v>0.23799999999999999</v>
      </c>
      <c r="J1332" s="6">
        <v>0.29099999999999998</v>
      </c>
      <c r="K1332" s="6">
        <v>42</v>
      </c>
      <c r="L1332" s="6">
        <v>9</v>
      </c>
      <c r="M1332" s="6">
        <v>1</v>
      </c>
      <c r="N1332" s="6">
        <v>13</v>
      </c>
      <c r="O1332" s="6">
        <v>51</v>
      </c>
      <c r="P1332" s="6">
        <v>0.39800000000000002</v>
      </c>
      <c r="Q1332" s="6">
        <v>0.68899999999999995</v>
      </c>
    </row>
    <row r="1333" spans="1:17" ht="15" thickBot="1" x14ac:dyDescent="0.35">
      <c r="A1333" s="7" t="s">
        <v>597</v>
      </c>
      <c r="B1333" s="43">
        <f>IF(COUNTIF('DRAFT LIST'!$F$3:$F$1000,A1333)&gt;=1,"",ROW())</f>
        <v>1333</v>
      </c>
      <c r="C1333" s="43" t="str">
        <f ca="1"/>
        <v>Juan Uribe (2B,3B) FA </v>
      </c>
      <c r="D1333" s="8">
        <v>209</v>
      </c>
      <c r="E1333" s="8">
        <v>26</v>
      </c>
      <c r="F1333" s="8">
        <v>6</v>
      </c>
      <c r="G1333" s="8">
        <v>25</v>
      </c>
      <c r="H1333" s="8">
        <v>2</v>
      </c>
      <c r="I1333" s="8">
        <v>0.252</v>
      </c>
      <c r="J1333" s="8">
        <v>0.29299999999999998</v>
      </c>
      <c r="K1333" s="8">
        <v>53</v>
      </c>
      <c r="L1333" s="8">
        <v>15</v>
      </c>
      <c r="M1333" s="8">
        <v>1</v>
      </c>
      <c r="N1333" s="8">
        <v>12</v>
      </c>
      <c r="O1333" s="8">
        <v>50</v>
      </c>
      <c r="P1333" s="8">
        <v>0.42199999999999999</v>
      </c>
      <c r="Q1333" s="8">
        <v>0.71499999999999997</v>
      </c>
    </row>
    <row r="1334" spans="1:17" ht="15" thickBot="1" x14ac:dyDescent="0.35">
      <c r="A1334" s="5" t="s">
        <v>598</v>
      </c>
      <c r="B1334" s="43">
        <f>IF(COUNTIF('DRAFT LIST'!$F$3:$F$1000,A1334)&gt;=1,"",ROW())</f>
        <v>1334</v>
      </c>
      <c r="C1334" s="43" t="str">
        <f ca="1"/>
        <v>Xavier Scruggs (MIA - 1B) FA </v>
      </c>
      <c r="D1334" s="6">
        <v>252</v>
      </c>
      <c r="E1334" s="6">
        <v>25</v>
      </c>
      <c r="F1334" s="6">
        <v>5</v>
      </c>
      <c r="G1334" s="6">
        <v>27</v>
      </c>
      <c r="H1334" s="6">
        <v>2</v>
      </c>
      <c r="I1334" s="6">
        <v>0.23100000000000001</v>
      </c>
      <c r="J1334" s="6">
        <v>0.27300000000000002</v>
      </c>
      <c r="K1334" s="6">
        <v>58</v>
      </c>
      <c r="L1334" s="6">
        <v>13</v>
      </c>
      <c r="M1334" s="6">
        <v>0</v>
      </c>
      <c r="N1334" s="6">
        <v>15</v>
      </c>
      <c r="O1334" s="6">
        <v>49</v>
      </c>
      <c r="P1334" s="6">
        <v>0.34499999999999997</v>
      </c>
      <c r="Q1334" s="6">
        <v>0.61799999999999999</v>
      </c>
    </row>
    <row r="1335" spans="1:17" ht="15" thickBot="1" x14ac:dyDescent="0.35">
      <c r="A1335" s="7" t="s">
        <v>599</v>
      </c>
      <c r="B1335" s="43">
        <f>IF(COUNTIF('DRAFT LIST'!$F$3:$F$1000,A1335)&gt;=1,"",ROW())</f>
        <v>1335</v>
      </c>
      <c r="C1335" s="43" t="str">
        <f ca="1"/>
        <v>Kyle Higashioka (NYY - C) </v>
      </c>
      <c r="D1335" s="8">
        <v>173</v>
      </c>
      <c r="E1335" s="8">
        <v>20</v>
      </c>
      <c r="F1335" s="8">
        <v>5</v>
      </c>
      <c r="G1335" s="8">
        <v>21</v>
      </c>
      <c r="H1335" s="8">
        <v>1</v>
      </c>
      <c r="I1335" s="8">
        <v>0.23599999999999999</v>
      </c>
      <c r="J1335" s="8">
        <v>0.27600000000000002</v>
      </c>
      <c r="K1335" s="8">
        <v>41</v>
      </c>
      <c r="L1335" s="8">
        <v>12</v>
      </c>
      <c r="M1335" s="8">
        <v>1</v>
      </c>
      <c r="N1335" s="8">
        <v>10</v>
      </c>
      <c r="O1335" s="8">
        <v>41</v>
      </c>
      <c r="P1335" s="8">
        <v>0.374</v>
      </c>
      <c r="Q1335" s="8">
        <v>0.65</v>
      </c>
    </row>
    <row r="1336" spans="1:17" ht="15" thickBot="1" x14ac:dyDescent="0.35">
      <c r="A1336" s="5" t="s">
        <v>600</v>
      </c>
      <c r="B1336" s="43">
        <f>IF(COUNTIF('DRAFT LIST'!$F$3:$F$1000,A1336)&gt;=1,"",ROW())</f>
        <v>1336</v>
      </c>
      <c r="C1336" s="43" t="str">
        <f ca="1"/>
        <v>Matt Skole (WSH - 1B,3B) </v>
      </c>
      <c r="D1336" s="6">
        <v>158</v>
      </c>
      <c r="E1336" s="6">
        <v>24</v>
      </c>
      <c r="F1336" s="6">
        <v>6</v>
      </c>
      <c r="G1336" s="6">
        <v>27</v>
      </c>
      <c r="H1336" s="6">
        <v>4</v>
      </c>
      <c r="I1336" s="6">
        <v>0.23400000000000001</v>
      </c>
      <c r="J1336" s="6">
        <v>0.28899999999999998</v>
      </c>
      <c r="K1336" s="6">
        <v>37</v>
      </c>
      <c r="L1336" s="6">
        <v>10</v>
      </c>
      <c r="M1336" s="6">
        <v>1</v>
      </c>
      <c r="N1336" s="6">
        <v>12</v>
      </c>
      <c r="O1336" s="6">
        <v>61</v>
      </c>
      <c r="P1336" s="6">
        <v>0.42599999999999999</v>
      </c>
      <c r="Q1336" s="6">
        <v>0.71499999999999997</v>
      </c>
    </row>
    <row r="1337" spans="1:17" ht="15" thickBot="1" x14ac:dyDescent="0.35">
      <c r="A1337" s="7" t="s">
        <v>601</v>
      </c>
      <c r="B1337" s="43">
        <f>IF(COUNTIF('DRAFT LIST'!$F$3:$F$1000,A1337)&gt;=1,"",ROW())</f>
        <v>1337</v>
      </c>
      <c r="C1337" s="43" t="str">
        <f ca="1"/>
        <v>Rangel Ravelo (OAK - 1B) NRI </v>
      </c>
      <c r="D1337" s="8">
        <v>133</v>
      </c>
      <c r="E1337" s="8">
        <v>12</v>
      </c>
      <c r="F1337" s="8">
        <v>3</v>
      </c>
      <c r="G1337" s="8">
        <v>15</v>
      </c>
      <c r="H1337" s="8">
        <v>0</v>
      </c>
      <c r="I1337" s="8">
        <v>0.215</v>
      </c>
      <c r="J1337" s="8">
        <v>0.25800000000000001</v>
      </c>
      <c r="K1337" s="8">
        <v>29</v>
      </c>
      <c r="L1337" s="8">
        <v>6</v>
      </c>
      <c r="M1337" s="8">
        <v>1</v>
      </c>
      <c r="N1337" s="8">
        <v>8</v>
      </c>
      <c r="O1337" s="8">
        <v>41</v>
      </c>
      <c r="P1337" s="8">
        <v>0.33700000000000002</v>
      </c>
      <c r="Q1337" s="8">
        <v>0.59399999999999997</v>
      </c>
    </row>
    <row r="1338" spans="1:17" ht="15" thickBot="1" x14ac:dyDescent="0.35">
      <c r="A1338" s="5" t="s">
        <v>602</v>
      </c>
      <c r="B1338" s="43">
        <f>IF(COUNTIF('DRAFT LIST'!$F$3:$F$1000,A1338)&gt;=1,"",ROW())</f>
        <v>1338</v>
      </c>
      <c r="C1338" s="43" t="str">
        <f ca="1"/>
        <v>Carlos Peguero (LF,RF) FA </v>
      </c>
      <c r="D1338" s="6">
        <v>195</v>
      </c>
      <c r="E1338" s="6">
        <v>18</v>
      </c>
      <c r="F1338" s="6">
        <v>4</v>
      </c>
      <c r="G1338" s="6">
        <v>17</v>
      </c>
      <c r="H1338" s="6">
        <v>1</v>
      </c>
      <c r="I1338" s="6">
        <v>0.217</v>
      </c>
      <c r="J1338" s="6">
        <v>0.26200000000000001</v>
      </c>
      <c r="K1338" s="6">
        <v>42</v>
      </c>
      <c r="L1338" s="6">
        <v>11</v>
      </c>
      <c r="M1338" s="6">
        <v>0</v>
      </c>
      <c r="N1338" s="6">
        <v>12</v>
      </c>
      <c r="O1338" s="6">
        <v>49</v>
      </c>
      <c r="P1338" s="6">
        <v>0.32700000000000001</v>
      </c>
      <c r="Q1338" s="6">
        <v>0.58899999999999997</v>
      </c>
    </row>
    <row r="1339" spans="1:17" ht="15" thickBot="1" x14ac:dyDescent="0.35">
      <c r="A1339" s="7" t="s">
        <v>603</v>
      </c>
      <c r="B1339" s="43">
        <f>IF(COUNTIF('DRAFT LIST'!$F$3:$F$1000,A1339)&gt;=1,"",ROW())</f>
        <v>1339</v>
      </c>
      <c r="C1339" s="43" t="str">
        <f ca="1"/>
        <v>Cody Decker (MIL - 1B) MiLB </v>
      </c>
      <c r="D1339" s="8">
        <v>253</v>
      </c>
      <c r="E1339" s="8">
        <v>31</v>
      </c>
      <c r="F1339" s="8">
        <v>8</v>
      </c>
      <c r="G1339" s="8">
        <v>29</v>
      </c>
      <c r="H1339" s="8">
        <v>12</v>
      </c>
      <c r="I1339" s="8">
        <v>0.23200000000000001</v>
      </c>
      <c r="J1339" s="8">
        <v>0.28000000000000003</v>
      </c>
      <c r="K1339" s="8">
        <v>59</v>
      </c>
      <c r="L1339" s="8">
        <v>13</v>
      </c>
      <c r="M1339" s="8">
        <v>4</v>
      </c>
      <c r="N1339" s="8">
        <v>17</v>
      </c>
      <c r="O1339" s="8">
        <v>80</v>
      </c>
      <c r="P1339" s="8">
        <v>0.39600000000000002</v>
      </c>
      <c r="Q1339" s="8">
        <v>0.67600000000000005</v>
      </c>
    </row>
    <row r="1340" spans="1:17" ht="15" thickBot="1" x14ac:dyDescent="0.35">
      <c r="A1340" s="5" t="s">
        <v>604</v>
      </c>
      <c r="B1340" s="43">
        <f>IF(COUNTIF('DRAFT LIST'!$F$3:$F$1000,A1340)&gt;=1,"",ROW())</f>
        <v>1340</v>
      </c>
      <c r="C1340" s="43" t="str">
        <f ca="1"/>
        <v>Anthony Garcia (STL - RF,C) MiLB </v>
      </c>
      <c r="D1340" s="6">
        <v>172</v>
      </c>
      <c r="E1340" s="6">
        <v>20</v>
      </c>
      <c r="F1340" s="6">
        <v>9</v>
      </c>
      <c r="G1340" s="6">
        <v>25</v>
      </c>
      <c r="H1340" s="6">
        <v>1</v>
      </c>
      <c r="I1340" s="6">
        <v>0.23400000000000001</v>
      </c>
      <c r="J1340" s="6">
        <v>0.28899999999999998</v>
      </c>
      <c r="K1340" s="6">
        <v>40</v>
      </c>
      <c r="L1340" s="6">
        <v>9</v>
      </c>
      <c r="M1340" s="6">
        <v>2</v>
      </c>
      <c r="N1340" s="6">
        <v>13</v>
      </c>
      <c r="O1340" s="6">
        <v>58</v>
      </c>
      <c r="P1340" s="6">
        <v>0.437</v>
      </c>
      <c r="Q1340" s="6">
        <v>0.72599999999999998</v>
      </c>
    </row>
    <row r="1341" spans="1:17" ht="15" thickBot="1" x14ac:dyDescent="0.35">
      <c r="A1341" s="7" t="s">
        <v>605</v>
      </c>
      <c r="B1341" s="43">
        <f>IF(COUNTIF('DRAFT LIST'!$F$3:$F$1000,A1341)&gt;=1,"",ROW())</f>
        <v>1341</v>
      </c>
      <c r="C1341" s="43" t="str">
        <f ca="1"/>
        <v>Renato Nunez (OAK - DH) </v>
      </c>
      <c r="D1341" s="8">
        <v>244</v>
      </c>
      <c r="E1341" s="8">
        <v>30</v>
      </c>
      <c r="F1341" s="8">
        <v>8</v>
      </c>
      <c r="G1341" s="8">
        <v>30</v>
      </c>
      <c r="H1341" s="8">
        <v>5</v>
      </c>
      <c r="I1341" s="8">
        <v>0.23200000000000001</v>
      </c>
      <c r="J1341" s="8">
        <v>0.29799999999999999</v>
      </c>
      <c r="K1341" s="8">
        <v>57</v>
      </c>
      <c r="L1341" s="8">
        <v>10</v>
      </c>
      <c r="M1341" s="8">
        <v>4</v>
      </c>
      <c r="N1341" s="8">
        <v>23</v>
      </c>
      <c r="O1341" s="8">
        <v>82</v>
      </c>
      <c r="P1341" s="8">
        <v>0.4</v>
      </c>
      <c r="Q1341" s="8">
        <v>0.69799999999999995</v>
      </c>
    </row>
    <row r="1342" spans="1:17" ht="15" thickBot="1" x14ac:dyDescent="0.35">
      <c r="A1342" s="5" t="s">
        <v>606</v>
      </c>
      <c r="B1342" s="43">
        <f>IF(COUNTIF('DRAFT LIST'!$F$3:$F$1000,A1342)&gt;=1,"",ROW())</f>
        <v>1342</v>
      </c>
      <c r="C1342" s="43" t="str">
        <f ca="1"/>
        <v>Casey McGehee (DET - 3B) FA </v>
      </c>
      <c r="D1342" s="6">
        <v>155</v>
      </c>
      <c r="E1342" s="6">
        <v>18</v>
      </c>
      <c r="F1342" s="6">
        <v>2</v>
      </c>
      <c r="G1342" s="6">
        <v>13</v>
      </c>
      <c r="H1342" s="6">
        <v>7</v>
      </c>
      <c r="I1342" s="6">
        <v>0.23899999999999999</v>
      </c>
      <c r="J1342" s="6">
        <v>0.28899999999999998</v>
      </c>
      <c r="K1342" s="6">
        <v>37</v>
      </c>
      <c r="L1342" s="6">
        <v>7</v>
      </c>
      <c r="M1342" s="6">
        <v>1</v>
      </c>
      <c r="N1342" s="6">
        <v>11</v>
      </c>
      <c r="O1342" s="6">
        <v>38</v>
      </c>
      <c r="P1342" s="6">
        <v>0.32500000000000001</v>
      </c>
      <c r="Q1342" s="6">
        <v>0.61399999999999999</v>
      </c>
    </row>
    <row r="1343" spans="1:17" ht="15" thickBot="1" x14ac:dyDescent="0.35">
      <c r="A1343" s="7" t="s">
        <v>607</v>
      </c>
      <c r="B1343" s="43">
        <f>IF(COUNTIF('DRAFT LIST'!$F$3:$F$1000,A1343)&gt;=1,"",ROW())</f>
        <v>1343</v>
      </c>
      <c r="C1343" s="43" t="str">
        <f ca="1"/>
        <v>Dustin Garneau (COL - C) </v>
      </c>
      <c r="D1343" s="8">
        <v>291</v>
      </c>
      <c r="E1343" s="8">
        <v>35</v>
      </c>
      <c r="F1343" s="8">
        <v>8</v>
      </c>
      <c r="G1343" s="8">
        <v>36</v>
      </c>
      <c r="H1343" s="8">
        <v>3</v>
      </c>
      <c r="I1343" s="8">
        <v>0.25900000000000001</v>
      </c>
      <c r="J1343" s="8">
        <v>0.29799999999999999</v>
      </c>
      <c r="K1343" s="8">
        <v>75</v>
      </c>
      <c r="L1343" s="8">
        <v>15</v>
      </c>
      <c r="M1343" s="8">
        <v>1</v>
      </c>
      <c r="N1343" s="8">
        <v>16</v>
      </c>
      <c r="O1343" s="8">
        <v>51</v>
      </c>
      <c r="P1343" s="8">
        <v>0.39100000000000001</v>
      </c>
      <c r="Q1343" s="8">
        <v>0.68799999999999994</v>
      </c>
    </row>
    <row r="1344" spans="1:17" ht="15" thickBot="1" x14ac:dyDescent="0.35">
      <c r="A1344" s="5" t="s">
        <v>608</v>
      </c>
      <c r="B1344" s="43">
        <f>IF(COUNTIF('DRAFT LIST'!$F$3:$F$1000,A1344)&gt;=1,"",ROW())</f>
        <v>1344</v>
      </c>
      <c r="C1344" s="43" t="str">
        <f ca="1"/>
        <v>Eric Campbell (1B,3B) FA </v>
      </c>
      <c r="D1344" s="6">
        <v>107</v>
      </c>
      <c r="E1344" s="6">
        <v>10</v>
      </c>
      <c r="F1344" s="6">
        <v>3</v>
      </c>
      <c r="G1344" s="6">
        <v>11</v>
      </c>
      <c r="H1344" s="6">
        <v>0</v>
      </c>
      <c r="I1344" s="6">
        <v>0.22800000000000001</v>
      </c>
      <c r="J1344" s="6">
        <v>0.29699999999999999</v>
      </c>
      <c r="K1344" s="6">
        <v>24</v>
      </c>
      <c r="L1344" s="6">
        <v>4</v>
      </c>
      <c r="M1344" s="6">
        <v>1</v>
      </c>
      <c r="N1344" s="6">
        <v>10</v>
      </c>
      <c r="O1344" s="6">
        <v>27</v>
      </c>
      <c r="P1344" s="6">
        <v>0.34699999999999998</v>
      </c>
      <c r="Q1344" s="6">
        <v>0.64400000000000002</v>
      </c>
    </row>
    <row r="1345" spans="1:17" ht="15" thickBot="1" x14ac:dyDescent="0.35">
      <c r="A1345" s="7" t="s">
        <v>609</v>
      </c>
      <c r="B1345" s="43">
        <f>IF(COUNTIF('DRAFT LIST'!$F$3:$F$1000,A1345)&gt;=1,"",ROW())</f>
        <v>1345</v>
      </c>
      <c r="C1345" s="43" t="str">
        <f ca="1"/>
        <v>Chris Dominguez (CHC - LF,1B) MiLB </v>
      </c>
      <c r="D1345" s="8">
        <v>194</v>
      </c>
      <c r="E1345" s="8">
        <v>24</v>
      </c>
      <c r="F1345" s="8">
        <v>4</v>
      </c>
      <c r="G1345" s="8">
        <v>15</v>
      </c>
      <c r="H1345" s="8">
        <v>4</v>
      </c>
      <c r="I1345" s="8">
        <v>0.23200000000000001</v>
      </c>
      <c r="J1345" s="8">
        <v>0.27800000000000002</v>
      </c>
      <c r="K1345" s="8">
        <v>45</v>
      </c>
      <c r="L1345" s="8">
        <v>9</v>
      </c>
      <c r="M1345" s="8">
        <v>2</v>
      </c>
      <c r="N1345" s="8">
        <v>12</v>
      </c>
      <c r="O1345" s="8">
        <v>54</v>
      </c>
      <c r="P1345" s="8">
        <v>0.36799999999999999</v>
      </c>
      <c r="Q1345" s="8">
        <v>0.64500000000000002</v>
      </c>
    </row>
    <row r="1346" spans="1:17" ht="15" thickBot="1" x14ac:dyDescent="0.35">
      <c r="A1346" s="5" t="s">
        <v>610</v>
      </c>
      <c r="B1346" s="43">
        <f>IF(COUNTIF('DRAFT LIST'!$F$3:$F$1000,A1346)&gt;=1,"",ROW())</f>
        <v>1346</v>
      </c>
      <c r="C1346" s="43" t="str">
        <f ca="1"/>
        <v>Anthony Santander (BAL - LF) MiLB </v>
      </c>
      <c r="D1346" s="6">
        <v>102</v>
      </c>
      <c r="E1346" s="6">
        <v>10</v>
      </c>
      <c r="F1346" s="6">
        <v>2</v>
      </c>
      <c r="G1346" s="6">
        <v>10</v>
      </c>
      <c r="H1346" s="6">
        <v>0</v>
      </c>
      <c r="I1346" s="6">
        <v>0.23400000000000001</v>
      </c>
      <c r="J1346" s="6">
        <v>0.27600000000000002</v>
      </c>
      <c r="K1346" s="6">
        <v>24</v>
      </c>
      <c r="L1346" s="6">
        <v>4</v>
      </c>
      <c r="M1346" s="6">
        <v>0</v>
      </c>
      <c r="N1346" s="6">
        <v>6</v>
      </c>
      <c r="O1346" s="6">
        <v>22</v>
      </c>
      <c r="P1346" s="6">
        <v>0.33500000000000002</v>
      </c>
      <c r="Q1346" s="6">
        <v>0.61199999999999999</v>
      </c>
    </row>
    <row r="1347" spans="1:17" ht="15" thickBot="1" x14ac:dyDescent="0.35">
      <c r="A1347" s="7" t="s">
        <v>611</v>
      </c>
      <c r="B1347" s="43">
        <f>IF(COUNTIF('DRAFT LIST'!$F$3:$F$1000,A1347)&gt;=1,"",ROW())</f>
        <v>1347</v>
      </c>
      <c r="C1347" s="43" t="str">
        <f ca="1"/>
        <v>Chris Colabello (CLE - 1B,LF,RF) NRI </v>
      </c>
      <c r="D1347" s="8">
        <v>197</v>
      </c>
      <c r="E1347" s="8">
        <v>20</v>
      </c>
      <c r="F1347" s="8">
        <v>4</v>
      </c>
      <c r="G1347" s="8">
        <v>20</v>
      </c>
      <c r="H1347" s="8">
        <v>0</v>
      </c>
      <c r="I1347" s="8">
        <v>0.22700000000000001</v>
      </c>
      <c r="J1347" s="8">
        <v>0.27400000000000002</v>
      </c>
      <c r="K1347" s="8">
        <v>45</v>
      </c>
      <c r="L1347" s="8">
        <v>9</v>
      </c>
      <c r="M1347" s="8">
        <v>0</v>
      </c>
      <c r="N1347" s="8">
        <v>13</v>
      </c>
      <c r="O1347" s="8">
        <v>48</v>
      </c>
      <c r="P1347" s="8">
        <v>0.34100000000000003</v>
      </c>
      <c r="Q1347" s="8">
        <v>0.61499999999999999</v>
      </c>
    </row>
    <row r="1348" spans="1:17" ht="15" thickBot="1" x14ac:dyDescent="0.35">
      <c r="A1348" s="5" t="s">
        <v>612</v>
      </c>
      <c r="B1348" s="43">
        <f>IF(COUNTIF('DRAFT LIST'!$F$3:$F$1000,A1348)&gt;=1,"",ROW())</f>
        <v>1348</v>
      </c>
      <c r="C1348" s="43" t="str">
        <f ca="1"/>
        <v>Ryan Cordell (MIL - CF,LF) </v>
      </c>
      <c r="D1348" s="6">
        <v>250</v>
      </c>
      <c r="E1348" s="6">
        <v>34</v>
      </c>
      <c r="F1348" s="6">
        <v>14</v>
      </c>
      <c r="G1348" s="6">
        <v>31</v>
      </c>
      <c r="H1348" s="6">
        <v>3</v>
      </c>
      <c r="I1348" s="6">
        <v>0.21199999999999999</v>
      </c>
      <c r="J1348" s="6">
        <v>0.308</v>
      </c>
      <c r="K1348" s="6">
        <v>53</v>
      </c>
      <c r="L1348" s="6">
        <v>13</v>
      </c>
      <c r="M1348" s="6">
        <v>1</v>
      </c>
      <c r="N1348" s="6">
        <v>34</v>
      </c>
      <c r="O1348" s="6">
        <v>94</v>
      </c>
      <c r="P1348" s="6">
        <v>0.41799999999999998</v>
      </c>
      <c r="Q1348" s="6">
        <v>0.72599999999999998</v>
      </c>
    </row>
    <row r="1349" spans="1:17" ht="15" thickBot="1" x14ac:dyDescent="0.35">
      <c r="A1349" s="7" t="s">
        <v>613</v>
      </c>
      <c r="B1349" s="43">
        <f>IF(COUNTIF('DRAFT LIST'!$F$3:$F$1000,A1349)&gt;=1,"",ROW())</f>
        <v>1349</v>
      </c>
      <c r="C1349" s="43" t="str">
        <f ca="1"/>
        <v>Tomas Nido (NYM - C) MiLB </v>
      </c>
      <c r="D1349" s="8">
        <v>242</v>
      </c>
      <c r="E1349" s="8">
        <v>31</v>
      </c>
      <c r="F1349" s="8">
        <v>4</v>
      </c>
      <c r="G1349" s="8">
        <v>25</v>
      </c>
      <c r="H1349" s="8">
        <v>4</v>
      </c>
      <c r="I1349" s="8">
        <v>0.26300000000000001</v>
      </c>
      <c r="J1349" s="8">
        <v>0.32400000000000001</v>
      </c>
      <c r="K1349" s="8">
        <v>64</v>
      </c>
      <c r="L1349" s="8">
        <v>13</v>
      </c>
      <c r="M1349" s="8">
        <v>1</v>
      </c>
      <c r="N1349" s="8">
        <v>22</v>
      </c>
      <c r="O1349" s="8">
        <v>48</v>
      </c>
      <c r="P1349" s="8">
        <v>0.379</v>
      </c>
      <c r="Q1349" s="8">
        <v>0.70299999999999996</v>
      </c>
    </row>
    <row r="1350" spans="1:17" ht="15" thickBot="1" x14ac:dyDescent="0.35">
      <c r="A1350" s="5" t="s">
        <v>614</v>
      </c>
      <c r="B1350" s="43">
        <f>IF(COUNTIF('DRAFT LIST'!$F$3:$F$1000,A1350)&gt;=1,"",ROW())</f>
        <v>1350</v>
      </c>
      <c r="C1350" s="43" t="str">
        <f ca="1"/>
        <v>Jordan Schafer (STL - LF,CF) NRI </v>
      </c>
      <c r="D1350" s="6">
        <v>149</v>
      </c>
      <c r="E1350" s="6">
        <v>18</v>
      </c>
      <c r="F1350" s="6">
        <v>4</v>
      </c>
      <c r="G1350" s="6">
        <v>15</v>
      </c>
      <c r="H1350" s="6">
        <v>2</v>
      </c>
      <c r="I1350" s="6">
        <v>0.23499999999999999</v>
      </c>
      <c r="J1350" s="6">
        <v>0.26900000000000002</v>
      </c>
      <c r="K1350" s="6">
        <v>35</v>
      </c>
      <c r="L1350" s="6">
        <v>8</v>
      </c>
      <c r="M1350" s="6">
        <v>0</v>
      </c>
      <c r="N1350" s="6">
        <v>7</v>
      </c>
      <c r="O1350" s="6">
        <v>40</v>
      </c>
      <c r="P1350" s="6">
        <v>0.37</v>
      </c>
      <c r="Q1350" s="6">
        <v>0.63900000000000001</v>
      </c>
    </row>
    <row r="1351" spans="1:17" ht="15" thickBot="1" x14ac:dyDescent="0.35">
      <c r="A1351" s="7" t="s">
        <v>615</v>
      </c>
      <c r="B1351" s="43">
        <f>IF(COUNTIF('DRAFT LIST'!$F$3:$F$1000,A1351)&gt;=1,"",ROW())</f>
        <v>1351</v>
      </c>
      <c r="C1351" s="43" t="str">
        <f ca="1"/>
        <v>Juan Centeno (HOU - C) NRI </v>
      </c>
      <c r="D1351" s="8">
        <v>79</v>
      </c>
      <c r="E1351" s="8">
        <v>7</v>
      </c>
      <c r="F1351" s="8">
        <v>2</v>
      </c>
      <c r="G1351" s="8">
        <v>7</v>
      </c>
      <c r="H1351" s="8">
        <v>2</v>
      </c>
      <c r="I1351" s="8">
        <v>0.20300000000000001</v>
      </c>
      <c r="J1351" s="8">
        <v>0.25600000000000001</v>
      </c>
      <c r="K1351" s="8">
        <v>16</v>
      </c>
      <c r="L1351" s="8">
        <v>3</v>
      </c>
      <c r="M1351" s="8">
        <v>0</v>
      </c>
      <c r="N1351" s="8">
        <v>6</v>
      </c>
      <c r="O1351" s="8">
        <v>23</v>
      </c>
      <c r="P1351" s="8">
        <v>0.34399999999999997</v>
      </c>
      <c r="Q1351" s="8">
        <v>0.6</v>
      </c>
    </row>
    <row r="1352" spans="1:17" ht="15" thickBot="1" x14ac:dyDescent="0.35">
      <c r="A1352" s="5" t="s">
        <v>616</v>
      </c>
      <c r="B1352" s="43">
        <f>IF(COUNTIF('DRAFT LIST'!$F$3:$F$1000,A1352)&gt;=1,"",ROW())</f>
        <v>1352</v>
      </c>
      <c r="C1352" s="43" t="str">
        <f ca="1"/>
        <v>John Hicks (DET - 1B) </v>
      </c>
      <c r="D1352" s="6">
        <v>141</v>
      </c>
      <c r="E1352" s="6">
        <v>16</v>
      </c>
      <c r="F1352" s="6">
        <v>3</v>
      </c>
      <c r="G1352" s="6">
        <v>16</v>
      </c>
      <c r="H1352" s="6">
        <v>1</v>
      </c>
      <c r="I1352" s="6">
        <v>0.26800000000000002</v>
      </c>
      <c r="J1352" s="6">
        <v>0.3</v>
      </c>
      <c r="K1352" s="6">
        <v>38</v>
      </c>
      <c r="L1352" s="6">
        <v>8</v>
      </c>
      <c r="M1352" s="6">
        <v>1</v>
      </c>
      <c r="N1352" s="6">
        <v>6</v>
      </c>
      <c r="O1352" s="6">
        <v>25</v>
      </c>
      <c r="P1352" s="6">
        <v>0.39900000000000002</v>
      </c>
      <c r="Q1352" s="6">
        <v>0.7</v>
      </c>
    </row>
    <row r="1353" spans="1:17" ht="15" thickBot="1" x14ac:dyDescent="0.35">
      <c r="A1353" s="7" t="s">
        <v>617</v>
      </c>
      <c r="B1353" s="43">
        <f>IF(COUNTIF('DRAFT LIST'!$F$3:$F$1000,A1353)&gt;=1,"",ROW())</f>
        <v>1353</v>
      </c>
      <c r="C1353" s="43" t="str">
        <f ca="1"/>
        <v>Phillip Ervin (CIN - CF,LF) </v>
      </c>
      <c r="D1353" s="8">
        <v>280</v>
      </c>
      <c r="E1353" s="8">
        <v>39</v>
      </c>
      <c r="F1353" s="8">
        <v>11</v>
      </c>
      <c r="G1353" s="8">
        <v>37</v>
      </c>
      <c r="H1353" s="8">
        <v>2</v>
      </c>
      <c r="I1353" s="8">
        <v>0.24199999999999999</v>
      </c>
      <c r="J1353" s="8">
        <v>0.315</v>
      </c>
      <c r="K1353" s="8">
        <v>68</v>
      </c>
      <c r="L1353" s="8">
        <v>13</v>
      </c>
      <c r="M1353" s="8">
        <v>1</v>
      </c>
      <c r="N1353" s="8">
        <v>30</v>
      </c>
      <c r="O1353" s="8">
        <v>79</v>
      </c>
      <c r="P1353" s="8">
        <v>0.40699999999999997</v>
      </c>
      <c r="Q1353" s="8">
        <v>0.72199999999999998</v>
      </c>
    </row>
    <row r="1354" spans="1:17" ht="15" thickBot="1" x14ac:dyDescent="0.35">
      <c r="A1354" s="5" t="s">
        <v>618</v>
      </c>
      <c r="B1354" s="43">
        <f>IF(COUNTIF('DRAFT LIST'!$F$3:$F$1000,A1354)&gt;=1,"",ROW())</f>
        <v>1354</v>
      </c>
      <c r="C1354" s="43" t="str">
        <f ca="1"/>
        <v>Rob Segedin (LAD - 3B,RF,LF,1B) MiLB </v>
      </c>
      <c r="D1354" s="6">
        <v>173</v>
      </c>
      <c r="E1354" s="6">
        <v>17</v>
      </c>
      <c r="F1354" s="6">
        <v>5</v>
      </c>
      <c r="G1354" s="6">
        <v>17</v>
      </c>
      <c r="H1354" s="6">
        <v>0</v>
      </c>
      <c r="I1354" s="6">
        <v>0.222</v>
      </c>
      <c r="J1354" s="6">
        <v>0.26800000000000002</v>
      </c>
      <c r="K1354" s="6">
        <v>38</v>
      </c>
      <c r="L1354" s="6">
        <v>7</v>
      </c>
      <c r="M1354" s="6">
        <v>0</v>
      </c>
      <c r="N1354" s="6">
        <v>11</v>
      </c>
      <c r="O1354" s="6">
        <v>41</v>
      </c>
      <c r="P1354" s="6">
        <v>0.33600000000000002</v>
      </c>
      <c r="Q1354" s="6">
        <v>0.60399999999999998</v>
      </c>
    </row>
    <row r="1355" spans="1:17" ht="15" thickBot="1" x14ac:dyDescent="0.35">
      <c r="A1355" s="7" t="s">
        <v>619</v>
      </c>
      <c r="B1355" s="43">
        <f>IF(COUNTIF('DRAFT LIST'!$F$3:$F$1000,A1355)&gt;=1,"",ROW())</f>
        <v>1355</v>
      </c>
      <c r="C1355" s="43" t="str">
        <f ca="1"/>
        <v>Richard Urena (TOR - SS) </v>
      </c>
      <c r="D1355" s="8">
        <v>103</v>
      </c>
      <c r="E1355" s="8">
        <v>12</v>
      </c>
      <c r="F1355" s="8">
        <v>2</v>
      </c>
      <c r="G1355" s="8">
        <v>11</v>
      </c>
      <c r="H1355" s="8">
        <v>2</v>
      </c>
      <c r="I1355" s="8">
        <v>0.26400000000000001</v>
      </c>
      <c r="J1355" s="8">
        <v>0.29799999999999999</v>
      </c>
      <c r="K1355" s="8">
        <v>27</v>
      </c>
      <c r="L1355" s="8">
        <v>5</v>
      </c>
      <c r="M1355" s="8">
        <v>1</v>
      </c>
      <c r="N1355" s="8">
        <v>5</v>
      </c>
      <c r="O1355" s="8">
        <v>26</v>
      </c>
      <c r="P1355" s="8">
        <v>0.38200000000000001</v>
      </c>
      <c r="Q1355" s="8">
        <v>0.68</v>
      </c>
    </row>
    <row r="1356" spans="1:17" ht="15" thickBot="1" x14ac:dyDescent="0.35">
      <c r="A1356" s="5" t="s">
        <v>620</v>
      </c>
      <c r="B1356" s="43">
        <f>IF(COUNTIF('DRAFT LIST'!$F$3:$F$1000,A1356)&gt;=1,"",ROW())</f>
        <v>1356</v>
      </c>
      <c r="C1356" s="43" t="str">
        <f ca="1"/>
        <v>Reymond Fuentes (ARI - CF,RF) NRI </v>
      </c>
      <c r="D1356" s="6">
        <v>155</v>
      </c>
      <c r="E1356" s="6">
        <v>16</v>
      </c>
      <c r="F1356" s="6">
        <v>0</v>
      </c>
      <c r="G1356" s="6">
        <v>7</v>
      </c>
      <c r="H1356" s="6">
        <v>19</v>
      </c>
      <c r="I1356" s="6">
        <v>0.20499999999999999</v>
      </c>
      <c r="J1356" s="6">
        <v>0.255</v>
      </c>
      <c r="K1356" s="6">
        <v>32</v>
      </c>
      <c r="L1356" s="6">
        <v>2</v>
      </c>
      <c r="M1356" s="6">
        <v>1</v>
      </c>
      <c r="N1356" s="6">
        <v>10</v>
      </c>
      <c r="O1356" s="6">
        <v>45</v>
      </c>
      <c r="P1356" s="6">
        <v>0.25600000000000001</v>
      </c>
      <c r="Q1356" s="6">
        <v>0.51100000000000001</v>
      </c>
    </row>
    <row r="1357" spans="1:17" ht="15" thickBot="1" x14ac:dyDescent="0.35">
      <c r="A1357" s="7" t="s">
        <v>621</v>
      </c>
      <c r="B1357" s="43">
        <f>IF(COUNTIF('DRAFT LIST'!$F$3:$F$1000,A1357)&gt;=1,"",ROW())</f>
        <v>1357</v>
      </c>
      <c r="C1357" s="43" t="str">
        <f ca="1"/>
        <v>Ramon Cabrera (MIA - C) NRI </v>
      </c>
      <c r="D1357" s="8">
        <v>180</v>
      </c>
      <c r="E1357" s="8">
        <v>18</v>
      </c>
      <c r="F1357" s="8">
        <v>2</v>
      </c>
      <c r="G1357" s="8">
        <v>16</v>
      </c>
      <c r="H1357" s="8">
        <v>3</v>
      </c>
      <c r="I1357" s="8">
        <v>0.254</v>
      </c>
      <c r="J1357" s="8">
        <v>0.30499999999999999</v>
      </c>
      <c r="K1357" s="8">
        <v>46</v>
      </c>
      <c r="L1357" s="8">
        <v>8</v>
      </c>
      <c r="M1357" s="8">
        <v>0</v>
      </c>
      <c r="N1357" s="8">
        <v>13</v>
      </c>
      <c r="O1357" s="8">
        <v>29</v>
      </c>
      <c r="P1357" s="8">
        <v>0.33</v>
      </c>
      <c r="Q1357" s="8">
        <v>0.63500000000000001</v>
      </c>
    </row>
    <row r="1358" spans="1:17" ht="15" thickBot="1" x14ac:dyDescent="0.35">
      <c r="A1358" s="5" t="s">
        <v>622</v>
      </c>
      <c r="B1358" s="43">
        <f>IF(COUNTIF('DRAFT LIST'!$F$3:$F$1000,A1358)&gt;=1,"",ROW())</f>
        <v>1358</v>
      </c>
      <c r="C1358" s="43" t="str">
        <f ca="1"/>
        <v>Jaff Decker (OAK - RF) MiLB </v>
      </c>
      <c r="D1358" s="6">
        <v>114</v>
      </c>
      <c r="E1358" s="6">
        <v>12</v>
      </c>
      <c r="F1358" s="6">
        <v>3</v>
      </c>
      <c r="G1358" s="6">
        <v>11</v>
      </c>
      <c r="H1358" s="6">
        <v>0</v>
      </c>
      <c r="I1358" s="6">
        <v>0.23100000000000001</v>
      </c>
      <c r="J1358" s="6">
        <v>0.27800000000000002</v>
      </c>
      <c r="K1358" s="6">
        <v>26</v>
      </c>
      <c r="L1358" s="6">
        <v>5</v>
      </c>
      <c r="M1358" s="6">
        <v>1</v>
      </c>
      <c r="N1358" s="6">
        <v>7</v>
      </c>
      <c r="O1358" s="6">
        <v>30</v>
      </c>
      <c r="P1358" s="6">
        <v>0.36299999999999999</v>
      </c>
      <c r="Q1358" s="6">
        <v>0.64100000000000001</v>
      </c>
    </row>
    <row r="1359" spans="1:17" ht="15" thickBot="1" x14ac:dyDescent="0.35">
      <c r="A1359" s="7" t="s">
        <v>623</v>
      </c>
      <c r="B1359" s="43">
        <f>IF(COUNTIF('DRAFT LIST'!$F$3:$F$1000,A1359)&gt;=1,"",ROW())</f>
        <v>1359</v>
      </c>
      <c r="C1359" s="43" t="str">
        <f ca="1"/>
        <v>Daniel Palka (MIN - 1B,RF) </v>
      </c>
      <c r="D1359" s="8">
        <v>191</v>
      </c>
      <c r="E1359" s="8">
        <v>18</v>
      </c>
      <c r="F1359" s="8">
        <v>5</v>
      </c>
      <c r="G1359" s="8">
        <v>24</v>
      </c>
      <c r="H1359" s="8">
        <v>1</v>
      </c>
      <c r="I1359" s="8">
        <v>0.24299999999999999</v>
      </c>
      <c r="J1359" s="8">
        <v>0.29699999999999999</v>
      </c>
      <c r="K1359" s="8">
        <v>46</v>
      </c>
      <c r="L1359" s="8">
        <v>8</v>
      </c>
      <c r="M1359" s="8">
        <v>1</v>
      </c>
      <c r="N1359" s="8">
        <v>14</v>
      </c>
      <c r="O1359" s="8">
        <v>38</v>
      </c>
      <c r="P1359" s="8">
        <v>0.36699999999999999</v>
      </c>
      <c r="Q1359" s="8">
        <v>0.66300000000000003</v>
      </c>
    </row>
    <row r="1360" spans="1:17" ht="15" thickBot="1" x14ac:dyDescent="0.35">
      <c r="A1360" s="5" t="s">
        <v>624</v>
      </c>
      <c r="B1360" s="43">
        <f>IF(COUNTIF('DRAFT LIST'!$F$3:$F$1000,A1360)&gt;=1,"",ROW())</f>
        <v>1360</v>
      </c>
      <c r="C1360" s="43" t="str">
        <f ca="1"/>
        <v>Marlon Byrd (LF,RF) FA </v>
      </c>
      <c r="D1360" s="6">
        <v>208</v>
      </c>
      <c r="E1360" s="6">
        <v>25</v>
      </c>
      <c r="F1360" s="6">
        <v>3</v>
      </c>
      <c r="G1360" s="6">
        <v>20</v>
      </c>
      <c r="H1360" s="6">
        <v>3</v>
      </c>
      <c r="I1360" s="6">
        <v>0.251</v>
      </c>
      <c r="J1360" s="6">
        <v>0.316</v>
      </c>
      <c r="K1360" s="6">
        <v>52</v>
      </c>
      <c r="L1360" s="6">
        <v>8</v>
      </c>
      <c r="M1360" s="6">
        <v>1</v>
      </c>
      <c r="N1360" s="6">
        <v>20</v>
      </c>
      <c r="O1360" s="6">
        <v>37</v>
      </c>
      <c r="P1360" s="6">
        <v>0.33600000000000002</v>
      </c>
      <c r="Q1360" s="6">
        <v>0.65200000000000002</v>
      </c>
    </row>
    <row r="1361" spans="1:17" ht="17.399999999999999" thickBot="1" x14ac:dyDescent="0.35">
      <c r="A1361" s="7" t="s">
        <v>625</v>
      </c>
      <c r="B1361" s="43">
        <f>IF(COUNTIF('DRAFT LIST'!$F$3:$F$1000,A1361)&gt;=1,"",ROW())</f>
        <v>1361</v>
      </c>
      <c r="C1361" s="43" t="str">
        <f ca="1"/>
        <v>Shawn Zarraga (CIN - C) NRI </v>
      </c>
      <c r="D1361" s="8">
        <v>198</v>
      </c>
      <c r="E1361" s="8">
        <v>25</v>
      </c>
      <c r="F1361" s="8">
        <v>4</v>
      </c>
      <c r="G1361" s="8">
        <v>20</v>
      </c>
      <c r="H1361" s="8">
        <v>4</v>
      </c>
      <c r="I1361" s="8">
        <v>0.23699999999999999</v>
      </c>
      <c r="J1361" s="8">
        <v>0.3</v>
      </c>
      <c r="K1361" s="8">
        <v>47</v>
      </c>
      <c r="L1361" s="8">
        <v>10</v>
      </c>
      <c r="M1361" s="8">
        <v>2</v>
      </c>
      <c r="N1361" s="8">
        <v>18</v>
      </c>
      <c r="O1361" s="8">
        <v>51</v>
      </c>
      <c r="P1361" s="8">
        <v>0.36299999999999999</v>
      </c>
      <c r="Q1361" s="8">
        <v>0.66200000000000003</v>
      </c>
    </row>
    <row r="1362" spans="1:17" ht="15" thickBot="1" x14ac:dyDescent="0.35">
      <c r="A1362" s="5" t="s">
        <v>626</v>
      </c>
      <c r="B1362" s="43">
        <f>IF(COUNTIF('DRAFT LIST'!$F$3:$F$1000,A1362)&gt;=1,"",ROW())</f>
        <v>1362</v>
      </c>
      <c r="C1362" s="43" t="str">
        <f ca="1"/>
        <v>Tim Federowicz (SF - C) MiLB </v>
      </c>
      <c r="D1362" s="6">
        <v>222</v>
      </c>
      <c r="E1362" s="6">
        <v>23</v>
      </c>
      <c r="F1362" s="6">
        <v>7</v>
      </c>
      <c r="G1362" s="6">
        <v>28</v>
      </c>
      <c r="H1362" s="6">
        <v>0</v>
      </c>
      <c r="I1362" s="6">
        <v>0.26200000000000001</v>
      </c>
      <c r="J1362" s="6">
        <v>0.309</v>
      </c>
      <c r="K1362" s="6">
        <v>58</v>
      </c>
      <c r="L1362" s="6">
        <v>13</v>
      </c>
      <c r="M1362" s="6">
        <v>1</v>
      </c>
      <c r="N1362" s="6">
        <v>15</v>
      </c>
      <c r="O1362" s="6">
        <v>45</v>
      </c>
      <c r="P1362" s="6">
        <v>0.42099999999999999</v>
      </c>
      <c r="Q1362" s="6">
        <v>0.73</v>
      </c>
    </row>
    <row r="1363" spans="1:17" ht="15" thickBot="1" x14ac:dyDescent="0.35">
      <c r="A1363" s="7" t="s">
        <v>627</v>
      </c>
      <c r="B1363" s="43">
        <f>IF(COUNTIF('DRAFT LIST'!$F$3:$F$1000,A1363)&gt;=1,"",ROW())</f>
        <v>1363</v>
      </c>
      <c r="C1363" s="43" t="str">
        <f ca="1"/>
        <v>Magneuris Sierra (STL - CF) </v>
      </c>
      <c r="D1363" s="8">
        <v>147</v>
      </c>
      <c r="E1363" s="8">
        <v>17</v>
      </c>
      <c r="F1363" s="8">
        <v>3</v>
      </c>
      <c r="G1363" s="8">
        <v>15</v>
      </c>
      <c r="H1363" s="8">
        <v>2</v>
      </c>
      <c r="I1363" s="8">
        <v>0.24399999999999999</v>
      </c>
      <c r="J1363" s="8">
        <v>0.3</v>
      </c>
      <c r="K1363" s="8">
        <v>36</v>
      </c>
      <c r="L1363" s="8">
        <v>8</v>
      </c>
      <c r="M1363" s="8">
        <v>2</v>
      </c>
      <c r="N1363" s="8">
        <v>12</v>
      </c>
      <c r="O1363" s="8">
        <v>32</v>
      </c>
      <c r="P1363" s="8">
        <v>0.372</v>
      </c>
      <c r="Q1363" s="8">
        <v>0.67100000000000004</v>
      </c>
    </row>
    <row r="1364" spans="1:17" ht="15" thickBot="1" x14ac:dyDescent="0.35">
      <c r="A1364" s="5" t="s">
        <v>628</v>
      </c>
      <c r="B1364" s="43">
        <f>IF(COUNTIF('DRAFT LIST'!$F$3:$F$1000,A1364)&gt;=1,"",ROW())</f>
        <v>1364</v>
      </c>
      <c r="C1364" s="43" t="str">
        <f ca="1"/>
        <v>Ryan Flaherty (BAL - 3B,SS) </v>
      </c>
      <c r="D1364" s="6">
        <v>206</v>
      </c>
      <c r="E1364" s="6">
        <v>27</v>
      </c>
      <c r="F1364" s="6">
        <v>8</v>
      </c>
      <c r="G1364" s="6">
        <v>25</v>
      </c>
      <c r="H1364" s="6">
        <v>1</v>
      </c>
      <c r="I1364" s="6">
        <v>0.215</v>
      </c>
      <c r="J1364" s="6">
        <v>0.308</v>
      </c>
      <c r="K1364" s="6">
        <v>44</v>
      </c>
      <c r="L1364" s="6">
        <v>13</v>
      </c>
      <c r="M1364" s="6">
        <v>0</v>
      </c>
      <c r="N1364" s="6">
        <v>28</v>
      </c>
      <c r="O1364" s="6">
        <v>63</v>
      </c>
      <c r="P1364" s="6">
        <v>0.38</v>
      </c>
      <c r="Q1364" s="6">
        <v>0.68799999999999994</v>
      </c>
    </row>
    <row r="1365" spans="1:17" ht="15" thickBot="1" x14ac:dyDescent="0.35">
      <c r="A1365" s="7" t="s">
        <v>629</v>
      </c>
      <c r="B1365" s="43">
        <f>IF(COUNTIF('DRAFT LIST'!$F$3:$F$1000,A1365)&gt;=1,"",ROW())</f>
        <v>1365</v>
      </c>
      <c r="C1365" s="43" t="str">
        <f ca="1"/>
        <v>Jacob Stallings (PIT - C) MiLB </v>
      </c>
      <c r="D1365" s="8">
        <v>145</v>
      </c>
      <c r="E1365" s="8">
        <v>20</v>
      </c>
      <c r="F1365" s="8">
        <v>7</v>
      </c>
      <c r="G1365" s="8">
        <v>20</v>
      </c>
      <c r="H1365" s="8">
        <v>2</v>
      </c>
      <c r="I1365" s="8">
        <v>0.215</v>
      </c>
      <c r="J1365" s="8">
        <v>0.27900000000000003</v>
      </c>
      <c r="K1365" s="8">
        <v>31</v>
      </c>
      <c r="L1365" s="8">
        <v>8</v>
      </c>
      <c r="M1365" s="8">
        <v>1</v>
      </c>
      <c r="N1365" s="8">
        <v>13</v>
      </c>
      <c r="O1365" s="8">
        <v>51</v>
      </c>
      <c r="P1365" s="8">
        <v>0.43099999999999999</v>
      </c>
      <c r="Q1365" s="8">
        <v>0.70899999999999996</v>
      </c>
    </row>
    <row r="1366" spans="1:17" ht="15" thickBot="1" x14ac:dyDescent="0.35">
      <c r="A1366" s="5" t="s">
        <v>630</v>
      </c>
      <c r="B1366" s="43">
        <f>IF(COUNTIF('DRAFT LIST'!$F$3:$F$1000,A1366)&gt;=1,"",ROW())</f>
        <v>1366</v>
      </c>
      <c r="C1366" s="43" t="str">
        <f ca="1"/>
        <v>Pat Valaika (COL - 3B,SS) </v>
      </c>
      <c r="D1366" s="6">
        <v>263</v>
      </c>
      <c r="E1366" s="6">
        <v>32</v>
      </c>
      <c r="F1366" s="6">
        <v>10</v>
      </c>
      <c r="G1366" s="6">
        <v>32</v>
      </c>
      <c r="H1366" s="6">
        <v>1</v>
      </c>
      <c r="I1366" s="6">
        <v>0.21299999999999999</v>
      </c>
      <c r="J1366" s="6">
        <v>0.28000000000000003</v>
      </c>
      <c r="K1366" s="6">
        <v>56</v>
      </c>
      <c r="L1366" s="6">
        <v>11</v>
      </c>
      <c r="M1366" s="6">
        <v>0</v>
      </c>
      <c r="N1366" s="6">
        <v>25</v>
      </c>
      <c r="O1366" s="6">
        <v>95</v>
      </c>
      <c r="P1366" s="6">
        <v>0.373</v>
      </c>
      <c r="Q1366" s="6">
        <v>0.65300000000000002</v>
      </c>
    </row>
    <row r="1367" spans="1:17" ht="15" thickBot="1" x14ac:dyDescent="0.35">
      <c r="A1367" s="7" t="s">
        <v>631</v>
      </c>
      <c r="B1367" s="43">
        <f>IF(COUNTIF('DRAFT LIST'!$F$3:$F$1000,A1367)&gt;=1,"",ROW())</f>
        <v>1367</v>
      </c>
      <c r="C1367" s="43" t="str">
        <f ca="1"/>
        <v>Chris Parmelee (OAK - 1B,RF) NRI </v>
      </c>
      <c r="D1367" s="8">
        <v>216</v>
      </c>
      <c r="E1367" s="8">
        <v>22</v>
      </c>
      <c r="F1367" s="8">
        <v>5</v>
      </c>
      <c r="G1367" s="8">
        <v>26</v>
      </c>
      <c r="H1367" s="8">
        <v>1</v>
      </c>
      <c r="I1367" s="8">
        <v>0.26</v>
      </c>
      <c r="J1367" s="8">
        <v>0.30599999999999999</v>
      </c>
      <c r="K1367" s="8">
        <v>56</v>
      </c>
      <c r="L1367" s="8">
        <v>12</v>
      </c>
      <c r="M1367" s="8">
        <v>3</v>
      </c>
      <c r="N1367" s="8">
        <v>14</v>
      </c>
      <c r="O1367" s="8">
        <v>37</v>
      </c>
      <c r="P1367" s="8">
        <v>0.41</v>
      </c>
      <c r="Q1367" s="8">
        <v>0.71599999999999997</v>
      </c>
    </row>
    <row r="1368" spans="1:17" ht="15" thickBot="1" x14ac:dyDescent="0.35">
      <c r="A1368" s="5" t="s">
        <v>632</v>
      </c>
      <c r="B1368" s="43">
        <f>IF(COUNTIF('DRAFT LIST'!$F$3:$F$1000,A1368)&gt;=1,"",ROW())</f>
        <v>1368</v>
      </c>
      <c r="C1368" s="43" t="str">
        <f ca="1"/>
        <v>Justin O'Conner (TB - C) MiLB </v>
      </c>
      <c r="D1368" s="6">
        <v>186</v>
      </c>
      <c r="E1368" s="6">
        <v>23</v>
      </c>
      <c r="F1368" s="6">
        <v>6</v>
      </c>
      <c r="G1368" s="6">
        <v>22</v>
      </c>
      <c r="H1368" s="6">
        <v>5</v>
      </c>
      <c r="I1368" s="6">
        <v>0.24399999999999999</v>
      </c>
      <c r="J1368" s="6">
        <v>0.28699999999999998</v>
      </c>
      <c r="K1368" s="6">
        <v>45</v>
      </c>
      <c r="L1368" s="6">
        <v>8</v>
      </c>
      <c r="M1368" s="6">
        <v>2</v>
      </c>
      <c r="N1368" s="6">
        <v>11</v>
      </c>
      <c r="O1368" s="6">
        <v>53</v>
      </c>
      <c r="P1368" s="6">
        <v>0.40799999999999997</v>
      </c>
      <c r="Q1368" s="6">
        <v>0.69499999999999995</v>
      </c>
    </row>
    <row r="1369" spans="1:17" ht="15" thickBot="1" x14ac:dyDescent="0.35">
      <c r="A1369" s="7" t="s">
        <v>633</v>
      </c>
      <c r="B1369" s="43">
        <f>IF(COUNTIF('DRAFT LIST'!$F$3:$F$1000,A1369)&gt;=1,"",ROW())</f>
        <v>1369</v>
      </c>
      <c r="C1369" s="43" t="str">
        <f ca="1"/>
        <v>Nick Buss (SD - LF) MiLB </v>
      </c>
      <c r="D1369" s="8">
        <v>226</v>
      </c>
      <c r="E1369" s="8">
        <v>27</v>
      </c>
      <c r="F1369" s="8">
        <v>4</v>
      </c>
      <c r="G1369" s="8">
        <v>17</v>
      </c>
      <c r="H1369" s="8">
        <v>10</v>
      </c>
      <c r="I1369" s="8">
        <v>0.216</v>
      </c>
      <c r="J1369" s="8">
        <v>0.27700000000000002</v>
      </c>
      <c r="K1369" s="8">
        <v>49</v>
      </c>
      <c r="L1369" s="8">
        <v>9</v>
      </c>
      <c r="M1369" s="8">
        <v>3</v>
      </c>
      <c r="N1369" s="8">
        <v>19</v>
      </c>
      <c r="O1369" s="8">
        <v>79</v>
      </c>
      <c r="P1369" s="8">
        <v>0.32500000000000001</v>
      </c>
      <c r="Q1369" s="8">
        <v>0.60199999999999998</v>
      </c>
    </row>
    <row r="1370" spans="1:17" ht="15" thickBot="1" x14ac:dyDescent="0.35">
      <c r="A1370" s="5" t="s">
        <v>634</v>
      </c>
      <c r="B1370" s="43">
        <f>IF(COUNTIF('DRAFT LIST'!$F$3:$F$1000,A1370)&gt;=1,"",ROW())</f>
        <v>1370</v>
      </c>
      <c r="C1370" s="43" t="str">
        <f ca="1"/>
        <v>Tony Sanchez (LAA - C) MiLB </v>
      </c>
      <c r="D1370" s="6">
        <v>133</v>
      </c>
      <c r="E1370" s="6">
        <v>17</v>
      </c>
      <c r="F1370" s="6">
        <v>1</v>
      </c>
      <c r="G1370" s="6">
        <v>8</v>
      </c>
      <c r="H1370" s="6">
        <v>11</v>
      </c>
      <c r="I1370" s="6">
        <v>0.23799999999999999</v>
      </c>
      <c r="J1370" s="6">
        <v>0.28399999999999997</v>
      </c>
      <c r="K1370" s="6">
        <v>32</v>
      </c>
      <c r="L1370" s="6">
        <v>5</v>
      </c>
      <c r="M1370" s="6">
        <v>1</v>
      </c>
      <c r="N1370" s="6">
        <v>9</v>
      </c>
      <c r="O1370" s="6">
        <v>31</v>
      </c>
      <c r="P1370" s="6">
        <v>0.314</v>
      </c>
      <c r="Q1370" s="6">
        <v>0.59799999999999998</v>
      </c>
    </row>
    <row r="1371" spans="1:17" ht="17.399999999999999" thickBot="1" x14ac:dyDescent="0.35">
      <c r="A1371" s="7" t="s">
        <v>635</v>
      </c>
      <c r="B1371" s="43">
        <f>IF(COUNTIF('DRAFT LIST'!$F$3:$F$1000,A1371)&gt;=1,"",ROW())</f>
        <v>1371</v>
      </c>
      <c r="C1371" s="43" t="str">
        <f ca="1"/>
        <v>Joey Terdoslavich (BAL - 1B) NRI </v>
      </c>
      <c r="D1371" s="8">
        <v>130</v>
      </c>
      <c r="E1371" s="8">
        <v>16</v>
      </c>
      <c r="F1371" s="8">
        <v>3</v>
      </c>
      <c r="G1371" s="8">
        <v>19</v>
      </c>
      <c r="H1371" s="8">
        <v>2</v>
      </c>
      <c r="I1371" s="8">
        <v>0.23899999999999999</v>
      </c>
      <c r="J1371" s="8">
        <v>0.29399999999999998</v>
      </c>
      <c r="K1371" s="8">
        <v>31</v>
      </c>
      <c r="L1371" s="8">
        <v>12</v>
      </c>
      <c r="M1371" s="8">
        <v>2</v>
      </c>
      <c r="N1371" s="8">
        <v>10</v>
      </c>
      <c r="O1371" s="8">
        <v>23</v>
      </c>
      <c r="P1371" s="8">
        <v>0.372</v>
      </c>
      <c r="Q1371" s="8">
        <v>0.66600000000000004</v>
      </c>
    </row>
    <row r="1372" spans="1:17" ht="15" thickBot="1" x14ac:dyDescent="0.35">
      <c r="A1372" s="5" t="s">
        <v>636</v>
      </c>
      <c r="B1372" s="43">
        <f>IF(COUNTIF('DRAFT LIST'!$F$3:$F$1000,A1372)&gt;=1,"",ROW())</f>
        <v>1372</v>
      </c>
      <c r="C1372" s="43" t="str">
        <f ca="1"/>
        <v>Clint Robinson (WSH - 1B) </v>
      </c>
      <c r="D1372" s="6">
        <v>139</v>
      </c>
      <c r="E1372" s="6">
        <v>17</v>
      </c>
      <c r="F1372" s="6">
        <v>5</v>
      </c>
      <c r="G1372" s="6">
        <v>19</v>
      </c>
      <c r="H1372" s="6">
        <v>0</v>
      </c>
      <c r="I1372" s="6">
        <v>0.23799999999999999</v>
      </c>
      <c r="J1372" s="6">
        <v>0.30499999999999999</v>
      </c>
      <c r="K1372" s="6">
        <v>33</v>
      </c>
      <c r="L1372" s="6">
        <v>7</v>
      </c>
      <c r="M1372" s="6">
        <v>0</v>
      </c>
      <c r="N1372" s="6">
        <v>13</v>
      </c>
      <c r="O1372" s="6">
        <v>31</v>
      </c>
      <c r="P1372" s="6">
        <v>0.40400000000000003</v>
      </c>
      <c r="Q1372" s="6">
        <v>0.70899999999999996</v>
      </c>
    </row>
    <row r="1373" spans="1:17" ht="15" thickBot="1" x14ac:dyDescent="0.35">
      <c r="A1373" s="7" t="s">
        <v>637</v>
      </c>
      <c r="B1373" s="43">
        <f>IF(COUNTIF('DRAFT LIST'!$F$3:$F$1000,A1373)&gt;=1,"",ROW())</f>
        <v>1373</v>
      </c>
      <c r="C1373" s="43" t="str">
        <f ca="1"/>
        <v>Harold Ramirez (RF,CF) </v>
      </c>
      <c r="D1373" s="8">
        <v>265</v>
      </c>
      <c r="E1373" s="8">
        <v>36</v>
      </c>
      <c r="F1373" s="8">
        <v>10</v>
      </c>
      <c r="G1373" s="8">
        <v>36</v>
      </c>
      <c r="H1373" s="8">
        <v>0</v>
      </c>
      <c r="I1373" s="8">
        <v>0.25700000000000001</v>
      </c>
      <c r="J1373" s="8">
        <v>0.30499999999999999</v>
      </c>
      <c r="K1373" s="8">
        <v>68</v>
      </c>
      <c r="L1373" s="8">
        <v>14</v>
      </c>
      <c r="M1373" s="8">
        <v>1</v>
      </c>
      <c r="N1373" s="8">
        <v>19</v>
      </c>
      <c r="O1373" s="8">
        <v>44</v>
      </c>
      <c r="P1373" s="8">
        <v>0.41399999999999998</v>
      </c>
      <c r="Q1373" s="8">
        <v>0.71899999999999997</v>
      </c>
    </row>
    <row r="1374" spans="1:17" ht="15" thickBot="1" x14ac:dyDescent="0.35">
      <c r="A1374" s="5" t="s">
        <v>638</v>
      </c>
      <c r="B1374" s="43">
        <f>IF(COUNTIF('DRAFT LIST'!$F$3:$F$1000,A1374)&gt;=1,"",ROW())</f>
        <v>1374</v>
      </c>
      <c r="C1374" s="43" t="str">
        <f ca="1"/>
        <v>Hector Sanchez (SD - C) MiLB </v>
      </c>
      <c r="D1374" s="6">
        <v>170</v>
      </c>
      <c r="E1374" s="6">
        <v>21</v>
      </c>
      <c r="F1374" s="6">
        <v>5</v>
      </c>
      <c r="G1374" s="6">
        <v>22</v>
      </c>
      <c r="H1374" s="6">
        <v>0</v>
      </c>
      <c r="I1374" s="6">
        <v>0.25600000000000001</v>
      </c>
      <c r="J1374" s="6">
        <v>0.32100000000000001</v>
      </c>
      <c r="K1374" s="6">
        <v>44</v>
      </c>
      <c r="L1374" s="6">
        <v>11</v>
      </c>
      <c r="M1374" s="6">
        <v>1</v>
      </c>
      <c r="N1374" s="6">
        <v>16</v>
      </c>
      <c r="O1374" s="6">
        <v>40</v>
      </c>
      <c r="P1374" s="6">
        <v>0.4</v>
      </c>
      <c r="Q1374" s="6">
        <v>0.72099999999999997</v>
      </c>
    </row>
    <row r="1375" spans="1:17" ht="15" thickBot="1" x14ac:dyDescent="0.35">
      <c r="A1375" s="7" t="s">
        <v>639</v>
      </c>
      <c r="B1375" s="43">
        <f>IF(COUNTIF('DRAFT LIST'!$F$3:$F$1000,A1375)&gt;=1,"",ROW())</f>
        <v>1375</v>
      </c>
      <c r="C1375" s="43" t="str">
        <f ca="1"/>
        <v>Ronnier Mustelier (ATL - LF,2B) MiLB </v>
      </c>
      <c r="D1375" s="8">
        <v>149</v>
      </c>
      <c r="E1375" s="8">
        <v>16</v>
      </c>
      <c r="F1375" s="8">
        <v>4</v>
      </c>
      <c r="G1375" s="8">
        <v>20</v>
      </c>
      <c r="H1375" s="8">
        <v>1</v>
      </c>
      <c r="I1375" s="8">
        <v>0.24199999999999999</v>
      </c>
      <c r="J1375" s="8">
        <v>0.27800000000000002</v>
      </c>
      <c r="K1375" s="8">
        <v>36</v>
      </c>
      <c r="L1375" s="8">
        <v>8</v>
      </c>
      <c r="M1375" s="8">
        <v>0</v>
      </c>
      <c r="N1375" s="8">
        <v>8</v>
      </c>
      <c r="O1375" s="8">
        <v>31</v>
      </c>
      <c r="P1375" s="8">
        <v>0.38300000000000001</v>
      </c>
      <c r="Q1375" s="8">
        <v>0.66100000000000003</v>
      </c>
    </row>
    <row r="1376" spans="1:17" ht="15" thickBot="1" x14ac:dyDescent="0.35">
      <c r="A1376" s="5" t="s">
        <v>640</v>
      </c>
      <c r="B1376" s="43">
        <f>IF(COUNTIF('DRAFT LIST'!$F$3:$F$1000,A1376)&gt;=1,"",ROW())</f>
        <v>1376</v>
      </c>
      <c r="C1376" s="43" t="str">
        <f ca="1"/>
        <v>Gorkys Hernandez (SF - CF) </v>
      </c>
      <c r="D1376" s="6">
        <v>143</v>
      </c>
      <c r="E1376" s="6">
        <v>18</v>
      </c>
      <c r="F1376" s="6">
        <v>1</v>
      </c>
      <c r="G1376" s="6">
        <v>12</v>
      </c>
      <c r="H1376" s="6">
        <v>5</v>
      </c>
      <c r="I1376" s="6">
        <v>0.252</v>
      </c>
      <c r="J1376" s="6">
        <v>0.318</v>
      </c>
      <c r="K1376" s="6">
        <v>36</v>
      </c>
      <c r="L1376" s="6">
        <v>6</v>
      </c>
      <c r="M1376" s="6">
        <v>2</v>
      </c>
      <c r="N1376" s="6">
        <v>14</v>
      </c>
      <c r="O1376" s="6">
        <v>25</v>
      </c>
      <c r="P1376" s="6">
        <v>0.35199999999999998</v>
      </c>
      <c r="Q1376" s="6">
        <v>0.67</v>
      </c>
    </row>
    <row r="1377" spans="1:17" ht="15" thickBot="1" x14ac:dyDescent="0.35">
      <c r="A1377" s="7" t="s">
        <v>641</v>
      </c>
      <c r="B1377" s="43">
        <f>IF(COUNTIF('DRAFT LIST'!$F$3:$F$1000,A1377)&gt;=1,"",ROW())</f>
        <v>1377</v>
      </c>
      <c r="C1377" s="43" t="str">
        <f ca="1"/>
        <v>Carlos Corporan (CHC - C) MiLB </v>
      </c>
      <c r="D1377" s="8">
        <v>174</v>
      </c>
      <c r="E1377" s="8">
        <v>19</v>
      </c>
      <c r="F1377" s="8">
        <v>1</v>
      </c>
      <c r="G1377" s="8">
        <v>15</v>
      </c>
      <c r="H1377" s="8">
        <v>2</v>
      </c>
      <c r="I1377" s="8">
        <v>0.248</v>
      </c>
      <c r="J1377" s="8">
        <v>0.28999999999999998</v>
      </c>
      <c r="K1377" s="8">
        <v>43</v>
      </c>
      <c r="L1377" s="8">
        <v>8</v>
      </c>
      <c r="M1377" s="8">
        <v>1</v>
      </c>
      <c r="N1377" s="8">
        <v>10</v>
      </c>
      <c r="O1377" s="8">
        <v>24</v>
      </c>
      <c r="P1377" s="8">
        <v>0.32300000000000001</v>
      </c>
      <c r="Q1377" s="8">
        <v>0.61199999999999999</v>
      </c>
    </row>
    <row r="1378" spans="1:17" ht="15" thickBot="1" x14ac:dyDescent="0.35">
      <c r="A1378" s="5" t="s">
        <v>642</v>
      </c>
      <c r="B1378" s="43">
        <f>IF(COUNTIF('DRAFT LIST'!$F$3:$F$1000,A1378)&gt;=1,"",ROW())</f>
        <v>1378</v>
      </c>
      <c r="C1378" s="43" t="str">
        <f ca="1"/>
        <v>Jason Bourgeois (ARI - LF,CF,RF) MiLB </v>
      </c>
      <c r="D1378" s="6">
        <v>152</v>
      </c>
      <c r="E1378" s="6">
        <v>17</v>
      </c>
      <c r="F1378" s="6">
        <v>4</v>
      </c>
      <c r="G1378" s="6">
        <v>15</v>
      </c>
      <c r="H1378" s="6">
        <v>6</v>
      </c>
      <c r="I1378" s="6">
        <v>0.21</v>
      </c>
      <c r="J1378" s="6">
        <v>0.28100000000000003</v>
      </c>
      <c r="K1378" s="6">
        <v>32</v>
      </c>
      <c r="L1378" s="6">
        <v>7</v>
      </c>
      <c r="M1378" s="6">
        <v>1</v>
      </c>
      <c r="N1378" s="6">
        <v>15</v>
      </c>
      <c r="O1378" s="6">
        <v>61</v>
      </c>
      <c r="P1378" s="6">
        <v>0.34899999999999998</v>
      </c>
      <c r="Q1378" s="6">
        <v>0.63</v>
      </c>
    </row>
    <row r="1379" spans="1:17" ht="15" thickBot="1" x14ac:dyDescent="0.35">
      <c r="A1379" s="7" t="s">
        <v>643</v>
      </c>
      <c r="B1379" s="43">
        <f>IF(COUNTIF('DRAFT LIST'!$F$3:$F$1000,A1379)&gt;=1,"",ROW())</f>
        <v>1379</v>
      </c>
      <c r="C1379" s="43" t="str">
        <f ca="1"/>
        <v>Brett Nicholas (TEX - C) DTD </v>
      </c>
      <c r="D1379" s="8">
        <v>163</v>
      </c>
      <c r="E1379" s="8">
        <v>25</v>
      </c>
      <c r="F1379" s="8">
        <v>3</v>
      </c>
      <c r="G1379" s="8">
        <v>12</v>
      </c>
      <c r="H1379" s="8">
        <v>5</v>
      </c>
      <c r="I1379" s="8">
        <v>0.23400000000000001</v>
      </c>
      <c r="J1379" s="8">
        <v>0.29699999999999999</v>
      </c>
      <c r="K1379" s="8">
        <v>38</v>
      </c>
      <c r="L1379" s="8">
        <v>12</v>
      </c>
      <c r="M1379" s="8">
        <v>2</v>
      </c>
      <c r="N1379" s="8">
        <v>15</v>
      </c>
      <c r="O1379" s="8">
        <v>29</v>
      </c>
      <c r="P1379" s="8">
        <v>0.36299999999999999</v>
      </c>
      <c r="Q1379" s="8">
        <v>0.66</v>
      </c>
    </row>
    <row r="1380" spans="1:17" ht="15" thickBot="1" x14ac:dyDescent="0.35">
      <c r="A1380" s="5" t="s">
        <v>644</v>
      </c>
      <c r="B1380" s="43">
        <f>IF(COUNTIF('DRAFT LIST'!$F$3:$F$1000,A1380)&gt;=1,"",ROW())</f>
        <v>1380</v>
      </c>
      <c r="C1380" s="43" t="str">
        <f ca="1"/>
        <v>Chris Marrero (SF - 1B) MiLB </v>
      </c>
      <c r="D1380" s="6">
        <v>317</v>
      </c>
      <c r="E1380" s="6">
        <v>38</v>
      </c>
      <c r="F1380" s="6">
        <v>8</v>
      </c>
      <c r="G1380" s="6">
        <v>41</v>
      </c>
      <c r="H1380" s="6">
        <v>1</v>
      </c>
      <c r="I1380" s="6">
        <v>0.25800000000000001</v>
      </c>
      <c r="J1380" s="6">
        <v>0.308</v>
      </c>
      <c r="K1380" s="6">
        <v>82</v>
      </c>
      <c r="L1380" s="6">
        <v>17</v>
      </c>
      <c r="M1380" s="6">
        <v>1</v>
      </c>
      <c r="N1380" s="6">
        <v>23</v>
      </c>
      <c r="O1380" s="6">
        <v>64</v>
      </c>
      <c r="P1380" s="6">
        <v>0.38700000000000001</v>
      </c>
      <c r="Q1380" s="6">
        <v>0.69399999999999995</v>
      </c>
    </row>
    <row r="1381" spans="1:17" ht="17.399999999999999" thickBot="1" x14ac:dyDescent="0.35">
      <c r="A1381" s="7" t="s">
        <v>645</v>
      </c>
      <c r="B1381" s="43">
        <f>IF(COUNTIF('DRAFT LIST'!$F$3:$F$1000,A1381)&gt;=1,"",ROW())</f>
        <v>1381</v>
      </c>
      <c r="C1381" s="43" t="str">
        <f ca="1"/>
        <v>Jose Osuna (PIT - 1B) </v>
      </c>
      <c r="D1381" s="8">
        <v>191</v>
      </c>
      <c r="E1381" s="8">
        <v>24</v>
      </c>
      <c r="F1381" s="8">
        <v>8</v>
      </c>
      <c r="G1381" s="8">
        <v>23</v>
      </c>
      <c r="H1381" s="8">
        <v>1</v>
      </c>
      <c r="I1381" s="8">
        <v>0.23499999999999999</v>
      </c>
      <c r="J1381" s="8">
        <v>0.28499999999999998</v>
      </c>
      <c r="K1381" s="8">
        <v>45</v>
      </c>
      <c r="L1381" s="8">
        <v>12</v>
      </c>
      <c r="M1381" s="8">
        <v>0</v>
      </c>
      <c r="N1381" s="8">
        <v>14</v>
      </c>
      <c r="O1381" s="8">
        <v>52</v>
      </c>
      <c r="P1381" s="8">
        <v>0.41299999999999998</v>
      </c>
      <c r="Q1381" s="8">
        <v>0.69799999999999995</v>
      </c>
    </row>
    <row r="1382" spans="1:17" ht="17.399999999999999" thickBot="1" x14ac:dyDescent="0.35">
      <c r="A1382" s="5" t="s">
        <v>646</v>
      </c>
      <c r="B1382" s="43">
        <f>IF(COUNTIF('DRAFT LIST'!$F$3:$F$1000,A1382)&gt;=1,"",ROW())</f>
        <v>1382</v>
      </c>
      <c r="C1382" s="43" t="str">
        <f ca="1"/>
        <v>Anthony Recker (ATL - C) </v>
      </c>
      <c r="D1382" s="6">
        <v>189</v>
      </c>
      <c r="E1382" s="6">
        <v>22</v>
      </c>
      <c r="F1382" s="6">
        <v>2</v>
      </c>
      <c r="G1382" s="6">
        <v>16</v>
      </c>
      <c r="H1382" s="6">
        <v>8</v>
      </c>
      <c r="I1382" s="6">
        <v>0.23599999999999999</v>
      </c>
      <c r="J1382" s="6">
        <v>0.28599999999999998</v>
      </c>
      <c r="K1382" s="6">
        <v>44</v>
      </c>
      <c r="L1382" s="6">
        <v>6</v>
      </c>
      <c r="M1382" s="6">
        <v>1</v>
      </c>
      <c r="N1382" s="6">
        <v>13</v>
      </c>
      <c r="O1382" s="6">
        <v>44</v>
      </c>
      <c r="P1382" s="6">
        <v>0.30399999999999999</v>
      </c>
      <c r="Q1382" s="6">
        <v>0.59</v>
      </c>
    </row>
    <row r="1383" spans="1:17" ht="15" thickBot="1" x14ac:dyDescent="0.35">
      <c r="A1383" s="7" t="s">
        <v>647</v>
      </c>
      <c r="B1383" s="43">
        <f>IF(COUNTIF('DRAFT LIST'!$F$3:$F$1000,A1383)&gt;=1,"",ROW())</f>
        <v>1383</v>
      </c>
      <c r="C1383" s="43" t="str">
        <f ca="1"/>
        <v>Kristopher Negron (ARI - 2B,3B,SS,LF) MiLB </v>
      </c>
      <c r="D1383" s="8">
        <v>158</v>
      </c>
      <c r="E1383" s="8">
        <v>15</v>
      </c>
      <c r="F1383" s="8">
        <v>3</v>
      </c>
      <c r="G1383" s="8">
        <v>17</v>
      </c>
      <c r="H1383" s="8">
        <v>0</v>
      </c>
      <c r="I1383" s="8">
        <v>0.23300000000000001</v>
      </c>
      <c r="J1383" s="8">
        <v>0.28799999999999998</v>
      </c>
      <c r="K1383" s="8">
        <v>37</v>
      </c>
      <c r="L1383" s="8">
        <v>7</v>
      </c>
      <c r="M1383" s="8">
        <v>0</v>
      </c>
      <c r="N1383" s="8">
        <v>12</v>
      </c>
      <c r="O1383" s="8">
        <v>31</v>
      </c>
      <c r="P1383" s="8">
        <v>0.34</v>
      </c>
      <c r="Q1383" s="8">
        <v>0.628</v>
      </c>
    </row>
    <row r="1384" spans="1:17" ht="15" thickBot="1" x14ac:dyDescent="0.35">
      <c r="A1384" s="5" t="s">
        <v>648</v>
      </c>
      <c r="B1384" s="43">
        <f>IF(COUNTIF('DRAFT LIST'!$F$3:$F$1000,A1384)&gt;=1,"",ROW())</f>
        <v>1384</v>
      </c>
      <c r="C1384" s="43" t="str">
        <f ca="1"/>
        <v>Jaycob Brugman (OAK - CF,LF) </v>
      </c>
      <c r="D1384" s="6">
        <v>181</v>
      </c>
      <c r="E1384" s="6">
        <v>22</v>
      </c>
      <c r="F1384" s="6">
        <v>6</v>
      </c>
      <c r="G1384" s="6">
        <v>17</v>
      </c>
      <c r="H1384" s="6">
        <v>0</v>
      </c>
      <c r="I1384" s="6">
        <v>0.21</v>
      </c>
      <c r="J1384" s="6">
        <v>0.33300000000000002</v>
      </c>
      <c r="K1384" s="6">
        <v>38</v>
      </c>
      <c r="L1384" s="6">
        <v>7</v>
      </c>
      <c r="M1384" s="6">
        <v>0</v>
      </c>
      <c r="N1384" s="6">
        <v>33</v>
      </c>
      <c r="O1384" s="6">
        <v>72</v>
      </c>
      <c r="P1384" s="6">
        <v>0.34799999999999998</v>
      </c>
      <c r="Q1384" s="6">
        <v>0.68200000000000005</v>
      </c>
    </row>
    <row r="1385" spans="1:17" ht="15" thickBot="1" x14ac:dyDescent="0.35">
      <c r="A1385" s="7" t="s">
        <v>649</v>
      </c>
      <c r="B1385" s="43">
        <f>IF(COUNTIF('DRAFT LIST'!$F$3:$F$1000,A1385)&gt;=1,"",ROW())</f>
        <v>1385</v>
      </c>
      <c r="C1385" s="43" t="str">
        <f ca="1"/>
        <v>Christian Villanueva (SD - 3B) MiLB </v>
      </c>
      <c r="D1385" s="8">
        <v>190</v>
      </c>
      <c r="E1385" s="8">
        <v>14</v>
      </c>
      <c r="F1385" s="8">
        <v>5</v>
      </c>
      <c r="G1385" s="8">
        <v>23</v>
      </c>
      <c r="H1385" s="8">
        <v>0</v>
      </c>
      <c r="I1385" s="8">
        <v>0.216</v>
      </c>
      <c r="J1385" s="8">
        <v>0.26500000000000001</v>
      </c>
      <c r="K1385" s="8">
        <v>41</v>
      </c>
      <c r="L1385" s="8">
        <v>7</v>
      </c>
      <c r="M1385" s="8">
        <v>0</v>
      </c>
      <c r="N1385" s="8">
        <v>13</v>
      </c>
      <c r="O1385" s="8">
        <v>52</v>
      </c>
      <c r="P1385" s="8">
        <v>0.33700000000000002</v>
      </c>
      <c r="Q1385" s="8">
        <v>0.60099999999999998</v>
      </c>
    </row>
    <row r="1386" spans="1:17" ht="15" thickBot="1" x14ac:dyDescent="0.35">
      <c r="A1386" s="5" t="s">
        <v>650</v>
      </c>
      <c r="B1386" s="43">
        <f>IF(COUNTIF('DRAFT LIST'!$F$3:$F$1000,A1386)&gt;=1,"",ROW())</f>
        <v>1386</v>
      </c>
      <c r="C1386" s="43" t="str">
        <f ca="1"/>
        <v>Rio Ruiz (ATL - 3B) </v>
      </c>
      <c r="D1386" s="6">
        <v>170</v>
      </c>
      <c r="E1386" s="6">
        <v>19</v>
      </c>
      <c r="F1386" s="6">
        <v>1</v>
      </c>
      <c r="G1386" s="6">
        <v>14</v>
      </c>
      <c r="H1386" s="6">
        <v>7</v>
      </c>
      <c r="I1386" s="6">
        <v>0.25900000000000001</v>
      </c>
      <c r="J1386" s="6">
        <v>0.317</v>
      </c>
      <c r="K1386" s="6">
        <v>44</v>
      </c>
      <c r="L1386" s="6">
        <v>7</v>
      </c>
      <c r="M1386" s="6">
        <v>2</v>
      </c>
      <c r="N1386" s="6">
        <v>14</v>
      </c>
      <c r="O1386" s="6">
        <v>34</v>
      </c>
      <c r="P1386" s="6">
        <v>0.33200000000000002</v>
      </c>
      <c r="Q1386" s="6">
        <v>0.64800000000000002</v>
      </c>
    </row>
    <row r="1387" spans="1:17" ht="15" thickBot="1" x14ac:dyDescent="0.35">
      <c r="A1387" s="7" t="s">
        <v>651</v>
      </c>
      <c r="B1387" s="43">
        <f>IF(COUNTIF('DRAFT LIST'!$F$3:$F$1000,A1387)&gt;=1,"",ROW())</f>
        <v>1387</v>
      </c>
      <c r="C1387" s="43" t="str">
        <f ca="1"/>
        <v>Aristides Aquino (CIN - RF) </v>
      </c>
      <c r="D1387" s="8">
        <v>115</v>
      </c>
      <c r="E1387" s="8">
        <v>13</v>
      </c>
      <c r="F1387" s="8">
        <v>3</v>
      </c>
      <c r="G1387" s="8">
        <v>13</v>
      </c>
      <c r="H1387" s="8">
        <v>0</v>
      </c>
      <c r="I1387" s="8">
        <v>0.22600000000000001</v>
      </c>
      <c r="J1387" s="8">
        <v>0.28199999999999997</v>
      </c>
      <c r="K1387" s="8">
        <v>26</v>
      </c>
      <c r="L1387" s="8">
        <v>6</v>
      </c>
      <c r="M1387" s="8">
        <v>0</v>
      </c>
      <c r="N1387" s="8">
        <v>9</v>
      </c>
      <c r="O1387" s="8">
        <v>37</v>
      </c>
      <c r="P1387" s="8">
        <v>0.36299999999999999</v>
      </c>
      <c r="Q1387" s="8">
        <v>0.64500000000000002</v>
      </c>
    </row>
    <row r="1388" spans="1:17" ht="15" thickBot="1" x14ac:dyDescent="0.35">
      <c r="A1388" s="5" t="s">
        <v>652</v>
      </c>
      <c r="B1388" s="43">
        <f>IF(COUNTIF('DRAFT LIST'!$F$3:$F$1000,A1388)&gt;=1,"",ROW())</f>
        <v>1388</v>
      </c>
      <c r="C1388" s="43" t="str">
        <f ca="1"/>
        <v>Jimmy Paredes (PHI - 2B,LF,RF) FA </v>
      </c>
      <c r="D1388" s="6">
        <v>87</v>
      </c>
      <c r="E1388" s="6">
        <v>10</v>
      </c>
      <c r="F1388" s="6">
        <v>0</v>
      </c>
      <c r="G1388" s="6">
        <v>8</v>
      </c>
      <c r="H1388" s="6">
        <v>1</v>
      </c>
      <c r="I1388" s="6">
        <v>0.23699999999999999</v>
      </c>
      <c r="J1388" s="6">
        <v>0.30299999999999999</v>
      </c>
      <c r="K1388" s="6">
        <v>21</v>
      </c>
      <c r="L1388" s="6">
        <v>4</v>
      </c>
      <c r="M1388" s="6">
        <v>1</v>
      </c>
      <c r="N1388" s="6">
        <v>8</v>
      </c>
      <c r="O1388" s="6">
        <v>22</v>
      </c>
      <c r="P1388" s="6">
        <v>0.30299999999999999</v>
      </c>
      <c r="Q1388" s="6">
        <v>0.60599999999999998</v>
      </c>
    </row>
    <row r="1389" spans="1:17" ht="15" thickBot="1" x14ac:dyDescent="0.35">
      <c r="A1389" s="7" t="s">
        <v>653</v>
      </c>
      <c r="B1389" s="43">
        <f>IF(COUNTIF('DRAFT LIST'!$F$3:$F$1000,A1389)&gt;=1,"",ROW())</f>
        <v>1389</v>
      </c>
      <c r="C1389" s="43" t="str">
        <f ca="1"/>
        <v>James Beresford (2B,3B,1B) FA </v>
      </c>
      <c r="D1389" s="8">
        <v>216</v>
      </c>
      <c r="E1389" s="8">
        <v>28</v>
      </c>
      <c r="F1389" s="8">
        <v>4</v>
      </c>
      <c r="G1389" s="8">
        <v>23</v>
      </c>
      <c r="H1389" s="8">
        <v>2</v>
      </c>
      <c r="I1389" s="8">
        <v>0.255</v>
      </c>
      <c r="J1389" s="8">
        <v>0.308</v>
      </c>
      <c r="K1389" s="8">
        <v>55</v>
      </c>
      <c r="L1389" s="8">
        <v>11</v>
      </c>
      <c r="M1389" s="8">
        <v>1</v>
      </c>
      <c r="N1389" s="8">
        <v>17</v>
      </c>
      <c r="O1389" s="8">
        <v>37</v>
      </c>
      <c r="P1389" s="8">
        <v>0.36799999999999999</v>
      </c>
      <c r="Q1389" s="8">
        <v>0.67600000000000005</v>
      </c>
    </row>
    <row r="1390" spans="1:17" ht="17.399999999999999" thickBot="1" x14ac:dyDescent="0.35">
      <c r="A1390" s="5" t="s">
        <v>654</v>
      </c>
      <c r="B1390" s="43">
        <f>IF(COUNTIF('DRAFT LIST'!$F$3:$F$1000,A1390)&gt;=1,"",ROW())</f>
        <v>1390</v>
      </c>
      <c r="C1390" s="43" t="str">
        <f ca="1"/>
        <v>Henry Urrutia (BAL - LF,DH) MiLB </v>
      </c>
      <c r="D1390" s="6">
        <v>149</v>
      </c>
      <c r="E1390" s="6">
        <v>16</v>
      </c>
      <c r="F1390" s="6">
        <v>2</v>
      </c>
      <c r="G1390" s="6">
        <v>13</v>
      </c>
      <c r="H1390" s="6">
        <v>2</v>
      </c>
      <c r="I1390" s="6">
        <v>0.25700000000000001</v>
      </c>
      <c r="J1390" s="6">
        <v>0.31</v>
      </c>
      <c r="K1390" s="6">
        <v>38</v>
      </c>
      <c r="L1390" s="6">
        <v>6</v>
      </c>
      <c r="M1390" s="6">
        <v>2</v>
      </c>
      <c r="N1390" s="6">
        <v>11</v>
      </c>
      <c r="O1390" s="6">
        <v>28</v>
      </c>
      <c r="P1390" s="6">
        <v>0.35299999999999998</v>
      </c>
      <c r="Q1390" s="6">
        <v>0.66300000000000003</v>
      </c>
    </row>
    <row r="1391" spans="1:17" ht="15" thickBot="1" x14ac:dyDescent="0.35">
      <c r="A1391" s="7" t="s">
        <v>655</v>
      </c>
      <c r="B1391" s="43">
        <f>IF(COUNTIF('DRAFT LIST'!$F$3:$F$1000,A1391)&gt;=1,"",ROW())</f>
        <v>1391</v>
      </c>
      <c r="C1391" s="43" t="str">
        <f ca="1"/>
        <v>Pedro Severino (WSH - C) </v>
      </c>
      <c r="D1391" s="8">
        <v>219</v>
      </c>
      <c r="E1391" s="8">
        <v>27</v>
      </c>
      <c r="F1391" s="8">
        <v>8</v>
      </c>
      <c r="G1391" s="8">
        <v>25</v>
      </c>
      <c r="H1391" s="8">
        <v>2</v>
      </c>
      <c r="I1391" s="8">
        <v>0.222</v>
      </c>
      <c r="J1391" s="8">
        <v>0.29799999999999999</v>
      </c>
      <c r="K1391" s="8">
        <v>49</v>
      </c>
      <c r="L1391" s="8">
        <v>17</v>
      </c>
      <c r="M1391" s="8">
        <v>1</v>
      </c>
      <c r="N1391" s="8">
        <v>24</v>
      </c>
      <c r="O1391" s="8">
        <v>77</v>
      </c>
      <c r="P1391" s="8">
        <v>0.378</v>
      </c>
      <c r="Q1391" s="8">
        <v>0.67600000000000005</v>
      </c>
    </row>
    <row r="1392" spans="1:17" ht="17.399999999999999" thickBot="1" x14ac:dyDescent="0.35">
      <c r="A1392" s="5" t="s">
        <v>656</v>
      </c>
      <c r="B1392" s="43">
        <f>IF(COUNTIF('DRAFT LIST'!$F$3:$F$1000,A1392)&gt;=1,"",ROW())</f>
        <v>1392</v>
      </c>
      <c r="C1392" s="43" t="str">
        <f ca="1"/>
        <v>Efren Navarro (DET - 1B,LF) NRI </v>
      </c>
      <c r="D1392" s="6">
        <v>153</v>
      </c>
      <c r="E1392" s="6">
        <v>18</v>
      </c>
      <c r="F1392" s="6">
        <v>2</v>
      </c>
      <c r="G1392" s="6">
        <v>14</v>
      </c>
      <c r="H1392" s="6">
        <v>6</v>
      </c>
      <c r="I1392" s="6">
        <v>0.23499999999999999</v>
      </c>
      <c r="J1392" s="6">
        <v>0.29399999999999998</v>
      </c>
      <c r="K1392" s="6">
        <v>36</v>
      </c>
      <c r="L1392" s="6">
        <v>6</v>
      </c>
      <c r="M1392" s="6">
        <v>2</v>
      </c>
      <c r="N1392" s="6">
        <v>13</v>
      </c>
      <c r="O1392" s="6">
        <v>37</v>
      </c>
      <c r="P1392" s="6">
        <v>0.32900000000000001</v>
      </c>
      <c r="Q1392" s="6">
        <v>0.623</v>
      </c>
    </row>
    <row r="1393" spans="1:17" ht="15" thickBot="1" x14ac:dyDescent="0.35">
      <c r="A1393" s="7" t="s">
        <v>657</v>
      </c>
      <c r="B1393" s="43">
        <f>IF(COUNTIF('DRAFT LIST'!$F$3:$F$1000,A1393)&gt;=1,"",ROW())</f>
        <v>1393</v>
      </c>
      <c r="C1393" s="43" t="str">
        <f ca="1"/>
        <v>Matt Hague (MIN - 1B) NRI </v>
      </c>
      <c r="D1393" s="8">
        <v>111</v>
      </c>
      <c r="E1393" s="8">
        <v>12</v>
      </c>
      <c r="F1393" s="8">
        <v>2</v>
      </c>
      <c r="G1393" s="8">
        <v>12</v>
      </c>
      <c r="H1393" s="8">
        <v>1</v>
      </c>
      <c r="I1393" s="8">
        <v>0.26100000000000001</v>
      </c>
      <c r="J1393" s="8">
        <v>0.29799999999999999</v>
      </c>
      <c r="K1393" s="8">
        <v>29</v>
      </c>
      <c r="L1393" s="8">
        <v>5</v>
      </c>
      <c r="M1393" s="8">
        <v>0</v>
      </c>
      <c r="N1393" s="8">
        <v>6</v>
      </c>
      <c r="O1393" s="8">
        <v>16</v>
      </c>
      <c r="P1393" s="8">
        <v>0.36</v>
      </c>
      <c r="Q1393" s="8">
        <v>0.65900000000000003</v>
      </c>
    </row>
    <row r="1394" spans="1:17" ht="15" thickBot="1" x14ac:dyDescent="0.35">
      <c r="A1394" s="5" t="s">
        <v>658</v>
      </c>
      <c r="B1394" s="43">
        <f>IF(COUNTIF('DRAFT LIST'!$F$3:$F$1000,A1394)&gt;=1,"",ROW())</f>
        <v>1394</v>
      </c>
      <c r="C1394" s="43" t="str">
        <f ca="1"/>
        <v>Kyle Farmer (LAD - C) </v>
      </c>
      <c r="D1394" s="6">
        <v>255</v>
      </c>
      <c r="E1394" s="6">
        <v>30</v>
      </c>
      <c r="F1394" s="6">
        <v>5</v>
      </c>
      <c r="G1394" s="6">
        <v>25</v>
      </c>
      <c r="H1394" s="6">
        <v>4</v>
      </c>
      <c r="I1394" s="6">
        <v>0.26100000000000001</v>
      </c>
      <c r="J1394" s="6">
        <v>0.33800000000000002</v>
      </c>
      <c r="K1394" s="6">
        <v>67</v>
      </c>
      <c r="L1394" s="6">
        <v>9</v>
      </c>
      <c r="M1394" s="6">
        <v>2</v>
      </c>
      <c r="N1394" s="6">
        <v>30</v>
      </c>
      <c r="O1394" s="6">
        <v>54</v>
      </c>
      <c r="P1394" s="6">
        <v>0.36699999999999999</v>
      </c>
      <c r="Q1394" s="6">
        <v>0.70499999999999996</v>
      </c>
    </row>
    <row r="1395" spans="1:17" ht="15" thickBot="1" x14ac:dyDescent="0.35">
      <c r="A1395" s="7" t="s">
        <v>659</v>
      </c>
      <c r="B1395" s="43">
        <f>IF(COUNTIF('DRAFT LIST'!$F$3:$F$1000,A1395)&gt;=1,"",ROW())</f>
        <v>1395</v>
      </c>
      <c r="C1395" s="43" t="str">
        <f ca="1"/>
        <v>A.J. Ellis (MIA - C) </v>
      </c>
      <c r="D1395" s="8">
        <v>180</v>
      </c>
      <c r="E1395" s="8">
        <v>17</v>
      </c>
      <c r="F1395" s="8">
        <v>4</v>
      </c>
      <c r="G1395" s="8">
        <v>20</v>
      </c>
      <c r="H1395" s="8">
        <v>1</v>
      </c>
      <c r="I1395" s="8">
        <v>0.27800000000000002</v>
      </c>
      <c r="J1395" s="8">
        <v>0.317</v>
      </c>
      <c r="K1395" s="8">
        <v>50</v>
      </c>
      <c r="L1395" s="8">
        <v>9</v>
      </c>
      <c r="M1395" s="8">
        <v>0</v>
      </c>
      <c r="N1395" s="8">
        <v>10</v>
      </c>
      <c r="O1395" s="8">
        <v>20</v>
      </c>
      <c r="P1395" s="8">
        <v>0.38500000000000001</v>
      </c>
      <c r="Q1395" s="8">
        <v>0.70199999999999996</v>
      </c>
    </row>
    <row r="1396" spans="1:17" ht="15" thickBot="1" x14ac:dyDescent="0.35">
      <c r="A1396" s="5" t="s">
        <v>660</v>
      </c>
      <c r="B1396" s="43">
        <f>IF(COUNTIF('DRAFT LIST'!$F$3:$F$1000,A1396)&gt;=1,"",ROW())</f>
        <v>1396</v>
      </c>
      <c r="C1396" s="43" t="str">
        <f ca="1"/>
        <v>Nevin Ashley (TEX - C) MiLB </v>
      </c>
      <c r="D1396" s="6">
        <v>141</v>
      </c>
      <c r="E1396" s="6">
        <v>13</v>
      </c>
      <c r="F1396" s="6">
        <v>1</v>
      </c>
      <c r="G1396" s="6">
        <v>12</v>
      </c>
      <c r="H1396" s="6">
        <v>0</v>
      </c>
      <c r="I1396" s="6">
        <v>0.245</v>
      </c>
      <c r="J1396" s="6">
        <v>0.30499999999999999</v>
      </c>
      <c r="K1396" s="6">
        <v>35</v>
      </c>
      <c r="L1396" s="6">
        <v>5</v>
      </c>
      <c r="M1396" s="6">
        <v>0</v>
      </c>
      <c r="N1396" s="6">
        <v>12</v>
      </c>
      <c r="O1396" s="6">
        <v>24</v>
      </c>
      <c r="P1396" s="6">
        <v>0.30599999999999999</v>
      </c>
      <c r="Q1396" s="6">
        <v>0.61199999999999999</v>
      </c>
    </row>
    <row r="1397" spans="1:17" ht="15" thickBot="1" x14ac:dyDescent="0.35">
      <c r="A1397" s="7" t="s">
        <v>661</v>
      </c>
      <c r="B1397" s="43">
        <f>IF(COUNTIF('DRAFT LIST'!$F$3:$F$1000,A1397)&gt;=1,"",ROW())</f>
        <v>1397</v>
      </c>
      <c r="C1397" s="43" t="str">
        <f ca="1"/>
        <v>Willy Garcia (CWS - RF,CF) </v>
      </c>
      <c r="D1397" s="8">
        <v>224</v>
      </c>
      <c r="E1397" s="8">
        <v>23</v>
      </c>
      <c r="F1397" s="8">
        <v>3</v>
      </c>
      <c r="G1397" s="8">
        <v>21</v>
      </c>
      <c r="H1397" s="8">
        <v>1</v>
      </c>
      <c r="I1397" s="8">
        <v>0.22500000000000001</v>
      </c>
      <c r="J1397" s="8">
        <v>0.27100000000000002</v>
      </c>
      <c r="K1397" s="8">
        <v>51</v>
      </c>
      <c r="L1397" s="8">
        <v>10</v>
      </c>
      <c r="M1397" s="8">
        <v>2</v>
      </c>
      <c r="N1397" s="8">
        <v>14</v>
      </c>
      <c r="O1397" s="8">
        <v>54</v>
      </c>
      <c r="P1397" s="8">
        <v>0.33100000000000002</v>
      </c>
      <c r="Q1397" s="8">
        <v>0.60199999999999998</v>
      </c>
    </row>
    <row r="1398" spans="1:17" ht="15" thickBot="1" x14ac:dyDescent="0.35">
      <c r="A1398" s="5" t="s">
        <v>662</v>
      </c>
      <c r="B1398" s="43">
        <f>IF(COUNTIF('DRAFT LIST'!$F$3:$F$1000,A1398)&gt;=1,"",ROW())</f>
        <v>1398</v>
      </c>
      <c r="C1398" s="43" t="str">
        <f ca="1"/>
        <v>Jacob Hannemann (CHC - CF) </v>
      </c>
      <c r="D1398" s="6">
        <v>269</v>
      </c>
      <c r="E1398" s="6">
        <v>28</v>
      </c>
      <c r="F1398" s="6">
        <v>5</v>
      </c>
      <c r="G1398" s="6">
        <v>25</v>
      </c>
      <c r="H1398" s="6">
        <v>18</v>
      </c>
      <c r="I1398" s="6">
        <v>0.218</v>
      </c>
      <c r="J1398" s="6">
        <v>0.25800000000000001</v>
      </c>
      <c r="K1398" s="6">
        <v>59</v>
      </c>
      <c r="L1398" s="6">
        <v>9</v>
      </c>
      <c r="M1398" s="6">
        <v>3</v>
      </c>
      <c r="N1398" s="6">
        <v>14</v>
      </c>
      <c r="O1398" s="6">
        <v>81</v>
      </c>
      <c r="P1398" s="6">
        <v>0.33100000000000002</v>
      </c>
      <c r="Q1398" s="6">
        <v>0.58899999999999997</v>
      </c>
    </row>
    <row r="1399" spans="1:17" ht="15" thickBot="1" x14ac:dyDescent="0.35">
      <c r="A1399" s="7" t="s">
        <v>663</v>
      </c>
      <c r="B1399" s="43">
        <f>IF(COUNTIF('DRAFT LIST'!$F$3:$F$1000,A1399)&gt;=1,"",ROW())</f>
        <v>1399</v>
      </c>
      <c r="C1399" s="43" t="str">
        <f ca="1"/>
        <v>Chase d'Arnaud (ATL - 2B,3B,SS,LF) </v>
      </c>
      <c r="D1399" s="8">
        <v>178</v>
      </c>
      <c r="E1399" s="8">
        <v>22</v>
      </c>
      <c r="F1399" s="8">
        <v>2</v>
      </c>
      <c r="G1399" s="8">
        <v>18</v>
      </c>
      <c r="H1399" s="8">
        <v>2</v>
      </c>
      <c r="I1399" s="8">
        <v>0.26600000000000001</v>
      </c>
      <c r="J1399" s="8">
        <v>0.30499999999999999</v>
      </c>
      <c r="K1399" s="8">
        <v>47</v>
      </c>
      <c r="L1399" s="8">
        <v>13</v>
      </c>
      <c r="M1399" s="8">
        <v>1</v>
      </c>
      <c r="N1399" s="8">
        <v>10</v>
      </c>
      <c r="O1399" s="8">
        <v>20</v>
      </c>
      <c r="P1399" s="8">
        <v>0.379</v>
      </c>
      <c r="Q1399" s="8">
        <v>0.68500000000000005</v>
      </c>
    </row>
    <row r="1400" spans="1:17" ht="15" thickBot="1" x14ac:dyDescent="0.35">
      <c r="A1400" s="5" t="s">
        <v>664</v>
      </c>
      <c r="B1400" s="43">
        <f>IF(COUNTIF('DRAFT LIST'!$F$3:$F$1000,A1400)&gt;=1,"",ROW())</f>
        <v>1400</v>
      </c>
      <c r="C1400" s="43" t="str">
        <f ca="1"/>
        <v>David Ross (C) FA </v>
      </c>
      <c r="D1400" s="6">
        <v>409</v>
      </c>
      <c r="E1400" s="6">
        <v>56</v>
      </c>
      <c r="F1400" s="6">
        <v>15</v>
      </c>
      <c r="G1400" s="6">
        <v>56</v>
      </c>
      <c r="H1400" s="6">
        <v>6</v>
      </c>
      <c r="I1400" s="6">
        <v>0.253</v>
      </c>
      <c r="J1400" s="6">
        <v>0.32</v>
      </c>
      <c r="K1400" s="6">
        <v>104</v>
      </c>
      <c r="L1400" s="6">
        <v>20</v>
      </c>
      <c r="M1400" s="6">
        <v>1</v>
      </c>
      <c r="N1400" s="6">
        <v>41</v>
      </c>
      <c r="O1400" s="6">
        <v>95</v>
      </c>
      <c r="P1400" s="6">
        <v>0.41199999999999998</v>
      </c>
      <c r="Q1400" s="6">
        <v>0.73199999999999998</v>
      </c>
    </row>
    <row r="1401" spans="1:17" ht="15" thickBot="1" x14ac:dyDescent="0.35">
      <c r="A1401" s="7" t="s">
        <v>665</v>
      </c>
      <c r="B1401" s="43">
        <f>IF(COUNTIF('DRAFT LIST'!$F$3:$F$1000,A1401)&gt;=1,"",ROW())</f>
        <v>1401</v>
      </c>
      <c r="C1401" s="43" t="str">
        <f ca="1"/>
        <v>Rafael Lopez (CIN - C) MiLB </v>
      </c>
      <c r="D1401" s="8">
        <v>226</v>
      </c>
      <c r="E1401" s="8">
        <v>31</v>
      </c>
      <c r="F1401" s="8">
        <v>6</v>
      </c>
      <c r="G1401" s="8">
        <v>28</v>
      </c>
      <c r="H1401" s="8">
        <v>4</v>
      </c>
      <c r="I1401" s="8">
        <v>0.246</v>
      </c>
      <c r="J1401" s="8">
        <v>0.32700000000000001</v>
      </c>
      <c r="K1401" s="8">
        <v>56</v>
      </c>
      <c r="L1401" s="8">
        <v>21</v>
      </c>
      <c r="M1401" s="8">
        <v>4</v>
      </c>
      <c r="N1401" s="8">
        <v>28</v>
      </c>
      <c r="O1401" s="8">
        <v>59</v>
      </c>
      <c r="P1401" s="8">
        <v>0.41299999999999998</v>
      </c>
      <c r="Q1401" s="8">
        <v>0.74</v>
      </c>
    </row>
    <row r="1402" spans="1:17" ht="15" thickBot="1" x14ac:dyDescent="0.35">
      <c r="A1402" s="5" t="s">
        <v>666</v>
      </c>
      <c r="B1402" s="43">
        <f>IF(COUNTIF('DRAFT LIST'!$F$3:$F$1000,A1402)&gt;=1,"",ROW())</f>
        <v>1402</v>
      </c>
      <c r="C1402" s="43" t="str">
        <f ca="1"/>
        <v>Matthew Szczur (CHC - LF,CF,RF) </v>
      </c>
      <c r="D1402" s="6">
        <v>293</v>
      </c>
      <c r="E1402" s="6">
        <v>37</v>
      </c>
      <c r="F1402" s="6">
        <v>14</v>
      </c>
      <c r="G1402" s="6">
        <v>44</v>
      </c>
      <c r="H1402" s="6">
        <v>1</v>
      </c>
      <c r="I1402" s="6">
        <v>0.23100000000000001</v>
      </c>
      <c r="J1402" s="6">
        <v>0.27900000000000003</v>
      </c>
      <c r="K1402" s="6">
        <v>68</v>
      </c>
      <c r="L1402" s="6">
        <v>16</v>
      </c>
      <c r="M1402" s="6">
        <v>1</v>
      </c>
      <c r="N1402" s="6">
        <v>20</v>
      </c>
      <c r="O1402" s="6">
        <v>102</v>
      </c>
      <c r="P1402" s="6">
        <v>0.42199999999999999</v>
      </c>
      <c r="Q1402" s="6">
        <v>0.70099999999999996</v>
      </c>
    </row>
    <row r="1403" spans="1:17" ht="15" thickBot="1" x14ac:dyDescent="0.35">
      <c r="A1403" s="7" t="s">
        <v>667</v>
      </c>
      <c r="B1403" s="43">
        <f>IF(COUNTIF('DRAFT LIST'!$F$3:$F$1000,A1403)&gt;=1,"",ROW())</f>
        <v>1403</v>
      </c>
      <c r="C1403" s="43" t="str">
        <f ca="1"/>
        <v>Blake Lalli (ATL - 1B) MiLB </v>
      </c>
      <c r="D1403" s="8">
        <v>322</v>
      </c>
      <c r="E1403" s="8">
        <v>37</v>
      </c>
      <c r="F1403" s="8">
        <v>8</v>
      </c>
      <c r="G1403" s="8">
        <v>36</v>
      </c>
      <c r="H1403" s="8">
        <v>6</v>
      </c>
      <c r="I1403" s="8">
        <v>0.23599999999999999</v>
      </c>
      <c r="J1403" s="8">
        <v>0.28100000000000003</v>
      </c>
      <c r="K1403" s="8">
        <v>76</v>
      </c>
      <c r="L1403" s="8">
        <v>17</v>
      </c>
      <c r="M1403" s="8">
        <v>2</v>
      </c>
      <c r="N1403" s="8">
        <v>20</v>
      </c>
      <c r="O1403" s="8">
        <v>78</v>
      </c>
      <c r="P1403" s="8">
        <v>0.374</v>
      </c>
      <c r="Q1403" s="8">
        <v>0.65500000000000003</v>
      </c>
    </row>
    <row r="1404" spans="1:17" ht="15" thickBot="1" x14ac:dyDescent="0.35">
      <c r="A1404" s="5" t="s">
        <v>668</v>
      </c>
      <c r="B1404" s="43">
        <f>IF(COUNTIF('DRAFT LIST'!$F$3:$F$1000,A1404)&gt;=1,"",ROW())</f>
        <v>1404</v>
      </c>
      <c r="C1404" s="43" t="str">
        <f ca="1"/>
        <v>Bryan Holaday (BOS - C) NRI </v>
      </c>
      <c r="D1404" s="6">
        <v>283</v>
      </c>
      <c r="E1404" s="6">
        <v>34</v>
      </c>
      <c r="F1404" s="6">
        <v>10</v>
      </c>
      <c r="G1404" s="6">
        <v>35</v>
      </c>
      <c r="H1404" s="6">
        <v>4</v>
      </c>
      <c r="I1404" s="6">
        <v>0.23499999999999999</v>
      </c>
      <c r="J1404" s="6">
        <v>0.27900000000000003</v>
      </c>
      <c r="K1404" s="6">
        <v>67</v>
      </c>
      <c r="L1404" s="6">
        <v>12</v>
      </c>
      <c r="M1404" s="6">
        <v>2</v>
      </c>
      <c r="N1404" s="6">
        <v>17</v>
      </c>
      <c r="O1404" s="6">
        <v>83</v>
      </c>
      <c r="P1404" s="6">
        <v>0.38700000000000001</v>
      </c>
      <c r="Q1404" s="6">
        <v>0.66600000000000004</v>
      </c>
    </row>
    <row r="1405" spans="1:17" ht="15" thickBot="1" x14ac:dyDescent="0.35">
      <c r="A1405" s="7" t="s">
        <v>669</v>
      </c>
      <c r="B1405" s="43">
        <f>IF(COUNTIF('DRAFT LIST'!$F$3:$F$1000,A1405)&gt;=1,"",ROW())</f>
        <v>1405</v>
      </c>
      <c r="C1405" s="43" t="str">
        <f ca="1"/>
        <v>Moises Sierra (MIA - RF,LF) NRI </v>
      </c>
      <c r="D1405" s="8">
        <v>285</v>
      </c>
      <c r="E1405" s="8">
        <v>33</v>
      </c>
      <c r="F1405" s="8">
        <v>2</v>
      </c>
      <c r="G1405" s="8">
        <v>23</v>
      </c>
      <c r="H1405" s="8">
        <v>19</v>
      </c>
      <c r="I1405" s="8">
        <v>0.25600000000000001</v>
      </c>
      <c r="J1405" s="8">
        <v>0.30099999999999999</v>
      </c>
      <c r="K1405" s="8">
        <v>73</v>
      </c>
      <c r="L1405" s="8">
        <v>9</v>
      </c>
      <c r="M1405" s="8">
        <v>3</v>
      </c>
      <c r="N1405" s="8">
        <v>18</v>
      </c>
      <c r="O1405" s="8">
        <v>40</v>
      </c>
      <c r="P1405" s="8">
        <v>0.33600000000000002</v>
      </c>
      <c r="Q1405" s="8">
        <v>0.63600000000000001</v>
      </c>
    </row>
    <row r="1406" spans="1:17" ht="15" thickBot="1" x14ac:dyDescent="0.35">
      <c r="A1406" s="5" t="s">
        <v>670</v>
      </c>
      <c r="B1406" s="43">
        <f>IF(COUNTIF('DRAFT LIST'!$F$3:$F$1000,A1406)&gt;=1,"",ROW())</f>
        <v>1406</v>
      </c>
      <c r="C1406" s="43" t="str">
        <f ca="1"/>
        <v>Chris Gimenez (MIN - C) NRI </v>
      </c>
      <c r="D1406" s="6">
        <v>261</v>
      </c>
      <c r="E1406" s="6">
        <v>31</v>
      </c>
      <c r="F1406" s="6">
        <v>9</v>
      </c>
      <c r="G1406" s="6">
        <v>37</v>
      </c>
      <c r="H1406" s="6">
        <v>1</v>
      </c>
      <c r="I1406" s="6">
        <v>0.27</v>
      </c>
      <c r="J1406" s="6">
        <v>0.30099999999999999</v>
      </c>
      <c r="K1406" s="6">
        <v>71</v>
      </c>
      <c r="L1406" s="6">
        <v>20</v>
      </c>
      <c r="M1406" s="6">
        <v>2</v>
      </c>
      <c r="N1406" s="6">
        <v>12</v>
      </c>
      <c r="O1406" s="6">
        <v>55</v>
      </c>
      <c r="P1406" s="6">
        <v>0.38900000000000001</v>
      </c>
      <c r="Q1406" s="6">
        <v>0.69</v>
      </c>
    </row>
    <row r="1407" spans="1:17" ht="15" thickBot="1" x14ac:dyDescent="0.35">
      <c r="A1407" s="7" t="s">
        <v>671</v>
      </c>
      <c r="B1407" s="43">
        <f>IF(COUNTIF('DRAFT LIST'!$F$3:$F$1000,A1407)&gt;=1,"",ROW())</f>
        <v>1407</v>
      </c>
      <c r="C1407" s="43" t="str">
        <f ca="1"/>
        <v>Tyler Goeddel (PHI - LF,RF) </v>
      </c>
      <c r="D1407" s="8">
        <v>313</v>
      </c>
      <c r="E1407" s="8">
        <v>41</v>
      </c>
      <c r="F1407" s="8">
        <v>9</v>
      </c>
      <c r="G1407" s="8">
        <v>37</v>
      </c>
      <c r="H1407" s="8">
        <v>2</v>
      </c>
      <c r="I1407" s="8">
        <v>0.24399999999999999</v>
      </c>
      <c r="J1407" s="8">
        <v>0.31</v>
      </c>
      <c r="K1407" s="8">
        <v>77</v>
      </c>
      <c r="L1407" s="8">
        <v>15</v>
      </c>
      <c r="M1407" s="8">
        <v>2</v>
      </c>
      <c r="N1407" s="8">
        <v>30</v>
      </c>
      <c r="O1407" s="8">
        <v>74</v>
      </c>
      <c r="P1407" s="8">
        <v>0.38300000000000001</v>
      </c>
      <c r="Q1407" s="8">
        <v>0.69299999999999995</v>
      </c>
    </row>
    <row r="1408" spans="1:17" ht="15" thickBot="1" x14ac:dyDescent="0.35">
      <c r="A1408" s="5" t="s">
        <v>672</v>
      </c>
      <c r="B1408" s="43">
        <f>IF(COUNTIF('DRAFT LIST'!$F$3:$F$1000,A1408)&gt;=1,"",ROW())</f>
        <v>1408</v>
      </c>
      <c r="C1408" s="43" t="str">
        <f ca="1"/>
        <v>Ryan Lollis (RF,LF) </v>
      </c>
      <c r="D1408" s="6">
        <v>221</v>
      </c>
      <c r="E1408" s="6">
        <v>27</v>
      </c>
      <c r="F1408" s="6">
        <v>5</v>
      </c>
      <c r="G1408" s="6">
        <v>26</v>
      </c>
      <c r="H1408" s="6">
        <v>2</v>
      </c>
      <c r="I1408" s="6">
        <v>0.23400000000000001</v>
      </c>
      <c r="J1408" s="6">
        <v>0.28599999999999998</v>
      </c>
      <c r="K1408" s="6">
        <v>52</v>
      </c>
      <c r="L1408" s="6">
        <v>10</v>
      </c>
      <c r="M1408" s="6">
        <v>1</v>
      </c>
      <c r="N1408" s="6">
        <v>16</v>
      </c>
      <c r="O1408" s="6">
        <v>49</v>
      </c>
      <c r="P1408" s="6">
        <v>0.34899999999999998</v>
      </c>
      <c r="Q1408" s="6">
        <v>0.63500000000000001</v>
      </c>
    </row>
    <row r="1409" spans="1:17" ht="15" thickBot="1" x14ac:dyDescent="0.35">
      <c r="A1409" s="7" t="s">
        <v>673</v>
      </c>
      <c r="B1409" s="43">
        <f>IF(COUNTIF('DRAFT LIST'!$F$3:$F$1000,A1409)&gt;=1,"",ROW())</f>
        <v>1409</v>
      </c>
      <c r="C1409" s="43" t="str">
        <f ca="1"/>
        <v>A.J. Jimenez (TEX - C) NRI </v>
      </c>
      <c r="D1409" s="8">
        <v>193</v>
      </c>
      <c r="E1409" s="8">
        <v>21</v>
      </c>
      <c r="F1409" s="8">
        <v>5</v>
      </c>
      <c r="G1409" s="8">
        <v>23</v>
      </c>
      <c r="H1409" s="8">
        <v>1</v>
      </c>
      <c r="I1409" s="8">
        <v>0.26200000000000001</v>
      </c>
      <c r="J1409" s="8">
        <v>0.29199999999999998</v>
      </c>
      <c r="K1409" s="8">
        <v>51</v>
      </c>
      <c r="L1409" s="8">
        <v>9</v>
      </c>
      <c r="M1409" s="8">
        <v>1</v>
      </c>
      <c r="N1409" s="8">
        <v>8</v>
      </c>
      <c r="O1409" s="8">
        <v>33</v>
      </c>
      <c r="P1409" s="8">
        <v>0.38900000000000001</v>
      </c>
      <c r="Q1409" s="8">
        <v>0.68100000000000005</v>
      </c>
    </row>
    <row r="1410" spans="1:17" ht="15" thickBot="1" x14ac:dyDescent="0.35">
      <c r="A1410" s="5" t="s">
        <v>674</v>
      </c>
      <c r="B1410" s="43">
        <f>IF(COUNTIF('DRAFT LIST'!$F$3:$F$1000,A1410)&gt;=1,"",ROW())</f>
        <v>1410</v>
      </c>
      <c r="C1410" s="43" t="str">
        <f ca="1"/>
        <v>Dariel Alvarez (BAL - RF) MiLB </v>
      </c>
      <c r="D1410" s="6">
        <v>270</v>
      </c>
      <c r="E1410" s="6">
        <v>29</v>
      </c>
      <c r="F1410" s="6">
        <v>9</v>
      </c>
      <c r="G1410" s="6">
        <v>36</v>
      </c>
      <c r="H1410" s="6">
        <v>0</v>
      </c>
      <c r="I1410" s="6">
        <v>0.25</v>
      </c>
      <c r="J1410" s="6">
        <v>0.28299999999999997</v>
      </c>
      <c r="K1410" s="6">
        <v>68</v>
      </c>
      <c r="L1410" s="6">
        <v>24</v>
      </c>
      <c r="M1410" s="6">
        <v>0</v>
      </c>
      <c r="N1410" s="6">
        <v>13</v>
      </c>
      <c r="O1410" s="6">
        <v>52</v>
      </c>
      <c r="P1410" s="6">
        <v>0.38700000000000001</v>
      </c>
      <c r="Q1410" s="6">
        <v>0.67</v>
      </c>
    </row>
    <row r="1411" spans="1:17" ht="15" thickBot="1" x14ac:dyDescent="0.35">
      <c r="A1411" s="7" t="s">
        <v>675</v>
      </c>
      <c r="B1411" s="43">
        <f>IF(COUNTIF('DRAFT LIST'!$F$3:$F$1000,A1411)&gt;=1,"",ROW())</f>
        <v>1411</v>
      </c>
      <c r="C1411" s="43" t="str">
        <f ca="1"/>
        <v>Francisco Pena (BAL - C) MiLB </v>
      </c>
      <c r="D1411" s="8">
        <v>318</v>
      </c>
      <c r="E1411" s="8">
        <v>35</v>
      </c>
      <c r="F1411" s="8">
        <v>7</v>
      </c>
      <c r="G1411" s="8">
        <v>32</v>
      </c>
      <c r="H1411" s="8">
        <v>5</v>
      </c>
      <c r="I1411" s="8">
        <v>0.23599999999999999</v>
      </c>
      <c r="J1411" s="8">
        <v>0.27300000000000002</v>
      </c>
      <c r="K1411" s="8">
        <v>75</v>
      </c>
      <c r="L1411" s="8">
        <v>14</v>
      </c>
      <c r="M1411" s="8">
        <v>2</v>
      </c>
      <c r="N1411" s="8">
        <v>16</v>
      </c>
      <c r="O1411" s="8">
        <v>69</v>
      </c>
      <c r="P1411" s="8">
        <v>0.35299999999999998</v>
      </c>
      <c r="Q1411" s="8">
        <v>0.626</v>
      </c>
    </row>
    <row r="1412" spans="1:17" ht="15" thickBot="1" x14ac:dyDescent="0.35">
      <c r="A1412" s="5" t="s">
        <v>676</v>
      </c>
      <c r="B1412" s="43">
        <f>IF(COUNTIF('DRAFT LIST'!$F$3:$F$1000,A1412)&gt;=1,"",ROW())</f>
        <v>1412</v>
      </c>
      <c r="C1412" s="43" t="str">
        <f ca="1"/>
        <v>Xavier Avery (ATL - LF) MiLB </v>
      </c>
      <c r="D1412" s="6">
        <v>260</v>
      </c>
      <c r="E1412" s="6">
        <v>28</v>
      </c>
      <c r="F1412" s="6">
        <v>6</v>
      </c>
      <c r="G1412" s="6">
        <v>29</v>
      </c>
      <c r="H1412" s="6">
        <v>8</v>
      </c>
      <c r="I1412" s="6">
        <v>0.25600000000000001</v>
      </c>
      <c r="J1412" s="6">
        <v>0.29099999999999998</v>
      </c>
      <c r="K1412" s="6">
        <v>67</v>
      </c>
      <c r="L1412" s="6">
        <v>12</v>
      </c>
      <c r="M1412" s="6">
        <v>2</v>
      </c>
      <c r="N1412" s="6">
        <v>13</v>
      </c>
      <c r="O1412" s="6">
        <v>47</v>
      </c>
      <c r="P1412" s="6">
        <v>0.38600000000000001</v>
      </c>
      <c r="Q1412" s="6">
        <v>0.67600000000000005</v>
      </c>
    </row>
    <row r="1413" spans="1:17" ht="15" thickBot="1" x14ac:dyDescent="0.35">
      <c r="A1413" s="7" t="s">
        <v>677</v>
      </c>
      <c r="B1413" s="43">
        <f>IF(COUNTIF('DRAFT LIST'!$F$3:$F$1000,A1413)&gt;=1,"",ROW())</f>
        <v>1413</v>
      </c>
      <c r="C1413" s="43" t="str">
        <f ca="1"/>
        <v>Stephen Cardullo (COL - 1B) NRI </v>
      </c>
      <c r="D1413" s="8">
        <v>190</v>
      </c>
      <c r="E1413" s="8">
        <v>22</v>
      </c>
      <c r="F1413" s="8">
        <v>5</v>
      </c>
      <c r="G1413" s="8">
        <v>21</v>
      </c>
      <c r="H1413" s="8">
        <v>1</v>
      </c>
      <c r="I1413" s="8">
        <v>0.247</v>
      </c>
      <c r="J1413" s="8">
        <v>0.28799999999999998</v>
      </c>
      <c r="K1413" s="8">
        <v>47</v>
      </c>
      <c r="L1413" s="8">
        <v>12</v>
      </c>
      <c r="M1413" s="8">
        <v>1</v>
      </c>
      <c r="N1413" s="8">
        <v>11</v>
      </c>
      <c r="O1413" s="8">
        <v>35</v>
      </c>
      <c r="P1413" s="8">
        <v>0.38300000000000001</v>
      </c>
      <c r="Q1413" s="8">
        <v>0.67</v>
      </c>
    </row>
    <row r="1414" spans="1:17" ht="15" thickBot="1" x14ac:dyDescent="0.35">
      <c r="A1414" s="5" t="s">
        <v>678</v>
      </c>
      <c r="B1414" s="43">
        <f>IF(COUNTIF('DRAFT LIST'!$F$3:$F$1000,A1414)&gt;=1,"",ROW())</f>
        <v>1414</v>
      </c>
      <c r="C1414" s="43" t="str">
        <f ca="1"/>
        <v>Alexander Guerrero (3B,LF) FA </v>
      </c>
      <c r="D1414" s="6">
        <v>223</v>
      </c>
      <c r="E1414" s="6">
        <v>29</v>
      </c>
      <c r="F1414" s="6">
        <v>8</v>
      </c>
      <c r="G1414" s="6">
        <v>30</v>
      </c>
      <c r="H1414" s="6">
        <v>8</v>
      </c>
      <c r="I1414" s="6">
        <v>0.23400000000000001</v>
      </c>
      <c r="J1414" s="6">
        <v>0.27900000000000003</v>
      </c>
      <c r="K1414" s="6">
        <v>52</v>
      </c>
      <c r="L1414" s="6">
        <v>12</v>
      </c>
      <c r="M1414" s="6">
        <v>2</v>
      </c>
      <c r="N1414" s="6">
        <v>14</v>
      </c>
      <c r="O1414" s="6">
        <v>56</v>
      </c>
      <c r="P1414" s="6">
        <v>0.40500000000000003</v>
      </c>
      <c r="Q1414" s="6">
        <v>0.68500000000000005</v>
      </c>
    </row>
    <row r="1415" spans="1:17" ht="15" thickBot="1" x14ac:dyDescent="0.35">
      <c r="A1415" s="7" t="s">
        <v>679</v>
      </c>
      <c r="B1415" s="43">
        <f>IF(COUNTIF('DRAFT LIST'!$F$3:$F$1000,A1415)&gt;=1,"",ROW())</f>
        <v>1415</v>
      </c>
      <c r="C1415" s="43" t="str">
        <f ca="1"/>
        <v>Joey Butler (WSH - LF) MiLB </v>
      </c>
      <c r="D1415" s="8">
        <v>266</v>
      </c>
      <c r="E1415" s="8">
        <v>28</v>
      </c>
      <c r="F1415" s="8">
        <v>7</v>
      </c>
      <c r="G1415" s="8">
        <v>28</v>
      </c>
      <c r="H1415" s="8">
        <v>2</v>
      </c>
      <c r="I1415" s="8">
        <v>0.26</v>
      </c>
      <c r="J1415" s="8">
        <v>0.28100000000000003</v>
      </c>
      <c r="K1415" s="8">
        <v>69</v>
      </c>
      <c r="L1415" s="8">
        <v>11</v>
      </c>
      <c r="M1415" s="8">
        <v>3</v>
      </c>
      <c r="N1415" s="8">
        <v>8</v>
      </c>
      <c r="O1415" s="8">
        <v>48</v>
      </c>
      <c r="P1415" s="8">
        <v>0.38800000000000001</v>
      </c>
      <c r="Q1415" s="8">
        <v>0.66800000000000004</v>
      </c>
    </row>
    <row r="1416" spans="1:17" ht="15" thickBot="1" x14ac:dyDescent="0.35">
      <c r="A1416" s="5" t="s">
        <v>680</v>
      </c>
      <c r="B1416" s="43">
        <f>IF(COUNTIF('DRAFT LIST'!$F$3:$F$1000,A1416)&gt;=1,"",ROW())</f>
        <v>1416</v>
      </c>
      <c r="C1416" s="43" t="str">
        <f ca="1"/>
        <v>Kyle Blanks (SF - 1B) NRI </v>
      </c>
      <c r="D1416" s="6">
        <v>234</v>
      </c>
      <c r="E1416" s="6">
        <v>27</v>
      </c>
      <c r="F1416" s="6">
        <v>8</v>
      </c>
      <c r="G1416" s="6">
        <v>30</v>
      </c>
      <c r="H1416" s="6">
        <v>2</v>
      </c>
      <c r="I1416" s="6">
        <v>0.247</v>
      </c>
      <c r="J1416" s="6">
        <v>0.28699999999999998</v>
      </c>
      <c r="K1416" s="6">
        <v>58</v>
      </c>
      <c r="L1416" s="6">
        <v>11</v>
      </c>
      <c r="M1416" s="6">
        <v>2</v>
      </c>
      <c r="N1416" s="6">
        <v>13</v>
      </c>
      <c r="O1416" s="6">
        <v>51</v>
      </c>
      <c r="P1416" s="6">
        <v>0.40200000000000002</v>
      </c>
      <c r="Q1416" s="6">
        <v>0.68899999999999995</v>
      </c>
    </row>
    <row r="1417" spans="1:17" ht="15" thickBot="1" x14ac:dyDescent="0.35">
      <c r="A1417" s="7" t="s">
        <v>681</v>
      </c>
      <c r="B1417" s="43">
        <f>IF(COUNTIF('DRAFT LIST'!$F$3:$F$1000,A1417)&gt;=1,"",ROW())</f>
        <v>1417</v>
      </c>
      <c r="C1417" s="43" t="str">
        <f ca="1"/>
        <v>Kevan Smith (CWS - C) NRI </v>
      </c>
      <c r="D1417" s="8">
        <v>240</v>
      </c>
      <c r="E1417" s="8">
        <v>26</v>
      </c>
      <c r="F1417" s="8">
        <v>2</v>
      </c>
      <c r="G1417" s="8">
        <v>17</v>
      </c>
      <c r="H1417" s="8">
        <v>20</v>
      </c>
      <c r="I1417" s="8">
        <v>0.253</v>
      </c>
      <c r="J1417" s="8">
        <v>0.29399999999999998</v>
      </c>
      <c r="K1417" s="8">
        <v>61</v>
      </c>
      <c r="L1417" s="8">
        <v>7</v>
      </c>
      <c r="M1417" s="8">
        <v>2</v>
      </c>
      <c r="N1417" s="8">
        <v>14</v>
      </c>
      <c r="O1417" s="8">
        <v>48</v>
      </c>
      <c r="P1417" s="8">
        <v>0.33</v>
      </c>
      <c r="Q1417" s="8">
        <v>0.624</v>
      </c>
    </row>
    <row r="1418" spans="1:17" ht="15" thickBot="1" x14ac:dyDescent="0.35">
      <c r="A1418" s="5" t="s">
        <v>682</v>
      </c>
      <c r="B1418" s="43">
        <f>IF(COUNTIF('DRAFT LIST'!$F$3:$F$1000,A1418)&gt;=1,"",ROW())</f>
        <v>1418</v>
      </c>
      <c r="C1418" s="43" t="str">
        <f ca="1"/>
        <v>Alex Rios (RF) </v>
      </c>
      <c r="D1418" s="6">
        <v>191</v>
      </c>
      <c r="E1418" s="6">
        <v>21</v>
      </c>
      <c r="F1418" s="6">
        <v>4</v>
      </c>
      <c r="G1418" s="6">
        <v>21</v>
      </c>
      <c r="H1418" s="6">
        <v>0</v>
      </c>
      <c r="I1418" s="6">
        <v>0.24399999999999999</v>
      </c>
      <c r="J1418" s="6">
        <v>0.309</v>
      </c>
      <c r="K1418" s="6">
        <v>47</v>
      </c>
      <c r="L1418" s="6">
        <v>10</v>
      </c>
      <c r="M1418" s="6">
        <v>1</v>
      </c>
      <c r="N1418" s="6">
        <v>18</v>
      </c>
      <c r="O1418" s="6">
        <v>48</v>
      </c>
      <c r="P1418" s="6">
        <v>0.35899999999999999</v>
      </c>
      <c r="Q1418" s="6">
        <v>0.66800000000000004</v>
      </c>
    </row>
    <row r="1419" spans="1:17" ht="15" thickBot="1" x14ac:dyDescent="0.35">
      <c r="A1419" s="7" t="s">
        <v>683</v>
      </c>
      <c r="B1419" s="43">
        <f>IF(COUNTIF('DRAFT LIST'!$F$3:$F$1000,A1419)&gt;=1,"",ROW())</f>
        <v>1419</v>
      </c>
      <c r="C1419" s="43" t="str">
        <f ca="1"/>
        <v>Rickie Weeks (ARI - LF) NRI </v>
      </c>
      <c r="D1419" s="8">
        <v>198</v>
      </c>
      <c r="E1419" s="8">
        <v>21</v>
      </c>
      <c r="F1419" s="8">
        <v>4</v>
      </c>
      <c r="G1419" s="8">
        <v>23</v>
      </c>
      <c r="H1419" s="8">
        <v>1</v>
      </c>
      <c r="I1419" s="8">
        <v>0.22500000000000001</v>
      </c>
      <c r="J1419" s="8">
        <v>0.28699999999999998</v>
      </c>
      <c r="K1419" s="8">
        <v>45</v>
      </c>
      <c r="L1419" s="8">
        <v>10</v>
      </c>
      <c r="M1419" s="8">
        <v>0</v>
      </c>
      <c r="N1419" s="8">
        <v>17</v>
      </c>
      <c r="O1419" s="8">
        <v>55</v>
      </c>
      <c r="P1419" s="8">
        <v>0.34799999999999998</v>
      </c>
      <c r="Q1419" s="8">
        <v>0.63500000000000001</v>
      </c>
    </row>
    <row r="1420" spans="1:17" ht="15" thickBot="1" x14ac:dyDescent="0.35">
      <c r="A1420" s="5" t="s">
        <v>684</v>
      </c>
      <c r="B1420" s="43">
        <f>IF(COUNTIF('DRAFT LIST'!$F$3:$F$1000,A1420)&gt;=1,"",ROW())</f>
        <v>1420</v>
      </c>
      <c r="C1420" s="43" t="str">
        <f ca="1"/>
        <v>D.J. Peterson (SEA - 3B,1B) </v>
      </c>
      <c r="D1420" s="6">
        <v>236</v>
      </c>
      <c r="E1420" s="6">
        <v>24</v>
      </c>
      <c r="F1420" s="6">
        <v>8</v>
      </c>
      <c r="G1420" s="6">
        <v>29</v>
      </c>
      <c r="H1420" s="6">
        <v>1</v>
      </c>
      <c r="I1420" s="6">
        <v>0.249</v>
      </c>
      <c r="J1420" s="6">
        <v>0.29799999999999999</v>
      </c>
      <c r="K1420" s="6">
        <v>59</v>
      </c>
      <c r="L1420" s="6">
        <v>12</v>
      </c>
      <c r="M1420" s="6">
        <v>0</v>
      </c>
      <c r="N1420" s="6">
        <v>16</v>
      </c>
      <c r="O1420" s="6">
        <v>51</v>
      </c>
      <c r="P1420" s="6">
        <v>0.39700000000000002</v>
      </c>
      <c r="Q1420" s="6">
        <v>0.69499999999999995</v>
      </c>
    </row>
    <row r="1421" spans="1:17" ht="15" thickBot="1" x14ac:dyDescent="0.35">
      <c r="A1421" s="7" t="s">
        <v>685</v>
      </c>
      <c r="B1421" s="43">
        <f>IF(COUNTIF('DRAFT LIST'!$F$3:$F$1000,A1421)&gt;=1,"",ROW())</f>
        <v>1421</v>
      </c>
      <c r="C1421" s="43" t="str">
        <f ca="1"/>
        <v>Max Stassi (HOU - C) </v>
      </c>
      <c r="D1421" s="8">
        <v>257</v>
      </c>
      <c r="E1421" s="8">
        <v>34</v>
      </c>
      <c r="F1421" s="8">
        <v>9</v>
      </c>
      <c r="G1421" s="8">
        <v>32</v>
      </c>
      <c r="H1421" s="8">
        <v>2</v>
      </c>
      <c r="I1421" s="8">
        <v>0.23300000000000001</v>
      </c>
      <c r="J1421" s="8">
        <v>0.314</v>
      </c>
      <c r="K1421" s="8">
        <v>60</v>
      </c>
      <c r="L1421" s="8">
        <v>14</v>
      </c>
      <c r="M1421" s="8">
        <v>1</v>
      </c>
      <c r="N1421" s="8">
        <v>30</v>
      </c>
      <c r="O1421" s="8">
        <v>81</v>
      </c>
      <c r="P1421" s="8">
        <v>0.39400000000000002</v>
      </c>
      <c r="Q1421" s="8">
        <v>0.70799999999999996</v>
      </c>
    </row>
    <row r="1422" spans="1:17" ht="15" thickBot="1" x14ac:dyDescent="0.35">
      <c r="A1422" s="5" t="s">
        <v>686</v>
      </c>
      <c r="B1422" s="43">
        <f>IF(COUNTIF('DRAFT LIST'!$F$3:$F$1000,A1422)&gt;=1,"",ROW())</f>
        <v>1422</v>
      </c>
      <c r="C1422" s="43" t="str">
        <f ca="1"/>
        <v>Ty Kelly (NYM - 3B,LF) NRI </v>
      </c>
      <c r="D1422" s="6">
        <v>131</v>
      </c>
      <c r="E1422" s="6">
        <v>16</v>
      </c>
      <c r="F1422" s="6">
        <v>5</v>
      </c>
      <c r="G1422" s="6">
        <v>19</v>
      </c>
      <c r="H1422" s="6">
        <v>0</v>
      </c>
      <c r="I1422" s="6">
        <v>0.24099999999999999</v>
      </c>
      <c r="J1422" s="6">
        <v>0.28899999999999998</v>
      </c>
      <c r="K1422" s="6">
        <v>32</v>
      </c>
      <c r="L1422" s="6">
        <v>7</v>
      </c>
      <c r="M1422" s="6">
        <v>0</v>
      </c>
      <c r="N1422" s="6">
        <v>9</v>
      </c>
      <c r="O1422" s="6">
        <v>33</v>
      </c>
      <c r="P1422" s="6">
        <v>0.40100000000000002</v>
      </c>
      <c r="Q1422" s="6">
        <v>0.69</v>
      </c>
    </row>
    <row r="1423" spans="1:17" ht="15" thickBot="1" x14ac:dyDescent="0.35">
      <c r="A1423" s="7" t="s">
        <v>687</v>
      </c>
      <c r="B1423" s="43">
        <f>IF(COUNTIF('DRAFT LIST'!$F$3:$F$1000,A1423)&gt;=1,"",ROW())</f>
        <v>1423</v>
      </c>
      <c r="C1423" s="43" t="str">
        <f ca="1"/>
        <v>Bryan Anderson (OAK - C) NRI </v>
      </c>
      <c r="D1423" s="8">
        <v>213</v>
      </c>
      <c r="E1423" s="8">
        <v>27</v>
      </c>
      <c r="F1423" s="8">
        <v>8</v>
      </c>
      <c r="G1423" s="8">
        <v>29</v>
      </c>
      <c r="H1423" s="8">
        <v>1</v>
      </c>
      <c r="I1423" s="8">
        <v>0.23400000000000001</v>
      </c>
      <c r="J1423" s="8">
        <v>0.312</v>
      </c>
      <c r="K1423" s="8">
        <v>50</v>
      </c>
      <c r="L1423" s="8">
        <v>10</v>
      </c>
      <c r="M1423" s="8">
        <v>1</v>
      </c>
      <c r="N1423" s="8">
        <v>24</v>
      </c>
      <c r="O1423" s="8">
        <v>66</v>
      </c>
      <c r="P1423" s="8">
        <v>0.40600000000000003</v>
      </c>
      <c r="Q1423" s="8">
        <v>0.71799999999999997</v>
      </c>
    </row>
    <row r="1424" spans="1:17" ht="15" thickBot="1" x14ac:dyDescent="0.35">
      <c r="A1424" s="5" t="s">
        <v>688</v>
      </c>
      <c r="B1424" s="43">
        <f>IF(COUNTIF('DRAFT LIST'!$F$3:$F$1000,A1424)&gt;=1,"",ROW())</f>
        <v>1424</v>
      </c>
      <c r="C1424" s="43" t="str">
        <f ca="1"/>
        <v>Eric Jagielo (NYY - 3B) </v>
      </c>
      <c r="D1424" s="6">
        <v>264</v>
      </c>
      <c r="E1424" s="6">
        <v>33</v>
      </c>
      <c r="F1424" s="6">
        <v>7</v>
      </c>
      <c r="G1424" s="6">
        <v>32</v>
      </c>
      <c r="H1424" s="6">
        <v>2</v>
      </c>
      <c r="I1424" s="6">
        <v>0.24299999999999999</v>
      </c>
      <c r="J1424" s="6">
        <v>0.29899999999999999</v>
      </c>
      <c r="K1424" s="6">
        <v>64</v>
      </c>
      <c r="L1424" s="6">
        <v>15</v>
      </c>
      <c r="M1424" s="6">
        <v>1</v>
      </c>
      <c r="N1424" s="6">
        <v>21</v>
      </c>
      <c r="O1424" s="6">
        <v>58</v>
      </c>
      <c r="P1424" s="6">
        <v>0.39100000000000001</v>
      </c>
      <c r="Q1424" s="6">
        <v>0.69</v>
      </c>
    </row>
    <row r="1425" spans="1:17" ht="15" thickBot="1" x14ac:dyDescent="0.35">
      <c r="A1425" s="7" t="s">
        <v>689</v>
      </c>
      <c r="B1425" s="43">
        <f>IF(COUNTIF('DRAFT LIST'!$F$3:$F$1000,A1425)&gt;=1,"",ROW())</f>
        <v>1425</v>
      </c>
      <c r="C1425" s="43" t="str">
        <f ca="1"/>
        <v>Elias Diaz (PIT - C) MiLB </v>
      </c>
      <c r="D1425" s="8">
        <v>206</v>
      </c>
      <c r="E1425" s="8">
        <v>26</v>
      </c>
      <c r="F1425" s="8">
        <v>9</v>
      </c>
      <c r="G1425" s="8">
        <v>28</v>
      </c>
      <c r="H1425" s="8">
        <v>3</v>
      </c>
      <c r="I1425" s="8">
        <v>0.23300000000000001</v>
      </c>
      <c r="J1425" s="8">
        <v>0.29199999999999998</v>
      </c>
      <c r="K1425" s="8">
        <v>48</v>
      </c>
      <c r="L1425" s="8">
        <v>10</v>
      </c>
      <c r="M1425" s="8">
        <v>1</v>
      </c>
      <c r="N1425" s="8">
        <v>17</v>
      </c>
      <c r="O1425" s="8">
        <v>74</v>
      </c>
      <c r="P1425" s="8">
        <v>0.42299999999999999</v>
      </c>
      <c r="Q1425" s="8">
        <v>0.71499999999999997</v>
      </c>
    </row>
    <row r="1426" spans="1:17" ht="15" thickBot="1" x14ac:dyDescent="0.35">
      <c r="A1426" s="5" t="s">
        <v>690</v>
      </c>
      <c r="B1426" s="43">
        <f>IF(COUNTIF('DRAFT LIST'!$F$3:$F$1000,A1426)&gt;=1,"",ROW())</f>
        <v>1426</v>
      </c>
      <c r="C1426" s="43" t="str">
        <f ca="1"/>
        <v>Adam Moore (CLE - C) MiLB </v>
      </c>
      <c r="D1426" s="6">
        <v>232</v>
      </c>
      <c r="E1426" s="6">
        <v>30</v>
      </c>
      <c r="F1426" s="6">
        <v>12</v>
      </c>
      <c r="G1426" s="6">
        <v>34</v>
      </c>
      <c r="H1426" s="6">
        <v>1</v>
      </c>
      <c r="I1426" s="6">
        <v>0.217</v>
      </c>
      <c r="J1426" s="6">
        <v>0.26800000000000002</v>
      </c>
      <c r="K1426" s="6">
        <v>50</v>
      </c>
      <c r="L1426" s="6">
        <v>11</v>
      </c>
      <c r="M1426" s="6">
        <v>1</v>
      </c>
      <c r="N1426" s="6">
        <v>16</v>
      </c>
      <c r="O1426" s="6">
        <v>87</v>
      </c>
      <c r="P1426" s="6">
        <v>0.40100000000000002</v>
      </c>
      <c r="Q1426" s="6">
        <v>0.66900000000000004</v>
      </c>
    </row>
    <row r="1427" spans="1:17" ht="15" thickBot="1" x14ac:dyDescent="0.35">
      <c r="A1427" s="7" t="s">
        <v>691</v>
      </c>
      <c r="B1427" s="43">
        <f>IF(COUNTIF('DRAFT LIST'!$F$3:$F$1000,A1427)&gt;=1,"",ROW())</f>
        <v>1427</v>
      </c>
      <c r="C1427" s="43" t="str">
        <f ca="1"/>
        <v>J.B. Shuck (MIN - LF,CF,RF) NRI </v>
      </c>
      <c r="D1427" s="8">
        <v>149</v>
      </c>
      <c r="E1427" s="8">
        <v>18</v>
      </c>
      <c r="F1427" s="8">
        <v>4</v>
      </c>
      <c r="G1427" s="8">
        <v>17</v>
      </c>
      <c r="H1427" s="8">
        <v>1</v>
      </c>
      <c r="I1427" s="8">
        <v>0.23499999999999999</v>
      </c>
      <c r="J1427" s="8">
        <v>0.29299999999999998</v>
      </c>
      <c r="K1427" s="8">
        <v>35</v>
      </c>
      <c r="L1427" s="8">
        <v>8</v>
      </c>
      <c r="M1427" s="8">
        <v>0</v>
      </c>
      <c r="N1427" s="8">
        <v>12</v>
      </c>
      <c r="O1427" s="8">
        <v>36</v>
      </c>
      <c r="P1427" s="8">
        <v>0.38600000000000001</v>
      </c>
      <c r="Q1427" s="8">
        <v>0.67900000000000005</v>
      </c>
    </row>
    <row r="1428" spans="1:17" ht="15" thickBot="1" x14ac:dyDescent="0.35">
      <c r="A1428" s="5" t="s">
        <v>692</v>
      </c>
      <c r="B1428" s="43">
        <f>IF(COUNTIF('DRAFT LIST'!$F$3:$F$1000,A1428)&gt;=1,"",ROW())</f>
        <v>1428</v>
      </c>
      <c r="C1428" s="43" t="str">
        <f ca="1"/>
        <v>Michael McKenry (TB - C) NRI </v>
      </c>
      <c r="D1428" s="6">
        <v>175</v>
      </c>
      <c r="E1428" s="6">
        <v>23</v>
      </c>
      <c r="F1428" s="6">
        <v>8</v>
      </c>
      <c r="G1428" s="6">
        <v>25</v>
      </c>
      <c r="H1428" s="6">
        <v>1</v>
      </c>
      <c r="I1428" s="6">
        <v>0.24399999999999999</v>
      </c>
      <c r="J1428" s="6">
        <v>0.28000000000000003</v>
      </c>
      <c r="K1428" s="6">
        <v>43</v>
      </c>
      <c r="L1428" s="6">
        <v>12</v>
      </c>
      <c r="M1428" s="6">
        <v>1</v>
      </c>
      <c r="N1428" s="6">
        <v>9</v>
      </c>
      <c r="O1428" s="6">
        <v>40</v>
      </c>
      <c r="P1428" s="6">
        <v>0.42799999999999999</v>
      </c>
      <c r="Q1428" s="6">
        <v>0.70899999999999996</v>
      </c>
    </row>
    <row r="1429" spans="1:17" ht="15" thickBot="1" x14ac:dyDescent="0.35">
      <c r="A1429" s="7" t="s">
        <v>693</v>
      </c>
      <c r="B1429" s="43">
        <f>IF(COUNTIF('DRAFT LIST'!$F$3:$F$1000,A1429)&gt;=1,"",ROW())</f>
        <v>1429</v>
      </c>
      <c r="C1429" s="43" t="str">
        <f ca="1"/>
        <v>Donovan Solano (NYY - 2B) FA </v>
      </c>
      <c r="D1429" s="8">
        <v>275</v>
      </c>
      <c r="E1429" s="8">
        <v>26</v>
      </c>
      <c r="F1429" s="8">
        <v>4</v>
      </c>
      <c r="G1429" s="8">
        <v>28</v>
      </c>
      <c r="H1429" s="8">
        <v>2</v>
      </c>
      <c r="I1429" s="8">
        <v>0.25600000000000001</v>
      </c>
      <c r="J1429" s="8">
        <v>0.311</v>
      </c>
      <c r="K1429" s="8">
        <v>70</v>
      </c>
      <c r="L1429" s="8">
        <v>13</v>
      </c>
      <c r="M1429" s="8">
        <v>0</v>
      </c>
      <c r="N1429" s="8">
        <v>22</v>
      </c>
      <c r="O1429" s="8">
        <v>53</v>
      </c>
      <c r="P1429" s="8">
        <v>0.36</v>
      </c>
      <c r="Q1429" s="8">
        <v>0.67100000000000004</v>
      </c>
    </row>
    <row r="1430" spans="1:17" ht="15" thickBot="1" x14ac:dyDescent="0.35">
      <c r="A1430" s="5" t="s">
        <v>694</v>
      </c>
      <c r="B1430" s="43">
        <f>IF(COUNTIF('DRAFT LIST'!$F$3:$F$1000,A1430)&gt;=1,"",ROW())</f>
        <v>1430</v>
      </c>
      <c r="C1430" s="43" t="str">
        <f ca="1"/>
        <v>Jamie Romak (LF) </v>
      </c>
      <c r="D1430" s="6">
        <v>131</v>
      </c>
      <c r="E1430" s="6">
        <v>15</v>
      </c>
      <c r="F1430" s="6">
        <v>5</v>
      </c>
      <c r="G1430" s="6">
        <v>16</v>
      </c>
      <c r="H1430" s="6">
        <v>1</v>
      </c>
      <c r="I1430" s="6">
        <v>0.23400000000000001</v>
      </c>
      <c r="J1430" s="6">
        <v>0.28799999999999998</v>
      </c>
      <c r="K1430" s="6">
        <v>31</v>
      </c>
      <c r="L1430" s="6">
        <v>8</v>
      </c>
      <c r="M1430" s="6">
        <v>0</v>
      </c>
      <c r="N1430" s="6">
        <v>10</v>
      </c>
      <c r="O1430" s="6">
        <v>31</v>
      </c>
      <c r="P1430" s="6">
        <v>0.39600000000000002</v>
      </c>
      <c r="Q1430" s="6">
        <v>0.68400000000000005</v>
      </c>
    </row>
    <row r="1431" spans="1:17" ht="15" thickBot="1" x14ac:dyDescent="0.35">
      <c r="A1431" s="7" t="s">
        <v>695</v>
      </c>
      <c r="B1431" s="43">
        <f>IF(COUNTIF('DRAFT LIST'!$F$3:$F$1000,A1431)&gt;=1,"",ROW())</f>
        <v>1431</v>
      </c>
      <c r="C1431" s="43" t="str">
        <f ca="1"/>
        <v>Alex Presley (DET - LF,RF) NRI </v>
      </c>
      <c r="D1431" s="8">
        <v>218</v>
      </c>
      <c r="E1431" s="8">
        <v>29</v>
      </c>
      <c r="F1431" s="8">
        <v>5</v>
      </c>
      <c r="G1431" s="8">
        <v>25</v>
      </c>
      <c r="H1431" s="8">
        <v>4</v>
      </c>
      <c r="I1431" s="8">
        <v>0.23599999999999999</v>
      </c>
      <c r="J1431" s="8">
        <v>0.317</v>
      </c>
      <c r="K1431" s="8">
        <v>51</v>
      </c>
      <c r="L1431" s="8">
        <v>9</v>
      </c>
      <c r="M1431" s="8">
        <v>1</v>
      </c>
      <c r="N1431" s="8">
        <v>26</v>
      </c>
      <c r="O1431" s="8">
        <v>51</v>
      </c>
      <c r="P1431" s="8">
        <v>0.35299999999999998</v>
      </c>
      <c r="Q1431" s="8">
        <v>0.66900000000000004</v>
      </c>
    </row>
    <row r="1432" spans="1:17" ht="17.399999999999999" thickBot="1" x14ac:dyDescent="0.35">
      <c r="A1432" s="5" t="s">
        <v>696</v>
      </c>
      <c r="B1432" s="43">
        <f>IF(COUNTIF('DRAFT LIST'!$F$3:$F$1000,A1432)&gt;=1,"",ROW())</f>
        <v>1432</v>
      </c>
      <c r="C1432" s="43" t="str">
        <f ca="1"/>
        <v>Chris Taylor (LAD - 2B,3B,SS) MiLB </v>
      </c>
      <c r="D1432" s="6">
        <v>229</v>
      </c>
      <c r="E1432" s="6">
        <v>24</v>
      </c>
      <c r="F1432" s="6">
        <v>9</v>
      </c>
      <c r="G1432" s="6">
        <v>28</v>
      </c>
      <c r="H1432" s="6">
        <v>4</v>
      </c>
      <c r="I1432" s="6">
        <v>0.23</v>
      </c>
      <c r="J1432" s="6">
        <v>0.25800000000000001</v>
      </c>
      <c r="K1432" s="6">
        <v>53</v>
      </c>
      <c r="L1432" s="6">
        <v>10</v>
      </c>
      <c r="M1432" s="6">
        <v>1</v>
      </c>
      <c r="N1432" s="6">
        <v>9</v>
      </c>
      <c r="O1432" s="6">
        <v>71</v>
      </c>
      <c r="P1432" s="6">
        <v>0.39</v>
      </c>
      <c r="Q1432" s="6">
        <v>0.64800000000000002</v>
      </c>
    </row>
    <row r="1433" spans="1:17" ht="17.399999999999999" thickBot="1" x14ac:dyDescent="0.35">
      <c r="A1433" s="7" t="s">
        <v>697</v>
      </c>
      <c r="B1433" s="43">
        <f>IF(COUNTIF('DRAFT LIST'!$F$3:$F$1000,A1433)&gt;=1,"",ROW())</f>
        <v>1433</v>
      </c>
      <c r="C1433" s="43" t="str">
        <f ca="1"/>
        <v>Stuart Turner (CIN - C) MiLB </v>
      </c>
      <c r="D1433" s="8">
        <v>197</v>
      </c>
      <c r="E1433" s="8">
        <v>25</v>
      </c>
      <c r="F1433" s="8">
        <v>8</v>
      </c>
      <c r="G1433" s="8">
        <v>26</v>
      </c>
      <c r="H1433" s="8">
        <v>3</v>
      </c>
      <c r="I1433" s="8">
        <v>0.23899999999999999</v>
      </c>
      <c r="J1433" s="8">
        <v>0.28499999999999998</v>
      </c>
      <c r="K1433" s="8">
        <v>47</v>
      </c>
      <c r="L1433" s="8">
        <v>10</v>
      </c>
      <c r="M1433" s="8">
        <v>0</v>
      </c>
      <c r="N1433" s="8">
        <v>13</v>
      </c>
      <c r="O1433" s="8">
        <v>56</v>
      </c>
      <c r="P1433" s="8">
        <v>0.4</v>
      </c>
      <c r="Q1433" s="8">
        <v>0.68500000000000005</v>
      </c>
    </row>
    <row r="1434" spans="1:17" ht="17.399999999999999" thickBot="1" x14ac:dyDescent="0.35">
      <c r="A1434" s="5" t="s">
        <v>698</v>
      </c>
      <c r="B1434" s="43">
        <f>IF(COUNTIF('DRAFT LIST'!$F$3:$F$1000,A1434)&gt;=1,"",ROW())</f>
        <v>1434</v>
      </c>
      <c r="C1434" s="43" t="str">
        <f ca="1"/>
        <v>Hank Conger (ARI - C) NRI </v>
      </c>
      <c r="D1434" s="6">
        <v>203</v>
      </c>
      <c r="E1434" s="6">
        <v>24</v>
      </c>
      <c r="F1434" s="6">
        <v>8</v>
      </c>
      <c r="G1434" s="6">
        <v>26</v>
      </c>
      <c r="H1434" s="6">
        <v>1</v>
      </c>
      <c r="I1434" s="6">
        <v>0.25</v>
      </c>
      <c r="J1434" s="6">
        <v>0.29599999999999999</v>
      </c>
      <c r="K1434" s="6">
        <v>51</v>
      </c>
      <c r="L1434" s="6">
        <v>11</v>
      </c>
      <c r="M1434" s="6">
        <v>1</v>
      </c>
      <c r="N1434" s="6">
        <v>13</v>
      </c>
      <c r="O1434" s="6">
        <v>64</v>
      </c>
      <c r="P1434" s="6">
        <v>0.40799999999999997</v>
      </c>
      <c r="Q1434" s="6">
        <v>0.70499999999999996</v>
      </c>
    </row>
    <row r="1435" spans="1:17" ht="15" thickBot="1" x14ac:dyDescent="0.35">
      <c r="A1435" s="7" t="s">
        <v>699</v>
      </c>
      <c r="B1435" s="43">
        <f>IF(COUNTIF('DRAFT LIST'!$F$3:$F$1000,A1435)&gt;=1,"",ROW())</f>
        <v>1435</v>
      </c>
      <c r="C1435" s="43" t="str">
        <f ca="1"/>
        <v>Mel Rojas (CF) </v>
      </c>
      <c r="D1435" s="8">
        <v>214</v>
      </c>
      <c r="E1435" s="8">
        <v>25</v>
      </c>
      <c r="F1435" s="8">
        <v>7</v>
      </c>
      <c r="G1435" s="8">
        <v>24</v>
      </c>
      <c r="H1435" s="8">
        <v>6</v>
      </c>
      <c r="I1435" s="8">
        <v>0.23899999999999999</v>
      </c>
      <c r="J1435" s="8">
        <v>0.28000000000000003</v>
      </c>
      <c r="K1435" s="8">
        <v>51</v>
      </c>
      <c r="L1435" s="8">
        <v>9</v>
      </c>
      <c r="M1435" s="8">
        <v>2</v>
      </c>
      <c r="N1435" s="8">
        <v>12</v>
      </c>
      <c r="O1435" s="8">
        <v>61</v>
      </c>
      <c r="P1435" s="8">
        <v>0.38700000000000001</v>
      </c>
      <c r="Q1435" s="8">
        <v>0.66700000000000004</v>
      </c>
    </row>
    <row r="1436" spans="1:17" ht="15" thickBot="1" x14ac:dyDescent="0.35">
      <c r="A1436" s="5" t="s">
        <v>700</v>
      </c>
      <c r="B1436" s="43">
        <f>IF(COUNTIF('DRAFT LIST'!$F$3:$F$1000,A1436)&gt;=1,"",ROW())</f>
        <v>1436</v>
      </c>
      <c r="C1436" s="43" t="str">
        <f ca="1"/>
        <v>Rafael Ortega (SD - LF,CF) MiLB </v>
      </c>
      <c r="D1436" s="6">
        <v>170</v>
      </c>
      <c r="E1436" s="6">
        <v>19</v>
      </c>
      <c r="F1436" s="6">
        <v>4</v>
      </c>
      <c r="G1436" s="6">
        <v>20</v>
      </c>
      <c r="H1436" s="6">
        <v>0</v>
      </c>
      <c r="I1436" s="6">
        <v>0.22600000000000001</v>
      </c>
      <c r="J1436" s="6">
        <v>0.26300000000000001</v>
      </c>
      <c r="K1436" s="6">
        <v>38</v>
      </c>
      <c r="L1436" s="6">
        <v>9</v>
      </c>
      <c r="M1436" s="6">
        <v>1</v>
      </c>
      <c r="N1436" s="6">
        <v>9</v>
      </c>
      <c r="O1436" s="6">
        <v>41</v>
      </c>
      <c r="P1436" s="6">
        <v>0.35899999999999999</v>
      </c>
      <c r="Q1436" s="6">
        <v>0.623</v>
      </c>
    </row>
    <row r="1437" spans="1:17" ht="15" thickBot="1" x14ac:dyDescent="0.35">
      <c r="A1437" s="7" t="s">
        <v>701</v>
      </c>
      <c r="B1437" s="43">
        <f>IF(COUNTIF('DRAFT LIST'!$F$3:$F$1000,A1437)&gt;=1,"",ROW())</f>
        <v>1437</v>
      </c>
      <c r="C1437" s="43" t="str">
        <f ca="1"/>
        <v>Taylor Motter (SEA - SS,LF) </v>
      </c>
      <c r="D1437" s="8">
        <v>76</v>
      </c>
      <c r="E1437" s="8">
        <v>9</v>
      </c>
      <c r="F1437" s="8">
        <v>1</v>
      </c>
      <c r="G1437" s="8">
        <v>4</v>
      </c>
      <c r="H1437" s="8">
        <v>7</v>
      </c>
      <c r="I1437" s="8">
        <v>0.219</v>
      </c>
      <c r="J1437" s="8">
        <v>0.28000000000000003</v>
      </c>
      <c r="K1437" s="8">
        <v>17</v>
      </c>
      <c r="L1437" s="8">
        <v>4</v>
      </c>
      <c r="M1437" s="8">
        <v>1</v>
      </c>
      <c r="N1437" s="8">
        <v>7</v>
      </c>
      <c r="O1437" s="8">
        <v>20</v>
      </c>
      <c r="P1437" s="8">
        <v>0.28499999999999998</v>
      </c>
      <c r="Q1437" s="8">
        <v>0.56499999999999995</v>
      </c>
    </row>
    <row r="1438" spans="1:17" ht="15" thickBot="1" x14ac:dyDescent="0.35">
      <c r="A1438" s="5" t="s">
        <v>702</v>
      </c>
      <c r="B1438" s="43">
        <f>IF(COUNTIF('DRAFT LIST'!$F$3:$F$1000,A1438)&gt;=1,"",ROW())</f>
        <v>1438</v>
      </c>
      <c r="C1438" s="43" t="str">
        <f ca="1"/>
        <v>Christian Walker (CIN - 1B) </v>
      </c>
      <c r="D1438" s="6">
        <v>172</v>
      </c>
      <c r="E1438" s="6">
        <v>17</v>
      </c>
      <c r="F1438" s="6">
        <v>2</v>
      </c>
      <c r="G1438" s="6">
        <v>17</v>
      </c>
      <c r="H1438" s="6">
        <v>1</v>
      </c>
      <c r="I1438" s="6">
        <v>0.252</v>
      </c>
      <c r="J1438" s="6">
        <v>0.29099999999999998</v>
      </c>
      <c r="K1438" s="6">
        <v>43</v>
      </c>
      <c r="L1438" s="6">
        <v>7</v>
      </c>
      <c r="M1438" s="6">
        <v>1</v>
      </c>
      <c r="N1438" s="6">
        <v>10</v>
      </c>
      <c r="O1438" s="6">
        <v>32</v>
      </c>
      <c r="P1438" s="6">
        <v>0.34499999999999997</v>
      </c>
      <c r="Q1438" s="6">
        <v>0.63600000000000001</v>
      </c>
    </row>
    <row r="1439" spans="1:17" ht="15" thickBot="1" x14ac:dyDescent="0.35">
      <c r="A1439" s="7" t="s">
        <v>703</v>
      </c>
      <c r="B1439" s="43">
        <f>IF(COUNTIF('DRAFT LIST'!$F$3:$F$1000,A1439)&gt;=1,"",ROW())</f>
        <v>1439</v>
      </c>
      <c r="C1439" s="43" t="str">
        <f ca="1"/>
        <v>Juniel Querecuto (TB - 3B,SS,2B) MiLB </v>
      </c>
      <c r="D1439" s="8">
        <v>130</v>
      </c>
      <c r="E1439" s="8">
        <v>15</v>
      </c>
      <c r="F1439" s="8">
        <v>3</v>
      </c>
      <c r="G1439" s="8">
        <v>15</v>
      </c>
      <c r="H1439" s="8">
        <v>2</v>
      </c>
      <c r="I1439" s="8">
        <v>0.246</v>
      </c>
      <c r="J1439" s="8">
        <v>0.28299999999999997</v>
      </c>
      <c r="K1439" s="8">
        <v>32</v>
      </c>
      <c r="L1439" s="8">
        <v>6</v>
      </c>
      <c r="M1439" s="8">
        <v>0</v>
      </c>
      <c r="N1439" s="8">
        <v>7</v>
      </c>
      <c r="O1439" s="8">
        <v>36</v>
      </c>
      <c r="P1439" s="8">
        <v>0.376</v>
      </c>
      <c r="Q1439" s="8">
        <v>0.65900000000000003</v>
      </c>
    </row>
    <row r="1440" spans="1:17" ht="15" thickBot="1" x14ac:dyDescent="0.35">
      <c r="A1440" s="5" t="s">
        <v>704</v>
      </c>
      <c r="B1440" s="43">
        <f>IF(COUNTIF('DRAFT LIST'!$F$3:$F$1000,A1440)&gt;=1,"",ROW())</f>
        <v>1440</v>
      </c>
      <c r="C1440" s="43" t="str">
        <f ca="1"/>
        <v>Ryan Raburn (CIN - LF) NRI </v>
      </c>
      <c r="D1440" s="6">
        <v>170</v>
      </c>
      <c r="E1440" s="6">
        <v>24</v>
      </c>
      <c r="F1440" s="6">
        <v>6</v>
      </c>
      <c r="G1440" s="6">
        <v>23</v>
      </c>
      <c r="H1440" s="6">
        <v>8</v>
      </c>
      <c r="I1440" s="6">
        <v>0.23100000000000001</v>
      </c>
      <c r="J1440" s="6">
        <v>0.29899999999999999</v>
      </c>
      <c r="K1440" s="6">
        <v>39</v>
      </c>
      <c r="L1440" s="6">
        <v>8</v>
      </c>
      <c r="M1440" s="6">
        <v>1</v>
      </c>
      <c r="N1440" s="6">
        <v>16</v>
      </c>
      <c r="O1440" s="6">
        <v>49</v>
      </c>
      <c r="P1440" s="6">
        <v>0.38600000000000001</v>
      </c>
      <c r="Q1440" s="6">
        <v>0.68400000000000005</v>
      </c>
    </row>
    <row r="1441" spans="1:17" ht="17.399999999999999" thickBot="1" x14ac:dyDescent="0.35">
      <c r="A1441" s="7" t="s">
        <v>705</v>
      </c>
      <c r="B1441" s="43">
        <f>IF(COUNTIF('DRAFT LIST'!$F$3:$F$1000,A1441)&gt;=1,"",ROW())</f>
        <v>1441</v>
      </c>
      <c r="C1441" s="43" t="str">
        <f ca="1"/>
        <v>Barrett Barnes (PIT - LF) NRI </v>
      </c>
      <c r="D1441" s="8">
        <v>159</v>
      </c>
      <c r="E1441" s="8">
        <v>23</v>
      </c>
      <c r="F1441" s="8">
        <v>6</v>
      </c>
      <c r="G1441" s="8">
        <v>24</v>
      </c>
      <c r="H1441" s="8">
        <v>1</v>
      </c>
      <c r="I1441" s="8">
        <v>0.25</v>
      </c>
      <c r="J1441" s="8">
        <v>0.30299999999999999</v>
      </c>
      <c r="K1441" s="8">
        <v>40</v>
      </c>
      <c r="L1441" s="8">
        <v>7</v>
      </c>
      <c r="M1441" s="8">
        <v>1</v>
      </c>
      <c r="N1441" s="8">
        <v>12</v>
      </c>
      <c r="O1441" s="8">
        <v>39</v>
      </c>
      <c r="P1441" s="8">
        <v>0.42899999999999999</v>
      </c>
      <c r="Q1441" s="8">
        <v>0.73199999999999998</v>
      </c>
    </row>
    <row r="1442" spans="1:17" ht="15" thickBot="1" x14ac:dyDescent="0.35">
      <c r="A1442" s="5" t="s">
        <v>706</v>
      </c>
      <c r="B1442" s="43">
        <f>IF(COUNTIF('DRAFT LIST'!$F$3:$F$1000,A1442)&gt;=1,"",ROW())</f>
        <v>1442</v>
      </c>
      <c r="C1442" s="43" t="str">
        <f ca="1"/>
        <v>Darin Ruf (1B,LF) FA </v>
      </c>
      <c r="D1442" s="6">
        <v>281</v>
      </c>
      <c r="E1442" s="6">
        <v>30</v>
      </c>
      <c r="F1442" s="6">
        <v>9</v>
      </c>
      <c r="G1442" s="6">
        <v>34</v>
      </c>
      <c r="H1442" s="6">
        <v>3</v>
      </c>
      <c r="I1442" s="6">
        <v>0.245</v>
      </c>
      <c r="J1442" s="6">
        <v>0.27100000000000002</v>
      </c>
      <c r="K1442" s="6">
        <v>69</v>
      </c>
      <c r="L1442" s="6">
        <v>10</v>
      </c>
      <c r="M1442" s="6">
        <v>3</v>
      </c>
      <c r="N1442" s="6">
        <v>10</v>
      </c>
      <c r="O1442" s="6">
        <v>72</v>
      </c>
      <c r="P1442" s="6">
        <v>0.38700000000000001</v>
      </c>
      <c r="Q1442" s="6">
        <v>0.65700000000000003</v>
      </c>
    </row>
    <row r="1443" spans="1:17" ht="17.399999999999999" thickBot="1" x14ac:dyDescent="0.35">
      <c r="A1443" s="7" t="s">
        <v>707</v>
      </c>
      <c r="B1443" s="43">
        <f>IF(COUNTIF('DRAFT LIST'!$F$3:$F$1000,A1443)&gt;=1,"",ROW())</f>
        <v>1443</v>
      </c>
      <c r="C1443" s="43" t="str">
        <f ca="1"/>
        <v>Daniel Castro (ATL - 2B,3B,SS) MiLB </v>
      </c>
      <c r="D1443" s="8">
        <v>226</v>
      </c>
      <c r="E1443" s="8">
        <v>26</v>
      </c>
      <c r="F1443" s="8">
        <v>2</v>
      </c>
      <c r="G1443" s="8">
        <v>19</v>
      </c>
      <c r="H1443" s="8">
        <v>12</v>
      </c>
      <c r="I1443" s="8">
        <v>0.248</v>
      </c>
      <c r="J1443" s="8">
        <v>0.29799999999999999</v>
      </c>
      <c r="K1443" s="8">
        <v>56</v>
      </c>
      <c r="L1443" s="8">
        <v>12</v>
      </c>
      <c r="M1443" s="8">
        <v>3</v>
      </c>
      <c r="N1443" s="8">
        <v>16</v>
      </c>
      <c r="O1443" s="8">
        <v>56</v>
      </c>
      <c r="P1443" s="8">
        <v>0.315</v>
      </c>
      <c r="Q1443" s="8">
        <v>0.61299999999999999</v>
      </c>
    </row>
    <row r="1444" spans="1:17" ht="15" thickBot="1" x14ac:dyDescent="0.35">
      <c r="A1444" s="5" t="s">
        <v>708</v>
      </c>
      <c r="B1444" s="43">
        <f>IF(COUNTIF('DRAFT LIST'!$F$3:$F$1000,A1444)&gt;=1,"",ROW())</f>
        <v>1444</v>
      </c>
      <c r="C1444" s="43" t="str">
        <f ca="1"/>
        <v>Ronald Guzman (TEX - 1B) </v>
      </c>
      <c r="D1444" s="6">
        <v>161</v>
      </c>
      <c r="E1444" s="6">
        <v>14</v>
      </c>
      <c r="F1444" s="6">
        <v>2</v>
      </c>
      <c r="G1444" s="6">
        <v>17</v>
      </c>
      <c r="H1444" s="6">
        <v>1</v>
      </c>
      <c r="I1444" s="6">
        <v>0.252</v>
      </c>
      <c r="J1444" s="6">
        <v>0.29199999999999998</v>
      </c>
      <c r="K1444" s="6">
        <v>41</v>
      </c>
      <c r="L1444" s="6">
        <v>9</v>
      </c>
      <c r="M1444" s="6">
        <v>0</v>
      </c>
      <c r="N1444" s="6">
        <v>9</v>
      </c>
      <c r="O1444" s="6">
        <v>26</v>
      </c>
      <c r="P1444" s="6">
        <v>0.34499999999999997</v>
      </c>
      <c r="Q1444" s="6">
        <v>0.63700000000000001</v>
      </c>
    </row>
    <row r="1445" spans="1:17" ht="15" thickBot="1" x14ac:dyDescent="0.35">
      <c r="A1445" s="7" t="s">
        <v>709</v>
      </c>
      <c r="B1445" s="43">
        <f>IF(COUNTIF('DRAFT LIST'!$F$3:$F$1000,A1445)&gt;=1,"",ROW())</f>
        <v>1445</v>
      </c>
      <c r="C1445" s="43" t="str">
        <f ca="1"/>
        <v>Steve Clevenger (C) FA </v>
      </c>
      <c r="D1445" s="8">
        <v>226</v>
      </c>
      <c r="E1445" s="8">
        <v>29</v>
      </c>
      <c r="F1445" s="8">
        <v>5</v>
      </c>
      <c r="G1445" s="8">
        <v>23</v>
      </c>
      <c r="H1445" s="8">
        <v>7</v>
      </c>
      <c r="I1445" s="8">
        <v>0.23</v>
      </c>
      <c r="J1445" s="8">
        <v>0.313</v>
      </c>
      <c r="K1445" s="8">
        <v>52</v>
      </c>
      <c r="L1445" s="8">
        <v>10</v>
      </c>
      <c r="M1445" s="8">
        <v>1</v>
      </c>
      <c r="N1445" s="8">
        <v>27</v>
      </c>
      <c r="O1445" s="8">
        <v>57</v>
      </c>
      <c r="P1445" s="8">
        <v>0.36</v>
      </c>
      <c r="Q1445" s="8">
        <v>0.67300000000000004</v>
      </c>
    </row>
    <row r="1446" spans="1:17" ht="15" thickBot="1" x14ac:dyDescent="0.35">
      <c r="A1446" s="5" t="s">
        <v>710</v>
      </c>
      <c r="B1446" s="43">
        <f>IF(COUNTIF('DRAFT LIST'!$F$3:$F$1000,A1446)&gt;=1,"",ROW())</f>
        <v>1446</v>
      </c>
      <c r="C1446" s="43" t="str">
        <f ca="1"/>
        <v>Jose Marmolejos (WSH - 1B) DL60 </v>
      </c>
      <c r="D1446" s="6">
        <v>194</v>
      </c>
      <c r="E1446" s="6">
        <v>24</v>
      </c>
      <c r="F1446" s="6">
        <v>9</v>
      </c>
      <c r="G1446" s="6">
        <v>27</v>
      </c>
      <c r="H1446" s="6">
        <v>4</v>
      </c>
      <c r="I1446" s="6">
        <v>0.219</v>
      </c>
      <c r="J1446" s="6">
        <v>0.27600000000000002</v>
      </c>
      <c r="K1446" s="6">
        <v>42</v>
      </c>
      <c r="L1446" s="6">
        <v>8</v>
      </c>
      <c r="M1446" s="6">
        <v>1</v>
      </c>
      <c r="N1446" s="6">
        <v>15</v>
      </c>
      <c r="O1446" s="6">
        <v>75</v>
      </c>
      <c r="P1446" s="6">
        <v>0.40500000000000003</v>
      </c>
      <c r="Q1446" s="6">
        <v>0.68100000000000005</v>
      </c>
    </row>
    <row r="1447" spans="1:17" ht="15" thickBot="1" x14ac:dyDescent="0.35">
      <c r="A1447" s="7" t="s">
        <v>711</v>
      </c>
      <c r="B1447" s="43">
        <f>IF(COUNTIF('DRAFT LIST'!$F$3:$F$1000,A1447)&gt;=1,"",ROW())</f>
        <v>1447</v>
      </c>
      <c r="C1447" s="43" t="str">
        <f ca="1"/>
        <v>Franchy Cordero (SD - CF,3B) </v>
      </c>
      <c r="D1447" s="8">
        <v>192</v>
      </c>
      <c r="E1447" s="8">
        <v>21</v>
      </c>
      <c r="F1447" s="8">
        <v>8</v>
      </c>
      <c r="G1447" s="8">
        <v>28</v>
      </c>
      <c r="H1447" s="8">
        <v>1</v>
      </c>
      <c r="I1447" s="8">
        <v>0.245</v>
      </c>
      <c r="J1447" s="8">
        <v>0.28899999999999998</v>
      </c>
      <c r="K1447" s="8">
        <v>47</v>
      </c>
      <c r="L1447" s="8">
        <v>12</v>
      </c>
      <c r="M1447" s="8">
        <v>2</v>
      </c>
      <c r="N1447" s="8">
        <v>12</v>
      </c>
      <c r="O1447" s="8">
        <v>59</v>
      </c>
      <c r="P1447" s="8">
        <v>0.437</v>
      </c>
      <c r="Q1447" s="8">
        <v>0.72599999999999998</v>
      </c>
    </row>
    <row r="1448" spans="1:17" ht="15" thickBot="1" x14ac:dyDescent="0.35">
      <c r="A1448" s="5" t="s">
        <v>712</v>
      </c>
      <c r="B1448" s="43">
        <f>IF(COUNTIF('DRAFT LIST'!$F$3:$F$1000,A1448)&gt;=1,"",ROW())</f>
        <v>1448</v>
      </c>
      <c r="C1448" s="43" t="str">
        <f ca="1"/>
        <v>Chris Denorfia (LF,RF,CF) FA </v>
      </c>
      <c r="D1448" s="6">
        <v>162</v>
      </c>
      <c r="E1448" s="6">
        <v>17</v>
      </c>
      <c r="F1448" s="6">
        <v>3</v>
      </c>
      <c r="G1448" s="6">
        <v>16</v>
      </c>
      <c r="H1448" s="6">
        <v>0</v>
      </c>
      <c r="I1448" s="6">
        <v>0.24099999999999999</v>
      </c>
      <c r="J1448" s="6">
        <v>0.30299999999999999</v>
      </c>
      <c r="K1448" s="6">
        <v>39</v>
      </c>
      <c r="L1448" s="6">
        <v>9</v>
      </c>
      <c r="M1448" s="6">
        <v>0</v>
      </c>
      <c r="N1448" s="6">
        <v>15</v>
      </c>
      <c r="O1448" s="6">
        <v>37</v>
      </c>
      <c r="P1448" s="6">
        <v>0.34300000000000003</v>
      </c>
      <c r="Q1448" s="6">
        <v>0.64600000000000002</v>
      </c>
    </row>
    <row r="1449" spans="1:17" ht="15" thickBot="1" x14ac:dyDescent="0.35">
      <c r="A1449" s="7" t="s">
        <v>713</v>
      </c>
      <c r="B1449" s="43">
        <f>IF(COUNTIF('DRAFT LIST'!$F$3:$F$1000,A1449)&gt;=1,"",ROW())</f>
        <v>1449</v>
      </c>
      <c r="C1449" s="43" t="str">
        <f ca="1"/>
        <v>Cole Gillespie (LF,CF,RF) FA </v>
      </c>
      <c r="D1449" s="8">
        <v>132</v>
      </c>
      <c r="E1449" s="8">
        <v>14</v>
      </c>
      <c r="F1449" s="8">
        <v>3</v>
      </c>
      <c r="G1449" s="8">
        <v>16</v>
      </c>
      <c r="H1449" s="8">
        <v>1</v>
      </c>
      <c r="I1449" s="8">
        <v>0.24199999999999999</v>
      </c>
      <c r="J1449" s="8">
        <v>0.28599999999999998</v>
      </c>
      <c r="K1449" s="8">
        <v>32</v>
      </c>
      <c r="L1449" s="8">
        <v>9</v>
      </c>
      <c r="M1449" s="8">
        <v>0</v>
      </c>
      <c r="N1449" s="8">
        <v>8</v>
      </c>
      <c r="O1449" s="8">
        <v>36</v>
      </c>
      <c r="P1449" s="8">
        <v>0.36199999999999999</v>
      </c>
      <c r="Q1449" s="8">
        <v>0.64800000000000002</v>
      </c>
    </row>
    <row r="1450" spans="1:17" ht="15" thickBot="1" x14ac:dyDescent="0.35">
      <c r="A1450" s="5" t="s">
        <v>714</v>
      </c>
      <c r="B1450" s="43">
        <f>IF(COUNTIF('DRAFT LIST'!$F$3:$F$1000,A1450)&gt;=1,"",ROW())</f>
        <v>1450</v>
      </c>
      <c r="C1450" s="43" t="str">
        <f ca="1"/>
        <v>Destin Hood (MIA - LF) </v>
      </c>
      <c r="D1450" s="6">
        <v>261</v>
      </c>
      <c r="E1450" s="6">
        <v>26</v>
      </c>
      <c r="F1450" s="6">
        <v>3</v>
      </c>
      <c r="G1450" s="6">
        <v>21</v>
      </c>
      <c r="H1450" s="6">
        <v>11</v>
      </c>
      <c r="I1450" s="6">
        <v>0.24199999999999999</v>
      </c>
      <c r="J1450" s="6">
        <v>0.26900000000000002</v>
      </c>
      <c r="K1450" s="6">
        <v>63</v>
      </c>
      <c r="L1450" s="6">
        <v>10</v>
      </c>
      <c r="M1450" s="6">
        <v>2</v>
      </c>
      <c r="N1450" s="6">
        <v>10</v>
      </c>
      <c r="O1450" s="6">
        <v>62</v>
      </c>
      <c r="P1450" s="6">
        <v>0.33100000000000002</v>
      </c>
      <c r="Q1450" s="6">
        <v>0.59899999999999998</v>
      </c>
    </row>
    <row r="1451" spans="1:17" ht="15" thickBot="1" x14ac:dyDescent="0.35">
      <c r="A1451" s="7" t="s">
        <v>715</v>
      </c>
      <c r="B1451" s="43">
        <f>IF(COUNTIF('DRAFT LIST'!$F$3:$F$1000,A1451)&gt;=1,"",ROW())</f>
        <v>1451</v>
      </c>
      <c r="C1451" s="43" t="str">
        <f ca="1"/>
        <v>Bobby Wilson (LAD - C) NRI </v>
      </c>
      <c r="D1451" s="8">
        <v>245</v>
      </c>
      <c r="E1451" s="8">
        <v>28</v>
      </c>
      <c r="F1451" s="8">
        <v>7</v>
      </c>
      <c r="G1451" s="8">
        <v>27</v>
      </c>
      <c r="H1451" s="8">
        <v>2</v>
      </c>
      <c r="I1451" s="8">
        <v>0.218</v>
      </c>
      <c r="J1451" s="8">
        <v>0.28399999999999997</v>
      </c>
      <c r="K1451" s="8">
        <v>54</v>
      </c>
      <c r="L1451" s="8">
        <v>10</v>
      </c>
      <c r="M1451" s="8">
        <v>2</v>
      </c>
      <c r="N1451" s="8">
        <v>22</v>
      </c>
      <c r="O1451" s="8">
        <v>69</v>
      </c>
      <c r="P1451" s="8">
        <v>0.35699999999999998</v>
      </c>
      <c r="Q1451" s="8">
        <v>0.64</v>
      </c>
    </row>
    <row r="1452" spans="1:17" ht="15" thickBot="1" x14ac:dyDescent="0.35">
      <c r="A1452" s="5" t="s">
        <v>716</v>
      </c>
      <c r="B1452" s="43">
        <f>IF(COUNTIF('DRAFT LIST'!$F$3:$F$1000,A1452)&gt;=1,"",ROW())</f>
        <v>1452</v>
      </c>
      <c r="C1452" s="43" t="str">
        <f ca="1"/>
        <v>Oscar Hernandez (ARI - C) </v>
      </c>
      <c r="D1452" s="6">
        <v>181</v>
      </c>
      <c r="E1452" s="6">
        <v>17</v>
      </c>
      <c r="F1452" s="6">
        <v>4</v>
      </c>
      <c r="G1452" s="6">
        <v>18</v>
      </c>
      <c r="H1452" s="6">
        <v>2</v>
      </c>
      <c r="I1452" s="6">
        <v>0.216</v>
      </c>
      <c r="J1452" s="6">
        <v>0.25700000000000001</v>
      </c>
      <c r="K1452" s="6">
        <v>39</v>
      </c>
      <c r="L1452" s="6">
        <v>9</v>
      </c>
      <c r="M1452" s="6">
        <v>0</v>
      </c>
      <c r="N1452" s="6">
        <v>10</v>
      </c>
      <c r="O1452" s="6">
        <v>55</v>
      </c>
      <c r="P1452" s="6">
        <v>0.33200000000000002</v>
      </c>
      <c r="Q1452" s="6">
        <v>0.58799999999999997</v>
      </c>
    </row>
    <row r="1453" spans="1:17" ht="15" thickBot="1" x14ac:dyDescent="0.35">
      <c r="A1453" s="7" t="s">
        <v>717</v>
      </c>
      <c r="B1453" s="43">
        <f>IF(COUNTIF('DRAFT LIST'!$F$3:$F$1000,A1453)&gt;=1,"",ROW())</f>
        <v>1453</v>
      </c>
      <c r="C1453" s="43" t="str">
        <f ca="1"/>
        <v>Orlando Calixte (SF - SS) </v>
      </c>
      <c r="D1453" s="8">
        <v>191</v>
      </c>
      <c r="E1453" s="8">
        <v>22</v>
      </c>
      <c r="F1453" s="8">
        <v>5</v>
      </c>
      <c r="G1453" s="8">
        <v>22</v>
      </c>
      <c r="H1453" s="8">
        <v>4</v>
      </c>
      <c r="I1453" s="8">
        <v>0.246</v>
      </c>
      <c r="J1453" s="8">
        <v>0.28199999999999997</v>
      </c>
      <c r="K1453" s="8">
        <v>47</v>
      </c>
      <c r="L1453" s="8">
        <v>10</v>
      </c>
      <c r="M1453" s="8">
        <v>1</v>
      </c>
      <c r="N1453" s="8">
        <v>10</v>
      </c>
      <c r="O1453" s="8">
        <v>54</v>
      </c>
      <c r="P1453" s="8">
        <v>0.39500000000000002</v>
      </c>
      <c r="Q1453" s="8">
        <v>0.67700000000000005</v>
      </c>
    </row>
    <row r="1454" spans="1:17" ht="15" thickBot="1" x14ac:dyDescent="0.35">
      <c r="A1454" s="5" t="s">
        <v>718</v>
      </c>
      <c r="B1454" s="43">
        <f>IF(COUNTIF('DRAFT LIST'!$F$3:$F$1000,A1454)&gt;=1,"",ROW())</f>
        <v>1454</v>
      </c>
      <c r="C1454" s="43" t="str">
        <f ca="1"/>
        <v>Luis Torrens (SD - C) MiLB </v>
      </c>
      <c r="D1454" s="6">
        <v>190</v>
      </c>
      <c r="E1454" s="6">
        <v>24</v>
      </c>
      <c r="F1454" s="6">
        <v>8</v>
      </c>
      <c r="G1454" s="6">
        <v>23</v>
      </c>
      <c r="H1454" s="6">
        <v>1</v>
      </c>
      <c r="I1454" s="6">
        <v>0.23899999999999999</v>
      </c>
      <c r="J1454" s="6">
        <v>0.30199999999999999</v>
      </c>
      <c r="K1454" s="6">
        <v>46</v>
      </c>
      <c r="L1454" s="6">
        <v>16</v>
      </c>
      <c r="M1454" s="6">
        <v>0</v>
      </c>
      <c r="N1454" s="6">
        <v>17</v>
      </c>
      <c r="O1454" s="6">
        <v>46</v>
      </c>
      <c r="P1454" s="6">
        <v>0.40500000000000003</v>
      </c>
      <c r="Q1454" s="6">
        <v>0.70699999999999996</v>
      </c>
    </row>
    <row r="1455" spans="1:17" ht="15" thickBot="1" x14ac:dyDescent="0.35">
      <c r="A1455" s="7" t="s">
        <v>719</v>
      </c>
      <c r="B1455" s="43">
        <f>IF(COUNTIF('DRAFT LIST'!$F$3:$F$1000,A1455)&gt;=1,"",ROW())</f>
        <v>1455</v>
      </c>
      <c r="C1455" s="43" t="str">
        <f ca="1"/>
        <v>Jackson Williams (PIT - C) NRI </v>
      </c>
      <c r="D1455" s="8">
        <v>173</v>
      </c>
      <c r="E1455" s="8">
        <v>17</v>
      </c>
      <c r="F1455" s="8">
        <v>5</v>
      </c>
      <c r="G1455" s="8">
        <v>18</v>
      </c>
      <c r="H1455" s="8">
        <v>1</v>
      </c>
      <c r="I1455" s="8">
        <v>0.20899999999999999</v>
      </c>
      <c r="J1455" s="8">
        <v>0.23699999999999999</v>
      </c>
      <c r="K1455" s="8">
        <v>36</v>
      </c>
      <c r="L1455" s="8">
        <v>8</v>
      </c>
      <c r="M1455" s="8">
        <v>1</v>
      </c>
      <c r="N1455" s="8">
        <v>7</v>
      </c>
      <c r="O1455" s="8">
        <v>63</v>
      </c>
      <c r="P1455" s="8">
        <v>0.35699999999999998</v>
      </c>
      <c r="Q1455" s="8">
        <v>0.59399999999999997</v>
      </c>
    </row>
    <row r="1456" spans="1:17" ht="15" thickBot="1" x14ac:dyDescent="0.35">
      <c r="A1456" s="5" t="s">
        <v>720</v>
      </c>
      <c r="B1456" s="43">
        <f>IF(COUNTIF('DRAFT LIST'!$F$3:$F$1000,A1456)&gt;=1,"",ROW())</f>
        <v>1456</v>
      </c>
      <c r="C1456" s="43" t="str">
        <f ca="1"/>
        <v>Jesus Sucre (TB - C) MiLB </v>
      </c>
      <c r="D1456" s="6">
        <v>259</v>
      </c>
      <c r="E1456" s="6">
        <v>28</v>
      </c>
      <c r="F1456" s="6">
        <v>4</v>
      </c>
      <c r="G1456" s="6">
        <v>25</v>
      </c>
      <c r="H1456" s="6">
        <v>5</v>
      </c>
      <c r="I1456" s="6">
        <v>0.23899999999999999</v>
      </c>
      <c r="J1456" s="6">
        <v>0.28599999999999998</v>
      </c>
      <c r="K1456" s="6">
        <v>62</v>
      </c>
      <c r="L1456" s="6">
        <v>12</v>
      </c>
      <c r="M1456" s="6">
        <v>3</v>
      </c>
      <c r="N1456" s="6">
        <v>17</v>
      </c>
      <c r="O1456" s="6">
        <v>53</v>
      </c>
      <c r="P1456" s="6">
        <v>0.34399999999999997</v>
      </c>
      <c r="Q1456" s="6">
        <v>0.63</v>
      </c>
    </row>
    <row r="1457" spans="1:17" ht="15" thickBot="1" x14ac:dyDescent="0.35">
      <c r="A1457" s="7" t="s">
        <v>721</v>
      </c>
      <c r="B1457" s="43">
        <f>IF(COUNTIF('DRAFT LIST'!$F$3:$F$1000,A1457)&gt;=1,"",ROW())</f>
        <v>1457</v>
      </c>
      <c r="C1457" s="43" t="str">
        <f ca="1"/>
        <v>Travis Ishikawa (SF - 1B,LF) MiLB </v>
      </c>
      <c r="D1457" s="8">
        <v>155</v>
      </c>
      <c r="E1457" s="8">
        <v>17</v>
      </c>
      <c r="F1457" s="8">
        <v>4</v>
      </c>
      <c r="G1457" s="8">
        <v>17</v>
      </c>
      <c r="H1457" s="8">
        <v>1</v>
      </c>
      <c r="I1457" s="8">
        <v>0.214</v>
      </c>
      <c r="J1457" s="8">
        <v>0.27900000000000003</v>
      </c>
      <c r="K1457" s="8">
        <v>33</v>
      </c>
      <c r="L1457" s="8">
        <v>8</v>
      </c>
      <c r="M1457" s="8">
        <v>0</v>
      </c>
      <c r="N1457" s="8">
        <v>14</v>
      </c>
      <c r="O1457" s="8">
        <v>46</v>
      </c>
      <c r="P1457" s="8">
        <v>0.32900000000000001</v>
      </c>
      <c r="Q1457" s="8">
        <v>0.60699999999999998</v>
      </c>
    </row>
    <row r="1458" spans="1:17" ht="15" thickBot="1" x14ac:dyDescent="0.35">
      <c r="A1458" s="5" t="s">
        <v>722</v>
      </c>
      <c r="B1458" s="43">
        <f>IF(COUNTIF('DRAFT LIST'!$F$3:$F$1000,A1458)&gt;=1,"",ROW())</f>
        <v>1458</v>
      </c>
      <c r="C1458" s="43" t="str">
        <f ca="1"/>
        <v>Brett Wallace (SD - 1B,3B) NRI </v>
      </c>
      <c r="D1458" s="6">
        <v>251</v>
      </c>
      <c r="E1458" s="6">
        <v>30</v>
      </c>
      <c r="F1458" s="6">
        <v>6</v>
      </c>
      <c r="G1458" s="6">
        <v>29</v>
      </c>
      <c r="H1458" s="6">
        <v>1</v>
      </c>
      <c r="I1458" s="6">
        <v>0.24099999999999999</v>
      </c>
      <c r="J1458" s="6">
        <v>0.311</v>
      </c>
      <c r="K1458" s="6">
        <v>61</v>
      </c>
      <c r="L1458" s="6">
        <v>12</v>
      </c>
      <c r="M1458" s="6">
        <v>1</v>
      </c>
      <c r="N1458" s="6">
        <v>25</v>
      </c>
      <c r="O1458" s="6">
        <v>59</v>
      </c>
      <c r="P1458" s="6">
        <v>0.371</v>
      </c>
      <c r="Q1458" s="6">
        <v>0.68100000000000005</v>
      </c>
    </row>
    <row r="1459" spans="1:17" ht="15" thickBot="1" x14ac:dyDescent="0.35">
      <c r="A1459" s="7" t="s">
        <v>723</v>
      </c>
      <c r="B1459" s="43">
        <f>IF(COUNTIF('DRAFT LIST'!$F$3:$F$1000,A1459)&gt;=1,"",ROW())</f>
        <v>1459</v>
      </c>
      <c r="C1459" s="43" t="str">
        <f ca="1"/>
        <v>Erik Kratz (CLE - C) NRI </v>
      </c>
      <c r="D1459" s="8">
        <v>213</v>
      </c>
      <c r="E1459" s="8">
        <v>25</v>
      </c>
      <c r="F1459" s="8">
        <v>6</v>
      </c>
      <c r="G1459" s="8">
        <v>26</v>
      </c>
      <c r="H1459" s="8">
        <v>0</v>
      </c>
      <c r="I1459" s="8">
        <v>0.248</v>
      </c>
      <c r="J1459" s="8">
        <v>0.32</v>
      </c>
      <c r="K1459" s="8">
        <v>53</v>
      </c>
      <c r="L1459" s="8">
        <v>9</v>
      </c>
      <c r="M1459" s="8">
        <v>1</v>
      </c>
      <c r="N1459" s="8">
        <v>23</v>
      </c>
      <c r="O1459" s="8">
        <v>42</v>
      </c>
      <c r="P1459" s="8">
        <v>0.376</v>
      </c>
      <c r="Q1459" s="8">
        <v>0.69599999999999995</v>
      </c>
    </row>
    <row r="1460" spans="1:17" ht="15" thickBot="1" x14ac:dyDescent="0.35">
      <c r="A1460" s="5" t="s">
        <v>724</v>
      </c>
      <c r="B1460" s="43">
        <f>IF(COUNTIF('DRAFT LIST'!$F$3:$F$1000,A1460)&gt;=1,"",ROW())</f>
        <v>1460</v>
      </c>
      <c r="C1460" s="43" t="str">
        <f ca="1"/>
        <v>Jesus Aguilar (MIL - 1B) </v>
      </c>
      <c r="D1460" s="6">
        <v>221</v>
      </c>
      <c r="E1460" s="6">
        <v>25</v>
      </c>
      <c r="F1460" s="6">
        <v>2</v>
      </c>
      <c r="G1460" s="6">
        <v>24</v>
      </c>
      <c r="H1460" s="6">
        <v>6</v>
      </c>
      <c r="I1460" s="6">
        <v>0.252</v>
      </c>
      <c r="J1460" s="6">
        <v>0.28699999999999998</v>
      </c>
      <c r="K1460" s="6">
        <v>56</v>
      </c>
      <c r="L1460" s="6">
        <v>9</v>
      </c>
      <c r="M1460" s="6">
        <v>3</v>
      </c>
      <c r="N1460" s="6">
        <v>11</v>
      </c>
      <c r="O1460" s="6">
        <v>51</v>
      </c>
      <c r="P1460" s="6">
        <v>0.38200000000000001</v>
      </c>
      <c r="Q1460" s="6">
        <v>0.66900000000000004</v>
      </c>
    </row>
    <row r="1461" spans="1:17" ht="15" thickBot="1" x14ac:dyDescent="0.35">
      <c r="A1461" s="7" t="s">
        <v>725</v>
      </c>
      <c r="B1461" s="43">
        <f>IF(COUNTIF('DRAFT LIST'!$F$3:$F$1000,A1461)&gt;=1,"",ROW())</f>
        <v>1461</v>
      </c>
      <c r="C1461" s="43" t="str">
        <f ca="1"/>
        <v>Giovanny Urshela (CLE - 3B) </v>
      </c>
      <c r="D1461" s="8">
        <v>107</v>
      </c>
      <c r="E1461" s="8">
        <v>11</v>
      </c>
      <c r="F1461" s="8">
        <v>4</v>
      </c>
      <c r="G1461" s="8">
        <v>15</v>
      </c>
      <c r="H1461" s="8">
        <v>0</v>
      </c>
      <c r="I1461" s="8">
        <v>0.24399999999999999</v>
      </c>
      <c r="J1461" s="8">
        <v>0.28999999999999998</v>
      </c>
      <c r="K1461" s="8">
        <v>26</v>
      </c>
      <c r="L1461" s="8">
        <v>6</v>
      </c>
      <c r="M1461" s="8">
        <v>0</v>
      </c>
      <c r="N1461" s="8">
        <v>7</v>
      </c>
      <c r="O1461" s="8">
        <v>26</v>
      </c>
      <c r="P1461" s="8">
        <v>0.41699999999999998</v>
      </c>
      <c r="Q1461" s="8">
        <v>0.70599999999999996</v>
      </c>
    </row>
    <row r="1462" spans="1:17" ht="17.399999999999999" thickBot="1" x14ac:dyDescent="0.35">
      <c r="A1462" s="5" t="s">
        <v>726</v>
      </c>
      <c r="B1462" s="43">
        <f>IF(COUNTIF('DRAFT LIST'!$F$3:$F$1000,A1462)&gt;=1,"",ROW())</f>
        <v>1462</v>
      </c>
      <c r="C1462" s="43" t="str">
        <f ca="1"/>
        <v>Ramiro Pena (SF - 2B,3B,SS) MiLB </v>
      </c>
      <c r="D1462" s="6">
        <v>237</v>
      </c>
      <c r="E1462" s="6">
        <v>25</v>
      </c>
      <c r="F1462" s="6">
        <v>4</v>
      </c>
      <c r="G1462" s="6">
        <v>24</v>
      </c>
      <c r="H1462" s="6">
        <v>3</v>
      </c>
      <c r="I1462" s="6">
        <v>0.253</v>
      </c>
      <c r="J1462" s="6">
        <v>0.29699999999999999</v>
      </c>
      <c r="K1462" s="6">
        <v>60</v>
      </c>
      <c r="L1462" s="6">
        <v>12</v>
      </c>
      <c r="M1462" s="6">
        <v>1</v>
      </c>
      <c r="N1462" s="6">
        <v>15</v>
      </c>
      <c r="O1462" s="6">
        <v>38</v>
      </c>
      <c r="P1462" s="6">
        <v>0.371</v>
      </c>
      <c r="Q1462" s="6">
        <v>0.66800000000000004</v>
      </c>
    </row>
    <row r="1463" spans="1:17" ht="15" thickBot="1" x14ac:dyDescent="0.35">
      <c r="A1463" s="7" t="s">
        <v>727</v>
      </c>
      <c r="B1463" s="43">
        <f>IF(COUNTIF('DRAFT LIST'!$F$3:$F$1000,A1463)&gt;=1,"",ROW())</f>
        <v>1463</v>
      </c>
      <c r="C1463" s="43" t="str">
        <f ca="1"/>
        <v>Jacob Elmore (TOR - 1B,2B,3B,LF) NRI </v>
      </c>
      <c r="D1463" s="8">
        <v>222</v>
      </c>
      <c r="E1463" s="8">
        <v>26</v>
      </c>
      <c r="F1463" s="8">
        <v>3</v>
      </c>
      <c r="G1463" s="8">
        <v>20</v>
      </c>
      <c r="H1463" s="8">
        <v>7</v>
      </c>
      <c r="I1463" s="8">
        <v>0.246</v>
      </c>
      <c r="J1463" s="8">
        <v>0.30499999999999999</v>
      </c>
      <c r="K1463" s="8">
        <v>55</v>
      </c>
      <c r="L1463" s="8">
        <v>13</v>
      </c>
      <c r="M1463" s="8">
        <v>1</v>
      </c>
      <c r="N1463" s="8">
        <v>19</v>
      </c>
      <c r="O1463" s="8">
        <v>51</v>
      </c>
      <c r="P1463" s="8">
        <v>0.35099999999999998</v>
      </c>
      <c r="Q1463" s="8">
        <v>0.65600000000000003</v>
      </c>
    </row>
    <row r="1464" spans="1:17" ht="15" thickBot="1" x14ac:dyDescent="0.35">
      <c r="A1464" s="5" t="s">
        <v>728</v>
      </c>
      <c r="B1464" s="43">
        <f>IF(COUNTIF('DRAFT LIST'!$F$3:$F$1000,A1464)&gt;=1,"",ROW())</f>
        <v>1464</v>
      </c>
      <c r="C1464" s="43" t="str">
        <f ca="1"/>
        <v>Brett Hayes (TEX - C) NRI </v>
      </c>
      <c r="D1464" s="6">
        <v>128</v>
      </c>
      <c r="E1464" s="6">
        <v>14</v>
      </c>
      <c r="F1464" s="6">
        <v>4</v>
      </c>
      <c r="G1464" s="6">
        <v>16</v>
      </c>
      <c r="H1464" s="6">
        <v>0</v>
      </c>
      <c r="I1464" s="6">
        <v>0.22</v>
      </c>
      <c r="J1464" s="6">
        <v>0.26</v>
      </c>
      <c r="K1464" s="6">
        <v>28</v>
      </c>
      <c r="L1464" s="6">
        <v>5</v>
      </c>
      <c r="M1464" s="6">
        <v>0</v>
      </c>
      <c r="N1464" s="6">
        <v>7</v>
      </c>
      <c r="O1464" s="6">
        <v>39</v>
      </c>
      <c r="P1464" s="6">
        <v>0.35299999999999998</v>
      </c>
      <c r="Q1464" s="6">
        <v>0.61299999999999999</v>
      </c>
    </row>
    <row r="1465" spans="1:17" ht="17.399999999999999" thickBot="1" x14ac:dyDescent="0.35">
      <c r="A1465" s="7" t="s">
        <v>729</v>
      </c>
      <c r="B1465" s="43">
        <f>IF(COUNTIF('DRAFT LIST'!$F$3:$F$1000,A1465)&gt;=1,"",ROW())</f>
        <v>1465</v>
      </c>
      <c r="C1465" s="43" t="str">
        <f ca="1"/>
        <v>Darrell Ceciliani (TOR - LF) MiLB </v>
      </c>
      <c r="D1465" s="8">
        <v>244</v>
      </c>
      <c r="E1465" s="8">
        <v>27</v>
      </c>
      <c r="F1465" s="8">
        <v>2</v>
      </c>
      <c r="G1465" s="8">
        <v>20</v>
      </c>
      <c r="H1465" s="8">
        <v>7</v>
      </c>
      <c r="I1465" s="8">
        <v>0.251</v>
      </c>
      <c r="J1465" s="8">
        <v>0.28999999999999998</v>
      </c>
      <c r="K1465" s="8">
        <v>61</v>
      </c>
      <c r="L1465" s="8">
        <v>10</v>
      </c>
      <c r="M1465" s="8">
        <v>2</v>
      </c>
      <c r="N1465" s="8">
        <v>13</v>
      </c>
      <c r="O1465" s="8">
        <v>33</v>
      </c>
      <c r="P1465" s="8">
        <v>0.33200000000000002</v>
      </c>
      <c r="Q1465" s="8">
        <v>0.622</v>
      </c>
    </row>
    <row r="1466" spans="1:17" ht="15" thickBot="1" x14ac:dyDescent="0.35">
      <c r="A1466" s="5" t="s">
        <v>730</v>
      </c>
      <c r="B1466" s="43">
        <f>IF(COUNTIF('DRAFT LIST'!$F$3:$F$1000,A1466)&gt;=1,"",ROW())</f>
        <v>1466</v>
      </c>
      <c r="C1466" s="43" t="str">
        <f ca="1"/>
        <v>Chris Bostick (PIT - 2B) MiLB </v>
      </c>
      <c r="D1466" s="6">
        <v>112</v>
      </c>
      <c r="E1466" s="6">
        <v>12</v>
      </c>
      <c r="F1466" s="6">
        <v>3</v>
      </c>
      <c r="G1466" s="6">
        <v>13</v>
      </c>
      <c r="H1466" s="6">
        <v>0</v>
      </c>
      <c r="I1466" s="6">
        <v>0.246</v>
      </c>
      <c r="J1466" s="6">
        <v>0.29199999999999998</v>
      </c>
      <c r="K1466" s="6">
        <v>28</v>
      </c>
      <c r="L1466" s="6">
        <v>6</v>
      </c>
      <c r="M1466" s="6">
        <v>0</v>
      </c>
      <c r="N1466" s="6">
        <v>7</v>
      </c>
      <c r="O1466" s="6">
        <v>29</v>
      </c>
      <c r="P1466" s="6">
        <v>0.39600000000000002</v>
      </c>
      <c r="Q1466" s="6">
        <v>0.68799999999999994</v>
      </c>
    </row>
    <row r="1467" spans="1:17" ht="15" thickBot="1" x14ac:dyDescent="0.35">
      <c r="A1467" s="7" t="s">
        <v>731</v>
      </c>
      <c r="B1467" s="43">
        <f>IF(COUNTIF('DRAFT LIST'!$F$3:$F$1000,A1467)&gt;=1,"",ROW())</f>
        <v>1467</v>
      </c>
      <c r="C1467" s="43" t="str">
        <f ca="1"/>
        <v>Brennan Boesch (LF,CF,RF) </v>
      </c>
      <c r="D1467" s="8">
        <v>219</v>
      </c>
      <c r="E1467" s="8">
        <v>24</v>
      </c>
      <c r="F1467" s="8">
        <v>7</v>
      </c>
      <c r="G1467" s="8">
        <v>25</v>
      </c>
      <c r="H1467" s="8">
        <v>0</v>
      </c>
      <c r="I1467" s="8">
        <v>0.26100000000000001</v>
      </c>
      <c r="J1467" s="8">
        <v>0.308</v>
      </c>
      <c r="K1467" s="8">
        <v>57</v>
      </c>
      <c r="L1467" s="8">
        <v>22</v>
      </c>
      <c r="M1467" s="8">
        <v>2</v>
      </c>
      <c r="N1467" s="8">
        <v>15</v>
      </c>
      <c r="O1467" s="8">
        <v>46</v>
      </c>
      <c r="P1467" s="8">
        <v>0.41699999999999998</v>
      </c>
      <c r="Q1467" s="8">
        <v>0.72499999999999998</v>
      </c>
    </row>
    <row r="1468" spans="1:17" ht="15" thickBot="1" x14ac:dyDescent="0.35">
      <c r="A1468" s="5" t="s">
        <v>732</v>
      </c>
      <c r="B1468" s="43">
        <f>IF(COUNTIF('DRAFT LIST'!$F$3:$F$1000,A1468)&gt;=1,"",ROW())</f>
        <v>1468</v>
      </c>
      <c r="C1468" s="43" t="str">
        <f ca="1"/>
        <v>Nick Swisher (NYY - 1B,LF) FA </v>
      </c>
      <c r="D1468" s="6">
        <v>213</v>
      </c>
      <c r="E1468" s="6">
        <v>26</v>
      </c>
      <c r="F1468" s="6">
        <v>5</v>
      </c>
      <c r="G1468" s="6">
        <v>26</v>
      </c>
      <c r="H1468" s="6">
        <v>2</v>
      </c>
      <c r="I1468" s="6">
        <v>0.253</v>
      </c>
      <c r="J1468" s="6">
        <v>0.29699999999999999</v>
      </c>
      <c r="K1468" s="6">
        <v>54</v>
      </c>
      <c r="L1468" s="6">
        <v>12</v>
      </c>
      <c r="M1468" s="6">
        <v>1</v>
      </c>
      <c r="N1468" s="6">
        <v>13</v>
      </c>
      <c r="O1468" s="6">
        <v>50</v>
      </c>
      <c r="P1468" s="6">
        <v>0.39600000000000002</v>
      </c>
      <c r="Q1468" s="6">
        <v>0.69299999999999995</v>
      </c>
    </row>
    <row r="1469" spans="1:17" ht="15" thickBot="1" x14ac:dyDescent="0.35">
      <c r="A1469" s="7" t="s">
        <v>733</v>
      </c>
      <c r="B1469" s="43">
        <f>IF(COUNTIF('DRAFT LIST'!$F$3:$F$1000,A1469)&gt;=1,"",ROW())</f>
        <v>1469</v>
      </c>
      <c r="C1469" s="43" t="str">
        <f ca="1"/>
        <v>Daniel Nava (PHI - LF) NRI </v>
      </c>
      <c r="D1469" s="8">
        <v>116</v>
      </c>
      <c r="E1469" s="8">
        <v>12</v>
      </c>
      <c r="F1469" s="8">
        <v>4</v>
      </c>
      <c r="G1469" s="8">
        <v>15</v>
      </c>
      <c r="H1469" s="8">
        <v>1</v>
      </c>
      <c r="I1469" s="8">
        <v>0.218</v>
      </c>
      <c r="J1469" s="8">
        <v>0.3</v>
      </c>
      <c r="K1469" s="8">
        <v>25</v>
      </c>
      <c r="L1469" s="8">
        <v>6</v>
      </c>
      <c r="M1469" s="8">
        <v>0</v>
      </c>
      <c r="N1469" s="8">
        <v>14</v>
      </c>
      <c r="O1469" s="8">
        <v>39</v>
      </c>
      <c r="P1469" s="8">
        <v>0.36299999999999999</v>
      </c>
      <c r="Q1469" s="8">
        <v>0.66300000000000003</v>
      </c>
    </row>
    <row r="1470" spans="1:17" ht="17.399999999999999" thickBot="1" x14ac:dyDescent="0.35">
      <c r="A1470" s="5" t="s">
        <v>734</v>
      </c>
      <c r="B1470" s="43">
        <f>IF(COUNTIF('DRAFT LIST'!$F$3:$F$1000,A1470)&gt;=1,"",ROW())</f>
        <v>1470</v>
      </c>
      <c r="C1470" s="43" t="str">
        <f ca="1"/>
        <v>Spencer Kieboom (WSH - C) MiLB </v>
      </c>
      <c r="D1470" s="6">
        <v>222</v>
      </c>
      <c r="E1470" s="6">
        <v>23</v>
      </c>
      <c r="F1470" s="6">
        <v>5</v>
      </c>
      <c r="G1470" s="6">
        <v>21</v>
      </c>
      <c r="H1470" s="6">
        <v>7</v>
      </c>
      <c r="I1470" s="6">
        <v>0.22500000000000001</v>
      </c>
      <c r="J1470" s="6">
        <v>0.26400000000000001</v>
      </c>
      <c r="K1470" s="6">
        <v>50</v>
      </c>
      <c r="L1470" s="6">
        <v>10</v>
      </c>
      <c r="M1470" s="6">
        <v>2</v>
      </c>
      <c r="N1470" s="6">
        <v>12</v>
      </c>
      <c r="O1470" s="6">
        <v>63</v>
      </c>
      <c r="P1470" s="6">
        <v>0.34100000000000003</v>
      </c>
      <c r="Q1470" s="6">
        <v>0.60499999999999998</v>
      </c>
    </row>
    <row r="1471" spans="1:17" ht="15" thickBot="1" x14ac:dyDescent="0.35">
      <c r="A1471" s="7" t="s">
        <v>735</v>
      </c>
      <c r="B1471" s="43">
        <f>IF(COUNTIF('DRAFT LIST'!$F$3:$F$1000,A1471)&gt;=1,"",ROW())</f>
        <v>1471</v>
      </c>
      <c r="C1471" s="43" t="str">
        <f ca="1"/>
        <v>Ryan Hanigan (PHI - C) NRI </v>
      </c>
      <c r="D1471" s="8">
        <v>275</v>
      </c>
      <c r="E1471" s="8">
        <v>29</v>
      </c>
      <c r="F1471" s="8">
        <v>5</v>
      </c>
      <c r="G1471" s="8">
        <v>28</v>
      </c>
      <c r="H1471" s="8">
        <v>3</v>
      </c>
      <c r="I1471" s="8">
        <v>0.22700000000000001</v>
      </c>
      <c r="J1471" s="8">
        <v>0.28100000000000003</v>
      </c>
      <c r="K1471" s="8">
        <v>62</v>
      </c>
      <c r="L1471" s="8">
        <v>13</v>
      </c>
      <c r="M1471" s="8">
        <v>3</v>
      </c>
      <c r="N1471" s="8">
        <v>21</v>
      </c>
      <c r="O1471" s="8">
        <v>72</v>
      </c>
      <c r="P1471" s="8">
        <v>0.35899999999999999</v>
      </c>
      <c r="Q1471" s="8">
        <v>0.64</v>
      </c>
    </row>
    <row r="1472" spans="1:17" ht="17.399999999999999" thickBot="1" x14ac:dyDescent="0.35">
      <c r="A1472" s="5" t="s">
        <v>736</v>
      </c>
      <c r="B1472" s="43">
        <f>IF(COUNTIF('DRAFT LIST'!$F$3:$F$1000,A1472)&gt;=1,"",ROW())</f>
        <v>1472</v>
      </c>
      <c r="C1472" s="43" t="str">
        <f ca="1"/>
        <v>Kaleb Cowart (LAA - 2B,3B) </v>
      </c>
      <c r="D1472" s="6">
        <v>185</v>
      </c>
      <c r="E1472" s="6">
        <v>22</v>
      </c>
      <c r="F1472" s="6">
        <v>5</v>
      </c>
      <c r="G1472" s="6">
        <v>23</v>
      </c>
      <c r="H1472" s="6">
        <v>1</v>
      </c>
      <c r="I1472" s="6">
        <v>0.24199999999999999</v>
      </c>
      <c r="J1472" s="6">
        <v>0.28999999999999998</v>
      </c>
      <c r="K1472" s="6">
        <v>45</v>
      </c>
      <c r="L1472" s="6">
        <v>10</v>
      </c>
      <c r="M1472" s="6">
        <v>1</v>
      </c>
      <c r="N1472" s="6">
        <v>12</v>
      </c>
      <c r="O1472" s="6">
        <v>46</v>
      </c>
      <c r="P1472" s="6">
        <v>0.40100000000000002</v>
      </c>
      <c r="Q1472" s="6">
        <v>0.69199999999999995</v>
      </c>
    </row>
    <row r="1473" spans="1:17" ht="15" thickBot="1" x14ac:dyDescent="0.35">
      <c r="A1473" s="7" t="s">
        <v>737</v>
      </c>
      <c r="B1473" s="43">
        <f>IF(COUNTIF('DRAFT LIST'!$F$3:$F$1000,A1473)&gt;=1,"",ROW())</f>
        <v>1473</v>
      </c>
      <c r="C1473" s="43" t="str">
        <f ca="1"/>
        <v>Alfredo Gonzalez (CWS - C) MiLB </v>
      </c>
      <c r="D1473" s="8">
        <v>209</v>
      </c>
      <c r="E1473" s="8">
        <v>23</v>
      </c>
      <c r="F1473" s="8">
        <v>5</v>
      </c>
      <c r="G1473" s="8">
        <v>24</v>
      </c>
      <c r="H1473" s="8">
        <v>1</v>
      </c>
      <c r="I1473" s="8">
        <v>0.23899999999999999</v>
      </c>
      <c r="J1473" s="8">
        <v>0.31</v>
      </c>
      <c r="K1473" s="8">
        <v>50</v>
      </c>
      <c r="L1473" s="8">
        <v>11</v>
      </c>
      <c r="M1473" s="8">
        <v>2</v>
      </c>
      <c r="N1473" s="8">
        <v>22</v>
      </c>
      <c r="O1473" s="8">
        <v>56</v>
      </c>
      <c r="P1473" s="8">
        <v>0.36799999999999999</v>
      </c>
      <c r="Q1473" s="8">
        <v>0.67800000000000005</v>
      </c>
    </row>
    <row r="1474" spans="1:17" ht="15" thickBot="1" x14ac:dyDescent="0.35">
      <c r="A1474" s="5" t="s">
        <v>738</v>
      </c>
      <c r="B1474" s="43">
        <f>IF(COUNTIF('DRAFT LIST'!$F$3:$F$1000,A1474)&gt;=1,"",ROW())</f>
        <v>1474</v>
      </c>
      <c r="C1474" s="43" t="str">
        <f ca="1"/>
        <v>J.T. Riddle (MIA - 2B,3B,SS) </v>
      </c>
      <c r="D1474" s="6">
        <v>158</v>
      </c>
      <c r="E1474" s="6">
        <v>21</v>
      </c>
      <c r="F1474" s="6">
        <v>5</v>
      </c>
      <c r="G1474" s="6">
        <v>24</v>
      </c>
      <c r="H1474" s="6">
        <v>2</v>
      </c>
      <c r="I1474" s="6">
        <v>0.246</v>
      </c>
      <c r="J1474" s="6">
        <v>0.28299999999999997</v>
      </c>
      <c r="K1474" s="6">
        <v>39</v>
      </c>
      <c r="L1474" s="6">
        <v>11</v>
      </c>
      <c r="M1474" s="6">
        <v>4</v>
      </c>
      <c r="N1474" s="6">
        <v>8</v>
      </c>
      <c r="O1474" s="6">
        <v>44</v>
      </c>
      <c r="P1474" s="6">
        <v>0.41499999999999998</v>
      </c>
      <c r="Q1474" s="6">
        <v>0.69799999999999995</v>
      </c>
    </row>
    <row r="1475" spans="1:17" ht="17.399999999999999" thickBot="1" x14ac:dyDescent="0.35">
      <c r="A1475" s="7" t="s">
        <v>739</v>
      </c>
      <c r="B1475" s="43">
        <f>IF(COUNTIF('DRAFT LIST'!$F$3:$F$1000,A1475)&gt;=1,"",ROW())</f>
        <v>1475</v>
      </c>
      <c r="C1475" s="43" t="str">
        <f ca="1"/>
        <v>Tommy Field (MIN - 2B,SS) NRI </v>
      </c>
      <c r="D1475" s="8">
        <v>221</v>
      </c>
      <c r="E1475" s="8">
        <v>23</v>
      </c>
      <c r="F1475" s="8">
        <v>6</v>
      </c>
      <c r="G1475" s="8">
        <v>23</v>
      </c>
      <c r="H1475" s="8">
        <v>4</v>
      </c>
      <c r="I1475" s="8">
        <v>0.23799999999999999</v>
      </c>
      <c r="J1475" s="8">
        <v>0.27400000000000002</v>
      </c>
      <c r="K1475" s="8">
        <v>52</v>
      </c>
      <c r="L1475" s="8">
        <v>10</v>
      </c>
      <c r="M1475" s="8">
        <v>1</v>
      </c>
      <c r="N1475" s="8">
        <v>11</v>
      </c>
      <c r="O1475" s="8">
        <v>67</v>
      </c>
      <c r="P1475" s="8">
        <v>0.37</v>
      </c>
      <c r="Q1475" s="8">
        <v>0.64400000000000002</v>
      </c>
    </row>
    <row r="1476" spans="1:17" ht="15" thickBot="1" x14ac:dyDescent="0.35">
      <c r="A1476" s="5" t="s">
        <v>740</v>
      </c>
      <c r="B1476" s="43">
        <f>IF(COUNTIF('DRAFT LIST'!$F$3:$F$1000,A1476)&gt;=1,"",ROW())</f>
        <v>1476</v>
      </c>
      <c r="C1476" s="43" t="str">
        <f ca="1"/>
        <v>Steve Selsky (BOS - RF) </v>
      </c>
      <c r="D1476" s="6">
        <v>298</v>
      </c>
      <c r="E1476" s="6">
        <v>29</v>
      </c>
      <c r="F1476" s="6">
        <v>1</v>
      </c>
      <c r="G1476" s="6">
        <v>22</v>
      </c>
      <c r="H1476" s="6">
        <v>2</v>
      </c>
      <c r="I1476" s="6">
        <v>0.251</v>
      </c>
      <c r="J1476" s="6">
        <v>0.28999999999999998</v>
      </c>
      <c r="K1476" s="6">
        <v>75</v>
      </c>
      <c r="L1476" s="6">
        <v>11</v>
      </c>
      <c r="M1476" s="6">
        <v>1</v>
      </c>
      <c r="N1476" s="6">
        <v>17</v>
      </c>
      <c r="O1476" s="6">
        <v>50</v>
      </c>
      <c r="P1476" s="6">
        <v>0.309</v>
      </c>
      <c r="Q1476" s="6">
        <v>0.59899999999999998</v>
      </c>
    </row>
    <row r="1477" spans="1:17" ht="15" thickBot="1" x14ac:dyDescent="0.35">
      <c r="A1477" s="7" t="s">
        <v>741</v>
      </c>
      <c r="B1477" s="43">
        <f>IF(COUNTIF('DRAFT LIST'!$F$3:$F$1000,A1477)&gt;=1,"",ROW())</f>
        <v>1477</v>
      </c>
      <c r="C1477" s="43" t="str">
        <f ca="1"/>
        <v>Ji-Man Choi (NYY - 1B,LF) NRI </v>
      </c>
      <c r="D1477" s="8">
        <v>248</v>
      </c>
      <c r="E1477" s="8">
        <v>25</v>
      </c>
      <c r="F1477" s="8">
        <v>4</v>
      </c>
      <c r="G1477" s="8">
        <v>23</v>
      </c>
      <c r="H1477" s="8">
        <v>1</v>
      </c>
      <c r="I1477" s="8">
        <v>0.25600000000000001</v>
      </c>
      <c r="J1477" s="8">
        <v>0.29499999999999998</v>
      </c>
      <c r="K1477" s="8">
        <v>63</v>
      </c>
      <c r="L1477" s="8">
        <v>10</v>
      </c>
      <c r="M1477" s="8">
        <v>1</v>
      </c>
      <c r="N1477" s="8">
        <v>14</v>
      </c>
      <c r="O1477" s="8">
        <v>52</v>
      </c>
      <c r="P1477" s="8">
        <v>0.36499999999999999</v>
      </c>
      <c r="Q1477" s="8">
        <v>0.65900000000000003</v>
      </c>
    </row>
    <row r="1478" spans="1:17" ht="15" thickBot="1" x14ac:dyDescent="0.35">
      <c r="A1478" s="5" t="s">
        <v>742</v>
      </c>
      <c r="B1478" s="43">
        <f>IF(COUNTIF('DRAFT LIST'!$F$3:$F$1000,A1478)&gt;=1,"",ROW())</f>
        <v>1478</v>
      </c>
      <c r="C1478" s="43" t="str">
        <f ca="1"/>
        <v>Chris Heisey (WSH - LF,RF) </v>
      </c>
      <c r="D1478" s="6">
        <v>117</v>
      </c>
      <c r="E1478" s="6">
        <v>12</v>
      </c>
      <c r="F1478" s="6">
        <v>2</v>
      </c>
      <c r="G1478" s="6">
        <v>10</v>
      </c>
      <c r="H1478" s="6">
        <v>1</v>
      </c>
      <c r="I1478" s="6">
        <v>0.26</v>
      </c>
      <c r="J1478" s="6">
        <v>0.30199999999999999</v>
      </c>
      <c r="K1478" s="6">
        <v>30</v>
      </c>
      <c r="L1478" s="6">
        <v>6</v>
      </c>
      <c r="M1478" s="6">
        <v>0</v>
      </c>
      <c r="N1478" s="6">
        <v>7</v>
      </c>
      <c r="O1478" s="6">
        <v>21</v>
      </c>
      <c r="P1478" s="6">
        <v>0.38700000000000001</v>
      </c>
      <c r="Q1478" s="6">
        <v>0.69</v>
      </c>
    </row>
    <row r="1479" spans="1:17" ht="15" thickBot="1" x14ac:dyDescent="0.35">
      <c r="A1479" s="7" t="s">
        <v>743</v>
      </c>
      <c r="B1479" s="43">
        <f>IF(COUNTIF('DRAFT LIST'!$F$3:$F$1000,A1479)&gt;=1,"",ROW())</f>
        <v>1479</v>
      </c>
      <c r="C1479" s="43" t="str">
        <f ca="1"/>
        <v>Reid Brignac (HOU - 3B) NRI </v>
      </c>
      <c r="D1479" s="8">
        <v>264</v>
      </c>
      <c r="E1479" s="8">
        <v>29</v>
      </c>
      <c r="F1479" s="8">
        <v>3</v>
      </c>
      <c r="G1479" s="8">
        <v>24</v>
      </c>
      <c r="H1479" s="8">
        <v>1</v>
      </c>
      <c r="I1479" s="8">
        <v>0.247</v>
      </c>
      <c r="J1479" s="8">
        <v>0.30099999999999999</v>
      </c>
      <c r="K1479" s="8">
        <v>65</v>
      </c>
      <c r="L1479" s="8">
        <v>11</v>
      </c>
      <c r="M1479" s="8">
        <v>1</v>
      </c>
      <c r="N1479" s="8">
        <v>20</v>
      </c>
      <c r="O1479" s="8">
        <v>53</v>
      </c>
      <c r="P1479" s="8">
        <v>0.33200000000000002</v>
      </c>
      <c r="Q1479" s="8">
        <v>0.63300000000000001</v>
      </c>
    </row>
    <row r="1480" spans="1:17" ht="15" thickBot="1" x14ac:dyDescent="0.35">
      <c r="A1480" s="5" t="s">
        <v>744</v>
      </c>
      <c r="B1480" s="43">
        <f>IF(COUNTIF('DRAFT LIST'!$F$3:$F$1000,A1480)&gt;=1,"",ROW())</f>
        <v>1480</v>
      </c>
      <c r="C1480" s="43" t="str">
        <f ca="1"/>
        <v>David DeJesus (LF,DH) </v>
      </c>
      <c r="D1480" s="6">
        <v>214</v>
      </c>
      <c r="E1480" s="6">
        <v>25</v>
      </c>
      <c r="F1480" s="6">
        <v>5</v>
      </c>
      <c r="G1480" s="6">
        <v>25</v>
      </c>
      <c r="H1480" s="6">
        <v>1</v>
      </c>
      <c r="I1480" s="6">
        <v>0.25800000000000001</v>
      </c>
      <c r="J1480" s="6">
        <v>0.317</v>
      </c>
      <c r="K1480" s="6">
        <v>55</v>
      </c>
      <c r="L1480" s="6">
        <v>11</v>
      </c>
      <c r="M1480" s="6">
        <v>1</v>
      </c>
      <c r="N1480" s="6">
        <v>18</v>
      </c>
      <c r="O1480" s="6">
        <v>42</v>
      </c>
      <c r="P1480" s="6">
        <v>0.39400000000000002</v>
      </c>
      <c r="Q1480" s="6">
        <v>0.71099999999999997</v>
      </c>
    </row>
    <row r="1481" spans="1:17" ht="15" thickBot="1" x14ac:dyDescent="0.35">
      <c r="A1481" s="7" t="s">
        <v>745</v>
      </c>
      <c r="B1481" s="43">
        <f>IF(COUNTIF('DRAFT LIST'!$F$3:$F$1000,A1481)&gt;=1,"",ROW())</f>
        <v>1481</v>
      </c>
      <c r="C1481" s="43" t="str">
        <f ca="1"/>
        <v>Tuffy Gosewisch (SEA - C) </v>
      </c>
      <c r="D1481" s="8">
        <v>138</v>
      </c>
      <c r="E1481" s="8">
        <v>14</v>
      </c>
      <c r="F1481" s="8">
        <v>2</v>
      </c>
      <c r="G1481" s="8">
        <v>15</v>
      </c>
      <c r="H1481" s="8">
        <v>1</v>
      </c>
      <c r="I1481" s="8">
        <v>0.22600000000000001</v>
      </c>
      <c r="J1481" s="8">
        <v>0.27</v>
      </c>
      <c r="K1481" s="8">
        <v>31</v>
      </c>
      <c r="L1481" s="8">
        <v>8</v>
      </c>
      <c r="M1481" s="8">
        <v>1</v>
      </c>
      <c r="N1481" s="8">
        <v>8</v>
      </c>
      <c r="O1481" s="8">
        <v>31</v>
      </c>
      <c r="P1481" s="8">
        <v>0.34300000000000003</v>
      </c>
      <c r="Q1481" s="8">
        <v>0.61199999999999999</v>
      </c>
    </row>
    <row r="1482" spans="1:17" ht="15" thickBot="1" x14ac:dyDescent="0.35">
      <c r="A1482" s="5" t="s">
        <v>746</v>
      </c>
      <c r="B1482" s="43">
        <f>IF(COUNTIF('DRAFT LIST'!$F$3:$F$1000,A1482)&gt;=1,"",ROW())</f>
        <v>1482</v>
      </c>
      <c r="C1482" s="43" t="str">
        <f ca="1"/>
        <v>Brayan Pena (KC - C) NRI </v>
      </c>
      <c r="D1482" s="6">
        <v>127</v>
      </c>
      <c r="E1482" s="6">
        <v>12</v>
      </c>
      <c r="F1482" s="6">
        <v>3</v>
      </c>
      <c r="G1482" s="6">
        <v>15</v>
      </c>
      <c r="H1482" s="6">
        <v>1</v>
      </c>
      <c r="I1482" s="6">
        <v>0.224</v>
      </c>
      <c r="J1482" s="6">
        <v>0.31900000000000001</v>
      </c>
      <c r="K1482" s="6">
        <v>28</v>
      </c>
      <c r="L1482" s="6">
        <v>5</v>
      </c>
      <c r="M1482" s="6">
        <v>0</v>
      </c>
      <c r="N1482" s="6">
        <v>18</v>
      </c>
      <c r="O1482" s="6">
        <v>25</v>
      </c>
      <c r="P1482" s="6">
        <v>0.33</v>
      </c>
      <c r="Q1482" s="6">
        <v>0.65</v>
      </c>
    </row>
    <row r="1483" spans="1:17" ht="15" thickBot="1" x14ac:dyDescent="0.35">
      <c r="A1483" s="7" t="s">
        <v>747</v>
      </c>
      <c r="B1483" s="43">
        <f>IF(COUNTIF('DRAFT LIST'!$F$3:$F$1000,A1483)&gt;=1,"",ROW())</f>
        <v>1483</v>
      </c>
      <c r="C1483" s="43" t="str">
        <f ca="1"/>
        <v>Allen Craig (BOS - 1B,LF,RF) NRI </v>
      </c>
      <c r="D1483" s="8">
        <v>167</v>
      </c>
      <c r="E1483" s="8">
        <v>17</v>
      </c>
      <c r="F1483" s="8">
        <v>3</v>
      </c>
      <c r="G1483" s="8">
        <v>17</v>
      </c>
      <c r="H1483" s="8">
        <v>1</v>
      </c>
      <c r="I1483" s="8">
        <v>0.20499999999999999</v>
      </c>
      <c r="J1483" s="8">
        <v>0.26400000000000001</v>
      </c>
      <c r="K1483" s="8">
        <v>34</v>
      </c>
      <c r="L1483" s="8">
        <v>6</v>
      </c>
      <c r="M1483" s="8">
        <v>1</v>
      </c>
      <c r="N1483" s="8">
        <v>13</v>
      </c>
      <c r="O1483" s="8">
        <v>51</v>
      </c>
      <c r="P1483" s="8">
        <v>0.31</v>
      </c>
      <c r="Q1483" s="8">
        <v>0.57399999999999995</v>
      </c>
    </row>
    <row r="1484" spans="1:17" ht="15" thickBot="1" x14ac:dyDescent="0.35">
      <c r="A1484" s="5" t="s">
        <v>748</v>
      </c>
      <c r="B1484" s="43">
        <f>IF(COUNTIF('DRAFT LIST'!$F$3:$F$1000,A1484)&gt;=1,"",ROW())</f>
        <v>1484</v>
      </c>
      <c r="C1484" s="43" t="str">
        <f ca="1"/>
        <v>Michael Reed (MIL - CF) </v>
      </c>
      <c r="D1484" s="6">
        <v>252</v>
      </c>
      <c r="E1484" s="6">
        <v>27</v>
      </c>
      <c r="F1484" s="6">
        <v>8</v>
      </c>
      <c r="G1484" s="6">
        <v>28</v>
      </c>
      <c r="H1484" s="6">
        <v>2</v>
      </c>
      <c r="I1484" s="6">
        <v>0.21199999999999999</v>
      </c>
      <c r="J1484" s="6">
        <v>0.251</v>
      </c>
      <c r="K1484" s="6">
        <v>53</v>
      </c>
      <c r="L1484" s="6">
        <v>11</v>
      </c>
      <c r="M1484" s="6">
        <v>2</v>
      </c>
      <c r="N1484" s="6">
        <v>13</v>
      </c>
      <c r="O1484" s="6">
        <v>94</v>
      </c>
      <c r="P1484" s="6">
        <v>0.374</v>
      </c>
      <c r="Q1484" s="6">
        <v>0.625</v>
      </c>
    </row>
    <row r="1485" spans="1:17" ht="15" thickBot="1" x14ac:dyDescent="0.35">
      <c r="A1485" s="7" t="s">
        <v>749</v>
      </c>
      <c r="B1485" s="43">
        <f>IF(COUNTIF('DRAFT LIST'!$F$3:$F$1000,A1485)&gt;=1,"",ROW())</f>
        <v>1485</v>
      </c>
      <c r="C1485" s="43" t="str">
        <f ca="1"/>
        <v>Jacob May (CWS - CF) </v>
      </c>
      <c r="D1485" s="8">
        <v>213</v>
      </c>
      <c r="E1485" s="8">
        <v>23</v>
      </c>
      <c r="F1485" s="8">
        <v>5</v>
      </c>
      <c r="G1485" s="8">
        <v>21</v>
      </c>
      <c r="H1485" s="8">
        <v>10</v>
      </c>
      <c r="I1485" s="8">
        <v>0.217</v>
      </c>
      <c r="J1485" s="8">
        <v>0.26</v>
      </c>
      <c r="K1485" s="8">
        <v>46</v>
      </c>
      <c r="L1485" s="8">
        <v>9</v>
      </c>
      <c r="M1485" s="8">
        <v>2</v>
      </c>
      <c r="N1485" s="8">
        <v>12</v>
      </c>
      <c r="O1485" s="8">
        <v>64</v>
      </c>
      <c r="P1485" s="8">
        <v>0.34300000000000003</v>
      </c>
      <c r="Q1485" s="8">
        <v>0.60299999999999998</v>
      </c>
    </row>
    <row r="1486" spans="1:17" ht="17.399999999999999" thickBot="1" x14ac:dyDescent="0.35">
      <c r="A1486" s="5" t="s">
        <v>750</v>
      </c>
      <c r="B1486" s="43">
        <f>IF(COUNTIF('DRAFT LIST'!$F$3:$F$1000,A1486)&gt;=1,"",ROW())</f>
        <v>1486</v>
      </c>
      <c r="C1486" s="43" t="str">
        <f ca="1"/>
        <v>Josh Thole (ARI - C) NRI </v>
      </c>
      <c r="D1486" s="6">
        <v>214</v>
      </c>
      <c r="E1486" s="6">
        <v>22</v>
      </c>
      <c r="F1486" s="6">
        <v>2</v>
      </c>
      <c r="G1486" s="6">
        <v>18</v>
      </c>
      <c r="H1486" s="6">
        <v>9</v>
      </c>
      <c r="I1486" s="6">
        <v>0.23699999999999999</v>
      </c>
      <c r="J1486" s="6">
        <v>0.28499999999999998</v>
      </c>
      <c r="K1486" s="6">
        <v>51</v>
      </c>
      <c r="L1486" s="6">
        <v>9</v>
      </c>
      <c r="M1486" s="6">
        <v>2</v>
      </c>
      <c r="N1486" s="6">
        <v>15</v>
      </c>
      <c r="O1486" s="6">
        <v>45</v>
      </c>
      <c r="P1486" s="6">
        <v>0.33400000000000002</v>
      </c>
      <c r="Q1486" s="6">
        <v>0.61899999999999999</v>
      </c>
    </row>
    <row r="1487" spans="1:17" ht="15" thickBot="1" x14ac:dyDescent="0.35">
      <c r="A1487" s="7" t="s">
        <v>751</v>
      </c>
      <c r="B1487" s="43">
        <f>IF(COUNTIF('DRAFT LIST'!$F$3:$F$1000,A1487)&gt;=1,"",ROW())</f>
        <v>1487</v>
      </c>
      <c r="C1487" s="43" t="str">
        <f ca="1"/>
        <v>Max Muncy (OAK - 1B,2B,3B,RF) MiLB </v>
      </c>
      <c r="D1487" s="8">
        <v>122</v>
      </c>
      <c r="E1487" s="8">
        <v>12</v>
      </c>
      <c r="F1487" s="8">
        <v>5</v>
      </c>
      <c r="G1487" s="8">
        <v>16</v>
      </c>
      <c r="H1487" s="8">
        <v>0</v>
      </c>
      <c r="I1487" s="8">
        <v>0.2</v>
      </c>
      <c r="J1487" s="8">
        <v>0.29599999999999999</v>
      </c>
      <c r="K1487" s="8">
        <v>24</v>
      </c>
      <c r="L1487" s="8">
        <v>6</v>
      </c>
      <c r="M1487" s="8">
        <v>0</v>
      </c>
      <c r="N1487" s="8">
        <v>17</v>
      </c>
      <c r="O1487" s="8">
        <v>44</v>
      </c>
      <c r="P1487" s="8">
        <v>0.35599999999999998</v>
      </c>
      <c r="Q1487" s="8">
        <v>0.65200000000000002</v>
      </c>
    </row>
    <row r="1488" spans="1:17" ht="15" thickBot="1" x14ac:dyDescent="0.35">
      <c r="A1488" s="5" t="s">
        <v>752</v>
      </c>
      <c r="B1488" s="43">
        <f>IF(COUNTIF('DRAFT LIST'!$F$3:$F$1000,A1488)&gt;=1,"",ROW())</f>
        <v>1488</v>
      </c>
      <c r="C1488" s="43" t="str">
        <f ca="1"/>
        <v>Tommy La Stella (CHC - 2B,3B) </v>
      </c>
      <c r="D1488" s="6">
        <v>170</v>
      </c>
      <c r="E1488" s="6">
        <v>17</v>
      </c>
      <c r="F1488" s="6">
        <v>2</v>
      </c>
      <c r="G1488" s="6">
        <v>15</v>
      </c>
      <c r="H1488" s="6">
        <v>1</v>
      </c>
      <c r="I1488" s="6">
        <v>0.221</v>
      </c>
      <c r="J1488" s="6">
        <v>0.28399999999999997</v>
      </c>
      <c r="K1488" s="6">
        <v>37</v>
      </c>
      <c r="L1488" s="6">
        <v>8</v>
      </c>
      <c r="M1488" s="6">
        <v>1</v>
      </c>
      <c r="N1488" s="6">
        <v>15</v>
      </c>
      <c r="O1488" s="6">
        <v>48</v>
      </c>
      <c r="P1488" s="6">
        <v>0.311</v>
      </c>
      <c r="Q1488" s="6">
        <v>0.59499999999999997</v>
      </c>
    </row>
    <row r="1489" spans="1:17" ht="15" thickBot="1" x14ac:dyDescent="0.35">
      <c r="A1489" s="7" t="s">
        <v>753</v>
      </c>
      <c r="B1489" s="43">
        <f>IF(COUNTIF('DRAFT LIST'!$F$3:$F$1000,A1489)&gt;=1,"",ROW())</f>
        <v>1489</v>
      </c>
      <c r="C1489" s="43" t="str">
        <f ca="1"/>
        <v>Alberto Rosario (STL - C) NRI </v>
      </c>
      <c r="D1489" s="8">
        <v>184</v>
      </c>
      <c r="E1489" s="8">
        <v>22</v>
      </c>
      <c r="F1489" s="8">
        <v>4</v>
      </c>
      <c r="G1489" s="8">
        <v>20</v>
      </c>
      <c r="H1489" s="8">
        <v>5</v>
      </c>
      <c r="I1489" s="8">
        <v>0.247</v>
      </c>
      <c r="J1489" s="8">
        <v>0.29699999999999999</v>
      </c>
      <c r="K1489" s="8">
        <v>45</v>
      </c>
      <c r="L1489" s="8">
        <v>8</v>
      </c>
      <c r="M1489" s="8">
        <v>1</v>
      </c>
      <c r="N1489" s="8">
        <v>13</v>
      </c>
      <c r="O1489" s="8">
        <v>39</v>
      </c>
      <c r="P1489" s="8">
        <v>0.36499999999999999</v>
      </c>
      <c r="Q1489" s="8">
        <v>0.66200000000000003</v>
      </c>
    </row>
    <row r="1490" spans="1:17" ht="15" thickBot="1" x14ac:dyDescent="0.35">
      <c r="A1490" s="5" t="s">
        <v>754</v>
      </c>
      <c r="B1490" s="43">
        <f>IF(COUNTIF('DRAFT LIST'!$F$3:$F$1000,A1490)&gt;=1,"",ROW())</f>
        <v>1490</v>
      </c>
      <c r="C1490" s="43" t="str">
        <f ca="1"/>
        <v>Sam Fuld (LF,CF,RF) FA </v>
      </c>
      <c r="D1490" s="6">
        <v>199</v>
      </c>
      <c r="E1490" s="6">
        <v>17</v>
      </c>
      <c r="F1490" s="6">
        <v>2</v>
      </c>
      <c r="G1490" s="6">
        <v>16</v>
      </c>
      <c r="H1490" s="6">
        <v>0</v>
      </c>
      <c r="I1490" s="6">
        <v>0.22500000000000001</v>
      </c>
      <c r="J1490" s="6">
        <v>0.26800000000000002</v>
      </c>
      <c r="K1490" s="6">
        <v>45</v>
      </c>
      <c r="L1490" s="6">
        <v>9</v>
      </c>
      <c r="M1490" s="6">
        <v>0</v>
      </c>
      <c r="N1490" s="6">
        <v>12</v>
      </c>
      <c r="O1490" s="6">
        <v>43</v>
      </c>
      <c r="P1490" s="6">
        <v>0.30599999999999999</v>
      </c>
      <c r="Q1490" s="6">
        <v>0.57399999999999995</v>
      </c>
    </row>
    <row r="1491" spans="1:17" ht="15" thickBot="1" x14ac:dyDescent="0.35">
      <c r="A1491" s="7" t="s">
        <v>755</v>
      </c>
      <c r="B1491" s="43">
        <f>IF(COUNTIF('DRAFT LIST'!$F$3:$F$1000,A1491)&gt;=1,"",ROW())</f>
        <v>1491</v>
      </c>
      <c r="C1491" s="43" t="str">
        <f ca="1"/>
        <v>Jorge Bonifacio (KC - RF) MiLB </v>
      </c>
      <c r="D1491" s="8">
        <v>125</v>
      </c>
      <c r="E1491" s="8">
        <v>13</v>
      </c>
      <c r="F1491" s="8">
        <v>2</v>
      </c>
      <c r="G1491" s="8">
        <v>14</v>
      </c>
      <c r="H1491" s="8">
        <v>0</v>
      </c>
      <c r="I1491" s="8">
        <v>0.23100000000000001</v>
      </c>
      <c r="J1491" s="8">
        <v>0.27</v>
      </c>
      <c r="K1491" s="8">
        <v>29</v>
      </c>
      <c r="L1491" s="8">
        <v>7</v>
      </c>
      <c r="M1491" s="8">
        <v>1</v>
      </c>
      <c r="N1491" s="8">
        <v>7</v>
      </c>
      <c r="O1491" s="8">
        <v>31</v>
      </c>
      <c r="P1491" s="8">
        <v>0.35399999999999998</v>
      </c>
      <c r="Q1491" s="8">
        <v>0.624</v>
      </c>
    </row>
    <row r="1492" spans="1:17" ht="15" thickBot="1" x14ac:dyDescent="0.35">
      <c r="A1492" s="5" t="s">
        <v>756</v>
      </c>
      <c r="B1492" s="43">
        <f>IF(COUNTIF('DRAFT LIST'!$F$3:$F$1000,A1492)&gt;=1,"",ROW())</f>
        <v>1492</v>
      </c>
      <c r="C1492" s="43" t="str">
        <f ca="1"/>
        <v>Ivan De Jesus (MIL - 1B,2B,3B,SS,LF) NRI </v>
      </c>
      <c r="D1492" s="6">
        <v>170</v>
      </c>
      <c r="E1492" s="6">
        <v>21</v>
      </c>
      <c r="F1492" s="6">
        <v>4</v>
      </c>
      <c r="G1492" s="6">
        <v>18</v>
      </c>
      <c r="H1492" s="6">
        <v>4</v>
      </c>
      <c r="I1492" s="6">
        <v>0.26</v>
      </c>
      <c r="J1492" s="6">
        <v>0.307</v>
      </c>
      <c r="K1492" s="6">
        <v>44</v>
      </c>
      <c r="L1492" s="6">
        <v>8</v>
      </c>
      <c r="M1492" s="6">
        <v>1</v>
      </c>
      <c r="N1492" s="6">
        <v>12</v>
      </c>
      <c r="O1492" s="6">
        <v>41</v>
      </c>
      <c r="P1492" s="6">
        <v>0.38400000000000001</v>
      </c>
      <c r="Q1492" s="6">
        <v>0.69</v>
      </c>
    </row>
    <row r="1493" spans="1:17" ht="15" thickBot="1" x14ac:dyDescent="0.35">
      <c r="A1493" s="7" t="s">
        <v>757</v>
      </c>
      <c r="B1493" s="43">
        <f>IF(COUNTIF('DRAFT LIST'!$F$3:$F$1000,A1493)&gt;=1,"",ROW())</f>
        <v>1493</v>
      </c>
      <c r="C1493" s="43" t="str">
        <f ca="1"/>
        <v>Ruben Tejada (NYY - 3B) NRI </v>
      </c>
      <c r="D1493" s="8">
        <v>122</v>
      </c>
      <c r="E1493" s="8">
        <v>14</v>
      </c>
      <c r="F1493" s="8">
        <v>3</v>
      </c>
      <c r="G1493" s="8">
        <v>11</v>
      </c>
      <c r="H1493" s="8">
        <v>1</v>
      </c>
      <c r="I1493" s="8">
        <v>0.217</v>
      </c>
      <c r="J1493" s="8">
        <v>0.27500000000000002</v>
      </c>
      <c r="K1493" s="8">
        <v>27</v>
      </c>
      <c r="L1493" s="8">
        <v>5</v>
      </c>
      <c r="M1493" s="8">
        <v>0</v>
      </c>
      <c r="N1493" s="8">
        <v>10</v>
      </c>
      <c r="O1493" s="8">
        <v>35</v>
      </c>
      <c r="P1493" s="8">
        <v>0.34100000000000003</v>
      </c>
      <c r="Q1493" s="8">
        <v>0.61599999999999999</v>
      </c>
    </row>
    <row r="1494" spans="1:17" ht="15" thickBot="1" x14ac:dyDescent="0.35">
      <c r="A1494" s="5" t="s">
        <v>758</v>
      </c>
      <c r="B1494" s="43">
        <f>IF(COUNTIF('DRAFT LIST'!$F$3:$F$1000,A1494)&gt;=1,"",ROW())</f>
        <v>1494</v>
      </c>
      <c r="C1494" s="43" t="str">
        <f ca="1"/>
        <v>Javier Guerra (SD - SS) </v>
      </c>
      <c r="D1494" s="6">
        <v>217</v>
      </c>
      <c r="E1494" s="6">
        <v>21</v>
      </c>
      <c r="F1494" s="6">
        <v>5</v>
      </c>
      <c r="G1494" s="6">
        <v>21</v>
      </c>
      <c r="H1494" s="6">
        <v>5</v>
      </c>
      <c r="I1494" s="6">
        <v>0.23200000000000001</v>
      </c>
      <c r="J1494" s="6">
        <v>0.28499999999999998</v>
      </c>
      <c r="K1494" s="6">
        <v>50</v>
      </c>
      <c r="L1494" s="6">
        <v>7</v>
      </c>
      <c r="M1494" s="6">
        <v>2</v>
      </c>
      <c r="N1494" s="6">
        <v>16</v>
      </c>
      <c r="O1494" s="6">
        <v>53</v>
      </c>
      <c r="P1494" s="6">
        <v>0.36799999999999999</v>
      </c>
      <c r="Q1494" s="6">
        <v>0.65200000000000002</v>
      </c>
    </row>
    <row r="1495" spans="1:17" ht="15" thickBot="1" x14ac:dyDescent="0.35">
      <c r="A1495" s="7" t="s">
        <v>759</v>
      </c>
      <c r="B1495" s="43">
        <f>IF(COUNTIF('DRAFT LIST'!$F$3:$F$1000,A1495)&gt;=1,"",ROW())</f>
        <v>1495</v>
      </c>
      <c r="C1495" s="43" t="str">
        <f ca="1"/>
        <v>Jonny Gomes (LF,RF) </v>
      </c>
      <c r="D1495" s="8">
        <v>242</v>
      </c>
      <c r="E1495" s="8">
        <v>26</v>
      </c>
      <c r="F1495" s="8">
        <v>3</v>
      </c>
      <c r="G1495" s="8">
        <v>21</v>
      </c>
      <c r="H1495" s="8">
        <v>3</v>
      </c>
      <c r="I1495" s="8">
        <v>0.246</v>
      </c>
      <c r="J1495" s="8">
        <v>0.29899999999999999</v>
      </c>
      <c r="K1495" s="8">
        <v>60</v>
      </c>
      <c r="L1495" s="8">
        <v>9</v>
      </c>
      <c r="M1495" s="8">
        <v>2</v>
      </c>
      <c r="N1495" s="8">
        <v>18</v>
      </c>
      <c r="O1495" s="8">
        <v>39</v>
      </c>
      <c r="P1495" s="8">
        <v>0.33100000000000002</v>
      </c>
      <c r="Q1495" s="8">
        <v>0.63</v>
      </c>
    </row>
    <row r="1496" spans="1:17" ht="15" thickBot="1" x14ac:dyDescent="0.35">
      <c r="A1496" s="5" t="s">
        <v>760</v>
      </c>
      <c r="B1496" s="43">
        <f>IF(COUNTIF('DRAFT LIST'!$F$3:$F$1000,A1496)&gt;=1,"",ROW())</f>
        <v>1496</v>
      </c>
      <c r="C1496" s="43" t="str">
        <f ca="1"/>
        <v>Drew Stubbs (MIN - LF,CF,RF) NRI </v>
      </c>
      <c r="D1496" s="6">
        <v>109</v>
      </c>
      <c r="E1496" s="6">
        <v>11</v>
      </c>
      <c r="F1496" s="6">
        <v>2</v>
      </c>
      <c r="G1496" s="6">
        <v>12</v>
      </c>
      <c r="H1496" s="6">
        <v>1</v>
      </c>
      <c r="I1496" s="6">
        <v>0.23599999999999999</v>
      </c>
      <c r="J1496" s="6">
        <v>0.27900000000000003</v>
      </c>
      <c r="K1496" s="6">
        <v>26</v>
      </c>
      <c r="L1496" s="6">
        <v>7</v>
      </c>
      <c r="M1496" s="6">
        <v>0</v>
      </c>
      <c r="N1496" s="6">
        <v>7</v>
      </c>
      <c r="O1496" s="6">
        <v>24</v>
      </c>
      <c r="P1496" s="6">
        <v>0.35099999999999998</v>
      </c>
      <c r="Q1496" s="6">
        <v>0.63</v>
      </c>
    </row>
    <row r="1497" spans="1:17" ht="15" thickBot="1" x14ac:dyDescent="0.35">
      <c r="A1497" s="7" t="s">
        <v>761</v>
      </c>
      <c r="B1497" s="43">
        <f>IF(COUNTIF('DRAFT LIST'!$F$3:$F$1000,A1497)&gt;=1,"",ROW())</f>
        <v>1497</v>
      </c>
      <c r="C1497" s="43" t="str">
        <f ca="1"/>
        <v>Delmon Young (LF,RF) </v>
      </c>
      <c r="D1497" s="8">
        <v>196</v>
      </c>
      <c r="E1497" s="8">
        <v>20</v>
      </c>
      <c r="F1497" s="8">
        <v>4</v>
      </c>
      <c r="G1497" s="8">
        <v>20</v>
      </c>
      <c r="H1497" s="8">
        <v>2</v>
      </c>
      <c r="I1497" s="8">
        <v>0.26300000000000001</v>
      </c>
      <c r="J1497" s="8">
        <v>0.28999999999999998</v>
      </c>
      <c r="K1497" s="8">
        <v>52</v>
      </c>
      <c r="L1497" s="8">
        <v>10</v>
      </c>
      <c r="M1497" s="8">
        <v>0</v>
      </c>
      <c r="N1497" s="8">
        <v>8</v>
      </c>
      <c r="O1497" s="8">
        <v>32</v>
      </c>
      <c r="P1497" s="8">
        <v>0.38100000000000001</v>
      </c>
      <c r="Q1497" s="8">
        <v>0.67100000000000004</v>
      </c>
    </row>
    <row r="1498" spans="1:17" ht="15" thickBot="1" x14ac:dyDescent="0.35">
      <c r="A1498" s="5" t="s">
        <v>762</v>
      </c>
      <c r="B1498" s="43">
        <f>IF(COUNTIF('DRAFT LIST'!$F$3:$F$1000,A1498)&gt;=1,"",ROW())</f>
        <v>1498</v>
      </c>
      <c r="C1498" s="43" t="str">
        <f ca="1"/>
        <v>Emilio Bonifacio (ATL - 2B,LF) NRI </v>
      </c>
      <c r="D1498" s="6">
        <v>119</v>
      </c>
      <c r="E1498" s="6">
        <v>12</v>
      </c>
      <c r="F1498" s="6">
        <v>3</v>
      </c>
      <c r="G1498" s="6">
        <v>13</v>
      </c>
      <c r="H1498" s="6">
        <v>0</v>
      </c>
      <c r="I1498" s="6">
        <v>0.22700000000000001</v>
      </c>
      <c r="J1498" s="6">
        <v>0.26600000000000001</v>
      </c>
      <c r="K1498" s="6">
        <v>27</v>
      </c>
      <c r="L1498" s="6">
        <v>5</v>
      </c>
      <c r="M1498" s="6">
        <v>0</v>
      </c>
      <c r="N1498" s="6">
        <v>6</v>
      </c>
      <c r="O1498" s="6">
        <v>25</v>
      </c>
      <c r="P1498" s="6">
        <v>0.35599999999999998</v>
      </c>
      <c r="Q1498" s="6">
        <v>0.622</v>
      </c>
    </row>
    <row r="1499" spans="1:17" ht="15" thickBot="1" x14ac:dyDescent="0.35">
      <c r="A1499" s="7" t="s">
        <v>763</v>
      </c>
      <c r="B1499" s="43">
        <f>IF(COUNTIF('DRAFT LIST'!$F$3:$F$1000,A1499)&gt;=1,"",ROW())</f>
        <v>1499</v>
      </c>
      <c r="C1499" s="43" t="str">
        <f ca="1"/>
        <v>Brandon Snyder (WSH - 3B) NRI </v>
      </c>
      <c r="D1499" s="8">
        <v>212</v>
      </c>
      <c r="E1499" s="8">
        <v>25</v>
      </c>
      <c r="F1499" s="8">
        <v>4</v>
      </c>
      <c r="G1499" s="8">
        <v>17</v>
      </c>
      <c r="H1499" s="8">
        <v>9</v>
      </c>
      <c r="I1499" s="8">
        <v>0.224</v>
      </c>
      <c r="J1499" s="8">
        <v>0.28599999999999998</v>
      </c>
      <c r="K1499" s="8">
        <v>48</v>
      </c>
      <c r="L1499" s="8">
        <v>9</v>
      </c>
      <c r="M1499" s="8">
        <v>2</v>
      </c>
      <c r="N1499" s="8">
        <v>19</v>
      </c>
      <c r="O1499" s="8">
        <v>72</v>
      </c>
      <c r="P1499" s="8">
        <v>0.34599999999999997</v>
      </c>
      <c r="Q1499" s="8">
        <v>0.63200000000000001</v>
      </c>
    </row>
    <row r="1500" spans="1:17" ht="15" thickBot="1" x14ac:dyDescent="0.35">
      <c r="A1500" s="5" t="s">
        <v>764</v>
      </c>
      <c r="B1500" s="43">
        <f>IF(COUNTIF('DRAFT LIST'!$F$3:$F$1000,A1500)&gt;=1,"",ROW())</f>
        <v>1500</v>
      </c>
      <c r="C1500" s="43" t="str">
        <f ca="1"/>
        <v>Mike Baxter (SEA - LF,RF) MiLB </v>
      </c>
      <c r="D1500" s="6">
        <v>184</v>
      </c>
      <c r="E1500" s="6">
        <v>20</v>
      </c>
      <c r="F1500" s="6">
        <v>6</v>
      </c>
      <c r="G1500" s="6">
        <v>23</v>
      </c>
      <c r="H1500" s="6">
        <v>2</v>
      </c>
      <c r="I1500" s="6">
        <v>0.25900000000000001</v>
      </c>
      <c r="J1500" s="6">
        <v>0.30499999999999999</v>
      </c>
      <c r="K1500" s="6">
        <v>48</v>
      </c>
      <c r="L1500" s="6">
        <v>10</v>
      </c>
      <c r="M1500" s="6">
        <v>1</v>
      </c>
      <c r="N1500" s="6">
        <v>12</v>
      </c>
      <c r="O1500" s="6">
        <v>36</v>
      </c>
      <c r="P1500" s="6">
        <v>0.438</v>
      </c>
      <c r="Q1500" s="6">
        <v>0.74299999999999999</v>
      </c>
    </row>
    <row r="1501" spans="1:17" ht="15" thickBot="1" x14ac:dyDescent="0.35">
      <c r="A1501" s="7" t="s">
        <v>765</v>
      </c>
      <c r="B1501" s="43">
        <f>IF(COUNTIF('DRAFT LIST'!$F$3:$F$1000,A1501)&gt;=1,"",ROW())</f>
        <v>1501</v>
      </c>
      <c r="C1501" s="43" t="str">
        <f ca="1"/>
        <v>Pedro Ciriaco (DET - 2B,3B,SS) MiLB </v>
      </c>
      <c r="D1501" s="8">
        <v>156</v>
      </c>
      <c r="E1501" s="8">
        <v>18</v>
      </c>
      <c r="F1501" s="8">
        <v>6</v>
      </c>
      <c r="G1501" s="8">
        <v>20</v>
      </c>
      <c r="H1501" s="8">
        <v>1</v>
      </c>
      <c r="I1501" s="8">
        <v>0.24099999999999999</v>
      </c>
      <c r="J1501" s="8">
        <v>0.27600000000000002</v>
      </c>
      <c r="K1501" s="8">
        <v>38</v>
      </c>
      <c r="L1501" s="8">
        <v>6</v>
      </c>
      <c r="M1501" s="8">
        <v>1</v>
      </c>
      <c r="N1501" s="8">
        <v>8</v>
      </c>
      <c r="O1501" s="8">
        <v>35</v>
      </c>
      <c r="P1501" s="8">
        <v>0.40500000000000003</v>
      </c>
      <c r="Q1501" s="8">
        <v>0.68</v>
      </c>
    </row>
    <row r="1502" spans="1:17" ht="15" thickBot="1" x14ac:dyDescent="0.35">
      <c r="A1502" s="5" t="s">
        <v>766</v>
      </c>
      <c r="B1502" s="43">
        <f>IF(COUNTIF('DRAFT LIST'!$F$3:$F$1000,A1502)&gt;=1,"",ROW())</f>
        <v>1502</v>
      </c>
      <c r="C1502" s="43" t="str">
        <f ca="1"/>
        <v>Nolan Reimold (LF,CF,RF) FA </v>
      </c>
      <c r="D1502" s="6">
        <v>220</v>
      </c>
      <c r="E1502" s="6">
        <v>25</v>
      </c>
      <c r="F1502" s="6">
        <v>5</v>
      </c>
      <c r="G1502" s="6">
        <v>22</v>
      </c>
      <c r="H1502" s="6">
        <v>2</v>
      </c>
      <c r="I1502" s="6">
        <v>0.23799999999999999</v>
      </c>
      <c r="J1502" s="6">
        <v>0.3</v>
      </c>
      <c r="K1502" s="6">
        <v>52</v>
      </c>
      <c r="L1502" s="6">
        <v>9</v>
      </c>
      <c r="M1502" s="6">
        <v>1</v>
      </c>
      <c r="N1502" s="6">
        <v>19</v>
      </c>
      <c r="O1502" s="6">
        <v>63</v>
      </c>
      <c r="P1502" s="6">
        <v>0.35399999999999998</v>
      </c>
      <c r="Q1502" s="6">
        <v>0.65300000000000002</v>
      </c>
    </row>
    <row r="1503" spans="1:17" ht="15" thickBot="1" x14ac:dyDescent="0.35">
      <c r="A1503" s="7" t="s">
        <v>767</v>
      </c>
      <c r="B1503" s="43">
        <f>IF(COUNTIF('DRAFT LIST'!$F$3:$F$1000,A1503)&gt;=1,"",ROW())</f>
        <v>1503</v>
      </c>
      <c r="C1503" s="43" t="str">
        <f ca="1"/>
        <v>Jeff Francoeur (LF,RF) FA </v>
      </c>
      <c r="D1503" s="8">
        <v>166</v>
      </c>
      <c r="E1503" s="8">
        <v>22</v>
      </c>
      <c r="F1503" s="8">
        <v>6</v>
      </c>
      <c r="G1503" s="8">
        <v>22</v>
      </c>
      <c r="H1503" s="8">
        <v>1</v>
      </c>
      <c r="I1503" s="8">
        <v>0.25700000000000001</v>
      </c>
      <c r="J1503" s="8">
        <v>0.316</v>
      </c>
      <c r="K1503" s="8">
        <v>43</v>
      </c>
      <c r="L1503" s="8">
        <v>9</v>
      </c>
      <c r="M1503" s="8">
        <v>0</v>
      </c>
      <c r="N1503" s="8">
        <v>14</v>
      </c>
      <c r="O1503" s="8">
        <v>50</v>
      </c>
      <c r="P1503" s="8">
        <v>0.42799999999999999</v>
      </c>
      <c r="Q1503" s="8">
        <v>0.74299999999999999</v>
      </c>
    </row>
    <row r="1504" spans="1:17" ht="15" thickBot="1" x14ac:dyDescent="0.35">
      <c r="A1504" s="5" t="s">
        <v>768</v>
      </c>
      <c r="B1504" s="43">
        <f>IF(COUNTIF('DRAFT LIST'!$F$3:$F$1000,A1504)&gt;=1,"",ROW())</f>
        <v>1504</v>
      </c>
      <c r="C1504" s="43" t="str">
        <f ca="1"/>
        <v>Daniel Robertson (TB - LF) </v>
      </c>
      <c r="D1504" s="6">
        <v>130</v>
      </c>
      <c r="E1504" s="6">
        <v>14</v>
      </c>
      <c r="F1504" s="6">
        <v>3</v>
      </c>
      <c r="G1504" s="6">
        <v>13</v>
      </c>
      <c r="H1504" s="6">
        <v>0</v>
      </c>
      <c r="I1504" s="6">
        <v>0.219</v>
      </c>
      <c r="J1504" s="6">
        <v>0.27</v>
      </c>
      <c r="K1504" s="6">
        <v>28</v>
      </c>
      <c r="L1504" s="6">
        <v>6</v>
      </c>
      <c r="M1504" s="6">
        <v>0</v>
      </c>
      <c r="N1504" s="6">
        <v>9</v>
      </c>
      <c r="O1504" s="6">
        <v>33</v>
      </c>
      <c r="P1504" s="6">
        <v>0.34699999999999998</v>
      </c>
      <c r="Q1504" s="6">
        <v>0.61699999999999999</v>
      </c>
    </row>
    <row r="1505" spans="1:17" ht="15" thickBot="1" x14ac:dyDescent="0.35">
      <c r="A1505" s="7" t="s">
        <v>769</v>
      </c>
      <c r="B1505" s="43">
        <f>IF(COUNTIF('DRAFT LIST'!$F$3:$F$1000,A1505)&gt;=1,"",ROW())</f>
        <v>1505</v>
      </c>
      <c r="C1505" s="43" t="str">
        <f ca="1"/>
        <v>Chris Johnson (BAL - 1B,3B) NRI </v>
      </c>
      <c r="D1505" s="8">
        <v>192</v>
      </c>
      <c r="E1505" s="8">
        <v>20</v>
      </c>
      <c r="F1505" s="8">
        <v>4</v>
      </c>
      <c r="G1505" s="8">
        <v>22</v>
      </c>
      <c r="H1505" s="8">
        <v>3</v>
      </c>
      <c r="I1505" s="8">
        <v>0.253</v>
      </c>
      <c r="J1505" s="8">
        <v>0.29099999999999998</v>
      </c>
      <c r="K1505" s="8">
        <v>48</v>
      </c>
      <c r="L1505" s="8">
        <v>10</v>
      </c>
      <c r="M1505" s="8">
        <v>1</v>
      </c>
      <c r="N1505" s="8">
        <v>10</v>
      </c>
      <c r="O1505" s="8">
        <v>40</v>
      </c>
      <c r="P1505" s="8">
        <v>0.379</v>
      </c>
      <c r="Q1505" s="8">
        <v>0.67</v>
      </c>
    </row>
    <row r="1506" spans="1:17" ht="15" thickBot="1" x14ac:dyDescent="0.35">
      <c r="A1506" s="5" t="s">
        <v>770</v>
      </c>
      <c r="B1506" s="43">
        <f>IF(COUNTIF('DRAFT LIST'!$F$3:$F$1000,A1506)&gt;=1,"",ROW())</f>
        <v>1506</v>
      </c>
      <c r="C1506" s="43" t="str">
        <f ca="1"/>
        <v>Craig Gentry (BAL - LF) NRI </v>
      </c>
      <c r="D1506" s="6">
        <v>162</v>
      </c>
      <c r="E1506" s="6">
        <v>22</v>
      </c>
      <c r="F1506" s="6">
        <v>6</v>
      </c>
      <c r="G1506" s="6">
        <v>20</v>
      </c>
      <c r="H1506" s="6">
        <v>3</v>
      </c>
      <c r="I1506" s="6">
        <v>0.22800000000000001</v>
      </c>
      <c r="J1506" s="6">
        <v>0.3</v>
      </c>
      <c r="K1506" s="6">
        <v>37</v>
      </c>
      <c r="L1506" s="6">
        <v>8</v>
      </c>
      <c r="M1506" s="6">
        <v>1</v>
      </c>
      <c r="N1506" s="6">
        <v>17</v>
      </c>
      <c r="O1506" s="6">
        <v>49</v>
      </c>
      <c r="P1506" s="6">
        <v>0.39600000000000002</v>
      </c>
      <c r="Q1506" s="6">
        <v>0.69599999999999995</v>
      </c>
    </row>
    <row r="1507" spans="1:17" ht="15" thickBot="1" x14ac:dyDescent="0.35">
      <c r="A1507" s="7" t="s">
        <v>771</v>
      </c>
      <c r="B1507" s="43">
        <f>IF(COUNTIF('DRAFT LIST'!$F$3:$F$1000,A1507)&gt;=1,"",ROW())</f>
        <v>1507</v>
      </c>
      <c r="C1507" s="43" t="str">
        <f ca="1"/>
        <v>Alberto Callaspo (3B) </v>
      </c>
      <c r="D1507" s="8">
        <v>169</v>
      </c>
      <c r="E1507" s="8">
        <v>20</v>
      </c>
      <c r="F1507" s="8">
        <v>6</v>
      </c>
      <c r="G1507" s="8">
        <v>21</v>
      </c>
      <c r="H1507" s="8">
        <v>1</v>
      </c>
      <c r="I1507" s="8">
        <v>0.22800000000000001</v>
      </c>
      <c r="J1507" s="8">
        <v>0.27100000000000002</v>
      </c>
      <c r="K1507" s="8">
        <v>39</v>
      </c>
      <c r="L1507" s="8">
        <v>8</v>
      </c>
      <c r="M1507" s="8">
        <v>1</v>
      </c>
      <c r="N1507" s="8">
        <v>10</v>
      </c>
      <c r="O1507" s="8">
        <v>50</v>
      </c>
      <c r="P1507" s="8">
        <v>0.38400000000000001</v>
      </c>
      <c r="Q1507" s="8">
        <v>0.65500000000000003</v>
      </c>
    </row>
    <row r="1508" spans="1:17" ht="15" thickBot="1" x14ac:dyDescent="0.35">
      <c r="A1508" s="5" t="s">
        <v>772</v>
      </c>
      <c r="B1508" s="43">
        <f>IF(COUNTIF('DRAFT LIST'!$F$3:$F$1000,A1508)&gt;=1,"",ROW())</f>
        <v>1508</v>
      </c>
      <c r="C1508" s="43" t="str">
        <f ca="1"/>
        <v>Travis Snider (TEX - LF,RF) NRI </v>
      </c>
      <c r="D1508" s="6">
        <v>116</v>
      </c>
      <c r="E1508" s="6">
        <v>12</v>
      </c>
      <c r="F1508" s="6">
        <v>4</v>
      </c>
      <c r="G1508" s="6">
        <v>13</v>
      </c>
      <c r="H1508" s="6">
        <v>0</v>
      </c>
      <c r="I1508" s="6">
        <v>0.20799999999999999</v>
      </c>
      <c r="J1508" s="6">
        <v>0.252</v>
      </c>
      <c r="K1508" s="6">
        <v>24</v>
      </c>
      <c r="L1508" s="6">
        <v>5</v>
      </c>
      <c r="M1508" s="6">
        <v>0</v>
      </c>
      <c r="N1508" s="6">
        <v>7</v>
      </c>
      <c r="O1508" s="6">
        <v>38</v>
      </c>
      <c r="P1508" s="6">
        <v>0.33700000000000002</v>
      </c>
      <c r="Q1508" s="6">
        <v>0.58899999999999997</v>
      </c>
    </row>
    <row r="1509" spans="1:17" ht="15" thickBot="1" x14ac:dyDescent="0.35">
      <c r="A1509" s="7" t="s">
        <v>773</v>
      </c>
      <c r="B1509" s="43">
        <f>IF(COUNTIF('DRAFT LIST'!$F$3:$F$1000,A1509)&gt;=1,"",ROW())</f>
        <v>1509</v>
      </c>
      <c r="C1509" s="43" t="str">
        <f ca="1"/>
        <v>Colin Moran (HOU - 3B) </v>
      </c>
      <c r="D1509" s="8">
        <v>180</v>
      </c>
      <c r="E1509" s="8">
        <v>23</v>
      </c>
      <c r="F1509" s="8">
        <v>3</v>
      </c>
      <c r="G1509" s="8">
        <v>19</v>
      </c>
      <c r="H1509" s="8">
        <v>2</v>
      </c>
      <c r="I1509" s="8">
        <v>0.24299999999999999</v>
      </c>
      <c r="J1509" s="8">
        <v>0.32500000000000001</v>
      </c>
      <c r="K1509" s="8">
        <v>44</v>
      </c>
      <c r="L1509" s="8">
        <v>7</v>
      </c>
      <c r="M1509" s="8">
        <v>1</v>
      </c>
      <c r="N1509" s="8">
        <v>22</v>
      </c>
      <c r="O1509" s="8">
        <v>36</v>
      </c>
      <c r="P1509" s="8">
        <v>0.371</v>
      </c>
      <c r="Q1509" s="8">
        <v>0.69599999999999995</v>
      </c>
    </row>
    <row r="1510" spans="1:17" ht="15" thickBot="1" x14ac:dyDescent="0.35">
      <c r="A1510" s="5" t="s">
        <v>774</v>
      </c>
      <c r="B1510" s="43">
        <f>IF(COUNTIF('DRAFT LIST'!$F$3:$F$1000,A1510)&gt;=1,"",ROW())</f>
        <v>1510</v>
      </c>
      <c r="C1510" s="43" t="str">
        <f ca="1"/>
        <v>Leury Garcia (CWS - CF) </v>
      </c>
      <c r="D1510" s="6">
        <v>156</v>
      </c>
      <c r="E1510" s="6">
        <v>16</v>
      </c>
      <c r="F1510" s="6">
        <v>3</v>
      </c>
      <c r="G1510" s="6">
        <v>15</v>
      </c>
      <c r="H1510" s="6">
        <v>0</v>
      </c>
      <c r="I1510" s="6">
        <v>0.20499999999999999</v>
      </c>
      <c r="J1510" s="6">
        <v>0.25800000000000001</v>
      </c>
      <c r="K1510" s="6">
        <v>32</v>
      </c>
      <c r="L1510" s="6">
        <v>8</v>
      </c>
      <c r="M1510" s="6">
        <v>1</v>
      </c>
      <c r="N1510" s="6">
        <v>11</v>
      </c>
      <c r="O1510" s="6">
        <v>49</v>
      </c>
      <c r="P1510" s="6">
        <v>0.32200000000000001</v>
      </c>
      <c r="Q1510" s="6">
        <v>0.57899999999999996</v>
      </c>
    </row>
    <row r="1511" spans="1:17" ht="15" thickBot="1" x14ac:dyDescent="0.35">
      <c r="A1511" s="7" t="s">
        <v>775</v>
      </c>
      <c r="B1511" s="43">
        <f>IF(COUNTIF('DRAFT LIST'!$F$3:$F$1000,A1511)&gt;=1,"",ROW())</f>
        <v>1511</v>
      </c>
      <c r="C1511" s="43" t="str">
        <f ca="1"/>
        <v>Justin Ruggiano (SF - LF,CF,RF) NRI </v>
      </c>
      <c r="D1511" s="8">
        <v>192</v>
      </c>
      <c r="E1511" s="8">
        <v>23</v>
      </c>
      <c r="F1511" s="8">
        <v>8</v>
      </c>
      <c r="G1511" s="8">
        <v>23</v>
      </c>
      <c r="H1511" s="8">
        <v>0</v>
      </c>
      <c r="I1511" s="8">
        <v>0.20599999999999999</v>
      </c>
      <c r="J1511" s="8">
        <v>0.27</v>
      </c>
      <c r="K1511" s="8">
        <v>40</v>
      </c>
      <c r="L1511" s="8">
        <v>8</v>
      </c>
      <c r="M1511" s="8">
        <v>1</v>
      </c>
      <c r="N1511" s="8">
        <v>17</v>
      </c>
      <c r="O1511" s="8">
        <v>78</v>
      </c>
      <c r="P1511" s="8">
        <v>0.39</v>
      </c>
      <c r="Q1511" s="8">
        <v>0.66</v>
      </c>
    </row>
    <row r="1512" spans="1:17" ht="15" thickBot="1" x14ac:dyDescent="0.35">
      <c r="A1512" s="5" t="s">
        <v>776</v>
      </c>
      <c r="B1512" s="43">
        <f>IF(COUNTIF('DRAFT LIST'!$F$3:$F$1000,A1512)&gt;=1,"",ROW())</f>
        <v>1512</v>
      </c>
      <c r="C1512" s="43" t="str">
        <f ca="1"/>
        <v>Rafael Ynoa (COL - 3B,LF) MiLB </v>
      </c>
      <c r="D1512" s="6">
        <v>107</v>
      </c>
      <c r="E1512" s="6">
        <v>10</v>
      </c>
      <c r="F1512" s="6">
        <v>2</v>
      </c>
      <c r="G1512" s="6">
        <v>12</v>
      </c>
      <c r="H1512" s="6">
        <v>0</v>
      </c>
      <c r="I1512" s="6">
        <v>0.24</v>
      </c>
      <c r="J1512" s="6">
        <v>0.28899999999999998</v>
      </c>
      <c r="K1512" s="6">
        <v>26</v>
      </c>
      <c r="L1512" s="6">
        <v>5</v>
      </c>
      <c r="M1512" s="6">
        <v>0</v>
      </c>
      <c r="N1512" s="6">
        <v>7</v>
      </c>
      <c r="O1512" s="6">
        <v>22</v>
      </c>
      <c r="P1512" s="6">
        <v>0.32700000000000001</v>
      </c>
      <c r="Q1512" s="6">
        <v>0.61599999999999999</v>
      </c>
    </row>
    <row r="1513" spans="1:17" ht="15" thickBot="1" x14ac:dyDescent="0.35">
      <c r="A1513" s="7" t="s">
        <v>777</v>
      </c>
      <c r="B1513" s="43">
        <f>IF(COUNTIF('DRAFT LIST'!$F$3:$F$1000,A1513)&gt;=1,"",ROW())</f>
        <v>1513</v>
      </c>
      <c r="C1513" s="43" t="str">
        <f ca="1"/>
        <v>Gordon Beckham (SF - 2B,3B,SS) NRI </v>
      </c>
      <c r="D1513" s="8">
        <v>115</v>
      </c>
      <c r="E1513" s="8">
        <v>12</v>
      </c>
      <c r="F1513" s="8">
        <v>3</v>
      </c>
      <c r="G1513" s="8">
        <v>11</v>
      </c>
      <c r="H1513" s="8">
        <v>0</v>
      </c>
      <c r="I1513" s="8">
        <v>0.22500000000000001</v>
      </c>
      <c r="J1513" s="8">
        <v>0.27300000000000002</v>
      </c>
      <c r="K1513" s="8">
        <v>26</v>
      </c>
      <c r="L1513" s="8">
        <v>7</v>
      </c>
      <c r="M1513" s="8">
        <v>0</v>
      </c>
      <c r="N1513" s="8">
        <v>8</v>
      </c>
      <c r="O1513" s="8">
        <v>36</v>
      </c>
      <c r="P1513" s="8">
        <v>0.34599999999999997</v>
      </c>
      <c r="Q1513" s="8">
        <v>0.61899999999999999</v>
      </c>
    </row>
    <row r="1514" spans="1:17" ht="15" thickBot="1" x14ac:dyDescent="0.35">
      <c r="A1514" s="5" t="s">
        <v>778</v>
      </c>
      <c r="B1514" s="43">
        <f>IF(COUNTIF('DRAFT LIST'!$F$3:$F$1000,A1514)&gt;=1,"",ROW())</f>
        <v>1514</v>
      </c>
      <c r="C1514" s="43" t="str">
        <f ca="1"/>
        <v>Drew Robinson (TEX - SS,2B) MiLB </v>
      </c>
      <c r="D1514" s="6">
        <v>206</v>
      </c>
      <c r="E1514" s="6">
        <v>24</v>
      </c>
      <c r="F1514" s="6">
        <v>2</v>
      </c>
      <c r="G1514" s="6">
        <v>19</v>
      </c>
      <c r="H1514" s="6">
        <v>4</v>
      </c>
      <c r="I1514" s="6">
        <v>0.252</v>
      </c>
      <c r="J1514" s="6">
        <v>0.29599999999999999</v>
      </c>
      <c r="K1514" s="6">
        <v>52</v>
      </c>
      <c r="L1514" s="6">
        <v>9</v>
      </c>
      <c r="M1514" s="6">
        <v>2</v>
      </c>
      <c r="N1514" s="6">
        <v>13</v>
      </c>
      <c r="O1514" s="6">
        <v>20</v>
      </c>
      <c r="P1514" s="6">
        <v>0.35</v>
      </c>
      <c r="Q1514" s="6">
        <v>0.64600000000000002</v>
      </c>
    </row>
    <row r="1515" spans="1:17" ht="15" thickBot="1" x14ac:dyDescent="0.35">
      <c r="A1515" s="7" t="s">
        <v>779</v>
      </c>
      <c r="B1515" s="43">
        <f>IF(COUNTIF('DRAFT LIST'!$F$3:$F$1000,A1515)&gt;=1,"",ROW())</f>
        <v>1515</v>
      </c>
      <c r="C1515" s="43" t="str">
        <f ca="1"/>
        <v>Hanser Alberto (TEX - 3B,SS) MiLB </v>
      </c>
      <c r="D1515" s="8">
        <v>104</v>
      </c>
      <c r="E1515" s="8">
        <v>12</v>
      </c>
      <c r="F1515" s="8">
        <v>3</v>
      </c>
      <c r="G1515" s="8">
        <v>11</v>
      </c>
      <c r="H1515" s="8">
        <v>1</v>
      </c>
      <c r="I1515" s="8">
        <v>0.21299999999999999</v>
      </c>
      <c r="J1515" s="8">
        <v>0.312</v>
      </c>
      <c r="K1515" s="8">
        <v>22</v>
      </c>
      <c r="L1515" s="8">
        <v>8</v>
      </c>
      <c r="M1515" s="8">
        <v>1</v>
      </c>
      <c r="N1515" s="8">
        <v>15</v>
      </c>
      <c r="O1515" s="8">
        <v>35</v>
      </c>
      <c r="P1515" s="8">
        <v>0.35499999999999998</v>
      </c>
      <c r="Q1515" s="8">
        <v>0.66700000000000004</v>
      </c>
    </row>
    <row r="1516" spans="1:17" ht="15" thickBot="1" x14ac:dyDescent="0.35">
      <c r="A1516" s="5" t="s">
        <v>780</v>
      </c>
      <c r="B1516" s="43">
        <f>IF(COUNTIF('DRAFT LIST'!$F$3:$F$1000,A1516)&gt;=1,"",ROW())</f>
        <v>1516</v>
      </c>
      <c r="C1516" s="43" t="str">
        <f ca="1"/>
        <v>Tyler Holt (LAD - LF,CF,RF) MiLB </v>
      </c>
      <c r="D1516" s="6">
        <v>191</v>
      </c>
      <c r="E1516" s="6">
        <v>20</v>
      </c>
      <c r="F1516" s="6">
        <v>3</v>
      </c>
      <c r="G1516" s="6">
        <v>20</v>
      </c>
      <c r="H1516" s="6">
        <v>1</v>
      </c>
      <c r="I1516" s="6">
        <v>0.25600000000000001</v>
      </c>
      <c r="J1516" s="6">
        <v>0.28599999999999998</v>
      </c>
      <c r="K1516" s="6">
        <v>49</v>
      </c>
      <c r="L1516" s="6">
        <v>11</v>
      </c>
      <c r="M1516" s="6">
        <v>1</v>
      </c>
      <c r="N1516" s="6">
        <v>8</v>
      </c>
      <c r="O1516" s="6">
        <v>36</v>
      </c>
      <c r="P1516" s="6">
        <v>0.34799999999999998</v>
      </c>
      <c r="Q1516" s="6">
        <v>0.63500000000000001</v>
      </c>
    </row>
    <row r="1517" spans="1:17" ht="15" thickBot="1" x14ac:dyDescent="0.35">
      <c r="A1517" s="7" t="s">
        <v>781</v>
      </c>
      <c r="B1517" s="43">
        <f>IF(COUNTIF('DRAFT LIST'!$F$3:$F$1000,A1517)&gt;=1,"",ROW())</f>
        <v>1517</v>
      </c>
      <c r="C1517" s="43" t="str">
        <f ca="1"/>
        <v>Hernan Iribarren (CIN - 2B,CF) NRI </v>
      </c>
      <c r="D1517" s="8">
        <v>201</v>
      </c>
      <c r="E1517" s="8">
        <v>23</v>
      </c>
      <c r="F1517" s="8">
        <v>8</v>
      </c>
      <c r="G1517" s="8">
        <v>24</v>
      </c>
      <c r="H1517" s="8">
        <v>2</v>
      </c>
      <c r="I1517" s="8">
        <v>0.21</v>
      </c>
      <c r="J1517" s="8">
        <v>0.27</v>
      </c>
      <c r="K1517" s="8">
        <v>42</v>
      </c>
      <c r="L1517" s="8">
        <v>10</v>
      </c>
      <c r="M1517" s="8">
        <v>1</v>
      </c>
      <c r="N1517" s="8">
        <v>16</v>
      </c>
      <c r="O1517" s="8">
        <v>70</v>
      </c>
      <c r="P1517" s="8">
        <v>0.376</v>
      </c>
      <c r="Q1517" s="8">
        <v>0.64500000000000002</v>
      </c>
    </row>
    <row r="1518" spans="1:17" ht="15" thickBot="1" x14ac:dyDescent="0.35">
      <c r="A1518" s="5" t="s">
        <v>782</v>
      </c>
      <c r="B1518" s="43">
        <f>IF(COUNTIF('DRAFT LIST'!$F$3:$F$1000,A1518)&gt;=1,"",ROW())</f>
        <v>1518</v>
      </c>
      <c r="C1518" s="43" t="str">
        <f ca="1"/>
        <v>Jack Reinheimer (ARI - SS) </v>
      </c>
      <c r="D1518" s="6">
        <v>208</v>
      </c>
      <c r="E1518" s="6">
        <v>22</v>
      </c>
      <c r="F1518" s="6">
        <v>4</v>
      </c>
      <c r="G1518" s="6">
        <v>19</v>
      </c>
      <c r="H1518" s="6">
        <v>4</v>
      </c>
      <c r="I1518" s="6">
        <v>0.246</v>
      </c>
      <c r="J1518" s="6">
        <v>0.29499999999999998</v>
      </c>
      <c r="K1518" s="6">
        <v>51</v>
      </c>
      <c r="L1518" s="6">
        <v>11</v>
      </c>
      <c r="M1518" s="6">
        <v>2</v>
      </c>
      <c r="N1518" s="6">
        <v>15</v>
      </c>
      <c r="O1518" s="6">
        <v>38</v>
      </c>
      <c r="P1518" s="6">
        <v>0.36899999999999999</v>
      </c>
      <c r="Q1518" s="6">
        <v>0.66400000000000003</v>
      </c>
    </row>
    <row r="1519" spans="1:17" ht="17.399999999999999" thickBot="1" x14ac:dyDescent="0.35">
      <c r="A1519" s="7" t="s">
        <v>783</v>
      </c>
      <c r="B1519" s="43">
        <f>IF(COUNTIF('DRAFT LIST'!$F$3:$F$1000,A1519)&gt;=1,"",ROW())</f>
        <v>1519</v>
      </c>
      <c r="C1519" s="43" t="str">
        <f ca="1"/>
        <v>Jeff Bianchi (COL - 3B,SS) MiLB </v>
      </c>
      <c r="D1519" s="8">
        <v>169</v>
      </c>
      <c r="E1519" s="8">
        <v>21</v>
      </c>
      <c r="F1519" s="8">
        <v>2</v>
      </c>
      <c r="G1519" s="8">
        <v>16</v>
      </c>
      <c r="H1519" s="8">
        <v>5</v>
      </c>
      <c r="I1519" s="8">
        <v>0.251</v>
      </c>
      <c r="J1519" s="8">
        <v>0.309</v>
      </c>
      <c r="K1519" s="8">
        <v>42</v>
      </c>
      <c r="L1519" s="8">
        <v>9</v>
      </c>
      <c r="M1519" s="8">
        <v>2</v>
      </c>
      <c r="N1519" s="8">
        <v>14</v>
      </c>
      <c r="O1519" s="8">
        <v>40</v>
      </c>
      <c r="P1519" s="8">
        <v>0.35199999999999998</v>
      </c>
      <c r="Q1519" s="8">
        <v>0.66</v>
      </c>
    </row>
    <row r="1520" spans="1:17" ht="15" thickBot="1" x14ac:dyDescent="0.35">
      <c r="A1520" s="5" t="s">
        <v>784</v>
      </c>
      <c r="B1520" s="43">
        <f>IF(COUNTIF('DRAFT LIST'!$F$3:$F$1000,A1520)&gt;=1,"",ROW())</f>
        <v>1520</v>
      </c>
      <c r="C1520" s="43" t="str">
        <f ca="1"/>
        <v>Adam Engel (CWS - CF) </v>
      </c>
      <c r="D1520" s="6">
        <v>111</v>
      </c>
      <c r="E1520" s="6">
        <v>12</v>
      </c>
      <c r="F1520" s="6">
        <v>2</v>
      </c>
      <c r="G1520" s="6">
        <v>12</v>
      </c>
      <c r="H1520" s="6">
        <v>1</v>
      </c>
      <c r="I1520" s="6">
        <v>0.219</v>
      </c>
      <c r="J1520" s="6">
        <v>0.27500000000000002</v>
      </c>
      <c r="K1520" s="6">
        <v>24</v>
      </c>
      <c r="L1520" s="6">
        <v>4</v>
      </c>
      <c r="M1520" s="6">
        <v>0</v>
      </c>
      <c r="N1520" s="6">
        <v>9</v>
      </c>
      <c r="O1520" s="6">
        <v>30</v>
      </c>
      <c r="P1520" s="6">
        <v>0.32600000000000001</v>
      </c>
      <c r="Q1520" s="6">
        <v>0.60099999999999998</v>
      </c>
    </row>
    <row r="1521" spans="1:17" ht="15" thickBot="1" x14ac:dyDescent="0.35">
      <c r="A1521" s="7" t="s">
        <v>785</v>
      </c>
      <c r="B1521" s="43">
        <f>IF(COUNTIF('DRAFT LIST'!$F$3:$F$1000,A1521)&gt;=1,"",ROW())</f>
        <v>1521</v>
      </c>
      <c r="C1521" s="43" t="str">
        <f ca="1"/>
        <v>Logan Schafer (BAL - LF,CF,RF) NRI </v>
      </c>
      <c r="D1521" s="8">
        <v>100</v>
      </c>
      <c r="E1521" s="8">
        <v>10</v>
      </c>
      <c r="F1521" s="8">
        <v>3</v>
      </c>
      <c r="G1521" s="8">
        <v>12</v>
      </c>
      <c r="H1521" s="8">
        <v>0</v>
      </c>
      <c r="I1521" s="8">
        <v>0.22</v>
      </c>
      <c r="J1521" s="8">
        <v>0.28299999999999997</v>
      </c>
      <c r="K1521" s="8">
        <v>22</v>
      </c>
      <c r="L1521" s="8">
        <v>8</v>
      </c>
      <c r="M1521" s="8">
        <v>1</v>
      </c>
      <c r="N1521" s="8">
        <v>9</v>
      </c>
      <c r="O1521" s="8">
        <v>26</v>
      </c>
      <c r="P1521" s="8">
        <v>0.37</v>
      </c>
      <c r="Q1521" s="8">
        <v>0.65300000000000002</v>
      </c>
    </row>
    <row r="1522" spans="1:17" ht="15" thickBot="1" x14ac:dyDescent="0.35">
      <c r="A1522" s="5" t="s">
        <v>786</v>
      </c>
      <c r="B1522" s="43">
        <f>IF(COUNTIF('DRAFT LIST'!$F$3:$F$1000,A1522)&gt;=1,"",ROW())</f>
        <v>1522</v>
      </c>
      <c r="C1522" s="43" t="str">
        <f ca="1"/>
        <v>Ramon Torres (KC - SS,2B) MiLB </v>
      </c>
      <c r="D1522" s="6">
        <v>212</v>
      </c>
      <c r="E1522" s="6">
        <v>24</v>
      </c>
      <c r="F1522" s="6">
        <v>5</v>
      </c>
      <c r="G1522" s="6">
        <v>22</v>
      </c>
      <c r="H1522" s="6">
        <v>4</v>
      </c>
      <c r="I1522" s="6">
        <v>0.222</v>
      </c>
      <c r="J1522" s="6">
        <v>0.28299999999999997</v>
      </c>
      <c r="K1522" s="6">
        <v>47</v>
      </c>
      <c r="L1522" s="6">
        <v>9</v>
      </c>
      <c r="M1522" s="6">
        <v>3</v>
      </c>
      <c r="N1522" s="6">
        <v>18</v>
      </c>
      <c r="O1522" s="6">
        <v>65</v>
      </c>
      <c r="P1522" s="6">
        <v>0.35399999999999998</v>
      </c>
      <c r="Q1522" s="6">
        <v>0.63700000000000001</v>
      </c>
    </row>
    <row r="1523" spans="1:17" ht="15" thickBot="1" x14ac:dyDescent="0.35">
      <c r="A1523" s="7" t="s">
        <v>787</v>
      </c>
      <c r="B1523" s="43">
        <f>IF(COUNTIF('DRAFT LIST'!$F$3:$F$1000,A1523)&gt;=1,"",ROW())</f>
        <v>1523</v>
      </c>
      <c r="C1523" s="43" t="str">
        <f ca="1"/>
        <v>Tyler Moore (MIA - 1B,LF) NRI </v>
      </c>
      <c r="D1523" s="8">
        <v>192</v>
      </c>
      <c r="E1523" s="8">
        <v>23</v>
      </c>
      <c r="F1523" s="8">
        <v>2</v>
      </c>
      <c r="G1523" s="8">
        <v>16</v>
      </c>
      <c r="H1523" s="8">
        <v>6</v>
      </c>
      <c r="I1523" s="8">
        <v>0.249</v>
      </c>
      <c r="J1523" s="8">
        <v>0.30299999999999999</v>
      </c>
      <c r="K1523" s="8">
        <v>48</v>
      </c>
      <c r="L1523" s="8">
        <v>8</v>
      </c>
      <c r="M1523" s="8">
        <v>2</v>
      </c>
      <c r="N1523" s="8">
        <v>15</v>
      </c>
      <c r="O1523" s="8">
        <v>33</v>
      </c>
      <c r="P1523" s="8">
        <v>0.33400000000000002</v>
      </c>
      <c r="Q1523" s="8">
        <v>0.63700000000000001</v>
      </c>
    </row>
    <row r="1524" spans="1:17" ht="15" thickBot="1" x14ac:dyDescent="0.35">
      <c r="A1524" s="5" t="s">
        <v>788</v>
      </c>
      <c r="B1524" s="43">
        <f>IF(COUNTIF('DRAFT LIST'!$F$3:$F$1000,A1524)&gt;=1,"",ROW())</f>
        <v>1524</v>
      </c>
      <c r="C1524" s="43" t="str">
        <f ca="1"/>
        <v>Brian Goodwin (WSH - RF) MiLB </v>
      </c>
      <c r="D1524" s="6">
        <v>153</v>
      </c>
      <c r="E1524" s="6">
        <v>19</v>
      </c>
      <c r="F1524" s="6">
        <v>5</v>
      </c>
      <c r="G1524" s="6">
        <v>18</v>
      </c>
      <c r="H1524" s="6">
        <v>5</v>
      </c>
      <c r="I1524" s="6">
        <v>0.23400000000000001</v>
      </c>
      <c r="J1524" s="6">
        <v>0.28899999999999998</v>
      </c>
      <c r="K1524" s="6">
        <v>36</v>
      </c>
      <c r="L1524" s="6">
        <v>8</v>
      </c>
      <c r="M1524" s="6">
        <v>0</v>
      </c>
      <c r="N1524" s="6">
        <v>12</v>
      </c>
      <c r="O1524" s="6">
        <v>33</v>
      </c>
      <c r="P1524" s="6">
        <v>0.372</v>
      </c>
      <c r="Q1524" s="6">
        <v>0.66100000000000003</v>
      </c>
    </row>
    <row r="1525" spans="1:17" ht="15" thickBot="1" x14ac:dyDescent="0.35">
      <c r="A1525" s="7" t="s">
        <v>789</v>
      </c>
      <c r="B1525" s="43">
        <f>IF(COUNTIF('DRAFT LIST'!$F$3:$F$1000,A1525)&gt;=1,"",ROW())</f>
        <v>1525</v>
      </c>
      <c r="C1525" s="43" t="str">
        <f ca="1"/>
        <v>Corey Hart (1B) </v>
      </c>
      <c r="D1525" s="8">
        <v>177</v>
      </c>
      <c r="E1525" s="8">
        <v>22</v>
      </c>
      <c r="F1525" s="8">
        <v>7</v>
      </c>
      <c r="G1525" s="8">
        <v>22</v>
      </c>
      <c r="H1525" s="8">
        <v>1</v>
      </c>
      <c r="I1525" s="8">
        <v>0.24299999999999999</v>
      </c>
      <c r="J1525" s="8">
        <v>0.29699999999999999</v>
      </c>
      <c r="K1525" s="8">
        <v>43</v>
      </c>
      <c r="L1525" s="8">
        <v>10</v>
      </c>
      <c r="M1525" s="8">
        <v>1</v>
      </c>
      <c r="N1525" s="8">
        <v>13</v>
      </c>
      <c r="O1525" s="8">
        <v>54</v>
      </c>
      <c r="P1525" s="8">
        <v>0.40400000000000003</v>
      </c>
      <c r="Q1525" s="8">
        <v>0.70099999999999996</v>
      </c>
    </row>
    <row r="1526" spans="1:17" ht="17.399999999999999" thickBot="1" x14ac:dyDescent="0.35">
      <c r="A1526" s="5" t="s">
        <v>790</v>
      </c>
      <c r="B1526" s="43">
        <f>IF(COUNTIF('DRAFT LIST'!$F$3:$F$1000,A1526)&gt;=1,"",ROW())</f>
        <v>1526</v>
      </c>
      <c r="C1526" s="43" t="str">
        <f ca="1"/>
        <v>Josh Rutledge (COL - 3B) MiLB </v>
      </c>
      <c r="D1526" s="6">
        <v>249</v>
      </c>
      <c r="E1526" s="6">
        <v>25</v>
      </c>
      <c r="F1526" s="6">
        <v>2</v>
      </c>
      <c r="G1526" s="6">
        <v>21</v>
      </c>
      <c r="H1526" s="6">
        <v>2</v>
      </c>
      <c r="I1526" s="6">
        <v>0.24199999999999999</v>
      </c>
      <c r="J1526" s="6">
        <v>0.28399999999999997</v>
      </c>
      <c r="K1526" s="6">
        <v>60</v>
      </c>
      <c r="L1526" s="6">
        <v>11</v>
      </c>
      <c r="M1526" s="6">
        <v>2</v>
      </c>
      <c r="N1526" s="6">
        <v>15</v>
      </c>
      <c r="O1526" s="6">
        <v>54</v>
      </c>
      <c r="P1526" s="6">
        <v>0.32100000000000001</v>
      </c>
      <c r="Q1526" s="6">
        <v>0.60399999999999998</v>
      </c>
    </row>
    <row r="1527" spans="1:17" ht="15" thickBot="1" x14ac:dyDescent="0.35">
      <c r="A1527" s="7" t="s">
        <v>791</v>
      </c>
      <c r="B1527" s="43">
        <f>IF(COUNTIF('DRAFT LIST'!$F$3:$F$1000,A1527)&gt;=1,"",ROW())</f>
        <v>1527</v>
      </c>
      <c r="C1527" s="43" t="str">
        <f ca="1"/>
        <v>Tony Renda (CIN - 2B,LF) NRI </v>
      </c>
      <c r="D1527" s="8">
        <v>166</v>
      </c>
      <c r="E1527" s="8">
        <v>20</v>
      </c>
      <c r="F1527" s="8">
        <v>6</v>
      </c>
      <c r="G1527" s="8">
        <v>23</v>
      </c>
      <c r="H1527" s="8">
        <v>0</v>
      </c>
      <c r="I1527" s="8">
        <v>0.23200000000000001</v>
      </c>
      <c r="J1527" s="8">
        <v>0.30599999999999999</v>
      </c>
      <c r="K1527" s="8">
        <v>39</v>
      </c>
      <c r="L1527" s="8">
        <v>8</v>
      </c>
      <c r="M1527" s="8">
        <v>1</v>
      </c>
      <c r="N1527" s="8">
        <v>18</v>
      </c>
      <c r="O1527" s="8">
        <v>51</v>
      </c>
      <c r="P1527" s="8">
        <v>0.40600000000000003</v>
      </c>
      <c r="Q1527" s="8">
        <v>0.71199999999999997</v>
      </c>
    </row>
    <row r="1528" spans="1:17" ht="15" thickBot="1" x14ac:dyDescent="0.35">
      <c r="A1528" s="5" t="s">
        <v>792</v>
      </c>
      <c r="B1528" s="43">
        <f>IF(COUNTIF('DRAFT LIST'!$F$3:$F$1000,A1528)&gt;=1,"",ROW())</f>
        <v>1528</v>
      </c>
      <c r="C1528" s="43" t="str">
        <f ca="1"/>
        <v>Ryan Brett (TB - 2B) MiLB </v>
      </c>
      <c r="D1528" s="6">
        <v>174</v>
      </c>
      <c r="E1528" s="6">
        <v>21</v>
      </c>
      <c r="F1528" s="6">
        <v>4</v>
      </c>
      <c r="G1528" s="6">
        <v>20</v>
      </c>
      <c r="H1528" s="6">
        <v>4</v>
      </c>
      <c r="I1528" s="6">
        <v>0.23599999999999999</v>
      </c>
      <c r="J1528" s="6">
        <v>0.29099999999999998</v>
      </c>
      <c r="K1528" s="6">
        <v>41</v>
      </c>
      <c r="L1528" s="6">
        <v>10</v>
      </c>
      <c r="M1528" s="6">
        <v>2</v>
      </c>
      <c r="N1528" s="6">
        <v>14</v>
      </c>
      <c r="O1528" s="6">
        <v>51</v>
      </c>
      <c r="P1528" s="6">
        <v>0.39400000000000002</v>
      </c>
      <c r="Q1528" s="6">
        <v>0.68500000000000005</v>
      </c>
    </row>
    <row r="1529" spans="1:17" ht="15" thickBot="1" x14ac:dyDescent="0.35">
      <c r="A1529" s="7" t="s">
        <v>793</v>
      </c>
      <c r="B1529" s="43">
        <f>IF(COUNTIF('DRAFT LIST'!$F$3:$F$1000,A1529)&gt;=1,"",ROW())</f>
        <v>1529</v>
      </c>
      <c r="C1529" s="43" t="str">
        <f ca="1"/>
        <v>Gregorio Petit (TOR - 2B,3B,SS,LF) NRI </v>
      </c>
      <c r="D1529" s="8">
        <v>140</v>
      </c>
      <c r="E1529" s="8">
        <v>18</v>
      </c>
      <c r="F1529" s="8">
        <v>7</v>
      </c>
      <c r="G1529" s="8">
        <v>21</v>
      </c>
      <c r="H1529" s="8">
        <v>0</v>
      </c>
      <c r="I1529" s="8">
        <v>0.23799999999999999</v>
      </c>
      <c r="J1529" s="8">
        <v>0.28799999999999998</v>
      </c>
      <c r="K1529" s="8">
        <v>33</v>
      </c>
      <c r="L1529" s="8">
        <v>6</v>
      </c>
      <c r="M1529" s="8">
        <v>0</v>
      </c>
      <c r="N1529" s="8">
        <v>10</v>
      </c>
      <c r="O1529" s="8">
        <v>37</v>
      </c>
      <c r="P1529" s="8">
        <v>0.42199999999999999</v>
      </c>
      <c r="Q1529" s="8">
        <v>0.71</v>
      </c>
    </row>
    <row r="1530" spans="1:17" ht="17.399999999999999" thickBot="1" x14ac:dyDescent="0.35">
      <c r="A1530" s="5" t="s">
        <v>794</v>
      </c>
      <c r="B1530" s="43">
        <f>IF(COUNTIF('DRAFT LIST'!$F$3:$F$1000,A1530)&gt;=1,"",ROW())</f>
        <v>1530</v>
      </c>
      <c r="C1530" s="43" t="str">
        <f ca="1"/>
        <v>Steve Tolleson (KC - 2B,3B) MiLB </v>
      </c>
      <c r="D1530" s="6">
        <v>174</v>
      </c>
      <c r="E1530" s="6">
        <v>19</v>
      </c>
      <c r="F1530" s="6">
        <v>2</v>
      </c>
      <c r="G1530" s="6">
        <v>17</v>
      </c>
      <c r="H1530" s="6">
        <v>2</v>
      </c>
      <c r="I1530" s="6">
        <v>0.26200000000000001</v>
      </c>
      <c r="J1530" s="6">
        <v>0.29099999999999998</v>
      </c>
      <c r="K1530" s="6">
        <v>46</v>
      </c>
      <c r="L1530" s="6">
        <v>9</v>
      </c>
      <c r="M1530" s="6">
        <v>1</v>
      </c>
      <c r="N1530" s="6">
        <v>7</v>
      </c>
      <c r="O1530" s="6">
        <v>23</v>
      </c>
      <c r="P1530" s="6">
        <v>0.33300000000000002</v>
      </c>
      <c r="Q1530" s="6">
        <v>0.624</v>
      </c>
    </row>
    <row r="1531" spans="1:17" ht="15" thickBot="1" x14ac:dyDescent="0.35">
      <c r="A1531" s="7" t="s">
        <v>795</v>
      </c>
      <c r="B1531" s="43">
        <f>IF(COUNTIF('DRAFT LIST'!$F$3:$F$1000,A1531)&gt;=1,"",ROW())</f>
        <v>1531</v>
      </c>
      <c r="C1531" s="43" t="str">
        <f ca="1"/>
        <v>Mason Williams (NYY - RF) DTD </v>
      </c>
      <c r="D1531" s="8">
        <v>218</v>
      </c>
      <c r="E1531" s="8">
        <v>23</v>
      </c>
      <c r="F1531" s="8">
        <v>6</v>
      </c>
      <c r="G1531" s="8">
        <v>24</v>
      </c>
      <c r="H1531" s="8">
        <v>1</v>
      </c>
      <c r="I1531" s="8">
        <v>0.24199999999999999</v>
      </c>
      <c r="J1531" s="8">
        <v>0.28299999999999997</v>
      </c>
      <c r="K1531" s="8">
        <v>53</v>
      </c>
      <c r="L1531" s="8">
        <v>9</v>
      </c>
      <c r="M1531" s="8">
        <v>2</v>
      </c>
      <c r="N1531" s="8">
        <v>13</v>
      </c>
      <c r="O1531" s="8">
        <v>55</v>
      </c>
      <c r="P1531" s="8">
        <v>0.377</v>
      </c>
      <c r="Q1531" s="8">
        <v>0.66100000000000003</v>
      </c>
    </row>
    <row r="1532" spans="1:17" ht="15" thickBot="1" x14ac:dyDescent="0.35">
      <c r="A1532" s="5" t="s">
        <v>796</v>
      </c>
      <c r="B1532" s="43">
        <f>IF(COUNTIF('DRAFT LIST'!$F$3:$F$1000,A1532)&gt;=1,"",ROW())</f>
        <v>1532</v>
      </c>
      <c r="C1532" s="43" t="str">
        <f ca="1"/>
        <v>Nate McLouth (LF,CF) </v>
      </c>
      <c r="D1532" s="6">
        <v>90</v>
      </c>
      <c r="E1532" s="6">
        <v>9</v>
      </c>
      <c r="F1532" s="6">
        <v>1</v>
      </c>
      <c r="G1532" s="6">
        <v>10</v>
      </c>
      <c r="H1532" s="6">
        <v>0</v>
      </c>
      <c r="I1532" s="6">
        <v>0.254</v>
      </c>
      <c r="J1532" s="6">
        <v>0.31</v>
      </c>
      <c r="K1532" s="6">
        <v>23</v>
      </c>
      <c r="L1532" s="6">
        <v>5</v>
      </c>
      <c r="M1532" s="6">
        <v>0</v>
      </c>
      <c r="N1532" s="6">
        <v>7</v>
      </c>
      <c r="O1532" s="6">
        <v>16</v>
      </c>
      <c r="P1532" s="6">
        <v>0.36599999999999999</v>
      </c>
      <c r="Q1532" s="6">
        <v>0.67600000000000005</v>
      </c>
    </row>
    <row r="1533" spans="1:17" ht="15" thickBot="1" x14ac:dyDescent="0.35">
      <c r="A1533" s="7" t="s">
        <v>797</v>
      </c>
      <c r="B1533" s="43">
        <f>IF(COUNTIF('DRAFT LIST'!$F$3:$F$1000,A1533)&gt;=1,"",ROW())</f>
        <v>1533</v>
      </c>
      <c r="C1533" s="43" t="str">
        <f ca="1"/>
        <v>Ryan LaMarre (LAA - LF) </v>
      </c>
      <c r="D1533" s="8">
        <v>204</v>
      </c>
      <c r="E1533" s="8">
        <v>24</v>
      </c>
      <c r="F1533" s="8">
        <v>5</v>
      </c>
      <c r="G1533" s="8">
        <v>25</v>
      </c>
      <c r="H1533" s="8">
        <v>1</v>
      </c>
      <c r="I1533" s="8">
        <v>0.24199999999999999</v>
      </c>
      <c r="J1533" s="8">
        <v>0.29899999999999999</v>
      </c>
      <c r="K1533" s="8">
        <v>49</v>
      </c>
      <c r="L1533" s="8">
        <v>12</v>
      </c>
      <c r="M1533" s="8">
        <v>1</v>
      </c>
      <c r="N1533" s="8">
        <v>17</v>
      </c>
      <c r="O1533" s="8">
        <v>57</v>
      </c>
      <c r="P1533" s="8">
        <v>0.39300000000000002</v>
      </c>
      <c r="Q1533" s="8">
        <v>0.69199999999999995</v>
      </c>
    </row>
    <row r="1534" spans="1:17" ht="15" thickBot="1" x14ac:dyDescent="0.35">
      <c r="A1534" s="5" t="s">
        <v>798</v>
      </c>
      <c r="B1534" s="43">
        <f>IF(COUNTIF('DRAFT LIST'!$F$3:$F$1000,A1534)&gt;=1,"",ROW())</f>
        <v>1534</v>
      </c>
      <c r="C1534" s="43" t="str">
        <f ca="1"/>
        <v>Eric Young (LAA - CF,DH) NRI </v>
      </c>
      <c r="D1534" s="6">
        <v>207</v>
      </c>
      <c r="E1534" s="6">
        <v>22</v>
      </c>
      <c r="F1534" s="6">
        <v>4</v>
      </c>
      <c r="G1534" s="6">
        <v>19</v>
      </c>
      <c r="H1534" s="6">
        <v>6</v>
      </c>
      <c r="I1534" s="6">
        <v>0.219</v>
      </c>
      <c r="J1534" s="6">
        <v>0.25900000000000001</v>
      </c>
      <c r="K1534" s="6">
        <v>45</v>
      </c>
      <c r="L1534" s="6">
        <v>6</v>
      </c>
      <c r="M1534" s="6">
        <v>3</v>
      </c>
      <c r="N1534" s="6">
        <v>11</v>
      </c>
      <c r="O1534" s="6">
        <v>66</v>
      </c>
      <c r="P1534" s="6">
        <v>0.34200000000000003</v>
      </c>
      <c r="Q1534" s="6">
        <v>0.60099999999999998</v>
      </c>
    </row>
    <row r="1535" spans="1:17" ht="15" thickBot="1" x14ac:dyDescent="0.35">
      <c r="A1535" s="7" t="s">
        <v>799</v>
      </c>
      <c r="B1535" s="43">
        <f>IF(COUNTIF('DRAFT LIST'!$F$3:$F$1000,A1535)&gt;=1,"",ROW())</f>
        <v>1535</v>
      </c>
      <c r="C1535" s="43" t="str">
        <f ca="1"/>
        <v>Michael Martinez (CLE - 2B,LF,CF,RF) MiLB </v>
      </c>
      <c r="D1535" s="8">
        <v>157</v>
      </c>
      <c r="E1535" s="8">
        <v>19</v>
      </c>
      <c r="F1535" s="8">
        <v>4</v>
      </c>
      <c r="G1535" s="8">
        <v>17</v>
      </c>
      <c r="H1535" s="8">
        <v>2</v>
      </c>
      <c r="I1535" s="8">
        <v>0.26100000000000001</v>
      </c>
      <c r="J1535" s="8">
        <v>0.311</v>
      </c>
      <c r="K1535" s="8">
        <v>41</v>
      </c>
      <c r="L1535" s="8">
        <v>7</v>
      </c>
      <c r="M1535" s="8">
        <v>1</v>
      </c>
      <c r="N1535" s="8">
        <v>11</v>
      </c>
      <c r="O1535" s="8">
        <v>34</v>
      </c>
      <c r="P1535" s="8">
        <v>0.38100000000000001</v>
      </c>
      <c r="Q1535" s="8">
        <v>0.69099999999999995</v>
      </c>
    </row>
    <row r="1536" spans="1:17" ht="15" thickBot="1" x14ac:dyDescent="0.35">
      <c r="A1536" s="5" t="s">
        <v>800</v>
      </c>
      <c r="B1536" s="43">
        <f>IF(COUNTIF('DRAFT LIST'!$F$3:$F$1000,A1536)&gt;=1,"",ROW())</f>
        <v>1536</v>
      </c>
      <c r="C1536" s="43" t="str">
        <f ca="1"/>
        <v>Jonathan Herrera (2B,3B) </v>
      </c>
      <c r="D1536" s="6">
        <v>194</v>
      </c>
      <c r="E1536" s="6">
        <v>22</v>
      </c>
      <c r="F1536" s="6">
        <v>3</v>
      </c>
      <c r="G1536" s="6">
        <v>19</v>
      </c>
      <c r="H1536" s="6">
        <v>3</v>
      </c>
      <c r="I1536" s="6">
        <v>0.248</v>
      </c>
      <c r="J1536" s="6">
        <v>0.309</v>
      </c>
      <c r="K1536" s="6">
        <v>48</v>
      </c>
      <c r="L1536" s="6">
        <v>10</v>
      </c>
      <c r="M1536" s="6">
        <v>2</v>
      </c>
      <c r="N1536" s="6">
        <v>17</v>
      </c>
      <c r="O1536" s="6">
        <v>38</v>
      </c>
      <c r="P1536" s="6">
        <v>0.35499999999999998</v>
      </c>
      <c r="Q1536" s="6">
        <v>0.66400000000000003</v>
      </c>
    </row>
    <row r="1537" spans="1:17" ht="15" thickBot="1" x14ac:dyDescent="0.35">
      <c r="A1537" s="7" t="s">
        <v>801</v>
      </c>
      <c r="B1537" s="43">
        <f>IF(COUNTIF('DRAFT LIST'!$F$3:$F$1000,A1537)&gt;=1,"",ROW())</f>
        <v>1537</v>
      </c>
      <c r="C1537" s="43" t="str">
        <f ca="1"/>
        <v>Chris Dickerson (BAL - LF,RF,DH) MiLB </v>
      </c>
      <c r="D1537" s="8">
        <v>189</v>
      </c>
      <c r="E1537" s="8">
        <v>20</v>
      </c>
      <c r="F1537" s="8">
        <v>5</v>
      </c>
      <c r="G1537" s="8">
        <v>21</v>
      </c>
      <c r="H1537" s="8">
        <v>3</v>
      </c>
      <c r="I1537" s="8">
        <v>0.23400000000000001</v>
      </c>
      <c r="J1537" s="8">
        <v>0.27500000000000002</v>
      </c>
      <c r="K1537" s="8">
        <v>44</v>
      </c>
      <c r="L1537" s="8">
        <v>12</v>
      </c>
      <c r="M1537" s="8">
        <v>2</v>
      </c>
      <c r="N1537" s="8">
        <v>11</v>
      </c>
      <c r="O1537" s="8">
        <v>54</v>
      </c>
      <c r="P1537" s="8">
        <v>0.375</v>
      </c>
      <c r="Q1537" s="8">
        <v>0.65</v>
      </c>
    </row>
    <row r="1538" spans="1:17" ht="15" thickBot="1" x14ac:dyDescent="0.35">
      <c r="A1538" s="5" t="s">
        <v>802</v>
      </c>
      <c r="B1538" s="43">
        <f>IF(COUNTIF('DRAFT LIST'!$F$3:$F$1000,A1538)&gt;=1,"",ROW())</f>
        <v>1538</v>
      </c>
      <c r="C1538" s="43" t="str">
        <f ca="1"/>
        <v>Bryce Brentz (BOS - LF) MiLB </v>
      </c>
      <c r="D1538" s="6">
        <v>124</v>
      </c>
      <c r="E1538" s="6">
        <v>11</v>
      </c>
      <c r="F1538" s="6">
        <v>2</v>
      </c>
      <c r="G1538" s="6">
        <v>13</v>
      </c>
      <c r="H1538" s="6">
        <v>0</v>
      </c>
      <c r="I1538" s="6">
        <v>0.217</v>
      </c>
      <c r="J1538" s="6">
        <v>0.26200000000000001</v>
      </c>
      <c r="K1538" s="6">
        <v>27</v>
      </c>
      <c r="L1538" s="6">
        <v>5</v>
      </c>
      <c r="M1538" s="6">
        <v>0</v>
      </c>
      <c r="N1538" s="6">
        <v>8</v>
      </c>
      <c r="O1538" s="6">
        <v>33</v>
      </c>
      <c r="P1538" s="6">
        <v>0.308</v>
      </c>
      <c r="Q1538" s="6">
        <v>0.56899999999999995</v>
      </c>
    </row>
    <row r="1539" spans="1:17" ht="15" thickBot="1" x14ac:dyDescent="0.35">
      <c r="A1539" s="7" t="s">
        <v>803</v>
      </c>
      <c r="B1539" s="43">
        <f>IF(COUNTIF('DRAFT LIST'!$F$3:$F$1000,A1539)&gt;=1,"",ROW())</f>
        <v>1539</v>
      </c>
      <c r="C1539" s="43" t="str">
        <f ca="1"/>
        <v>Yadiel Rivera (MIL - 2B,3B) </v>
      </c>
      <c r="D1539" s="8">
        <v>79</v>
      </c>
      <c r="E1539" s="8">
        <v>8</v>
      </c>
      <c r="F1539" s="8">
        <v>3</v>
      </c>
      <c r="G1539" s="8">
        <v>9</v>
      </c>
      <c r="H1539" s="8">
        <v>1</v>
      </c>
      <c r="I1539" s="8">
        <v>0.219</v>
      </c>
      <c r="J1539" s="8">
        <v>0.26400000000000001</v>
      </c>
      <c r="K1539" s="8">
        <v>17</v>
      </c>
      <c r="L1539" s="8">
        <v>4</v>
      </c>
      <c r="M1539" s="8">
        <v>0</v>
      </c>
      <c r="N1539" s="8">
        <v>5</v>
      </c>
      <c r="O1539" s="8">
        <v>20</v>
      </c>
      <c r="P1539" s="8">
        <v>0.36099999999999999</v>
      </c>
      <c r="Q1539" s="8">
        <v>0.625</v>
      </c>
    </row>
    <row r="1540" spans="1:17" ht="15" thickBot="1" x14ac:dyDescent="0.35">
      <c r="A1540" s="5" t="s">
        <v>804</v>
      </c>
      <c r="B1540" s="43">
        <f>IF(COUNTIF('DRAFT LIST'!$F$3:$F$1000,A1540)&gt;=1,"",ROW())</f>
        <v>1540</v>
      </c>
      <c r="C1540" s="43" t="str">
        <f ca="1"/>
        <v>Michael Morse (SF - 1B,LF) NRI </v>
      </c>
      <c r="D1540" s="6">
        <v>290</v>
      </c>
      <c r="E1540" s="6">
        <v>32</v>
      </c>
      <c r="F1540" s="6">
        <v>5</v>
      </c>
      <c r="G1540" s="6">
        <v>25</v>
      </c>
      <c r="H1540" s="6">
        <v>7</v>
      </c>
      <c r="I1540" s="6">
        <v>0.23100000000000001</v>
      </c>
      <c r="J1540" s="6">
        <v>0.27600000000000002</v>
      </c>
      <c r="K1540" s="6">
        <v>67</v>
      </c>
      <c r="L1540" s="6">
        <v>12</v>
      </c>
      <c r="M1540" s="6">
        <v>2</v>
      </c>
      <c r="N1540" s="6">
        <v>18</v>
      </c>
      <c r="O1540" s="6">
        <v>74</v>
      </c>
      <c r="P1540" s="6">
        <v>0.33500000000000002</v>
      </c>
      <c r="Q1540" s="6">
        <v>0.61</v>
      </c>
    </row>
    <row r="1541" spans="1:17" ht="15" thickBot="1" x14ac:dyDescent="0.35">
      <c r="A1541" s="7" t="s">
        <v>805</v>
      </c>
      <c r="B1541" s="43">
        <f>IF(COUNTIF('DRAFT LIST'!$F$3:$F$1000,A1541)&gt;=1,"",ROW())</f>
        <v>1541</v>
      </c>
      <c r="C1541" s="43" t="str">
        <f ca="1"/>
        <v>Collin Cowgill (SD - LF,RF) NRI </v>
      </c>
      <c r="D1541" s="8">
        <v>92</v>
      </c>
      <c r="E1541" s="8">
        <v>10</v>
      </c>
      <c r="F1541" s="8">
        <v>2</v>
      </c>
      <c r="G1541" s="8">
        <v>9</v>
      </c>
      <c r="H1541" s="8">
        <v>1</v>
      </c>
      <c r="I1541" s="8">
        <v>0.21199999999999999</v>
      </c>
      <c r="J1541" s="8">
        <v>0.27</v>
      </c>
      <c r="K1541" s="8">
        <v>20</v>
      </c>
      <c r="L1541" s="8">
        <v>5</v>
      </c>
      <c r="M1541" s="8">
        <v>0</v>
      </c>
      <c r="N1541" s="8">
        <v>7</v>
      </c>
      <c r="O1541" s="8">
        <v>24</v>
      </c>
      <c r="P1541" s="8">
        <v>0.32</v>
      </c>
      <c r="Q1541" s="8">
        <v>0.59099999999999997</v>
      </c>
    </row>
    <row r="1542" spans="1:17" ht="15" thickBot="1" x14ac:dyDescent="0.35">
      <c r="A1542" s="5" t="s">
        <v>806</v>
      </c>
      <c r="B1542" s="43">
        <f>IF(COUNTIF('DRAFT LIST'!$F$3:$F$1000,A1542)&gt;=1,"",ROW())</f>
        <v>1542</v>
      </c>
      <c r="C1542" s="43" t="str">
        <f ca="1"/>
        <v>Grady Sizemore (LF,RF,CF) </v>
      </c>
      <c r="D1542" s="6">
        <v>178</v>
      </c>
      <c r="E1542" s="6">
        <v>15</v>
      </c>
      <c r="F1542" s="6">
        <v>2</v>
      </c>
      <c r="G1542" s="6">
        <v>13</v>
      </c>
      <c r="H1542" s="6">
        <v>1</v>
      </c>
      <c r="I1542" s="6">
        <v>0.21</v>
      </c>
      <c r="J1542" s="6">
        <v>0.26900000000000002</v>
      </c>
      <c r="K1542" s="6">
        <v>37</v>
      </c>
      <c r="L1542" s="6">
        <v>7</v>
      </c>
      <c r="M1542" s="6">
        <v>1</v>
      </c>
      <c r="N1542" s="6">
        <v>14</v>
      </c>
      <c r="O1542" s="6">
        <v>42</v>
      </c>
      <c r="P1542" s="6">
        <v>0.28100000000000003</v>
      </c>
      <c r="Q1542" s="6">
        <v>0.55000000000000004</v>
      </c>
    </row>
    <row r="1543" spans="1:17" ht="15" thickBot="1" x14ac:dyDescent="0.35">
      <c r="A1543" s="7" t="s">
        <v>807</v>
      </c>
      <c r="B1543" s="43">
        <f>IF(COUNTIF('DRAFT LIST'!$F$3:$F$1000,A1543)&gt;=1,"",ROW())</f>
        <v>1543</v>
      </c>
      <c r="C1543" s="43" t="str">
        <f ca="1"/>
        <v>Deven Marrero (BOS - 2B) MiLB </v>
      </c>
      <c r="D1543" s="8">
        <v>111</v>
      </c>
      <c r="E1543" s="8">
        <v>10</v>
      </c>
      <c r="F1543" s="8">
        <v>1</v>
      </c>
      <c r="G1543" s="8">
        <v>10</v>
      </c>
      <c r="H1543" s="8">
        <v>0</v>
      </c>
      <c r="I1543" s="8">
        <v>0.23799999999999999</v>
      </c>
      <c r="J1543" s="8">
        <v>0.27</v>
      </c>
      <c r="K1543" s="8">
        <v>26</v>
      </c>
      <c r="L1543" s="8">
        <v>6</v>
      </c>
      <c r="M1543" s="8">
        <v>0</v>
      </c>
      <c r="N1543" s="8">
        <v>5</v>
      </c>
      <c r="O1543" s="8">
        <v>21</v>
      </c>
      <c r="P1543" s="8">
        <v>0.307</v>
      </c>
      <c r="Q1543" s="8">
        <v>0.57699999999999996</v>
      </c>
    </row>
    <row r="1544" spans="1:17" ht="15" thickBot="1" x14ac:dyDescent="0.35">
      <c r="A1544" s="5" t="s">
        <v>808</v>
      </c>
      <c r="B1544" s="43">
        <f>IF(COUNTIF('DRAFT LIST'!$F$3:$F$1000,A1544)&gt;=1,"",ROW())</f>
        <v>1544</v>
      </c>
      <c r="C1544" s="43" t="str">
        <f ca="1"/>
        <v>Jason Rogers (PIT - 1B) NRI </v>
      </c>
      <c r="D1544" s="6">
        <v>211</v>
      </c>
      <c r="E1544" s="6">
        <v>23</v>
      </c>
      <c r="F1544" s="6">
        <v>6</v>
      </c>
      <c r="G1544" s="6">
        <v>24</v>
      </c>
      <c r="H1544" s="6">
        <v>0</v>
      </c>
      <c r="I1544" s="6">
        <v>0.218</v>
      </c>
      <c r="J1544" s="6">
        <v>0.27700000000000002</v>
      </c>
      <c r="K1544" s="6">
        <v>46</v>
      </c>
      <c r="L1544" s="6">
        <v>8</v>
      </c>
      <c r="M1544" s="6">
        <v>0</v>
      </c>
      <c r="N1544" s="6">
        <v>17</v>
      </c>
      <c r="O1544" s="6">
        <v>71</v>
      </c>
      <c r="P1544" s="6">
        <v>0.34599999999999997</v>
      </c>
      <c r="Q1544" s="6">
        <v>0.623</v>
      </c>
    </row>
    <row r="1545" spans="1:17" ht="15" thickBot="1" x14ac:dyDescent="0.35">
      <c r="A1545" s="7" t="s">
        <v>809</v>
      </c>
      <c r="B1545" s="43">
        <f>IF(COUNTIF('DRAFT LIST'!$F$3:$F$1000,A1545)&gt;=1,"",ROW())</f>
        <v>1545</v>
      </c>
      <c r="C1545" s="43" t="str">
        <f ca="1"/>
        <v>Tyler Ladendorf (CWS - 2B) MiLB </v>
      </c>
      <c r="D1545" s="8">
        <v>173</v>
      </c>
      <c r="E1545" s="8">
        <v>19</v>
      </c>
      <c r="F1545" s="8">
        <v>6</v>
      </c>
      <c r="G1545" s="8">
        <v>19</v>
      </c>
      <c r="H1545" s="8">
        <v>0</v>
      </c>
      <c r="I1545" s="8">
        <v>0.22500000000000001</v>
      </c>
      <c r="J1545" s="8">
        <v>0.28899999999999998</v>
      </c>
      <c r="K1545" s="8">
        <v>39</v>
      </c>
      <c r="L1545" s="8">
        <v>7</v>
      </c>
      <c r="M1545" s="8">
        <v>0</v>
      </c>
      <c r="N1545" s="8">
        <v>16</v>
      </c>
      <c r="O1545" s="8">
        <v>57</v>
      </c>
      <c r="P1545" s="8">
        <v>0.36099999999999999</v>
      </c>
      <c r="Q1545" s="8">
        <v>0.65</v>
      </c>
    </row>
    <row r="1546" spans="1:17" ht="15" thickBot="1" x14ac:dyDescent="0.35">
      <c r="A1546" s="5" t="s">
        <v>810</v>
      </c>
      <c r="B1546" s="43">
        <f>IF(COUNTIF('DRAFT LIST'!$F$3:$F$1000,A1546)&gt;=1,"",ROW())</f>
        <v>1546</v>
      </c>
      <c r="C1546" s="43" t="str">
        <f ca="1"/>
        <v>Erik Gonzalez (CLE - SS) </v>
      </c>
      <c r="D1546" s="6">
        <v>130</v>
      </c>
      <c r="E1546" s="6">
        <v>13</v>
      </c>
      <c r="F1546" s="6">
        <v>3</v>
      </c>
      <c r="G1546" s="6">
        <v>12</v>
      </c>
      <c r="H1546" s="6">
        <v>0</v>
      </c>
      <c r="I1546" s="6">
        <v>0.193</v>
      </c>
      <c r="J1546" s="6">
        <v>0.23699999999999999</v>
      </c>
      <c r="K1546" s="6">
        <v>25</v>
      </c>
      <c r="L1546" s="6">
        <v>8</v>
      </c>
      <c r="M1546" s="6">
        <v>0</v>
      </c>
      <c r="N1546" s="6">
        <v>8</v>
      </c>
      <c r="O1546" s="6">
        <v>43</v>
      </c>
      <c r="P1546" s="6">
        <v>0.29699999999999999</v>
      </c>
      <c r="Q1546" s="6">
        <v>0.53400000000000003</v>
      </c>
    </row>
    <row r="1547" spans="1:17" ht="15" thickBot="1" x14ac:dyDescent="0.35">
      <c r="A1547" s="7" t="s">
        <v>811</v>
      </c>
      <c r="B1547" s="43">
        <f>IF(COUNTIF('DRAFT LIST'!$F$3:$F$1000,A1547)&gt;=1,"",ROW())</f>
        <v>1547</v>
      </c>
      <c r="C1547" s="43" t="str">
        <f ca="1"/>
        <v>Paul Janish (BAL - 3B,SS) NRI </v>
      </c>
      <c r="D1547" s="8">
        <v>153</v>
      </c>
      <c r="E1547" s="8">
        <v>18</v>
      </c>
      <c r="F1547" s="8">
        <v>7</v>
      </c>
      <c r="G1547" s="8">
        <v>23</v>
      </c>
      <c r="H1547" s="8">
        <v>0</v>
      </c>
      <c r="I1547" s="8">
        <v>0.24199999999999999</v>
      </c>
      <c r="J1547" s="8">
        <v>0.3</v>
      </c>
      <c r="K1547" s="8">
        <v>37</v>
      </c>
      <c r="L1547" s="8">
        <v>8</v>
      </c>
      <c r="M1547" s="8">
        <v>0</v>
      </c>
      <c r="N1547" s="8">
        <v>13</v>
      </c>
      <c r="O1547" s="8">
        <v>40</v>
      </c>
      <c r="P1547" s="8">
        <v>0.41399999999999998</v>
      </c>
      <c r="Q1547" s="8">
        <v>0.71499999999999997</v>
      </c>
    </row>
    <row r="1548" spans="1:17" ht="15" thickBot="1" x14ac:dyDescent="0.35">
      <c r="A1548" s="5" t="s">
        <v>812</v>
      </c>
      <c r="B1548" s="43">
        <f>IF(COUNTIF('DRAFT LIST'!$F$3:$F$1000,A1548)&gt;=1,"",ROW())</f>
        <v>1548</v>
      </c>
      <c r="C1548" s="43" t="str">
        <f ca="1"/>
        <v>Bubba Starling (KC - CF) MiLB </v>
      </c>
      <c r="D1548" s="6">
        <v>164</v>
      </c>
      <c r="E1548" s="6">
        <v>18</v>
      </c>
      <c r="F1548" s="6">
        <v>4</v>
      </c>
      <c r="G1548" s="6">
        <v>17</v>
      </c>
      <c r="H1548" s="6">
        <v>0</v>
      </c>
      <c r="I1548" s="6">
        <v>0.248</v>
      </c>
      <c r="J1548" s="6">
        <v>0.28199999999999997</v>
      </c>
      <c r="K1548" s="6">
        <v>41</v>
      </c>
      <c r="L1548" s="6">
        <v>9</v>
      </c>
      <c r="M1548" s="6">
        <v>1</v>
      </c>
      <c r="N1548" s="6">
        <v>8</v>
      </c>
      <c r="O1548" s="6">
        <v>29</v>
      </c>
      <c r="P1548" s="6">
        <v>0.36799999999999999</v>
      </c>
      <c r="Q1548" s="6">
        <v>0.65100000000000002</v>
      </c>
    </row>
    <row r="1549" spans="1:17" ht="17.399999999999999" thickBot="1" x14ac:dyDescent="0.35">
      <c r="A1549" s="7" t="s">
        <v>813</v>
      </c>
      <c r="B1549" s="43">
        <f>IF(COUNTIF('DRAFT LIST'!$F$3:$F$1000,A1549)&gt;=1,"",ROW())</f>
        <v>1549</v>
      </c>
      <c r="C1549" s="43" t="str">
        <f ca="1"/>
        <v>Jeff Baker (1B,2B) </v>
      </c>
      <c r="D1549" s="8">
        <v>168</v>
      </c>
      <c r="E1549" s="8">
        <v>18</v>
      </c>
      <c r="F1549" s="8">
        <v>2</v>
      </c>
      <c r="G1549" s="8">
        <v>15</v>
      </c>
      <c r="H1549" s="8">
        <v>2</v>
      </c>
      <c r="I1549" s="8">
        <v>0.25900000000000001</v>
      </c>
      <c r="J1549" s="8">
        <v>0.30099999999999999</v>
      </c>
      <c r="K1549" s="8">
        <v>44</v>
      </c>
      <c r="L1549" s="8">
        <v>13</v>
      </c>
      <c r="M1549" s="8">
        <v>1</v>
      </c>
      <c r="N1549" s="8">
        <v>10</v>
      </c>
      <c r="O1549" s="8">
        <v>28</v>
      </c>
      <c r="P1549" s="8">
        <v>0.34899999999999998</v>
      </c>
      <c r="Q1549" s="8">
        <v>0.65</v>
      </c>
    </row>
    <row r="1550" spans="1:17" ht="17.399999999999999" thickBot="1" x14ac:dyDescent="0.35">
      <c r="A1550" s="5" t="s">
        <v>814</v>
      </c>
      <c r="B1550" s="43">
        <f>IF(COUNTIF('DRAFT LIST'!$F$3:$F$1000,A1550)&gt;=1,"",ROW())</f>
        <v>1550</v>
      </c>
      <c r="C1550" s="43" t="str">
        <f ca="1"/>
        <v>Edmundo Sosa (STL - SS) </v>
      </c>
      <c r="D1550" s="6">
        <v>195</v>
      </c>
      <c r="E1550" s="6">
        <v>21</v>
      </c>
      <c r="F1550" s="6">
        <v>1</v>
      </c>
      <c r="G1550" s="6">
        <v>16</v>
      </c>
      <c r="H1550" s="6">
        <v>5</v>
      </c>
      <c r="I1550" s="6">
        <v>0.24</v>
      </c>
      <c r="J1550" s="6">
        <v>0.32</v>
      </c>
      <c r="K1550" s="6">
        <v>47</v>
      </c>
      <c r="L1550" s="6">
        <v>7</v>
      </c>
      <c r="M1550" s="6">
        <v>0</v>
      </c>
      <c r="N1550" s="6">
        <v>23</v>
      </c>
      <c r="O1550" s="6">
        <v>35</v>
      </c>
      <c r="P1550" s="6">
        <v>0.308</v>
      </c>
      <c r="Q1550" s="6">
        <v>0.628</v>
      </c>
    </row>
    <row r="1551" spans="1:17" ht="15" thickBot="1" x14ac:dyDescent="0.35">
      <c r="A1551" s="7" t="s">
        <v>815</v>
      </c>
      <c r="B1551" s="43">
        <f>IF(COUNTIF('DRAFT LIST'!$F$3:$F$1000,A1551)&gt;=1,"",ROW())</f>
        <v>1551</v>
      </c>
      <c r="C1551" s="43" t="str">
        <f ca="1"/>
        <v>Jose Rondon (SD - SS) MiLB </v>
      </c>
      <c r="D1551" s="8">
        <v>118</v>
      </c>
      <c r="E1551" s="8">
        <v>11</v>
      </c>
      <c r="F1551" s="8">
        <v>3</v>
      </c>
      <c r="G1551" s="8">
        <v>12</v>
      </c>
      <c r="H1551" s="8">
        <v>0</v>
      </c>
      <c r="I1551" s="8">
        <v>0.19700000000000001</v>
      </c>
      <c r="J1551" s="8">
        <v>0.23300000000000001</v>
      </c>
      <c r="K1551" s="8">
        <v>23</v>
      </c>
      <c r="L1551" s="8">
        <v>5</v>
      </c>
      <c r="M1551" s="8">
        <v>0</v>
      </c>
      <c r="N1551" s="8">
        <v>5</v>
      </c>
      <c r="O1551" s="8">
        <v>38</v>
      </c>
      <c r="P1551" s="8">
        <v>0.32500000000000001</v>
      </c>
      <c r="Q1551" s="8">
        <v>0.55700000000000005</v>
      </c>
    </row>
    <row r="1552" spans="1:17" ht="15" thickBot="1" x14ac:dyDescent="0.35">
      <c r="A1552" s="5" t="s">
        <v>816</v>
      </c>
      <c r="B1552" s="43">
        <f>IF(COUNTIF('DRAFT LIST'!$F$3:$F$1000,A1552)&gt;=1,"",ROW())</f>
        <v>1552</v>
      </c>
      <c r="C1552" s="43" t="str">
        <f ca="1"/>
        <v>Shane Robinson (LAA - LF,CF) MiLB </v>
      </c>
      <c r="D1552" s="6">
        <v>138</v>
      </c>
      <c r="E1552" s="6">
        <v>16</v>
      </c>
      <c r="F1552" s="6">
        <v>4</v>
      </c>
      <c r="G1552" s="6">
        <v>17</v>
      </c>
      <c r="H1552" s="6">
        <v>5</v>
      </c>
      <c r="I1552" s="6">
        <v>0.24199999999999999</v>
      </c>
      <c r="J1552" s="6">
        <v>0.28399999999999997</v>
      </c>
      <c r="K1552" s="6">
        <v>33</v>
      </c>
      <c r="L1552" s="6">
        <v>8</v>
      </c>
      <c r="M1552" s="6">
        <v>1</v>
      </c>
      <c r="N1552" s="6">
        <v>8</v>
      </c>
      <c r="O1552" s="6">
        <v>38</v>
      </c>
      <c r="P1552" s="6">
        <v>0.39200000000000002</v>
      </c>
      <c r="Q1552" s="6">
        <v>0.67600000000000005</v>
      </c>
    </row>
    <row r="1553" spans="1:17" ht="15" thickBot="1" x14ac:dyDescent="0.35">
      <c r="A1553" s="7" t="s">
        <v>817</v>
      </c>
      <c r="B1553" s="43">
        <f>IF(COUNTIF('DRAFT LIST'!$F$3:$F$1000,A1553)&gt;=1,"",ROW())</f>
        <v>1553</v>
      </c>
      <c r="C1553" s="43" t="str">
        <f ca="1"/>
        <v>Austin Nola (MIA - SS) </v>
      </c>
      <c r="D1553" s="8">
        <v>331</v>
      </c>
      <c r="E1553" s="8">
        <v>37</v>
      </c>
      <c r="F1553" s="8">
        <v>6</v>
      </c>
      <c r="G1553" s="8">
        <v>34</v>
      </c>
      <c r="H1553" s="8">
        <v>8</v>
      </c>
      <c r="I1553" s="8">
        <v>0.23799999999999999</v>
      </c>
      <c r="J1553" s="8">
        <v>0.28299999999999997</v>
      </c>
      <c r="K1553" s="8">
        <v>79</v>
      </c>
      <c r="L1553" s="8">
        <v>15</v>
      </c>
      <c r="M1553" s="8">
        <v>4</v>
      </c>
      <c r="N1553" s="8">
        <v>21</v>
      </c>
      <c r="O1553" s="8">
        <v>88</v>
      </c>
      <c r="P1553" s="8">
        <v>0.35599999999999998</v>
      </c>
      <c r="Q1553" s="8">
        <v>0.63900000000000001</v>
      </c>
    </row>
    <row r="1554" spans="1:17" ht="15" thickBot="1" x14ac:dyDescent="0.35">
      <c r="A1554" s="5" t="s">
        <v>818</v>
      </c>
      <c r="B1554" s="43">
        <f>IF(COUNTIF('DRAFT LIST'!$F$3:$F$1000,A1554)&gt;=1,"",ROW())</f>
        <v>1554</v>
      </c>
      <c r="C1554" s="43" t="str">
        <f ca="1"/>
        <v>Eliezer Alvarez (STL - 2B) </v>
      </c>
      <c r="D1554" s="6">
        <v>166</v>
      </c>
      <c r="E1554" s="6">
        <v>17</v>
      </c>
      <c r="F1554" s="6">
        <v>5</v>
      </c>
      <c r="G1554" s="6">
        <v>19</v>
      </c>
      <c r="H1554" s="6">
        <v>2</v>
      </c>
      <c r="I1554" s="6">
        <v>0.23899999999999999</v>
      </c>
      <c r="J1554" s="6">
        <v>0.28299999999999997</v>
      </c>
      <c r="K1554" s="6">
        <v>40</v>
      </c>
      <c r="L1554" s="6">
        <v>8</v>
      </c>
      <c r="M1554" s="6">
        <v>1</v>
      </c>
      <c r="N1554" s="6">
        <v>10</v>
      </c>
      <c r="O1554" s="6">
        <v>43</v>
      </c>
      <c r="P1554" s="6">
        <v>0.38600000000000001</v>
      </c>
      <c r="Q1554" s="6">
        <v>0.66800000000000004</v>
      </c>
    </row>
    <row r="1555" spans="1:17" ht="15" thickBot="1" x14ac:dyDescent="0.35">
      <c r="A1555" s="7" t="s">
        <v>819</v>
      </c>
      <c r="B1555" s="43">
        <f>IF(COUNTIF('DRAFT LIST'!$F$3:$F$1000,A1555)&gt;=1,"",ROW())</f>
        <v>1555</v>
      </c>
      <c r="C1555" s="43" t="str">
        <f ca="1"/>
        <v>Engelb Vielma (MIN - SS) </v>
      </c>
      <c r="D1555" s="8">
        <v>185</v>
      </c>
      <c r="E1555" s="8">
        <v>20</v>
      </c>
      <c r="F1555" s="8">
        <v>6</v>
      </c>
      <c r="G1555" s="8">
        <v>23</v>
      </c>
      <c r="H1555" s="8">
        <v>0</v>
      </c>
      <c r="I1555" s="8">
        <v>0.223</v>
      </c>
      <c r="J1555" s="8">
        <v>0.29199999999999998</v>
      </c>
      <c r="K1555" s="8">
        <v>41</v>
      </c>
      <c r="L1555" s="8">
        <v>7</v>
      </c>
      <c r="M1555" s="8">
        <v>0</v>
      </c>
      <c r="N1555" s="8">
        <v>18</v>
      </c>
      <c r="O1555" s="8">
        <v>54</v>
      </c>
      <c r="P1555" s="8">
        <v>0.36199999999999999</v>
      </c>
      <c r="Q1555" s="8">
        <v>0.65400000000000003</v>
      </c>
    </row>
    <row r="1556" spans="1:17" ht="15" thickBot="1" x14ac:dyDescent="0.35">
      <c r="A1556" s="5" t="s">
        <v>820</v>
      </c>
      <c r="B1556" s="43">
        <f>IF(COUNTIF('DRAFT LIST'!$F$3:$F$1000,A1556)&gt;=1,"",ROW())</f>
        <v>1556</v>
      </c>
      <c r="C1556" s="43" t="str">
        <f ca="1"/>
        <v>Robert Andino (BAL - 2B) NRI </v>
      </c>
      <c r="D1556" s="6">
        <v>181</v>
      </c>
      <c r="E1556" s="6">
        <v>21</v>
      </c>
      <c r="F1556" s="6">
        <v>3</v>
      </c>
      <c r="G1556" s="6">
        <v>18</v>
      </c>
      <c r="H1556" s="6">
        <v>1</v>
      </c>
      <c r="I1556" s="6">
        <v>0.246</v>
      </c>
      <c r="J1556" s="6">
        <v>0.312</v>
      </c>
      <c r="K1556" s="6">
        <v>45</v>
      </c>
      <c r="L1556" s="6">
        <v>8</v>
      </c>
      <c r="M1556" s="6">
        <v>0</v>
      </c>
      <c r="N1556" s="6">
        <v>18</v>
      </c>
      <c r="O1556" s="6">
        <v>41</v>
      </c>
      <c r="P1556" s="6">
        <v>0.35499999999999998</v>
      </c>
      <c r="Q1556" s="6">
        <v>0.66700000000000004</v>
      </c>
    </row>
    <row r="1557" spans="1:17" ht="15" thickBot="1" x14ac:dyDescent="0.35">
      <c r="A1557" s="7" t="s">
        <v>821</v>
      </c>
      <c r="B1557" s="43">
        <f>IF(COUNTIF('DRAFT LIST'!$F$3:$F$1000,A1557)&gt;=1,"",ROW())</f>
        <v>1557</v>
      </c>
      <c r="C1557" s="43" t="str">
        <f ca="1"/>
        <v>Johan Camargo (ATL - 2B,SS) </v>
      </c>
      <c r="D1557" s="8">
        <v>67</v>
      </c>
      <c r="E1557" s="8">
        <v>7</v>
      </c>
      <c r="F1557" s="8">
        <v>2</v>
      </c>
      <c r="G1557" s="8">
        <v>8</v>
      </c>
      <c r="H1557" s="8">
        <v>0</v>
      </c>
      <c r="I1557" s="8">
        <v>0.23200000000000001</v>
      </c>
      <c r="J1557" s="8">
        <v>0.29399999999999998</v>
      </c>
      <c r="K1557" s="8">
        <v>15</v>
      </c>
      <c r="L1557" s="8">
        <v>3</v>
      </c>
      <c r="M1557" s="8">
        <v>0</v>
      </c>
      <c r="N1557" s="8">
        <v>6</v>
      </c>
      <c r="O1557" s="8">
        <v>17</v>
      </c>
      <c r="P1557" s="8">
        <v>0.35499999999999998</v>
      </c>
      <c r="Q1557" s="8">
        <v>0.64900000000000002</v>
      </c>
    </row>
    <row r="1558" spans="1:17" ht="15" thickBot="1" x14ac:dyDescent="0.35">
      <c r="A1558" s="5" t="s">
        <v>822</v>
      </c>
      <c r="B1558" s="43">
        <f>IF(COUNTIF('DRAFT LIST'!$F$3:$F$1000,A1558)&gt;=1,"",ROW())</f>
        <v>1558</v>
      </c>
      <c r="C1558" s="43" t="str">
        <f ca="1"/>
        <v>Jesmuel Valentin (PHI - 2B,SS) </v>
      </c>
      <c r="D1558" s="6">
        <v>104</v>
      </c>
      <c r="E1558" s="6">
        <v>10</v>
      </c>
      <c r="F1558" s="6">
        <v>2</v>
      </c>
      <c r="G1558" s="6">
        <v>11</v>
      </c>
      <c r="H1558" s="6">
        <v>0</v>
      </c>
      <c r="I1558" s="6">
        <v>0.20399999999999999</v>
      </c>
      <c r="J1558" s="6">
        <v>0.27800000000000002</v>
      </c>
      <c r="K1558" s="6">
        <v>21</v>
      </c>
      <c r="L1558" s="6">
        <v>4</v>
      </c>
      <c r="M1558" s="6">
        <v>0</v>
      </c>
      <c r="N1558" s="6">
        <v>11</v>
      </c>
      <c r="O1558" s="6">
        <v>25</v>
      </c>
      <c r="P1558" s="6">
        <v>0.29299999999999998</v>
      </c>
      <c r="Q1558" s="6">
        <v>0.57099999999999995</v>
      </c>
    </row>
    <row r="1559" spans="1:17" ht="15" thickBot="1" x14ac:dyDescent="0.35">
      <c r="A1559" s="7" t="s">
        <v>823</v>
      </c>
      <c r="B1559" s="43">
        <f>IF(COUNTIF('DRAFT LIST'!$F$3:$F$1000,A1559)&gt;=1,"",ROW())</f>
        <v>1559</v>
      </c>
      <c r="C1559" s="43" t="str">
        <f ca="1"/>
        <v>Ildemaro Vargas (ARI - 2B) </v>
      </c>
      <c r="D1559" s="8">
        <v>213</v>
      </c>
      <c r="E1559" s="8">
        <v>23</v>
      </c>
      <c r="F1559" s="8">
        <v>4</v>
      </c>
      <c r="G1559" s="8">
        <v>20</v>
      </c>
      <c r="H1559" s="8">
        <v>4</v>
      </c>
      <c r="I1559" s="8">
        <v>0.20799999999999999</v>
      </c>
      <c r="J1559" s="8">
        <v>0.25</v>
      </c>
      <c r="K1559" s="8">
        <v>44</v>
      </c>
      <c r="L1559" s="8">
        <v>11</v>
      </c>
      <c r="M1559" s="8">
        <v>1</v>
      </c>
      <c r="N1559" s="8">
        <v>12</v>
      </c>
      <c r="O1559" s="8">
        <v>64</v>
      </c>
      <c r="P1559" s="8">
        <v>0.33200000000000002</v>
      </c>
      <c r="Q1559" s="8">
        <v>0.58299999999999996</v>
      </c>
    </row>
    <row r="1560" spans="1:17" ht="15" thickBot="1" x14ac:dyDescent="0.35">
      <c r="A1560" s="5" t="s">
        <v>824</v>
      </c>
      <c r="B1560" s="43">
        <f>IF(COUNTIF('DRAFT LIST'!$F$3:$F$1000,A1560)&gt;=1,"",ROW())</f>
        <v>1560</v>
      </c>
      <c r="C1560" s="43" t="str">
        <f ca="1"/>
        <v>Allen Cordoba (SD - SS) MiLB </v>
      </c>
      <c r="D1560" s="6">
        <v>104</v>
      </c>
      <c r="E1560" s="6">
        <v>10</v>
      </c>
      <c r="F1560" s="6">
        <v>1</v>
      </c>
      <c r="G1560" s="6">
        <v>8</v>
      </c>
      <c r="H1560" s="6">
        <v>1</v>
      </c>
      <c r="I1560" s="6">
        <v>0.221</v>
      </c>
      <c r="J1560" s="6">
        <v>0.27900000000000003</v>
      </c>
      <c r="K1560" s="6">
        <v>23</v>
      </c>
      <c r="L1560" s="6">
        <v>4</v>
      </c>
      <c r="M1560" s="6">
        <v>0</v>
      </c>
      <c r="N1560" s="6">
        <v>8</v>
      </c>
      <c r="O1560" s="6">
        <v>29</v>
      </c>
      <c r="P1560" s="6">
        <v>0.307</v>
      </c>
      <c r="Q1560" s="6">
        <v>0.58599999999999997</v>
      </c>
    </row>
    <row r="1561" spans="1:17" ht="15" thickBot="1" x14ac:dyDescent="0.35">
      <c r="A1561" s="7" t="s">
        <v>825</v>
      </c>
      <c r="B1561" s="43">
        <f>IF(COUNTIF('DRAFT LIST'!$F$3:$F$1000,A1561)&gt;=1,"",ROW())</f>
        <v>1561</v>
      </c>
      <c r="C1561" s="43" t="str">
        <f ca="1"/>
        <v>Jonathan Diaz (TOR - SS) MiLB </v>
      </c>
      <c r="D1561" s="8">
        <v>156</v>
      </c>
      <c r="E1561" s="8">
        <v>17</v>
      </c>
      <c r="F1561" s="8">
        <v>3</v>
      </c>
      <c r="G1561" s="8">
        <v>15</v>
      </c>
      <c r="H1561" s="8">
        <v>2</v>
      </c>
      <c r="I1561" s="8">
        <v>0.251</v>
      </c>
      <c r="J1561" s="8">
        <v>0.28999999999999998</v>
      </c>
      <c r="K1561" s="8">
        <v>39</v>
      </c>
      <c r="L1561" s="8">
        <v>6</v>
      </c>
      <c r="M1561" s="8">
        <v>1</v>
      </c>
      <c r="N1561" s="8">
        <v>9</v>
      </c>
      <c r="O1561" s="8">
        <v>32</v>
      </c>
      <c r="P1561" s="8">
        <v>0.35499999999999998</v>
      </c>
      <c r="Q1561" s="8">
        <v>0.64500000000000002</v>
      </c>
    </row>
    <row r="1562" spans="1:17" ht="15" thickBot="1" x14ac:dyDescent="0.35">
      <c r="A1562" s="5" t="s">
        <v>826</v>
      </c>
      <c r="B1562" s="43">
        <f>IF(COUNTIF('DRAFT LIST'!$F$3:$F$1000,A1562)&gt;=1,"",ROW())</f>
        <v>1562</v>
      </c>
      <c r="C1562" s="43" t="str">
        <f ca="1"/>
        <v>Cliff Pennington (LAA - 2B,SS) </v>
      </c>
      <c r="D1562" s="6">
        <v>227</v>
      </c>
      <c r="E1562" s="6">
        <v>27</v>
      </c>
      <c r="F1562" s="6">
        <v>7</v>
      </c>
      <c r="G1562" s="6">
        <v>25</v>
      </c>
      <c r="H1562" s="6">
        <v>2</v>
      </c>
      <c r="I1562" s="6">
        <v>0.23200000000000001</v>
      </c>
      <c r="J1562" s="6">
        <v>0.28899999999999998</v>
      </c>
      <c r="K1562" s="6">
        <v>53</v>
      </c>
      <c r="L1562" s="6">
        <v>10</v>
      </c>
      <c r="M1562" s="6">
        <v>1</v>
      </c>
      <c r="N1562" s="6">
        <v>18</v>
      </c>
      <c r="O1562" s="6">
        <v>56</v>
      </c>
      <c r="P1562" s="6">
        <v>0.36499999999999999</v>
      </c>
      <c r="Q1562" s="6">
        <v>0.65400000000000003</v>
      </c>
    </row>
    <row r="1563" spans="1:17" ht="15" thickBot="1" x14ac:dyDescent="0.35">
      <c r="A1563" s="7" t="s">
        <v>827</v>
      </c>
      <c r="B1563" s="43">
        <f>IF(COUNTIF('DRAFT LIST'!$F$3:$F$1000,A1563)&gt;=1,"",ROW())</f>
        <v>1563</v>
      </c>
      <c r="C1563" s="43" t="str">
        <f ca="1"/>
        <v>Mike Freeman (SEA - 2B) </v>
      </c>
      <c r="D1563" s="8">
        <v>154</v>
      </c>
      <c r="E1563" s="8">
        <v>19</v>
      </c>
      <c r="F1563" s="8">
        <v>3</v>
      </c>
      <c r="G1563" s="8">
        <v>19</v>
      </c>
      <c r="H1563" s="8">
        <v>1</v>
      </c>
      <c r="I1563" s="8">
        <v>0.246</v>
      </c>
      <c r="J1563" s="8">
        <v>0.307</v>
      </c>
      <c r="K1563" s="8">
        <v>38</v>
      </c>
      <c r="L1563" s="8">
        <v>8</v>
      </c>
      <c r="M1563" s="8">
        <v>1</v>
      </c>
      <c r="N1563" s="8">
        <v>14</v>
      </c>
      <c r="O1563" s="8">
        <v>53</v>
      </c>
      <c r="P1563" s="8">
        <v>0.38200000000000001</v>
      </c>
      <c r="Q1563" s="8">
        <v>0.68899999999999995</v>
      </c>
    </row>
    <row r="1564" spans="1:17" ht="15" thickBot="1" x14ac:dyDescent="0.35">
      <c r="A1564" s="5" t="s">
        <v>828</v>
      </c>
      <c r="B1564" s="43">
        <f>IF(COUNTIF('DRAFT LIST'!$F$3:$F$1000,A1564)&gt;=1,"",ROW())</f>
        <v>1564</v>
      </c>
      <c r="C1564" s="43" t="str">
        <f ca="1"/>
        <v>Pedro Florimon (PHI - SS,2B) NRI </v>
      </c>
      <c r="D1564" s="6">
        <v>143</v>
      </c>
      <c r="E1564" s="6">
        <v>17</v>
      </c>
      <c r="F1564" s="6">
        <v>5</v>
      </c>
      <c r="G1564" s="6">
        <v>17</v>
      </c>
      <c r="H1564" s="6">
        <v>2</v>
      </c>
      <c r="I1564" s="6">
        <v>0.24</v>
      </c>
      <c r="J1564" s="6">
        <v>0.31900000000000001</v>
      </c>
      <c r="K1564" s="6">
        <v>34</v>
      </c>
      <c r="L1564" s="6">
        <v>7</v>
      </c>
      <c r="M1564" s="6">
        <v>0</v>
      </c>
      <c r="N1564" s="6">
        <v>17</v>
      </c>
      <c r="O1564" s="6">
        <v>32</v>
      </c>
      <c r="P1564" s="6">
        <v>0.39400000000000002</v>
      </c>
      <c r="Q1564" s="6">
        <v>0.71299999999999997</v>
      </c>
    </row>
    <row r="1565" spans="1:17" ht="15" thickBot="1" x14ac:dyDescent="0.35">
      <c r="A1565" s="7" t="s">
        <v>829</v>
      </c>
      <c r="B1565" s="43">
        <f>IF(COUNTIF('DRAFT LIST'!$F$3:$F$1000,A1565)&gt;=1,"",ROW())</f>
        <v>1565</v>
      </c>
      <c r="C1565" s="43" t="str">
        <f ca="1"/>
        <v>Grant Green (WSH - 2B) NRI </v>
      </c>
      <c r="D1565" s="8">
        <v>142</v>
      </c>
      <c r="E1565" s="8">
        <v>19</v>
      </c>
      <c r="F1565" s="8">
        <v>6</v>
      </c>
      <c r="G1565" s="8">
        <v>17</v>
      </c>
      <c r="H1565" s="8">
        <v>2</v>
      </c>
      <c r="I1565" s="8">
        <v>0.218</v>
      </c>
      <c r="J1565" s="8">
        <v>0.29199999999999998</v>
      </c>
      <c r="K1565" s="8">
        <v>31</v>
      </c>
      <c r="L1565" s="8">
        <v>6</v>
      </c>
      <c r="M1565" s="8">
        <v>1</v>
      </c>
      <c r="N1565" s="8">
        <v>15</v>
      </c>
      <c r="O1565" s="8">
        <v>41</v>
      </c>
      <c r="P1565" s="8">
        <v>0.39400000000000002</v>
      </c>
      <c r="Q1565" s="8">
        <v>0.68600000000000005</v>
      </c>
    </row>
    <row r="1566" spans="1:17" ht="15" thickBot="1" x14ac:dyDescent="0.35">
      <c r="A1566" s="5" t="s">
        <v>830</v>
      </c>
      <c r="B1566" s="43">
        <f>IF(COUNTIF('DRAFT LIST'!$F$3:$F$1000,A1566)&gt;=1,"",ROW())</f>
        <v>1566</v>
      </c>
      <c r="C1566" s="43" t="str">
        <f ca="1"/>
        <v>Breyvic Valera (STL - 2B) </v>
      </c>
      <c r="D1566" s="6">
        <v>195</v>
      </c>
      <c r="E1566" s="6">
        <v>22</v>
      </c>
      <c r="F1566" s="6">
        <v>4</v>
      </c>
      <c r="G1566" s="6">
        <v>19</v>
      </c>
      <c r="H1566" s="6">
        <v>2</v>
      </c>
      <c r="I1566" s="6">
        <v>0.21299999999999999</v>
      </c>
      <c r="J1566" s="6">
        <v>0.28100000000000003</v>
      </c>
      <c r="K1566" s="6">
        <v>42</v>
      </c>
      <c r="L1566" s="6">
        <v>15</v>
      </c>
      <c r="M1566" s="6">
        <v>1</v>
      </c>
      <c r="N1566" s="6">
        <v>19</v>
      </c>
      <c r="O1566" s="6">
        <v>59</v>
      </c>
      <c r="P1566" s="6">
        <v>0.313</v>
      </c>
      <c r="Q1566" s="6">
        <v>0.59399999999999997</v>
      </c>
    </row>
    <row r="1567" spans="1:17" ht="15" thickBot="1" x14ac:dyDescent="0.35">
      <c r="A1567" s="7" t="s">
        <v>831</v>
      </c>
      <c r="B1567" s="43">
        <f>IF(COUNTIF('DRAFT LIST'!$F$3:$F$1000,A1567)&gt;=1,"",ROW())</f>
        <v>1567</v>
      </c>
      <c r="C1567" s="43" t="str">
        <f ca="1"/>
        <v>Nolan Fontana (LAA - SS) </v>
      </c>
      <c r="D1567" s="8">
        <v>150</v>
      </c>
      <c r="E1567" s="8">
        <v>18</v>
      </c>
      <c r="F1567" s="8">
        <v>4</v>
      </c>
      <c r="G1567" s="8">
        <v>16</v>
      </c>
      <c r="H1567" s="8">
        <v>2</v>
      </c>
      <c r="I1567" s="8">
        <v>0.245</v>
      </c>
      <c r="J1567" s="8">
        <v>0.31</v>
      </c>
      <c r="K1567" s="8">
        <v>37</v>
      </c>
      <c r="L1567" s="8">
        <v>8</v>
      </c>
      <c r="M1567" s="8">
        <v>1</v>
      </c>
      <c r="N1567" s="8">
        <v>14</v>
      </c>
      <c r="O1567" s="8">
        <v>31</v>
      </c>
      <c r="P1567" s="8">
        <v>0.38100000000000001</v>
      </c>
      <c r="Q1567" s="8">
        <v>0.69</v>
      </c>
    </row>
    <row r="1568" spans="1:17" ht="15" thickBot="1" x14ac:dyDescent="0.35">
      <c r="A1568" s="5" t="s">
        <v>832</v>
      </c>
      <c r="B1568" s="43">
        <f>IF(COUNTIF('DRAFT LIST'!$F$3:$F$1000,A1568)&gt;=1,"",ROW())</f>
        <v>1568</v>
      </c>
      <c r="C1568" s="43" t="str">
        <f ca="1"/>
        <v>Andy Parrino (CWS - SS) MiLB </v>
      </c>
      <c r="D1568" s="6">
        <v>93</v>
      </c>
      <c r="E1568" s="6">
        <v>8</v>
      </c>
      <c r="F1568" s="6">
        <v>2</v>
      </c>
      <c r="G1568" s="6">
        <v>9</v>
      </c>
      <c r="H1568" s="6">
        <v>0</v>
      </c>
      <c r="I1568" s="6">
        <v>0.218</v>
      </c>
      <c r="J1568" s="6">
        <v>0.26500000000000001</v>
      </c>
      <c r="K1568" s="6">
        <v>20</v>
      </c>
      <c r="L1568" s="6">
        <v>4</v>
      </c>
      <c r="M1568" s="6">
        <v>0</v>
      </c>
      <c r="N1568" s="6">
        <v>6</v>
      </c>
      <c r="O1568" s="6">
        <v>20</v>
      </c>
      <c r="P1568" s="6">
        <v>0.35</v>
      </c>
      <c r="Q1568" s="6">
        <v>0.61399999999999999</v>
      </c>
    </row>
    <row r="1569" spans="1:17" ht="15" thickBot="1" x14ac:dyDescent="0.35">
      <c r="A1569" s="7" t="s">
        <v>833</v>
      </c>
      <c r="B1569" s="43">
        <f>IF(COUNTIF('DRAFT LIST'!$F$3:$F$1000,A1569)&gt;=1,"",ROW())</f>
        <v>1569</v>
      </c>
      <c r="C1569" s="43" t="str">
        <f ca="1"/>
        <v>Jose Pirela (SD - 2B) MiLB </v>
      </c>
      <c r="D1569" s="8">
        <v>96</v>
      </c>
      <c r="E1569" s="8">
        <v>7</v>
      </c>
      <c r="F1569" s="8">
        <v>1</v>
      </c>
      <c r="G1569" s="8">
        <v>7</v>
      </c>
      <c r="H1569" s="8">
        <v>0</v>
      </c>
      <c r="I1569" s="8">
        <v>0.25600000000000001</v>
      </c>
      <c r="J1569" s="8">
        <v>0.30199999999999999</v>
      </c>
      <c r="K1569" s="8">
        <v>24</v>
      </c>
      <c r="L1569" s="8">
        <v>5</v>
      </c>
      <c r="M1569" s="8">
        <v>0</v>
      </c>
      <c r="N1569" s="8">
        <v>6</v>
      </c>
      <c r="O1569" s="8">
        <v>12</v>
      </c>
      <c r="P1569" s="8">
        <v>0.32400000000000001</v>
      </c>
      <c r="Q1569" s="8">
        <v>0.626</v>
      </c>
    </row>
    <row r="1570" spans="1:17" ht="15" thickBot="1" x14ac:dyDescent="0.35">
      <c r="A1570" s="5" t="s">
        <v>834</v>
      </c>
      <c r="B1570" s="43">
        <f>IF(COUNTIF('DRAFT LIST'!$F$3:$F$1000,A1570)&gt;=1,"",ROW())</f>
        <v>1570</v>
      </c>
      <c r="C1570" s="43" t="str">
        <f ca="1"/>
        <v>Aneury Tavarez (BAL - 2B) MiLB </v>
      </c>
      <c r="D1570" s="6">
        <v>193</v>
      </c>
      <c r="E1570" s="6">
        <v>20</v>
      </c>
      <c r="F1570" s="6">
        <v>4</v>
      </c>
      <c r="G1570" s="6">
        <v>19</v>
      </c>
      <c r="H1570" s="6">
        <v>1</v>
      </c>
      <c r="I1570" s="6">
        <v>0.24</v>
      </c>
      <c r="J1570" s="6">
        <v>0.30399999999999999</v>
      </c>
      <c r="K1570" s="6">
        <v>46</v>
      </c>
      <c r="L1570" s="6">
        <v>9</v>
      </c>
      <c r="M1570" s="6">
        <v>1</v>
      </c>
      <c r="N1570" s="6">
        <v>18</v>
      </c>
      <c r="O1570" s="6">
        <v>51</v>
      </c>
      <c r="P1570" s="6">
        <v>0.36499999999999999</v>
      </c>
      <c r="Q1570" s="6">
        <v>0.66900000000000004</v>
      </c>
    </row>
    <row r="1571" spans="1:17" ht="15" thickBot="1" x14ac:dyDescent="0.35">
      <c r="A1571" s="7" t="s">
        <v>835</v>
      </c>
      <c r="B1571" s="43">
        <f>IF(COUNTIF('DRAFT LIST'!$F$3:$F$1000,A1571)&gt;=1,"",ROW())</f>
        <v>1571</v>
      </c>
      <c r="C1571" s="43" t="str">
        <f ca="1"/>
        <v>Carlos Sanchez (CWS - 2B) </v>
      </c>
      <c r="D1571" s="8">
        <v>168</v>
      </c>
      <c r="E1571" s="8">
        <v>20</v>
      </c>
      <c r="F1571" s="8">
        <v>3</v>
      </c>
      <c r="G1571" s="8">
        <v>17</v>
      </c>
      <c r="H1571" s="8">
        <v>7</v>
      </c>
      <c r="I1571" s="8">
        <v>0.215</v>
      </c>
      <c r="J1571" s="8">
        <v>0.31</v>
      </c>
      <c r="K1571" s="8">
        <v>36</v>
      </c>
      <c r="L1571" s="8">
        <v>9</v>
      </c>
      <c r="M1571" s="8">
        <v>1</v>
      </c>
      <c r="N1571" s="8">
        <v>23</v>
      </c>
      <c r="O1571" s="8">
        <v>55</v>
      </c>
      <c r="P1571" s="8">
        <v>0.32600000000000001</v>
      </c>
      <c r="Q1571" s="8">
        <v>0.63600000000000001</v>
      </c>
    </row>
    <row r="1572" spans="1:17" ht="15" thickBot="1" x14ac:dyDescent="0.35">
      <c r="A1572" s="5" t="s">
        <v>836</v>
      </c>
      <c r="B1572" s="43">
        <f>IF(COUNTIF('DRAFT LIST'!$F$3:$F$1000,A1572)&gt;=1,"",ROW())</f>
        <v>1572</v>
      </c>
      <c r="C1572" s="43" t="str">
        <f ca="1"/>
        <v>Doug Bernier (TEX - 2B) MiLB </v>
      </c>
      <c r="D1572" s="6">
        <v>177</v>
      </c>
      <c r="E1572" s="6">
        <v>19</v>
      </c>
      <c r="F1572" s="6">
        <v>2</v>
      </c>
      <c r="G1572" s="6">
        <v>13</v>
      </c>
      <c r="H1572" s="6">
        <v>9</v>
      </c>
      <c r="I1572" s="6">
        <v>0.22900000000000001</v>
      </c>
      <c r="J1572" s="6">
        <v>0.26300000000000001</v>
      </c>
      <c r="K1572" s="6">
        <v>41</v>
      </c>
      <c r="L1572" s="6">
        <v>7</v>
      </c>
      <c r="M1572" s="6">
        <v>1</v>
      </c>
      <c r="N1572" s="6">
        <v>8</v>
      </c>
      <c r="O1572" s="6">
        <v>49</v>
      </c>
      <c r="P1572" s="6">
        <v>0.314</v>
      </c>
      <c r="Q1572" s="6">
        <v>0.57699999999999996</v>
      </c>
    </row>
    <row r="1573" spans="1:17" ht="15" thickBot="1" x14ac:dyDescent="0.35">
      <c r="A1573" s="7" t="s">
        <v>837</v>
      </c>
      <c r="B1573" s="43">
        <f>IF(COUNTIF('DRAFT LIST'!$F$3:$F$1000,A1573)&gt;=1,"",ROW())</f>
        <v>1573</v>
      </c>
      <c r="C1573" s="43" t="str">
        <f ca="1"/>
        <v>Omar Infante (DET - 2B) NRI </v>
      </c>
      <c r="D1573" s="8">
        <v>109</v>
      </c>
      <c r="E1573" s="8">
        <v>9</v>
      </c>
      <c r="F1573" s="8">
        <v>1</v>
      </c>
      <c r="G1573" s="8">
        <v>8</v>
      </c>
      <c r="H1573" s="8">
        <v>0</v>
      </c>
      <c r="I1573" s="8">
        <v>0.23</v>
      </c>
      <c r="J1573" s="8">
        <v>0.29799999999999999</v>
      </c>
      <c r="K1573" s="8">
        <v>25</v>
      </c>
      <c r="L1573" s="8">
        <v>5</v>
      </c>
      <c r="M1573" s="8">
        <v>0</v>
      </c>
      <c r="N1573" s="8">
        <v>11</v>
      </c>
      <c r="O1573" s="8">
        <v>21</v>
      </c>
      <c r="P1573" s="8">
        <v>0.27400000000000002</v>
      </c>
      <c r="Q1573" s="8">
        <v>0.57199999999999995</v>
      </c>
    </row>
    <row r="1574" spans="1:17" ht="17.399999999999999" thickBot="1" x14ac:dyDescent="0.35">
      <c r="A1574" s="5" t="s">
        <v>838</v>
      </c>
      <c r="B1574" s="43">
        <f>IF(COUNTIF('DRAFT LIST'!$F$3:$F$1000,A1574)&gt;=1,"",ROW())</f>
        <v>1574</v>
      </c>
      <c r="C1574" s="43" t="str">
        <f ca="1"/>
        <v>Max Moroff (PIT - SS,2B) MiLB </v>
      </c>
      <c r="D1574" s="6">
        <v>176</v>
      </c>
      <c r="E1574" s="6">
        <v>22</v>
      </c>
      <c r="F1574" s="6">
        <v>4</v>
      </c>
      <c r="G1574" s="6">
        <v>17</v>
      </c>
      <c r="H1574" s="6">
        <v>1</v>
      </c>
      <c r="I1574" s="6">
        <v>0.21299999999999999</v>
      </c>
      <c r="J1574" s="6">
        <v>0.30099999999999999</v>
      </c>
      <c r="K1574" s="6">
        <v>38</v>
      </c>
      <c r="L1574" s="6">
        <v>7</v>
      </c>
      <c r="M1574" s="6">
        <v>1</v>
      </c>
      <c r="N1574" s="6">
        <v>22</v>
      </c>
      <c r="O1574" s="6">
        <v>46</v>
      </c>
      <c r="P1574" s="6">
        <v>0.33700000000000002</v>
      </c>
      <c r="Q1574" s="6">
        <v>0.63800000000000001</v>
      </c>
    </row>
    <row r="1575" spans="1:17" ht="15" thickBot="1" x14ac:dyDescent="0.35">
      <c r="A1575" s="7" t="s">
        <v>839</v>
      </c>
      <c r="B1575" s="43">
        <f>IF(COUNTIF('DRAFT LIST'!$F$3:$F$1000,A1575)&gt;=1,"",ROW())</f>
        <v>1575</v>
      </c>
      <c r="C1575" s="43" t="str">
        <f ca="1"/>
        <v>Clint Barmes (SS) FA </v>
      </c>
      <c r="D1575" s="8">
        <v>146</v>
      </c>
      <c r="E1575" s="8">
        <v>15</v>
      </c>
      <c r="F1575" s="8">
        <v>2</v>
      </c>
      <c r="G1575" s="8">
        <v>14</v>
      </c>
      <c r="H1575" s="8">
        <v>1</v>
      </c>
      <c r="I1575" s="8">
        <v>0.26600000000000001</v>
      </c>
      <c r="J1575" s="8">
        <v>0.33200000000000002</v>
      </c>
      <c r="K1575" s="8">
        <v>39</v>
      </c>
      <c r="L1575" s="8">
        <v>9</v>
      </c>
      <c r="M1575" s="8">
        <v>1</v>
      </c>
      <c r="N1575" s="8">
        <v>15</v>
      </c>
      <c r="O1575" s="8">
        <v>22</v>
      </c>
      <c r="P1575" s="8">
        <v>0.378</v>
      </c>
      <c r="Q1575" s="8">
        <v>0.71</v>
      </c>
    </row>
    <row r="1576" spans="1:17" ht="15" thickBot="1" x14ac:dyDescent="0.35">
      <c r="A1576" s="5" t="s">
        <v>840</v>
      </c>
      <c r="B1576" s="43">
        <f>IF(COUNTIF('DRAFT LIST'!$F$3:$F$1000,A1576)&gt;=1,"",ROW())</f>
        <v>1576</v>
      </c>
      <c r="C1576" s="43" t="str">
        <f ca="1"/>
        <v>Brendan Ryan (DET - SS) NRI </v>
      </c>
      <c r="D1576" s="6">
        <v>89</v>
      </c>
      <c r="E1576" s="6">
        <v>7</v>
      </c>
      <c r="F1576" s="6">
        <v>1</v>
      </c>
      <c r="G1576" s="6">
        <v>7</v>
      </c>
      <c r="H1576" s="6">
        <v>0</v>
      </c>
      <c r="I1576" s="6">
        <v>0.23100000000000001</v>
      </c>
      <c r="J1576" s="6">
        <v>0.26400000000000001</v>
      </c>
      <c r="K1576" s="6">
        <v>21</v>
      </c>
      <c r="L1576" s="6">
        <v>6</v>
      </c>
      <c r="M1576" s="6">
        <v>0</v>
      </c>
      <c r="N1576" s="6">
        <v>4</v>
      </c>
      <c r="O1576" s="6">
        <v>17</v>
      </c>
      <c r="P1576" s="6">
        <v>0.29599999999999999</v>
      </c>
      <c r="Q1576" s="6">
        <v>0.56000000000000005</v>
      </c>
    </row>
    <row r="1577" spans="1:17" ht="15" thickBot="1" x14ac:dyDescent="0.35">
      <c r="A1577" s="7" t="s">
        <v>841</v>
      </c>
      <c r="B1577" s="43">
        <f>IF(COUNTIF('DRAFT LIST'!$F$3:$F$1000,A1577)&gt;=1,"",ROW())</f>
        <v>1577</v>
      </c>
      <c r="C1577" s="43" t="str">
        <f ca="1"/>
        <v>Emmanuel Burriss (WSH - 2B) NRI </v>
      </c>
      <c r="D1577" s="8">
        <v>177</v>
      </c>
      <c r="E1577" s="8">
        <v>20</v>
      </c>
      <c r="F1577" s="8">
        <v>2</v>
      </c>
      <c r="G1577" s="8">
        <v>16</v>
      </c>
      <c r="H1577" s="8">
        <v>6</v>
      </c>
      <c r="I1577" s="8">
        <v>0.223</v>
      </c>
      <c r="J1577" s="8">
        <v>0.29599999999999999</v>
      </c>
      <c r="K1577" s="8">
        <v>40</v>
      </c>
      <c r="L1577" s="8">
        <v>9</v>
      </c>
      <c r="M1577" s="8">
        <v>2</v>
      </c>
      <c r="N1577" s="8">
        <v>18</v>
      </c>
      <c r="O1577" s="8">
        <v>36</v>
      </c>
      <c r="P1577" s="8">
        <v>0.32800000000000001</v>
      </c>
      <c r="Q1577" s="8">
        <v>0.624</v>
      </c>
    </row>
    <row r="1578" spans="1:17" ht="15" thickBot="1" x14ac:dyDescent="0.35">
      <c r="A1578" s="5" t="s">
        <v>842</v>
      </c>
      <c r="B1578" s="43">
        <f>IF(COUNTIF('DRAFT LIST'!$F$3:$F$1000,A1578)&gt;=1,"",ROW())</f>
        <v>1578</v>
      </c>
      <c r="C1578" s="43" t="str">
        <f ca="1"/>
        <v>Munenori Kawasaki (CHC - 2B) </v>
      </c>
      <c r="D1578" s="6">
        <v>164</v>
      </c>
      <c r="E1578" s="6">
        <v>19</v>
      </c>
      <c r="F1578" s="6">
        <v>4</v>
      </c>
      <c r="G1578" s="6">
        <v>18</v>
      </c>
      <c r="H1578" s="6">
        <v>1</v>
      </c>
      <c r="I1578" s="6">
        <v>0.23</v>
      </c>
      <c r="J1578" s="6">
        <v>0.28100000000000003</v>
      </c>
      <c r="K1578" s="6">
        <v>38</v>
      </c>
      <c r="L1578" s="6">
        <v>8</v>
      </c>
      <c r="M1578" s="6">
        <v>1</v>
      </c>
      <c r="N1578" s="6">
        <v>12</v>
      </c>
      <c r="O1578" s="6">
        <v>48</v>
      </c>
      <c r="P1578" s="6">
        <v>0.38600000000000001</v>
      </c>
      <c r="Q1578" s="6">
        <v>0.66700000000000004</v>
      </c>
    </row>
    <row r="1579" spans="1:17" ht="17.399999999999999" thickBot="1" x14ac:dyDescent="0.35">
      <c r="A1579" s="7" t="s">
        <v>843</v>
      </c>
      <c r="B1579" s="43">
        <f>IF(COUNTIF('DRAFT LIST'!$F$3:$F$1000,A1579)&gt;=1,"",ROW())</f>
        <v>1579</v>
      </c>
      <c r="C1579" s="43" t="str">
        <f ca="1"/>
        <v>Eric Sogard (MIL - 2B) NRI </v>
      </c>
      <c r="D1579" s="8">
        <v>159</v>
      </c>
      <c r="E1579" s="8">
        <v>15</v>
      </c>
      <c r="F1579" s="8">
        <v>2</v>
      </c>
      <c r="G1579" s="8">
        <v>17</v>
      </c>
      <c r="H1579" s="8">
        <v>1</v>
      </c>
      <c r="I1579" s="8">
        <v>0.249</v>
      </c>
      <c r="J1579" s="8">
        <v>0.30399999999999999</v>
      </c>
      <c r="K1579" s="8">
        <v>40</v>
      </c>
      <c r="L1579" s="8">
        <v>10</v>
      </c>
      <c r="M1579" s="8">
        <v>2</v>
      </c>
      <c r="N1579" s="8">
        <v>12</v>
      </c>
      <c r="O1579" s="8">
        <v>38</v>
      </c>
      <c r="P1579" s="8">
        <v>0.33100000000000002</v>
      </c>
      <c r="Q1579" s="8">
        <v>0.63500000000000001</v>
      </c>
    </row>
    <row r="1580" spans="1:17" ht="15" thickBot="1" x14ac:dyDescent="0.35">
      <c r="A1580" s="5" t="s">
        <v>844</v>
      </c>
      <c r="B1580" s="43">
        <f>IF(COUNTIF('DRAFT LIST'!$F$3:$F$1000,A1580)&gt;=1,"",ROW())</f>
        <v>1580</v>
      </c>
      <c r="C1580" s="43" t="str">
        <f ca="1"/>
        <v>Jemile Weeks (CHC - 2B) MiLB </v>
      </c>
      <c r="D1580" s="6">
        <v>187</v>
      </c>
      <c r="E1580" s="6">
        <v>20</v>
      </c>
      <c r="F1580" s="6">
        <v>2</v>
      </c>
      <c r="G1580" s="6">
        <v>17</v>
      </c>
      <c r="H1580" s="6">
        <v>1</v>
      </c>
      <c r="I1580" s="6">
        <v>0.23599999999999999</v>
      </c>
      <c r="J1580" s="6">
        <v>0.30099999999999999</v>
      </c>
      <c r="K1580" s="6">
        <v>44</v>
      </c>
      <c r="L1580" s="6">
        <v>16</v>
      </c>
      <c r="M1580" s="6">
        <v>1</v>
      </c>
      <c r="N1580" s="6">
        <v>18</v>
      </c>
      <c r="O1580" s="6">
        <v>38</v>
      </c>
      <c r="P1580" s="6">
        <v>0.314</v>
      </c>
      <c r="Q1580" s="6">
        <v>0.61499999999999999</v>
      </c>
    </row>
    <row r="1581" spans="1:17" ht="15" thickBot="1" x14ac:dyDescent="0.35">
      <c r="A1581" s="7" t="s">
        <v>845</v>
      </c>
      <c r="B1581" s="43">
        <f>IF(COUNTIF('DRAFT LIST'!$F$3:$F$1000,A1581)&gt;=1,"",ROW())</f>
        <v>1581</v>
      </c>
      <c r="C1581" s="43" t="str">
        <f ca="1"/>
        <v>Dan Uggla (2B) </v>
      </c>
      <c r="D1581" s="8">
        <v>294</v>
      </c>
      <c r="E1581" s="8">
        <v>32</v>
      </c>
      <c r="F1581" s="8">
        <v>8</v>
      </c>
      <c r="G1581" s="8">
        <v>30</v>
      </c>
      <c r="H1581" s="8">
        <v>3</v>
      </c>
      <c r="I1581" s="8">
        <v>0.20200000000000001</v>
      </c>
      <c r="J1581" s="8">
        <v>0.25</v>
      </c>
      <c r="K1581" s="8">
        <v>60</v>
      </c>
      <c r="L1581" s="8">
        <v>12</v>
      </c>
      <c r="M1581" s="8">
        <v>2</v>
      </c>
      <c r="N1581" s="8">
        <v>19</v>
      </c>
      <c r="O1581" s="8">
        <v>108</v>
      </c>
      <c r="P1581" s="8">
        <v>0.32900000000000001</v>
      </c>
      <c r="Q1581" s="8">
        <v>0.57899999999999996</v>
      </c>
    </row>
    <row r="1582" spans="1:17" ht="15" thickBot="1" x14ac:dyDescent="0.35">
      <c r="A1582" s="5" t="s">
        <v>846</v>
      </c>
      <c r="B1582" s="43">
        <f>IF(COUNTIF('DRAFT LIST'!$F$3:$F$1000,A1582)&gt;=1,"",ROW())</f>
        <v>1582</v>
      </c>
      <c r="C1582" s="43" t="str">
        <f ca="1"/>
        <v>Boog Powell (SEA - CF) MiLB </v>
      </c>
      <c r="D1582" s="6">
        <v>134</v>
      </c>
      <c r="E1582" s="6">
        <v>16</v>
      </c>
      <c r="F1582" s="6">
        <v>5</v>
      </c>
      <c r="G1582" s="6">
        <v>17</v>
      </c>
      <c r="H1582" s="6">
        <v>2</v>
      </c>
      <c r="I1582" s="6">
        <v>0.223</v>
      </c>
      <c r="J1582" s="6">
        <v>0.307</v>
      </c>
      <c r="K1582" s="6">
        <v>30</v>
      </c>
      <c r="L1582" s="6">
        <v>5</v>
      </c>
      <c r="M1582" s="6">
        <v>0</v>
      </c>
      <c r="N1582" s="6">
        <v>16</v>
      </c>
      <c r="O1582" s="6">
        <v>46</v>
      </c>
      <c r="P1582" s="6">
        <v>0.379</v>
      </c>
      <c r="Q1582" s="6">
        <v>0.68600000000000005</v>
      </c>
    </row>
    <row r="1583" spans="1:17" ht="15" thickBot="1" x14ac:dyDescent="0.35">
      <c r="A1583" s="7" t="s">
        <v>847</v>
      </c>
      <c r="B1583" s="43">
        <f>IF(COUNTIF('DRAFT LIST'!$F$3:$F$1000,A1583)&gt;=1,"",ROW())</f>
        <v>1583</v>
      </c>
      <c r="C1583" s="43" t="str">
        <f ca="1"/>
        <v>Adam Brett Walker (ATL - OF) MiLB </v>
      </c>
      <c r="D1583" s="8">
        <v>128</v>
      </c>
      <c r="E1583" s="8">
        <v>17</v>
      </c>
      <c r="F1583" s="8">
        <v>4</v>
      </c>
      <c r="G1583" s="8">
        <v>12</v>
      </c>
      <c r="H1583" s="8">
        <v>6</v>
      </c>
      <c r="I1583" s="8">
        <v>0.219</v>
      </c>
      <c r="J1583" s="8">
        <v>0.29399999999999998</v>
      </c>
      <c r="K1583" s="8">
        <v>28</v>
      </c>
      <c r="L1583" s="8">
        <v>6</v>
      </c>
      <c r="M1583" s="8">
        <v>1</v>
      </c>
      <c r="N1583" s="8">
        <v>14</v>
      </c>
      <c r="O1583" s="8">
        <v>49</v>
      </c>
      <c r="P1583" s="8">
        <v>0.378</v>
      </c>
      <c r="Q1583" s="8">
        <v>0.67200000000000004</v>
      </c>
    </row>
    <row r="1584" spans="1:17" ht="15" thickBot="1" x14ac:dyDescent="0.35">
      <c r="A1584" s="5" t="s">
        <v>848</v>
      </c>
      <c r="B1584" s="43">
        <f>IF(COUNTIF('DRAFT LIST'!$F$3:$F$1000,A1584)&gt;=1,"",ROW())</f>
        <v>1584</v>
      </c>
      <c r="C1584" s="43" t="str">
        <f ca="1"/>
        <v>Mpho' Ngoepe (PIT - IF) MiLB </v>
      </c>
      <c r="D1584" s="6">
        <v>126</v>
      </c>
      <c r="E1584" s="6">
        <v>14</v>
      </c>
      <c r="F1584" s="6">
        <v>3</v>
      </c>
      <c r="G1584" s="6">
        <v>16</v>
      </c>
      <c r="H1584" s="6">
        <v>1</v>
      </c>
      <c r="I1584" s="6">
        <v>0.26300000000000001</v>
      </c>
      <c r="J1584" s="6">
        <v>0.3</v>
      </c>
      <c r="K1584" s="6">
        <v>33</v>
      </c>
      <c r="L1584" s="6">
        <v>6</v>
      </c>
      <c r="M1584" s="6">
        <v>1</v>
      </c>
      <c r="N1584" s="6">
        <v>7</v>
      </c>
      <c r="O1584" s="6">
        <v>27</v>
      </c>
      <c r="P1584" s="6">
        <v>0.40400000000000003</v>
      </c>
      <c r="Q1584" s="6">
        <v>0.70299999999999996</v>
      </c>
    </row>
    <row r="1585" spans="1:17" ht="15" thickBot="1" x14ac:dyDescent="0.35">
      <c r="A1585" s="7" t="s">
        <v>849</v>
      </c>
      <c r="B1585" s="43">
        <f>IF(COUNTIF('DRAFT LIST'!$F$3:$F$1000,A1585)&gt;=1,"",ROW())</f>
        <v>1585</v>
      </c>
      <c r="C1585" s="43" t="str">
        <f ca="1"/>
        <v>Gabby Guerrero (CIN - OF) NRI </v>
      </c>
      <c r="D1585" s="8">
        <v>136</v>
      </c>
      <c r="E1585" s="8">
        <v>15</v>
      </c>
      <c r="F1585" s="8">
        <v>1</v>
      </c>
      <c r="G1585" s="8">
        <v>11</v>
      </c>
      <c r="H1585" s="8">
        <v>8</v>
      </c>
      <c r="I1585" s="8">
        <v>0.251</v>
      </c>
      <c r="J1585" s="8">
        <v>0.29799999999999999</v>
      </c>
      <c r="K1585" s="8">
        <v>34</v>
      </c>
      <c r="L1585" s="8">
        <v>5</v>
      </c>
      <c r="M1585" s="8">
        <v>1</v>
      </c>
      <c r="N1585" s="8">
        <v>9</v>
      </c>
      <c r="O1585" s="8">
        <v>30</v>
      </c>
      <c r="P1585" s="8">
        <v>0.307</v>
      </c>
      <c r="Q1585" s="8">
        <v>0.60499999999999998</v>
      </c>
    </row>
    <row r="1586" spans="1:17" ht="15" thickBot="1" x14ac:dyDescent="0.35">
      <c r="A1586" s="5" t="s">
        <v>850</v>
      </c>
      <c r="B1586" s="43">
        <f>IF(COUNTIF('DRAFT LIST'!$F$3:$F$1000,A1586)&gt;=1,"",ROW())</f>
        <v>1586</v>
      </c>
      <c r="C1586" s="43" t="str">
        <f ca="1"/>
        <v>Juan Graterol (TOR - C) </v>
      </c>
      <c r="D1586" s="6">
        <v>120</v>
      </c>
      <c r="E1586" s="6">
        <v>14</v>
      </c>
      <c r="F1586" s="6">
        <v>4</v>
      </c>
      <c r="G1586" s="6">
        <v>15</v>
      </c>
      <c r="H1586" s="6">
        <v>2</v>
      </c>
      <c r="I1586" s="6">
        <v>0.22800000000000001</v>
      </c>
      <c r="J1586" s="6">
        <v>0.27300000000000002</v>
      </c>
      <c r="K1586" s="6">
        <v>27</v>
      </c>
      <c r="L1586" s="6">
        <v>9</v>
      </c>
      <c r="M1586" s="6">
        <v>1</v>
      </c>
      <c r="N1586" s="6">
        <v>8</v>
      </c>
      <c r="O1586" s="6">
        <v>42</v>
      </c>
      <c r="P1586" s="6">
        <v>0.38700000000000001</v>
      </c>
      <c r="Q1586" s="6">
        <v>0.66100000000000003</v>
      </c>
    </row>
    <row r="1587" spans="1:17" ht="15" thickBot="1" x14ac:dyDescent="0.35">
      <c r="A1587" s="7" t="s">
        <v>851</v>
      </c>
      <c r="B1587" s="43">
        <f>IF(COUNTIF('DRAFT LIST'!$F$3:$F$1000,A1587)&gt;=1,"",ROW())</f>
        <v>1587</v>
      </c>
      <c r="C1587" s="43" t="str">
        <f ca="1"/>
        <v>Taylor Davis (CHC - C) NRI </v>
      </c>
      <c r="D1587" s="8">
        <v>195</v>
      </c>
      <c r="E1587" s="8">
        <v>21</v>
      </c>
      <c r="F1587" s="8">
        <v>3</v>
      </c>
      <c r="G1587" s="8">
        <v>17</v>
      </c>
      <c r="H1587" s="8">
        <v>4</v>
      </c>
      <c r="I1587" s="8">
        <v>0.22</v>
      </c>
      <c r="J1587" s="8">
        <v>0.28699999999999998</v>
      </c>
      <c r="K1587" s="8">
        <v>43</v>
      </c>
      <c r="L1587" s="8">
        <v>8</v>
      </c>
      <c r="M1587" s="8">
        <v>1</v>
      </c>
      <c r="N1587" s="8">
        <v>18</v>
      </c>
      <c r="O1587" s="8">
        <v>49</v>
      </c>
      <c r="P1587" s="8">
        <v>0.32400000000000001</v>
      </c>
      <c r="Q1587" s="8">
        <v>0.61099999999999999</v>
      </c>
    </row>
    <row r="1588" spans="1:17" ht="17.399999999999999" thickBot="1" x14ac:dyDescent="0.35">
      <c r="A1588" s="5" t="s">
        <v>852</v>
      </c>
      <c r="B1588" s="43">
        <f>IF(COUNTIF('DRAFT LIST'!$F$3:$F$1000,A1588)&gt;=1,"",ROW())</f>
        <v>1588</v>
      </c>
      <c r="C1588" s="43" t="str">
        <f ca="1"/>
        <v>Cam Gallagher (KC - C) </v>
      </c>
      <c r="D1588" s="6">
        <v>188</v>
      </c>
      <c r="E1588" s="6">
        <v>16</v>
      </c>
      <c r="F1588" s="6">
        <v>1</v>
      </c>
      <c r="G1588" s="6">
        <v>15</v>
      </c>
      <c r="H1588" s="6">
        <v>5</v>
      </c>
      <c r="I1588" s="6">
        <v>0.23799999999999999</v>
      </c>
      <c r="J1588" s="6">
        <v>0.253</v>
      </c>
      <c r="K1588" s="6">
        <v>45</v>
      </c>
      <c r="L1588" s="6">
        <v>8</v>
      </c>
      <c r="M1588" s="6">
        <v>1</v>
      </c>
      <c r="N1588" s="6">
        <v>4</v>
      </c>
      <c r="O1588" s="6">
        <v>39</v>
      </c>
      <c r="P1588" s="6">
        <v>0.311</v>
      </c>
      <c r="Q1588" s="6">
        <v>0.56399999999999995</v>
      </c>
    </row>
    <row r="1589" spans="1:17" ht="15" thickBot="1" x14ac:dyDescent="0.35">
      <c r="A1589" s="7" t="s">
        <v>853</v>
      </c>
      <c r="B1589" s="43">
        <f>IF(COUNTIF('DRAFT LIST'!$F$3:$F$1000,A1589)&gt;=1,"",ROW())</f>
        <v>1589</v>
      </c>
      <c r="C1589" s="43" t="str">
        <f ca="1"/>
        <v>Paul DeJong (STL - IF) NRI </v>
      </c>
      <c r="D1589" s="8">
        <v>157</v>
      </c>
      <c r="E1589" s="8">
        <v>18</v>
      </c>
      <c r="F1589" s="8">
        <v>4</v>
      </c>
      <c r="G1589" s="8">
        <v>16</v>
      </c>
      <c r="H1589" s="8">
        <v>2</v>
      </c>
      <c r="I1589" s="8">
        <v>0.22800000000000001</v>
      </c>
      <c r="J1589" s="8">
        <v>0.30299999999999999</v>
      </c>
      <c r="K1589" s="8">
        <v>36</v>
      </c>
      <c r="L1589" s="8">
        <v>7</v>
      </c>
      <c r="M1589" s="8">
        <v>1</v>
      </c>
      <c r="N1589" s="8">
        <v>17</v>
      </c>
      <c r="O1589" s="8">
        <v>47</v>
      </c>
      <c r="P1589" s="8">
        <v>0.35699999999999998</v>
      </c>
      <c r="Q1589" s="8">
        <v>0.66</v>
      </c>
    </row>
    <row r="1590" spans="1:17" ht="15" thickBot="1" x14ac:dyDescent="0.35">
      <c r="A1590" s="5" t="s">
        <v>854</v>
      </c>
      <c r="B1590" s="43">
        <f>IF(COUNTIF('DRAFT LIST'!$F$3:$F$1000,A1590)&gt;=1,"",ROW())</f>
        <v>1590</v>
      </c>
      <c r="C1590" s="43" t="str">
        <f ca="1"/>
        <v/>
      </c>
      <c r="D1590" s="6">
        <v>158</v>
      </c>
      <c r="E1590" s="6">
        <v>16</v>
      </c>
      <c r="F1590" s="6">
        <v>4</v>
      </c>
      <c r="G1590" s="6">
        <v>17</v>
      </c>
      <c r="H1590" s="6">
        <v>1</v>
      </c>
      <c r="I1590" s="6">
        <v>0.24099999999999999</v>
      </c>
      <c r="J1590" s="6">
        <v>0.27800000000000002</v>
      </c>
      <c r="K1590" s="6">
        <v>38</v>
      </c>
      <c r="L1590" s="6">
        <v>7</v>
      </c>
      <c r="M1590" s="6">
        <v>0</v>
      </c>
      <c r="N1590" s="6">
        <v>8</v>
      </c>
      <c r="O1590" s="6">
        <v>40</v>
      </c>
      <c r="P1590" s="6">
        <v>0.372</v>
      </c>
      <c r="Q1590" s="6">
        <v>0.64900000000000002</v>
      </c>
    </row>
    <row r="1591" spans="1:17" ht="15" thickBot="1" x14ac:dyDescent="0.35">
      <c r="A1591" s="7" t="s">
        <v>855</v>
      </c>
      <c r="B1591" s="43">
        <f>IF(COUNTIF('DRAFT LIST'!$F$3:$F$1000,A1591)&gt;=1,"",ROW())</f>
        <v>1591</v>
      </c>
      <c r="C1591" s="43" t="str">
        <f ca="1"/>
        <v/>
      </c>
      <c r="D1591" s="8">
        <v>173</v>
      </c>
      <c r="E1591" s="8">
        <v>20</v>
      </c>
      <c r="F1591" s="8">
        <v>3</v>
      </c>
      <c r="G1591" s="8">
        <v>16</v>
      </c>
      <c r="H1591" s="8">
        <v>1</v>
      </c>
      <c r="I1591" s="8">
        <v>0.23699999999999999</v>
      </c>
      <c r="J1591" s="8">
        <v>0.29799999999999999</v>
      </c>
      <c r="K1591" s="8">
        <v>41</v>
      </c>
      <c r="L1591" s="8">
        <v>9</v>
      </c>
      <c r="M1591" s="8">
        <v>1</v>
      </c>
      <c r="N1591" s="8">
        <v>15</v>
      </c>
      <c r="O1591" s="8">
        <v>41</v>
      </c>
      <c r="P1591" s="8">
        <v>0.34100000000000003</v>
      </c>
      <c r="Q1591" s="8">
        <v>0.63900000000000001</v>
      </c>
    </row>
    <row r="1592" spans="1:17" ht="15" thickBot="1" x14ac:dyDescent="0.35">
      <c r="A1592" s="5" t="s">
        <v>856</v>
      </c>
      <c r="B1592" s="43">
        <f>IF(COUNTIF('DRAFT LIST'!$F$3:$F$1000,A1592)&gt;=1,"",ROW())</f>
        <v>1592</v>
      </c>
      <c r="C1592" s="43" t="str">
        <f ca="1"/>
        <v/>
      </c>
      <c r="D1592" s="6">
        <v>150</v>
      </c>
      <c r="E1592" s="6">
        <v>13</v>
      </c>
      <c r="F1592" s="6">
        <v>3</v>
      </c>
      <c r="G1592" s="6">
        <v>16</v>
      </c>
      <c r="H1592" s="6">
        <v>1</v>
      </c>
      <c r="I1592" s="6">
        <v>0.247</v>
      </c>
      <c r="J1592" s="6">
        <v>0.28399999999999997</v>
      </c>
      <c r="K1592" s="6">
        <v>37</v>
      </c>
      <c r="L1592" s="6">
        <v>10</v>
      </c>
      <c r="M1592" s="6">
        <v>0</v>
      </c>
      <c r="N1592" s="6">
        <v>8</v>
      </c>
      <c r="O1592" s="6">
        <v>43</v>
      </c>
      <c r="P1592" s="6">
        <v>0.35299999999999998</v>
      </c>
      <c r="Q1592" s="6">
        <v>0.63700000000000001</v>
      </c>
    </row>
    <row r="1593" spans="1:17" ht="15" thickBot="1" x14ac:dyDescent="0.35">
      <c r="A1593" s="7" t="s">
        <v>857</v>
      </c>
      <c r="B1593" s="43">
        <f>IF(COUNTIF('DRAFT LIST'!$F$3:$F$1000,A1593)&gt;=1,"",ROW())</f>
        <v>1593</v>
      </c>
      <c r="C1593" s="43" t="str">
        <f ca="1"/>
        <v/>
      </c>
      <c r="D1593" s="8">
        <v>177</v>
      </c>
      <c r="E1593" s="8">
        <v>20</v>
      </c>
      <c r="F1593" s="8">
        <v>1</v>
      </c>
      <c r="G1593" s="8">
        <v>12</v>
      </c>
      <c r="H1593" s="8">
        <v>9</v>
      </c>
      <c r="I1593" s="8">
        <v>0.223</v>
      </c>
      <c r="J1593" s="8">
        <v>0.27800000000000002</v>
      </c>
      <c r="K1593" s="8">
        <v>39</v>
      </c>
      <c r="L1593" s="8">
        <v>7</v>
      </c>
      <c r="M1593" s="8">
        <v>1</v>
      </c>
      <c r="N1593" s="8">
        <v>14</v>
      </c>
      <c r="O1593" s="8">
        <v>41</v>
      </c>
      <c r="P1593" s="8">
        <v>0.28299999999999997</v>
      </c>
      <c r="Q1593" s="8">
        <v>0.56100000000000005</v>
      </c>
    </row>
    <row r="1594" spans="1:17" ht="15" thickBot="1" x14ac:dyDescent="0.35">
      <c r="A1594" s="5" t="s">
        <v>858</v>
      </c>
      <c r="B1594" s="43">
        <f>IF(COUNTIF('DRAFT LIST'!$F$3:$F$1000,A1594)&gt;=1,"",ROW())</f>
        <v>1594</v>
      </c>
      <c r="C1594" s="43" t="str">
        <f ca="1"/>
        <v/>
      </c>
      <c r="D1594" s="6">
        <v>153</v>
      </c>
      <c r="E1594" s="6">
        <v>16</v>
      </c>
      <c r="F1594" s="6">
        <v>2</v>
      </c>
      <c r="G1594" s="6">
        <v>15</v>
      </c>
      <c r="H1594" s="6">
        <v>1</v>
      </c>
      <c r="I1594" s="6">
        <v>0.24</v>
      </c>
      <c r="J1594" s="6">
        <v>0.314</v>
      </c>
      <c r="K1594" s="6">
        <v>37</v>
      </c>
      <c r="L1594" s="6">
        <v>6</v>
      </c>
      <c r="M1594" s="6">
        <v>1</v>
      </c>
      <c r="N1594" s="6">
        <v>17</v>
      </c>
      <c r="O1594" s="6">
        <v>24</v>
      </c>
      <c r="P1594" s="6">
        <v>0.33400000000000002</v>
      </c>
      <c r="Q1594" s="6">
        <v>0.64800000000000002</v>
      </c>
    </row>
    <row r="1595" spans="1:17" ht="15" thickBot="1" x14ac:dyDescent="0.35">
      <c r="A1595" s="7" t="s">
        <v>859</v>
      </c>
      <c r="B1595" s="43">
        <f>IF(COUNTIF('DRAFT LIST'!$F$3:$F$1000,A1595)&gt;=1,"",ROW())</f>
        <v>1595</v>
      </c>
      <c r="C1595" s="43" t="str">
        <f ca="1"/>
        <v/>
      </c>
      <c r="D1595" s="8">
        <v>153</v>
      </c>
      <c r="E1595" s="8">
        <v>17</v>
      </c>
      <c r="F1595" s="8">
        <v>3</v>
      </c>
      <c r="G1595" s="8">
        <v>17</v>
      </c>
      <c r="H1595" s="8">
        <v>1</v>
      </c>
      <c r="I1595" s="8">
        <v>0.23699999999999999</v>
      </c>
      <c r="J1595" s="8">
        <v>0.31</v>
      </c>
      <c r="K1595" s="8">
        <v>36</v>
      </c>
      <c r="L1595" s="8">
        <v>9</v>
      </c>
      <c r="M1595" s="8">
        <v>1</v>
      </c>
      <c r="N1595" s="8">
        <v>16</v>
      </c>
      <c r="O1595" s="8">
        <v>39</v>
      </c>
      <c r="P1595" s="8">
        <v>0.35899999999999999</v>
      </c>
      <c r="Q1595" s="8">
        <v>0.66900000000000004</v>
      </c>
    </row>
    <row r="1596" spans="1:17" ht="15" thickBot="1" x14ac:dyDescent="0.35">
      <c r="A1596" s="5" t="s">
        <v>860</v>
      </c>
      <c r="B1596" s="43">
        <f>IF(COUNTIF('DRAFT LIST'!$F$3:$F$1000,A1596)&gt;=1,"",ROW())</f>
        <v>1596</v>
      </c>
      <c r="C1596" s="43" t="str">
        <f ca="1"/>
        <v/>
      </c>
      <c r="D1596" s="6">
        <v>134</v>
      </c>
      <c r="E1596" s="6">
        <v>14</v>
      </c>
      <c r="F1596" s="6">
        <v>3</v>
      </c>
      <c r="G1596" s="6">
        <v>16</v>
      </c>
      <c r="H1596" s="6">
        <v>1</v>
      </c>
      <c r="I1596" s="6">
        <v>0.23300000000000001</v>
      </c>
      <c r="J1596" s="6">
        <v>0.28599999999999998</v>
      </c>
      <c r="K1596" s="6">
        <v>31</v>
      </c>
      <c r="L1596" s="6">
        <v>6</v>
      </c>
      <c r="M1596" s="6">
        <v>0</v>
      </c>
      <c r="N1596" s="6">
        <v>10</v>
      </c>
      <c r="O1596" s="6">
        <v>38</v>
      </c>
      <c r="P1596" s="6">
        <v>0.34799999999999998</v>
      </c>
      <c r="Q1596" s="6">
        <v>0.63400000000000001</v>
      </c>
    </row>
    <row r="1597" spans="1:17" ht="15" thickBot="1" x14ac:dyDescent="0.35">
      <c r="A1597" s="7" t="s">
        <v>861</v>
      </c>
      <c r="B1597" s="43">
        <f>IF(COUNTIF('DRAFT LIST'!$F$3:$F$1000,A1597)&gt;=1,"",ROW())</f>
        <v>1597</v>
      </c>
      <c r="C1597" s="43" t="str">
        <f ca="1"/>
        <v/>
      </c>
      <c r="D1597" s="8">
        <v>117</v>
      </c>
      <c r="E1597" s="8">
        <v>14</v>
      </c>
      <c r="F1597" s="8">
        <v>2</v>
      </c>
      <c r="G1597" s="8">
        <v>10</v>
      </c>
      <c r="H1597" s="8">
        <v>6</v>
      </c>
      <c r="I1597" s="8">
        <v>0.25</v>
      </c>
      <c r="J1597" s="8">
        <v>0.28899999999999998</v>
      </c>
      <c r="K1597" s="8">
        <v>29</v>
      </c>
      <c r="L1597" s="8">
        <v>5</v>
      </c>
      <c r="M1597" s="8">
        <v>1</v>
      </c>
      <c r="N1597" s="8">
        <v>6</v>
      </c>
      <c r="O1597" s="8">
        <v>30</v>
      </c>
      <c r="P1597" s="8">
        <v>0.35399999999999998</v>
      </c>
      <c r="Q1597" s="8">
        <v>0.64200000000000002</v>
      </c>
    </row>
    <row r="1598" spans="1:17" ht="17.399999999999999" thickBot="1" x14ac:dyDescent="0.35">
      <c r="A1598" s="5" t="s">
        <v>862</v>
      </c>
      <c r="B1598" s="43">
        <f>IF(COUNTIF('DRAFT LIST'!$F$3:$F$1000,A1598)&gt;=1,"",ROW())</f>
        <v>1598</v>
      </c>
      <c r="C1598" s="43" t="str">
        <f ca="1"/>
        <v/>
      </c>
      <c r="D1598" s="6">
        <v>111</v>
      </c>
      <c r="E1598" s="6">
        <v>14</v>
      </c>
      <c r="F1598" s="6">
        <v>4</v>
      </c>
      <c r="G1598" s="6">
        <v>14</v>
      </c>
      <c r="H1598" s="6">
        <v>2</v>
      </c>
      <c r="I1598" s="6">
        <v>0.23400000000000001</v>
      </c>
      <c r="J1598" s="6">
        <v>0.29799999999999999</v>
      </c>
      <c r="K1598" s="6">
        <v>26</v>
      </c>
      <c r="L1598" s="6">
        <v>12</v>
      </c>
      <c r="M1598" s="6">
        <v>1</v>
      </c>
      <c r="N1598" s="6">
        <v>10</v>
      </c>
      <c r="O1598" s="6">
        <v>35</v>
      </c>
      <c r="P1598" s="6">
        <v>0.38200000000000001</v>
      </c>
      <c r="Q1598" s="6">
        <v>0.68</v>
      </c>
    </row>
    <row r="1599" spans="1:17" ht="15" thickBot="1" x14ac:dyDescent="0.35">
      <c r="A1599" s="7" t="s">
        <v>863</v>
      </c>
      <c r="B1599" s="43">
        <f>IF(COUNTIF('DRAFT LIST'!$F$3:$F$1000,A1599)&gt;=1,"",ROW())</f>
        <v>1599</v>
      </c>
      <c r="C1599" s="43" t="str">
        <f ca="1"/>
        <v/>
      </c>
      <c r="D1599" s="8">
        <v>156</v>
      </c>
      <c r="E1599" s="8">
        <v>15</v>
      </c>
      <c r="F1599" s="8">
        <v>1</v>
      </c>
      <c r="G1599" s="8">
        <v>12</v>
      </c>
      <c r="H1599" s="8">
        <v>2</v>
      </c>
      <c r="I1599" s="8">
        <v>0.25700000000000001</v>
      </c>
      <c r="J1599" s="8">
        <v>0.30199999999999999</v>
      </c>
      <c r="K1599" s="8">
        <v>40</v>
      </c>
      <c r="L1599" s="8">
        <v>10</v>
      </c>
      <c r="M1599" s="8">
        <v>1</v>
      </c>
      <c r="N1599" s="8">
        <v>10</v>
      </c>
      <c r="O1599" s="8">
        <v>29</v>
      </c>
      <c r="P1599" s="8">
        <v>0.33300000000000002</v>
      </c>
      <c r="Q1599" s="8">
        <v>0.63500000000000001</v>
      </c>
    </row>
    <row r="1600" spans="1:17" ht="17.399999999999999" thickBot="1" x14ac:dyDescent="0.35">
      <c r="A1600" s="5" t="s">
        <v>864</v>
      </c>
      <c r="B1600" s="43">
        <f>IF(COUNTIF('DRAFT LIST'!$F$3:$F$1000,A1600)&gt;=1,"",ROW())</f>
        <v>1600</v>
      </c>
      <c r="C1600" s="43" t="str">
        <f ca="1"/>
        <v/>
      </c>
      <c r="D1600" s="6">
        <v>135</v>
      </c>
      <c r="E1600" s="6">
        <v>16</v>
      </c>
      <c r="F1600" s="6">
        <v>3</v>
      </c>
      <c r="G1600" s="6">
        <v>15</v>
      </c>
      <c r="H1600" s="6">
        <v>0</v>
      </c>
      <c r="I1600" s="6">
        <v>0.22900000000000001</v>
      </c>
      <c r="J1600" s="6">
        <v>0.28799999999999998</v>
      </c>
      <c r="K1600" s="6">
        <v>31</v>
      </c>
      <c r="L1600" s="6">
        <v>9</v>
      </c>
      <c r="M1600" s="6">
        <v>0</v>
      </c>
      <c r="N1600" s="6">
        <v>11</v>
      </c>
      <c r="O1600" s="6">
        <v>26</v>
      </c>
      <c r="P1600" s="6">
        <v>0.35399999999999998</v>
      </c>
      <c r="Q1600" s="6">
        <v>0.64200000000000002</v>
      </c>
    </row>
    <row r="1601" spans="1:17" ht="17.399999999999999" thickBot="1" x14ac:dyDescent="0.35">
      <c r="A1601" s="7" t="s">
        <v>865</v>
      </c>
      <c r="B1601" s="43">
        <f>IF(COUNTIF('DRAFT LIST'!$F$3:$F$1000,A1601)&gt;=1,"",ROW())</f>
        <v>1601</v>
      </c>
      <c r="C1601" s="43" t="str">
        <f ca="1"/>
        <v/>
      </c>
      <c r="D1601" s="8">
        <v>188</v>
      </c>
      <c r="E1601" s="8">
        <v>24</v>
      </c>
      <c r="F1601" s="8">
        <v>6</v>
      </c>
      <c r="G1601" s="8">
        <v>22</v>
      </c>
      <c r="H1601" s="8">
        <v>4</v>
      </c>
      <c r="I1601" s="8">
        <v>0.216</v>
      </c>
      <c r="J1601" s="8">
        <v>0.28799999999999998</v>
      </c>
      <c r="K1601" s="8">
        <v>41</v>
      </c>
      <c r="L1601" s="8">
        <v>8</v>
      </c>
      <c r="M1601" s="8">
        <v>2</v>
      </c>
      <c r="N1601" s="8">
        <v>19</v>
      </c>
      <c r="O1601" s="8">
        <v>64</v>
      </c>
      <c r="P1601" s="8">
        <v>0.376</v>
      </c>
      <c r="Q1601" s="8">
        <v>0.66500000000000004</v>
      </c>
    </row>
    <row r="1602" spans="1:17" ht="17.399999999999999" thickBot="1" x14ac:dyDescent="0.35">
      <c r="A1602" s="5" t="s">
        <v>866</v>
      </c>
      <c r="B1602" s="43">
        <f>IF(COUNTIF('DRAFT LIST'!$F$3:$F$1000,A1602)&gt;=1,"",ROW())</f>
        <v>1602</v>
      </c>
      <c r="C1602" s="43" t="str">
        <f ca="1"/>
        <v/>
      </c>
      <c r="D1602" s="6">
        <v>125</v>
      </c>
      <c r="E1602" s="6">
        <v>13</v>
      </c>
      <c r="F1602" s="6">
        <v>2</v>
      </c>
      <c r="G1602" s="6">
        <v>13</v>
      </c>
      <c r="H1602" s="6">
        <v>2</v>
      </c>
      <c r="I1602" s="6">
        <v>0.248</v>
      </c>
      <c r="J1602" s="6">
        <v>0.26600000000000001</v>
      </c>
      <c r="K1602" s="6">
        <v>31</v>
      </c>
      <c r="L1602" s="6">
        <v>6</v>
      </c>
      <c r="M1602" s="6">
        <v>1</v>
      </c>
      <c r="N1602" s="6">
        <v>3</v>
      </c>
      <c r="O1602" s="6">
        <v>20</v>
      </c>
      <c r="P1602" s="6">
        <v>0.33400000000000002</v>
      </c>
      <c r="Q1602" s="6">
        <v>0.6</v>
      </c>
    </row>
    <row r="1603" spans="1:17" ht="15" thickBot="1" x14ac:dyDescent="0.35">
      <c r="A1603" s="7" t="s">
        <v>867</v>
      </c>
      <c r="B1603" s="43">
        <f>IF(COUNTIF('DRAFT LIST'!$F$3:$F$1000,A1603)&gt;=1,"",ROW())</f>
        <v>1603</v>
      </c>
      <c r="C1603" s="43" t="str">
        <f ca="1"/>
        <v/>
      </c>
      <c r="D1603" s="8">
        <v>172</v>
      </c>
      <c r="E1603" s="8">
        <v>19</v>
      </c>
      <c r="F1603" s="8">
        <v>1</v>
      </c>
      <c r="G1603" s="8">
        <v>12</v>
      </c>
      <c r="H1603" s="8">
        <v>6</v>
      </c>
      <c r="I1603" s="8">
        <v>0.23300000000000001</v>
      </c>
      <c r="J1603" s="8">
        <v>0.3</v>
      </c>
      <c r="K1603" s="8">
        <v>40</v>
      </c>
      <c r="L1603" s="8">
        <v>8</v>
      </c>
      <c r="M1603" s="8">
        <v>2</v>
      </c>
      <c r="N1603" s="8">
        <v>16</v>
      </c>
      <c r="O1603" s="8">
        <v>42</v>
      </c>
      <c r="P1603" s="8">
        <v>0.29499999999999998</v>
      </c>
      <c r="Q1603" s="8">
        <v>0.59499999999999997</v>
      </c>
    </row>
    <row r="1604" spans="1:17" ht="15" thickBot="1" x14ac:dyDescent="0.35">
      <c r="A1604" s="5" t="s">
        <v>868</v>
      </c>
      <c r="B1604" s="43">
        <f>IF(COUNTIF('DRAFT LIST'!$F$3:$F$1000,A1604)&gt;=1,"",ROW())</f>
        <v>1604</v>
      </c>
      <c r="C1604" s="43" t="str">
        <f ca="1"/>
        <v/>
      </c>
      <c r="D1604" s="6">
        <v>162</v>
      </c>
      <c r="E1604" s="6">
        <v>16</v>
      </c>
      <c r="F1604" s="6">
        <v>1</v>
      </c>
      <c r="G1604" s="6">
        <v>13</v>
      </c>
      <c r="H1604" s="6">
        <v>2</v>
      </c>
      <c r="I1604" s="6">
        <v>0.245</v>
      </c>
      <c r="J1604" s="6">
        <v>0.29599999999999999</v>
      </c>
      <c r="K1604" s="6">
        <v>40</v>
      </c>
      <c r="L1604" s="6">
        <v>8</v>
      </c>
      <c r="M1604" s="6">
        <v>2</v>
      </c>
      <c r="N1604" s="6">
        <v>12</v>
      </c>
      <c r="O1604" s="6">
        <v>33</v>
      </c>
      <c r="P1604" s="6">
        <v>0.32</v>
      </c>
      <c r="Q1604" s="6">
        <v>0.61499999999999999</v>
      </c>
    </row>
    <row r="1605" spans="1:17" ht="15" thickBot="1" x14ac:dyDescent="0.35">
      <c r="A1605" s="7" t="s">
        <v>869</v>
      </c>
      <c r="B1605" s="43">
        <f>IF(COUNTIF('DRAFT LIST'!$F$3:$F$1000,A1605)&gt;=1,"",ROW())</f>
        <v>1605</v>
      </c>
      <c r="C1605" s="43" t="str">
        <f ca="1"/>
        <v/>
      </c>
      <c r="D1605" s="8">
        <v>228</v>
      </c>
      <c r="E1605" s="8">
        <v>25</v>
      </c>
      <c r="F1605" s="8">
        <v>2</v>
      </c>
      <c r="G1605" s="8">
        <v>20</v>
      </c>
      <c r="H1605" s="8">
        <v>6</v>
      </c>
      <c r="I1605" s="8">
        <v>0.24199999999999999</v>
      </c>
      <c r="J1605" s="8">
        <v>0.29099999999999998</v>
      </c>
      <c r="K1605" s="8">
        <v>55</v>
      </c>
      <c r="L1605" s="8">
        <v>10</v>
      </c>
      <c r="M1605" s="8">
        <v>2</v>
      </c>
      <c r="N1605" s="8">
        <v>16</v>
      </c>
      <c r="O1605" s="8">
        <v>52</v>
      </c>
      <c r="P1605" s="8">
        <v>0.34599999999999997</v>
      </c>
      <c r="Q1605" s="8">
        <v>0.63700000000000001</v>
      </c>
    </row>
    <row r="1606" spans="1:17" ht="15" thickBot="1" x14ac:dyDescent="0.35">
      <c r="A1606" s="5" t="s">
        <v>870</v>
      </c>
      <c r="B1606" s="43">
        <f>IF(COUNTIF('DRAFT LIST'!$F$3:$F$1000,A1606)&gt;=1,"",ROW())</f>
        <v>1606</v>
      </c>
      <c r="C1606" s="43" t="str">
        <f ca="1"/>
        <v/>
      </c>
      <c r="D1606" s="6">
        <v>146</v>
      </c>
      <c r="E1606" s="6">
        <v>13</v>
      </c>
      <c r="F1606" s="6">
        <v>2</v>
      </c>
      <c r="G1606" s="6">
        <v>13</v>
      </c>
      <c r="H1606" s="6">
        <v>2</v>
      </c>
      <c r="I1606" s="6">
        <v>0.246</v>
      </c>
      <c r="J1606" s="6">
        <v>0.29299999999999998</v>
      </c>
      <c r="K1606" s="6">
        <v>36</v>
      </c>
      <c r="L1606" s="6">
        <v>5</v>
      </c>
      <c r="M1606" s="6">
        <v>1</v>
      </c>
      <c r="N1606" s="6">
        <v>10</v>
      </c>
      <c r="O1606" s="6">
        <v>31</v>
      </c>
      <c r="P1606" s="6">
        <v>0.318</v>
      </c>
      <c r="Q1606" s="6">
        <v>0.61099999999999999</v>
      </c>
    </row>
    <row r="1607" spans="1:17" ht="15" thickBot="1" x14ac:dyDescent="0.35">
      <c r="A1607" s="7" t="s">
        <v>871</v>
      </c>
      <c r="B1607" s="43">
        <f>IF(COUNTIF('DRAFT LIST'!$F$3:$F$1000,A1607)&gt;=1,"",ROW())</f>
        <v>1607</v>
      </c>
      <c r="C1607" s="43" t="str">
        <f ca="1"/>
        <v/>
      </c>
      <c r="D1607" s="8">
        <v>142</v>
      </c>
      <c r="E1607" s="8">
        <v>17</v>
      </c>
      <c r="F1607" s="8">
        <v>2</v>
      </c>
      <c r="G1607" s="8">
        <v>11</v>
      </c>
      <c r="H1607" s="8">
        <v>9</v>
      </c>
      <c r="I1607" s="8">
        <v>0.20699999999999999</v>
      </c>
      <c r="J1607" s="8">
        <v>0.26500000000000001</v>
      </c>
      <c r="K1607" s="8">
        <v>29</v>
      </c>
      <c r="L1607" s="8">
        <v>5</v>
      </c>
      <c r="M1607" s="8">
        <v>1</v>
      </c>
      <c r="N1607" s="8">
        <v>11</v>
      </c>
      <c r="O1607" s="8">
        <v>48</v>
      </c>
      <c r="P1607" s="8">
        <v>0.33200000000000002</v>
      </c>
      <c r="Q1607" s="8">
        <v>0.59699999999999998</v>
      </c>
    </row>
    <row r="1608" spans="1:17" ht="17.399999999999999" thickBot="1" x14ac:dyDescent="0.35">
      <c r="A1608" s="5" t="s">
        <v>872</v>
      </c>
      <c r="B1608" s="43">
        <f>IF(COUNTIF('DRAFT LIST'!$F$3:$F$1000,A1608)&gt;=1,"",ROW())</f>
        <v>1608</v>
      </c>
      <c r="C1608" s="43" t="str">
        <f ca="1"/>
        <v/>
      </c>
      <c r="D1608" s="6">
        <v>175</v>
      </c>
      <c r="E1608" s="6">
        <v>19</v>
      </c>
      <c r="F1608" s="6">
        <v>2</v>
      </c>
      <c r="G1608" s="6">
        <v>14</v>
      </c>
      <c r="H1608" s="6">
        <v>3</v>
      </c>
      <c r="I1608" s="6">
        <v>0.23</v>
      </c>
      <c r="J1608" s="6">
        <v>0.28599999999999998</v>
      </c>
      <c r="K1608" s="6">
        <v>40</v>
      </c>
      <c r="L1608" s="6">
        <v>9</v>
      </c>
      <c r="M1608" s="6">
        <v>2</v>
      </c>
      <c r="N1608" s="6">
        <v>14</v>
      </c>
      <c r="O1608" s="6">
        <v>35</v>
      </c>
      <c r="P1608" s="6">
        <v>0.32500000000000001</v>
      </c>
      <c r="Q1608" s="6">
        <v>0.61199999999999999</v>
      </c>
    </row>
    <row r="1609" spans="1:17" ht="15" thickBot="1" x14ac:dyDescent="0.35">
      <c r="A1609" s="7" t="s">
        <v>873</v>
      </c>
      <c r="B1609" s="43">
        <f>IF(COUNTIF('DRAFT LIST'!$F$3:$F$1000,A1609)&gt;=1,"",ROW())</f>
        <v>1609</v>
      </c>
      <c r="C1609" s="43" t="str">
        <f ca="1"/>
        <v/>
      </c>
      <c r="D1609" s="8">
        <v>219</v>
      </c>
      <c r="E1609" s="8">
        <v>23</v>
      </c>
      <c r="F1609" s="8">
        <v>2</v>
      </c>
      <c r="G1609" s="8">
        <v>18</v>
      </c>
      <c r="H1609" s="8">
        <v>6</v>
      </c>
      <c r="I1609" s="8">
        <v>0.247</v>
      </c>
      <c r="J1609" s="8">
        <v>0.28199999999999997</v>
      </c>
      <c r="K1609" s="8">
        <v>54</v>
      </c>
      <c r="L1609" s="8">
        <v>9</v>
      </c>
      <c r="M1609" s="8">
        <v>1</v>
      </c>
      <c r="N1609" s="8">
        <v>11</v>
      </c>
      <c r="O1609" s="8">
        <v>39</v>
      </c>
      <c r="P1609" s="8">
        <v>0.33600000000000002</v>
      </c>
      <c r="Q1609" s="8">
        <v>0.61799999999999999</v>
      </c>
    </row>
    <row r="1610" spans="1:17" ht="15" thickBot="1" x14ac:dyDescent="0.35">
      <c r="A1610" s="5" t="s">
        <v>874</v>
      </c>
      <c r="B1610" s="43">
        <f>IF(COUNTIF('DRAFT LIST'!$F$3:$F$1000,A1610)&gt;=1,"",ROW())</f>
        <v>1610</v>
      </c>
      <c r="C1610" s="43" t="str">
        <f ca="1"/>
        <v/>
      </c>
      <c r="D1610" s="6">
        <v>126</v>
      </c>
      <c r="E1610" s="6">
        <v>14</v>
      </c>
      <c r="F1610" s="6">
        <v>5</v>
      </c>
      <c r="G1610" s="6">
        <v>15</v>
      </c>
      <c r="H1610" s="6">
        <v>0</v>
      </c>
      <c r="I1610" s="6">
        <v>0.224</v>
      </c>
      <c r="J1610" s="6">
        <v>0.28199999999999997</v>
      </c>
      <c r="K1610" s="6">
        <v>28</v>
      </c>
      <c r="L1610" s="6">
        <v>7</v>
      </c>
      <c r="M1610" s="6">
        <v>0</v>
      </c>
      <c r="N1610" s="6">
        <v>10</v>
      </c>
      <c r="O1610" s="6">
        <v>37</v>
      </c>
      <c r="P1610" s="6">
        <v>0.38800000000000001</v>
      </c>
      <c r="Q1610" s="6">
        <v>0.67</v>
      </c>
    </row>
    <row r="1611" spans="1:17" ht="15" thickBot="1" x14ac:dyDescent="0.35">
      <c r="A1611" s="7" t="s">
        <v>875</v>
      </c>
      <c r="B1611" s="43">
        <f>IF(COUNTIF('DRAFT LIST'!$F$3:$F$1000,A1611)&gt;=1,"",ROW())</f>
        <v>1611</v>
      </c>
      <c r="C1611" s="43" t="str">
        <f ca="1"/>
        <v/>
      </c>
      <c r="D1611" s="8">
        <v>116</v>
      </c>
      <c r="E1611" s="8">
        <v>13</v>
      </c>
      <c r="F1611" s="8">
        <v>3</v>
      </c>
      <c r="G1611" s="8">
        <v>13</v>
      </c>
      <c r="H1611" s="8">
        <v>3</v>
      </c>
      <c r="I1611" s="8">
        <v>0.23</v>
      </c>
      <c r="J1611" s="8">
        <v>0.29499999999999998</v>
      </c>
      <c r="K1611" s="8">
        <v>27</v>
      </c>
      <c r="L1611" s="8">
        <v>6</v>
      </c>
      <c r="M1611" s="8">
        <v>1</v>
      </c>
      <c r="N1611" s="8">
        <v>11</v>
      </c>
      <c r="O1611" s="8">
        <v>36</v>
      </c>
      <c r="P1611" s="8">
        <v>0.35899999999999999</v>
      </c>
      <c r="Q1611" s="8">
        <v>0.65400000000000003</v>
      </c>
    </row>
    <row r="1612" spans="1:17" ht="15" thickBot="1" x14ac:dyDescent="0.35">
      <c r="A1612" s="5" t="s">
        <v>876</v>
      </c>
      <c r="B1612" s="43">
        <f>IF(COUNTIF('DRAFT LIST'!$F$3:$F$1000,A1612)&gt;=1,"",ROW())</f>
        <v>1612</v>
      </c>
      <c r="C1612" s="43" t="str">
        <f ca="1"/>
        <v/>
      </c>
      <c r="D1612" s="6">
        <v>123</v>
      </c>
      <c r="E1612" s="6">
        <v>14</v>
      </c>
      <c r="F1612" s="6">
        <v>5</v>
      </c>
      <c r="G1612" s="6">
        <v>17</v>
      </c>
      <c r="H1612" s="6">
        <v>2</v>
      </c>
      <c r="I1612" s="6">
        <v>0.23100000000000001</v>
      </c>
      <c r="J1612" s="6">
        <v>0.27700000000000002</v>
      </c>
      <c r="K1612" s="6">
        <v>28</v>
      </c>
      <c r="L1612" s="6">
        <v>6</v>
      </c>
      <c r="M1612" s="6">
        <v>1</v>
      </c>
      <c r="N1612" s="6">
        <v>8</v>
      </c>
      <c r="O1612" s="6">
        <v>36</v>
      </c>
      <c r="P1612" s="6">
        <v>0.40600000000000003</v>
      </c>
      <c r="Q1612" s="6">
        <v>0.68300000000000005</v>
      </c>
    </row>
    <row r="1613" spans="1:17" ht="15" thickBot="1" x14ac:dyDescent="0.35">
      <c r="A1613" s="7" t="s">
        <v>877</v>
      </c>
      <c r="B1613" s="43">
        <f>IF(COUNTIF('DRAFT LIST'!$F$3:$F$1000,A1613)&gt;=1,"",ROW())</f>
        <v>1613</v>
      </c>
      <c r="C1613" s="43" t="str">
        <f ca="1"/>
        <v/>
      </c>
      <c r="D1613" s="8">
        <v>107</v>
      </c>
      <c r="E1613" s="8">
        <v>13</v>
      </c>
      <c r="F1613" s="8">
        <v>2</v>
      </c>
      <c r="G1613" s="8">
        <v>10</v>
      </c>
      <c r="H1613" s="8">
        <v>2</v>
      </c>
      <c r="I1613" s="8">
        <v>0.24399999999999999</v>
      </c>
      <c r="J1613" s="8">
        <v>0.29299999999999998</v>
      </c>
      <c r="K1613" s="8">
        <v>26</v>
      </c>
      <c r="L1613" s="8">
        <v>6</v>
      </c>
      <c r="M1613" s="8">
        <v>1</v>
      </c>
      <c r="N1613" s="8">
        <v>7</v>
      </c>
      <c r="O1613" s="8">
        <v>32</v>
      </c>
      <c r="P1613" s="8">
        <v>0.36099999999999999</v>
      </c>
      <c r="Q1613" s="8">
        <v>0.65400000000000003</v>
      </c>
    </row>
    <row r="1614" spans="1:17" ht="15" thickBot="1" x14ac:dyDescent="0.35">
      <c r="A1614" s="5" t="s">
        <v>878</v>
      </c>
      <c r="B1614" s="43">
        <f>IF(COUNTIF('DRAFT LIST'!$F$3:$F$1000,A1614)&gt;=1,"",ROW())</f>
        <v>1614</v>
      </c>
      <c r="C1614" s="43" t="str">
        <f ca="1"/>
        <v/>
      </c>
      <c r="D1614" s="6">
        <v>128</v>
      </c>
      <c r="E1614" s="6">
        <v>14</v>
      </c>
      <c r="F1614" s="6">
        <v>1</v>
      </c>
      <c r="G1614" s="6">
        <v>11</v>
      </c>
      <c r="H1614" s="6">
        <v>4</v>
      </c>
      <c r="I1614" s="6">
        <v>0.253</v>
      </c>
      <c r="J1614" s="6">
        <v>0.3</v>
      </c>
      <c r="K1614" s="6">
        <v>32</v>
      </c>
      <c r="L1614" s="6">
        <v>8</v>
      </c>
      <c r="M1614" s="6">
        <v>1</v>
      </c>
      <c r="N1614" s="6">
        <v>9</v>
      </c>
      <c r="O1614" s="6">
        <v>18</v>
      </c>
      <c r="P1614" s="6">
        <v>0.34100000000000003</v>
      </c>
      <c r="Q1614" s="6">
        <v>0.64100000000000001</v>
      </c>
    </row>
    <row r="1615" spans="1:17" ht="15" thickBot="1" x14ac:dyDescent="0.35">
      <c r="A1615" s="7" t="s">
        <v>879</v>
      </c>
      <c r="B1615" s="43">
        <f>IF(COUNTIF('DRAFT LIST'!$F$3:$F$1000,A1615)&gt;=1,"",ROW())</f>
        <v>1615</v>
      </c>
      <c r="C1615" s="43" t="str">
        <f ca="1"/>
        <v/>
      </c>
      <c r="D1615" s="8">
        <v>264</v>
      </c>
      <c r="E1615" s="8">
        <v>31</v>
      </c>
      <c r="F1615" s="8">
        <v>6</v>
      </c>
      <c r="G1615" s="8">
        <v>24</v>
      </c>
      <c r="H1615" s="8">
        <v>7</v>
      </c>
      <c r="I1615" s="8">
        <v>0.24199999999999999</v>
      </c>
      <c r="J1615" s="8">
        <v>0.27900000000000003</v>
      </c>
      <c r="K1615" s="8">
        <v>64</v>
      </c>
      <c r="L1615" s="8">
        <v>13</v>
      </c>
      <c r="M1615" s="8">
        <v>2</v>
      </c>
      <c r="N1615" s="8">
        <v>14</v>
      </c>
      <c r="O1615" s="8">
        <v>61</v>
      </c>
      <c r="P1615" s="8">
        <v>0.36899999999999999</v>
      </c>
      <c r="Q1615" s="8">
        <v>0.64800000000000002</v>
      </c>
    </row>
    <row r="1616" spans="1:17" ht="17.399999999999999" thickBot="1" x14ac:dyDescent="0.35">
      <c r="A1616" s="5" t="s">
        <v>880</v>
      </c>
      <c r="B1616" s="43">
        <f>IF(COUNTIF('DRAFT LIST'!$F$3:$F$1000,A1616)&gt;=1,"",ROW())</f>
        <v>1616</v>
      </c>
      <c r="C1616" s="43" t="str">
        <f ca="1"/>
        <v/>
      </c>
      <c r="D1616" s="6">
        <v>132</v>
      </c>
      <c r="E1616" s="6">
        <v>14</v>
      </c>
      <c r="F1616" s="6">
        <v>2</v>
      </c>
      <c r="G1616" s="6">
        <v>12</v>
      </c>
      <c r="H1616" s="6">
        <v>1</v>
      </c>
      <c r="I1616" s="6">
        <v>0.23599999999999999</v>
      </c>
      <c r="J1616" s="6">
        <v>0.27800000000000002</v>
      </c>
      <c r="K1616" s="6">
        <v>31</v>
      </c>
      <c r="L1616" s="6">
        <v>8</v>
      </c>
      <c r="M1616" s="6">
        <v>1</v>
      </c>
      <c r="N1616" s="6">
        <v>8</v>
      </c>
      <c r="O1616" s="6">
        <v>33</v>
      </c>
      <c r="P1616" s="6">
        <v>0.33400000000000002</v>
      </c>
      <c r="Q1616" s="6">
        <v>0.61099999999999999</v>
      </c>
    </row>
    <row r="1617" spans="1:17" ht="15" thickBot="1" x14ac:dyDescent="0.35">
      <c r="A1617" s="7" t="s">
        <v>881</v>
      </c>
      <c r="B1617" s="43">
        <f>IF(COUNTIF('DRAFT LIST'!$F$3:$F$1000,A1617)&gt;=1,"",ROW())</f>
        <v>1617</v>
      </c>
      <c r="C1617" s="43" t="str">
        <f ca="1"/>
        <v/>
      </c>
      <c r="D1617" s="8">
        <v>108</v>
      </c>
      <c r="E1617" s="8">
        <v>13</v>
      </c>
      <c r="F1617" s="8">
        <v>1</v>
      </c>
      <c r="G1617" s="8">
        <v>10</v>
      </c>
      <c r="H1617" s="8">
        <v>2</v>
      </c>
      <c r="I1617" s="8">
        <v>0.23699999999999999</v>
      </c>
      <c r="J1617" s="8">
        <v>0.30299999999999999</v>
      </c>
      <c r="K1617" s="8">
        <v>26</v>
      </c>
      <c r="L1617" s="8">
        <v>5</v>
      </c>
      <c r="M1617" s="8">
        <v>1</v>
      </c>
      <c r="N1617" s="8">
        <v>10</v>
      </c>
      <c r="O1617" s="8">
        <v>28</v>
      </c>
      <c r="P1617" s="8">
        <v>0.33100000000000002</v>
      </c>
      <c r="Q1617" s="8">
        <v>0.63400000000000001</v>
      </c>
    </row>
    <row r="1618" spans="1:17" ht="15" thickBot="1" x14ac:dyDescent="0.35">
      <c r="A1618" s="5" t="s">
        <v>882</v>
      </c>
      <c r="B1618" s="43">
        <f>IF(COUNTIF('DRAFT LIST'!$F$3:$F$1000,A1618)&gt;=1,"",ROW())</f>
        <v>1618</v>
      </c>
      <c r="C1618" s="43" t="str">
        <f ca="1"/>
        <v/>
      </c>
      <c r="D1618" s="6">
        <v>121</v>
      </c>
      <c r="E1618" s="6">
        <v>14</v>
      </c>
      <c r="F1618" s="6">
        <v>1</v>
      </c>
      <c r="G1618" s="6">
        <v>12</v>
      </c>
      <c r="H1618" s="6">
        <v>2</v>
      </c>
      <c r="I1618" s="6">
        <v>0.25</v>
      </c>
      <c r="J1618" s="6">
        <v>0.29199999999999998</v>
      </c>
      <c r="K1618" s="6">
        <v>30</v>
      </c>
      <c r="L1618" s="6">
        <v>5</v>
      </c>
      <c r="M1618" s="6">
        <v>1</v>
      </c>
      <c r="N1618" s="6">
        <v>7</v>
      </c>
      <c r="O1618" s="6">
        <v>24</v>
      </c>
      <c r="P1618" s="6">
        <v>0.35</v>
      </c>
      <c r="Q1618" s="6">
        <v>0.64200000000000002</v>
      </c>
    </row>
    <row r="1619" spans="1:17" ht="15" thickBot="1" x14ac:dyDescent="0.35">
      <c r="A1619" s="7" t="s">
        <v>883</v>
      </c>
      <c r="B1619" s="43">
        <f>IF(COUNTIF('DRAFT LIST'!$F$3:$F$1000,A1619)&gt;=1,"",ROW())</f>
        <v>1619</v>
      </c>
      <c r="C1619" s="43" t="str">
        <f ca="1"/>
        <v/>
      </c>
      <c r="D1619" s="8">
        <v>128</v>
      </c>
      <c r="E1619" s="8">
        <v>14</v>
      </c>
      <c r="F1619" s="8">
        <v>3</v>
      </c>
      <c r="G1619" s="8">
        <v>14</v>
      </c>
      <c r="H1619" s="8">
        <v>2</v>
      </c>
      <c r="I1619" s="8">
        <v>0.218</v>
      </c>
      <c r="J1619" s="8">
        <v>0.28799999999999998</v>
      </c>
      <c r="K1619" s="8">
        <v>28</v>
      </c>
      <c r="L1619" s="8">
        <v>6</v>
      </c>
      <c r="M1619" s="8">
        <v>1</v>
      </c>
      <c r="N1619" s="8">
        <v>13</v>
      </c>
      <c r="O1619" s="8">
        <v>35</v>
      </c>
      <c r="P1619" s="8">
        <v>0.34399999999999997</v>
      </c>
      <c r="Q1619" s="8">
        <v>0.63100000000000001</v>
      </c>
    </row>
    <row r="1620" spans="1:17" ht="15" thickBot="1" x14ac:dyDescent="0.35">
      <c r="A1620" s="5" t="s">
        <v>884</v>
      </c>
      <c r="B1620" s="43">
        <f>IF(COUNTIF('DRAFT LIST'!$F$3:$F$1000,A1620)&gt;=1,"",ROW())</f>
        <v>1620</v>
      </c>
      <c r="C1620" s="43" t="str">
        <f ca="1"/>
        <v/>
      </c>
      <c r="D1620" s="6">
        <v>112</v>
      </c>
      <c r="E1620" s="6">
        <v>12</v>
      </c>
      <c r="F1620" s="6">
        <v>3</v>
      </c>
      <c r="G1620" s="6">
        <v>11</v>
      </c>
      <c r="H1620" s="6">
        <v>4</v>
      </c>
      <c r="I1620" s="6">
        <v>0.224</v>
      </c>
      <c r="J1620" s="6">
        <v>0.27100000000000002</v>
      </c>
      <c r="K1620" s="6">
        <v>25</v>
      </c>
      <c r="L1620" s="6">
        <v>4</v>
      </c>
      <c r="M1620" s="6">
        <v>0</v>
      </c>
      <c r="N1620" s="6">
        <v>7</v>
      </c>
      <c r="O1620" s="6">
        <v>36</v>
      </c>
      <c r="P1620" s="6">
        <v>0.33900000000000002</v>
      </c>
      <c r="Q1620" s="6">
        <v>0.61</v>
      </c>
    </row>
    <row r="1621" spans="1:17" ht="15" thickBot="1" x14ac:dyDescent="0.35">
      <c r="A1621" s="7" t="s">
        <v>885</v>
      </c>
      <c r="B1621" s="43">
        <f>IF(COUNTIF('DRAFT LIST'!$F$3:$F$1000,A1621)&gt;=1,"",ROW())</f>
        <v>1621</v>
      </c>
      <c r="C1621" s="43" t="str">
        <f ca="1"/>
        <v/>
      </c>
      <c r="D1621" s="8">
        <v>112</v>
      </c>
      <c r="E1621" s="8">
        <v>15</v>
      </c>
      <c r="F1621" s="8">
        <v>1</v>
      </c>
      <c r="G1621" s="8">
        <v>8</v>
      </c>
      <c r="H1621" s="8">
        <v>7</v>
      </c>
      <c r="I1621" s="8">
        <v>0.215</v>
      </c>
      <c r="J1621" s="8">
        <v>0.27400000000000002</v>
      </c>
      <c r="K1621" s="8">
        <v>24</v>
      </c>
      <c r="L1621" s="8">
        <v>5</v>
      </c>
      <c r="M1621" s="8">
        <v>1</v>
      </c>
      <c r="N1621" s="8">
        <v>9</v>
      </c>
      <c r="O1621" s="8">
        <v>25</v>
      </c>
      <c r="P1621" s="8">
        <v>0.27300000000000002</v>
      </c>
      <c r="Q1621" s="8">
        <v>0.54700000000000004</v>
      </c>
    </row>
    <row r="1622" spans="1:17" ht="17.399999999999999" thickBot="1" x14ac:dyDescent="0.35">
      <c r="A1622" s="5" t="s">
        <v>886</v>
      </c>
      <c r="B1622" s="43">
        <f>IF(COUNTIF('DRAFT LIST'!$F$3:$F$1000,A1622)&gt;=1,"",ROW())</f>
        <v>1622</v>
      </c>
      <c r="C1622" s="43" t="str">
        <f ca="1"/>
        <v/>
      </c>
      <c r="D1622" s="6">
        <v>135</v>
      </c>
      <c r="E1622" s="6">
        <v>16</v>
      </c>
      <c r="F1622" s="6">
        <v>1</v>
      </c>
      <c r="G1622" s="6">
        <v>11</v>
      </c>
      <c r="H1622" s="6">
        <v>2</v>
      </c>
      <c r="I1622" s="6">
        <v>0.23400000000000001</v>
      </c>
      <c r="J1622" s="6">
        <v>0.27500000000000002</v>
      </c>
      <c r="K1622" s="6">
        <v>32</v>
      </c>
      <c r="L1622" s="6">
        <v>6</v>
      </c>
      <c r="M1622" s="6">
        <v>1</v>
      </c>
      <c r="N1622" s="6">
        <v>8</v>
      </c>
      <c r="O1622" s="6">
        <v>31</v>
      </c>
      <c r="P1622" s="6">
        <v>0.32</v>
      </c>
      <c r="Q1622" s="6">
        <v>0.59499999999999997</v>
      </c>
    </row>
    <row r="1623" spans="1:17" ht="15" thickBot="1" x14ac:dyDescent="0.35">
      <c r="A1623" s="7" t="s">
        <v>887</v>
      </c>
      <c r="B1623" s="43">
        <f>IF(COUNTIF('DRAFT LIST'!$F$3:$F$1000,A1623)&gt;=1,"",ROW())</f>
        <v>1623</v>
      </c>
      <c r="C1623" s="43" t="str">
        <f ca="1"/>
        <v/>
      </c>
      <c r="D1623" s="8">
        <v>121</v>
      </c>
      <c r="E1623" s="8">
        <v>11</v>
      </c>
      <c r="F1623" s="8">
        <v>1</v>
      </c>
      <c r="G1623" s="8">
        <v>11</v>
      </c>
      <c r="H1623" s="8">
        <v>2</v>
      </c>
      <c r="I1623" s="8">
        <v>0.23799999999999999</v>
      </c>
      <c r="J1623" s="8">
        <v>0.27800000000000002</v>
      </c>
      <c r="K1623" s="8">
        <v>29</v>
      </c>
      <c r="L1623" s="8">
        <v>5</v>
      </c>
      <c r="M1623" s="8">
        <v>1</v>
      </c>
      <c r="N1623" s="8">
        <v>7</v>
      </c>
      <c r="O1623" s="8">
        <v>24</v>
      </c>
      <c r="P1623" s="8">
        <v>0.32200000000000001</v>
      </c>
      <c r="Q1623" s="8">
        <v>0.6</v>
      </c>
    </row>
    <row r="1624" spans="1:17" ht="17.399999999999999" thickBot="1" x14ac:dyDescent="0.35">
      <c r="A1624" s="5" t="s">
        <v>888</v>
      </c>
      <c r="B1624" s="43">
        <f>IF(COUNTIF('DRAFT LIST'!$F$3:$F$1000,A1624)&gt;=1,"",ROW())</f>
        <v>1624</v>
      </c>
      <c r="C1624" s="43" t="str">
        <f ca="1"/>
        <v/>
      </c>
      <c r="D1624" s="6">
        <v>90</v>
      </c>
      <c r="E1624" s="6">
        <v>11</v>
      </c>
      <c r="F1624" s="6">
        <v>3</v>
      </c>
      <c r="G1624" s="6">
        <v>10</v>
      </c>
      <c r="H1624" s="6">
        <v>3</v>
      </c>
      <c r="I1624" s="6">
        <v>0.217</v>
      </c>
      <c r="J1624" s="6">
        <v>0.28100000000000003</v>
      </c>
      <c r="K1624" s="6">
        <v>20</v>
      </c>
      <c r="L1624" s="6">
        <v>4</v>
      </c>
      <c r="M1624" s="6">
        <v>1</v>
      </c>
      <c r="N1624" s="6">
        <v>8</v>
      </c>
      <c r="O1624" s="6">
        <v>32</v>
      </c>
      <c r="P1624" s="6">
        <v>0.35299999999999998</v>
      </c>
      <c r="Q1624" s="6">
        <v>0.63300000000000001</v>
      </c>
    </row>
    <row r="1625" spans="1:17" ht="15" thickBot="1" x14ac:dyDescent="0.35">
      <c r="A1625" s="7" t="s">
        <v>889</v>
      </c>
      <c r="B1625" s="43">
        <f>IF(COUNTIF('DRAFT LIST'!$F$3:$F$1000,A1625)&gt;=1,"",ROW())</f>
        <v>1625</v>
      </c>
      <c r="C1625" s="43" t="str">
        <f ca="1"/>
        <v/>
      </c>
      <c r="D1625" s="8">
        <v>108</v>
      </c>
      <c r="E1625" s="8">
        <v>12</v>
      </c>
      <c r="F1625" s="8">
        <v>3</v>
      </c>
      <c r="G1625" s="8">
        <v>13</v>
      </c>
      <c r="H1625" s="8">
        <v>0</v>
      </c>
      <c r="I1625" s="8">
        <v>0.23499999999999999</v>
      </c>
      <c r="J1625" s="8">
        <v>0.28299999999999997</v>
      </c>
      <c r="K1625" s="8">
        <v>25</v>
      </c>
      <c r="L1625" s="8">
        <v>7</v>
      </c>
      <c r="M1625" s="8">
        <v>0</v>
      </c>
      <c r="N1625" s="8">
        <v>7</v>
      </c>
      <c r="O1625" s="8">
        <v>35</v>
      </c>
      <c r="P1625" s="8">
        <v>0.38800000000000001</v>
      </c>
      <c r="Q1625" s="8">
        <v>0.67100000000000004</v>
      </c>
    </row>
    <row r="1626" spans="1:17" ht="15" thickBot="1" x14ac:dyDescent="0.35">
      <c r="A1626" s="5" t="s">
        <v>890</v>
      </c>
      <c r="B1626" s="43">
        <f>IF(COUNTIF('DRAFT LIST'!$F$3:$F$1000,A1626)&gt;=1,"",ROW())</f>
        <v>1626</v>
      </c>
      <c r="C1626" s="43" t="str">
        <f ca="1"/>
        <v/>
      </c>
      <c r="D1626" s="6">
        <v>152</v>
      </c>
      <c r="E1626" s="6">
        <v>15</v>
      </c>
      <c r="F1626" s="6">
        <v>1</v>
      </c>
      <c r="G1626" s="6">
        <v>12</v>
      </c>
      <c r="H1626" s="6">
        <v>2</v>
      </c>
      <c r="I1626" s="6">
        <v>0.216</v>
      </c>
      <c r="J1626" s="6">
        <v>0.245</v>
      </c>
      <c r="K1626" s="6">
        <v>33</v>
      </c>
      <c r="L1626" s="6">
        <v>6</v>
      </c>
      <c r="M1626" s="6">
        <v>2</v>
      </c>
      <c r="N1626" s="6">
        <v>6</v>
      </c>
      <c r="O1626" s="6">
        <v>40</v>
      </c>
      <c r="P1626" s="6">
        <v>0.3</v>
      </c>
      <c r="Q1626" s="6">
        <v>0.54500000000000004</v>
      </c>
    </row>
    <row r="1627" spans="1:17" ht="15" thickBot="1" x14ac:dyDescent="0.35">
      <c r="A1627" s="7" t="s">
        <v>891</v>
      </c>
      <c r="B1627" s="43">
        <f>IF(COUNTIF('DRAFT LIST'!$F$3:$F$1000,A1627)&gt;=1,"",ROW())</f>
        <v>1627</v>
      </c>
      <c r="C1627" s="43" t="str">
        <f ca="1"/>
        <v/>
      </c>
      <c r="D1627" s="8">
        <v>110</v>
      </c>
      <c r="E1627" s="8">
        <v>10</v>
      </c>
      <c r="F1627" s="8">
        <v>4</v>
      </c>
      <c r="G1627" s="8">
        <v>11</v>
      </c>
      <c r="H1627" s="8">
        <v>0</v>
      </c>
      <c r="I1627" s="8">
        <v>0.24</v>
      </c>
      <c r="J1627" s="8">
        <v>0.29799999999999999</v>
      </c>
      <c r="K1627" s="8">
        <v>26</v>
      </c>
      <c r="L1627" s="8">
        <v>7</v>
      </c>
      <c r="M1627" s="8">
        <v>1</v>
      </c>
      <c r="N1627" s="8">
        <v>9</v>
      </c>
      <c r="O1627" s="8">
        <v>34</v>
      </c>
      <c r="P1627" s="8">
        <v>0.38</v>
      </c>
      <c r="Q1627" s="8">
        <v>0.67800000000000005</v>
      </c>
    </row>
    <row r="1628" spans="1:17" ht="15" thickBot="1" x14ac:dyDescent="0.35">
      <c r="A1628" s="5" t="s">
        <v>892</v>
      </c>
      <c r="B1628" s="43">
        <f>IF(COUNTIF('DRAFT LIST'!$F$3:$F$1000,A1628)&gt;=1,"",ROW())</f>
        <v>1628</v>
      </c>
      <c r="C1628" s="43" t="str">
        <f ca="1"/>
        <v/>
      </c>
      <c r="D1628" s="6">
        <v>150</v>
      </c>
      <c r="E1628" s="6">
        <v>17</v>
      </c>
      <c r="F1628" s="6">
        <v>2</v>
      </c>
      <c r="G1628" s="6">
        <v>10</v>
      </c>
      <c r="H1628" s="6">
        <v>2</v>
      </c>
      <c r="I1628" s="6">
        <v>0.217</v>
      </c>
      <c r="J1628" s="6">
        <v>0.27700000000000002</v>
      </c>
      <c r="K1628" s="6">
        <v>33</v>
      </c>
      <c r="L1628" s="6">
        <v>6</v>
      </c>
      <c r="M1628" s="6">
        <v>1</v>
      </c>
      <c r="N1628" s="6">
        <v>13</v>
      </c>
      <c r="O1628" s="6">
        <v>40</v>
      </c>
      <c r="P1628" s="6">
        <v>0.308</v>
      </c>
      <c r="Q1628" s="6">
        <v>0.58499999999999996</v>
      </c>
    </row>
    <row r="1629" spans="1:17" ht="15" thickBot="1" x14ac:dyDescent="0.35">
      <c r="A1629" s="7" t="s">
        <v>893</v>
      </c>
      <c r="B1629" s="43">
        <f>IF(COUNTIF('DRAFT LIST'!$F$3:$F$1000,A1629)&gt;=1,"",ROW())</f>
        <v>1629</v>
      </c>
      <c r="C1629" s="43" t="str">
        <f ca="1"/>
        <v/>
      </c>
      <c r="D1629" s="8">
        <v>94</v>
      </c>
      <c r="E1629" s="8">
        <v>11</v>
      </c>
      <c r="F1629" s="8">
        <v>2</v>
      </c>
      <c r="G1629" s="8">
        <v>10</v>
      </c>
      <c r="H1629" s="8">
        <v>1</v>
      </c>
      <c r="I1629" s="8">
        <v>0.24099999999999999</v>
      </c>
      <c r="J1629" s="8">
        <v>0.3</v>
      </c>
      <c r="K1629" s="8">
        <v>23</v>
      </c>
      <c r="L1629" s="8">
        <v>5</v>
      </c>
      <c r="M1629" s="8">
        <v>0</v>
      </c>
      <c r="N1629" s="8">
        <v>8</v>
      </c>
      <c r="O1629" s="8">
        <v>22</v>
      </c>
      <c r="P1629" s="8">
        <v>0.372</v>
      </c>
      <c r="Q1629" s="8">
        <v>0.67200000000000004</v>
      </c>
    </row>
    <row r="1630" spans="1:17" ht="15" thickBot="1" x14ac:dyDescent="0.35">
      <c r="A1630" s="5" t="s">
        <v>894</v>
      </c>
      <c r="B1630" s="43">
        <f>IF(COUNTIF('DRAFT LIST'!$F$3:$F$1000,A1630)&gt;=1,"",ROW())</f>
        <v>1630</v>
      </c>
      <c r="C1630" s="43" t="str">
        <f ca="1"/>
        <v/>
      </c>
      <c r="D1630" s="6">
        <v>115</v>
      </c>
      <c r="E1630" s="6">
        <v>11</v>
      </c>
      <c r="F1630" s="6">
        <v>1</v>
      </c>
      <c r="G1630" s="6">
        <v>9</v>
      </c>
      <c r="H1630" s="6">
        <v>3</v>
      </c>
      <c r="I1630" s="6">
        <v>0.223</v>
      </c>
      <c r="J1630" s="6">
        <v>0.27300000000000002</v>
      </c>
      <c r="K1630" s="6">
        <v>26</v>
      </c>
      <c r="L1630" s="6">
        <v>5</v>
      </c>
      <c r="M1630" s="6">
        <v>0</v>
      </c>
      <c r="N1630" s="6">
        <v>8</v>
      </c>
      <c r="O1630" s="6">
        <v>32</v>
      </c>
      <c r="P1630" s="6">
        <v>0.28899999999999998</v>
      </c>
      <c r="Q1630" s="6">
        <v>0.56200000000000006</v>
      </c>
    </row>
    <row r="1631" spans="1:17" ht="15" thickBot="1" x14ac:dyDescent="0.35">
      <c r="A1631" s="7" t="s">
        <v>895</v>
      </c>
      <c r="B1631" s="43">
        <f>IF(COUNTIF('DRAFT LIST'!$F$3:$F$1000,A1631)&gt;=1,"",ROW())</f>
        <v>1631</v>
      </c>
      <c r="C1631" s="43" t="str">
        <f ca="1"/>
        <v/>
      </c>
      <c r="D1631" s="8">
        <v>119</v>
      </c>
      <c r="E1631" s="8">
        <v>14</v>
      </c>
      <c r="F1631" s="8">
        <v>3</v>
      </c>
      <c r="G1631" s="8">
        <v>13</v>
      </c>
      <c r="H1631" s="8">
        <v>0</v>
      </c>
      <c r="I1631" s="8">
        <v>0.24399999999999999</v>
      </c>
      <c r="J1631" s="8">
        <v>0.314</v>
      </c>
      <c r="K1631" s="8">
        <v>29</v>
      </c>
      <c r="L1631" s="8">
        <v>6</v>
      </c>
      <c r="M1631" s="8">
        <v>1</v>
      </c>
      <c r="N1631" s="8">
        <v>12</v>
      </c>
      <c r="O1631" s="8">
        <v>27</v>
      </c>
      <c r="P1631" s="8">
        <v>0.36899999999999999</v>
      </c>
      <c r="Q1631" s="8">
        <v>0.68200000000000005</v>
      </c>
    </row>
    <row r="1632" spans="1:17" ht="15" thickBot="1" x14ac:dyDescent="0.35">
      <c r="A1632" s="5" t="s">
        <v>896</v>
      </c>
      <c r="B1632" s="43">
        <f>IF(COUNTIF('DRAFT LIST'!$F$3:$F$1000,A1632)&gt;=1,"",ROW())</f>
        <v>1632</v>
      </c>
      <c r="C1632" s="43" t="str">
        <f ca="1"/>
        <v/>
      </c>
      <c r="D1632" s="6">
        <v>143</v>
      </c>
      <c r="E1632" s="6">
        <v>15</v>
      </c>
      <c r="F1632" s="6">
        <v>2</v>
      </c>
      <c r="G1632" s="6">
        <v>11</v>
      </c>
      <c r="H1632" s="6">
        <v>1</v>
      </c>
      <c r="I1632" s="6">
        <v>0.22</v>
      </c>
      <c r="J1632" s="6">
        <v>0.26600000000000001</v>
      </c>
      <c r="K1632" s="6">
        <v>32</v>
      </c>
      <c r="L1632" s="6">
        <v>6</v>
      </c>
      <c r="M1632" s="6">
        <v>1</v>
      </c>
      <c r="N1632" s="6">
        <v>9</v>
      </c>
      <c r="O1632" s="6">
        <v>33</v>
      </c>
      <c r="P1632" s="6">
        <v>0.30399999999999999</v>
      </c>
      <c r="Q1632" s="6">
        <v>0.56999999999999995</v>
      </c>
    </row>
    <row r="1633" spans="1:17" ht="15" thickBot="1" x14ac:dyDescent="0.35">
      <c r="A1633" s="7" t="s">
        <v>897</v>
      </c>
      <c r="B1633" s="43">
        <f>IF(COUNTIF('DRAFT LIST'!$F$3:$F$1000,A1633)&gt;=1,"",ROW())</f>
        <v>1633</v>
      </c>
      <c r="C1633" s="43" t="str">
        <f ca="1"/>
        <v/>
      </c>
      <c r="D1633" s="8">
        <v>145</v>
      </c>
      <c r="E1633" s="8">
        <v>16</v>
      </c>
      <c r="F1633" s="8">
        <v>3</v>
      </c>
      <c r="G1633" s="8">
        <v>14</v>
      </c>
      <c r="H1633" s="8">
        <v>3</v>
      </c>
      <c r="I1633" s="8">
        <v>0.254</v>
      </c>
      <c r="J1633" s="8">
        <v>0.28499999999999998</v>
      </c>
      <c r="K1633" s="8">
        <v>37</v>
      </c>
      <c r="L1633" s="8">
        <v>8</v>
      </c>
      <c r="M1633" s="8">
        <v>1</v>
      </c>
      <c r="N1633" s="8">
        <v>6</v>
      </c>
      <c r="O1633" s="8">
        <v>38</v>
      </c>
      <c r="P1633" s="8">
        <v>0.36799999999999999</v>
      </c>
      <c r="Q1633" s="8">
        <v>0.65200000000000002</v>
      </c>
    </row>
    <row r="1634" spans="1:17" ht="15" thickBot="1" x14ac:dyDescent="0.35">
      <c r="A1634" s="5" t="s">
        <v>898</v>
      </c>
      <c r="B1634" s="43">
        <f>IF(COUNTIF('DRAFT LIST'!$F$3:$F$1000,A1634)&gt;=1,"",ROW())</f>
        <v>1634</v>
      </c>
      <c r="C1634" s="43" t="str">
        <f ca="1"/>
        <v/>
      </c>
      <c r="D1634" s="6">
        <v>173</v>
      </c>
      <c r="E1634" s="6">
        <v>15</v>
      </c>
      <c r="F1634" s="6">
        <v>0</v>
      </c>
      <c r="G1634" s="6">
        <v>10</v>
      </c>
      <c r="H1634" s="6">
        <v>1</v>
      </c>
      <c r="I1634" s="6">
        <v>0.22800000000000001</v>
      </c>
      <c r="J1634" s="6">
        <v>0.27800000000000002</v>
      </c>
      <c r="K1634" s="6">
        <v>40</v>
      </c>
      <c r="L1634" s="6">
        <v>10</v>
      </c>
      <c r="M1634" s="6">
        <v>1</v>
      </c>
      <c r="N1634" s="6">
        <v>12</v>
      </c>
      <c r="O1634" s="6">
        <v>29</v>
      </c>
      <c r="P1634" s="6">
        <v>0.27100000000000002</v>
      </c>
      <c r="Q1634" s="6">
        <v>0.54900000000000004</v>
      </c>
    </row>
    <row r="1635" spans="1:17" ht="15" thickBot="1" x14ac:dyDescent="0.35">
      <c r="A1635" s="7" t="s">
        <v>899</v>
      </c>
      <c r="B1635" s="43">
        <f>IF(COUNTIF('DRAFT LIST'!$F$3:$F$1000,A1635)&gt;=1,"",ROW())</f>
        <v>1635</v>
      </c>
      <c r="C1635" s="43" t="str">
        <f ca="1"/>
        <v/>
      </c>
      <c r="D1635" s="8">
        <v>166</v>
      </c>
      <c r="E1635" s="8">
        <v>16</v>
      </c>
      <c r="F1635" s="8">
        <v>3</v>
      </c>
      <c r="G1635" s="8">
        <v>15</v>
      </c>
      <c r="H1635" s="8">
        <v>3</v>
      </c>
      <c r="I1635" s="8">
        <v>0.186</v>
      </c>
      <c r="J1635" s="8">
        <v>0.22600000000000001</v>
      </c>
      <c r="K1635" s="8">
        <v>31</v>
      </c>
      <c r="L1635" s="8">
        <v>10</v>
      </c>
      <c r="M1635" s="8">
        <v>1</v>
      </c>
      <c r="N1635" s="8">
        <v>9</v>
      </c>
      <c r="O1635" s="8">
        <v>65</v>
      </c>
      <c r="P1635" s="8">
        <v>0.30199999999999999</v>
      </c>
      <c r="Q1635" s="8">
        <v>0.52800000000000002</v>
      </c>
    </row>
    <row r="1636" spans="1:17" ht="15" thickBot="1" x14ac:dyDescent="0.35">
      <c r="A1636" s="5" t="s">
        <v>900</v>
      </c>
      <c r="B1636" s="43">
        <f>IF(COUNTIF('DRAFT LIST'!$F$3:$F$1000,A1636)&gt;=1,"",ROW())</f>
        <v>1636</v>
      </c>
      <c r="C1636" s="43" t="str">
        <f ca="1"/>
        <v/>
      </c>
      <c r="D1636" s="6">
        <v>92</v>
      </c>
      <c r="E1636" s="6">
        <v>11</v>
      </c>
      <c r="F1636" s="6">
        <v>3</v>
      </c>
      <c r="G1636" s="6">
        <v>12</v>
      </c>
      <c r="H1636" s="6">
        <v>1</v>
      </c>
      <c r="I1636" s="6">
        <v>0.24</v>
      </c>
      <c r="J1636" s="6">
        <v>0.29699999999999999</v>
      </c>
      <c r="K1636" s="6">
        <v>22</v>
      </c>
      <c r="L1636" s="6">
        <v>4</v>
      </c>
      <c r="M1636" s="6">
        <v>0</v>
      </c>
      <c r="N1636" s="6">
        <v>8</v>
      </c>
      <c r="O1636" s="6">
        <v>27</v>
      </c>
      <c r="P1636" s="6">
        <v>0.40500000000000003</v>
      </c>
      <c r="Q1636" s="6">
        <v>0.70099999999999996</v>
      </c>
    </row>
    <row r="1637" spans="1:17" ht="15" thickBot="1" x14ac:dyDescent="0.35">
      <c r="A1637" s="7" t="s">
        <v>901</v>
      </c>
      <c r="B1637" s="43">
        <f>IF(COUNTIF('DRAFT LIST'!$F$3:$F$1000,A1637)&gt;=1,"",ROW())</f>
        <v>1637</v>
      </c>
      <c r="C1637" s="43" t="str">
        <f ca="1"/>
        <v/>
      </c>
      <c r="D1637" s="8">
        <v>193</v>
      </c>
      <c r="E1637" s="8">
        <v>19</v>
      </c>
      <c r="F1637" s="8">
        <v>3</v>
      </c>
      <c r="G1637" s="8">
        <v>16</v>
      </c>
      <c r="H1637" s="8">
        <v>3</v>
      </c>
      <c r="I1637" s="8">
        <v>0.23899999999999999</v>
      </c>
      <c r="J1637" s="8">
        <v>0.27400000000000002</v>
      </c>
      <c r="K1637" s="8">
        <v>46</v>
      </c>
      <c r="L1637" s="8">
        <v>6</v>
      </c>
      <c r="M1637" s="8">
        <v>2</v>
      </c>
      <c r="N1637" s="8">
        <v>9</v>
      </c>
      <c r="O1637" s="8">
        <v>44</v>
      </c>
      <c r="P1637" s="8">
        <v>0.33300000000000002</v>
      </c>
      <c r="Q1637" s="8">
        <v>0.60699999999999998</v>
      </c>
    </row>
    <row r="1638" spans="1:17" ht="15" thickBot="1" x14ac:dyDescent="0.35">
      <c r="A1638" s="5" t="s">
        <v>902</v>
      </c>
      <c r="B1638" s="43">
        <f>IF(COUNTIF('DRAFT LIST'!$F$3:$F$1000,A1638)&gt;=1,"",ROW())</f>
        <v>1638</v>
      </c>
      <c r="C1638" s="43" t="str">
        <f ca="1"/>
        <v/>
      </c>
      <c r="D1638" s="6">
        <v>179</v>
      </c>
      <c r="E1638" s="6">
        <v>18</v>
      </c>
      <c r="F1638" s="6">
        <v>2</v>
      </c>
      <c r="G1638" s="6">
        <v>16</v>
      </c>
      <c r="H1638" s="6">
        <v>4</v>
      </c>
      <c r="I1638" s="6">
        <v>0.24099999999999999</v>
      </c>
      <c r="J1638" s="6">
        <v>0.27300000000000002</v>
      </c>
      <c r="K1638" s="6">
        <v>43</v>
      </c>
      <c r="L1638" s="6">
        <v>9</v>
      </c>
      <c r="M1638" s="6">
        <v>1</v>
      </c>
      <c r="N1638" s="6">
        <v>8</v>
      </c>
      <c r="O1638" s="6">
        <v>34</v>
      </c>
      <c r="P1638" s="6">
        <v>0.33500000000000002</v>
      </c>
      <c r="Q1638" s="6">
        <v>0.60799999999999998</v>
      </c>
    </row>
    <row r="1639" spans="1:17" ht="17.399999999999999" thickBot="1" x14ac:dyDescent="0.35">
      <c r="A1639" s="7" t="s">
        <v>903</v>
      </c>
      <c r="B1639" s="43">
        <f>IF(COUNTIF('DRAFT LIST'!$F$3:$F$1000,A1639)&gt;=1,"",ROW())</f>
        <v>1639</v>
      </c>
      <c r="C1639" s="43" t="str">
        <f ca="1"/>
        <v/>
      </c>
      <c r="D1639" s="8">
        <v>94</v>
      </c>
      <c r="E1639" s="8">
        <v>11</v>
      </c>
      <c r="F1639" s="8">
        <v>1</v>
      </c>
      <c r="G1639" s="8">
        <v>8</v>
      </c>
      <c r="H1639" s="8">
        <v>2</v>
      </c>
      <c r="I1639" s="8">
        <v>0.23200000000000001</v>
      </c>
      <c r="J1639" s="8">
        <v>0.28899999999999998</v>
      </c>
      <c r="K1639" s="8">
        <v>22</v>
      </c>
      <c r="L1639" s="8">
        <v>4</v>
      </c>
      <c r="M1639" s="8">
        <v>0</v>
      </c>
      <c r="N1639" s="8">
        <v>8</v>
      </c>
      <c r="O1639" s="8">
        <v>16</v>
      </c>
      <c r="P1639" s="8">
        <v>0.29399999999999998</v>
      </c>
      <c r="Q1639" s="8">
        <v>0.58299999999999996</v>
      </c>
    </row>
    <row r="1640" spans="1:17" ht="15" thickBot="1" x14ac:dyDescent="0.35">
      <c r="A1640" s="5" t="s">
        <v>904</v>
      </c>
      <c r="B1640" s="43">
        <f>IF(COUNTIF('DRAFT LIST'!$F$3:$F$1000,A1640)&gt;=1,"",ROW())</f>
        <v>1640</v>
      </c>
      <c r="C1640" s="43" t="str">
        <f ca="1"/>
        <v/>
      </c>
      <c r="D1640" s="6">
        <v>201</v>
      </c>
      <c r="E1640" s="6">
        <v>21</v>
      </c>
      <c r="F1640" s="6">
        <v>2</v>
      </c>
      <c r="G1640" s="6">
        <v>17</v>
      </c>
      <c r="H1640" s="6">
        <v>2</v>
      </c>
      <c r="I1640" s="6">
        <v>0.23200000000000001</v>
      </c>
      <c r="J1640" s="6">
        <v>0.28499999999999998</v>
      </c>
      <c r="K1640" s="6">
        <v>47</v>
      </c>
      <c r="L1640" s="6">
        <v>9</v>
      </c>
      <c r="M1640" s="6">
        <v>1</v>
      </c>
      <c r="N1640" s="6">
        <v>15</v>
      </c>
      <c r="O1640" s="6">
        <v>44</v>
      </c>
      <c r="P1640" s="6">
        <v>0.31900000000000001</v>
      </c>
      <c r="Q1640" s="6">
        <v>0.60399999999999998</v>
      </c>
    </row>
    <row r="1641" spans="1:17" ht="15" thickBot="1" x14ac:dyDescent="0.35">
      <c r="A1641" s="7" t="s">
        <v>905</v>
      </c>
      <c r="B1641" s="43">
        <f>IF(COUNTIF('DRAFT LIST'!$F$3:$F$1000,A1641)&gt;=1,"",ROW())</f>
        <v>1641</v>
      </c>
      <c r="C1641" s="43" t="str">
        <f ca="1"/>
        <v/>
      </c>
      <c r="D1641" s="8">
        <v>182</v>
      </c>
      <c r="E1641" s="8">
        <v>22</v>
      </c>
      <c r="F1641" s="8">
        <v>3</v>
      </c>
      <c r="G1641" s="8">
        <v>20</v>
      </c>
      <c r="H1641" s="8">
        <v>7</v>
      </c>
      <c r="I1641" s="8">
        <v>0.255</v>
      </c>
      <c r="J1641" s="8">
        <v>0.309</v>
      </c>
      <c r="K1641" s="8">
        <v>46</v>
      </c>
      <c r="L1641" s="8">
        <v>11</v>
      </c>
      <c r="M1641" s="8">
        <v>2</v>
      </c>
      <c r="N1641" s="8">
        <v>14</v>
      </c>
      <c r="O1641" s="8">
        <v>42</v>
      </c>
      <c r="P1641" s="8">
        <v>0.37</v>
      </c>
      <c r="Q1641" s="8">
        <v>0.67800000000000005</v>
      </c>
    </row>
    <row r="1642" spans="1:17" ht="15" thickBot="1" x14ac:dyDescent="0.35">
      <c r="A1642" s="5" t="s">
        <v>906</v>
      </c>
      <c r="B1642" s="43">
        <f>IF(COUNTIF('DRAFT LIST'!$F$3:$F$1000,A1642)&gt;=1,"",ROW())</f>
        <v>1642</v>
      </c>
      <c r="C1642" s="43" t="str">
        <f ca="1"/>
        <v/>
      </c>
      <c r="D1642" s="6">
        <v>196</v>
      </c>
      <c r="E1642" s="6">
        <v>20</v>
      </c>
      <c r="F1642" s="6">
        <v>1</v>
      </c>
      <c r="G1642" s="6">
        <v>13</v>
      </c>
      <c r="H1642" s="6">
        <v>6</v>
      </c>
      <c r="I1642" s="6">
        <v>0.22900000000000001</v>
      </c>
      <c r="J1642" s="6">
        <v>0.27800000000000002</v>
      </c>
      <c r="K1642" s="6">
        <v>45</v>
      </c>
      <c r="L1642" s="6">
        <v>5</v>
      </c>
      <c r="M1642" s="6">
        <v>1</v>
      </c>
      <c r="N1642" s="6">
        <v>13</v>
      </c>
      <c r="O1642" s="6">
        <v>46</v>
      </c>
      <c r="P1642" s="6">
        <v>0.30399999999999999</v>
      </c>
      <c r="Q1642" s="6">
        <v>0.58199999999999996</v>
      </c>
    </row>
    <row r="1643" spans="1:17" ht="15" thickBot="1" x14ac:dyDescent="0.35">
      <c r="A1643" s="7" t="s">
        <v>907</v>
      </c>
      <c r="B1643" s="43">
        <f>IF(COUNTIF('DRAFT LIST'!$F$3:$F$1000,A1643)&gt;=1,"",ROW())</f>
        <v>1643</v>
      </c>
      <c r="C1643" s="43" t="str">
        <f ca="1"/>
        <v/>
      </c>
      <c r="D1643" s="8">
        <v>182</v>
      </c>
      <c r="E1643" s="8">
        <v>18</v>
      </c>
      <c r="F1643" s="8">
        <v>4</v>
      </c>
      <c r="G1643" s="8">
        <v>17</v>
      </c>
      <c r="H1643" s="8">
        <v>2</v>
      </c>
      <c r="I1643" s="8">
        <v>0.222</v>
      </c>
      <c r="J1643" s="8">
        <v>0.26</v>
      </c>
      <c r="K1643" s="8">
        <v>40</v>
      </c>
      <c r="L1643" s="8">
        <v>7</v>
      </c>
      <c r="M1643" s="8">
        <v>1</v>
      </c>
      <c r="N1643" s="8">
        <v>9</v>
      </c>
      <c r="O1643" s="8">
        <v>51</v>
      </c>
      <c r="P1643" s="8">
        <v>0.32600000000000001</v>
      </c>
      <c r="Q1643" s="8">
        <v>0.58499999999999996</v>
      </c>
    </row>
    <row r="1644" spans="1:17" ht="15" thickBot="1" x14ac:dyDescent="0.35">
      <c r="A1644" s="5" t="s">
        <v>908</v>
      </c>
      <c r="B1644" s="43">
        <f>IF(COUNTIF('DRAFT LIST'!$F$3:$F$1000,A1644)&gt;=1,"",ROW())</f>
        <v>1644</v>
      </c>
      <c r="C1644" s="43" t="str">
        <f ca="1"/>
        <v/>
      </c>
      <c r="D1644" s="6">
        <v>171</v>
      </c>
      <c r="E1644" s="6">
        <v>18</v>
      </c>
      <c r="F1644" s="6">
        <v>2</v>
      </c>
      <c r="G1644" s="6">
        <v>16</v>
      </c>
      <c r="H1644" s="6">
        <v>1</v>
      </c>
      <c r="I1644" s="6">
        <v>0.23899999999999999</v>
      </c>
      <c r="J1644" s="6">
        <v>0.27900000000000003</v>
      </c>
      <c r="K1644" s="6">
        <v>41</v>
      </c>
      <c r="L1644" s="6">
        <v>8</v>
      </c>
      <c r="M1644" s="6">
        <v>2</v>
      </c>
      <c r="N1644" s="6">
        <v>9</v>
      </c>
      <c r="O1644" s="6">
        <v>36</v>
      </c>
      <c r="P1644" s="6">
        <v>0.33300000000000002</v>
      </c>
      <c r="Q1644" s="6">
        <v>0.61199999999999999</v>
      </c>
    </row>
    <row r="1645" spans="1:17" ht="15" thickBot="1" x14ac:dyDescent="0.35">
      <c r="A1645" s="7" t="s">
        <v>909</v>
      </c>
      <c r="B1645" s="43">
        <f>IF(COUNTIF('DRAFT LIST'!$F$3:$F$1000,A1645)&gt;=1,"",ROW())</f>
        <v>1645</v>
      </c>
      <c r="C1645" s="43" t="str">
        <f ca="1"/>
        <v/>
      </c>
      <c r="D1645" s="8">
        <v>216</v>
      </c>
      <c r="E1645" s="8">
        <v>26</v>
      </c>
      <c r="F1645" s="8">
        <v>3</v>
      </c>
      <c r="G1645" s="8">
        <v>20</v>
      </c>
      <c r="H1645" s="8">
        <v>6</v>
      </c>
      <c r="I1645" s="8">
        <v>0.24199999999999999</v>
      </c>
      <c r="J1645" s="8">
        <v>0.28599999999999998</v>
      </c>
      <c r="K1645" s="8">
        <v>52</v>
      </c>
      <c r="L1645" s="8">
        <v>10</v>
      </c>
      <c r="M1645" s="8">
        <v>2</v>
      </c>
      <c r="N1645" s="8">
        <v>13</v>
      </c>
      <c r="O1645" s="8">
        <v>46</v>
      </c>
      <c r="P1645" s="8">
        <v>0.35499999999999998</v>
      </c>
      <c r="Q1645" s="8">
        <v>0.64100000000000001</v>
      </c>
    </row>
    <row r="1646" spans="1:17" ht="15" thickBot="1" x14ac:dyDescent="0.35">
      <c r="A1646" s="5" t="s">
        <v>910</v>
      </c>
      <c r="B1646" s="43">
        <f>IF(COUNTIF('DRAFT LIST'!$F$3:$F$1000,A1646)&gt;=1,"",ROW())</f>
        <v>1646</v>
      </c>
      <c r="C1646" s="43" t="str">
        <f ca="1"/>
        <v/>
      </c>
      <c r="D1646" s="6">
        <v>215</v>
      </c>
      <c r="E1646" s="6">
        <v>23</v>
      </c>
      <c r="F1646" s="6">
        <v>3</v>
      </c>
      <c r="G1646" s="6">
        <v>21</v>
      </c>
      <c r="H1646" s="6">
        <v>3</v>
      </c>
      <c r="I1646" s="6">
        <v>0.25800000000000001</v>
      </c>
      <c r="J1646" s="6">
        <v>0.29899999999999999</v>
      </c>
      <c r="K1646" s="6">
        <v>55</v>
      </c>
      <c r="L1646" s="6">
        <v>10</v>
      </c>
      <c r="M1646" s="6">
        <v>1</v>
      </c>
      <c r="N1646" s="6">
        <v>13</v>
      </c>
      <c r="O1646" s="6">
        <v>31</v>
      </c>
      <c r="P1646" s="6">
        <v>0.36599999999999999</v>
      </c>
      <c r="Q1646" s="6">
        <v>0.66500000000000004</v>
      </c>
    </row>
    <row r="1647" spans="1:17" ht="15" thickBot="1" x14ac:dyDescent="0.35">
      <c r="A1647" s="7" t="s">
        <v>911</v>
      </c>
      <c r="B1647" s="43">
        <f>IF(COUNTIF('DRAFT LIST'!$F$3:$F$1000,A1647)&gt;=1,"",ROW())</f>
        <v>1647</v>
      </c>
      <c r="C1647" s="43" t="str">
        <f ca="1"/>
        <v/>
      </c>
      <c r="D1647" s="8">
        <v>128</v>
      </c>
      <c r="E1647" s="8">
        <v>14</v>
      </c>
      <c r="F1647" s="8">
        <v>1</v>
      </c>
      <c r="G1647" s="8">
        <v>11</v>
      </c>
      <c r="H1647" s="8">
        <v>5</v>
      </c>
      <c r="I1647" s="8">
        <v>0.23799999999999999</v>
      </c>
      <c r="J1647" s="8">
        <v>0.28199999999999997</v>
      </c>
      <c r="K1647" s="8">
        <v>30</v>
      </c>
      <c r="L1647" s="8">
        <v>6</v>
      </c>
      <c r="M1647" s="8">
        <v>1</v>
      </c>
      <c r="N1647" s="8">
        <v>8</v>
      </c>
      <c r="O1647" s="8">
        <v>21</v>
      </c>
      <c r="P1647" s="8">
        <v>0.33300000000000002</v>
      </c>
      <c r="Q1647" s="8">
        <v>0.61499999999999999</v>
      </c>
    </row>
    <row r="1648" spans="1:17" ht="15" thickBot="1" x14ac:dyDescent="0.35">
      <c r="A1648" s="5" t="s">
        <v>912</v>
      </c>
      <c r="B1648" s="43">
        <f>IF(COUNTIF('DRAFT LIST'!$F$3:$F$1000,A1648)&gt;=1,"",ROW())</f>
        <v>1648</v>
      </c>
      <c r="C1648" s="43" t="str">
        <f ca="1"/>
        <v/>
      </c>
      <c r="D1648" s="6">
        <v>209</v>
      </c>
      <c r="E1648" s="6">
        <v>21</v>
      </c>
      <c r="F1648" s="6">
        <v>1</v>
      </c>
      <c r="G1648" s="6">
        <v>16</v>
      </c>
      <c r="H1648" s="6">
        <v>3</v>
      </c>
      <c r="I1648" s="6">
        <v>0.214</v>
      </c>
      <c r="J1648" s="6">
        <v>0.28699999999999998</v>
      </c>
      <c r="K1648" s="6">
        <v>45</v>
      </c>
      <c r="L1648" s="6">
        <v>7</v>
      </c>
      <c r="M1648" s="6">
        <v>1</v>
      </c>
      <c r="N1648" s="6">
        <v>21</v>
      </c>
      <c r="O1648" s="6">
        <v>50</v>
      </c>
      <c r="P1648" s="6">
        <v>0.27600000000000002</v>
      </c>
      <c r="Q1648" s="6">
        <v>0.56299999999999994</v>
      </c>
    </row>
    <row r="1649" spans="1:17" ht="15" thickBot="1" x14ac:dyDescent="0.35">
      <c r="A1649" s="7" t="s">
        <v>913</v>
      </c>
      <c r="B1649" s="43">
        <f>IF(COUNTIF('DRAFT LIST'!$F$3:$F$1000,A1649)&gt;=1,"",ROW())</f>
        <v>1649</v>
      </c>
      <c r="C1649" s="43" t="str">
        <f ca="1"/>
        <v/>
      </c>
      <c r="D1649" s="8">
        <v>191</v>
      </c>
      <c r="E1649" s="8">
        <v>20</v>
      </c>
      <c r="F1649" s="8">
        <v>2</v>
      </c>
      <c r="G1649" s="8">
        <v>14</v>
      </c>
      <c r="H1649" s="8">
        <v>2</v>
      </c>
      <c r="I1649" s="8">
        <v>0.21299999999999999</v>
      </c>
      <c r="J1649" s="8">
        <v>0.27800000000000002</v>
      </c>
      <c r="K1649" s="8">
        <v>41</v>
      </c>
      <c r="L1649" s="8">
        <v>6</v>
      </c>
      <c r="M1649" s="8">
        <v>2</v>
      </c>
      <c r="N1649" s="8">
        <v>17</v>
      </c>
      <c r="O1649" s="8">
        <v>51</v>
      </c>
      <c r="P1649" s="8">
        <v>0.30299999999999999</v>
      </c>
      <c r="Q1649" s="8">
        <v>0.58099999999999996</v>
      </c>
    </row>
    <row r="1650" spans="1:17" ht="15" thickBot="1" x14ac:dyDescent="0.35">
      <c r="A1650" s="5" t="s">
        <v>914</v>
      </c>
      <c r="B1650" s="43">
        <f>IF(COUNTIF('DRAFT LIST'!$F$3:$F$1000,A1650)&gt;=1,"",ROW())</f>
        <v>1650</v>
      </c>
      <c r="C1650" s="43" t="str">
        <f ca="1"/>
        <v/>
      </c>
      <c r="D1650" s="6">
        <v>151</v>
      </c>
      <c r="E1650" s="6">
        <v>15</v>
      </c>
      <c r="F1650" s="6">
        <v>1</v>
      </c>
      <c r="G1650" s="6">
        <v>12</v>
      </c>
      <c r="H1650" s="6">
        <v>3</v>
      </c>
      <c r="I1650" s="6">
        <v>0.23</v>
      </c>
      <c r="J1650" s="6">
        <v>0.28499999999999998</v>
      </c>
      <c r="K1650" s="6">
        <v>35</v>
      </c>
      <c r="L1650" s="6">
        <v>6</v>
      </c>
      <c r="M1650" s="6">
        <v>1</v>
      </c>
      <c r="N1650" s="6">
        <v>12</v>
      </c>
      <c r="O1650" s="6">
        <v>37</v>
      </c>
      <c r="P1650" s="6">
        <v>0.313</v>
      </c>
      <c r="Q1650" s="6">
        <v>0.59799999999999998</v>
      </c>
    </row>
    <row r="1651" spans="1:17" ht="15" thickBot="1" x14ac:dyDescent="0.35">
      <c r="A1651" s="7" t="s">
        <v>915</v>
      </c>
      <c r="B1651" s="43">
        <f>IF(COUNTIF('DRAFT LIST'!$F$3:$F$1000,A1651)&gt;=1,"",ROW())</f>
        <v>1651</v>
      </c>
      <c r="C1651" s="43" t="str">
        <f ca="1"/>
        <v/>
      </c>
      <c r="D1651" s="8">
        <v>146</v>
      </c>
      <c r="E1651" s="8">
        <v>15</v>
      </c>
      <c r="F1651" s="8">
        <v>2</v>
      </c>
      <c r="G1651" s="8">
        <v>13</v>
      </c>
      <c r="H1651" s="8">
        <v>5</v>
      </c>
      <c r="I1651" s="8">
        <v>0.2</v>
      </c>
      <c r="J1651" s="8">
        <v>0.26100000000000001</v>
      </c>
      <c r="K1651" s="8">
        <v>29</v>
      </c>
      <c r="L1651" s="8">
        <v>8</v>
      </c>
      <c r="M1651" s="8">
        <v>2</v>
      </c>
      <c r="N1651" s="8">
        <v>12</v>
      </c>
      <c r="O1651" s="8">
        <v>49</v>
      </c>
      <c r="P1651" s="8">
        <v>0.28499999999999998</v>
      </c>
      <c r="Q1651" s="8">
        <v>0.54600000000000004</v>
      </c>
    </row>
    <row r="1652" spans="1:17" ht="15" thickBot="1" x14ac:dyDescent="0.35">
      <c r="A1652" s="5" t="s">
        <v>916</v>
      </c>
      <c r="B1652" s="43">
        <f>IF(COUNTIF('DRAFT LIST'!$F$3:$F$1000,A1652)&gt;=1,"",ROW())</f>
        <v>1652</v>
      </c>
      <c r="C1652" s="43" t="str">
        <f ca="1"/>
        <v/>
      </c>
      <c r="D1652" s="6">
        <v>175</v>
      </c>
      <c r="E1652" s="6">
        <v>20</v>
      </c>
      <c r="F1652" s="6">
        <v>3</v>
      </c>
      <c r="G1652" s="6">
        <v>20</v>
      </c>
      <c r="H1652" s="6">
        <v>1</v>
      </c>
      <c r="I1652" s="6">
        <v>0.26</v>
      </c>
      <c r="J1652" s="6">
        <v>0.28399999999999997</v>
      </c>
      <c r="K1652" s="6">
        <v>45</v>
      </c>
      <c r="L1652" s="6">
        <v>11</v>
      </c>
      <c r="M1652" s="6">
        <v>2</v>
      </c>
      <c r="N1652" s="6">
        <v>6</v>
      </c>
      <c r="O1652" s="6">
        <v>33</v>
      </c>
      <c r="P1652" s="6">
        <v>0.373</v>
      </c>
      <c r="Q1652" s="6">
        <v>0.65700000000000003</v>
      </c>
    </row>
    <row r="1653" spans="1:17" ht="15" thickBot="1" x14ac:dyDescent="0.35">
      <c r="A1653" s="7" t="s">
        <v>917</v>
      </c>
      <c r="B1653" s="43">
        <f>IF(COUNTIF('DRAFT LIST'!$F$3:$F$1000,A1653)&gt;=1,"",ROW())</f>
        <v>1653</v>
      </c>
      <c r="C1653" s="43" t="str">
        <f ca="1"/>
        <v/>
      </c>
      <c r="D1653" s="8">
        <v>207</v>
      </c>
      <c r="E1653" s="8">
        <v>23</v>
      </c>
      <c r="F1653" s="8">
        <v>1</v>
      </c>
      <c r="G1653" s="8">
        <v>17</v>
      </c>
      <c r="H1653" s="8">
        <v>3</v>
      </c>
      <c r="I1653" s="8">
        <v>0.26200000000000001</v>
      </c>
      <c r="J1653" s="8">
        <v>0.313</v>
      </c>
      <c r="K1653" s="8">
        <v>54</v>
      </c>
      <c r="L1653" s="8">
        <v>8</v>
      </c>
      <c r="M1653" s="8">
        <v>2</v>
      </c>
      <c r="N1653" s="8">
        <v>15</v>
      </c>
      <c r="O1653" s="8">
        <v>27</v>
      </c>
      <c r="P1653" s="8">
        <v>0.34200000000000003</v>
      </c>
      <c r="Q1653" s="8">
        <v>0.65400000000000003</v>
      </c>
    </row>
    <row r="1654" spans="1:17" ht="15" thickBot="1" x14ac:dyDescent="0.35">
      <c r="A1654" s="5" t="s">
        <v>918</v>
      </c>
      <c r="B1654" s="43">
        <f>IF(COUNTIF('DRAFT LIST'!$F$3:$F$1000,A1654)&gt;=1,"",ROW())</f>
        <v>1654</v>
      </c>
      <c r="C1654" s="43" t="str">
        <f ca="1"/>
        <v/>
      </c>
      <c r="D1654" s="6">
        <v>173</v>
      </c>
      <c r="E1654" s="6">
        <v>19</v>
      </c>
      <c r="F1654" s="6">
        <v>2</v>
      </c>
      <c r="G1654" s="6">
        <v>14</v>
      </c>
      <c r="H1654" s="6">
        <v>2</v>
      </c>
      <c r="I1654" s="6">
        <v>0.20100000000000001</v>
      </c>
      <c r="J1654" s="6">
        <v>0.28100000000000003</v>
      </c>
      <c r="K1654" s="6">
        <v>35</v>
      </c>
      <c r="L1654" s="6">
        <v>7</v>
      </c>
      <c r="M1654" s="6">
        <v>1</v>
      </c>
      <c r="N1654" s="6">
        <v>19</v>
      </c>
      <c r="O1654" s="6">
        <v>55</v>
      </c>
      <c r="P1654" s="6">
        <v>0.3</v>
      </c>
      <c r="Q1654" s="6">
        <v>0.58099999999999996</v>
      </c>
    </row>
    <row r="1655" spans="1:17" ht="15" thickBot="1" x14ac:dyDescent="0.35">
      <c r="A1655" s="7" t="s">
        <v>919</v>
      </c>
      <c r="B1655" s="43">
        <f>IF(COUNTIF('DRAFT LIST'!$F$3:$F$1000,A1655)&gt;=1,"",ROW())</f>
        <v>1655</v>
      </c>
      <c r="C1655" s="43" t="str">
        <f ca="1"/>
        <v/>
      </c>
      <c r="D1655" s="8">
        <v>194</v>
      </c>
      <c r="E1655" s="8">
        <v>18</v>
      </c>
      <c r="F1655" s="8">
        <v>3</v>
      </c>
      <c r="G1655" s="8">
        <v>15</v>
      </c>
      <c r="H1655" s="8">
        <v>2</v>
      </c>
      <c r="I1655" s="8">
        <v>0.20100000000000001</v>
      </c>
      <c r="J1655" s="8">
        <v>0.25800000000000001</v>
      </c>
      <c r="K1655" s="8">
        <v>39</v>
      </c>
      <c r="L1655" s="8">
        <v>6</v>
      </c>
      <c r="M1655" s="8">
        <v>1</v>
      </c>
      <c r="N1655" s="8">
        <v>15</v>
      </c>
      <c r="O1655" s="8">
        <v>64</v>
      </c>
      <c r="P1655" s="8">
        <v>0.28699999999999998</v>
      </c>
      <c r="Q1655" s="8">
        <v>0.54500000000000004</v>
      </c>
    </row>
    <row r="1656" spans="1:17" ht="15" thickBot="1" x14ac:dyDescent="0.35">
      <c r="A1656" s="5" t="s">
        <v>920</v>
      </c>
      <c r="B1656" s="43">
        <f>IF(COUNTIF('DRAFT LIST'!$F$3:$F$1000,A1656)&gt;=1,"",ROW())</f>
        <v>1656</v>
      </c>
      <c r="C1656" s="43" t="str">
        <f ca="1"/>
        <v/>
      </c>
      <c r="D1656" s="6">
        <v>191</v>
      </c>
      <c r="E1656" s="6">
        <v>21</v>
      </c>
      <c r="F1656" s="6">
        <v>3</v>
      </c>
      <c r="G1656" s="6">
        <v>17</v>
      </c>
      <c r="H1656" s="6">
        <v>3</v>
      </c>
      <c r="I1656" s="6">
        <v>0.24299999999999999</v>
      </c>
      <c r="J1656" s="6">
        <v>0.28399999999999997</v>
      </c>
      <c r="K1656" s="6">
        <v>47</v>
      </c>
      <c r="L1656" s="6">
        <v>9</v>
      </c>
      <c r="M1656" s="6">
        <v>2</v>
      </c>
      <c r="N1656" s="6">
        <v>11</v>
      </c>
      <c r="O1656" s="6">
        <v>35</v>
      </c>
      <c r="P1656" s="6">
        <v>0.35199999999999998</v>
      </c>
      <c r="Q1656" s="6">
        <v>0.63600000000000001</v>
      </c>
    </row>
    <row r="1657" spans="1:17" ht="15" thickBot="1" x14ac:dyDescent="0.35">
      <c r="A1657" s="7" t="s">
        <v>921</v>
      </c>
      <c r="B1657" s="43">
        <f>IF(COUNTIF('DRAFT LIST'!$F$3:$F$1000,A1657)&gt;=1,"",ROW())</f>
        <v>1657</v>
      </c>
      <c r="C1657" s="43" t="str">
        <f ca="1"/>
        <v/>
      </c>
      <c r="D1657" s="8">
        <v>159</v>
      </c>
      <c r="E1657" s="8">
        <v>17</v>
      </c>
      <c r="F1657" s="8">
        <v>5</v>
      </c>
      <c r="G1657" s="8">
        <v>16</v>
      </c>
      <c r="H1657" s="8">
        <v>4</v>
      </c>
      <c r="I1657" s="8">
        <v>0.23799999999999999</v>
      </c>
      <c r="J1657" s="8">
        <v>0.27800000000000002</v>
      </c>
      <c r="K1657" s="8">
        <v>38</v>
      </c>
      <c r="L1657" s="8">
        <v>6</v>
      </c>
      <c r="M1657" s="8">
        <v>1</v>
      </c>
      <c r="N1657" s="8">
        <v>9</v>
      </c>
      <c r="O1657" s="8">
        <v>46</v>
      </c>
      <c r="P1657" s="8">
        <v>0.4</v>
      </c>
      <c r="Q1657" s="8">
        <v>0.67700000000000005</v>
      </c>
    </row>
    <row r="1658" spans="1:17" ht="15" thickBot="1" x14ac:dyDescent="0.35">
      <c r="A1658" s="5" t="s">
        <v>922</v>
      </c>
      <c r="B1658" s="43">
        <f>IF(COUNTIF('DRAFT LIST'!$F$3:$F$1000,A1658)&gt;=1,"",ROW())</f>
        <v>1658</v>
      </c>
      <c r="C1658" s="43" t="str">
        <f ca="1"/>
        <v/>
      </c>
      <c r="D1658" s="6">
        <v>191</v>
      </c>
      <c r="E1658" s="6">
        <v>21</v>
      </c>
      <c r="F1658" s="6">
        <v>4</v>
      </c>
      <c r="G1658" s="6">
        <v>19</v>
      </c>
      <c r="H1658" s="6">
        <v>3</v>
      </c>
      <c r="I1658" s="6">
        <v>0.23200000000000001</v>
      </c>
      <c r="J1658" s="6">
        <v>0.26700000000000002</v>
      </c>
      <c r="K1658" s="6">
        <v>44</v>
      </c>
      <c r="L1658" s="6">
        <v>10</v>
      </c>
      <c r="M1658" s="6">
        <v>1</v>
      </c>
      <c r="N1658" s="6">
        <v>9</v>
      </c>
      <c r="O1658" s="6">
        <v>46</v>
      </c>
      <c r="P1658" s="6">
        <v>0.35899999999999999</v>
      </c>
      <c r="Q1658" s="6">
        <v>0.626</v>
      </c>
    </row>
    <row r="1659" spans="1:17" ht="15" thickBot="1" x14ac:dyDescent="0.35">
      <c r="A1659" s="7" t="s">
        <v>923</v>
      </c>
      <c r="B1659" s="43">
        <f>IF(COUNTIF('DRAFT LIST'!$F$3:$F$1000,A1659)&gt;=1,"",ROW())</f>
        <v>1659</v>
      </c>
      <c r="C1659" s="43" t="str">
        <f ca="1"/>
        <v/>
      </c>
      <c r="D1659" s="8">
        <v>220</v>
      </c>
      <c r="E1659" s="8">
        <v>23</v>
      </c>
      <c r="F1659" s="8">
        <v>4</v>
      </c>
      <c r="G1659" s="8">
        <v>19</v>
      </c>
      <c r="H1659" s="8">
        <v>2</v>
      </c>
      <c r="I1659" s="8">
        <v>0.23200000000000001</v>
      </c>
      <c r="J1659" s="8">
        <v>0.28599999999999998</v>
      </c>
      <c r="K1659" s="8">
        <v>51</v>
      </c>
      <c r="L1659" s="8">
        <v>8</v>
      </c>
      <c r="M1659" s="8">
        <v>1</v>
      </c>
      <c r="N1659" s="8">
        <v>17</v>
      </c>
      <c r="O1659" s="8">
        <v>54</v>
      </c>
      <c r="P1659" s="8">
        <v>0.32900000000000001</v>
      </c>
      <c r="Q1659" s="8">
        <v>0.61499999999999999</v>
      </c>
    </row>
    <row r="1660" spans="1:17" ht="15" thickBot="1" x14ac:dyDescent="0.35">
      <c r="A1660" s="5" t="s">
        <v>924</v>
      </c>
      <c r="B1660" s="43">
        <f>IF(COUNTIF('DRAFT LIST'!$F$3:$F$1000,A1660)&gt;=1,"",ROW())</f>
        <v>1660</v>
      </c>
      <c r="C1660" s="43" t="str">
        <f ca="1"/>
        <v/>
      </c>
      <c r="D1660" s="6">
        <v>211</v>
      </c>
      <c r="E1660" s="6">
        <v>20</v>
      </c>
      <c r="F1660" s="6">
        <v>2</v>
      </c>
      <c r="G1660" s="6">
        <v>22</v>
      </c>
      <c r="H1660" s="6">
        <v>2</v>
      </c>
      <c r="I1660" s="6">
        <v>0.24</v>
      </c>
      <c r="J1660" s="6">
        <v>0.26900000000000002</v>
      </c>
      <c r="K1660" s="6">
        <v>51</v>
      </c>
      <c r="L1660" s="6">
        <v>16</v>
      </c>
      <c r="M1660" s="6">
        <v>3</v>
      </c>
      <c r="N1660" s="6">
        <v>9</v>
      </c>
      <c r="O1660" s="6">
        <v>31</v>
      </c>
      <c r="P1660" s="6">
        <v>0.32500000000000001</v>
      </c>
      <c r="Q1660" s="6">
        <v>0.59399999999999997</v>
      </c>
    </row>
    <row r="1661" spans="1:17" ht="15" thickBot="1" x14ac:dyDescent="0.35">
      <c r="A1661" s="7" t="s">
        <v>925</v>
      </c>
      <c r="B1661" s="43">
        <f>IF(COUNTIF('DRAFT LIST'!$F$3:$F$1000,A1661)&gt;=1,"",ROW())</f>
        <v>1661</v>
      </c>
      <c r="C1661" s="43" t="str">
        <f ca="1"/>
        <v/>
      </c>
      <c r="D1661" s="8">
        <v>84</v>
      </c>
      <c r="E1661" s="8">
        <v>10</v>
      </c>
      <c r="F1661" s="8">
        <v>1</v>
      </c>
      <c r="G1661" s="8">
        <v>8</v>
      </c>
      <c r="H1661" s="8">
        <v>1</v>
      </c>
      <c r="I1661" s="8">
        <v>0.23899999999999999</v>
      </c>
      <c r="J1661" s="8">
        <v>0.29899999999999999</v>
      </c>
      <c r="K1661" s="8">
        <v>20</v>
      </c>
      <c r="L1661" s="8">
        <v>4</v>
      </c>
      <c r="M1661" s="8">
        <v>1</v>
      </c>
      <c r="N1661" s="8">
        <v>7</v>
      </c>
      <c r="O1661" s="8">
        <v>20</v>
      </c>
      <c r="P1661" s="8">
        <v>0.33800000000000002</v>
      </c>
      <c r="Q1661" s="8">
        <v>0.63700000000000001</v>
      </c>
    </row>
    <row r="1662" spans="1:17" ht="15" thickBot="1" x14ac:dyDescent="0.35">
      <c r="A1662" s="5" t="s">
        <v>926</v>
      </c>
      <c r="B1662" s="43">
        <f>IF(COUNTIF('DRAFT LIST'!$F$3:$F$1000,A1662)&gt;=1,"",ROW())</f>
        <v>1662</v>
      </c>
      <c r="C1662" s="43" t="str">
        <f ca="1"/>
        <v/>
      </c>
      <c r="D1662" s="6">
        <v>114</v>
      </c>
      <c r="E1662" s="6">
        <v>11</v>
      </c>
      <c r="F1662" s="6">
        <v>1</v>
      </c>
      <c r="G1662" s="6">
        <v>10</v>
      </c>
      <c r="H1662" s="6">
        <v>0</v>
      </c>
      <c r="I1662" s="6">
        <v>0.22500000000000001</v>
      </c>
      <c r="J1662" s="6">
        <v>0.25700000000000001</v>
      </c>
      <c r="K1662" s="6">
        <v>26</v>
      </c>
      <c r="L1662" s="6">
        <v>7</v>
      </c>
      <c r="M1662" s="6">
        <v>0</v>
      </c>
      <c r="N1662" s="6">
        <v>5</v>
      </c>
      <c r="O1662" s="6">
        <v>27</v>
      </c>
      <c r="P1662" s="6">
        <v>0.315</v>
      </c>
      <c r="Q1662" s="6">
        <v>0.57199999999999995</v>
      </c>
    </row>
    <row r="1663" spans="1:17" ht="15" thickBot="1" x14ac:dyDescent="0.35">
      <c r="A1663" s="7" t="s">
        <v>927</v>
      </c>
      <c r="B1663" s="43">
        <f>IF(COUNTIF('DRAFT LIST'!$F$3:$F$1000,A1663)&gt;=1,"",ROW())</f>
        <v>1663</v>
      </c>
      <c r="C1663" s="43" t="str">
        <f ca="1"/>
        <v/>
      </c>
      <c r="D1663" s="8">
        <v>133</v>
      </c>
      <c r="E1663" s="8">
        <v>11</v>
      </c>
      <c r="F1663" s="8">
        <v>1</v>
      </c>
      <c r="G1663" s="8">
        <v>10</v>
      </c>
      <c r="H1663" s="8">
        <v>2</v>
      </c>
      <c r="I1663" s="8">
        <v>0.21099999999999999</v>
      </c>
      <c r="J1663" s="8">
        <v>0.254</v>
      </c>
      <c r="K1663" s="8">
        <v>28</v>
      </c>
      <c r="L1663" s="8">
        <v>8</v>
      </c>
      <c r="M1663" s="8">
        <v>1</v>
      </c>
      <c r="N1663" s="8">
        <v>8</v>
      </c>
      <c r="O1663" s="8">
        <v>36</v>
      </c>
      <c r="P1663" s="8">
        <v>0.27700000000000002</v>
      </c>
      <c r="Q1663" s="8">
        <v>0.53100000000000003</v>
      </c>
    </row>
    <row r="1664" spans="1:17" ht="17.399999999999999" thickBot="1" x14ac:dyDescent="0.35">
      <c r="A1664" s="5" t="s">
        <v>928</v>
      </c>
      <c r="B1664" s="43">
        <f>IF(COUNTIF('DRAFT LIST'!$F$3:$F$1000,A1664)&gt;=1,"",ROW())</f>
        <v>1664</v>
      </c>
      <c r="C1664" s="43" t="str">
        <f ca="1"/>
        <v/>
      </c>
      <c r="D1664" s="6">
        <v>153</v>
      </c>
      <c r="E1664" s="6">
        <v>16</v>
      </c>
      <c r="F1664" s="6">
        <v>1</v>
      </c>
      <c r="G1664" s="6">
        <v>12</v>
      </c>
      <c r="H1664" s="6">
        <v>4</v>
      </c>
      <c r="I1664" s="6">
        <v>0.247</v>
      </c>
      <c r="J1664" s="6">
        <v>0.29099999999999998</v>
      </c>
      <c r="K1664" s="6">
        <v>38</v>
      </c>
      <c r="L1664" s="6">
        <v>7</v>
      </c>
      <c r="M1664" s="6">
        <v>2</v>
      </c>
      <c r="N1664" s="6">
        <v>10</v>
      </c>
      <c r="O1664" s="6">
        <v>22</v>
      </c>
      <c r="P1664" s="6">
        <v>0.30299999999999999</v>
      </c>
      <c r="Q1664" s="6">
        <v>0.59399999999999997</v>
      </c>
    </row>
    <row r="1665" spans="1:17" ht="15" thickBot="1" x14ac:dyDescent="0.35">
      <c r="A1665" s="7" t="s">
        <v>929</v>
      </c>
      <c r="B1665" s="43">
        <f>IF(COUNTIF('DRAFT LIST'!$F$3:$F$1000,A1665)&gt;=1,"",ROW())</f>
        <v>1665</v>
      </c>
      <c r="C1665" s="43" t="str">
        <f ca="1"/>
        <v/>
      </c>
      <c r="D1665" s="8">
        <v>118</v>
      </c>
      <c r="E1665" s="8">
        <v>13</v>
      </c>
      <c r="F1665" s="8">
        <v>0</v>
      </c>
      <c r="G1665" s="8">
        <v>9</v>
      </c>
      <c r="H1665" s="8">
        <v>4</v>
      </c>
      <c r="I1665" s="8">
        <v>0.23799999999999999</v>
      </c>
      <c r="J1665" s="8">
        <v>0.308</v>
      </c>
      <c r="K1665" s="8">
        <v>28</v>
      </c>
      <c r="L1665" s="8">
        <v>6</v>
      </c>
      <c r="M1665" s="8">
        <v>0</v>
      </c>
      <c r="N1665" s="8">
        <v>12</v>
      </c>
      <c r="O1665" s="8">
        <v>25</v>
      </c>
      <c r="P1665" s="8">
        <v>0.311</v>
      </c>
      <c r="Q1665" s="8">
        <v>0.61799999999999999</v>
      </c>
    </row>
    <row r="1666" spans="1:17" ht="15" thickBot="1" x14ac:dyDescent="0.35">
      <c r="A1666" s="5" t="s">
        <v>930</v>
      </c>
      <c r="B1666" s="43">
        <f>IF(COUNTIF('DRAFT LIST'!$F$3:$F$1000,A1666)&gt;=1,"",ROW())</f>
        <v>1666</v>
      </c>
      <c r="C1666" s="43" t="str">
        <f ca="1"/>
        <v/>
      </c>
      <c r="D1666" s="6">
        <v>108</v>
      </c>
      <c r="E1666" s="6">
        <v>12</v>
      </c>
      <c r="F1666" s="6">
        <v>1</v>
      </c>
      <c r="G1666" s="6">
        <v>8</v>
      </c>
      <c r="H1666" s="6">
        <v>2</v>
      </c>
      <c r="I1666" s="6">
        <v>0.248</v>
      </c>
      <c r="J1666" s="6">
        <v>0.29899999999999999</v>
      </c>
      <c r="K1666" s="6">
        <v>27</v>
      </c>
      <c r="L1666" s="6">
        <v>6</v>
      </c>
      <c r="M1666" s="6">
        <v>1</v>
      </c>
      <c r="N1666" s="6">
        <v>8</v>
      </c>
      <c r="O1666" s="6">
        <v>15</v>
      </c>
      <c r="P1666" s="6">
        <v>0.311</v>
      </c>
      <c r="Q1666" s="6">
        <v>0.61</v>
      </c>
    </row>
    <row r="1667" spans="1:17" ht="15" thickBot="1" x14ac:dyDescent="0.35">
      <c r="A1667" s="7" t="s">
        <v>931</v>
      </c>
      <c r="B1667" s="43">
        <f>IF(COUNTIF('DRAFT LIST'!$F$3:$F$1000,A1667)&gt;=1,"",ROW())</f>
        <v>1667</v>
      </c>
      <c r="C1667" s="43" t="str">
        <f ca="1"/>
        <v/>
      </c>
      <c r="D1667" s="8">
        <v>130</v>
      </c>
      <c r="E1667" s="8">
        <v>15</v>
      </c>
      <c r="F1667" s="8">
        <v>1</v>
      </c>
      <c r="G1667" s="8">
        <v>9</v>
      </c>
      <c r="H1667" s="8">
        <v>3</v>
      </c>
      <c r="I1667" s="8">
        <v>0.223</v>
      </c>
      <c r="J1667" s="8">
        <v>0.29099999999999998</v>
      </c>
      <c r="K1667" s="8">
        <v>29</v>
      </c>
      <c r="L1667" s="8">
        <v>8</v>
      </c>
      <c r="M1667" s="8">
        <v>3</v>
      </c>
      <c r="N1667" s="8">
        <v>13</v>
      </c>
      <c r="O1667" s="8">
        <v>28</v>
      </c>
      <c r="P1667" s="8">
        <v>0.29799999999999999</v>
      </c>
      <c r="Q1667" s="8">
        <v>0.58899999999999997</v>
      </c>
    </row>
    <row r="1668" spans="1:17" ht="15" thickBot="1" x14ac:dyDescent="0.35">
      <c r="A1668" s="5" t="s">
        <v>932</v>
      </c>
      <c r="B1668" s="43">
        <f>IF(COUNTIF('DRAFT LIST'!$F$3:$F$1000,A1668)&gt;=1,"",ROW())</f>
        <v>1668</v>
      </c>
      <c r="C1668" s="43" t="str">
        <f ca="1"/>
        <v/>
      </c>
      <c r="D1668" s="6">
        <v>74</v>
      </c>
      <c r="E1668" s="6">
        <v>8</v>
      </c>
      <c r="F1668" s="6">
        <v>2</v>
      </c>
      <c r="G1668" s="6">
        <v>8</v>
      </c>
      <c r="H1668" s="6">
        <v>1</v>
      </c>
      <c r="I1668" s="6">
        <v>0.21199999999999999</v>
      </c>
      <c r="J1668" s="6">
        <v>0.29799999999999999</v>
      </c>
      <c r="K1668" s="6">
        <v>16</v>
      </c>
      <c r="L1668" s="6">
        <v>3</v>
      </c>
      <c r="M1668" s="6">
        <v>0</v>
      </c>
      <c r="N1668" s="6">
        <v>9</v>
      </c>
      <c r="O1668" s="6">
        <v>23</v>
      </c>
      <c r="P1668" s="6">
        <v>0.34699999999999998</v>
      </c>
      <c r="Q1668" s="6">
        <v>0.64500000000000002</v>
      </c>
    </row>
    <row r="1669" spans="1:17" ht="15" thickBot="1" x14ac:dyDescent="0.35">
      <c r="A1669" s="7" t="s">
        <v>933</v>
      </c>
      <c r="B1669" s="43">
        <f>IF(COUNTIF('DRAFT LIST'!$F$3:$F$1000,A1669)&gt;=1,"",ROW())</f>
        <v>1669</v>
      </c>
      <c r="C1669" s="43" t="str">
        <f ca="1"/>
        <v/>
      </c>
      <c r="D1669" s="8">
        <v>110</v>
      </c>
      <c r="E1669" s="8">
        <v>13</v>
      </c>
      <c r="F1669" s="8">
        <v>1</v>
      </c>
      <c r="G1669" s="8">
        <v>9</v>
      </c>
      <c r="H1669" s="8">
        <v>3</v>
      </c>
      <c r="I1669" s="8">
        <v>0.246</v>
      </c>
      <c r="J1669" s="8">
        <v>0.308</v>
      </c>
      <c r="K1669" s="8">
        <v>27</v>
      </c>
      <c r="L1669" s="8">
        <v>4</v>
      </c>
      <c r="M1669" s="8">
        <v>1</v>
      </c>
      <c r="N1669" s="8">
        <v>10</v>
      </c>
      <c r="O1669" s="8">
        <v>23</v>
      </c>
      <c r="P1669" s="8">
        <v>0.33</v>
      </c>
      <c r="Q1669" s="8">
        <v>0.63800000000000001</v>
      </c>
    </row>
    <row r="1670" spans="1:17" ht="17.399999999999999" thickBot="1" x14ac:dyDescent="0.35">
      <c r="A1670" s="5" t="s">
        <v>934</v>
      </c>
      <c r="B1670" s="43">
        <f>IF(COUNTIF('DRAFT LIST'!$F$3:$F$1000,A1670)&gt;=1,"",ROW())</f>
        <v>1670</v>
      </c>
      <c r="C1670" s="43" t="str">
        <f ca="1"/>
        <v/>
      </c>
      <c r="D1670" s="6">
        <v>293</v>
      </c>
      <c r="E1670" s="6">
        <v>39</v>
      </c>
      <c r="F1670" s="6">
        <v>17</v>
      </c>
      <c r="G1670" s="6">
        <v>50</v>
      </c>
      <c r="H1670" s="6">
        <v>3</v>
      </c>
      <c r="I1670" s="6">
        <v>0.222</v>
      </c>
      <c r="J1670" s="6">
        <v>0.27600000000000002</v>
      </c>
      <c r="K1670" s="6">
        <v>65</v>
      </c>
      <c r="L1670" s="6">
        <v>17</v>
      </c>
      <c r="M1670" s="6">
        <v>3</v>
      </c>
      <c r="N1670" s="6">
        <v>22</v>
      </c>
      <c r="O1670" s="6">
        <v>140</v>
      </c>
      <c r="P1670" s="6">
        <v>0.44</v>
      </c>
      <c r="Q1670" s="6">
        <v>0.71599999999999997</v>
      </c>
    </row>
    <row r="1671" spans="1:17" ht="15" thickBot="1" x14ac:dyDescent="0.35">
      <c r="A1671" s="7" t="s">
        <v>935</v>
      </c>
      <c r="B1671" s="43">
        <f>IF(COUNTIF('DRAFT LIST'!$F$3:$F$1000,A1671)&gt;=1,"",ROW())</f>
        <v>1671</v>
      </c>
      <c r="C1671" s="43" t="str">
        <f ca="1"/>
        <v/>
      </c>
      <c r="D1671" s="8">
        <v>251</v>
      </c>
      <c r="E1671" s="8">
        <v>27</v>
      </c>
      <c r="F1671" s="8">
        <v>5</v>
      </c>
      <c r="G1671" s="8">
        <v>24</v>
      </c>
      <c r="H1671" s="8">
        <v>4</v>
      </c>
      <c r="I1671" s="8">
        <v>0.20399999999999999</v>
      </c>
      <c r="J1671" s="8">
        <v>0.26500000000000001</v>
      </c>
      <c r="K1671" s="8">
        <v>51</v>
      </c>
      <c r="L1671" s="8">
        <v>11</v>
      </c>
      <c r="M1671" s="8">
        <v>2</v>
      </c>
      <c r="N1671" s="8">
        <v>21</v>
      </c>
      <c r="O1671" s="8">
        <v>89</v>
      </c>
      <c r="P1671" s="8">
        <v>0.32900000000000001</v>
      </c>
      <c r="Q1671" s="8">
        <v>0.59399999999999997</v>
      </c>
    </row>
    <row r="1672" spans="1:17" ht="15" thickBot="1" x14ac:dyDescent="0.35">
      <c r="A1672" s="5" t="s">
        <v>936</v>
      </c>
      <c r="B1672" s="43">
        <f>IF(COUNTIF('DRAFT LIST'!$F$3:$F$1000,A1672)&gt;=1,"",ROW())</f>
        <v>1672</v>
      </c>
      <c r="C1672" s="43" t="str">
        <f ca="1"/>
        <v/>
      </c>
      <c r="D1672" s="6">
        <v>235</v>
      </c>
      <c r="E1672" s="6">
        <v>23</v>
      </c>
      <c r="F1672" s="6">
        <v>7</v>
      </c>
      <c r="G1672" s="6">
        <v>25</v>
      </c>
      <c r="H1672" s="6">
        <v>4</v>
      </c>
      <c r="I1672" s="6">
        <v>0.217</v>
      </c>
      <c r="J1672" s="6">
        <v>0.253</v>
      </c>
      <c r="K1672" s="6">
        <v>51</v>
      </c>
      <c r="L1672" s="6">
        <v>11</v>
      </c>
      <c r="M1672" s="6">
        <v>2</v>
      </c>
      <c r="N1672" s="6">
        <v>11</v>
      </c>
      <c r="O1672" s="6">
        <v>70</v>
      </c>
      <c r="P1672" s="6">
        <v>0.35499999999999998</v>
      </c>
      <c r="Q1672" s="6">
        <v>0.60699999999999998</v>
      </c>
    </row>
    <row r="1673" spans="1:17" ht="15" thickBot="1" x14ac:dyDescent="0.35">
      <c r="A1673" s="7" t="s">
        <v>937</v>
      </c>
      <c r="B1673" s="43">
        <f>IF(COUNTIF('DRAFT LIST'!$F$3:$F$1000,A1673)&gt;=1,"",ROW())</f>
        <v>1673</v>
      </c>
      <c r="C1673" s="43" t="str">
        <f ca="1"/>
        <v/>
      </c>
      <c r="D1673" s="8">
        <v>141</v>
      </c>
      <c r="E1673" s="8">
        <v>15</v>
      </c>
      <c r="F1673" s="8">
        <v>3</v>
      </c>
      <c r="G1673" s="8">
        <v>16</v>
      </c>
      <c r="H1673" s="8">
        <v>1</v>
      </c>
      <c r="I1673" s="8">
        <v>0.25</v>
      </c>
      <c r="J1673" s="8">
        <v>0.28199999999999997</v>
      </c>
      <c r="K1673" s="8">
        <v>35</v>
      </c>
      <c r="L1673" s="8">
        <v>7</v>
      </c>
      <c r="M1673" s="8">
        <v>0</v>
      </c>
      <c r="N1673" s="8">
        <v>6</v>
      </c>
      <c r="O1673" s="8">
        <v>27</v>
      </c>
      <c r="P1673" s="8">
        <v>0.35699999999999998</v>
      </c>
      <c r="Q1673" s="8">
        <v>0.63900000000000001</v>
      </c>
    </row>
    <row r="1674" spans="1:17" ht="15" thickBot="1" x14ac:dyDescent="0.35">
      <c r="A1674" s="5" t="s">
        <v>938</v>
      </c>
      <c r="B1674" s="43">
        <f>IF(COUNTIF('DRAFT LIST'!$F$3:$F$1000,A1674)&gt;=1,"",ROW())</f>
        <v>1674</v>
      </c>
      <c r="C1674" s="43" t="str">
        <f ca="1"/>
        <v/>
      </c>
      <c r="D1674" s="6">
        <v>146</v>
      </c>
      <c r="E1674" s="6">
        <v>18</v>
      </c>
      <c r="F1674" s="6">
        <v>3</v>
      </c>
      <c r="G1674" s="6">
        <v>17</v>
      </c>
      <c r="H1674" s="6">
        <v>1</v>
      </c>
      <c r="I1674" s="6">
        <v>0.23599999999999999</v>
      </c>
      <c r="J1674" s="6">
        <v>0.29399999999999998</v>
      </c>
      <c r="K1674" s="6">
        <v>35</v>
      </c>
      <c r="L1674" s="6">
        <v>9</v>
      </c>
      <c r="M1674" s="6">
        <v>1</v>
      </c>
      <c r="N1674" s="6">
        <v>12</v>
      </c>
      <c r="O1674" s="6">
        <v>24</v>
      </c>
      <c r="P1674" s="6">
        <v>0.379</v>
      </c>
      <c r="Q1674" s="6">
        <v>0.67300000000000004</v>
      </c>
    </row>
    <row r="1675" spans="1:17" ht="15" thickBot="1" x14ac:dyDescent="0.35">
      <c r="A1675" s="7" t="s">
        <v>939</v>
      </c>
      <c r="B1675" s="43">
        <f>IF(COUNTIF('DRAFT LIST'!$F$3:$F$1000,A1675)&gt;=1,"",ROW())</f>
        <v>1675</v>
      </c>
      <c r="C1675" s="43" t="str">
        <f ca="1"/>
        <v/>
      </c>
      <c r="D1675" s="8">
        <v>237</v>
      </c>
      <c r="E1675" s="8">
        <v>24</v>
      </c>
      <c r="F1675" s="8">
        <v>5</v>
      </c>
      <c r="G1675" s="8">
        <v>25</v>
      </c>
      <c r="H1675" s="8">
        <v>1</v>
      </c>
      <c r="I1675" s="8">
        <v>0.22800000000000001</v>
      </c>
      <c r="J1675" s="8">
        <v>0.28000000000000003</v>
      </c>
      <c r="K1675" s="8">
        <v>54</v>
      </c>
      <c r="L1675" s="8">
        <v>11</v>
      </c>
      <c r="M1675" s="8">
        <v>1</v>
      </c>
      <c r="N1675" s="8">
        <v>17</v>
      </c>
      <c r="O1675" s="8">
        <v>47</v>
      </c>
      <c r="P1675" s="8">
        <v>0.34599999999999997</v>
      </c>
      <c r="Q1675" s="8">
        <v>0.626</v>
      </c>
    </row>
    <row r="1676" spans="1:17" ht="15" thickBot="1" x14ac:dyDescent="0.35">
      <c r="A1676" s="5" t="s">
        <v>940</v>
      </c>
      <c r="B1676" s="43">
        <f>IF(COUNTIF('DRAFT LIST'!$F$3:$F$1000,A1676)&gt;=1,"",ROW())</f>
        <v>1676</v>
      </c>
      <c r="C1676" s="43" t="str">
        <f ca="1"/>
        <v/>
      </c>
      <c r="D1676" s="6">
        <v>234</v>
      </c>
      <c r="E1676" s="6">
        <v>27</v>
      </c>
      <c r="F1676" s="6">
        <v>7</v>
      </c>
      <c r="G1676" s="6">
        <v>28</v>
      </c>
      <c r="H1676" s="6">
        <v>3</v>
      </c>
      <c r="I1676" s="6">
        <v>0.24099999999999999</v>
      </c>
      <c r="J1676" s="6">
        <v>0.29099999999999998</v>
      </c>
      <c r="K1676" s="6">
        <v>57</v>
      </c>
      <c r="L1676" s="6">
        <v>12</v>
      </c>
      <c r="M1676" s="6">
        <v>2</v>
      </c>
      <c r="N1676" s="6">
        <v>17</v>
      </c>
      <c r="O1676" s="6">
        <v>73</v>
      </c>
      <c r="P1676" s="6">
        <v>0.40400000000000003</v>
      </c>
      <c r="Q1676" s="6">
        <v>0.69499999999999995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13</vt:i4>
      </vt:variant>
    </vt:vector>
  </HeadingPairs>
  <TitlesOfParts>
    <vt:vector size="42" baseType="lpstr">
      <vt:lpstr>Position Ranks</vt:lpstr>
      <vt:lpstr>DRAFT BOARD</vt:lpstr>
      <vt:lpstr>Tony</vt:lpstr>
      <vt:lpstr>Scott</vt:lpstr>
      <vt:lpstr>MiLo</vt:lpstr>
      <vt:lpstr>Carl</vt:lpstr>
      <vt:lpstr>Muneer</vt:lpstr>
      <vt:lpstr>Wombats</vt:lpstr>
      <vt:lpstr>Nick</vt:lpstr>
      <vt:lpstr>Jack</vt:lpstr>
      <vt:lpstr>Stephen</vt:lpstr>
      <vt:lpstr>Kevin</vt:lpstr>
      <vt:lpstr>DRAFT LIST</vt:lpstr>
      <vt:lpstr>Sorted H Stats</vt:lpstr>
      <vt:lpstr>Sorted SP Stats</vt:lpstr>
      <vt:lpstr>Sorted RP Stats</vt:lpstr>
      <vt:lpstr>ALL H</vt:lpstr>
      <vt:lpstr>ALL P</vt:lpstr>
      <vt:lpstr>BASE1</vt:lpstr>
      <vt:lpstr>BASE2</vt:lpstr>
      <vt:lpstr>BASE3</vt:lpstr>
      <vt:lpstr>SHORTS</vt:lpstr>
      <vt:lpstr>CATCHER</vt:lpstr>
      <vt:lpstr>OF</vt:lpstr>
      <vt:lpstr>DH</vt:lpstr>
      <vt:lpstr>all pos stats</vt:lpstr>
      <vt:lpstr>a-z PITCHERS</vt:lpstr>
      <vt:lpstr>CHEAT SHEET</vt:lpstr>
      <vt:lpstr>ALL ALL</vt:lpstr>
      <vt:lpstr>ALLH</vt:lpstr>
      <vt:lpstr>ALLP</vt:lpstr>
      <vt:lpstr>BASE1</vt:lpstr>
      <vt:lpstr>BASE2</vt:lpstr>
      <vt:lpstr>BASE3</vt:lpstr>
      <vt:lpstr>CATCHER</vt:lpstr>
      <vt:lpstr>DH</vt:lpstr>
      <vt:lpstr>OF</vt:lpstr>
      <vt:lpstr>PITCHERS</vt:lpstr>
      <vt:lpstr>POSITIONS</vt:lpstr>
      <vt:lpstr>RELIEF</vt:lpstr>
      <vt:lpstr>SHORTS</vt:lpstr>
      <vt:lpstr>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2017-03-11T15:54:04Z</dcterms:created>
  <dcterms:modified xsi:type="dcterms:W3CDTF">2017-03-25T22:32:40Z</dcterms:modified>
</cp:coreProperties>
</file>